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C0968A51-D57A-4039-9BCD-3D420DC39F4F}" xr6:coauthVersionLast="47" xr6:coauthVersionMax="47" xr10:uidLastSave="{00000000-0000-0000-0000-000000000000}"/>
  <bookViews>
    <workbookView xWindow="-120" yWindow="-120" windowWidth="20730" windowHeight="11160" activeTab="1" xr2:uid="{00000000-000D-0000-FFFF-FFFF00000000}"/>
  </bookViews>
  <sheets>
    <sheet name="st_martins_hospital_cleaned" sheetId="1" r:id="rId1"/>
    <sheet name="Sheet4" sheetId="5" r:id="rId2"/>
    <sheet name="Pivot" sheetId="4" state="hidden" r:id="rId3"/>
    <sheet name="Dashboard" sheetId="2" r:id="rId4"/>
  </sheets>
  <definedNames>
    <definedName name="Slicer_Age_Group">#N/A</definedName>
    <definedName name="Slicer_Gender">#N/A</definedName>
    <definedName name="Slicer_Heart_Disease_Risk">#N/A</definedName>
    <definedName name="Slicer_Smoking_Status">#N/A</definedName>
  </definedNames>
  <calcPr calcId="191029"/>
  <pivotCaches>
    <pivotCache cacheId="21"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 i="4" l="1"/>
  <c r="J3" i="4"/>
  <c r="J2" i="4"/>
  <c r="E3" i="2"/>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3" i="2"/>
  <c r="I3" i="2"/>
  <c r="U3" i="2"/>
  <c r="Q3" i="2"/>
  <c r="A3" i="2"/>
</calcChain>
</file>

<file path=xl/sharedStrings.xml><?xml version="1.0" encoding="utf-8"?>
<sst xmlns="http://schemas.openxmlformats.org/spreadsheetml/2006/main" count="79335" uniqueCount="10066">
  <si>
    <t>Patient_ID</t>
  </si>
  <si>
    <t>Age</t>
  </si>
  <si>
    <t>Gender</t>
  </si>
  <si>
    <t>Blood_Pressure_Systolic</t>
  </si>
  <si>
    <t>Cholesterol_Level</t>
  </si>
  <si>
    <t>BMI</t>
  </si>
  <si>
    <t>Smoking_Status</t>
  </si>
  <si>
    <t>Diabetes_Diagnosis</t>
  </si>
  <si>
    <t>Heart_Disease_Risk</t>
  </si>
  <si>
    <t>Hospital_Visits</t>
  </si>
  <si>
    <t>Treatment_Cost</t>
  </si>
  <si>
    <t>Discharge_Status</t>
  </si>
  <si>
    <t>PT-04665</t>
  </si>
  <si>
    <t>Male</t>
  </si>
  <si>
    <t>Never</t>
  </si>
  <si>
    <t>Medium</t>
  </si>
  <si>
    <t>Discharged</t>
  </si>
  <si>
    <t>PT-03743</t>
  </si>
  <si>
    <t>Former</t>
  </si>
  <si>
    <t>No</t>
  </si>
  <si>
    <t>Transferred</t>
  </si>
  <si>
    <t>PT-08337</t>
  </si>
  <si>
    <t>Yes</t>
  </si>
  <si>
    <t>Admitted</t>
  </si>
  <si>
    <t>PT-05724</t>
  </si>
  <si>
    <t>Female</t>
  </si>
  <si>
    <t>High</t>
  </si>
  <si>
    <t>PT-08988</t>
  </si>
  <si>
    <t>Low</t>
  </si>
  <si>
    <t>PT-06523</t>
  </si>
  <si>
    <t>PT-03150</t>
  </si>
  <si>
    <t>PT-02877</t>
  </si>
  <si>
    <t>PT-05915</t>
  </si>
  <si>
    <t>PT-07745</t>
  </si>
  <si>
    <t>PT-05701</t>
  </si>
  <si>
    <t>PT-04690</t>
  </si>
  <si>
    <t>Current</t>
  </si>
  <si>
    <t>PT-01781</t>
  </si>
  <si>
    <t>PT-08905</t>
  </si>
  <si>
    <t>PT-04360</t>
  </si>
  <si>
    <t>PT-07733</t>
  </si>
  <si>
    <t>PT-03795</t>
  </si>
  <si>
    <t>PT-03371</t>
  </si>
  <si>
    <t>Deceased</t>
  </si>
  <si>
    <t>PT-06014</t>
  </si>
  <si>
    <t>PT-05804</t>
  </si>
  <si>
    <t>PT-08779</t>
  </si>
  <si>
    <t>PT-09078</t>
  </si>
  <si>
    <t>PT-03054</t>
  </si>
  <si>
    <t>PT-03289</t>
  </si>
  <si>
    <t>PT-02590</t>
  </si>
  <si>
    <t>PT-08058</t>
  </si>
  <si>
    <t>PT-04588</t>
  </si>
  <si>
    <t>PT-00034</t>
  </si>
  <si>
    <t>PT-06389</t>
  </si>
  <si>
    <t>PT-07195</t>
  </si>
  <si>
    <t>PT-08378</t>
  </si>
  <si>
    <t>PT-04817</t>
  </si>
  <si>
    <t>PT-00901</t>
  </si>
  <si>
    <t>PT-00766</t>
  </si>
  <si>
    <t>PT-07551</t>
  </si>
  <si>
    <t>PT-00734</t>
  </si>
  <si>
    <t>PT-05910</t>
  </si>
  <si>
    <t>PT-00569</t>
  </si>
  <si>
    <t>PT-01255</t>
  </si>
  <si>
    <t>PT-09602</t>
  </si>
  <si>
    <t>PT-03616</t>
  </si>
  <si>
    <t>PT-08354</t>
  </si>
  <si>
    <t>PT-05318</t>
  </si>
  <si>
    <t>PT-00040</t>
  </si>
  <si>
    <t>PT-09202</t>
  </si>
  <si>
    <t>PT-03393</t>
  </si>
  <si>
    <t>PT-05441</t>
  </si>
  <si>
    <t>PT-03929</t>
  </si>
  <si>
    <t>PT-01414</t>
  </si>
  <si>
    <t>PT-05290</t>
  </si>
  <si>
    <t>PT-09748</t>
  </si>
  <si>
    <t>PT-09161</t>
  </si>
  <si>
    <t>PT-05182</t>
  </si>
  <si>
    <t>PT-05124</t>
  </si>
  <si>
    <t>PT-06422</t>
  </si>
  <si>
    <t>PT-09437</t>
  </si>
  <si>
    <t>PT-03127</t>
  </si>
  <si>
    <t>PT-08841</t>
  </si>
  <si>
    <t>PT-01958</t>
  </si>
  <si>
    <t>PT-08970</t>
  </si>
  <si>
    <t>PT-01184</t>
  </si>
  <si>
    <t>PT-09104</t>
  </si>
  <si>
    <t>PT-04348</t>
  </si>
  <si>
    <t>PT-00252</t>
  </si>
  <si>
    <t>PT-01473</t>
  </si>
  <si>
    <t>PT-06224</t>
  </si>
  <si>
    <t>PT-05358</t>
  </si>
  <si>
    <t>PT-00097</t>
  </si>
  <si>
    <t>PT-07809</t>
  </si>
  <si>
    <t>PT-04793</t>
  </si>
  <si>
    <t>PT-06484</t>
  </si>
  <si>
    <t>PT-04170</t>
  </si>
  <si>
    <t>PT-02393</t>
  </si>
  <si>
    <t>PT-02445</t>
  </si>
  <si>
    <t>PT-04885</t>
  </si>
  <si>
    <t>PT-01609</t>
  </si>
  <si>
    <t>PT-00108</t>
  </si>
  <si>
    <t>PT-09878</t>
  </si>
  <si>
    <t>PT-01218</t>
  </si>
  <si>
    <t>PT-07493</t>
  </si>
  <si>
    <t>PT-00304</t>
  </si>
  <si>
    <t>PT-09240</t>
  </si>
  <si>
    <t>PT-02475</t>
  </si>
  <si>
    <t>PT-02336</t>
  </si>
  <si>
    <t>PT-01072</t>
  </si>
  <si>
    <t>PT-01513</t>
  </si>
  <si>
    <t>PT-00170</t>
  </si>
  <si>
    <t>PT-01627</t>
  </si>
  <si>
    <t>PT-06005</t>
  </si>
  <si>
    <t>PT-05326</t>
  </si>
  <si>
    <t>PT-00577</t>
  </si>
  <si>
    <t>PT-04048</t>
  </si>
  <si>
    <t>PT-08753</t>
  </si>
  <si>
    <t>PT-08141</t>
  </si>
  <si>
    <t>PT-06146</t>
  </si>
  <si>
    <t>PT-01651</t>
  </si>
  <si>
    <t>PT-07518</t>
  </si>
  <si>
    <t>PT-01731</t>
  </si>
  <si>
    <t>PT-08601</t>
  </si>
  <si>
    <t>PT-07064</t>
  </si>
  <si>
    <t>PT-05285</t>
  </si>
  <si>
    <t>PT-09730</t>
  </si>
  <si>
    <t>PT-07741</t>
  </si>
  <si>
    <t>PT-03809</t>
  </si>
  <si>
    <t>PT-09024</t>
  </si>
  <si>
    <t>PT-02192</t>
  </si>
  <si>
    <t>PT-04152</t>
  </si>
  <si>
    <t>PT-02974</t>
  </si>
  <si>
    <t>PT-07876</t>
  </si>
  <si>
    <t>PT-02488</t>
  </si>
  <si>
    <t>PT-07672</t>
  </si>
  <si>
    <t>PT-00501</t>
  </si>
  <si>
    <t>PT-00938</t>
  </si>
  <si>
    <t>PT-02626</t>
  </si>
  <si>
    <t>PT-04605</t>
  </si>
  <si>
    <t>PT-06018</t>
  </si>
  <si>
    <t>PT-04788</t>
  </si>
  <si>
    <t>PT-00440</t>
  </si>
  <si>
    <t>PT-07552</t>
  </si>
  <si>
    <t>PT-00625</t>
  </si>
  <si>
    <t>PT-01509</t>
  </si>
  <si>
    <t>PT-09346</t>
  </si>
  <si>
    <t>PT-08766</t>
  </si>
  <si>
    <t>PT-02535</t>
  </si>
  <si>
    <t>PT-08889</t>
  </si>
  <si>
    <t>PT-00656</t>
  </si>
  <si>
    <t>PT-03413</t>
  </si>
  <si>
    <t>PT-07355</t>
  </si>
  <si>
    <t>PT-00519</t>
  </si>
  <si>
    <t>PT-04990</t>
  </si>
  <si>
    <t>PT-00347</t>
  </si>
  <si>
    <t>PT-05131</t>
  </si>
  <si>
    <t>PT-02305</t>
  </si>
  <si>
    <t>PT-02139</t>
  </si>
  <si>
    <t>PT-00316</t>
  </si>
  <si>
    <t>PT-09364</t>
  </si>
  <si>
    <t>PT-00674</t>
  </si>
  <si>
    <t>PT-02997</t>
  </si>
  <si>
    <t>PT-09639</t>
  </si>
  <si>
    <t>PT-03353</t>
  </si>
  <si>
    <t>PT-00484</t>
  </si>
  <si>
    <t>PT-01684</t>
  </si>
  <si>
    <t>PT-08883</t>
  </si>
  <si>
    <t>PT-09051</t>
  </si>
  <si>
    <t>PT-07611</t>
  </si>
  <si>
    <t>PT-08912</t>
  </si>
  <si>
    <t>PT-01124</t>
  </si>
  <si>
    <t>PT-05577</t>
  </si>
  <si>
    <t>PT-06267</t>
  </si>
  <si>
    <t>PT-01596</t>
  </si>
  <si>
    <t>PT-00762</t>
  </si>
  <si>
    <t>PT-08665</t>
  </si>
  <si>
    <t>PT-08350</t>
  </si>
  <si>
    <t>PT-07497</t>
  </si>
  <si>
    <t>PT-02030</t>
  </si>
  <si>
    <t>PT-06836</t>
  </si>
  <si>
    <t>PT-03964</t>
  </si>
  <si>
    <t>PT-07499</t>
  </si>
  <si>
    <t>PT-00260</t>
  </si>
  <si>
    <t>PT-03095</t>
  </si>
  <si>
    <t>PT-00953</t>
  </si>
  <si>
    <t>PT-09818</t>
  </si>
  <si>
    <t>PT-04056</t>
  </si>
  <si>
    <t>PT-07287</t>
  </si>
  <si>
    <t>PT-00312</t>
  </si>
  <si>
    <t>PT-04694</t>
  </si>
  <si>
    <t>PT-02129</t>
  </si>
  <si>
    <t>PT-07208</t>
  </si>
  <si>
    <t>PT-00933</t>
  </si>
  <si>
    <t>PT-00032</t>
  </si>
  <si>
    <t>PT-00036</t>
  </si>
  <si>
    <t>PT-06097</t>
  </si>
  <si>
    <t>PT-06557</t>
  </si>
  <si>
    <t>PT-09229</t>
  </si>
  <si>
    <t>PT-06602</t>
  </si>
  <si>
    <t>PT-08787</t>
  </si>
  <si>
    <t>PT-06129</t>
  </si>
  <si>
    <t>PT-03379</t>
  </si>
  <si>
    <t>PT-05383</t>
  </si>
  <si>
    <t>PT-02819</t>
  </si>
  <si>
    <t>PT-04050</t>
  </si>
  <si>
    <t>PT-08222</t>
  </si>
  <si>
    <t>PT-06395</t>
  </si>
  <si>
    <t>PT-09285</t>
  </si>
  <si>
    <t>PT-03521</t>
  </si>
  <si>
    <t>PT-06729</t>
  </si>
  <si>
    <t>PT-05307</t>
  </si>
  <si>
    <t>PT-00296</t>
  </si>
  <si>
    <t>PT-02725</t>
  </si>
  <si>
    <t>PT-07768</t>
  </si>
  <si>
    <t>PT-00081</t>
  </si>
  <si>
    <t>PT-05585</t>
  </si>
  <si>
    <t>PT-01954</t>
  </si>
  <si>
    <t>PT-03394</t>
  </si>
  <si>
    <t>PT-08858</t>
  </si>
  <si>
    <t>PT-04011</t>
  </si>
  <si>
    <t>PT-06728</t>
  </si>
  <si>
    <t>PT-01311</t>
  </si>
  <si>
    <t>PT-09924</t>
  </si>
  <si>
    <t>PT-08266</t>
  </si>
  <si>
    <t>PT-00120</t>
  </si>
  <si>
    <t>PT-03890</t>
  </si>
  <si>
    <t>PT-04780</t>
  </si>
  <si>
    <t>PT-01952</t>
  </si>
  <si>
    <t>PT-03209</t>
  </si>
  <si>
    <t>PT-08828</t>
  </si>
  <si>
    <t>PT-08480</t>
  </si>
  <si>
    <t>PT-04973</t>
  </si>
  <si>
    <t>PT-07582</t>
  </si>
  <si>
    <t>PT-03539</t>
  </si>
  <si>
    <t>PT-02516</t>
  </si>
  <si>
    <t>PT-07882</t>
  </si>
  <si>
    <t>PT-02190</t>
  </si>
  <si>
    <t>PT-05730</t>
  </si>
  <si>
    <t>PT-03870</t>
  </si>
  <si>
    <t>PT-07723</t>
  </si>
  <si>
    <t>PT-01146</t>
  </si>
  <si>
    <t>PT-01454</t>
  </si>
  <si>
    <t>PT-07710</t>
  </si>
  <si>
    <t>PT-02320</t>
  </si>
  <si>
    <t>PT-03351</t>
  </si>
  <si>
    <t>PT-02961</t>
  </si>
  <si>
    <t>PT-04519</t>
  </si>
  <si>
    <t>PT-01459</t>
  </si>
  <si>
    <t>PT-00305</t>
  </si>
  <si>
    <t>PT-09085</t>
  </si>
  <si>
    <t>PT-00322</t>
  </si>
  <si>
    <t>PT-03398</t>
  </si>
  <si>
    <t>PT-05387</t>
  </si>
  <si>
    <t>PT-04769</t>
  </si>
  <si>
    <t>PT-08313</t>
  </si>
  <si>
    <t>PT-01544</t>
  </si>
  <si>
    <t>PT-02046</t>
  </si>
  <si>
    <t>PT-01356</t>
  </si>
  <si>
    <t>PT-00622</t>
  </si>
  <si>
    <t>PT-02253</t>
  </si>
  <si>
    <t>PT-08087</t>
  </si>
  <si>
    <t>PT-02685</t>
  </si>
  <si>
    <t>PT-04851</t>
  </si>
  <si>
    <t>PT-09810</t>
  </si>
  <si>
    <t>PT-03402</t>
  </si>
  <si>
    <t>PT-02158</t>
  </si>
  <si>
    <t>PT-05357</t>
  </si>
  <si>
    <t>PT-03910</t>
  </si>
  <si>
    <t>PT-06856</t>
  </si>
  <si>
    <t>PT-04229</t>
  </si>
  <si>
    <t>PT-05995</t>
  </si>
  <si>
    <t>PT-07002</t>
  </si>
  <si>
    <t>PT-03746</t>
  </si>
  <si>
    <t>PT-01023</t>
  </si>
  <si>
    <t>PT-06383</t>
  </si>
  <si>
    <t>PT-07270</t>
  </si>
  <si>
    <t>PT-03210</t>
  </si>
  <si>
    <t>PT-03072</t>
  </si>
  <si>
    <t>PT-07583</t>
  </si>
  <si>
    <t>PT-08084</t>
  </si>
  <si>
    <t>PT-03603</t>
  </si>
  <si>
    <t>PT-05334</t>
  </si>
  <si>
    <t>PT-02255</t>
  </si>
  <si>
    <t>PT-00374</t>
  </si>
  <si>
    <t>PT-09357</t>
  </si>
  <si>
    <t>PT-01834</t>
  </si>
  <si>
    <t>PT-08689</t>
  </si>
  <si>
    <t>PT-02520</t>
  </si>
  <si>
    <t>PT-03609</t>
  </si>
  <si>
    <t>PT-01594</t>
  </si>
  <si>
    <t>PT-01703</t>
  </si>
  <si>
    <t>PT-06563</t>
  </si>
  <si>
    <t>PT-08447</t>
  </si>
  <si>
    <t>PT-02767</t>
  </si>
  <si>
    <t>PT-06735</t>
  </si>
  <si>
    <t>PT-02123</t>
  </si>
  <si>
    <t>PT-03474</t>
  </si>
  <si>
    <t>PT-05970</t>
  </si>
  <si>
    <t>PT-01088</t>
  </si>
  <si>
    <t>PT-06903</t>
  </si>
  <si>
    <t>PT-07772</t>
  </si>
  <si>
    <t>PT-02949</t>
  </si>
  <si>
    <t>PT-06391</t>
  </si>
  <si>
    <t>PT-06111</t>
  </si>
  <si>
    <t>PT-01108</t>
  </si>
  <si>
    <t>PT-06278</t>
  </si>
  <si>
    <t>PT-03881</t>
  </si>
  <si>
    <t>PT-05478</t>
  </si>
  <si>
    <t>PT-05428</t>
  </si>
  <si>
    <t>PT-09637</t>
  </si>
  <si>
    <t>PT-09601</t>
  </si>
  <si>
    <t>PT-00714</t>
  </si>
  <si>
    <t>PT-05747</t>
  </si>
  <si>
    <t>PT-04719</t>
  </si>
  <si>
    <t>PT-03544</t>
  </si>
  <si>
    <t>PT-08696</t>
  </si>
  <si>
    <t>PT-08132</t>
  </si>
  <si>
    <t>PT-08453</t>
  </si>
  <si>
    <t>PT-02827</t>
  </si>
  <si>
    <t>PT-03380</t>
  </si>
  <si>
    <t>PT-05072</t>
  </si>
  <si>
    <t>PT-04336</t>
  </si>
  <si>
    <t>PT-05719</t>
  </si>
  <si>
    <t>PT-08851</t>
  </si>
  <si>
    <t>PT-01761</t>
  </si>
  <si>
    <t>PT-08318</t>
  </si>
  <si>
    <t>PT-02013</t>
  </si>
  <si>
    <t>PT-07691</t>
  </si>
  <si>
    <t>PT-09259</t>
  </si>
  <si>
    <t>PT-04120</t>
  </si>
  <si>
    <t>PT-07874</t>
  </si>
  <si>
    <t>PT-02649</t>
  </si>
  <si>
    <t>PT-05270</t>
  </si>
  <si>
    <t>PT-05363</t>
  </si>
  <si>
    <t>PT-03132</t>
  </si>
  <si>
    <t>PT-02454</t>
  </si>
  <si>
    <t>PT-06740</t>
  </si>
  <si>
    <t>PT-07926</t>
  </si>
  <si>
    <t>PT-08012</t>
  </si>
  <si>
    <t>PT-04263</t>
  </si>
  <si>
    <t>PT-09237</t>
  </si>
  <si>
    <t>PT-09327</t>
  </si>
  <si>
    <t>PT-07132</t>
  </si>
  <si>
    <t>PT-00336</t>
  </si>
  <si>
    <t>PT-01661</t>
  </si>
  <si>
    <t>PT-09543</t>
  </si>
  <si>
    <t>PT-01079</t>
  </si>
  <si>
    <t>PT-02471</t>
  </si>
  <si>
    <t>PT-04925</t>
  </si>
  <si>
    <t>PT-06138</t>
  </si>
  <si>
    <t>PT-00971</t>
  </si>
  <si>
    <t>PT-04413</t>
  </si>
  <si>
    <t>PT-09070</t>
  </si>
  <si>
    <t>PT-03904</t>
  </si>
  <si>
    <t>PT-07952</t>
  </si>
  <si>
    <t>PT-03354</t>
  </si>
  <si>
    <t>PT-03239</t>
  </si>
  <si>
    <t>PT-00107</t>
  </si>
  <si>
    <t>PT-05340</t>
  </si>
  <si>
    <t>PT-09626</t>
  </si>
  <si>
    <t>PT-01340</t>
  </si>
  <si>
    <t>PT-00451</t>
  </si>
  <si>
    <t>PT-07738</t>
  </si>
  <si>
    <t>PT-02169</t>
  </si>
  <si>
    <t>PT-09315</t>
  </si>
  <si>
    <t>PT-09400</t>
  </si>
  <si>
    <t>PT-05713</t>
  </si>
  <si>
    <t>PT-07078</t>
  </si>
  <si>
    <t>PT-07739</t>
  </si>
  <si>
    <t>PT-03486</t>
  </si>
  <si>
    <t>PT-05703</t>
  </si>
  <si>
    <t>PT-03990</t>
  </si>
  <si>
    <t>PT-03376</t>
  </si>
  <si>
    <t>PT-00533</t>
  </si>
  <si>
    <t>PT-08218</t>
  </si>
  <si>
    <t>PT-04522</t>
  </si>
  <si>
    <t>PT-09110</t>
  </si>
  <si>
    <t>PT-03873</t>
  </si>
  <si>
    <t>PT-01747</t>
  </si>
  <si>
    <t>PT-05939</t>
  </si>
  <si>
    <t>PT-09976</t>
  </si>
  <si>
    <t>PT-01442</t>
  </si>
  <si>
    <t>PT-05899</t>
  </si>
  <si>
    <t>PT-01497</t>
  </si>
  <si>
    <t>PT-09304</t>
  </si>
  <si>
    <t>PT-01786</t>
  </si>
  <si>
    <t>PT-01796</t>
  </si>
  <si>
    <t>PT-08707</t>
  </si>
  <si>
    <t>PT-00030</t>
  </si>
  <si>
    <t>PT-02068</t>
  </si>
  <si>
    <t>PT-08629</t>
  </si>
  <si>
    <t>PT-06419</t>
  </si>
  <si>
    <t>PT-02115</t>
  </si>
  <si>
    <t>PT-09296</t>
  </si>
  <si>
    <t>PT-07690</t>
  </si>
  <si>
    <t>PT-06863</t>
  </si>
  <si>
    <t>PT-01738</t>
  </si>
  <si>
    <t>PT-03102</t>
  </si>
  <si>
    <t>PT-07938</t>
  </si>
  <si>
    <t>PT-01659</t>
  </si>
  <si>
    <t>PT-05420</t>
  </si>
  <si>
    <t>PT-03953</t>
  </si>
  <si>
    <t>PT-08063</t>
  </si>
  <si>
    <t>PT-08403</t>
  </si>
  <si>
    <t>PT-07041</t>
  </si>
  <si>
    <t>PT-00109</t>
  </si>
  <si>
    <t>PT-03729</t>
  </si>
  <si>
    <t>PT-04177</t>
  </si>
  <si>
    <t>PT-03028</t>
  </si>
  <si>
    <t>PT-05757</t>
  </si>
  <si>
    <t>PT-05455</t>
  </si>
  <si>
    <t>PT-07662</t>
  </si>
  <si>
    <t>PT-08327</t>
  </si>
  <si>
    <t>PT-09891</t>
  </si>
  <si>
    <t>PT-03510</t>
  </si>
  <si>
    <t>PT-09958</t>
  </si>
  <si>
    <t>PT-09379</t>
  </si>
  <si>
    <t>PT-02222</t>
  </si>
  <si>
    <t>PT-03329</t>
  </si>
  <si>
    <t>PT-09932</t>
  </si>
  <si>
    <t>PT-02456</t>
  </si>
  <si>
    <t>PT-01569</t>
  </si>
  <si>
    <t>PT-07439</t>
  </si>
  <si>
    <t>PT-05615</t>
  </si>
  <si>
    <t>PT-07696</t>
  </si>
  <si>
    <t>PT-05903</t>
  </si>
  <si>
    <t>PT-01982</t>
  </si>
  <si>
    <t>PT-07235</t>
  </si>
  <si>
    <t>PT-05666</t>
  </si>
  <si>
    <t>PT-04206</t>
  </si>
  <si>
    <t>PT-09940</t>
  </si>
  <si>
    <t>PT-03246</t>
  </si>
  <si>
    <t>PT-09530</t>
  </si>
  <si>
    <t>PT-08803</t>
  </si>
  <si>
    <t>PT-00669</t>
  </si>
  <si>
    <t>PT-02771</t>
  </si>
  <si>
    <t>PT-04033</t>
  </si>
  <si>
    <t>PT-05407</t>
  </si>
  <si>
    <t>PT-06342</t>
  </si>
  <si>
    <t>PT-01531</t>
  </si>
  <si>
    <t>PT-07924</t>
  </si>
  <si>
    <t>PT-04023</t>
  </si>
  <si>
    <t>PT-05505</t>
  </si>
  <si>
    <t>PT-01419</t>
  </si>
  <si>
    <t>PT-00294</t>
  </si>
  <si>
    <t>PT-00684</t>
  </si>
  <si>
    <t>PT-03718</t>
  </si>
  <si>
    <t>PT-08611</t>
  </si>
  <si>
    <t>PT-00319</t>
  </si>
  <si>
    <t>PT-02958</t>
  </si>
  <si>
    <t>PT-09894</t>
  </si>
  <si>
    <t>PT-06532</t>
  </si>
  <si>
    <t>PT-03026</t>
  </si>
  <si>
    <t>PT-07929</t>
  </si>
  <si>
    <t>PT-04227</t>
  </si>
  <si>
    <t>PT-00543</t>
  </si>
  <si>
    <t>PT-05313</t>
  </si>
  <si>
    <t>PT-02996</t>
  </si>
  <si>
    <t>PT-05750</t>
  </si>
  <si>
    <t>PT-09988</t>
  </si>
  <si>
    <t>PT-00015</t>
  </si>
  <si>
    <t>PT-06850</t>
  </si>
  <si>
    <t>PT-09598</t>
  </si>
  <si>
    <t>PT-09406</t>
  </si>
  <si>
    <t>PT-00591</t>
  </si>
  <si>
    <t>PT-03773</t>
  </si>
  <si>
    <t>PT-03705</t>
  </si>
  <si>
    <t>PT-02329</t>
  </si>
  <si>
    <t>PT-02359</t>
  </si>
  <si>
    <t>PT-09222</t>
  </si>
  <si>
    <t>PT-04939</t>
  </si>
  <si>
    <t>PT-08792</t>
  </si>
  <si>
    <t>PT-08856</t>
  </si>
  <si>
    <t>PT-08284</t>
  </si>
  <si>
    <t>PT-03828</t>
  </si>
  <si>
    <t>PT-07477</t>
  </si>
  <si>
    <t>PT-04112</t>
  </si>
  <si>
    <t>PT-02499</t>
  </si>
  <si>
    <t>PT-00488</t>
  </si>
  <si>
    <t>PT-05937</t>
  </si>
  <si>
    <t>PT-04272</t>
  </si>
  <si>
    <t>PT-06969</t>
  </si>
  <si>
    <t>PT-04282</t>
  </si>
  <si>
    <t>PT-04076</t>
  </si>
  <si>
    <t>PT-05637</t>
  </si>
  <si>
    <t>PT-04447</t>
  </si>
  <si>
    <t>PT-00093</t>
  </si>
  <si>
    <t>PT-06135</t>
  </si>
  <si>
    <t>PT-05980</t>
  </si>
  <si>
    <t>PT-08224</t>
  </si>
  <si>
    <t>PT-01902</t>
  </si>
  <si>
    <t>PT-05141</t>
  </si>
  <si>
    <t>PT-09069</t>
  </si>
  <si>
    <t>PT-05932</t>
  </si>
  <si>
    <t>PT-03423</t>
  </si>
  <si>
    <t>PT-07964</t>
  </si>
  <si>
    <t>PT-02686</t>
  </si>
  <si>
    <t>PT-03800</t>
  </si>
  <si>
    <t>PT-00497</t>
  </si>
  <si>
    <t>PT-03438</t>
  </si>
  <si>
    <t>PT-04943</t>
  </si>
  <si>
    <t>PT-01881</t>
  </si>
  <si>
    <t>PT-00242</t>
  </si>
  <si>
    <t>PT-09213</t>
  </si>
  <si>
    <t>PT-04964</t>
  </si>
  <si>
    <t>PT-09938</t>
  </si>
  <si>
    <t>PT-07482</t>
  </si>
  <si>
    <t>PT-07835</t>
  </si>
  <si>
    <t>PT-08998</t>
  </si>
  <si>
    <t>PT-02234</t>
  </si>
  <si>
    <t>PT-07686</t>
  </si>
  <si>
    <t>PT-04266</t>
  </si>
  <si>
    <t>PT-03131</t>
  </si>
  <si>
    <t>PT-00857</t>
  </si>
  <si>
    <t>PT-01278</t>
  </si>
  <si>
    <t>PT-07792</t>
  </si>
  <si>
    <t>PT-09232</t>
  </si>
  <si>
    <t>PT-09698</t>
  </si>
  <si>
    <t>PT-07823</t>
  </si>
  <si>
    <t>PT-03288</t>
  </si>
  <si>
    <t>PT-02120</t>
  </si>
  <si>
    <t>PT-06007</t>
  </si>
  <si>
    <t>PT-04098</t>
  </si>
  <si>
    <t>PT-05413</t>
  </si>
  <si>
    <t>PT-06392</t>
  </si>
  <si>
    <t>PT-01887</t>
  </si>
  <si>
    <t>PT-04249</t>
  </si>
  <si>
    <t>PT-01577</t>
  </si>
  <si>
    <t>PT-04933</t>
  </si>
  <si>
    <t>PT-01027</t>
  </si>
  <si>
    <t>PT-08519</t>
  </si>
  <si>
    <t>PT-00389</t>
  </si>
  <si>
    <t>PT-03543</t>
  </si>
  <si>
    <t>PT-06812</t>
  </si>
  <si>
    <t>PT-02240</t>
  </si>
  <si>
    <t>PT-06474</t>
  </si>
  <si>
    <t>PT-01576</t>
  </si>
  <si>
    <t>PT-03724</t>
  </si>
  <si>
    <t>PT-04511</t>
  </si>
  <si>
    <t>PT-03316</t>
  </si>
  <si>
    <t>PT-04402</t>
  </si>
  <si>
    <t>PT-00089</t>
  </si>
  <si>
    <t>PT-00511</t>
  </si>
  <si>
    <t>PT-08030</t>
  </si>
  <si>
    <t>PT-09043</t>
  </si>
  <si>
    <t>PT-08485</t>
  </si>
  <si>
    <t>PT-05827</t>
  </si>
  <si>
    <t>PT-05492</t>
  </si>
  <si>
    <t>PT-07800</t>
  </si>
  <si>
    <t>PT-08526</t>
  </si>
  <si>
    <t>PT-05858</t>
  </si>
  <si>
    <t>PT-04699</t>
  </si>
  <si>
    <t>PT-09148</t>
  </si>
  <si>
    <t>PT-02928</t>
  </si>
  <si>
    <t>PT-08975</t>
  </si>
  <si>
    <t>PT-09980</t>
  </si>
  <si>
    <t>PT-04175</t>
  </si>
  <si>
    <t>PT-05609</t>
  </si>
  <si>
    <t>PT-00417</t>
  </si>
  <si>
    <t>PT-02847</t>
  </si>
  <si>
    <t>PT-06963</t>
  </si>
  <si>
    <t>PT-08334</t>
  </si>
  <si>
    <t>PT-03950</t>
  </si>
  <si>
    <t>PT-03025</t>
  </si>
  <si>
    <t>PT-05392</t>
  </si>
  <si>
    <t>PT-09393</t>
  </si>
  <si>
    <t>PT-06793</t>
  </si>
  <si>
    <t>PT-04900</t>
  </si>
  <si>
    <t>PT-09690</t>
  </si>
  <si>
    <t>PT-00400</t>
  </si>
  <si>
    <t>PT-04367</t>
  </si>
  <si>
    <t>PT-07183</t>
  </si>
  <si>
    <t>PT-07911</t>
  </si>
  <si>
    <t>PT-09398</t>
  </si>
  <si>
    <t>PT-03536</t>
  </si>
  <si>
    <t>PT-06540</t>
  </si>
  <si>
    <t>PT-08923</t>
  </si>
  <si>
    <t>PT-02770</t>
  </si>
  <si>
    <t>PT-01069</t>
  </si>
  <si>
    <t>PT-08110</t>
  </si>
  <si>
    <t>PT-04722</t>
  </si>
  <si>
    <t>PT-08407</t>
  </si>
  <si>
    <t>PT-01570</t>
  </si>
  <si>
    <t>PT-09020</t>
  </si>
  <si>
    <t>PT-03915</t>
  </si>
  <si>
    <t>PT-08375</t>
  </si>
  <si>
    <t>PT-01742</t>
  </si>
  <si>
    <t>PT-00583</t>
  </si>
  <si>
    <t>PT-03315</t>
  </si>
  <si>
    <t>PT-03880</t>
  </si>
  <si>
    <t>PT-07200</t>
  </si>
  <si>
    <t>PT-08424</t>
  </si>
  <si>
    <t>PT-01794</t>
  </si>
  <si>
    <t>PT-00361</t>
  </si>
  <si>
    <t>PT-05157</t>
  </si>
  <si>
    <t>PT-00292</t>
  </si>
  <si>
    <t>PT-04529</t>
  </si>
  <si>
    <t>PT-00102</t>
  </si>
  <si>
    <t>PT-08937</t>
  </si>
  <si>
    <t>PT-09860</t>
  </si>
  <si>
    <t>PT-06792</t>
  </si>
  <si>
    <t>PT-03662</t>
  </si>
  <si>
    <t>PT-04138</t>
  </si>
  <si>
    <t>PT-05139</t>
  </si>
  <si>
    <t>PT-03680</t>
  </si>
  <si>
    <t>PT-06189</t>
  </si>
  <si>
    <t>PT-04380</t>
  </si>
  <si>
    <t>PT-06433</t>
  </si>
  <si>
    <t>PT-02037</t>
  </si>
  <si>
    <t>PT-07925</t>
  </si>
  <si>
    <t>PT-06546</t>
  </si>
  <si>
    <t>PT-07977</t>
  </si>
  <si>
    <t>PT-02524</t>
  </si>
  <si>
    <t>PT-07475</t>
  </si>
  <si>
    <t>PT-02543</t>
  </si>
  <si>
    <t>PT-00564</t>
  </si>
  <si>
    <t>PT-06687</t>
  </si>
  <si>
    <t>PT-06605</t>
  </si>
  <si>
    <t>PT-03530</t>
  </si>
  <si>
    <t>PT-01579</t>
  </si>
  <si>
    <t>PT-00719</t>
  </si>
  <si>
    <t>PT-00064</t>
  </si>
  <si>
    <t>PT-08243</t>
  </si>
  <si>
    <t>PT-04994</t>
  </si>
  <si>
    <t>PT-06635</t>
  </si>
  <si>
    <t>PT-01394</t>
  </si>
  <si>
    <t>PT-02841</t>
  </si>
  <si>
    <t>PT-08770</t>
  </si>
  <si>
    <t>PT-05991</t>
  </si>
  <si>
    <t>PT-06998</t>
  </si>
  <si>
    <t>PT-09234</t>
  </si>
  <si>
    <t>PT-02151</t>
  </si>
  <si>
    <t>PT-00246</t>
  </si>
  <si>
    <t>PT-02345</t>
  </si>
  <si>
    <t>PT-06829</t>
  </si>
  <si>
    <t>PT-07761</t>
  </si>
  <si>
    <t>PT-04619</t>
  </si>
  <si>
    <t>PT-03446</t>
  </si>
  <si>
    <t>PT-02677</t>
  </si>
  <si>
    <t>PT-00334</t>
  </si>
  <si>
    <t>PT-08822</t>
  </si>
  <si>
    <t>PT-03934</t>
  </si>
  <si>
    <t>PT-03995</t>
  </si>
  <si>
    <t>PT-04626</t>
  </si>
  <si>
    <t>PT-00264</t>
  </si>
  <si>
    <t>PT-04476</t>
  </si>
  <si>
    <t>PT-03820</t>
  </si>
  <si>
    <t>PT-08895</t>
  </si>
  <si>
    <t>PT-00624</t>
  </si>
  <si>
    <t>PT-07383</t>
  </si>
  <si>
    <t>PT-08406</t>
  </si>
  <si>
    <t>PT-05222</t>
  </si>
  <si>
    <t>PT-01502</t>
  </si>
  <si>
    <t>PT-09659</t>
  </si>
  <si>
    <t>PT-09281</t>
  </si>
  <si>
    <t>PT-07397</t>
  </si>
  <si>
    <t>PT-01398</t>
  </si>
  <si>
    <t>PT-00368</t>
  </si>
  <si>
    <t>PT-07250</t>
  </si>
  <si>
    <t>PT-08426</t>
  </si>
  <si>
    <t>PT-00961</t>
  </si>
  <si>
    <t>PT-07817</t>
  </si>
  <si>
    <t>PT-04818</t>
  </si>
  <si>
    <t>PT-09465</t>
  </si>
  <si>
    <t>PT-03456</t>
  </si>
  <si>
    <t>PT-07613</t>
  </si>
  <si>
    <t>PT-06106</t>
  </si>
  <si>
    <t>PT-04218</t>
  </si>
  <si>
    <t>PT-06301</t>
  </si>
  <si>
    <t>PT-04512</t>
  </si>
  <si>
    <t>PT-06370</t>
  </si>
  <si>
    <t>PT-04897</t>
  </si>
  <si>
    <t>PT-02006</t>
  </si>
  <si>
    <t>PT-00077</t>
  </si>
  <si>
    <t>PT-07607</t>
  </si>
  <si>
    <t>PT-07106</t>
  </si>
  <si>
    <t>PT-08626</t>
  </si>
  <si>
    <t>PT-08252</t>
  </si>
  <si>
    <t>PT-05711</t>
  </si>
  <si>
    <t>PT-08594</t>
  </si>
  <si>
    <t>PT-04598</t>
  </si>
  <si>
    <t>PT-09175</t>
  </si>
  <si>
    <t>PT-01559</t>
  </si>
  <si>
    <t>PT-01826</t>
  </si>
  <si>
    <t>PT-06251</t>
  </si>
  <si>
    <t>PT-00736</t>
  </si>
  <si>
    <t>PT-00004</t>
  </si>
  <si>
    <t>PT-00648</t>
  </si>
  <si>
    <t>PT-01433</t>
  </si>
  <si>
    <t>PT-05994</t>
  </si>
  <si>
    <t>PT-00291</t>
  </si>
  <si>
    <t>PT-05533</t>
  </si>
  <si>
    <t>PT-01517</t>
  </si>
  <si>
    <t>PT-08843</t>
  </si>
  <si>
    <t>PT-01254</t>
  </si>
  <si>
    <t>PT-06714</t>
  </si>
  <si>
    <t>PT-01150</t>
  </si>
  <si>
    <t>PT-08048</t>
  </si>
  <si>
    <t>PT-06480</t>
  </si>
  <si>
    <t>PT-05630</t>
  </si>
  <si>
    <t>PT-02111</t>
  </si>
  <si>
    <t>PT-00136</t>
  </si>
  <si>
    <t>PT-06443</t>
  </si>
  <si>
    <t>PT-07945</t>
  </si>
  <si>
    <t>PT-01248</t>
  </si>
  <si>
    <t>PT-04242</t>
  </si>
  <si>
    <t>PT-08016</t>
  </si>
  <si>
    <t>PT-09172</t>
  </si>
  <si>
    <t>PT-04337</t>
  </si>
  <si>
    <t>PT-02493</t>
  </si>
  <si>
    <t>PT-08050</t>
  </si>
  <si>
    <t>PT-04353</t>
  </si>
  <si>
    <t>PT-02824</t>
  </si>
  <si>
    <t>PT-08702</t>
  </si>
  <si>
    <t>PT-01632</t>
  </si>
  <si>
    <t>PT-00959</t>
  </si>
  <si>
    <t>PT-07920</t>
  </si>
  <si>
    <t>PT-05835</t>
  </si>
  <si>
    <t>PT-04732</t>
  </si>
  <si>
    <t>PT-05166</t>
  </si>
  <si>
    <t>PT-08414</t>
  </si>
  <si>
    <t>PT-00331</t>
  </si>
  <si>
    <t>PT-07584</t>
  </si>
  <si>
    <t>PT-05228</t>
  </si>
  <si>
    <t>PT-06840</t>
  </si>
  <si>
    <t>PT-08907</t>
  </si>
  <si>
    <t>PT-03124</t>
  </si>
  <si>
    <t>PT-03888</t>
  </si>
  <si>
    <t>PT-03502</t>
  </si>
  <si>
    <t>PT-06879</t>
  </si>
  <si>
    <t>PT-00382</t>
  </si>
  <si>
    <t>PT-04374</t>
  </si>
  <si>
    <t>PT-04027</t>
  </si>
  <si>
    <t>PT-09180</t>
  </si>
  <si>
    <t>PT-00705</t>
  </si>
  <si>
    <t>PT-02589</t>
  </si>
  <si>
    <t>PT-04864</t>
  </si>
  <si>
    <t>PT-06410</t>
  </si>
  <si>
    <t>PT-03920</t>
  </si>
  <si>
    <t>PT-02288</t>
  </si>
  <si>
    <t>PT-03211</t>
  </si>
  <si>
    <t>PT-02341</t>
  </si>
  <si>
    <t>PT-02883</t>
  </si>
  <si>
    <t>PT-05269</t>
  </si>
  <si>
    <t>PT-07904</t>
  </si>
  <si>
    <t>PT-09012</t>
  </si>
  <si>
    <t>PT-03147</t>
  </si>
  <si>
    <t>PT-04735</t>
  </si>
  <si>
    <t>PT-09785</t>
  </si>
  <si>
    <t>PT-02523</t>
  </si>
  <si>
    <t>PT-05295</t>
  </si>
  <si>
    <t>PT-08314</t>
  </si>
  <si>
    <t>PT-04490</t>
  </si>
  <si>
    <t>PT-04915</t>
  </si>
  <si>
    <t>PT-03434</t>
  </si>
  <si>
    <t>PT-00795</t>
  </si>
  <si>
    <t>PT-05415</t>
  </si>
  <si>
    <t>PT-07024</t>
  </si>
  <si>
    <t>PT-05530</t>
  </si>
  <si>
    <t>PT-02816</t>
  </si>
  <si>
    <t>PT-07653</t>
  </si>
  <si>
    <t>PT-07306</t>
  </si>
  <si>
    <t>PT-09193</t>
  </si>
  <si>
    <t>PT-02593</t>
  </si>
  <si>
    <t>PT-09963</t>
  </si>
  <si>
    <t>PT-04743</t>
  </si>
  <si>
    <t>PT-03542</t>
  </si>
  <si>
    <t>PT-02778</t>
  </si>
  <si>
    <t>PT-08604</t>
  </si>
  <si>
    <t>PT-01077</t>
  </si>
  <si>
    <t>PT-01209</t>
  </si>
  <si>
    <t>PT-09374</t>
  </si>
  <si>
    <t>PT-06171</t>
  </si>
  <si>
    <t>PT-04293</t>
  </si>
  <si>
    <t>PT-05740</t>
  </si>
  <si>
    <t>PT-03687</t>
  </si>
  <si>
    <t>PT-06179</t>
  </si>
  <si>
    <t>PT-01157</t>
  </si>
  <si>
    <t>PT-00145</t>
  </si>
  <si>
    <t>PT-01191</t>
  </si>
  <si>
    <t>PT-05130</t>
  </si>
  <si>
    <t>PT-07728</t>
  </si>
  <si>
    <t>PT-07075</t>
  </si>
  <si>
    <t>PT-03747</t>
  </si>
  <si>
    <t>PT-07782</t>
  </si>
  <si>
    <t>PT-08749</t>
  </si>
  <si>
    <t>PT-00759</t>
  </si>
  <si>
    <t>PT-09377</t>
  </si>
  <si>
    <t>PT-07919</t>
  </si>
  <si>
    <t>PT-01471</t>
  </si>
  <si>
    <t>PT-08878</t>
  </si>
  <si>
    <t>PT-03471</t>
  </si>
  <si>
    <t>PT-07400</t>
  </si>
  <si>
    <t>PT-09908</t>
  </si>
  <si>
    <t>PT-02361</t>
  </si>
  <si>
    <t>PT-03442</t>
  </si>
  <si>
    <t>PT-06461</t>
  </si>
  <si>
    <t>PT-07021</t>
  </si>
  <si>
    <t>PT-02125</t>
  </si>
  <si>
    <t>PT-02376</t>
  </si>
  <si>
    <t>PT-06232</t>
  </si>
  <si>
    <t>PT-05472</t>
  </si>
  <si>
    <t>PT-02674</t>
  </si>
  <si>
    <t>PT-08682</t>
  </si>
  <si>
    <t>PT-03283</t>
  </si>
  <si>
    <t>PT-02407</t>
  </si>
  <si>
    <t>PT-04092</t>
  </si>
  <si>
    <t>PT-03768</t>
  </si>
  <si>
    <t>PT-04300</t>
  </si>
  <si>
    <t>PT-07878</t>
  </si>
  <si>
    <t>PT-09971</t>
  </si>
  <si>
    <t>PT-04368</t>
  </si>
  <si>
    <t>PT-00001</t>
  </si>
  <si>
    <t>PT-00559</t>
  </si>
  <si>
    <t>PT-01176</t>
  </si>
  <si>
    <t>PT-00544</t>
  </si>
  <si>
    <t>PT-04958</t>
  </si>
  <si>
    <t>PT-00350</t>
  </si>
  <si>
    <t>PT-02261</t>
  </si>
  <si>
    <t>PT-01607</t>
  </si>
  <si>
    <t>PT-03694</t>
  </si>
  <si>
    <t>PT-08170</t>
  </si>
  <si>
    <t>PT-06115</t>
  </si>
  <si>
    <t>PT-00458</t>
  </si>
  <si>
    <t>PT-04129</t>
  </si>
  <si>
    <t>PT-02292</t>
  </si>
  <si>
    <t>PT-03835</t>
  </si>
  <si>
    <t>PT-04686</t>
  </si>
  <si>
    <t>PT-05791</t>
  </si>
  <si>
    <t>PT-05573</t>
  </si>
  <si>
    <t>PT-09948</t>
  </si>
  <si>
    <t>PT-00132</t>
  </si>
  <si>
    <t>PT-04976</t>
  </si>
  <si>
    <t>PT-04111</t>
  </si>
  <si>
    <t>PT-05768</t>
  </si>
  <si>
    <t>PT-05408</t>
  </si>
  <si>
    <t>PT-04130</t>
  </si>
  <si>
    <t>PT-09546</t>
  </si>
  <si>
    <t>PT-05406</t>
  </si>
  <si>
    <t>PT-03785</t>
  </si>
  <si>
    <t>PT-08723</t>
  </si>
  <si>
    <t>PT-08569</t>
  </si>
  <si>
    <t>PT-07181</t>
  </si>
  <si>
    <t>PT-01091</t>
  </si>
  <si>
    <t>PT-04809</t>
  </si>
  <si>
    <t>PT-08372</t>
  </si>
  <si>
    <t>PT-00593</t>
  </si>
  <si>
    <t>PT-07056</t>
  </si>
  <si>
    <t>PT-01733</t>
  </si>
  <si>
    <t>PT-02890</t>
  </si>
  <si>
    <t>PT-00851</t>
  </si>
  <si>
    <t>PT-06667</t>
  </si>
  <si>
    <t>PT-01057</t>
  </si>
  <si>
    <t>PT-00796</t>
  </si>
  <si>
    <t>PT-09474</t>
  </si>
  <si>
    <t>PT-03205</t>
  </si>
  <si>
    <t>PT-05983</t>
  </si>
  <si>
    <t>PT-09007</t>
  </si>
  <si>
    <t>PT-04906</t>
  </si>
  <si>
    <t>PT-03065</t>
  </si>
  <si>
    <t>PT-05275</t>
  </si>
  <si>
    <t>PT-07013</t>
  </si>
  <si>
    <t>PT-08122</t>
  </si>
  <si>
    <t>PT-04909</t>
  </si>
  <si>
    <t>PT-05655</t>
  </si>
  <si>
    <t>PT-06880</t>
  </si>
  <si>
    <t>PT-08743</t>
  </si>
  <si>
    <t>PT-04908</t>
  </si>
  <si>
    <t>PT-06707</t>
  </si>
  <si>
    <t>PT-06110</t>
  </si>
  <si>
    <t>PT-00266</t>
  </si>
  <si>
    <t>PT-05147</t>
  </si>
  <si>
    <t>PT-00209</t>
  </si>
  <si>
    <t>PT-02860</t>
  </si>
  <si>
    <t>PT-03101</t>
  </si>
  <si>
    <t>PT-06152</t>
  </si>
  <si>
    <t>PT-08541</t>
  </si>
  <si>
    <t>PT-05115</t>
  </si>
  <si>
    <t>PT-09853</t>
  </si>
  <si>
    <t>PT-07948</t>
  </si>
  <si>
    <t>PT-07837</t>
  </si>
  <si>
    <t>PT-00317</t>
  </si>
  <si>
    <t>PT-06795</t>
  </si>
  <si>
    <t>PT-01784</t>
  </si>
  <si>
    <t>PT-08355</t>
  </si>
  <si>
    <t>PT-05352</t>
  </si>
  <si>
    <t>PT-09013</t>
  </si>
  <si>
    <t>PT-05897</t>
  </si>
  <si>
    <t>PT-05647</t>
  </si>
  <si>
    <t>PT-04608</t>
  </si>
  <si>
    <t>PT-04627</t>
  </si>
  <si>
    <t>PT-02237</t>
  </si>
  <si>
    <t>PT-07175</t>
  </si>
  <si>
    <t>PT-04846</t>
  </si>
  <si>
    <t>PT-03678</t>
  </si>
  <si>
    <t>PT-02699</t>
  </si>
  <si>
    <t>PT-02338</t>
  </si>
  <si>
    <t>PT-00104</t>
  </si>
  <si>
    <t>PT-08143</t>
  </si>
  <si>
    <t>PT-01898</t>
  </si>
  <si>
    <t>PT-03762</t>
  </si>
  <si>
    <t>PT-07336</t>
  </si>
  <si>
    <t>PT-06637</t>
  </si>
  <si>
    <t>PT-07104</t>
  </si>
  <si>
    <t>PT-04188</t>
  </si>
  <si>
    <t>PT-08910</t>
  </si>
  <si>
    <t>PT-01719</t>
  </si>
  <si>
    <t>PT-09344</t>
  </si>
  <si>
    <t>PT-08137</t>
  </si>
  <si>
    <t>PT-07406</t>
  </si>
  <si>
    <t>PT-09347</t>
  </si>
  <si>
    <t>PT-05324</t>
  </si>
  <si>
    <t>PT-09904</t>
  </si>
  <si>
    <t>PT-09636</t>
  </si>
  <si>
    <t>PT-02803</t>
  </si>
  <si>
    <t>PT-06477</t>
  </si>
  <si>
    <t>PT-07732</t>
  </si>
  <si>
    <t>PT-08268</t>
  </si>
  <si>
    <t>PT-05803</t>
  </si>
  <si>
    <t>PT-00287</t>
  </si>
  <si>
    <t>PT-01200</t>
  </si>
  <si>
    <t>PT-07101</t>
  </si>
  <si>
    <t>PT-05795</t>
  </si>
  <si>
    <t>PT-09773</t>
  </si>
  <si>
    <t>PT-04611</t>
  </si>
  <si>
    <t>PT-08993</t>
  </si>
  <si>
    <t>PT-05560</t>
  </si>
  <si>
    <t>PT-01922</t>
  </si>
  <si>
    <t>PT-00009</t>
  </si>
  <si>
    <t>PT-08448</t>
  </si>
  <si>
    <t>PT-09506</t>
  </si>
  <si>
    <t>PT-02413</t>
  </si>
  <si>
    <t>PT-08732</t>
  </si>
  <si>
    <t>PT-02185</t>
  </si>
  <si>
    <t>PT-06693</t>
  </si>
  <si>
    <t>PT-03252</t>
  </si>
  <si>
    <t>PT-00568</t>
  </si>
  <si>
    <t>PT-03843</t>
  </si>
  <si>
    <t>PT-07560</t>
  </si>
  <si>
    <t>PT-08669</t>
  </si>
  <si>
    <t>PT-01863</t>
  </si>
  <si>
    <t>PT-05423</t>
  </si>
  <si>
    <t>PT-05938</t>
  </si>
  <si>
    <t>PT-09196</t>
  </si>
  <si>
    <t>PT-07841</t>
  </si>
  <si>
    <t>PT-04697</t>
  </si>
  <si>
    <t>PT-00783</t>
  </si>
  <si>
    <t>PT-07426</t>
  </si>
  <si>
    <t>PT-08288</t>
  </si>
  <si>
    <t>PT-09741</t>
  </si>
  <si>
    <t>PT-03185</t>
  </si>
  <si>
    <t>PT-01181</t>
  </si>
  <si>
    <t>PT-08887</t>
  </si>
  <si>
    <t>PT-01618</t>
  </si>
  <si>
    <t>PT-02418</t>
  </si>
  <si>
    <t>PT-09486</t>
  </si>
  <si>
    <t>PT-08972</t>
  </si>
  <si>
    <t>PT-08529</t>
  </si>
  <si>
    <t>PT-03884</t>
  </si>
  <si>
    <t>PT-08982</t>
  </si>
  <si>
    <t>PT-03035</t>
  </si>
  <si>
    <t>PT-04956</t>
  </si>
  <si>
    <t>PT-03657</t>
  </si>
  <si>
    <t>PT-04478</t>
  </si>
  <si>
    <t>PT-00765</t>
  </si>
  <si>
    <t>PT-09181</t>
  </si>
  <si>
    <t>PT-01156</t>
  </si>
  <si>
    <t>PT-09502</t>
  </si>
  <si>
    <t>PT-04231</t>
  </si>
  <si>
    <t>PT-00037</t>
  </si>
  <si>
    <t>PT-09427</t>
  </si>
  <si>
    <t>PT-02834</t>
  </si>
  <si>
    <t>PT-05236</t>
  </si>
  <si>
    <t>PT-01924</t>
  </si>
  <si>
    <t>PT-05677</t>
  </si>
  <si>
    <t>PT-01113</t>
  </si>
  <si>
    <t>PT-03273</t>
  </si>
  <si>
    <t>PT-04024</t>
  </si>
  <si>
    <t>PT-05636</t>
  </si>
  <si>
    <t>PT-09841</t>
  </si>
  <si>
    <t>PT-04123</t>
  </si>
  <si>
    <t>PT-00578</t>
  </si>
  <si>
    <t>PT-02040</t>
  </si>
  <si>
    <t>PT-05397</t>
  </si>
  <si>
    <t>PT-07380</t>
  </si>
  <si>
    <t>PT-01624</t>
  </si>
  <si>
    <t>PT-02070</t>
  </si>
  <si>
    <t>PT-01692</t>
  </si>
  <si>
    <t>PT-09194</t>
  </si>
  <si>
    <t>PT-02616</t>
  </si>
  <si>
    <t>PT-05883</t>
  </si>
  <si>
    <t>PT-03650</t>
  </si>
  <si>
    <t>PT-01189</t>
  </si>
  <si>
    <t>PT-00211</t>
  </si>
  <si>
    <t>PT-03430</t>
  </si>
  <si>
    <t>PT-06337</t>
  </si>
  <si>
    <t>PT-02612</t>
  </si>
  <si>
    <t>PT-02885</t>
  </si>
  <si>
    <t>PT-08405</t>
  </si>
  <si>
    <t>PT-02276</t>
  </si>
  <si>
    <t>PT-09728</t>
  </si>
  <si>
    <t>PT-08591</t>
  </si>
  <si>
    <t>PT-01804</t>
  </si>
  <si>
    <t>PT-00638</t>
  </si>
  <si>
    <t>PT-00048</t>
  </si>
  <si>
    <t>PT-09594</t>
  </si>
  <si>
    <t>PT-06001</t>
  </si>
  <si>
    <t>PT-01741</t>
  </si>
  <si>
    <t>PT-02179</t>
  </si>
  <si>
    <t>PT-03938</t>
  </si>
  <si>
    <t>PT-07572</t>
  </si>
  <si>
    <t>PT-04890</t>
  </si>
  <si>
    <t>PT-03119</t>
  </si>
  <si>
    <t>PT-00150</t>
  </si>
  <si>
    <t>PT-02303</t>
  </si>
  <si>
    <t>PT-07225</t>
  </si>
  <si>
    <t>PT-09328</t>
  </si>
  <si>
    <t>PT-09843</t>
  </si>
  <si>
    <t>PT-06763</t>
  </si>
  <si>
    <t>PT-01112</t>
  </si>
  <si>
    <t>PT-01319</t>
  </si>
  <si>
    <t>PT-04085</t>
  </si>
  <si>
    <t>PT-02992</t>
  </si>
  <si>
    <t>PT-08623</t>
  </si>
  <si>
    <t>PT-08811</t>
  </si>
  <si>
    <t>PT-09822</t>
  </si>
  <si>
    <t>PT-09681</t>
  </si>
  <si>
    <t>PT-03208</t>
  </si>
  <si>
    <t>PT-08415</t>
  </si>
  <si>
    <t>PT-00534</t>
  </si>
  <si>
    <t>PT-09962</t>
  </si>
  <si>
    <t>PT-05019</t>
  </si>
  <si>
    <t>PT-09352</t>
  </si>
  <si>
    <t>PT-06022</t>
  </si>
  <si>
    <t>PT-00743</t>
  </si>
  <si>
    <t>PT-02904</t>
  </si>
  <si>
    <t>PT-03579</t>
  </si>
  <si>
    <t>PT-02271</t>
  </si>
  <si>
    <t>PT-03275</t>
  </si>
  <si>
    <t>PT-02153</t>
  </si>
  <si>
    <t>PT-01331</t>
  </si>
  <si>
    <t>PT-02969</t>
  </si>
  <si>
    <t>PT-01806</t>
  </si>
  <si>
    <t>PT-07954</t>
  </si>
  <si>
    <t>PT-01670</t>
  </si>
  <si>
    <t>PT-03140</t>
  </si>
  <si>
    <t>PT-05263</t>
  </si>
  <si>
    <t>PT-00800</t>
  </si>
  <si>
    <t>PT-04640</t>
  </si>
  <si>
    <t>PT-05279</t>
  </si>
  <si>
    <t>PT-01085</t>
  </si>
  <si>
    <t>PT-06796</t>
  </si>
  <si>
    <t>PT-01370</t>
  </si>
  <si>
    <t>PT-01122</t>
  </si>
  <si>
    <t>PT-04099</t>
  </si>
  <si>
    <t>PT-02575</t>
  </si>
  <si>
    <t>PT-09768</t>
  </si>
  <si>
    <t>PT-00587</t>
  </si>
  <si>
    <t>PT-02378</t>
  </si>
  <si>
    <t>PT-05462</t>
  </si>
  <si>
    <t>PT-04703</t>
  </si>
  <si>
    <t>PT-07663</t>
  </si>
  <si>
    <t>PT-04440</t>
  </si>
  <si>
    <t>PT-04961</t>
  </si>
  <si>
    <t>PT-08625</t>
  </si>
  <si>
    <t>PT-00024</t>
  </si>
  <si>
    <t>PT-07503</t>
  </si>
  <si>
    <t>PT-00790</t>
  </si>
  <si>
    <t>PT-01489</t>
  </si>
  <si>
    <t>PT-07360</t>
  </si>
  <si>
    <t>PT-01148</t>
  </si>
  <si>
    <t>PT-09354</t>
  </si>
  <si>
    <t>PT-04517</t>
  </si>
  <si>
    <t>PT-09075</t>
  </si>
  <si>
    <t>PT-01348</t>
  </si>
  <si>
    <t>PT-06250</t>
  </si>
  <si>
    <t>PT-09781</t>
  </si>
  <si>
    <t>PT-01361</t>
  </si>
  <si>
    <t>PT-00606</t>
  </si>
  <si>
    <t>PT-02474</t>
  </si>
  <si>
    <t>PT-00994</t>
  </si>
  <si>
    <t>PT-06922</t>
  </si>
  <si>
    <t>PT-01161</t>
  </si>
  <si>
    <t>PT-05226</t>
  </si>
  <si>
    <t>PT-07135</t>
  </si>
  <si>
    <t>PT-07119</t>
  </si>
  <si>
    <t>PT-06524</t>
  </si>
  <si>
    <t>PT-02019</t>
  </si>
  <si>
    <t>PT-04826</t>
  </si>
  <si>
    <t>PT-04902</t>
  </si>
  <si>
    <t>PT-06201</t>
  </si>
  <si>
    <t>PT-04314</t>
  </si>
  <si>
    <t>PT-03308</t>
  </si>
  <si>
    <t>PT-02211</t>
  </si>
  <si>
    <t>PT-01759</t>
  </si>
  <si>
    <t>PT-04158</t>
  </si>
  <si>
    <t>PT-01942</t>
  </si>
  <si>
    <t>PT-02871</t>
  </si>
  <si>
    <t>PT-01693</t>
  </si>
  <si>
    <t>PT-05984</t>
  </si>
  <si>
    <t>PT-06373</t>
  </si>
  <si>
    <t>PT-04340</t>
  </si>
  <si>
    <t>PT-08040</t>
  </si>
  <si>
    <t>PT-00268</t>
  </si>
  <si>
    <t>PT-04825</t>
  </si>
  <si>
    <t>PT-06595</t>
  </si>
  <si>
    <t>PT-03621</t>
  </si>
  <si>
    <t>PT-01619</t>
  </si>
  <si>
    <t>PT-09333</t>
  </si>
  <si>
    <t>PT-00966</t>
  </si>
  <si>
    <t>PT-00253</t>
  </si>
  <si>
    <t>PT-03942</t>
  </si>
  <si>
    <t>PT-06890</t>
  </si>
  <si>
    <t>PT-00051</t>
  </si>
  <si>
    <t>PT-04520</t>
  </si>
  <si>
    <t>PT-00873</t>
  </si>
  <si>
    <t>PT-09461</t>
  </si>
  <si>
    <t>PT-06075</t>
  </si>
  <si>
    <t>PT-06093</t>
  </si>
  <si>
    <t>PT-03081</t>
  </si>
  <si>
    <t>PT-09606</t>
  </si>
  <si>
    <t>PT-03133</t>
  </si>
  <si>
    <t>PT-01748</t>
  </si>
  <si>
    <t>PT-00249</t>
  </si>
  <si>
    <t>PT-08605</t>
  </si>
  <si>
    <t>PT-05303</t>
  </si>
  <si>
    <t>PT-07055</t>
  </si>
  <si>
    <t>PT-04393</t>
  </si>
  <si>
    <t>PT-00972</t>
  </si>
  <si>
    <t>PT-08215</t>
  </si>
  <si>
    <t>PT-03551</t>
  </si>
  <si>
    <t>PT-06196</t>
  </si>
  <si>
    <t>PT-02895</t>
  </si>
  <si>
    <t>PT-08947</t>
  </si>
  <si>
    <t>PT-06309</t>
  </si>
  <si>
    <t>PT-08760</t>
  </si>
  <si>
    <t>PT-08256</t>
  </si>
  <si>
    <t>PT-00448</t>
  </si>
  <si>
    <t>PT-07404</t>
  </si>
  <si>
    <t>PT-08065</t>
  </si>
  <si>
    <t>PT-09479</t>
  </si>
  <si>
    <t>PT-01671</t>
  </si>
  <si>
    <t>PT-01769</t>
  </si>
  <si>
    <t>PT-05624</t>
  </si>
  <si>
    <t>PT-08184</t>
  </si>
  <si>
    <t>PT-00462</t>
  </si>
  <si>
    <t>PT-06751</t>
  </si>
  <si>
    <t>PT-01878</t>
  </si>
  <si>
    <t>PT-09716</t>
  </si>
  <si>
    <t>PT-07284</t>
  </si>
  <si>
    <t>PT-00377</t>
  </si>
  <si>
    <t>PT-00411</t>
  </si>
  <si>
    <t>PT-09492</t>
  </si>
  <si>
    <t>PT-03400</t>
  </si>
  <si>
    <t>PT-06326</t>
  </si>
  <si>
    <t>PT-09058</t>
  </si>
  <si>
    <t>PT-02679</t>
  </si>
  <si>
    <t>PT-08261</t>
  </si>
  <si>
    <t>PT-01865</t>
  </si>
  <si>
    <t>PT-01510</t>
  </si>
  <si>
    <t>PT-09554</t>
  </si>
  <si>
    <t>PT-08633</t>
  </si>
  <si>
    <t>PT-00275</t>
  </si>
  <si>
    <t>PT-02752</t>
  </si>
  <si>
    <t>PT-02587</t>
  </si>
  <si>
    <t>PT-06185</t>
  </si>
  <si>
    <t>PT-08392</t>
  </si>
  <si>
    <t>PT-07883</t>
  </si>
  <si>
    <t>PT-02479</t>
  </si>
  <si>
    <t>PT-06463</t>
  </si>
  <si>
    <t>PT-07198</t>
  </si>
  <si>
    <t>PT-05158</t>
  </si>
  <si>
    <t>PT-02302</t>
  </si>
  <si>
    <t>PT-08041</t>
  </si>
  <si>
    <t>PT-06144</t>
  </si>
  <si>
    <t>PT-07258</t>
  </si>
  <si>
    <t>PT-07967</t>
  </si>
  <si>
    <t>PT-09279</t>
  </si>
  <si>
    <t>PT-04798</t>
  </si>
  <si>
    <t>PT-06533</t>
  </si>
  <si>
    <t>PT-07378</t>
  </si>
  <si>
    <t>PT-00514</t>
  </si>
  <si>
    <t>PT-02708</t>
  </si>
  <si>
    <t>PT-01403</t>
  </si>
  <si>
    <t>PT-09396</t>
  </si>
  <si>
    <t>PT-00922</t>
  </si>
  <si>
    <t>PT-06871</t>
  </si>
  <si>
    <t>PT-02755</t>
  </si>
  <si>
    <t>PT-08535</t>
  </si>
  <si>
    <t>PT-02076</t>
  </si>
  <si>
    <t>PT-00475</t>
  </si>
  <si>
    <t>PT-04103</t>
  </si>
  <si>
    <t>PT-06614</t>
  </si>
  <si>
    <t>PT-08832</t>
  </si>
  <si>
    <t>PT-03509</t>
  </si>
  <si>
    <t>PT-08362</t>
  </si>
  <si>
    <t>PT-03108</t>
  </si>
  <si>
    <t>PT-06508</t>
  </si>
  <si>
    <t>PT-00481</t>
  </si>
  <si>
    <t>PT-05945</t>
  </si>
  <si>
    <t>PT-03152</t>
  </si>
  <si>
    <t>PT-03652</t>
  </si>
  <si>
    <t>PT-09101</t>
  </si>
  <si>
    <t>PT-06568</t>
  </si>
  <si>
    <t>PT-09000</t>
  </si>
  <si>
    <t>PT-07537</t>
  </si>
  <si>
    <t>PT-02168</t>
  </si>
  <si>
    <t>PT-07541</t>
  </si>
  <si>
    <t>PT-00476</t>
  </si>
  <si>
    <t>PT-09880</t>
  </si>
  <si>
    <t>PT-03173</t>
  </si>
  <si>
    <t>PT-09551</t>
  </si>
  <si>
    <t>PT-07753</t>
  </si>
  <si>
    <t>PT-05507</t>
  </si>
  <si>
    <t>PT-04216</t>
  </si>
  <si>
    <t>PT-00571</t>
  </si>
  <si>
    <t>PT-09742</t>
  </si>
  <si>
    <t>PT-00715</t>
  </si>
  <si>
    <t>PT-05767</t>
  </si>
  <si>
    <t>PT-07786</t>
  </si>
  <si>
    <t>PT-08399</t>
  </si>
  <si>
    <t>PT-01225</t>
  </si>
  <si>
    <t>PT-05432</t>
  </si>
  <si>
    <t>PT-08330</t>
  </si>
  <si>
    <t>PT-08251</t>
  </si>
  <si>
    <t>PT-01021</t>
  </si>
  <si>
    <t>PT-00706</t>
  </si>
  <si>
    <t>PT-07693</t>
  </si>
  <si>
    <t>PT-05808</t>
  </si>
  <si>
    <t>PT-02555</t>
  </si>
  <si>
    <t>PT-04618</t>
  </si>
  <si>
    <t>PT-00909</t>
  </si>
  <si>
    <t>PT-03017</t>
  </si>
  <si>
    <t>PT-05169</t>
  </si>
  <si>
    <t>PT-07932</t>
  </si>
  <si>
    <t>PT-03046</t>
  </si>
  <si>
    <t>PT-04773</t>
  </si>
  <si>
    <t>PT-00595</t>
  </si>
  <si>
    <t>PT-09725</t>
  </si>
  <si>
    <t>PT-00441</t>
  </si>
  <si>
    <t>PT-07090</t>
  </si>
  <si>
    <t>PT-04334</t>
  </si>
  <si>
    <t>PT-07029</t>
  </si>
  <si>
    <t>PT-00011</t>
  </si>
  <si>
    <t>PT-08034</t>
  </si>
  <si>
    <t>PT-06750</t>
  </si>
  <si>
    <t>PT-06197</t>
  </si>
  <si>
    <t>PT-06632</t>
  </si>
  <si>
    <t>PT-00094</t>
  </si>
  <si>
    <t>PT-03320</t>
  </si>
  <si>
    <t>PT-09708</t>
  </si>
  <si>
    <t>PT-03339</t>
  </si>
  <si>
    <t>PT-05071</t>
  </si>
  <si>
    <t>PT-08078</t>
  </si>
  <si>
    <t>PT-02408</t>
  </si>
  <si>
    <t>PT-00293</t>
  </si>
  <si>
    <t>PT-00789</t>
  </si>
  <si>
    <t>PT-04831</t>
  </si>
  <si>
    <t>PT-03255</t>
  </si>
  <si>
    <t>PT-06999</t>
  </si>
  <si>
    <t>PT-08186</t>
  </si>
  <si>
    <t>PT-01374</t>
  </si>
  <si>
    <t>PT-04682</t>
  </si>
  <si>
    <t>PT-01795</t>
  </si>
  <si>
    <t>PT-06787</t>
  </si>
  <si>
    <t>PT-06555</t>
  </si>
  <si>
    <t>PT-02134</t>
  </si>
  <si>
    <t>PT-03464</t>
  </si>
  <si>
    <t>PT-04899</t>
  </si>
  <si>
    <t>PT-03033</t>
  </si>
  <si>
    <t>PT-04727</t>
  </si>
  <si>
    <t>PT-02887</t>
  </si>
  <si>
    <t>PT-09126</t>
  </si>
  <si>
    <t>PT-08258</t>
  </si>
  <si>
    <t>PT-03774</t>
  </si>
  <si>
    <t>PT-07700</t>
  </si>
  <si>
    <t>PT-06454</t>
  </si>
  <si>
    <t>PT-04274</t>
  </si>
  <si>
    <t>PT-02184</t>
  </si>
  <si>
    <t>PT-03188</t>
  </si>
  <si>
    <t>PT-02817</t>
  </si>
  <si>
    <t>PT-03313</t>
  </si>
  <si>
    <t>PT-03106</t>
  </si>
  <si>
    <t>PT-05562</t>
  </si>
  <si>
    <t>PT-06514</t>
  </si>
  <si>
    <t>PT-08514</t>
  </si>
  <si>
    <t>PT-06536</t>
  </si>
  <si>
    <t>PT-00838</t>
  </si>
  <si>
    <t>PT-05874</t>
  </si>
  <si>
    <t>PT-08338</t>
  </si>
  <si>
    <t>PT-06038</t>
  </si>
  <si>
    <t>PT-06965</t>
  </si>
  <si>
    <t>PT-09959</t>
  </si>
  <si>
    <t>PT-04863</t>
  </si>
  <si>
    <t>PT-06212</t>
  </si>
  <si>
    <t>PT-08962</t>
  </si>
  <si>
    <t>PT-00859</t>
  </si>
  <si>
    <t>PT-07368</t>
  </si>
  <si>
    <t>PT-08216</t>
  </si>
  <si>
    <t>PT-04002</t>
  </si>
  <si>
    <t>PT-06400</t>
  </si>
  <si>
    <t>PT-05459</t>
  </si>
  <si>
    <t>PT-06031</t>
  </si>
  <si>
    <t>PT-03626</t>
  </si>
  <si>
    <t>PT-06095</t>
  </si>
  <si>
    <t>PT-02406</t>
  </si>
  <si>
    <t>PT-03985</t>
  </si>
  <si>
    <t>PT-00701</t>
  </si>
  <si>
    <t>PT-05614</t>
  </si>
  <si>
    <t>PT-01447</t>
  </si>
  <si>
    <t>PT-08010</t>
  </si>
  <si>
    <t>PT-09588</t>
  </si>
  <si>
    <t>PT-02089</t>
  </si>
  <si>
    <t>PT-06062</t>
  </si>
  <si>
    <t>PT-05708</t>
  </si>
  <si>
    <t>PT-08847</t>
  </si>
  <si>
    <t>PT-08502</t>
  </si>
  <si>
    <t>PT-06604</t>
  </si>
  <si>
    <t>PT-08027</t>
  </si>
  <si>
    <t>PT-07282</t>
  </si>
  <si>
    <t>PT-06598</t>
  </si>
  <si>
    <t>PT-09619</t>
  </si>
  <si>
    <t>PT-08325</t>
  </si>
  <si>
    <t>PT-08064</t>
  </si>
  <si>
    <t>PT-05869</t>
  </si>
  <si>
    <t>PT-09830</t>
  </si>
  <si>
    <t>PT-04721</t>
  </si>
  <si>
    <t>PT-04096</t>
  </si>
  <si>
    <t>PT-04872</t>
  </si>
  <si>
    <t>PT-03024</t>
  </si>
  <si>
    <t>PT-09669</t>
  </si>
  <si>
    <t>PT-09373</t>
  </si>
  <si>
    <t>PT-02109</t>
  </si>
  <si>
    <t>PT-08495</t>
  </si>
  <si>
    <t>PT-00604</t>
  </si>
  <si>
    <t>PT-09140</t>
  </si>
  <si>
    <t>PT-06837</t>
  </si>
  <si>
    <t>PT-00394</t>
  </si>
  <si>
    <t>PT-06647</t>
  </si>
  <si>
    <t>PT-08438</t>
  </si>
  <si>
    <t>PT-05033</t>
  </si>
  <si>
    <t>PT-04296</t>
  </si>
  <si>
    <t>PT-00096</t>
  </si>
  <si>
    <t>PT-07095</t>
  </si>
  <si>
    <t>PT-02458</t>
  </si>
  <si>
    <t>PT-09114</t>
  </si>
  <si>
    <t>PT-04713</t>
  </si>
  <si>
    <t>PT-07335</t>
  </si>
  <si>
    <t>PT-01801</t>
  </si>
  <si>
    <t>PT-09197</t>
  </si>
  <si>
    <t>PT-03318</t>
  </si>
  <si>
    <t>PT-08617</t>
  </si>
  <si>
    <t>PT-07801</t>
  </si>
  <si>
    <t>PT-03080</t>
  </si>
  <si>
    <t>PT-03245</t>
  </si>
  <si>
    <t>PT-05095</t>
  </si>
  <si>
    <t>PT-06056</t>
  </si>
  <si>
    <t>PT-09734</t>
  </si>
  <si>
    <t>PT-08425</t>
  </si>
  <si>
    <t>PT-08028</t>
  </si>
  <si>
    <t>PT-07589</t>
  </si>
  <si>
    <t>PT-03847</t>
  </si>
  <si>
    <t>PT-08234</t>
  </si>
  <si>
    <t>PT-09824</t>
  </si>
  <si>
    <t>PT-02026</t>
  </si>
  <si>
    <t>PT-04827</t>
  </si>
  <si>
    <t>PT-06432</t>
  </si>
  <si>
    <t>PT-04951</t>
  </si>
  <si>
    <t>PT-02228</t>
  </si>
  <si>
    <t>PT-05839</t>
  </si>
  <si>
    <t>PT-02957</t>
  </si>
  <si>
    <t>PT-07640</t>
  </si>
  <si>
    <t>PT-00020</t>
  </si>
  <si>
    <t>PT-02956</t>
  </si>
  <si>
    <t>PT-07210</t>
  </si>
  <si>
    <t>PT-06002</t>
  </si>
  <si>
    <t>PT-07249</t>
  </si>
  <si>
    <t>PT-02931</t>
  </si>
  <si>
    <t>PT-06388</t>
  </si>
  <si>
    <t>PT-01262</t>
  </si>
  <si>
    <t>PT-07221</t>
  </si>
  <si>
    <t>PT-00810</t>
  </si>
  <si>
    <t>PT-05206</t>
  </si>
  <si>
    <t>PT-09074</t>
  </si>
  <si>
    <t>PT-06708</t>
  </si>
  <si>
    <t>PT-03998</t>
  </si>
  <si>
    <t>PT-09610</t>
  </si>
  <si>
    <t>PT-03280</t>
  </si>
  <si>
    <t>PT-07702</t>
  </si>
  <si>
    <t>PT-09929</t>
  </si>
  <si>
    <t>PT-01143</t>
  </si>
  <si>
    <t>PT-07220</t>
  </si>
  <si>
    <t>PT-02246</t>
  </si>
  <si>
    <t>PT-03038</t>
  </si>
  <si>
    <t>PT-03711</t>
  </si>
  <si>
    <t>PT-02610</t>
  </si>
  <si>
    <t>PT-09756</t>
  </si>
  <si>
    <t>PT-03071</t>
  </si>
  <si>
    <t>PT-01600</t>
  </si>
  <si>
    <t>PT-04254</t>
  </si>
  <si>
    <t>PT-08825</t>
  </si>
  <si>
    <t>PT-04318</t>
  </si>
  <si>
    <t>PT-08751</t>
  </si>
  <si>
    <t>PT-00621</t>
  </si>
  <si>
    <t>PT-05427</t>
  </si>
  <si>
    <t>PT-05873</t>
  </si>
  <si>
    <t>PT-01409</t>
  </si>
  <si>
    <t>PT-06990</t>
  </si>
  <si>
    <t>PT-09527</t>
  </si>
  <si>
    <t>PT-04255</t>
  </si>
  <si>
    <t>PT-01047</t>
  </si>
  <si>
    <t>PT-03059</t>
  </si>
  <si>
    <t>PT-03401</t>
  </si>
  <si>
    <t>PT-04065</t>
  </si>
  <si>
    <t>PT-01766</t>
  </si>
  <si>
    <t>PT-00744</t>
  </si>
  <si>
    <t>PT-00223</t>
  </si>
  <si>
    <t>PT-02392</t>
  </si>
  <si>
    <t>PT-00626</t>
  </si>
  <si>
    <t>PT-03488</t>
  </si>
  <si>
    <t>PT-05101</t>
  </si>
  <si>
    <t>PT-05152</t>
  </si>
  <si>
    <t>PT-04871</t>
  </si>
  <si>
    <t>PT-02681</t>
  </si>
  <si>
    <t>PT-07889</t>
  </si>
  <si>
    <t>PT-06992</t>
  </si>
  <si>
    <t>PT-01316</t>
  </si>
  <si>
    <t>PT-05096</t>
  </si>
  <si>
    <t>PT-03018</t>
  </si>
  <si>
    <t>PT-08645</t>
  </si>
  <si>
    <t>PT-03661</t>
  </si>
  <si>
    <t>PT-00354</t>
  </si>
  <si>
    <t>PT-07077</t>
  </si>
  <si>
    <t>PT-00457</t>
  </si>
  <si>
    <t>PT-07333</t>
  </si>
  <si>
    <t>PT-03885</t>
  </si>
  <si>
    <t>PT-00240</t>
  </si>
  <si>
    <t>PT-09319</t>
  </si>
  <si>
    <t>PT-07353</t>
  </si>
  <si>
    <t>PT-07595</t>
  </si>
  <si>
    <t>PT-09100</t>
  </si>
  <si>
    <t>PT-02754</t>
  </si>
  <si>
    <t>PT-06897</t>
  </si>
  <si>
    <t>PT-05900</t>
  </si>
  <si>
    <t>PT-06919</t>
  </si>
  <si>
    <t>PT-03796</t>
  </si>
  <si>
    <t>PT-01019</t>
  </si>
  <si>
    <t>PT-06805</t>
  </si>
  <si>
    <t>PT-06441</t>
  </si>
  <si>
    <t>PT-05565</t>
  </si>
  <si>
    <t>PT-09355</t>
  </si>
  <si>
    <t>PT-01104</t>
  </si>
  <si>
    <t>PT-04395</t>
  </si>
  <si>
    <t>PT-07454</t>
  </si>
  <si>
    <t>PT-02056</t>
  </si>
  <si>
    <t>PT-07913</t>
  </si>
  <si>
    <t>PT-07783</t>
  </si>
  <si>
    <t>PT-01852</t>
  </si>
  <si>
    <t>PT-02875</t>
  </si>
  <si>
    <t>PT-09411</t>
  </si>
  <si>
    <t>PT-09766</t>
  </si>
  <si>
    <t>PT-09426</t>
  </si>
  <si>
    <t>PT-04072</t>
  </si>
  <si>
    <t>PT-01635</t>
  </si>
  <si>
    <t>PT-03567</t>
  </si>
  <si>
    <t>PT-09534</t>
  </si>
  <si>
    <t>PT-01384</t>
  </si>
  <si>
    <t>PT-09609</t>
  </si>
  <si>
    <t>PT-02751</t>
  </si>
  <si>
    <t>PT-00218</t>
  </si>
  <si>
    <t>PT-07521</t>
  </si>
  <si>
    <t>PT-05783</t>
  </si>
  <si>
    <t>PT-08586</t>
  </si>
  <si>
    <t>PT-01035</t>
  </si>
  <si>
    <t>PT-09786</t>
  </si>
  <si>
    <t>PT-07264</t>
  </si>
  <si>
    <t>PT-04455</t>
  </si>
  <si>
    <t>PT-09703</t>
  </si>
  <si>
    <t>PT-01892</t>
  </si>
  <si>
    <t>PT-00907</t>
  </si>
  <si>
    <t>PT-07593</t>
  </si>
  <si>
    <t>PT-06496</t>
  </si>
  <si>
    <t>PT-06028</t>
  </si>
  <si>
    <t>PT-08223</t>
  </si>
  <si>
    <t>PT-08053</t>
  </si>
  <si>
    <t>PT-08052</t>
  </si>
  <si>
    <t>PT-04774</t>
  </si>
  <si>
    <t>PT-04484</t>
  </si>
  <si>
    <t>PT-06649</t>
  </si>
  <si>
    <t>PT-05664</t>
  </si>
  <si>
    <t>PT-04285</t>
  </si>
  <si>
    <t>PT-02702</t>
  </si>
  <si>
    <t>PT-02920</t>
  </si>
  <si>
    <t>PT-03264</t>
  </si>
  <si>
    <t>PT-00853</t>
  </si>
  <si>
    <t>PT-03943</t>
  </si>
  <si>
    <t>PT-02465</t>
  </si>
  <si>
    <t>PT-07867</t>
  </si>
  <si>
    <t>PT-03974</t>
  </si>
  <si>
    <t>PT-09591</t>
  </si>
  <si>
    <t>PT-05138</t>
  </si>
  <si>
    <t>PT-07342</t>
  </si>
  <si>
    <t>PT-03382</t>
  </si>
  <si>
    <t>PT-06359</t>
  </si>
  <si>
    <t>PT-08754</t>
  </si>
  <si>
    <t>PT-01808</t>
  </si>
  <si>
    <t>PT-00748</t>
  </si>
  <si>
    <t>PT-07877</t>
  </si>
  <si>
    <t>PT-00348</t>
  </si>
  <si>
    <t>PT-03617</t>
  </si>
  <si>
    <t>PT-03083</t>
  </si>
  <si>
    <t>PT-08020</t>
  </si>
  <si>
    <t>PT-07236</t>
  </si>
  <si>
    <t>PT-02010</t>
  </si>
  <si>
    <t>PT-03892</t>
  </si>
  <si>
    <t>PT-03007</t>
  </si>
  <si>
    <t>PT-03064</t>
  </si>
  <si>
    <t>PT-01524</t>
  </si>
  <si>
    <t>PT-08891</t>
  </si>
  <si>
    <t>PT-08640</t>
  </si>
  <si>
    <t>PT-09289</t>
  </si>
  <si>
    <t>PT-05029</t>
  </si>
  <si>
    <t>PT-06902</t>
  </si>
  <si>
    <t>PT-03689</t>
  </si>
  <si>
    <t>PT-04984</t>
  </si>
  <si>
    <t>PT-00764</t>
  </si>
  <si>
    <t>PT-02389</t>
  </si>
  <si>
    <t>PT-06752</t>
  </si>
  <si>
    <t>PT-09026</t>
  </si>
  <si>
    <t>PT-01836</t>
  </si>
  <si>
    <t>PT-08026</t>
  </si>
  <si>
    <t>PT-01223</t>
  </si>
  <si>
    <t>PT-06487</t>
  </si>
  <si>
    <t>PT-05376</t>
  </si>
  <si>
    <t>PT-06387</t>
  </si>
  <si>
    <t>PT-01792</t>
  </si>
  <si>
    <t>PT-08638</t>
  </si>
  <si>
    <t>PT-09969</t>
  </si>
  <si>
    <t>PT-08863</t>
  </si>
  <si>
    <t>PT-02836</t>
  </si>
  <si>
    <t>PT-00709</t>
  </si>
  <si>
    <t>PT-00510</t>
  </si>
  <si>
    <t>PT-08035</t>
  </si>
  <si>
    <t>PT-07839</t>
  </si>
  <si>
    <t>PT-08391</t>
  </si>
  <si>
    <t>PT-09644</t>
  </si>
  <si>
    <t>PT-04561</t>
  </si>
  <si>
    <t>PT-07026</t>
  </si>
  <si>
    <t>PT-07709</t>
  </si>
  <si>
    <t>PT-07123</t>
  </si>
  <si>
    <t>PT-07107</t>
  </si>
  <si>
    <t>PT-04316</t>
  </si>
  <si>
    <t>PT-04843</t>
  </si>
  <si>
    <t>PT-04133</t>
  </si>
  <si>
    <t>PT-04646</t>
  </si>
  <si>
    <t>PT-00712</t>
  </si>
  <si>
    <t>PT-07297</t>
  </si>
  <si>
    <t>PT-09313</t>
  </si>
  <si>
    <t>PT-01617</t>
  </si>
  <si>
    <t>PT-04819</t>
  </si>
  <si>
    <t>PT-01373</t>
  </si>
  <si>
    <t>PT-03126</t>
  </si>
  <si>
    <t>PT-00713</t>
  </si>
  <si>
    <t>PT-04708</t>
  </si>
  <si>
    <t>PT-01246</t>
  </si>
  <si>
    <t>PT-09002</t>
  </si>
  <si>
    <t>PT-04405</t>
  </si>
  <si>
    <t>PT-08778</t>
  </si>
  <si>
    <t>PT-00716</t>
  </si>
  <si>
    <t>PT-01685</t>
  </si>
  <si>
    <t>PT-07248</t>
  </si>
  <si>
    <t>PT-01483</t>
  </si>
  <si>
    <t>PT-06875</t>
  </si>
  <si>
    <t>PT-02620</t>
  </si>
  <si>
    <t>PT-03871</t>
  </si>
  <si>
    <t>PT-08981</t>
  </si>
  <si>
    <t>PT-02128</t>
  </si>
  <si>
    <t>PT-03258</t>
  </si>
  <si>
    <t>PT-01884</t>
  </si>
  <si>
    <t>PT-00213</t>
  </si>
  <si>
    <t>PT-03051</t>
  </si>
  <si>
    <t>PT-04695</t>
  </si>
  <si>
    <t>PT-01011</t>
  </si>
  <si>
    <t>PT-00324</t>
  </si>
  <si>
    <t>PT-03571</t>
  </si>
  <si>
    <t>PT-01098</t>
  </si>
  <si>
    <t>PT-01563</t>
  </si>
  <si>
    <t>PT-03425</t>
  </si>
  <si>
    <t>PT-00335</t>
  </si>
  <si>
    <t>PT-02698</t>
  </si>
  <si>
    <t>PT-06217</t>
  </si>
  <si>
    <t>PT-02808</t>
  </si>
  <si>
    <t>PT-06821</t>
  </si>
  <si>
    <t>PT-00793</t>
  </si>
  <si>
    <t>PT-00234</t>
  </si>
  <si>
    <t>PT-05844</t>
  </si>
  <si>
    <t>PT-02733</t>
  </si>
  <si>
    <t>PT-05919</t>
  </si>
  <si>
    <t>PT-02514</t>
  </si>
  <si>
    <t>PT-07428</t>
  </si>
  <si>
    <t>PT-05886</t>
  </si>
  <si>
    <t>PT-02252</t>
  </si>
  <si>
    <t>PT-05260</t>
  </si>
  <si>
    <t>PT-08103</t>
  </si>
  <si>
    <t>PT-06444</t>
  </si>
  <si>
    <t>PT-09225</t>
  </si>
  <si>
    <t>PT-09687</t>
  </si>
  <si>
    <t>PT-05171</t>
  </si>
  <si>
    <t>PT-00775</t>
  </si>
  <si>
    <t>PT-01495</t>
  </si>
  <si>
    <t>PT-01598</t>
  </si>
  <si>
    <t>PT-00872</t>
  </si>
  <si>
    <t>PT-05172</t>
  </si>
  <si>
    <t>PT-01264</t>
  </si>
  <si>
    <t>PT-05283</t>
  </si>
  <si>
    <t>PT-04150</t>
  </si>
  <si>
    <t>PT-07202</t>
  </si>
  <si>
    <t>PT-04157</t>
  </si>
  <si>
    <t>PT-02108</t>
  </si>
  <si>
    <t>PT-01221</t>
  </si>
  <si>
    <t>PT-07172</t>
  </si>
  <si>
    <t>PT-02349</t>
  </si>
  <si>
    <t>PT-00409</t>
  </si>
  <si>
    <t>PT-05203</t>
  </si>
  <si>
    <t>PT-04163</t>
  </si>
  <si>
    <t>PT-01514</t>
  </si>
  <si>
    <t>PT-08557</t>
  </si>
  <si>
    <t>PT-04247</t>
  </si>
  <si>
    <t>PT-02146</t>
  </si>
  <si>
    <t>PT-05293</t>
  </si>
  <si>
    <t>PT-04562</t>
  </si>
  <si>
    <t>PT-06913</t>
  </si>
  <si>
    <t>PT-07237</t>
  </si>
  <si>
    <t>PT-07481</t>
  </si>
  <si>
    <t>PT-03161</t>
  </si>
  <si>
    <t>PT-05607</t>
  </si>
  <si>
    <t>PT-09224</t>
  </si>
  <si>
    <t>PT-08531</t>
  </si>
  <si>
    <t>PT-05650</t>
  </si>
  <si>
    <t>PT-08200</t>
  </si>
  <si>
    <t>PT-05770</t>
  </si>
  <si>
    <t>PT-08748</t>
  </si>
  <si>
    <t>PT-05840</t>
  </si>
  <si>
    <t>PT-03529</t>
  </si>
  <si>
    <t>PT-05008</t>
  </si>
  <si>
    <t>PT-07366</t>
  </si>
  <si>
    <t>PT-03667</t>
  </si>
  <si>
    <t>PT-03146</t>
  </si>
  <si>
    <t>PT-05379</t>
  </si>
  <si>
    <t>PT-09628</t>
  </si>
  <si>
    <t>PT-01776</t>
  </si>
  <si>
    <t>PT-01499</t>
  </si>
  <si>
    <t>PT-01480</t>
  </si>
  <si>
    <t>PT-06121</t>
  </si>
  <si>
    <t>PT-04095</t>
  </si>
  <si>
    <t>PT-07816</t>
  </si>
  <si>
    <t>PT-06718</t>
  </si>
  <si>
    <t>PT-01663</t>
  </si>
  <si>
    <t>PT-03799</t>
  </si>
  <si>
    <t>PT-04090</t>
  </si>
  <si>
    <t>PT-04979</t>
  </si>
  <si>
    <t>PT-08697</t>
  </si>
  <si>
    <t>PT-05184</t>
  </si>
  <si>
    <t>PT-03947</t>
  </si>
  <si>
    <t>PT-06585</t>
  </si>
  <si>
    <t>PT-00746</t>
  </si>
  <si>
    <t>PT-07574</t>
  </si>
  <si>
    <t>PT-00711</t>
  </si>
  <si>
    <t>PT-00380</t>
  </si>
  <si>
    <t>PT-06385</t>
  </si>
  <si>
    <t>PT-03128</t>
  </si>
  <si>
    <t>PT-09037</t>
  </si>
  <si>
    <t>PT-07441</t>
  </si>
  <si>
    <t>PT-09399</t>
  </si>
  <si>
    <t>PT-09701</t>
  </si>
  <si>
    <t>PT-08458</t>
  </si>
  <si>
    <t>PT-04662</t>
  </si>
  <si>
    <t>PT-04792</t>
  </si>
  <si>
    <t>PT-05853</t>
  </si>
  <si>
    <t>PT-06943</t>
  </si>
  <si>
    <t>PT-09607</t>
  </si>
  <si>
    <t>PT-05014</t>
  </si>
  <si>
    <t>PT-01314</t>
  </si>
  <si>
    <t>PT-04615</t>
  </si>
  <si>
    <t>PT-09496</t>
  </si>
  <si>
    <t>PT-04599</t>
  </si>
  <si>
    <t>PT-09049</t>
  </si>
  <si>
    <t>PT-08684</t>
  </si>
  <si>
    <t>PT-01286</t>
  </si>
  <si>
    <t>PT-04554</t>
  </si>
  <si>
    <t>PT-06331</t>
  </si>
  <si>
    <t>PT-01350</t>
  </si>
  <si>
    <t>PT-09280</t>
  </si>
  <si>
    <t>PT-02690</t>
  </si>
  <si>
    <t>PT-07117</t>
  </si>
  <si>
    <t>PT-04211</t>
  </si>
  <si>
    <t>PT-00428</t>
  </si>
  <si>
    <t>PT-00654</t>
  </si>
  <si>
    <t>PT-08263</t>
  </si>
  <si>
    <t>PT-05578</t>
  </si>
  <si>
    <t>PT-08049</t>
  </si>
  <si>
    <t>PT-04891</t>
  </si>
  <si>
    <t>PT-05412</t>
  </si>
  <si>
    <t>PT-04931</t>
  </si>
  <si>
    <t>PT-08000</t>
  </si>
  <si>
    <t>PT-07158</t>
  </si>
  <si>
    <t>PT-03079</t>
  </si>
  <si>
    <t>PT-06572</t>
  </si>
  <si>
    <t>PT-00612</t>
  </si>
  <si>
    <t>PT-07626</t>
  </si>
  <si>
    <t>PT-08296</t>
  </si>
  <si>
    <t>PT-08834</t>
  </si>
  <si>
    <t>PT-06330</t>
  </si>
  <si>
    <t>PT-05122</t>
  </si>
  <si>
    <t>PT-08371</t>
  </si>
  <si>
    <t>PT-01119</t>
  </si>
  <si>
    <t>PT-00555</t>
  </si>
  <si>
    <t>PT-09447</t>
  </si>
  <si>
    <t>PT-00512</t>
  </si>
  <si>
    <t>PT-07291</t>
  </si>
  <si>
    <t>PT-04534</t>
  </si>
  <si>
    <t>PT-00968</t>
  </si>
  <si>
    <t>PT-02289</t>
  </si>
  <si>
    <t>PT-08422</t>
  </si>
  <si>
    <t>PT-02021</t>
  </si>
  <si>
    <t>PT-07051</t>
  </si>
  <si>
    <t>PT-06616</t>
  </si>
  <si>
    <t>PT-06587</t>
  </si>
  <si>
    <t>PT-06182</t>
  </si>
  <si>
    <t>PT-04394</t>
  </si>
  <si>
    <t>PT-04430</t>
  </si>
  <si>
    <t>PT-06928</t>
  </si>
  <si>
    <t>PT-09113</t>
  </si>
  <si>
    <t>PT-08653</t>
  </si>
  <si>
    <t>PT-06276</t>
  </si>
  <si>
    <t>PT-03468</t>
  </si>
  <si>
    <t>PT-07204</t>
  </si>
  <si>
    <t>PT-04693</t>
  </si>
  <si>
    <t>PT-01110</t>
  </si>
  <si>
    <t>PT-05964</t>
  </si>
  <si>
    <t>PT-05268</t>
  </si>
  <si>
    <t>PT-01039</t>
  </si>
  <si>
    <t>PT-01195</t>
  </si>
  <si>
    <t>PT-03061</t>
  </si>
  <si>
    <t>PT-03782</t>
  </si>
  <si>
    <t>PT-08465</t>
  </si>
  <si>
    <t>PT-04475</t>
  </si>
  <si>
    <t>PT-09155</t>
  </si>
  <si>
    <t>PT-02692</t>
  </si>
  <si>
    <t>PT-00935</t>
  </si>
  <si>
    <t>PT-07301</t>
  </si>
  <si>
    <t>PT-02110</t>
  </si>
  <si>
    <t>PT-05404</t>
  </si>
  <si>
    <t>PT-06724</t>
  </si>
  <si>
    <t>PT-00395</t>
  </si>
  <si>
    <t>PT-08694</t>
  </si>
  <si>
    <t>PT-07829</t>
  </si>
  <si>
    <t>PT-09351</t>
  </si>
  <si>
    <t>PT-06569</t>
  </si>
  <si>
    <t>PT-04639</t>
  </si>
  <si>
    <t>PT-01298</t>
  </si>
  <si>
    <t>PT-05255</t>
  </si>
  <si>
    <t>PT-01163</t>
  </si>
  <si>
    <t>PT-04420</t>
  </si>
  <si>
    <t>PT-01672</t>
  </si>
  <si>
    <t>PT-09025</t>
  </si>
  <si>
    <t>PT-02923</t>
  </si>
  <si>
    <t>PT-01528</t>
  </si>
  <si>
    <t>PT-04515</t>
  </si>
  <si>
    <t>PT-03525</t>
  </si>
  <si>
    <t>PT-08002</t>
  </si>
  <si>
    <t>PT-03060</t>
  </si>
  <si>
    <t>PT-00059</t>
  </si>
  <si>
    <t>PT-08690</t>
  </si>
  <si>
    <t>PT-05906</t>
  </si>
  <si>
    <t>PT-08860</t>
  </si>
  <si>
    <t>PT-04709</t>
  </si>
  <si>
    <t>PT-08187</t>
  </si>
  <si>
    <t>PT-06253</t>
  </si>
  <si>
    <t>PT-08384</t>
  </si>
  <si>
    <t>PT-03460</t>
  </si>
  <si>
    <t>PT-06651</t>
  </si>
  <si>
    <t>PT-07808</t>
  </si>
  <si>
    <t>PT-04658</t>
  </si>
  <si>
    <t>PT-02304</t>
  </si>
  <si>
    <t>PT-03291</t>
  </si>
  <si>
    <t>PT-00677</t>
  </si>
  <si>
    <t>PT-07803</t>
  </si>
  <si>
    <t>PT-04292</t>
  </si>
  <si>
    <t>PT-05528</t>
  </si>
  <si>
    <t>PT-01938</t>
  </si>
  <si>
    <t>PT-09692</t>
  </si>
  <si>
    <t>PT-07526</t>
  </si>
  <si>
    <t>PT-07092</t>
  </si>
  <si>
    <t>PT-02710</t>
  </si>
  <si>
    <t>PT-08548</t>
  </si>
  <si>
    <t>PT-05981</t>
  </si>
  <si>
    <t>PT-06648</t>
  </si>
  <si>
    <t>PT-03699</t>
  </si>
  <si>
    <t>PT-05468</t>
  </si>
  <si>
    <t>PT-00867</t>
  </si>
  <si>
    <t>PT-03429</t>
  </si>
  <si>
    <t>PT-08525</t>
  </si>
  <si>
    <t>PT-04748</t>
  </si>
  <si>
    <t>PT-08340</t>
  </si>
  <si>
    <t>PT-05004</t>
  </si>
  <si>
    <t>PT-01818</t>
  </si>
  <si>
    <t>PT-05517</t>
  </si>
  <si>
    <t>PT-02909</t>
  </si>
  <si>
    <t>PT-08899</t>
  </si>
  <si>
    <t>PT-01966</t>
  </si>
  <si>
    <t>PT-05729</t>
  </si>
  <si>
    <t>PT-09895</t>
  </si>
  <si>
    <t>PT-02639</t>
  </si>
  <si>
    <t>PT-08654</t>
  </si>
  <si>
    <t>PT-04685</t>
  </si>
  <si>
    <t>PT-01211</t>
  </si>
  <si>
    <t>PT-05642</t>
  </si>
  <si>
    <t>PT-07928</t>
  </si>
  <si>
    <t>PT-01727</t>
  </si>
  <si>
    <t>PT-08346</t>
  </si>
  <si>
    <t>PT-03937</t>
  </si>
  <si>
    <t>PT-06439</t>
  </si>
  <si>
    <t>PT-06854</t>
  </si>
  <si>
    <t>PT-08144</t>
  </si>
  <si>
    <t>PT-04953</t>
  </si>
  <si>
    <t>PT-07177</t>
  </si>
  <si>
    <t>PT-03461</t>
  </si>
  <si>
    <t>PT-08934</t>
  </si>
  <si>
    <t>PT-00618</t>
  </si>
  <si>
    <t>PT-06078</t>
  </si>
  <si>
    <t>PT-06379</t>
  </si>
  <si>
    <t>PT-07725</t>
  </si>
  <si>
    <t>PT-03306</t>
  </si>
  <si>
    <t>PT-00767</t>
  </si>
  <si>
    <t>PT-06502</t>
  </si>
  <si>
    <t>PT-09981</t>
  </si>
  <si>
    <t>PT-05502</t>
  </si>
  <si>
    <t>PT-02073</t>
  </si>
  <si>
    <t>PT-01145</t>
  </si>
  <si>
    <t>PT-02311</t>
  </si>
  <si>
    <t>PT-04506</t>
  </si>
  <si>
    <t>PT-00463</t>
  </si>
  <si>
    <t>PT-05596</t>
  </si>
  <si>
    <t>PT-06482</t>
  </si>
  <si>
    <t>PT-08671</t>
  </si>
  <si>
    <t>PT-06931</t>
  </si>
  <si>
    <t>PT-04396</t>
  </si>
  <si>
    <t>PT-06316</t>
  </si>
  <si>
    <t>PT-07048</t>
  </si>
  <si>
    <t>PT-03545</t>
  </si>
  <si>
    <t>PT-09077</t>
  </si>
  <si>
    <t>PT-06104</t>
  </si>
  <si>
    <t>PT-07372</t>
  </si>
  <si>
    <t>PT-00829</t>
  </si>
  <si>
    <t>PT-06757</t>
  </si>
  <si>
    <t>PT-04190</t>
  </si>
  <si>
    <t>PT-01673</t>
  </si>
  <si>
    <t>PT-02693</t>
  </si>
  <si>
    <t>PT-01689</t>
  </si>
  <si>
    <t>PT-02849</t>
  </si>
  <si>
    <t>PT-05982</t>
  </si>
  <si>
    <t>PT-04830</t>
  </si>
  <si>
    <t>PT-04881</t>
  </si>
  <si>
    <t>PT-08745</t>
  </si>
  <si>
    <t>PT-06898</t>
  </si>
  <si>
    <t>PT-08747</t>
  </si>
  <si>
    <t>PT-08192</t>
  </si>
  <si>
    <t>PT-01714</t>
  </si>
  <si>
    <t>PT-00021</t>
  </si>
  <si>
    <t>PT-06780</t>
  </si>
  <si>
    <t>PT-09236</t>
  </si>
  <si>
    <t>PT-07846</t>
  </si>
  <si>
    <t>PT-04849</t>
  </si>
  <si>
    <t>PT-01965</t>
  </si>
  <si>
    <t>PT-06160</t>
  </si>
  <si>
    <t>PT-07356</t>
  </si>
  <si>
    <t>PT-01296</t>
  </si>
  <si>
    <t>PT-04523</t>
  </si>
  <si>
    <t>PT-00592</t>
  </si>
  <si>
    <t>PT-01407</t>
  </si>
  <si>
    <t>PT-00222</t>
  </si>
  <si>
    <t>PT-08386</t>
  </si>
  <si>
    <t>PT-05852</t>
  </si>
  <si>
    <t>PT-07559</t>
  </si>
  <si>
    <t>PT-09029</t>
  </si>
  <si>
    <t>PT-02031</t>
  </si>
  <si>
    <t>PT-06462</t>
  </si>
  <si>
    <t>PT-04845</t>
  </si>
  <si>
    <t>PT-00842</t>
  </si>
  <si>
    <t>PT-01732</t>
  </si>
  <si>
    <t>PT-09433</t>
  </si>
  <si>
    <t>PT-02517</t>
  </si>
  <si>
    <t>PT-08971</t>
  </si>
  <si>
    <t>PT-07563</t>
  </si>
  <si>
    <t>PT-01656</t>
  </si>
  <si>
    <t>PT-00995</t>
  </si>
  <si>
    <t>PT-05400</t>
  </si>
  <si>
    <t>PT-00731</t>
  </si>
  <si>
    <t>PT-01555</t>
  </si>
  <si>
    <t>PT-09986</t>
  </si>
  <si>
    <t>PT-08876</t>
  </si>
  <si>
    <t>PT-09485</t>
  </si>
  <si>
    <t>PT-06350</t>
  </si>
  <si>
    <t>PT-06068</t>
  </si>
  <si>
    <t>PT-08715</t>
  </si>
  <si>
    <t>PT-01767</t>
  </si>
  <si>
    <t>PT-04329</t>
  </si>
  <si>
    <t>PT-05333</t>
  </si>
  <si>
    <t>PT-03048</t>
  </si>
  <si>
    <t>PT-06154</t>
  </si>
  <si>
    <t>PT-00466</t>
  </si>
  <si>
    <t>PT-04330</t>
  </si>
  <si>
    <t>PT-07035</t>
  </si>
  <si>
    <t>PT-08257</t>
  </si>
  <si>
    <t>PT-04416</t>
  </si>
  <si>
    <t>PT-04723</t>
  </si>
  <si>
    <t>PT-00158</t>
  </si>
  <si>
    <t>PT-05958</t>
  </si>
  <si>
    <t>PT-08871</t>
  </si>
  <si>
    <t>PT-03405</t>
  </si>
  <si>
    <t>PT-00186</t>
  </si>
  <si>
    <t>PT-01003</t>
  </si>
  <si>
    <t>PT-03144</t>
  </si>
  <si>
    <t>PT-06554</t>
  </si>
  <si>
    <t>PT-00401</t>
  </si>
  <si>
    <t>PT-08865</t>
  </si>
  <si>
    <t>PT-02856</t>
  </si>
  <si>
    <t>PT-06256</t>
  </si>
  <si>
    <t>PT-05825</t>
  </si>
  <si>
    <t>PT-03383</t>
  </si>
  <si>
    <t>PT-07636</t>
  </si>
  <si>
    <t>PT-05156</t>
  </si>
  <si>
    <t>PT-03384</t>
  </si>
  <si>
    <t>PT-04030</t>
  </si>
  <si>
    <t>PT-02250</t>
  </si>
  <si>
    <t>PT-06652</t>
  </si>
  <si>
    <t>PT-01251</t>
  </si>
  <si>
    <t>PT-02214</t>
  </si>
  <si>
    <t>PT-05418</t>
  </si>
  <si>
    <t>PT-00060</t>
  </si>
  <si>
    <t>PT-09896</t>
  </si>
  <si>
    <t>PT-01114</t>
  </si>
  <si>
    <t>PT-03298</t>
  </si>
  <si>
    <t>PT-03096</t>
  </si>
  <si>
    <t>PT-09095</t>
  </si>
  <si>
    <t>PT-01329</t>
  </si>
  <si>
    <t>PT-04650</t>
  </si>
  <si>
    <t>PT-06955</t>
  </si>
  <si>
    <t>PT-06691</t>
  </si>
  <si>
    <t>PT-09595</t>
  </si>
  <si>
    <t>PT-04305</t>
  </si>
  <si>
    <t>PT-07771</t>
  </si>
  <si>
    <t>PT-05699</t>
  </si>
  <si>
    <t>PT-07869</t>
  </si>
  <si>
    <t>PT-03015</t>
  </si>
  <si>
    <t>PT-01551</t>
  </si>
  <si>
    <t>PT-01010</t>
  </si>
  <si>
    <t>PT-01955</t>
  </si>
  <si>
    <t>PT-04451</t>
  </si>
  <si>
    <t>PT-06238</t>
  </si>
  <si>
    <t>PT-01613</t>
  </si>
  <si>
    <t>PT-03965</t>
  </si>
  <si>
    <t>PT-02863</t>
  </si>
  <si>
    <t>PT-08199</t>
  </si>
  <si>
    <t>PT-01964</t>
  </si>
  <si>
    <t>PT-06560</t>
  </si>
  <si>
    <t>PT-00649</t>
  </si>
  <si>
    <t>PT-01196</t>
  </si>
  <si>
    <t>PT-09233</t>
  </si>
  <si>
    <t>PT-00880</t>
  </si>
  <si>
    <t>PT-05847</t>
  </si>
  <si>
    <t>PT-06861</t>
  </si>
  <si>
    <t>PT-03791</t>
  </si>
  <si>
    <t>PT-03058</t>
  </si>
  <si>
    <t>PT-04962</t>
  </si>
  <si>
    <t>PT-04124</t>
  </si>
  <si>
    <t>PT-00551</t>
  </si>
  <si>
    <t>PT-08576</t>
  </si>
  <si>
    <t>PT-09917</t>
  </si>
  <si>
    <t>PT-05020</t>
  </si>
  <si>
    <t>PT-00884</t>
  </si>
  <si>
    <t>PT-02459</t>
  </si>
  <si>
    <t>PT-06139</t>
  </si>
  <si>
    <t>PT-04421</t>
  </si>
  <si>
    <t>PT-00212</t>
  </si>
  <si>
    <t>PT-02743</t>
  </si>
  <si>
    <t>PT-02933</t>
  </si>
  <si>
    <t>PT-05390</t>
  </si>
  <si>
    <t>PT-04839</t>
  </si>
  <si>
    <t>PT-02628</t>
  </si>
  <si>
    <t>PT-09592</t>
  </si>
  <si>
    <t>PT-09214</t>
  </si>
  <si>
    <t>PT-01439</t>
  </si>
  <si>
    <t>PT-00468</t>
  </si>
  <si>
    <t>PT-07901</t>
  </si>
  <si>
    <t>PT-01916</t>
  </si>
  <si>
    <t>PT-07305</t>
  </si>
  <si>
    <t>PT-07431</t>
  </si>
  <si>
    <t>PT-09729</t>
  </si>
  <si>
    <t>PT-00697</t>
  </si>
  <si>
    <t>PT-08688</t>
  </si>
  <si>
    <t>PT-04882</t>
  </si>
  <si>
    <t>PT-04310</t>
  </si>
  <si>
    <t>PT-09329</t>
  </si>
  <si>
    <t>PT-05583</t>
  </si>
  <si>
    <t>PT-07153</t>
  </si>
  <si>
    <t>PT-01315</t>
  </si>
  <si>
    <t>PT-09478</t>
  </si>
  <si>
    <t>PT-08483</t>
  </si>
  <si>
    <t>PT-07592</t>
  </si>
  <si>
    <t>PT-06741</t>
  </si>
  <si>
    <t>PT-07712</t>
  </si>
  <si>
    <t>PT-00915</t>
  </si>
  <si>
    <t>PT-00013</t>
  </si>
  <si>
    <t>PT-05121</t>
  </si>
  <si>
    <t>PT-06694</t>
  </si>
  <si>
    <t>PT-01537</t>
  </si>
  <si>
    <t>PT-00737</t>
  </si>
  <si>
    <t>PT-01347</t>
  </si>
  <si>
    <t>PT-08827</t>
  </si>
  <si>
    <t>PT-00454</t>
  </si>
  <si>
    <t>PT-08253</t>
  </si>
  <si>
    <t>PT-00928</t>
  </si>
  <si>
    <t>PT-03285</t>
  </si>
  <si>
    <t>PT-04620</t>
  </si>
  <si>
    <t>PT-06976</t>
  </si>
  <si>
    <t>PT-06743</t>
  </si>
  <si>
    <t>PT-00038</t>
  </si>
  <si>
    <t>PT-05191</t>
  </si>
  <si>
    <t>PT-09517</t>
  </si>
  <si>
    <t>PT-03368</t>
  </si>
  <si>
    <t>PT-04672</t>
  </si>
  <si>
    <t>PT-00941</t>
  </si>
  <si>
    <t>PT-04716</t>
  </si>
  <si>
    <t>PT-06292</t>
  </si>
  <si>
    <t>PT-08430</t>
  </si>
  <si>
    <t>PT-09600</t>
  </si>
  <si>
    <t>PT-02317</t>
  </si>
  <si>
    <t>PT-03299</t>
  </si>
  <si>
    <t>PT-09599</t>
  </si>
  <si>
    <t>PT-00739</t>
  </si>
  <si>
    <t>PT-00539</t>
  </si>
  <si>
    <t>PT-04333</t>
  </si>
  <si>
    <t>PT-07930</t>
  </si>
  <si>
    <t>PT-02099</t>
  </si>
  <si>
    <t>PT-01401</t>
  </si>
  <si>
    <t>PT-04741</t>
  </si>
  <si>
    <t>PT-05351</t>
  </si>
  <si>
    <t>PT-02233</t>
  </si>
  <si>
    <t>PT-08655</t>
  </si>
  <si>
    <t>PT-04354</t>
  </si>
  <si>
    <t>PT-03899</t>
  </si>
  <si>
    <t>PT-05769</t>
  </si>
  <si>
    <t>PT-04907</t>
  </si>
  <si>
    <t>PT-06747</t>
  </si>
  <si>
    <t>PT-02821</t>
  </si>
  <si>
    <t>PT-04439</t>
  </si>
  <si>
    <t>PT-09307</t>
  </si>
  <si>
    <t>PT-08698</t>
  </si>
  <si>
    <t>PT-06046</t>
  </si>
  <si>
    <t>PT-04930</t>
  </si>
  <si>
    <t>PT-04197</t>
  </si>
  <si>
    <t>PT-09906</t>
  </si>
  <si>
    <t>PT-05329</t>
  </si>
  <si>
    <t>PT-07206</t>
  </si>
  <si>
    <t>PT-07915</t>
  </si>
  <si>
    <t>PT-06506</t>
  </si>
  <si>
    <t>PT-05341</t>
  </si>
  <si>
    <t>PT-01740</t>
  </si>
  <si>
    <t>PT-06168</t>
  </si>
  <si>
    <t>PT-04772</t>
  </si>
  <si>
    <t>PT-07384</t>
  </si>
  <si>
    <t>PT-07334</t>
  </si>
  <si>
    <t>PT-06851</t>
  </si>
  <si>
    <t>PT-02390</t>
  </si>
  <si>
    <t>PT-03397</t>
  </si>
  <si>
    <t>PT-01564</t>
  </si>
  <si>
    <t>PT-02484</t>
  </si>
  <si>
    <t>PT-02200</t>
  </si>
  <si>
    <t>PT-06690</t>
  </si>
  <si>
    <t>PT-07953</t>
  </si>
  <si>
    <t>PT-02944</t>
  </si>
  <si>
    <t>PT-08938</t>
  </si>
  <si>
    <t>PT-09128</t>
  </si>
  <si>
    <t>PT-09462</t>
  </si>
  <si>
    <t>PT-04343</t>
  </si>
  <si>
    <t>PT-05082</t>
  </si>
  <si>
    <t>PT-07740</t>
  </si>
  <si>
    <t>PT-09761</t>
  </si>
  <si>
    <t>PT-09866</t>
  </si>
  <si>
    <t>PT-08855</t>
  </si>
  <si>
    <t>PT-05876</t>
  </si>
  <si>
    <t>PT-09402</t>
  </si>
  <si>
    <t>PT-00834</t>
  </si>
  <si>
    <t>PT-06769</t>
  </si>
  <si>
    <t>PT-08107</t>
  </si>
  <si>
    <t>PT-07744</t>
  </si>
  <si>
    <t>PT-06511</t>
  </si>
  <si>
    <t>PT-05728</t>
  </si>
  <si>
    <t>PT-03236</t>
  </si>
  <si>
    <t>PT-02401</t>
  </si>
  <si>
    <t>PT-06216</t>
  </si>
  <si>
    <t>PT-03874</t>
  </si>
  <si>
    <t>PT-05093</t>
  </si>
  <si>
    <t>PT-09226</t>
  </si>
  <si>
    <t>PT-02466</t>
  </si>
  <si>
    <t>PT-08544</t>
  </si>
  <si>
    <t>PT-02532</t>
  </si>
  <si>
    <t>PT-01198</t>
  </si>
  <si>
    <t>PT-05280</t>
  </si>
  <si>
    <t>PT-07719</t>
  </si>
  <si>
    <t>PT-06606</t>
  </si>
  <si>
    <t>PT-01430</t>
  </si>
  <si>
    <t>PT-06352</t>
  </si>
  <si>
    <t>PT-06659</t>
  </si>
  <si>
    <t>PT-01154</t>
  </si>
  <si>
    <t>PT-03134</t>
  </si>
  <si>
    <t>PT-08668</t>
  </si>
  <si>
    <t>PT-04541</t>
  </si>
  <si>
    <t>PT-06562</t>
  </si>
  <si>
    <t>PT-08986</t>
  </si>
  <si>
    <t>PT-00965</t>
  </si>
  <si>
    <t>PT-04837</t>
  </si>
  <si>
    <t>PT-08921</t>
  </si>
  <si>
    <t>PT-07670</t>
  </si>
  <si>
    <t>PT-02166</t>
  </si>
  <si>
    <t>PT-01484</t>
  </si>
  <si>
    <t>PT-02985</t>
  </si>
  <si>
    <t>PT-03111</t>
  </si>
  <si>
    <t>PT-04978</t>
  </si>
  <si>
    <t>PT-01427</t>
  </si>
  <si>
    <t>PT-03618</t>
  </si>
  <si>
    <t>PT-06367</t>
  </si>
  <si>
    <t>PT-09425</t>
  </si>
  <si>
    <t>PT-01058</t>
  </si>
  <si>
    <t>PT-04369</t>
  </si>
  <si>
    <t>PT-04059</t>
  </si>
  <si>
    <t>PT-03575</t>
  </si>
  <si>
    <t>PT-08105</t>
  </si>
  <si>
    <t>PT-09884</t>
  </si>
  <si>
    <t>PT-09442</t>
  </si>
  <si>
    <t>PT-01545</t>
  </si>
  <si>
    <t>PT-07376</t>
  </si>
  <si>
    <t>PT-06548</t>
  </si>
  <si>
    <t>PT-07247</t>
  </si>
  <si>
    <t>PT-00725</t>
  </si>
  <si>
    <t>PT-06067</t>
  </si>
  <si>
    <t>PT-05720</t>
  </si>
  <si>
    <t>PT-01128</t>
  </si>
  <si>
    <t>PT-05821</t>
  </si>
  <si>
    <t>PT-08546</t>
  </si>
  <si>
    <t>PT-05012</t>
  </si>
  <si>
    <t>PT-06333</t>
  </si>
  <si>
    <t>PT-06464</t>
  </si>
  <si>
    <t>PT-06481</t>
  </si>
  <si>
    <t>PT-05497</t>
  </si>
  <si>
    <t>PT-01562</t>
  </si>
  <si>
    <t>PT-03932</t>
  </si>
  <si>
    <t>PT-05317</t>
  </si>
  <si>
    <t>PT-06682</t>
  </si>
  <si>
    <t>PT-06415</t>
  </si>
  <si>
    <t>PT-08440</t>
  </si>
  <si>
    <t>PT-08693</t>
  </si>
  <si>
    <t>PT-02651</t>
  </si>
  <si>
    <t>PT-02546</t>
  </si>
  <si>
    <t>PT-08985</t>
  </si>
  <si>
    <t>PT-02448</t>
  </si>
  <si>
    <t>PT-06460</t>
  </si>
  <si>
    <t>PT-03008</t>
  </si>
  <si>
    <t>PT-08449</t>
  </si>
  <si>
    <t>PT-04036</t>
  </si>
  <si>
    <t>PT-07836</t>
  </si>
  <si>
    <t>PT-01393</t>
  </si>
  <si>
    <t>PT-03906</t>
  </si>
  <si>
    <t>PT-09964</t>
  </si>
  <si>
    <t>PT-02795</t>
  </si>
  <si>
    <t>PT-07665</t>
  </si>
  <si>
    <t>PT-05399</t>
  </si>
  <si>
    <t>PT-00018</t>
  </si>
  <si>
    <t>PT-01771</t>
  </si>
  <si>
    <t>PT-01889</t>
  </si>
  <si>
    <t>PT-01643</t>
  </si>
  <si>
    <t>PT-00133</t>
  </si>
  <si>
    <t>PT-05066</t>
  </si>
  <si>
    <t>PT-02426</t>
  </si>
  <si>
    <t>PT-09910</t>
  </si>
  <si>
    <t>PT-08168</t>
  </si>
  <si>
    <t>PT-01096</t>
  </si>
  <si>
    <t>PT-04182</t>
  </si>
  <si>
    <t>PT-04114</t>
  </si>
  <si>
    <t>PT-00528</t>
  </si>
  <si>
    <t>PT-02003</t>
  </si>
  <si>
    <t>PT-06953</t>
  </si>
  <si>
    <t>PT-00169</t>
  </si>
  <si>
    <t>PT-06149</t>
  </si>
  <si>
    <t>PT-01920</t>
  </si>
  <si>
    <t>PT-04295</t>
  </si>
  <si>
    <t>PT-09267</t>
  </si>
  <si>
    <t>PT-02216</t>
  </si>
  <si>
    <t>PT-07794</t>
  </si>
  <si>
    <t>PT-07179</t>
  </si>
  <si>
    <t>PT-07887</t>
  </si>
  <si>
    <t>PT-08149</t>
  </si>
  <si>
    <t>PT-01299</t>
  </si>
  <si>
    <t>PT-02518</t>
  </si>
  <si>
    <t>PT-01353</t>
  </si>
  <si>
    <t>PT-07671</t>
  </si>
  <si>
    <t>PT-07746</t>
  </si>
  <si>
    <t>PT-01288</t>
  </si>
  <si>
    <t>PT-04246</t>
  </si>
  <si>
    <t>PT-06642</t>
  </si>
  <si>
    <t>PT-07031</t>
  </si>
  <si>
    <t>PT-04210</t>
  </si>
  <si>
    <t>PT-02014</t>
  </si>
  <si>
    <t>PT-05426</t>
  </si>
  <si>
    <t>PT-08641</t>
  </si>
  <si>
    <t>PT-04550</t>
  </si>
  <si>
    <t>PT-02424</t>
  </si>
  <si>
    <t>PT-03066</t>
  </si>
  <si>
    <t>PT-02148</t>
  </si>
  <si>
    <t>PT-07435</t>
  </si>
  <si>
    <t>PT-09927</t>
  </si>
  <si>
    <t>PT-04004</t>
  </si>
  <si>
    <t>PT-00450</t>
  </si>
  <si>
    <t>PT-06975</t>
  </si>
  <si>
    <t>PT-07278</t>
  </si>
  <si>
    <t>PT-00811</t>
  </si>
  <si>
    <t>PT-04752</t>
  </si>
  <si>
    <t>PT-06761</t>
  </si>
  <si>
    <t>PT-08036</t>
  </si>
  <si>
    <t>PT-09811</t>
  </si>
  <si>
    <t>PT-04814</t>
  </si>
  <si>
    <t>PT-07020</t>
  </si>
  <si>
    <t>PT-08744</t>
  </si>
  <si>
    <t>PT-09446</t>
  </si>
  <si>
    <t>PT-01478</t>
  </si>
  <si>
    <t>PT-01791</t>
  </si>
  <si>
    <t>PT-02009</t>
  </si>
  <si>
    <t>PT-00683</t>
  </si>
  <si>
    <t>PT-03520</t>
  </si>
  <si>
    <t>PT-04344</t>
  </si>
  <si>
    <t>PT-07754</t>
  </si>
  <si>
    <t>PT-00058</t>
  </si>
  <si>
    <t>PT-06734</t>
  </si>
  <si>
    <t>PT-04304</t>
  </si>
  <si>
    <t>PT-05077</t>
  </si>
  <si>
    <t>PT-03556</t>
  </si>
  <si>
    <t>PT-00047</t>
  </si>
  <si>
    <t>PT-00031</t>
  </si>
  <si>
    <t>PT-03972</t>
  </si>
  <si>
    <t>PT-05015</t>
  </si>
  <si>
    <t>PT-01469</t>
  </si>
  <si>
    <t>PT-01666</t>
  </si>
  <si>
    <t>PT-01417</t>
  </si>
  <si>
    <t>PT-06973</t>
  </si>
  <si>
    <t>PT-03750</t>
  </si>
  <si>
    <t>PT-08845</t>
  </si>
  <si>
    <t>PT-07790</t>
  </si>
  <si>
    <t>PT-05258</t>
  </si>
  <si>
    <t>PT-00430</t>
  </si>
  <si>
    <t>PT-05466</t>
  </si>
  <si>
    <t>PT-09010</t>
  </si>
  <si>
    <t>PT-00386</t>
  </si>
  <si>
    <t>PT-01946</t>
  </si>
  <si>
    <t>PT-04388</t>
  </si>
  <si>
    <t>PT-00474</t>
  </si>
  <si>
    <t>PT-02287</t>
  </si>
  <si>
    <t>PT-08019</t>
  </si>
  <si>
    <t>PT-05036</t>
  </si>
  <si>
    <t>PT-06827</t>
  </si>
  <si>
    <t>PT-07676</t>
  </si>
  <si>
    <t>PT-01056</t>
  </si>
  <si>
    <t>PT-03498</t>
  </si>
  <si>
    <t>PT-02971</t>
  </si>
  <si>
    <t>PT-03334</t>
  </si>
  <si>
    <t>PT-06058</t>
  </si>
  <si>
    <t>PT-00812</t>
  </si>
  <si>
    <t>PT-07300</t>
  </si>
  <si>
    <t>PT-04195</t>
  </si>
  <si>
    <t>PT-05289</t>
  </si>
  <si>
    <t>PT-04673</t>
  </si>
  <si>
    <t>PT-06486</t>
  </si>
  <si>
    <t>PT-00112</t>
  </si>
  <si>
    <t>PT-09089</t>
  </si>
  <si>
    <t>PT-01746</t>
  </si>
  <si>
    <t>PT-02274</t>
  </si>
  <si>
    <t>PT-01453</t>
  </si>
  <si>
    <t>PT-02150</t>
  </si>
  <si>
    <t>PT-00320</t>
  </si>
  <si>
    <t>PT-03062</t>
  </si>
  <si>
    <t>PT-07394</t>
  </si>
  <si>
    <t>PT-01923</t>
  </si>
  <si>
    <t>PT-06108</t>
  </si>
  <si>
    <t>PT-07845</t>
  </si>
  <si>
    <t>PT-04801</t>
  </si>
  <si>
    <t>PT-04442</t>
  </si>
  <si>
    <t>PT-02955</t>
  </si>
  <si>
    <t>PT-02130</t>
  </si>
  <si>
    <t>PT-06516</t>
  </si>
  <si>
    <t>PT-03786</t>
  </si>
  <si>
    <t>PT-07769</t>
  </si>
  <si>
    <t>PT-07894</t>
  </si>
  <si>
    <t>PT-01053</t>
  </si>
  <si>
    <t>PT-06227</t>
  </si>
  <si>
    <t>PT-08849</t>
  </si>
  <si>
    <t>PT-00100</t>
  </si>
  <si>
    <t>PT-06671</t>
  </si>
  <si>
    <t>PT-01457</t>
  </si>
  <si>
    <t>PT-07999</t>
  </si>
  <si>
    <t>PT-00813</t>
  </si>
  <si>
    <t>PT-01093</t>
  </si>
  <si>
    <t>PT-04398</t>
  </si>
  <si>
    <t>PT-05080</t>
  </si>
  <si>
    <t>PT-07199</t>
  </si>
  <si>
    <t>PT-04449</t>
  </si>
  <si>
    <t>PT-06423</t>
  </si>
  <si>
    <t>PT-06730</t>
  </si>
  <si>
    <t>PT-05251</t>
  </si>
  <si>
    <t>PT-01415</t>
  </si>
  <si>
    <t>PT-00541</t>
  </si>
  <si>
    <t>PT-06709</t>
  </si>
  <si>
    <t>PT-04140</t>
  </si>
  <si>
    <t>PT-05658</t>
  </si>
  <si>
    <t>PT-09540</t>
  </si>
  <si>
    <t>PT-00755</t>
  </si>
  <si>
    <t>PT-03406</t>
  </si>
  <si>
    <t>PT-07111</t>
  </si>
  <si>
    <t>PT-04701</t>
  </si>
  <si>
    <t>PT-09712</t>
  </si>
  <si>
    <t>PT-04166</t>
  </si>
  <si>
    <t>PT-04583</t>
  </si>
  <si>
    <t>PT-07108</t>
  </si>
  <si>
    <t>PT-03012</t>
  </si>
  <si>
    <t>PT-05274</t>
  </si>
  <si>
    <t>PT-08242</t>
  </si>
  <si>
    <t>PT-08650</t>
  </si>
  <si>
    <t>PT-05618</t>
  </si>
  <si>
    <t>PT-02508</t>
  </si>
  <si>
    <t>PT-08786</t>
  </si>
  <si>
    <t>PT-04790</t>
  </si>
  <si>
    <t>PT-00602</t>
  </si>
  <si>
    <t>PT-07916</t>
  </si>
  <si>
    <t>PT-09099</t>
  </si>
  <si>
    <t>PT-05119</t>
  </si>
  <si>
    <t>PT-05682</t>
  </si>
  <si>
    <t>PT-04113</t>
  </si>
  <si>
    <t>PT-07448</t>
  </si>
  <si>
    <t>PT-01045</t>
  </si>
  <si>
    <t>PT-07627</t>
  </si>
  <si>
    <t>PT-01558</t>
  </si>
  <si>
    <t>PT-04032</t>
  </si>
  <si>
    <t>PT-07455</t>
  </si>
  <si>
    <t>PT-00181</t>
  </si>
  <si>
    <t>PT-02116</t>
  </si>
  <si>
    <t>PT-01700</t>
  </si>
  <si>
    <t>PT-01380</t>
  </si>
  <si>
    <t>PT-05973</t>
  </si>
  <si>
    <t>PT-07519</t>
  </si>
  <si>
    <t>PT-06290</t>
  </si>
  <si>
    <t>PT-00619</t>
  </si>
  <si>
    <t>PT-05911</t>
  </si>
  <si>
    <t>PT-04858</t>
  </si>
  <si>
    <t>PT-01601</t>
  </si>
  <si>
    <t>PT-06210</t>
  </si>
  <si>
    <t>PT-01616</t>
  </si>
  <si>
    <t>PT-06164</t>
  </si>
  <si>
    <t>PT-00439</t>
  </si>
  <si>
    <t>PT-04148</t>
  </si>
  <si>
    <t>PT-02084</t>
  </si>
  <si>
    <t>PT-03266</t>
  </si>
  <si>
    <t>PT-03317</t>
  </si>
  <si>
    <t>PT-09664</t>
  </si>
  <si>
    <t>PT-04771</t>
  </si>
  <si>
    <t>PT-05107</t>
  </si>
  <si>
    <t>PT-07085</t>
  </si>
  <si>
    <t>PT-08367</t>
  </si>
  <si>
    <t>PT-07742</t>
  </si>
  <si>
    <t>PT-08498</t>
  </si>
  <si>
    <t>PT-01919</t>
  </si>
  <si>
    <t>PT-08494</t>
  </si>
  <si>
    <t>PT-05943</t>
  </si>
  <si>
    <t>PT-05610</t>
  </si>
  <si>
    <t>PT-06866</t>
  </si>
  <si>
    <t>PT-06600</t>
  </si>
  <si>
    <t>PT-02055</t>
  </si>
  <si>
    <t>PT-02486</t>
  </si>
  <si>
    <t>PT-09397</t>
  </si>
  <si>
    <t>PT-02363</t>
  </si>
  <si>
    <t>PT-02226</t>
  </si>
  <si>
    <t>PT-08023</t>
  </si>
  <si>
    <t>PT-01127</t>
  </si>
  <si>
    <t>PT-06334</t>
  </si>
  <si>
    <t>PT-09539</t>
  </si>
  <si>
    <t>PT-08270</t>
  </si>
  <si>
    <t>PT-09943</t>
  </si>
  <si>
    <t>PT-01323</t>
  </si>
  <si>
    <t>PT-01604</t>
  </si>
  <si>
    <t>PT-05744</t>
  </si>
  <si>
    <t>PT-07720</t>
  </si>
  <si>
    <t>PT-05971</t>
  </si>
  <si>
    <t>PT-04585</t>
  </si>
  <si>
    <t>PT-05205</t>
  </si>
  <si>
    <t>PT-08869</t>
  </si>
  <si>
    <t>PT-09531</t>
  </si>
  <si>
    <t>PT-02565</t>
  </si>
  <si>
    <t>PT-09560</t>
  </si>
  <si>
    <t>PT-01560</t>
  </si>
  <si>
    <t>PT-04869</t>
  </si>
  <si>
    <t>PT-05485</t>
  </si>
  <si>
    <t>PT-02738</t>
  </si>
  <si>
    <t>PT-06830</t>
  </si>
  <si>
    <t>PT-08547</t>
  </si>
  <si>
    <t>PT-01355</t>
  </si>
  <si>
    <t>PT-00046</t>
  </si>
  <si>
    <t>PT-03003</t>
  </si>
  <si>
    <t>PT-00749</t>
  </si>
  <si>
    <t>PT-08890</t>
  </si>
  <si>
    <t>PT-06163</t>
  </si>
  <si>
    <t>PT-05813</t>
  </si>
  <si>
    <t>PT-04844</t>
  </si>
  <si>
    <t>PT-07617</t>
  </si>
  <si>
    <t>PT-04760</t>
  </si>
  <si>
    <t>PT-09017</t>
  </si>
  <si>
    <t>PT-07459</t>
  </si>
  <si>
    <t>PT-09001</t>
  </si>
  <si>
    <t>PT-02761</t>
  </si>
  <si>
    <t>PT-05837</t>
  </si>
  <si>
    <t>PT-09299</t>
  </si>
  <si>
    <t>PT-04477</t>
  </si>
  <si>
    <t>PT-03946</t>
  </si>
  <si>
    <t>PT-04919</t>
  </si>
  <si>
    <t>PT-04853</t>
  </si>
  <si>
    <t>PT-04128</t>
  </si>
  <si>
    <t>PT-09833</t>
  </si>
  <si>
    <t>PT-09670</t>
  </si>
  <si>
    <t>PT-00665</t>
  </si>
  <si>
    <t>PT-02485</t>
  </si>
  <si>
    <t>PT-07542</t>
  </si>
  <si>
    <t>PT-06766</t>
  </si>
  <si>
    <t>PT-09794</t>
  </si>
  <si>
    <t>PT-03300</t>
  </si>
  <si>
    <t>PT-00676</t>
  </si>
  <si>
    <t>PT-03039</t>
  </si>
  <si>
    <t>PT-03583</t>
  </si>
  <si>
    <t>PT-07173</t>
  </si>
  <si>
    <t>PT-01963</t>
  </si>
  <si>
    <t>PT-01841</t>
  </si>
  <si>
    <t>PT-04383</t>
  </si>
  <si>
    <t>PT-07066</t>
  </si>
  <si>
    <t>PT-03816</t>
  </si>
  <si>
    <t>PT-09409</t>
  </si>
  <si>
    <t>PT-07862</t>
  </si>
  <si>
    <t>PT-09187</t>
  </si>
  <si>
    <t>PT-03887</t>
  </si>
  <si>
    <t>PT-08474</t>
  </si>
  <si>
    <t>PT-06244</t>
  </si>
  <si>
    <t>PT-00412</t>
  </si>
  <si>
    <t>PT-00614</t>
  </si>
  <si>
    <t>PT-03016</t>
  </si>
  <si>
    <t>PT-05429</t>
  </si>
  <si>
    <t>PT-01431</t>
  </si>
  <si>
    <t>PT-08919</t>
  </si>
  <si>
    <t>PT-07776</t>
  </si>
  <si>
    <t>PT-05957</t>
  </si>
  <si>
    <t>PT-06361</t>
  </si>
  <si>
    <t>PT-09405</t>
  </si>
  <si>
    <t>PT-01418</t>
  </si>
  <si>
    <t>PT-05401</t>
  </si>
  <si>
    <t>PT-00605</t>
  </si>
  <si>
    <t>PT-01273</t>
  </si>
  <si>
    <t>PT-04185</t>
  </si>
  <si>
    <t>PT-07705</t>
  </si>
  <si>
    <t>PT-06832</t>
  </si>
  <si>
    <t>PT-06960</t>
  </si>
  <si>
    <t>PT-00248</t>
  </si>
  <si>
    <t>PT-04503</t>
  </si>
  <si>
    <t>PT-01983</t>
  </si>
  <si>
    <t>PT-09526</t>
  </si>
  <si>
    <t>PT-05555</t>
  </si>
  <si>
    <t>PT-00200</t>
  </si>
  <si>
    <t>PT-00486</t>
  </si>
  <si>
    <t>PT-06336</t>
  </si>
  <si>
    <t>PT-09182</t>
  </si>
  <si>
    <t>PT-00456</t>
  </si>
  <si>
    <t>PT-09996</t>
  </si>
  <si>
    <t>PT-09004</t>
  </si>
  <si>
    <t>PT-06786</t>
  </si>
  <si>
    <t>PT-01722</t>
  </si>
  <si>
    <t>PT-05370</t>
  </si>
  <si>
    <t>PT-08695</t>
  </si>
  <si>
    <t>PT-08342</t>
  </si>
  <si>
    <t>PT-07469</t>
  </si>
  <si>
    <t>PT-06323</t>
  </si>
  <si>
    <t>PT-00863</t>
  </si>
  <si>
    <t>PT-02095</t>
  </si>
  <si>
    <t>PT-00948</t>
  </si>
  <si>
    <t>PT-02615</t>
  </si>
  <si>
    <t>PT-01445</t>
  </si>
  <si>
    <t>PT-01281</t>
  </si>
  <si>
    <t>PT-03356</t>
  </si>
  <si>
    <t>PT-04378</t>
  </si>
  <si>
    <t>PT-03839</t>
  </si>
  <si>
    <t>PT-08306</t>
  </si>
  <si>
    <t>PT-06248</t>
  </si>
  <si>
    <t>PT-02005</t>
  </si>
  <si>
    <t>PT-03911</t>
  </si>
  <si>
    <t>PT-08879</t>
  </si>
  <si>
    <t>PT-01006</t>
  </si>
  <si>
    <t>PT-03935</t>
  </si>
  <si>
    <t>PT-03919</t>
  </si>
  <si>
    <t>PT-07418</t>
  </si>
  <si>
    <t>PT-03040</t>
  </si>
  <si>
    <t>PT-02133</t>
  </si>
  <si>
    <t>PT-04632</t>
  </si>
  <si>
    <t>PT-02058</t>
  </si>
  <si>
    <t>PT-06825</t>
  </si>
  <si>
    <t>PT-00230</t>
  </si>
  <si>
    <t>PT-03112</t>
  </si>
  <si>
    <t>PT-09620</t>
  </si>
  <si>
    <t>PT-06245</t>
  </si>
  <si>
    <t>PT-02621</t>
  </si>
  <si>
    <t>PT-03681</t>
  </si>
  <si>
    <t>PT-08545</t>
  </si>
  <si>
    <t>PT-00210</t>
  </si>
  <si>
    <t>PT-08687</t>
  </si>
  <si>
    <t>PT-06888</t>
  </si>
  <si>
    <t>PT-03182</t>
  </si>
  <si>
    <t>PT-07403</t>
  </si>
  <si>
    <t>PT-03945</t>
  </si>
  <si>
    <t>PT-01729</t>
  </si>
  <si>
    <t>PT-04338</t>
  </si>
  <si>
    <t>PT-00338</t>
  </si>
  <si>
    <t>PT-05246</t>
  </si>
  <si>
    <t>PT-04510</t>
  </si>
  <si>
    <t>PT-07538</t>
  </si>
  <si>
    <t>PT-04986</t>
  </si>
  <si>
    <t>PT-01227</t>
  </si>
  <si>
    <t>PT-07146</t>
  </si>
  <si>
    <t>PT-05525</t>
  </si>
  <si>
    <t>PT-03818</t>
  </si>
  <si>
    <t>PT-08949</t>
  </si>
  <si>
    <t>PT-07050</t>
  </si>
  <si>
    <t>PT-02112</t>
  </si>
  <si>
    <t>PT-07186</t>
  </si>
  <si>
    <t>PT-03001</t>
  </si>
  <si>
    <t>PT-04000</t>
  </si>
  <si>
    <t>PT-01018</t>
  </si>
  <si>
    <t>PT-08308</t>
  </si>
  <si>
    <t>PT-03622</t>
  </si>
  <si>
    <t>PT-06023</t>
  </si>
  <si>
    <t>PT-01929</t>
  </si>
  <si>
    <t>PT-00351</t>
  </si>
  <si>
    <t>PT-02202</t>
  </si>
  <si>
    <t>PT-04355</t>
  </si>
  <si>
    <t>PT-01935</t>
  </si>
  <si>
    <t>PT-07182</t>
  </si>
  <si>
    <t>PT-05021</t>
  </si>
  <si>
    <t>PT-05305</t>
  </si>
  <si>
    <t>PT-00565</t>
  </si>
  <si>
    <t>PT-01583</t>
  </si>
  <si>
    <t>PT-03838</t>
  </si>
  <si>
    <t>PT-02176</t>
  </si>
  <si>
    <t>PT-08310</t>
  </si>
  <si>
    <t>PT-02541</t>
  </si>
  <si>
    <t>PT-05198</t>
  </si>
  <si>
    <t>PT-02229</t>
  </si>
  <si>
    <t>PT-01116</t>
  </si>
  <si>
    <t>PT-06381</t>
  </si>
  <si>
    <t>PT-02772</t>
  </si>
  <si>
    <t>PT-05838</t>
  </si>
  <si>
    <t>PT-05557</t>
  </si>
  <si>
    <t>PT-07773</t>
  </si>
  <si>
    <t>PT-00822</t>
  </si>
  <si>
    <t>PT-05571</t>
  </si>
  <si>
    <t>PT-02273</t>
  </si>
  <si>
    <t>PT-05776</t>
  </si>
  <si>
    <t>PT-00082</t>
  </si>
  <si>
    <t>PT-01324</t>
  </si>
  <si>
    <t>PT-04202</t>
  </si>
  <si>
    <t>PT-01615</t>
  </si>
  <si>
    <t>PT-00832</t>
  </si>
  <si>
    <t>PT-05266</t>
  </si>
  <si>
    <t>PT-05364</t>
  </si>
  <si>
    <t>PT-02421</t>
  </si>
  <si>
    <t>PT-04641</t>
  </si>
  <si>
    <t>PT-05448</t>
  </si>
  <si>
    <t>PT-08278</t>
  </si>
  <si>
    <t>PT-01650</t>
  </si>
  <si>
    <t>PT-04239</t>
  </si>
  <si>
    <t>PT-09239</t>
  </si>
  <si>
    <t>PT-04813</t>
  </si>
  <si>
    <t>PT-02759</t>
  </si>
  <si>
    <t>PT-06995</t>
  </si>
  <si>
    <t>PT-07432</t>
  </si>
  <si>
    <t>PT-07170</t>
  </si>
  <si>
    <t>PT-04289</t>
  </si>
  <si>
    <t>PT-04013</t>
  </si>
  <si>
    <t>PT-02603</t>
  </si>
  <si>
    <t>PT-00750</t>
  </si>
  <si>
    <t>PT-05494</t>
  </si>
  <si>
    <t>PT-02374</t>
  </si>
  <si>
    <t>PT-02443</t>
  </si>
  <si>
    <t>PT-04880</t>
  </si>
  <si>
    <t>PT-09500</t>
  </si>
  <si>
    <t>PT-08472</t>
  </si>
  <si>
    <t>PT-03435</t>
  </si>
  <si>
    <t>PT-09162</t>
  </si>
  <si>
    <t>PT-07699</t>
  </si>
  <si>
    <t>PT-09805</t>
  </si>
  <si>
    <t>PT-04833</t>
  </si>
  <si>
    <t>PT-07047</t>
  </si>
  <si>
    <t>PT-05762</t>
  </si>
  <si>
    <t>PT-09434</t>
  </si>
  <si>
    <t>PT-08119</t>
  </si>
  <si>
    <t>PT-09384</t>
  </si>
  <si>
    <t>PT-04631</t>
  </si>
  <si>
    <t>PT-01140</t>
  </si>
  <si>
    <t>PT-07939</t>
  </si>
  <si>
    <t>PT-02232</t>
  </si>
  <si>
    <t>PT-02165</t>
  </si>
  <si>
    <t>PT-06815</t>
  </si>
  <si>
    <t>PT-07486</t>
  </si>
  <si>
    <t>PT-07815</t>
  </si>
  <si>
    <t>PT-02665</t>
  </si>
  <si>
    <t>PT-01571</t>
  </si>
  <si>
    <t>PT-00173</t>
  </si>
  <si>
    <t>PT-07453</t>
  </si>
  <si>
    <t>PT-02088</t>
  </si>
  <si>
    <t>PT-03056</t>
  </si>
  <si>
    <t>PT-04746</t>
  </si>
  <si>
    <t>PT-07373</t>
  </si>
  <si>
    <t>PT-09522</t>
  </si>
  <si>
    <t>PT-07310</t>
  </si>
  <si>
    <t>PT-02886</t>
  </si>
  <si>
    <t>PT-01833</t>
  </si>
  <si>
    <t>PT-05322</t>
  </si>
  <si>
    <t>PT-06150</t>
  </si>
  <si>
    <t>PT-09314</t>
  </si>
  <si>
    <t>PT-03528</t>
  </si>
  <si>
    <t>PT-08551</t>
  </si>
  <si>
    <t>PT-03860</t>
  </si>
  <si>
    <t>PT-05267</t>
  </si>
  <si>
    <t>PT-00835</t>
  </si>
  <si>
    <t>PT-02487</t>
  </si>
  <si>
    <t>PT-09990</t>
  </si>
  <si>
    <t>PT-04555</t>
  </si>
  <si>
    <t>PT-04717</t>
  </si>
  <si>
    <t>PT-02964</t>
  </si>
  <si>
    <t>PT-03783</t>
  </si>
  <si>
    <t>PT-09201</t>
  </si>
  <si>
    <t>PT-03693</t>
  </si>
  <si>
    <t>PT-00066</t>
  </si>
  <si>
    <t>PT-05862</t>
  </si>
  <si>
    <t>PT-03961</t>
  </si>
  <si>
    <t>PT-04025</t>
  </si>
  <si>
    <t>PT-00355</t>
  </si>
  <si>
    <t>PT-09624</t>
  </si>
  <si>
    <t>PT-08226</t>
  </si>
  <si>
    <t>PT-03013</t>
  </si>
  <si>
    <t>PT-07433</t>
  </si>
  <si>
    <t>PT-07014</t>
  </si>
  <si>
    <t>PT-04803</t>
  </si>
  <si>
    <t>PT-08823</t>
  </si>
  <si>
    <t>PT-08283</t>
  </si>
  <si>
    <t>PT-04276</t>
  </si>
  <si>
    <t>PT-04706</t>
  </si>
  <si>
    <t>PT-00473</t>
  </si>
  <si>
    <t>PT-07151</t>
  </si>
  <si>
    <t>PT-06193</t>
  </si>
  <si>
    <t>PT-05670</t>
  </si>
  <si>
    <t>PT-07689</t>
  </si>
  <si>
    <t>PT-00869</t>
  </si>
  <si>
    <t>PT-06640</t>
  </si>
  <si>
    <t>PT-07579</t>
  </si>
  <si>
    <t>PT-01507</t>
  </si>
  <si>
    <t>PT-07625</t>
  </si>
  <si>
    <t>PT-05471</t>
  </si>
  <si>
    <t>PT-06254</t>
  </si>
  <si>
    <t>PT-06235</t>
  </si>
  <si>
    <t>PT-09518</t>
  </si>
  <si>
    <t>PT-05875</t>
  </si>
  <si>
    <t>PT-07875</t>
  </si>
  <si>
    <t>PT-04533</t>
  </si>
  <si>
    <t>PT-01076</t>
  </si>
  <si>
    <t>PT-06726</t>
  </si>
  <si>
    <t>PT-05345</t>
  </si>
  <si>
    <t>PT-09557</t>
  </si>
  <si>
    <t>PT-04481</t>
  </si>
  <si>
    <t>PT-05437</t>
  </si>
  <si>
    <t>PT-06940</t>
  </si>
  <si>
    <t>PT-04008</t>
  </si>
  <si>
    <t>PT-07307</t>
  </si>
  <si>
    <t>PT-06148</t>
  </si>
  <si>
    <t>PT-07451</t>
  </si>
  <si>
    <t>PT-00074</t>
  </si>
  <si>
    <t>PT-06844</t>
  </si>
  <si>
    <t>PT-07018</t>
  </si>
  <si>
    <t>PT-09960</t>
  </si>
  <si>
    <t>PT-09760</t>
  </si>
  <si>
    <t>PT-04563</t>
  </si>
  <si>
    <t>PT-01102</t>
  </si>
  <si>
    <t>PT-04606</t>
  </si>
  <si>
    <t>PT-09731</t>
  </si>
  <si>
    <t>PT-07965</t>
  </si>
  <si>
    <t>PT-02936</t>
  </si>
  <si>
    <t>PT-05377</t>
  </si>
  <si>
    <t>PT-00119</t>
  </si>
  <si>
    <t>PT-02023</t>
  </si>
  <si>
    <t>PT-03893</t>
  </si>
  <si>
    <t>PT-02749</t>
  </si>
  <si>
    <t>PT-02035</t>
  </si>
  <si>
    <t>PT-08169</t>
  </si>
  <si>
    <t>PT-08840</t>
  </si>
  <si>
    <t>PT-05698</t>
  </si>
  <si>
    <t>PT-01220</t>
  </si>
  <si>
    <t>PT-06581</t>
  </si>
  <si>
    <t>PT-09360</t>
  </si>
  <si>
    <t>PT-03129</t>
  </si>
  <si>
    <t>PT-07525</t>
  </si>
  <si>
    <t>PT-02511</t>
  </si>
  <si>
    <t>PT-03956</t>
  </si>
  <si>
    <t>PT-03465</t>
  </si>
  <si>
    <t>PT-03777</t>
  </si>
  <si>
    <t>PT-07661</t>
  </si>
  <si>
    <t>PT-06426</t>
  </si>
  <si>
    <t>PT-05860</t>
  </si>
  <si>
    <t>PT-00178</t>
  </si>
  <si>
    <t>PT-01644</t>
  </si>
  <si>
    <t>PT-09480</t>
  </si>
  <si>
    <t>PT-03044</t>
  </si>
  <si>
    <t>PT-03482</t>
  </si>
  <si>
    <t>PT-01375</t>
  </si>
  <si>
    <t>PT-01721</t>
  </si>
  <si>
    <t>PT-04373</t>
  </si>
  <si>
    <t>PT-06619</t>
  </si>
  <si>
    <t>PT-02265</t>
  </si>
  <si>
    <t>PT-00088</t>
  </si>
  <si>
    <t>PT-08451</t>
  </si>
  <si>
    <t>PT-03027</t>
  </si>
  <si>
    <t>PT-08862</t>
  </si>
  <si>
    <t>PT-00404</t>
  </si>
  <si>
    <t>PT-08996</t>
  </si>
  <si>
    <t>PT-02983</t>
  </si>
  <si>
    <t>PT-07114</t>
  </si>
  <si>
    <t>PT-09545</t>
  </si>
  <si>
    <t>PT-02457</t>
  </si>
  <si>
    <t>PT-03444</t>
  </si>
  <si>
    <t>PT-02215</t>
  </si>
  <si>
    <t>PT-01028</t>
  </si>
  <si>
    <t>PT-09898</t>
  </si>
  <si>
    <t>PT-01422</t>
  </si>
  <si>
    <t>PT-02437</t>
  </si>
  <si>
    <t>PT-08991</t>
  </si>
  <si>
    <t>PT-05781</t>
  </si>
  <si>
    <t>PT-09270</t>
  </si>
  <si>
    <t>PT-01279</t>
  </si>
  <si>
    <t>PT-05197</t>
  </si>
  <si>
    <t>PT-05112</t>
  </si>
  <si>
    <t>PT-07082</t>
  </si>
  <si>
    <t>PT-08197</t>
  </si>
  <si>
    <t>PT-01979</t>
  </si>
  <si>
    <t>PT-01062</t>
  </si>
  <si>
    <t>PT-01426</t>
  </si>
  <si>
    <t>PT-05382</t>
  </si>
  <si>
    <t>PT-08881</t>
  </si>
  <si>
    <t>PT-04763</t>
  </si>
  <si>
    <t>PT-01503</t>
  </si>
  <si>
    <t>PT-08741</t>
  </si>
  <si>
    <t>PT-02927</t>
  </si>
  <si>
    <t>PT-06118</t>
  </si>
  <si>
    <t>PT-03725</t>
  </si>
  <si>
    <t>PT-09414</t>
  </si>
  <si>
    <t>PT-00679</t>
  </si>
  <si>
    <t>PT-05870</t>
  </si>
  <si>
    <t>PT-07049</t>
  </si>
  <si>
    <t>PT-06130</t>
  </si>
  <si>
    <t>PT-06810</t>
  </si>
  <si>
    <t>PT-00103</t>
  </si>
  <si>
    <t>PT-00958</t>
  </si>
  <si>
    <t>PT-08659</t>
  </si>
  <si>
    <t>PT-06374</t>
  </si>
  <si>
    <t>PT-07230</t>
  </si>
  <si>
    <t>PT-07802</t>
  </si>
  <si>
    <t>PT-02914</t>
  </si>
  <si>
    <t>PT-02689</t>
  </si>
  <si>
    <t>PT-03644</t>
  </si>
  <si>
    <t>PT-06249</t>
  </si>
  <si>
    <t>PT-07508</t>
  </si>
  <si>
    <t>PT-06131</t>
  </si>
  <si>
    <t>PT-08948</t>
  </si>
  <si>
    <t>PT-08080</t>
  </si>
  <si>
    <t>PT-00419</t>
  </si>
  <si>
    <t>PT-07921</t>
  </si>
  <si>
    <t>PT-08138</t>
  </si>
  <si>
    <t>PT-08491</t>
  </si>
  <si>
    <t>PT-01948</t>
  </si>
  <si>
    <t>PT-05136</t>
  </si>
  <si>
    <t>PT-02300</t>
  </si>
  <si>
    <t>PT-05129</t>
  </si>
  <si>
    <t>PT-07655</t>
  </si>
  <si>
    <t>PT-03155</t>
  </si>
  <si>
    <t>PT-03534</t>
  </si>
  <si>
    <t>PT-04460</t>
  </si>
  <si>
    <t>PT-00529</t>
  </si>
  <si>
    <t>PT-01234</t>
  </si>
  <si>
    <t>PT-00780</t>
  </si>
  <si>
    <t>PT-00723</t>
  </si>
  <si>
    <t>PT-04345</t>
  </si>
  <si>
    <t>PT-09618</t>
  </si>
  <si>
    <t>PT-01861</t>
  </si>
  <si>
    <t>PT-08603</t>
  </si>
  <si>
    <t>PT-09156</t>
  </si>
  <si>
    <t>PT-03022</t>
  </si>
  <si>
    <t>PT-06679</t>
  </si>
  <si>
    <t>PT-01993</t>
  </si>
  <si>
    <t>PT-04029</t>
  </si>
  <si>
    <t>PT-07987</t>
  </si>
  <si>
    <t>PT-07529</t>
  </si>
  <si>
    <t>PT-08024</t>
  </si>
  <si>
    <t>PT-07392</t>
  </si>
  <si>
    <t>PT-04303</t>
  </si>
  <si>
    <t>PT-02472</t>
  </si>
  <si>
    <t>PT-05247</t>
  </si>
  <si>
    <t>PT-03722</t>
  </si>
  <si>
    <t>PT-04823</t>
  </si>
  <si>
    <t>PT-04886</t>
  </si>
  <si>
    <t>PT-01397</t>
  </si>
  <si>
    <t>PT-01490</t>
  </si>
  <si>
    <t>PT-04865</t>
  </si>
  <si>
    <t>PT-03533</t>
  </si>
  <si>
    <t>PT-01043</t>
  </si>
  <si>
    <t>PT-03834</t>
  </si>
  <si>
    <t>PT-07984</t>
  </si>
  <si>
    <t>PT-07548</t>
  </si>
  <si>
    <t>PT-00258</t>
  </si>
  <si>
    <t>PT-09293</t>
  </si>
  <si>
    <t>PT-08790</t>
  </si>
  <si>
    <t>PT-09782</t>
  </si>
  <si>
    <t>PT-05194</t>
  </si>
  <si>
    <t>PT-02090</t>
  </si>
  <si>
    <t>PT-08013</t>
  </si>
  <si>
    <t>PT-00504</t>
  </si>
  <si>
    <t>PT-04487</t>
  </si>
  <si>
    <t>PT-08992</t>
  </si>
  <si>
    <t>PT-01346</t>
  </si>
  <si>
    <t>PT-05866</t>
  </si>
  <si>
    <t>PT-09309</t>
  </si>
  <si>
    <t>PT-02249</t>
  </si>
  <si>
    <t>PT-09774</t>
  </si>
  <si>
    <t>PT-00373</t>
  </si>
  <si>
    <t>PT-08619</t>
  </si>
  <si>
    <t>PT-03636</t>
  </si>
  <si>
    <t>PT-02007</t>
  </si>
  <si>
    <t>PT-06599</t>
  </si>
  <si>
    <t>PT-04005</t>
  </si>
  <si>
    <t>PT-05975</t>
  </si>
  <si>
    <t>PT-02943</t>
  </si>
  <si>
    <t>PT-09366</t>
  </si>
  <si>
    <t>PT-06325</t>
  </si>
  <si>
    <t>PT-02103</t>
  </si>
  <si>
    <t>PT-00998</t>
  </si>
  <si>
    <t>PT-08349</t>
  </si>
  <si>
    <t>PT-05988</t>
  </si>
  <si>
    <t>PT-01177</t>
  </si>
  <si>
    <t>PT-00552</t>
  </si>
  <si>
    <t>PT-00745</t>
  </si>
  <si>
    <t>PT-05800</t>
  </si>
  <si>
    <t>PT-03330</t>
  </si>
  <si>
    <t>PT-03078</t>
  </si>
  <si>
    <t>PT-02908</t>
  </si>
  <si>
    <t>PT-06917</t>
  </si>
  <si>
    <t>PT-05954</t>
  </si>
  <si>
    <t>PT-09997</t>
  </si>
  <si>
    <t>PT-07922</t>
  </si>
  <si>
    <t>PT-08506</t>
  </si>
  <si>
    <t>PT-09380</t>
  </si>
  <si>
    <t>PT-04535</t>
  </si>
  <si>
    <t>PT-05584</t>
  </si>
  <si>
    <t>PT-08204</t>
  </si>
  <si>
    <t>PT-06483</t>
  </si>
  <si>
    <t>PT-03466</t>
  </si>
  <si>
    <t>PT-00694</t>
  </si>
  <si>
    <t>PT-02534</t>
  </si>
  <si>
    <t>PT-04705</t>
  </si>
  <si>
    <t>PT-00983</t>
  </si>
  <si>
    <t>PT-07906</t>
  </si>
  <si>
    <t>PT-00080</t>
  </si>
  <si>
    <t>PT-04234</t>
  </si>
  <si>
    <t>PT-03470</t>
  </si>
  <si>
    <t>PT-06755</t>
  </si>
  <si>
    <t>PT-03685</t>
  </si>
  <si>
    <t>PT-03352</t>
  </si>
  <si>
    <t>PT-03686</t>
  </si>
  <si>
    <t>PT-06596</t>
  </si>
  <si>
    <t>PT-00262</t>
  </si>
  <si>
    <t>PT-02143</t>
  </si>
  <si>
    <t>PT-06573</t>
  </si>
  <si>
    <t>PT-02269</t>
  </si>
  <si>
    <t>PT-00446</t>
  </si>
  <si>
    <t>PT-09218</t>
  </si>
  <si>
    <t>PT-06809</t>
  </si>
  <si>
    <t>PT-07667</t>
  </si>
  <si>
    <t>PT-06904</t>
  </si>
  <si>
    <t>PT-03411</t>
  </si>
  <si>
    <t>PT-01702</t>
  </si>
  <si>
    <t>PT-03756</t>
  </si>
  <si>
    <t>PT-02527</t>
  </si>
  <si>
    <t>PT-04203</t>
  </si>
  <si>
    <t>PT-00069</t>
  </si>
  <si>
    <t>PT-01169</t>
  </si>
  <si>
    <t>PT-00049</t>
  </si>
  <si>
    <t>PT-01054</t>
  </si>
  <si>
    <t>PT-00085</t>
  </si>
  <si>
    <t>PT-00881</t>
  </si>
  <si>
    <t>PT-02652</t>
  </si>
  <si>
    <t>PT-04829</t>
  </si>
  <si>
    <t>PT-02440</t>
  </si>
  <si>
    <t>PT-06344</t>
  </si>
  <si>
    <t>PT-08113</t>
  </si>
  <si>
    <t>PT-01468</t>
  </si>
  <si>
    <t>PT-09812</t>
  </si>
  <si>
    <t>PT-09888</t>
  </si>
  <si>
    <t>PT-02442</t>
  </si>
  <si>
    <t>PT-04861</t>
  </si>
  <si>
    <t>PT-00231</t>
  </si>
  <si>
    <t>PT-01321</t>
  </si>
  <si>
    <t>PT-00042</t>
  </si>
  <si>
    <t>PT-00778</t>
  </si>
  <si>
    <t>PT-09131</t>
  </si>
  <si>
    <t>PT-03849</t>
  </si>
  <si>
    <t>PT-01730</t>
  </si>
  <si>
    <t>PT-03149</t>
  </si>
  <si>
    <t>PT-00580</t>
  </si>
  <si>
    <t>PT-05310</t>
  </si>
  <si>
    <t>PT-06081</t>
  </si>
  <si>
    <t>PT-06873</t>
  </si>
  <si>
    <t>PT-07564</t>
  </si>
  <si>
    <t>PT-02868</t>
  </si>
  <si>
    <t>PT-01492</t>
  </si>
  <si>
    <t>PT-07881</t>
  </si>
  <si>
    <t>PT-08077</t>
  </si>
  <si>
    <t>PT-00062</t>
  </si>
  <si>
    <t>PT-04574</t>
  </si>
  <si>
    <t>PT-04186</t>
  </si>
  <si>
    <t>PT-09660</t>
  </si>
  <si>
    <t>PT-00403</t>
  </si>
  <si>
    <t>PT-00333</t>
  </si>
  <si>
    <t>PT-02085</t>
  </si>
  <si>
    <t>PT-07112</t>
  </si>
  <si>
    <t>PT-00165</t>
  </si>
  <si>
    <t>PT-04419</t>
  </si>
  <si>
    <t>PT-02716</t>
  </si>
  <si>
    <t>PT-09103</t>
  </si>
  <si>
    <t>PT-05771</t>
  </si>
  <si>
    <t>PT-02756</t>
  </si>
  <si>
    <t>PT-07848</t>
  </si>
  <si>
    <t>PT-07329</t>
  </si>
  <si>
    <t>PT-01335</t>
  </si>
  <si>
    <t>PT-07504</t>
  </si>
  <si>
    <t>PT-02865</t>
  </si>
  <si>
    <t>PT-01660</t>
  </si>
  <si>
    <t>PT-06753</t>
  </si>
  <si>
    <t>PT-00754</t>
  </si>
  <si>
    <t>PT-06855</t>
  </si>
  <si>
    <t>PT-07279</t>
  </si>
  <si>
    <t>PT-00707</t>
  </si>
  <si>
    <t>PT-06066</t>
  </si>
  <si>
    <t>PT-08730</t>
  </si>
  <si>
    <t>PT-06819</t>
  </si>
  <si>
    <t>PT-07907</t>
  </si>
  <si>
    <t>PT-09776</t>
  </si>
  <si>
    <t>PT-08963</t>
  </si>
  <si>
    <t>PT-09750</t>
  </si>
  <si>
    <t>PT-09165</t>
  </si>
  <si>
    <t>PT-01835</t>
  </si>
  <si>
    <t>PT-03232</t>
  </si>
  <si>
    <t>PT-05653</t>
  </si>
  <si>
    <t>PT-04485</t>
  </si>
  <si>
    <t>PT-04696</t>
  </si>
  <si>
    <t>PT-09652</t>
  </si>
  <si>
    <t>PT-09125</t>
  </si>
  <si>
    <t>PT-07534</t>
  </si>
  <si>
    <t>PT-08846</t>
  </si>
  <si>
    <t>PT-05621</t>
  </si>
  <si>
    <t>PT-04031</t>
  </si>
  <si>
    <t>PT-02247</t>
  </si>
  <si>
    <t>PT-00836</t>
  </si>
  <si>
    <t>PT-08559</t>
  </si>
  <si>
    <t>PT-07154</t>
  </si>
  <si>
    <t>PT-00433</t>
  </si>
  <si>
    <t>PT-06663</t>
  </si>
  <si>
    <t>PT-03031</t>
  </si>
  <si>
    <t>PT-05034</t>
  </si>
  <si>
    <t>PT-09751</t>
  </si>
  <si>
    <t>PT-06132</t>
  </si>
  <si>
    <t>PT-01194</t>
  </si>
  <si>
    <t>PT-08873</t>
  </si>
  <si>
    <t>PT-02907</t>
  </si>
  <si>
    <t>PT-05688</t>
  </si>
  <si>
    <t>PT-08969</t>
  </si>
  <si>
    <t>PT-09982</t>
  </si>
  <si>
    <t>PT-03596</t>
  </si>
  <si>
    <t>PT-03282</t>
  </si>
  <si>
    <t>PT-03459</t>
  </si>
  <si>
    <t>PT-02730</t>
  </si>
  <si>
    <t>PT-03704</t>
  </si>
  <si>
    <t>PT-00434</t>
  </si>
  <si>
    <t>PT-01996</t>
  </si>
  <si>
    <t>PT-07283</t>
  </si>
  <si>
    <t>PT-09276</t>
  </si>
  <si>
    <t>PT-00105</t>
  </si>
  <si>
    <t>PT-09472</t>
  </si>
  <si>
    <t>PT-01657</t>
  </si>
  <si>
    <t>PT-01534</t>
  </si>
  <si>
    <t>PT-02987</t>
  </si>
  <si>
    <t>PT-05709</t>
  </si>
  <si>
    <t>PT-01333</t>
  </si>
  <si>
    <t>PT-05454</t>
  </si>
  <si>
    <t>PT-09028</t>
  </si>
  <si>
    <t>PT-03541</t>
  </si>
  <si>
    <t>PT-01444</t>
  </si>
  <si>
    <t>PT-00215</t>
  </si>
  <si>
    <t>PT-05582</t>
  </si>
  <si>
    <t>PT-08373</t>
  </si>
  <si>
    <t>PT-02911</t>
  </si>
  <si>
    <t>PT-06297</t>
  </si>
  <si>
    <t>PT-04054</t>
  </si>
  <si>
    <t>PT-01420</t>
  </si>
  <si>
    <t>PT-06655</t>
  </si>
  <si>
    <t>PT-08643</t>
  </si>
  <si>
    <t>PT-00182</t>
  </si>
  <si>
    <t>PT-04162</t>
  </si>
  <si>
    <t>PT-08875</t>
  </si>
  <si>
    <t>PT-02447</t>
  </si>
  <si>
    <t>PT-05545</t>
  </si>
  <si>
    <t>PT-05027</t>
  </si>
  <si>
    <t>PT-09838</t>
  </si>
  <si>
    <t>PT-04624</t>
  </si>
  <si>
    <t>PT-08317</t>
  </si>
  <si>
    <t>PT-08248</t>
  </si>
  <si>
    <t>PT-09928</t>
  </si>
  <si>
    <t>PT-00071</t>
  </si>
  <si>
    <t>PT-00545</t>
  </si>
  <si>
    <t>PT-01205</t>
  </si>
  <si>
    <t>PT-03519</t>
  </si>
  <si>
    <t>PT-03321</t>
  </si>
  <si>
    <t>PT-09290</t>
  </si>
  <si>
    <t>PT-06594</t>
  </si>
  <si>
    <t>PT-09955</t>
  </si>
  <si>
    <t>PT-05590</t>
  </si>
  <si>
    <t>PT-08493</t>
  </si>
  <si>
    <t>PT-09223</t>
  </si>
  <si>
    <t>PT-06195</t>
  </si>
  <si>
    <t>PT-08888</t>
  </si>
  <si>
    <t>PT-00878</t>
  </si>
  <si>
    <t>PT-08291</t>
  </si>
  <si>
    <t>PT-00197</t>
  </si>
  <si>
    <t>PT-09941</t>
  </si>
  <si>
    <t>PT-04217</t>
  </si>
  <si>
    <t>PT-09668</t>
  </si>
  <si>
    <t>PT-02998</t>
  </si>
  <si>
    <t>PT-02572</t>
  </si>
  <si>
    <t>PT-04049</t>
  </si>
  <si>
    <t>PT-07530</t>
  </si>
  <si>
    <t>PT-09048</t>
  </si>
  <si>
    <t>PT-06425</t>
  </si>
  <si>
    <t>PT-04985</t>
  </si>
  <si>
    <t>PT-09174</t>
  </si>
  <si>
    <t>PT-08543</t>
  </si>
  <si>
    <t>PT-02869</t>
  </si>
  <si>
    <t>PT-02719</t>
  </si>
  <si>
    <t>PT-08830</t>
  </si>
  <si>
    <t>PT-03980</t>
  </si>
  <si>
    <t>PT-09144</t>
  </si>
  <si>
    <t>PT-04193</t>
  </si>
  <si>
    <t>PT-03781</t>
  </si>
  <si>
    <t>PT-09718</t>
  </si>
  <si>
    <t>PT-02683</t>
  </si>
  <si>
    <t>PT-07989</t>
  </si>
  <si>
    <t>PT-09604</t>
  </si>
  <si>
    <t>PT-03388</t>
  </si>
  <si>
    <t>PT-06914</t>
  </si>
  <si>
    <t>PT-00219</t>
  </si>
  <si>
    <t>PT-09109</t>
  </si>
  <si>
    <t>PT-04565</t>
  </si>
  <si>
    <t>PT-04636</t>
  </si>
  <si>
    <t>PT-02544</t>
  </si>
  <si>
    <t>PT-09723</t>
  </si>
  <si>
    <t>PT-01245</t>
  </si>
  <si>
    <t>PT-00421</t>
  </si>
  <si>
    <t>PT-07192</t>
  </si>
  <si>
    <t>PT-08271</t>
  </si>
  <si>
    <t>PT-02059</t>
  </si>
  <si>
    <t>PT-08661</t>
  </si>
  <si>
    <t>PT-06701</t>
  </si>
  <si>
    <t>PT-03690</t>
  </si>
  <si>
    <t>PT-04688</t>
  </si>
  <si>
    <t>PT-01167</t>
  </si>
  <si>
    <t>PT-00255</t>
  </si>
  <si>
    <t>PT-00416</t>
  </si>
  <si>
    <t>PT-04078</t>
  </si>
  <si>
    <t>PT-09361</t>
  </si>
  <si>
    <t>PT-05475</t>
  </si>
  <si>
    <t>PT-09210</t>
  </si>
  <si>
    <t>PT-00760</t>
  </si>
  <si>
    <t>PT-01386</t>
  </si>
  <si>
    <t>PT-00655</t>
  </si>
  <si>
    <t>PT-01202</t>
  </si>
  <si>
    <t>PT-02414</t>
  </si>
  <si>
    <t>PT-03814</t>
  </si>
  <si>
    <t>PT-05850</t>
  </si>
  <si>
    <t>PT-05245</t>
  </si>
  <si>
    <t>PT-05518</t>
  </si>
  <si>
    <t>PT-03296</t>
  </si>
  <si>
    <t>PT-03045</t>
  </si>
  <si>
    <t>PT-02831</t>
  </si>
  <si>
    <t>PT-00329</t>
  </si>
  <si>
    <t>PT-04437</t>
  </si>
  <si>
    <t>PT-08537</t>
  </si>
  <si>
    <t>PT-04566</t>
  </si>
  <si>
    <t>PT-02064</t>
  </si>
  <si>
    <t>PT-06841</t>
  </si>
  <si>
    <t>PT-03034</t>
  </si>
  <si>
    <t>PT-08558</t>
  </si>
  <si>
    <t>PT-04061</t>
  </si>
  <si>
    <t>PT-05134</t>
  </si>
  <si>
    <t>PT-05479</t>
  </si>
  <si>
    <t>PT-01282</t>
  </si>
  <si>
    <t>PT-03020</t>
  </si>
  <si>
    <t>PT-03030</t>
  </si>
  <si>
    <t>PT-03648</t>
  </si>
  <si>
    <t>PT-02637</t>
  </si>
  <si>
    <t>PT-03593</t>
  </si>
  <si>
    <t>PT-07303</t>
  </si>
  <si>
    <t>PT-07136</t>
  </si>
  <si>
    <t>PT-03019</t>
  </si>
  <si>
    <t>PT-02946</t>
  </si>
  <si>
    <t>PT-05826</t>
  </si>
  <si>
    <t>PT-04093</t>
  </si>
  <si>
    <t>PT-05717</t>
  </si>
  <si>
    <t>PT-02664</t>
  </si>
  <si>
    <t>PT-09944</t>
  </si>
  <si>
    <t>PT-01283</t>
  </si>
  <si>
    <t>PT-03754</t>
  </si>
  <si>
    <t>PT-01363</t>
  </si>
  <si>
    <t>PT-04100</t>
  </si>
  <si>
    <t>PT-01438</t>
  </si>
  <si>
    <t>PT-09823</t>
  </si>
  <si>
    <t>PT-07533</t>
  </si>
  <si>
    <t>PT-00057</t>
  </si>
  <si>
    <t>PT-09035</t>
  </si>
  <si>
    <t>PT-08646</t>
  </si>
  <si>
    <t>PT-03207</t>
  </si>
  <si>
    <t>PT-01845</t>
  </si>
  <si>
    <t>PT-05000</t>
  </si>
  <si>
    <t>PT-08746</t>
  </si>
  <si>
    <t>PT-06878</t>
  </si>
  <si>
    <t>PT-02881</t>
  </si>
  <si>
    <t>PT-01744</t>
  </si>
  <si>
    <t>PT-08563</t>
  </si>
  <si>
    <t>PT-05736</t>
  </si>
  <si>
    <t>PT-06183</t>
  </si>
  <si>
    <t>PT-03853</t>
  </si>
  <si>
    <t>PT-00741</t>
  </si>
  <si>
    <t>PT-06638</t>
  </si>
  <si>
    <t>PT-04238</t>
  </si>
  <si>
    <t>PT-05145</t>
  </si>
  <si>
    <t>PT-01625</t>
  </si>
  <si>
    <t>PT-00525</t>
  </si>
  <si>
    <t>PT-06859</t>
  </si>
  <si>
    <t>PT-04382</t>
  </si>
  <si>
    <t>PT-05652</t>
  </si>
  <si>
    <t>PT-06962</t>
  </si>
  <si>
    <t>PT-03458</t>
  </si>
  <si>
    <t>PT-00436</t>
  </si>
  <si>
    <t>PT-03195</t>
  </si>
  <si>
    <t>PT-05227</t>
  </si>
  <si>
    <t>PT-00309</t>
  </si>
  <si>
    <t>PT-01566</t>
  </si>
  <si>
    <t>PT-02632</t>
  </si>
  <si>
    <t>PT-05830</t>
  </si>
  <si>
    <t>PT-09759</t>
  </si>
  <si>
    <t>PT-00402</t>
  </si>
  <si>
    <t>PT-04116</t>
  </si>
  <si>
    <t>PT-03069</t>
  </si>
  <si>
    <t>PT-00882</t>
  </si>
  <si>
    <t>PT-00435</t>
  </si>
  <si>
    <t>PT-09788</t>
  </si>
  <si>
    <t>PT-03527</t>
  </si>
  <si>
    <t>PT-07573</t>
  </si>
  <si>
    <t>PT-08571</t>
  </si>
  <si>
    <t>PT-07818</t>
  </si>
  <si>
    <t>PT-09523</t>
  </si>
  <si>
    <t>PT-07692</t>
  </si>
  <si>
    <t>PT-00289</t>
  </si>
  <si>
    <t>PT-08728</t>
  </si>
  <si>
    <t>PT-08488</t>
  </si>
  <si>
    <t>PT-02624</t>
  </si>
  <si>
    <t>PT-09532</t>
  </si>
  <si>
    <t>PT-00477</t>
  </si>
  <si>
    <t>PT-07309</t>
  </si>
  <si>
    <t>PT-09336</t>
  </si>
  <si>
    <t>PT-04053</t>
  </si>
  <si>
    <t>PT-08772</t>
  </si>
  <si>
    <t>PT-06080</t>
  </si>
  <si>
    <t>PT-00738</t>
  </si>
  <si>
    <t>PT-08735</t>
  </si>
  <si>
    <t>PT-08368</t>
  </si>
  <si>
    <t>PT-06822</t>
  </si>
  <si>
    <t>PT-05633</t>
  </si>
  <si>
    <t>PT-06697</t>
  </si>
  <si>
    <t>PT-08140</t>
  </si>
  <si>
    <t>PT-08467</t>
  </si>
  <si>
    <t>PT-05332</t>
  </si>
  <si>
    <t>PT-09121</t>
  </si>
  <si>
    <t>PT-08527</t>
  </si>
  <si>
    <t>PT-06070</t>
  </si>
  <si>
    <t>PT-01840</t>
  </si>
  <si>
    <t>PT-02400</t>
  </si>
  <si>
    <t>PT-06341</t>
  </si>
  <si>
    <t>PT-07586</t>
  </si>
  <si>
    <t>PT-04278</t>
  </si>
  <si>
    <t>PT-03788</t>
  </si>
  <si>
    <t>PT-00801</t>
  </si>
  <si>
    <t>PT-03740</t>
  </si>
  <si>
    <t>PT-05913</t>
  </si>
  <si>
    <t>PT-01406</t>
  </si>
  <si>
    <t>PT-08301</t>
  </si>
  <si>
    <t>PT-00070</t>
  </si>
  <si>
    <t>PT-05962</t>
  </si>
  <si>
    <t>PT-02760</t>
  </si>
  <si>
    <t>PT-08444</t>
  </si>
  <si>
    <t>PT-05763</t>
  </si>
  <si>
    <t>PT-01587</t>
  </si>
  <si>
    <t>PT-04443</t>
  </si>
  <si>
    <t>PT-05815</t>
  </si>
  <si>
    <t>PT-01075</t>
  </si>
  <si>
    <t>PT-05146</t>
  </si>
  <si>
    <t>PT-03335</t>
  </si>
  <si>
    <t>PT-09579</t>
  </si>
  <si>
    <t>PT-09252</t>
  </si>
  <si>
    <t>PT-02604</t>
  </si>
  <si>
    <t>PT-06378</t>
  </si>
  <si>
    <t>PT-01580</t>
  </si>
  <si>
    <t>PT-04377</t>
  </si>
  <si>
    <t>PT-03708</t>
  </si>
  <si>
    <t>PT-09030</t>
  </si>
  <si>
    <t>PT-00410</t>
  </si>
  <si>
    <t>PT-03439</t>
  </si>
  <si>
    <t>PT-07251</t>
  </si>
  <si>
    <t>PT-05834</t>
  </si>
  <si>
    <t>PT-08492</t>
  </si>
  <si>
    <t>PT-04075</t>
  </si>
  <si>
    <t>PT-03092</t>
  </si>
  <si>
    <t>PT-02727</t>
  </si>
  <si>
    <t>PT-00478</t>
  </si>
  <si>
    <t>PT-01330</t>
  </si>
  <si>
    <t>PT-02284</t>
  </si>
  <si>
    <t>PT-09837</t>
  </si>
  <si>
    <t>PT-04756</t>
  </si>
  <si>
    <t>PT-01778</t>
  </si>
  <si>
    <t>PT-06349</t>
  </si>
  <si>
    <t>PT-00752</t>
  </si>
  <si>
    <t>PT-06033</t>
  </si>
  <si>
    <t>PT-05051</t>
  </si>
  <si>
    <t>PT-07436</t>
  </si>
  <si>
    <t>PT-06142</t>
  </si>
  <si>
    <t>PT-06101</t>
  </si>
  <si>
    <t>PT-08181</t>
  </si>
  <si>
    <t>PT-09019</t>
  </si>
  <si>
    <t>PT-05365</t>
  </si>
  <si>
    <t>PT-00469</t>
  </si>
  <si>
    <t>PT-01546</t>
  </si>
  <si>
    <t>PT-08739</t>
  </si>
  <si>
    <t>PT-02684</t>
  </si>
  <si>
    <t>PT-07476</t>
  </si>
  <si>
    <t>PT-07121</t>
  </si>
  <si>
    <t>PT-01026</t>
  </si>
  <si>
    <t>PT-08885</t>
  </si>
  <si>
    <t>PT-03647</t>
  </si>
  <si>
    <t>PT-05594</t>
  </si>
  <si>
    <t>PT-02355</t>
  </si>
  <si>
    <t>PT-09705</t>
  </si>
  <si>
    <t>PT-03886</t>
  </si>
  <si>
    <t>PT-00774</t>
  </si>
  <si>
    <t>PT-09821</t>
  </si>
  <si>
    <t>PT-08987</t>
  </si>
  <si>
    <t>PT-07682</t>
  </si>
  <si>
    <t>PT-07963</t>
  </si>
  <si>
    <t>PT-00642</t>
  </si>
  <si>
    <t>PT-07677</t>
  </si>
  <si>
    <t>PT-06178</t>
  </si>
  <si>
    <t>PT-05315</t>
  </si>
  <si>
    <t>PT-04589</t>
  </si>
  <si>
    <t>PT-09459</t>
  </si>
  <si>
    <t>PT-08699</t>
  </si>
  <si>
    <t>PT-01109</t>
  </si>
  <si>
    <t>PT-08679</t>
  </si>
  <si>
    <t>PT-07223</t>
  </si>
  <si>
    <t>PT-01421</t>
  </si>
  <si>
    <t>PT-06493</t>
  </si>
  <si>
    <t>PT-09816</t>
  </si>
  <si>
    <t>PT-06907</t>
  </si>
  <si>
    <t>PT-06862</t>
  </si>
  <si>
    <t>PT-05144</t>
  </si>
  <si>
    <t>PT-09737</t>
  </si>
  <si>
    <t>PT-08127</t>
  </si>
  <si>
    <t>PT-01681</t>
  </si>
  <si>
    <t>PT-06988</t>
  </si>
  <si>
    <t>PT-00634</t>
  </si>
  <si>
    <t>PT-02570</t>
  </si>
  <si>
    <t>PT-06214</t>
  </si>
  <si>
    <t>PT-03602</t>
  </si>
  <si>
    <t>PT-03310</t>
  </si>
  <si>
    <t>PT-02167</t>
  </si>
  <si>
    <t>PT-00364</t>
  </si>
  <si>
    <t>PT-09326</t>
  </si>
  <si>
    <t>PT-02826</t>
  </si>
  <si>
    <t>PT-05439</t>
  </si>
  <si>
    <t>PT-06505</t>
  </si>
  <si>
    <t>PT-07820</t>
  </si>
  <si>
    <t>PT-07471</t>
  </si>
  <si>
    <t>PT-07318</t>
  </si>
  <si>
    <t>PT-05054</t>
  </si>
  <si>
    <t>PT-06329</t>
  </si>
  <si>
    <t>PT-03523</t>
  </si>
  <si>
    <t>PT-01173</t>
  </si>
  <si>
    <t>PT-04225</t>
  </si>
  <si>
    <t>PT-04386</t>
  </si>
  <si>
    <t>PT-05488</t>
  </si>
  <si>
    <t>PT-02577</t>
  </si>
  <si>
    <t>PT-01990</t>
  </si>
  <si>
    <t>PT-07255</t>
  </si>
  <si>
    <t>PT-09137</t>
  </si>
  <si>
    <t>PT-04711</t>
  </si>
  <si>
    <t>PT-08588</t>
  </si>
  <si>
    <t>PT-03669</t>
  </si>
  <si>
    <t>PT-02629</t>
  </si>
  <si>
    <t>PT-08118</t>
  </si>
  <si>
    <t>PT-01411</t>
  </si>
  <si>
    <t>PT-08409</t>
  </si>
  <si>
    <t>PT-07489</t>
  </si>
  <si>
    <t>PT-07959</t>
  </si>
  <si>
    <t>PT-03615</t>
  </si>
  <si>
    <t>PT-07337</t>
  </si>
  <si>
    <t>PT-06826</t>
  </si>
  <si>
    <t>PT-00816</t>
  </si>
  <si>
    <t>PT-02405</t>
  </si>
  <si>
    <t>PT-09369</t>
  </si>
  <si>
    <t>PT-06910</t>
  </si>
  <si>
    <t>PT-04039</t>
  </si>
  <si>
    <t>PT-02132</t>
  </si>
  <si>
    <t>PT-01798</t>
  </si>
  <si>
    <t>PT-03091</t>
  </si>
  <si>
    <t>PT-04346</t>
  </si>
  <si>
    <t>PT-05857</t>
  </si>
  <si>
    <t>PT-03123</t>
  </si>
  <si>
    <t>PT-07860</t>
  </si>
  <si>
    <t>PT-04607</t>
  </si>
  <si>
    <t>PT-00123</t>
  </si>
  <si>
    <t>PT-00180</t>
  </si>
  <si>
    <t>PT-09438</t>
  </si>
  <si>
    <t>PT-06170</t>
  </si>
  <si>
    <t>PT-06889</t>
  </si>
  <si>
    <t>PT-04105</t>
  </si>
  <si>
    <t>PT-05200</t>
  </si>
  <si>
    <t>PT-01158</t>
  </si>
  <si>
    <t>PT-00238</t>
  </si>
  <si>
    <t>PT-01533</t>
  </si>
  <si>
    <t>PT-08413</t>
  </si>
  <si>
    <t>PT-09286</t>
  </si>
  <si>
    <t>PT-09294</t>
  </si>
  <si>
    <t>PT-01536</t>
  </si>
  <si>
    <t>PT-04122</t>
  </si>
  <si>
    <t>PT-07880</t>
  </si>
  <si>
    <t>PT-09869</t>
  </si>
  <si>
    <t>PT-02606</t>
  </si>
  <si>
    <t>PT-09481</t>
  </si>
  <si>
    <t>PT-07324</t>
  </si>
  <si>
    <t>PT-07755</t>
  </si>
  <si>
    <t>PT-02178</t>
  </si>
  <si>
    <t>PT-02352</t>
  </si>
  <si>
    <t>PT-03326</t>
  </si>
  <si>
    <t>PT-06283</t>
  </si>
  <si>
    <t>PT-03483</t>
  </si>
  <si>
    <t>PT-03778</t>
  </si>
  <si>
    <t>PT-02135</t>
  </si>
  <si>
    <t>PT-01481</t>
  </si>
  <si>
    <t>PT-02794</t>
  </si>
  <si>
    <t>PT-08777</t>
  </si>
  <si>
    <t>PT-09977</t>
  </si>
  <si>
    <t>PT-00886</t>
  </si>
  <si>
    <t>PT-08421</t>
  </si>
  <si>
    <t>PT-09195</t>
  </si>
  <si>
    <t>PT-06293</t>
  </si>
  <si>
    <t>PT-04101</t>
  </si>
  <si>
    <t>PT-04412</t>
  </si>
  <si>
    <t>PT-05917</t>
  </si>
  <si>
    <t>PT-05063</t>
  </si>
  <si>
    <t>PT-01953</t>
  </si>
  <si>
    <t>PT-00556</t>
  </si>
  <si>
    <t>PT-00370</t>
  </si>
  <si>
    <t>PT-01164</t>
  </si>
  <si>
    <t>PT-01585</t>
  </si>
  <si>
    <t>PT-08275</t>
  </si>
  <si>
    <t>PT-08262</t>
  </si>
  <si>
    <t>PT-03707</t>
  </si>
  <si>
    <t>PT-08331</t>
  </si>
  <si>
    <t>PT-07511</t>
  </si>
  <si>
    <t>PT-05460</t>
  </si>
  <si>
    <t>PT-01460</t>
  </si>
  <si>
    <t>PT-06026</t>
  </si>
  <si>
    <t>PT-01599</t>
  </si>
  <si>
    <t>PT-07472</t>
  </si>
  <si>
    <t>PT-00301</t>
  </si>
  <si>
    <t>PT-08574</t>
  </si>
  <si>
    <t>PT-09855</t>
  </si>
  <si>
    <t>PT-06435</t>
  </si>
  <si>
    <t>PT-06900</t>
  </si>
  <si>
    <t>PT-09983</t>
  </si>
  <si>
    <t>PT-05552</t>
  </si>
  <si>
    <t>PT-05732</t>
  </si>
  <si>
    <t>PT-02859</t>
  </si>
  <si>
    <t>PT-09463</t>
  </si>
  <si>
    <t>PT-01381</t>
  </si>
  <si>
    <t>PT-03143</t>
  </si>
  <si>
    <t>PT-01360</t>
  </si>
  <si>
    <t>PT-07643</t>
  </si>
  <si>
    <t>PT-01936</t>
  </si>
  <si>
    <t>PT-03206</t>
  </si>
  <si>
    <t>PT-06004</t>
  </si>
  <si>
    <t>PT-00487</t>
  </si>
  <si>
    <t>PT-09246</t>
  </si>
  <si>
    <t>PT-06011</t>
  </si>
  <si>
    <t>PT-09420</t>
  </si>
  <si>
    <t>PT-04077</t>
  </si>
  <si>
    <t>PT-05059</t>
  </si>
  <si>
    <t>PT-04265</t>
  </si>
  <si>
    <t>PT-03338</t>
  </si>
  <si>
    <t>PT-07656</t>
  </si>
  <si>
    <t>PT-01153</t>
  </si>
  <si>
    <t>PT-08108</t>
  </si>
  <si>
    <t>PT-09936</t>
  </si>
  <si>
    <t>PT-04012</t>
  </si>
  <si>
    <t>PT-08172</t>
  </si>
  <si>
    <t>PT-07387</t>
  </si>
  <si>
    <t>PT-03449</t>
  </si>
  <si>
    <t>PT-06448</t>
  </si>
  <si>
    <t>PT-09897</t>
  </si>
  <si>
    <t>PT-08433</t>
  </si>
  <si>
    <t>PT-05538</t>
  </si>
  <si>
    <t>PT-06136</t>
  </si>
  <si>
    <t>PT-04418</t>
  </si>
  <si>
    <t>PT-00666</t>
  </si>
  <si>
    <t>PT-04068</t>
  </si>
  <si>
    <t>PT-05641</t>
  </si>
  <si>
    <t>PT-09643</t>
  </si>
  <si>
    <t>PT-00643</t>
  </si>
  <si>
    <t>PT-09430</t>
  </si>
  <si>
    <t>PT-00177</t>
  </si>
  <si>
    <t>PT-09832</t>
  </si>
  <si>
    <t>PT-08003</t>
  </si>
  <si>
    <t>PT-03709</t>
  </si>
  <si>
    <t>PT-00787</t>
  </si>
  <si>
    <t>PT-07347</t>
  </si>
  <si>
    <t>PT-06626</t>
  </si>
  <si>
    <t>PT-07143</t>
  </si>
  <si>
    <t>PT-03203</t>
  </si>
  <si>
    <t>PT-07774</t>
  </si>
  <si>
    <t>PT-05606</t>
  </si>
  <si>
    <t>PT-08230</t>
  </si>
  <si>
    <t>PT-00092</t>
  </si>
  <si>
    <t>PT-07647</t>
  </si>
  <si>
    <t>PT-05968</t>
  </si>
  <si>
    <t>PT-09697</t>
  </si>
  <si>
    <t>PT-04251</t>
  </si>
  <si>
    <t>PT-01972</t>
  </si>
  <si>
    <t>PT-02906</t>
  </si>
  <si>
    <t>PT-00531</t>
  </si>
  <si>
    <t>PT-03922</t>
  </si>
  <si>
    <t>PT-00997</t>
  </si>
  <si>
    <t>PT-06302</t>
  </si>
  <si>
    <t>PT-05796</t>
  </si>
  <si>
    <t>PT-06513</t>
  </si>
  <si>
    <t>PT-02313</t>
  </si>
  <si>
    <t>PT-02155</t>
  </si>
  <si>
    <t>PT-04922</t>
  </si>
  <si>
    <t>PT-07362</t>
  </si>
  <si>
    <t>PT-01428</t>
  </si>
  <si>
    <t>PT-04784</t>
  </si>
  <si>
    <t>PT-05174</t>
  </si>
  <si>
    <t>PT-09993</t>
  </si>
  <si>
    <t>PT-04542</t>
  </si>
  <si>
    <t>PT-03827</t>
  </si>
  <si>
    <t>PT-03086</t>
  </si>
  <si>
    <t>PT-08245</t>
  </si>
  <si>
    <t>PT-08102</t>
  </si>
  <si>
    <t>PT-03895</t>
  </si>
  <si>
    <t>PT-08536</t>
  </si>
  <si>
    <t>PT-08973</t>
  </si>
  <si>
    <t>PT-00496</t>
  </si>
  <si>
    <t>PT-08237</t>
  </si>
  <si>
    <t>PT-02322</t>
  </si>
  <si>
    <t>PT-08774</t>
  </si>
  <si>
    <t>PT-04342</t>
  </si>
  <si>
    <t>PT-00152</t>
  </si>
  <si>
    <t>PT-04339</t>
  </si>
  <si>
    <t>PT-00695</t>
  </si>
  <si>
    <t>PT-08484</t>
  </si>
  <si>
    <t>PT-08238</t>
  </si>
  <si>
    <t>PT-01739</t>
  </si>
  <si>
    <t>PT-03002</t>
  </si>
  <si>
    <t>PT-00168</t>
  </si>
  <si>
    <t>PT-07908</t>
  </si>
  <si>
    <t>PT-04808</t>
  </si>
  <si>
    <t>PT-02866</t>
  </si>
  <si>
    <t>PT-04044</t>
  </si>
  <si>
    <t>PT-09528</t>
  </si>
  <si>
    <t>PT-02884</t>
  </si>
  <si>
    <t>PT-03032</t>
  </si>
  <si>
    <t>PT-03954</t>
  </si>
  <si>
    <t>PT-09535</t>
  </si>
  <si>
    <t>PT-08164</t>
  </si>
  <si>
    <t>PT-08361</t>
  </si>
  <si>
    <t>PT-08066</t>
  </si>
  <si>
    <t>PT-06240</t>
  </si>
  <si>
    <t>PT-02277</t>
  </si>
  <si>
    <t>PT-08867</t>
  </si>
  <si>
    <t>PT-05941</t>
  </si>
  <si>
    <t>PT-00609</t>
  </si>
  <si>
    <t>PT-05516</t>
  </si>
  <si>
    <t>PT-04473</t>
  </si>
  <si>
    <t>PT-03496</t>
  </si>
  <si>
    <t>PT-07664</t>
  </si>
  <si>
    <t>PT-00429</t>
  </si>
  <si>
    <t>PT-08542</t>
  </si>
  <si>
    <t>PT-06631</t>
  </si>
  <si>
    <t>PT-07260</t>
  </si>
  <si>
    <t>PT-00427</t>
  </si>
  <si>
    <t>PT-02224</t>
  </si>
  <si>
    <t>PT-00101</t>
  </si>
  <si>
    <t>PT-05822</t>
  </si>
  <si>
    <t>PT-04047</t>
  </si>
  <si>
    <t>PT-02763</t>
  </si>
  <si>
    <t>PT-06099</t>
  </si>
  <si>
    <t>PT-08704</t>
  </si>
  <si>
    <t>PT-09143</t>
  </si>
  <si>
    <t>PT-09827</t>
  </si>
  <si>
    <t>PT-03287</t>
  </si>
  <si>
    <t>PT-07412</t>
  </si>
  <si>
    <t>PT-04776</t>
  </si>
  <si>
    <t>PT-06492</t>
  </si>
  <si>
    <t>PT-06320</t>
  </si>
  <si>
    <t>PT-07616</t>
  </si>
  <si>
    <t>PT-09423</t>
  </si>
  <si>
    <t>PT-03858</t>
  </si>
  <si>
    <t>PT-01466</t>
  </si>
  <si>
    <t>PT-09014</t>
  </si>
  <si>
    <t>PT-02235</t>
  </si>
  <si>
    <t>PT-01745</t>
  </si>
  <si>
    <t>PT-05956</t>
  </si>
  <si>
    <t>PT-09733</t>
  </si>
  <si>
    <t>PT-05551</t>
  </si>
  <si>
    <t>PT-09331</t>
  </si>
  <si>
    <t>PT-05993</t>
  </si>
  <si>
    <t>PT-05235</t>
  </si>
  <si>
    <t>PT-09422</t>
  </si>
  <si>
    <t>PT-01984</t>
  </si>
  <si>
    <t>PT-09056</t>
  </si>
  <si>
    <t>PT-06525</t>
  </si>
  <si>
    <t>PT-09612</t>
  </si>
  <si>
    <t>PT-02122</t>
  </si>
  <si>
    <t>PT-04415</t>
  </si>
  <si>
    <t>PT-03882</t>
  </si>
  <si>
    <t>PT-04082</t>
  </si>
  <si>
    <t>PT-03721</t>
  </si>
  <si>
    <t>PT-00917</t>
  </si>
  <si>
    <t>PT-08721</t>
  </si>
  <si>
    <t>PT-07543</t>
  </si>
  <si>
    <t>PT-05291</t>
  </si>
  <si>
    <t>PT-03162</t>
  </si>
  <si>
    <t>PT-03598</t>
  </si>
  <si>
    <t>PT-05083</t>
  </si>
  <si>
    <t>PT-08927</t>
  </si>
  <si>
    <t>PT-06538</t>
  </si>
  <si>
    <t>PT-08046</t>
  </si>
  <si>
    <t>PT-01204</t>
  </si>
  <si>
    <t>PT-04066</t>
  </si>
  <si>
    <t>PT-07079</t>
  </si>
  <si>
    <t>PT-00617</t>
  </si>
  <si>
    <t>PT-01927</t>
  </si>
  <si>
    <t>PT-03115</t>
  </si>
  <si>
    <t>PT-02642</t>
  </si>
  <si>
    <t>PT-05219</t>
  </si>
  <si>
    <t>PT-07654</t>
  </si>
  <si>
    <t>PT-08977</t>
  </si>
  <si>
    <t>PT-02563</t>
  </si>
  <si>
    <t>PT-03219</t>
  </si>
  <si>
    <t>PT-02729</t>
  </si>
  <si>
    <t>PT-08120</t>
  </si>
  <si>
    <t>PT-06876</t>
  </si>
  <si>
    <t>PT-03903</t>
  </si>
  <si>
    <t>PT-08009</t>
  </si>
  <si>
    <t>PT-08622</t>
  </si>
  <si>
    <t>PT-02627</t>
  </si>
  <si>
    <t>PT-02127</t>
  </si>
  <si>
    <t>PT-08419</t>
  </si>
  <si>
    <t>PT-08225</t>
  </si>
  <si>
    <t>PT-00806</t>
  </si>
  <si>
    <t>PT-05217</t>
  </si>
  <si>
    <t>PT-03861</t>
  </si>
  <si>
    <t>PT-09057</t>
  </si>
  <si>
    <t>PT-07411</t>
  </si>
  <si>
    <t>PT-06124</t>
  </si>
  <si>
    <t>PT-04635</t>
  </si>
  <si>
    <t>PT-01243</t>
  </si>
  <si>
    <t>PT-07226</t>
  </si>
  <si>
    <t>PT-05793</t>
  </si>
  <si>
    <t>PT-04141</t>
  </si>
  <si>
    <t>PT-00548</t>
  </si>
  <si>
    <t>PT-03023</t>
  </si>
  <si>
    <t>PT-08205</t>
  </si>
  <si>
    <t>PT-07458</t>
  </si>
  <si>
    <t>PT-00027</t>
  </si>
  <si>
    <t>PT-05160</t>
  </si>
  <si>
    <t>PT-05007</t>
  </si>
  <si>
    <t>PT-02509</t>
  </si>
  <si>
    <t>PT-01434</t>
  </si>
  <si>
    <t>PT-02583</t>
  </si>
  <si>
    <t>PT-01303</t>
  </si>
  <si>
    <t>PT-08183</t>
  </si>
  <si>
    <t>PT-09691</t>
  </si>
  <si>
    <t>PT-04569</t>
  </si>
  <si>
    <t>PT-06696</t>
  </si>
  <si>
    <t>PT-01222</t>
  </si>
  <si>
    <t>PT-05199</t>
  </si>
  <si>
    <t>PT-02549</t>
  </si>
  <si>
    <t>PT-00751</t>
  </si>
  <si>
    <t>PT-00438</t>
  </si>
  <si>
    <t>PT-09515</t>
  </si>
  <si>
    <t>PT-03412</t>
  </si>
  <si>
    <t>PT-08636</t>
  </si>
  <si>
    <t>PT-02848</t>
  </si>
  <si>
    <t>PT-01174</t>
  </si>
  <si>
    <t>PT-07795</t>
  </si>
  <si>
    <t>PT-02700</t>
  </si>
  <si>
    <t>PT-09033</t>
  </si>
  <si>
    <t>PT-06161</t>
  </si>
  <si>
    <t>PT-02482</t>
  </si>
  <si>
    <t>PT-04149</t>
  </si>
  <si>
    <t>PT-08609</t>
  </si>
  <si>
    <t>PT-02707</t>
  </si>
  <si>
    <t>PT-04848</t>
  </si>
  <si>
    <t>PT-00327</t>
  </si>
  <si>
    <t>PT-01040</t>
  </si>
  <si>
    <t>PT-02638</t>
  </si>
  <si>
    <t>PT-05230</t>
  </si>
  <si>
    <t>PT-02500</t>
  </si>
  <si>
    <t>PT-01005</t>
  </si>
  <si>
    <t>PT-02862</t>
  </si>
  <si>
    <t>PT-03234</t>
  </si>
  <si>
    <t>PT-01871</t>
  </si>
  <si>
    <t>PT-06429</t>
  </si>
  <si>
    <t>PT-07109</t>
  </si>
  <si>
    <t>PT-08549</t>
  </si>
  <si>
    <t>PT-06551</t>
  </si>
  <si>
    <t>PT-00535</t>
  </si>
  <si>
    <t>PT-06063</t>
  </si>
  <si>
    <t>PT-06368</t>
  </si>
  <si>
    <t>PT-07659</t>
  </si>
  <si>
    <t>PT-00586</t>
  </si>
  <si>
    <t>PT-02411</t>
  </si>
  <si>
    <t>PT-03036</t>
  </si>
  <si>
    <t>PT-04603</t>
  </si>
  <si>
    <t>PT-02586</t>
  </si>
  <si>
    <t>PT-01704</t>
  </si>
  <si>
    <t>PT-04464</t>
  </si>
  <si>
    <t>PT-05799</t>
  </si>
  <si>
    <t>PT-00492</t>
  </si>
  <si>
    <t>PT-03845</t>
  </si>
  <si>
    <t>PT-04526</t>
  </si>
  <si>
    <t>PT-02837</t>
  </si>
  <si>
    <t>PT-02267</t>
  </si>
  <si>
    <t>PT-09179</t>
  </si>
  <si>
    <t>PT-05309</t>
  </si>
  <si>
    <t>PT-06759</t>
  </si>
  <si>
    <t>PT-04901</t>
  </si>
  <si>
    <t>PT-07827</t>
  </si>
  <si>
    <t>PT-03549</t>
  </si>
  <si>
    <t>PT-02901</t>
  </si>
  <si>
    <t>PT-00820</t>
  </si>
  <si>
    <t>PT-02945</t>
  </si>
  <si>
    <t>PT-01917</t>
  </si>
  <si>
    <t>PT-03186</t>
  </si>
  <si>
    <t>PT-03854</t>
  </si>
  <si>
    <t>PT-06052</t>
  </si>
  <si>
    <t>PT-07546</t>
  </si>
  <si>
    <t>PT-08315</t>
  </si>
  <si>
    <t>PT-06313</t>
  </si>
  <si>
    <t>PT-08710</t>
  </si>
  <si>
    <t>PT-01134</t>
  </si>
  <si>
    <t>PT-05360</t>
  </si>
  <si>
    <t>PT-08738</t>
  </si>
  <si>
    <t>PT-02519</t>
  </si>
  <si>
    <t>PT-00398</t>
  </si>
  <si>
    <t>PT-01318</t>
  </si>
  <si>
    <t>PT-07257</t>
  </si>
  <si>
    <t>PT-00122</t>
  </si>
  <si>
    <t>PT-02450</t>
  </si>
  <si>
    <t>PT-04194</t>
  </si>
  <si>
    <t>PT-03230</t>
  </si>
  <si>
    <t>PT-01567</t>
  </si>
  <si>
    <t>PT-01985</t>
  </si>
  <si>
    <t>PT-04505</t>
  </si>
  <si>
    <t>PT-02602</t>
  </si>
  <si>
    <t>PT-05675</t>
  </si>
  <si>
    <t>PT-06959</t>
  </si>
  <si>
    <t>PT-05668</t>
  </si>
  <si>
    <t>PT-02174</t>
  </si>
  <si>
    <t>PT-03284</t>
  </si>
  <si>
    <t>PT-09587</t>
  </si>
  <si>
    <t>PT-03606</t>
  </si>
  <si>
    <t>PT-08757</t>
  </si>
  <si>
    <t>PT-02334</t>
  </si>
  <si>
    <t>PT-00574</t>
  </si>
  <si>
    <t>PT-06449</t>
  </si>
  <si>
    <t>PT-09258</t>
  </si>
  <si>
    <t>PT-00982</t>
  </si>
  <si>
    <t>PT-07370</t>
  </si>
  <si>
    <t>PT-03503</t>
  </si>
  <si>
    <t>PT-01408</t>
  </si>
  <si>
    <t>PT-00536</t>
  </si>
  <si>
    <t>PT-04302</t>
  </si>
  <si>
    <t>PT-07703</t>
  </si>
  <si>
    <t>PT-05297</t>
  </si>
  <si>
    <t>PT-07413</t>
  </si>
  <si>
    <t>PT-01435</t>
  </si>
  <si>
    <t>PT-07276</t>
  </si>
  <si>
    <t>PT-02580</t>
  </si>
  <si>
    <t>PT-09920</t>
  </si>
  <si>
    <t>PT-03270</t>
  </si>
  <si>
    <t>PT-09747</t>
  </si>
  <si>
    <t>PT-09407</t>
  </si>
  <si>
    <t>PT-03370</t>
  </si>
  <si>
    <t>PT-01868</t>
  </si>
  <si>
    <t>PT-01455</t>
  </si>
  <si>
    <t>PT-01787</t>
  </si>
  <si>
    <t>PT-05361</t>
  </si>
  <si>
    <t>PT-08116</t>
  </si>
  <si>
    <t>PT-02522</t>
  </si>
  <si>
    <t>PT-04614</t>
  </si>
  <si>
    <t>PT-01821</t>
  </si>
  <si>
    <t>PT-09391</t>
  </si>
  <si>
    <t>PT-02930</t>
  </si>
  <si>
    <t>PT-00052</t>
  </si>
  <si>
    <t>PT-06206</t>
  </si>
  <si>
    <t>PT-06420</t>
  </si>
  <si>
    <t>PT-09825</t>
  </si>
  <si>
    <t>PT-03578</t>
  </si>
  <si>
    <t>PT-00470</t>
  </si>
  <si>
    <t>PT-02630</t>
  </si>
  <si>
    <t>PT-05403</t>
  </si>
  <si>
    <t>PT-07764</t>
  </si>
  <si>
    <t>PT-08410</t>
  </si>
  <si>
    <t>PT-06465</t>
  </si>
  <si>
    <t>PT-04429</t>
  </si>
  <si>
    <t>PT-01859</t>
  </si>
  <si>
    <t>PT-09726</t>
  </si>
  <si>
    <t>PT-00866</t>
  </si>
  <si>
    <t>PT-05216</t>
  </si>
  <si>
    <t>PT-07502</t>
  </si>
  <si>
    <t>PT-05126</t>
  </si>
  <si>
    <t>PT-06949</t>
  </si>
  <si>
    <t>PT-09412</t>
  </si>
  <si>
    <t>PT-08898</t>
  </si>
  <si>
    <t>PT-08139</t>
  </si>
  <si>
    <t>PT-06181</t>
  </si>
  <si>
    <t>PT-00426</t>
  </si>
  <si>
    <t>PT-00189</t>
  </si>
  <si>
    <t>PT-05864</t>
  </si>
  <si>
    <t>PT-08159</t>
  </si>
  <si>
    <t>PT-00229</t>
  </si>
  <si>
    <t>PT-08072</t>
  </si>
  <si>
    <t>PT-07389</t>
  </si>
  <si>
    <t>PT-02742</t>
  </si>
  <si>
    <t>PT-01042</t>
  </si>
  <si>
    <t>PT-08917</t>
  </si>
  <si>
    <t>PT-09325</t>
  </si>
  <si>
    <t>PT-09871</t>
  </si>
  <si>
    <t>PT-04280</t>
  </si>
  <si>
    <t>PT-00472</t>
  </si>
  <si>
    <t>PT-02922</t>
  </si>
  <si>
    <t>PT-01906</t>
  </si>
  <si>
    <t>PT-09055</t>
  </si>
  <si>
    <t>PT-00802</t>
  </si>
  <si>
    <t>PT-01488</t>
  </si>
  <si>
    <t>PT-08606</t>
  </si>
  <si>
    <t>PT-03654</t>
  </si>
  <si>
    <t>PT-03772</t>
  </si>
  <si>
    <t>PT-00228</t>
  </si>
  <si>
    <t>PT-04253</t>
  </si>
  <si>
    <t>PT-01129</t>
  </si>
  <si>
    <t>PT-05282</t>
  </si>
  <si>
    <t>PT-07388</t>
  </si>
  <si>
    <t>PT-02209</t>
  </si>
  <si>
    <t>PT-05229</t>
  </si>
  <si>
    <t>PT-09081</t>
  </si>
  <si>
    <t>PT-04602</t>
  </si>
  <si>
    <t>PT-06225</t>
  </si>
  <si>
    <t>PT-03154</t>
  </si>
  <si>
    <t>PT-08285</t>
  </si>
  <si>
    <t>PT-09287</t>
  </si>
  <si>
    <t>PT-05355</t>
  </si>
  <si>
    <t>PT-06476</t>
  </si>
  <si>
    <t>PT-09793</t>
  </si>
  <si>
    <t>PT-02145</t>
  </si>
  <si>
    <t>PT-08522</t>
  </si>
  <si>
    <t>PT-09173</t>
  </si>
  <si>
    <t>PT-02375</t>
  </si>
  <si>
    <t>PT-02578</t>
  </si>
  <si>
    <t>PT-01633</t>
  </si>
  <si>
    <t>PT-05031</t>
  </si>
  <si>
    <t>PT-02299</t>
  </si>
  <si>
    <t>PT-09432</t>
  </si>
  <si>
    <t>PT-00157</t>
  </si>
  <si>
    <t>PT-06544</t>
  </si>
  <si>
    <t>PT-06979</t>
  </si>
  <si>
    <t>PT-03350</t>
  </si>
  <si>
    <t>PT-03996</t>
  </si>
  <si>
    <t>PT-02880</t>
  </si>
  <si>
    <t>PT-03414</t>
  </si>
  <si>
    <t>PT-07415</t>
  </si>
  <si>
    <t>PT-04408</t>
  </si>
  <si>
    <t>PT-08837</t>
  </si>
  <si>
    <t>PT-03769</t>
  </si>
  <si>
    <t>PT-09090</t>
  </si>
  <si>
    <t>PT-04538</t>
  </si>
  <si>
    <t>PT-05741</t>
  </si>
  <si>
    <t>PT-03913</t>
  </si>
  <si>
    <t>PT-09061</t>
  </si>
  <si>
    <t>PT-09586</t>
  </si>
  <si>
    <t>PT-05501</t>
  </si>
  <si>
    <t>PT-07294</t>
  </si>
  <si>
    <t>PT-02496</t>
  </si>
  <si>
    <t>PT-04192</t>
  </si>
  <si>
    <t>PT-06983</t>
  </si>
  <si>
    <t>PT-02373</t>
  </si>
  <si>
    <t>PT-07399</t>
  </si>
  <si>
    <t>PT-05559</t>
  </si>
  <si>
    <t>PT-03462</t>
  </si>
  <si>
    <t>PT-05704</t>
  </si>
  <si>
    <t>PT-05617</t>
  </si>
  <si>
    <t>PT-07462</t>
  </si>
  <si>
    <t>PT-05759</t>
  </si>
  <si>
    <t>PT-05248</t>
  </si>
  <si>
    <t>PT-04681</t>
  </si>
  <si>
    <t>PT-02551</t>
  </si>
  <si>
    <t>PT-04404</t>
  </si>
  <si>
    <t>PT-00848</t>
  </si>
  <si>
    <t>PT-03345</t>
  </si>
  <si>
    <t>PT-00939</t>
  </si>
  <si>
    <t>PT-05024</t>
  </si>
  <si>
    <t>PT-05369</t>
  </si>
  <si>
    <t>PT-09042</t>
  </si>
  <si>
    <t>PT-08784</t>
  </si>
  <si>
    <t>PT-03856</t>
  </si>
  <si>
    <t>PT-05580</t>
  </si>
  <si>
    <t>PT-04634</t>
  </si>
  <si>
    <t>PT-09918</t>
  </si>
  <si>
    <t>PT-00757</t>
  </si>
  <si>
    <t>PT-08085</t>
  </si>
  <si>
    <t>PT-02645</t>
  </si>
  <si>
    <t>PT-04739</t>
  </si>
  <si>
    <t>PT-04454</t>
  </si>
  <si>
    <t>PT-03166</t>
  </si>
  <si>
    <t>PT-03640</t>
  </si>
  <si>
    <t>PT-04630</t>
  </si>
  <si>
    <t>PT-09368</t>
  </si>
  <si>
    <t>PT-03094</t>
  </si>
  <si>
    <t>PT-04573</t>
  </si>
  <si>
    <t>PT-05567</t>
  </si>
  <si>
    <t>PT-02358</t>
  </si>
  <si>
    <t>PT-03419</t>
  </si>
  <si>
    <t>PT-04165</t>
  </si>
  <si>
    <t>PT-02062</t>
  </si>
  <si>
    <t>PT-00550</t>
  </si>
  <si>
    <t>PT-04465</t>
  </si>
  <si>
    <t>PT-02813</t>
  </si>
  <si>
    <t>PT-09570</t>
  </si>
  <si>
    <t>PT-08953</t>
  </si>
  <si>
    <t>PT-09177</t>
  </si>
  <si>
    <t>PT-02550</t>
  </si>
  <si>
    <t>PT-06322</t>
  </si>
  <si>
    <t>PT-03170</t>
  </si>
  <si>
    <t>PT-06852</t>
  </si>
  <si>
    <t>PT-04462</t>
  </si>
  <si>
    <t>PT-01260</t>
  </si>
  <si>
    <t>PT-08194</t>
  </si>
  <si>
    <t>PT-03949</t>
  </si>
  <si>
    <t>PT-08924</t>
  </si>
  <si>
    <t>PT-01025</t>
  </si>
  <si>
    <t>PT-06754</t>
  </si>
  <si>
    <t>PT-00753</t>
  </si>
  <si>
    <t>PT-04171</t>
  </si>
  <si>
    <t>PT-04003</t>
  </si>
  <si>
    <t>PT-07708</t>
  </si>
  <si>
    <t>PT-05187</t>
  </si>
  <si>
    <t>PT-00352</t>
  </si>
  <si>
    <t>PT-01512</t>
  </si>
  <si>
    <t>PT-05028</t>
  </si>
  <si>
    <t>PT-04642</t>
  </si>
  <si>
    <t>PT-08089</t>
  </si>
  <si>
    <t>PT-06040</t>
  </si>
  <si>
    <t>PT-00702</t>
  </si>
  <si>
    <t>PT-09850</t>
  </si>
  <si>
    <t>PT-03663</t>
  </si>
  <si>
    <t>PT-04878</t>
  </si>
  <si>
    <t>PT-05442</t>
  </si>
  <si>
    <t>PT-09808</t>
  </si>
  <si>
    <t>PT-00562</t>
  </si>
  <si>
    <t>PT-02319</t>
  </si>
  <si>
    <t>PT-03099</t>
  </si>
  <si>
    <t>PT-03151</t>
  </si>
  <si>
    <t>PT-05841</t>
  </si>
  <si>
    <t>PT-04468</t>
  </si>
  <si>
    <t>PT-04804</t>
  </si>
  <si>
    <t>PT-03574</t>
  </si>
  <si>
    <t>PT-07147</t>
  </si>
  <si>
    <t>PT-09102</t>
  </si>
  <si>
    <t>PT-05218</t>
  </si>
  <si>
    <t>PT-06315</t>
  </si>
  <si>
    <t>PT-01048</t>
  </si>
  <si>
    <t>PT-02940</t>
  </si>
  <si>
    <t>PT-01809</t>
  </si>
  <si>
    <t>PT-03167</t>
  </si>
  <si>
    <t>PT-00415</t>
  </si>
  <si>
    <t>PT-01341</t>
  </si>
  <si>
    <t>PT-09559</t>
  </si>
  <si>
    <t>PT-07531</t>
  </si>
  <si>
    <t>PT-05271</t>
  </si>
  <si>
    <t>PT-04820</t>
  </si>
  <si>
    <t>PT-04794</t>
  </si>
  <si>
    <t>PT-07660</t>
  </si>
  <si>
    <t>PT-01470</t>
  </si>
  <si>
    <t>PT-01711</t>
  </si>
  <si>
    <t>PT-04576</t>
  </si>
  <si>
    <t>PT-08908</t>
  </si>
  <si>
    <t>PT-02272</t>
  </si>
  <si>
    <t>PT-01584</t>
  </si>
  <si>
    <t>PT-01413</t>
  </si>
  <si>
    <t>PT-04270</t>
  </si>
  <si>
    <t>PT-08922</t>
  </si>
  <si>
    <t>PT-08628</t>
  </si>
  <si>
    <t>PT-06966</t>
  </si>
  <si>
    <t>PT-01723</t>
  </si>
  <si>
    <t>PT-02025</t>
  </si>
  <si>
    <t>PT-02213</t>
  </si>
  <si>
    <t>PT-01508</t>
  </si>
  <si>
    <t>PT-02623</t>
  </si>
  <si>
    <t>PT-06488</t>
  </si>
  <si>
    <t>PT-09312</t>
  </si>
  <si>
    <t>PT-01322</t>
  </si>
  <si>
    <t>PT-00843</t>
  </si>
  <si>
    <t>PT-01147</t>
  </si>
  <si>
    <t>PT-03625</t>
  </si>
  <si>
    <t>PT-04448</t>
  </si>
  <si>
    <t>PT-04376</t>
  </si>
  <si>
    <t>PT-04868</t>
  </si>
  <si>
    <t>PT-00464</t>
  </si>
  <si>
    <t>PT-01755</t>
  </si>
  <si>
    <t>PT-08709</t>
  </si>
  <si>
    <t>PT-04975</t>
  </si>
  <si>
    <t>PT-09653</t>
  </si>
  <si>
    <t>PT-04575</t>
  </si>
  <si>
    <t>PT-04191</t>
  </si>
  <si>
    <t>PT-07105</t>
  </si>
  <si>
    <t>PT-00379</t>
  </si>
  <si>
    <t>PT-03107</t>
  </si>
  <si>
    <t>PT-09027</t>
  </si>
  <si>
    <t>PT-01336</t>
  </si>
  <si>
    <t>PT-01224</t>
  </si>
  <si>
    <t>PT-09886</t>
  </si>
  <si>
    <t>PT-02717</t>
  </si>
  <si>
    <t>PT-05273</t>
  </si>
  <si>
    <t>PT-07256</t>
  </si>
  <si>
    <t>PT-02953</t>
  </si>
  <si>
    <t>PT-01351</t>
  </si>
  <si>
    <t>PT-01083</t>
  </si>
  <si>
    <t>PT-06803</t>
  </si>
  <si>
    <t>PT-05651</t>
  </si>
  <si>
    <t>PT-05299</t>
  </si>
  <si>
    <t>PT-01812</t>
  </si>
  <si>
    <t>PT-04281</t>
  </si>
  <si>
    <t>PT-01352</t>
  </si>
  <si>
    <t>PT-08813</t>
  </si>
  <si>
    <t>PT-09059</t>
  </si>
  <si>
    <t>PT-01895</t>
  </si>
  <si>
    <t>PT-08115</t>
  </si>
  <si>
    <t>PT-00566</t>
  </si>
  <si>
    <t>PT-06835</t>
  </si>
  <si>
    <t>PT-05287</t>
  </si>
  <si>
    <t>PT-03674</t>
  </si>
  <si>
    <t>PT-04540</t>
  </si>
  <si>
    <t>PT-07847</t>
  </si>
  <si>
    <t>PT-01213</t>
  </si>
  <si>
    <t>PT-01190</t>
  </si>
  <si>
    <t>PT-05639</t>
  </si>
  <si>
    <t>PT-00899</t>
  </si>
  <si>
    <t>PT-06665</t>
  </si>
  <si>
    <t>PT-06984</t>
  </si>
  <si>
    <t>PT-05936</t>
  </si>
  <si>
    <t>PT-09076</t>
  </si>
  <si>
    <t>PT-03455</t>
  </si>
  <si>
    <t>PT-03610</t>
  </si>
  <si>
    <t>PT-05503</t>
  </si>
  <si>
    <t>PT-08941</t>
  </si>
  <si>
    <t>PT-09872</t>
  </si>
  <si>
    <t>PT-08445</t>
  </si>
  <si>
    <t>PT-04623</t>
  </si>
  <si>
    <t>PT-05810</t>
  </si>
  <si>
    <t>PT-02333</t>
  </si>
  <si>
    <t>PT-05050</t>
  </si>
  <si>
    <t>PT-02263</t>
  </si>
  <si>
    <t>PT-08442</t>
  </si>
  <si>
    <t>PT-03992</t>
  </si>
  <si>
    <t>PT-06019</t>
  </si>
  <si>
    <t>PT-03993</t>
  </si>
  <si>
    <t>PT-02596</t>
  </si>
  <si>
    <t>PT-09356</t>
  </si>
  <si>
    <t>PT-03594</t>
  </si>
  <si>
    <t>PT-05435</t>
  </si>
  <si>
    <t>PT-01031</t>
  </si>
  <si>
    <t>PT-04824</t>
  </si>
  <si>
    <t>PT-03775</t>
  </si>
  <si>
    <t>PT-06401</t>
  </si>
  <si>
    <t>PT-07620</t>
  </si>
  <si>
    <t>PT-05969</t>
  </si>
  <si>
    <t>PT-05604</t>
  </si>
  <si>
    <t>PT-06086</t>
  </si>
  <si>
    <t>PT-01756</t>
  </si>
  <si>
    <t>PT-07515</t>
  </si>
  <si>
    <t>PT-07243</t>
  </si>
  <si>
    <t>PT-04322</t>
  </si>
  <si>
    <t>PT-00232</t>
  </si>
  <si>
    <t>PT-07937</t>
  </si>
  <si>
    <t>PT-00111</t>
  </si>
  <si>
    <t>PT-05683</t>
  </si>
  <si>
    <t>PT-09467</t>
  </si>
  <si>
    <t>PT-08764</t>
  </si>
  <si>
    <t>PT-02515</t>
  </si>
  <si>
    <t>PT-06927</t>
  </si>
  <si>
    <t>PT-05490</t>
  </si>
  <si>
    <t>PT-08517</t>
  </si>
  <si>
    <t>PT-02918</t>
  </si>
  <si>
    <t>PT-04081</t>
  </si>
  <si>
    <t>PT-02993</t>
  </si>
  <si>
    <t>PT-02318</t>
  </si>
  <si>
    <t>PT-05372</t>
  </si>
  <si>
    <t>PT-09034</t>
  </si>
  <si>
    <t>PT-07273</t>
  </si>
  <si>
    <t>PT-01516</t>
  </si>
  <si>
    <t>PT-00217</t>
  </si>
  <si>
    <t>PT-09401</t>
  </si>
  <si>
    <t>PT-09244</t>
  </si>
  <si>
    <t>PT-08582</t>
  </si>
  <si>
    <t>PT-02264</t>
  </si>
  <si>
    <t>PT-05550</t>
  </si>
  <si>
    <t>PT-09858</t>
  </si>
  <si>
    <t>PT-08666</t>
  </si>
  <si>
    <t>PT-06261</t>
  </si>
  <si>
    <t>PT-00894</t>
  </si>
  <si>
    <t>PT-01491</t>
  </si>
  <si>
    <t>PT-03004</t>
  </si>
  <si>
    <t>PT-01851</t>
  </si>
  <si>
    <t>PT-07600</t>
  </si>
  <si>
    <t>PT-04834</t>
  </si>
  <si>
    <t>PT-00325</t>
  </si>
  <si>
    <t>PT-01216</t>
  </si>
  <si>
    <t>PT-02900</t>
  </si>
  <si>
    <t>PT-02934</t>
  </si>
  <si>
    <t>PT-03659</t>
  </si>
  <si>
    <t>PT-07704</t>
  </si>
  <si>
    <t>PT-06946</t>
  </si>
  <si>
    <t>PT-06561</t>
  </si>
  <si>
    <t>PT-08759</t>
  </si>
  <si>
    <t>PT-06427</t>
  </si>
  <si>
    <t>PT-09919</t>
  </si>
  <si>
    <t>PT-01130</t>
  </si>
  <si>
    <t>PT-04982</t>
  </si>
  <si>
    <t>PT-02919</t>
  </si>
  <si>
    <t>PT-03085</t>
  </si>
  <si>
    <t>PT-02796</t>
  </si>
  <si>
    <t>PT-09122</t>
  </si>
  <si>
    <t>PT-00799</t>
  </si>
  <si>
    <t>PT-00735</t>
  </si>
  <si>
    <t>PT-04223</t>
  </si>
  <si>
    <t>PT-02245</t>
  </si>
  <si>
    <t>PT-00179</t>
  </si>
  <si>
    <t>PT-06072</t>
  </si>
  <si>
    <t>PT-07290</t>
  </si>
  <si>
    <t>PT-01175</t>
  </si>
  <si>
    <t>PT-08524</t>
  </si>
  <si>
    <t>PT-01832</t>
  </si>
  <si>
    <t>PT-08260</t>
  </si>
  <si>
    <t>PT-08206</t>
  </si>
  <si>
    <t>PT-07558</t>
  </si>
  <si>
    <t>PT-03202</t>
  </si>
  <si>
    <t>PT-00199</t>
  </si>
  <si>
    <t>PT-07446</t>
  </si>
  <si>
    <t>PT-04088</t>
  </si>
  <si>
    <t>PT-00549</t>
  </si>
  <si>
    <t>PT-07189</t>
  </si>
  <si>
    <t>PT-04731</t>
  </si>
  <si>
    <t>PT-06085</t>
  </si>
  <si>
    <t>PT-02533</t>
  </si>
  <si>
    <t>PT-02315</t>
  </si>
  <si>
    <t>PT-08637</t>
  </si>
  <si>
    <t>PT-00067</t>
  </si>
  <si>
    <t>PT-03261</t>
  </si>
  <si>
    <t>PT-02573</t>
  </si>
  <si>
    <t>PT-05928</t>
  </si>
  <si>
    <t>PT-06588</t>
  </si>
  <si>
    <t>PT-00623</t>
  </si>
  <si>
    <t>PT-01682</t>
  </si>
  <si>
    <t>PT-00788</t>
  </si>
  <si>
    <t>PT-03333</t>
  </si>
  <si>
    <t>PT-05170</t>
  </si>
  <si>
    <t>PT-06190</t>
  </si>
  <si>
    <t>PT-03281</t>
  </si>
  <si>
    <t>PT-04923</t>
  </si>
  <si>
    <t>PT-05814</t>
  </si>
  <si>
    <t>PT-04514</t>
  </si>
  <si>
    <t>PT-06509</t>
  </si>
  <si>
    <t>PT-00479</t>
  </si>
  <si>
    <t>PT-05934</t>
  </si>
  <si>
    <t>PT-02648</t>
  </si>
  <si>
    <t>PT-04375</t>
  </si>
  <si>
    <t>PT-05338</t>
  </si>
  <si>
    <t>PT-01034</t>
  </si>
  <si>
    <t>PT-04873</t>
  </si>
  <si>
    <t>PT-02599</t>
  </si>
  <si>
    <t>PT-06721</t>
  </si>
  <si>
    <t>PT-05816</t>
  </si>
  <si>
    <t>PT-05380</t>
  </si>
  <si>
    <t>PT-00345</t>
  </si>
  <si>
    <t>PT-09079</t>
  </si>
  <si>
    <t>PT-01872</t>
  </si>
  <si>
    <t>PT-05715</t>
  </si>
  <si>
    <t>PT-07822</t>
  </si>
  <si>
    <t>PT-09795</t>
  </si>
  <si>
    <t>PT-02889</t>
  </si>
  <si>
    <t>PT-00221</t>
  </si>
  <si>
    <t>PT-09375</t>
  </si>
  <si>
    <t>PT-08496</t>
  </si>
  <si>
    <t>PT-09284</t>
  </si>
  <si>
    <t>PT-04017</t>
  </si>
  <si>
    <t>PT-04268</t>
  </si>
  <si>
    <t>PT-09339</t>
  </si>
  <si>
    <t>PT-06207</t>
  </si>
  <si>
    <t>PT-07316</t>
  </si>
  <si>
    <t>PT-07234</t>
  </si>
  <si>
    <t>PT-06720</t>
  </si>
  <si>
    <t>PT-04399</t>
  </si>
  <si>
    <t>PT-09278</t>
  </si>
  <si>
    <t>PT-05091</t>
  </si>
  <si>
    <t>PT-02882</t>
  </si>
  <si>
    <t>PT-01678</t>
  </si>
  <si>
    <t>PT-08727</t>
  </si>
  <si>
    <t>PT-00902</t>
  </si>
  <si>
    <t>PT-07417</t>
  </si>
  <si>
    <t>PT-02297</t>
  </si>
  <si>
    <t>PT-06499</t>
  </si>
  <si>
    <t>PT-08579</t>
  </si>
  <si>
    <t>PT-00297</t>
  </si>
  <si>
    <t>PT-08954</t>
  </si>
  <si>
    <t>PT-04154</t>
  </si>
  <si>
    <t>PT-04895</t>
  </si>
  <si>
    <t>PT-00028</t>
  </si>
  <si>
    <t>PT-04581</t>
  </si>
  <si>
    <t>PT-06957</t>
  </si>
  <si>
    <t>PT-06916</t>
  </si>
  <si>
    <t>PT-08675</t>
  </si>
  <si>
    <t>PT-03249</t>
  </si>
  <si>
    <t>PT-07973</t>
  </si>
  <si>
    <t>PT-02581</t>
  </si>
  <si>
    <t>PT-07314</t>
  </si>
  <si>
    <t>PT-01371</t>
  </si>
  <si>
    <t>PT-07467</t>
  </si>
  <si>
    <t>PT-07274</t>
  </si>
  <si>
    <t>PT-08150</t>
  </si>
  <si>
    <t>PT-04903</t>
  </si>
  <si>
    <t>PT-00682</t>
  </si>
  <si>
    <t>PT-03160</t>
  </si>
  <si>
    <t>PT-02988</t>
  </si>
  <si>
    <t>PT-01883</t>
  </si>
  <si>
    <t>PT-01941</t>
  </si>
  <si>
    <t>PT-03297</t>
  </si>
  <si>
    <t>PT-03535</t>
  </si>
  <si>
    <t>PT-03730</t>
  </si>
  <si>
    <t>PT-06479</t>
  </si>
  <si>
    <t>PT-01182</t>
  </si>
  <si>
    <t>PT-01376</t>
  </si>
  <si>
    <t>PT-08884</t>
  </si>
  <si>
    <t>PT-05749</t>
  </si>
  <si>
    <t>PT-00627</t>
  </si>
  <si>
    <t>PT-02113</t>
  </si>
  <si>
    <t>PT-06045</t>
  </si>
  <si>
    <t>PT-04221</t>
  </si>
  <si>
    <t>PT-07074</t>
  </si>
  <si>
    <t>PT-04181</t>
  </si>
  <si>
    <t>PT-07268</t>
  </si>
  <si>
    <t>PT-05504</t>
  </si>
  <si>
    <t>PT-01463</t>
  </si>
  <si>
    <t>PT-02888</t>
  </si>
  <si>
    <t>PT-05304</t>
  </si>
  <si>
    <t>PT-00685</t>
  </si>
  <si>
    <t>PT-07500</t>
  </si>
  <si>
    <t>PT-08773</t>
  </si>
  <si>
    <t>PT-01367</t>
  </si>
  <si>
    <t>PT-03917</t>
  </si>
  <si>
    <t>PT-02640</t>
  </si>
  <si>
    <t>PT-09651</t>
  </si>
  <si>
    <t>PT-09220</t>
  </si>
  <si>
    <t>PT-08479</t>
  </si>
  <si>
    <t>PT-02301</t>
  </si>
  <si>
    <t>PT-02939</t>
  </si>
  <si>
    <t>PT-05925</t>
  </si>
  <si>
    <t>PT-08833</t>
  </si>
  <si>
    <t>PT-05225</t>
  </si>
  <si>
    <t>PT-01980</t>
  </si>
  <si>
    <t>PT-03804</t>
  </si>
  <si>
    <t>PT-04707</t>
  </si>
  <si>
    <t>PT-04504</t>
  </si>
  <si>
    <t>PT-06299</t>
  </si>
  <si>
    <t>PT-09445</t>
  </si>
  <si>
    <t>PT-02281</t>
  </si>
  <si>
    <t>PT-04610</t>
  </si>
  <si>
    <t>PT-06228</t>
  </si>
  <si>
    <t>PT-08459</t>
  </si>
  <si>
    <t>PT-04131</t>
  </si>
  <si>
    <t>PT-06312</t>
  </si>
  <si>
    <t>PT-01785</t>
  </si>
  <si>
    <t>PT-03183</t>
  </si>
  <si>
    <t>PT-00495</t>
  </si>
  <si>
    <t>PT-07657</t>
  </si>
  <si>
    <t>PT-02861</t>
  </si>
  <si>
    <t>PT-09965</t>
  </si>
  <si>
    <t>PT-04042</t>
  </si>
  <si>
    <t>PT-07468</t>
  </si>
  <si>
    <t>PT-02898</t>
  </si>
  <si>
    <t>PT-00367</t>
  </si>
  <si>
    <t>PT-00850</t>
  </si>
  <si>
    <t>PT-09376</t>
  </si>
  <si>
    <t>PT-07414</t>
  </si>
  <si>
    <t>PT-05574</t>
  </si>
  <si>
    <t>PT-04470</t>
  </si>
  <si>
    <t>PT-02654</t>
  </si>
  <si>
    <t>PT-03504</t>
  </si>
  <si>
    <t>PT-01542</t>
  </si>
  <si>
    <t>PT-04327</t>
  </si>
  <si>
    <t>PT-09045</t>
  </si>
  <si>
    <t>PT-00323</t>
  </si>
  <si>
    <t>PT-02032</t>
  </si>
  <si>
    <t>PT-00814</t>
  </si>
  <si>
    <t>PT-08250</t>
  </si>
  <si>
    <t>PT-09563</t>
  </si>
  <si>
    <t>PT-09382</t>
  </si>
  <si>
    <t>PT-01080</t>
  </si>
  <si>
    <t>PT-02227</t>
  </si>
  <si>
    <t>PT-09321</t>
  </si>
  <si>
    <t>PT-05806</t>
  </si>
  <si>
    <t>PT-02706</t>
  </si>
  <si>
    <t>PT-09015</t>
  </si>
  <si>
    <t>PT-04422</t>
  </si>
  <si>
    <t>PT-01165</t>
  </si>
  <si>
    <t>PT-03262</t>
  </si>
  <si>
    <t>PT-09154</t>
  </si>
  <si>
    <t>PT-01451</t>
  </si>
  <si>
    <t>PT-04230</t>
  </si>
  <si>
    <t>PT-03863</t>
  </si>
  <si>
    <t>PT-06356</t>
  </si>
  <si>
    <t>PT-07162</t>
  </si>
  <si>
    <t>PT-07407</t>
  </si>
  <si>
    <t>PT-09404</t>
  </si>
  <si>
    <t>PT-04021</t>
  </si>
  <si>
    <t>PT-06475</t>
  </si>
  <si>
    <t>PT-06885</t>
  </si>
  <si>
    <t>PT-04668</t>
  </si>
  <si>
    <t>PT-04057</t>
  </si>
  <si>
    <t>PT-09704</t>
  </si>
  <si>
    <t>PT-03000</t>
  </si>
  <si>
    <t>PT-09207</t>
  </si>
  <si>
    <t>PT-01232</t>
  </si>
  <si>
    <t>PT-01515</t>
  </si>
  <si>
    <t>PT-02314</t>
  </si>
  <si>
    <t>PT-01452</t>
  </si>
  <si>
    <t>PT-05212</t>
  </si>
  <si>
    <t>PT-05961</t>
  </si>
  <si>
    <t>PT-08701</t>
  </si>
  <si>
    <t>PT-05823</t>
  </si>
  <si>
    <t>PT-00839</t>
  </si>
  <si>
    <t>PT-04802</t>
  </si>
  <si>
    <t>PT-06681</t>
  </si>
  <si>
    <t>PT-08672</t>
  </si>
  <si>
    <t>PT-03568</t>
  </si>
  <si>
    <t>PT-09452</t>
  </si>
  <si>
    <t>PT-03088</t>
  </si>
  <si>
    <t>PT-08818</t>
  </si>
  <si>
    <t>PT-01715</t>
  </si>
  <si>
    <t>PT-04271</t>
  </si>
  <si>
    <t>PT-00340</t>
  </si>
  <si>
    <t>PT-08632</t>
  </si>
  <si>
    <t>PT-06188</t>
  </si>
  <si>
    <t>PT-06065</t>
  </si>
  <si>
    <t>PT-09807</t>
  </si>
  <si>
    <t>PT-07956</t>
  </si>
  <si>
    <t>PT-00589</t>
  </si>
  <si>
    <t>PT-03366</t>
  </si>
  <si>
    <t>PT-02671</t>
  </si>
  <si>
    <t>PT-03590</t>
  </si>
  <si>
    <t>PT-00035</t>
  </si>
  <si>
    <t>PT-00029</t>
  </si>
  <si>
    <t>PT-07285</t>
  </si>
  <si>
    <t>PT-04768</t>
  </si>
  <si>
    <t>PT-02171</t>
  </si>
  <si>
    <t>PT-08800</t>
  </si>
  <si>
    <t>PT-04924</t>
  </si>
  <si>
    <t>PT-00890</t>
  </si>
  <si>
    <t>PT-06760</t>
  </si>
  <si>
    <t>PT-03323</t>
  </si>
  <si>
    <t>PT-09584</t>
  </si>
  <si>
    <t>PT-03515</t>
  </si>
  <si>
    <t>PT-04594</t>
  </si>
  <si>
    <t>PT-08515</t>
  </si>
  <si>
    <t>PT-07259</t>
  </si>
  <si>
    <t>PT-03734</t>
  </si>
  <si>
    <t>PT-09656</t>
  </si>
  <si>
    <t>PT-07365</t>
  </si>
  <si>
    <t>PT-01655</t>
  </si>
  <si>
    <t>PT-05366</t>
  </si>
  <si>
    <t>PT-05240</t>
  </si>
  <si>
    <t>PT-00224</t>
  </si>
  <si>
    <t>PT-08799</t>
  </si>
  <si>
    <t>PT-04609</t>
  </si>
  <si>
    <t>PT-04240</t>
  </si>
  <si>
    <t>PT-01591</t>
  </si>
  <si>
    <t>PT-09394</t>
  </si>
  <si>
    <t>PT-03257</t>
  </si>
  <si>
    <t>PT-08892</t>
  </si>
  <si>
    <t>PT-07252</t>
  </si>
  <si>
    <t>PT-02182</t>
  </si>
  <si>
    <t>PT-09188</t>
  </si>
  <si>
    <t>PT-05118</t>
  </si>
  <si>
    <t>PT-07062</t>
  </si>
  <si>
    <t>PT-04983</t>
  </si>
  <si>
    <t>PT-01210</t>
  </si>
  <si>
    <t>PT-00422</t>
  </si>
  <si>
    <t>PT-09343</t>
  </si>
  <si>
    <t>PT-01707</t>
  </si>
  <si>
    <t>PT-01159</t>
  </si>
  <si>
    <t>PT-02307</t>
  </si>
  <si>
    <t>PT-00274</t>
  </si>
  <si>
    <t>PT-00172</t>
  </si>
  <si>
    <t>PT-03957</t>
  </si>
  <si>
    <t>PT-05665</t>
  </si>
  <si>
    <t>PT-03189</t>
  </si>
  <si>
    <t>PT-01726</t>
  </si>
  <si>
    <t>PT-04467</t>
  </si>
  <si>
    <t>PT-01565</t>
  </si>
  <si>
    <t>PT-01783</t>
  </si>
  <si>
    <t>PT-00844</t>
  </si>
  <si>
    <t>PT-09533</t>
  </si>
  <si>
    <t>PT-06577</t>
  </si>
  <si>
    <t>PT-00905</t>
  </si>
  <si>
    <t>PT-08705</t>
  </si>
  <si>
    <t>PT-09865</t>
  </si>
  <si>
    <t>PT-05465</t>
  </si>
  <si>
    <t>PT-01548</t>
  </si>
  <si>
    <t>PT-02081</t>
  </si>
  <si>
    <t>PT-04666</t>
  </si>
  <si>
    <t>PT-03986</t>
  </si>
  <si>
    <t>PT-09845</t>
  </si>
  <si>
    <t>PT-05457</t>
  </si>
  <si>
    <t>PT-06450</t>
  </si>
  <si>
    <t>PT-06838</t>
  </si>
  <si>
    <t>PT-08370</t>
  </si>
  <si>
    <t>PT-03821</t>
  </si>
  <si>
    <t>PT-02647</t>
  </si>
  <si>
    <t>PT-06662</t>
  </si>
  <si>
    <t>PT-07449</t>
  </si>
  <si>
    <t>PT-05314</t>
  </si>
  <si>
    <t>PT-06811</t>
  </si>
  <si>
    <t>PT-09072</t>
  </si>
  <si>
    <t>PT-04351</t>
  </si>
  <si>
    <t>PT-06324</t>
  </si>
  <si>
    <t>PT-02156</t>
  </si>
  <si>
    <t>PT-06985</t>
  </si>
  <si>
    <t>PT-03716</t>
  </si>
  <si>
    <t>PT-04058</t>
  </si>
  <si>
    <t>PT-09582</t>
  </si>
  <si>
    <t>PT-09950</t>
  </si>
  <si>
    <t>PT-03103</t>
  </si>
  <si>
    <t>PT-04795</t>
  </si>
  <si>
    <t>PT-09678</t>
  </si>
  <si>
    <t>PT-01437</t>
  </si>
  <si>
    <t>PT-00508</t>
  </si>
  <si>
    <t>PT-01870</t>
  </si>
  <si>
    <t>PT-00756</t>
  </si>
  <si>
    <t>PT-09702</t>
  </si>
  <si>
    <t>PT-04051</t>
  </si>
  <si>
    <t>PT-08382</t>
  </si>
  <si>
    <t>PT-03837</t>
  </si>
  <si>
    <t>PT-04387</t>
  </si>
  <si>
    <t>PT-02119</t>
  </si>
  <si>
    <t>PT-06408</t>
  </si>
  <si>
    <t>PT-07261</t>
  </si>
  <si>
    <t>PT-00502</t>
  </si>
  <si>
    <t>PT-06521</t>
  </si>
  <si>
    <t>PT-05181</t>
  </si>
  <si>
    <t>PT-01540</t>
  </si>
  <si>
    <t>PT-06396</t>
  </si>
  <si>
    <t>PT-01212</t>
  </si>
  <si>
    <t>PT-09306</t>
  </si>
  <si>
    <t>PT-00673</t>
  </si>
  <si>
    <t>PT-03378</t>
  </si>
  <si>
    <t>PT-08960</t>
  </si>
  <si>
    <t>PT-01465</t>
  </si>
  <si>
    <t>PT-09105</t>
  </si>
  <si>
    <t>PT-01193</t>
  </si>
  <si>
    <t>PT-07266</t>
  </si>
  <si>
    <t>PT-01873</t>
  </si>
  <si>
    <t>PT-03591</t>
  </si>
  <si>
    <t>PT-08411</t>
  </si>
  <si>
    <t>PT-00506</t>
  </si>
  <si>
    <t>PT-00244</t>
  </si>
  <si>
    <t>PT-00507</t>
  </si>
  <si>
    <t>PT-09111</t>
  </si>
  <si>
    <t>PT-06974</t>
  </si>
  <si>
    <t>PT-06105</t>
  </si>
  <si>
    <t>PT-06158</t>
  </si>
  <si>
    <t>PT-01774</t>
  </si>
  <si>
    <t>PT-05894</t>
  </si>
  <si>
    <t>PT-08091</t>
  </si>
  <si>
    <t>PT-08347</t>
  </si>
  <si>
    <t>PT-00798</t>
  </si>
  <si>
    <t>PT-07998</t>
  </si>
  <si>
    <t>PT-02830</t>
  </si>
  <si>
    <t>PT-09507</t>
  </si>
  <si>
    <t>PT-08913</t>
  </si>
  <si>
    <t>PT-00313</t>
  </si>
  <si>
    <t>PT-00747</t>
  </si>
  <si>
    <t>PT-03570</t>
  </si>
  <si>
    <t>PT-00791</t>
  </si>
  <si>
    <t>PT-02477</t>
  </si>
  <si>
    <t>PT-09513</t>
  </si>
  <si>
    <t>PT-02571</t>
  </si>
  <si>
    <t>PT-05509</t>
  </si>
  <si>
    <t>PT-05696</t>
  </si>
  <si>
    <t>PT-04356</t>
  </si>
  <si>
    <t>PT-02164</t>
  </si>
  <si>
    <t>PT-06848</t>
  </si>
  <si>
    <t>PT-00381</t>
  </si>
  <si>
    <t>PT-01308</t>
  </si>
  <si>
    <t>PT-01293</t>
  </si>
  <si>
    <t>PT-01913</t>
  </si>
  <si>
    <t>PT-00600</t>
  </si>
  <si>
    <t>PT-04142</t>
  </si>
  <si>
    <t>PT-01653</t>
  </si>
  <si>
    <t>PT-08056</t>
  </si>
  <si>
    <t>PT-01894</t>
  </si>
  <si>
    <t>PT-01945</t>
  </si>
  <si>
    <t>PT-03396</t>
  </si>
  <si>
    <t>PT-05706</t>
  </si>
  <si>
    <t>PT-04363</t>
  </si>
  <si>
    <t>PT-09966</t>
  </si>
  <si>
    <t>PT-00376</t>
  </si>
  <si>
    <t>PT-01967</t>
  </si>
  <si>
    <t>PT-03958</t>
  </si>
  <si>
    <t>PT-08397</t>
  </si>
  <si>
    <t>PT-04424</t>
  </si>
  <si>
    <t>PT-07775</t>
  </si>
  <si>
    <t>PT-04683</t>
  </si>
  <si>
    <t>PT-05378</t>
  </si>
  <si>
    <t>PT-07039</t>
  </si>
  <si>
    <t>PT-01472</t>
  </si>
  <si>
    <t>PT-03347</t>
  </si>
  <si>
    <t>PT-09200</t>
  </si>
  <si>
    <t>PT-02854</t>
  </si>
  <si>
    <t>PT-04507</t>
  </si>
  <si>
    <t>PT-09170</t>
  </si>
  <si>
    <t>PT-09972</t>
  </si>
  <si>
    <t>PT-06727</t>
  </si>
  <si>
    <t>PT-04063</t>
  </si>
  <si>
    <t>PT-09831</t>
  </si>
  <si>
    <t>PT-04307</t>
  </si>
  <si>
    <t>PT-07506</t>
  </si>
  <si>
    <t>PT-07539</t>
  </si>
  <si>
    <t>PT-08431</t>
  </si>
  <si>
    <t>PT-03991</t>
  </si>
  <si>
    <t>PT-01050</t>
  </si>
  <si>
    <t>PT-06434</t>
  </si>
  <si>
    <t>PT-07517</t>
  </si>
  <si>
    <t>PT-08179</t>
  </si>
  <si>
    <t>PT-02036</t>
  </si>
  <si>
    <t>PT-04040</t>
  </si>
  <si>
    <t>PT-09840</t>
  </si>
  <si>
    <t>PT-09542</t>
  </si>
  <si>
    <t>PT-01973</t>
  </si>
  <si>
    <t>PT-05013</t>
  </si>
  <si>
    <t>PT-02100</t>
  </si>
  <si>
    <t>PT-01500</t>
  </si>
  <si>
    <t>PT-06490</t>
  </si>
  <si>
    <t>PT-00653</t>
  </si>
  <si>
    <t>PT-00171</t>
  </si>
  <si>
    <t>PT-04086</t>
  </si>
  <si>
    <t>PT-00243</t>
  </si>
  <si>
    <t>PT-05946</t>
  </si>
  <si>
    <t>PT-04372</t>
  </si>
  <si>
    <t>PT-09777</t>
  </si>
  <si>
    <t>PT-02757</t>
  </si>
  <si>
    <t>PT-07164</t>
  </si>
  <si>
    <t>PT-08369</t>
  </si>
  <si>
    <t>PT-02077</t>
  </si>
  <si>
    <t>PT-04104</t>
  </si>
  <si>
    <t>PT-09753</t>
  </si>
  <si>
    <t>PT-06518</t>
  </si>
  <si>
    <t>PT-05047</t>
  </si>
  <si>
    <t>PT-05099</t>
  </si>
  <si>
    <t>PT-06096</t>
  </si>
  <si>
    <t>PT-05010</t>
  </si>
  <si>
    <t>PT-09561</t>
  </si>
  <si>
    <t>PT-05707</t>
  </si>
  <si>
    <t>PT-09975</t>
  </si>
  <si>
    <t>PT-04657</t>
  </si>
  <si>
    <t>PT-08490</t>
  </si>
  <si>
    <t>PT-04079</t>
  </si>
  <si>
    <t>PT-00641</t>
  </si>
  <si>
    <t>PT-01271</t>
  </si>
  <si>
    <t>PT-02779</t>
  </si>
  <si>
    <t>PT-01986</t>
  </si>
  <si>
    <t>PT-03862</t>
  </si>
  <si>
    <t>PT-03481</t>
  </si>
  <si>
    <t>PT-01535</t>
  </si>
  <si>
    <t>PT-00326</t>
  </si>
  <si>
    <t>PT-02339</t>
  </si>
  <si>
    <t>PT-03981</t>
  </si>
  <si>
    <t>PT-07321</t>
  </si>
  <si>
    <t>PT-04055</t>
  </si>
  <si>
    <t>PT-02238</t>
  </si>
  <si>
    <t>PT-05188</t>
  </si>
  <si>
    <t>PT-09863</t>
  </si>
  <si>
    <t>PT-06074</t>
  </si>
  <si>
    <t>PT-00865</t>
  </si>
  <si>
    <t>PT-05921</t>
  </si>
  <si>
    <t>PT-05738</t>
  </si>
  <si>
    <t>PT-05419</t>
  </si>
  <si>
    <t>PT-00372</t>
  </si>
  <si>
    <t>PT-06559</t>
  </si>
  <si>
    <t>PT-05782</t>
  </si>
  <si>
    <t>PT-05959</t>
  </si>
  <si>
    <t>PT-06877</t>
  </si>
  <si>
    <t>PT-04144</t>
  </si>
  <si>
    <t>PT-09271</t>
  </si>
  <si>
    <t>PT-02365</t>
  </si>
  <si>
    <t>PT-03214</t>
  </si>
  <si>
    <t>PT-00912</t>
  </si>
  <si>
    <t>PT-09230</t>
  </si>
  <si>
    <t>PT-07385</t>
  </si>
  <si>
    <t>PT-06801</t>
  </si>
  <si>
    <t>PT-08598</t>
  </si>
  <si>
    <t>PT-09706</t>
  </si>
  <si>
    <t>PT-06192</t>
  </si>
  <si>
    <t>PT-01424</t>
  </si>
  <si>
    <t>PT-00480</t>
  </si>
  <si>
    <t>PT-00663</t>
  </si>
  <si>
    <t>PT-07022</t>
  </si>
  <si>
    <t>PT-09842</t>
  </si>
  <si>
    <t>PT-08300</t>
  </si>
  <si>
    <t>PT-02989</t>
  </si>
  <si>
    <t>PT-01120</t>
  </si>
  <si>
    <t>PT-02777</t>
  </si>
  <si>
    <t>PT-04536</t>
  </si>
  <si>
    <t>PT-05786</t>
  </si>
  <si>
    <t>PT-05211</t>
  </si>
  <si>
    <t>PT-06921</t>
  </si>
  <si>
    <t>PT-09566</t>
  </si>
  <si>
    <t>PT-04428</t>
  </si>
  <si>
    <t>PT-08725</t>
  </si>
  <si>
    <t>PT-03982</t>
  </si>
  <si>
    <t>PT-09772</t>
  </si>
  <si>
    <t>PT-02894</t>
  </si>
  <si>
    <t>PT-02670</t>
  </si>
  <si>
    <t>PT-03978</t>
  </si>
  <si>
    <t>PT-05482</t>
  </si>
  <si>
    <t>PT-00280</t>
  </si>
  <si>
    <t>PT-09783</t>
  </si>
  <si>
    <t>PT-07641</t>
  </si>
  <si>
    <t>PT-07302</t>
  </si>
  <si>
    <t>PT-01695</t>
  </si>
  <si>
    <t>PT-09455</t>
  </si>
  <si>
    <t>PT-03480</t>
  </si>
  <si>
    <t>PT-04417</t>
  </si>
  <si>
    <t>PT-07912</t>
  </si>
  <si>
    <t>PT-06459</t>
  </si>
  <si>
    <t>PT-05548</t>
  </si>
  <si>
    <t>PT-08095</t>
  </si>
  <si>
    <t>PT-04297</t>
  </si>
  <si>
    <t>PT-06015</t>
  </si>
  <si>
    <t>PT-05045</t>
  </si>
  <si>
    <t>PT-02210</t>
  </si>
  <si>
    <t>PT-07933</t>
  </si>
  <si>
    <t>PT-05731</t>
  </si>
  <si>
    <t>PT-07587</t>
  </si>
  <si>
    <t>PT-00185</t>
  </si>
  <si>
    <t>PT-04996</t>
  </si>
  <si>
    <t>PT-05992</t>
  </si>
  <si>
    <t>PT-02351</t>
  </si>
  <si>
    <t>PT-00554</t>
  </si>
  <si>
    <t>PT-01385</t>
  </si>
  <si>
    <t>PT-04935</t>
  </si>
  <si>
    <t>PT-05272</t>
  </si>
  <si>
    <t>PT-00298</t>
  </si>
  <si>
    <t>PT-00444</t>
  </si>
  <si>
    <t>PT-07631</t>
  </si>
  <si>
    <t>PT-02078</t>
  </si>
  <si>
    <t>PT-08130</t>
  </si>
  <si>
    <t>PT-02230</t>
  </si>
  <si>
    <t>PT-02843</t>
  </si>
  <si>
    <t>PT-02538</t>
  </si>
  <si>
    <t>PT-06519</t>
  </si>
  <si>
    <t>PT-08470</t>
  </si>
  <si>
    <t>PT-08538</t>
  </si>
  <si>
    <t>PT-07536</t>
  </si>
  <si>
    <t>PT-02579</t>
  </si>
  <si>
    <t>PT-01132</t>
  </si>
  <si>
    <t>PT-05016</t>
  </si>
  <si>
    <t>PT-07594</t>
  </si>
  <si>
    <t>PT-00321</t>
  </si>
  <si>
    <t>PT-01372</t>
  </si>
  <si>
    <t>PT-04043</t>
  </si>
  <si>
    <t>PT-04787</t>
  </si>
  <si>
    <t>PT-05359</t>
  </si>
  <si>
    <t>PT-00908</t>
  </si>
  <si>
    <t>PT-06209</t>
  </si>
  <si>
    <t>PT-03951</t>
  </si>
  <si>
    <t>PT-04904</t>
  </si>
  <si>
    <t>PT-09066</t>
  </si>
  <si>
    <t>PT-06968</t>
  </si>
  <si>
    <t>PT-08129</t>
  </si>
  <si>
    <t>PT-06996</t>
  </si>
  <si>
    <t>PT-08573</t>
  </si>
  <si>
    <t>PT-00927</t>
  </si>
  <si>
    <t>PT-07830</t>
  </si>
  <si>
    <t>PT-00016</t>
  </si>
  <si>
    <t>PT-00144</t>
  </si>
  <si>
    <t>PT-02364</t>
  </si>
  <si>
    <t>PT-00130</t>
  </si>
  <si>
    <t>PT-01162</t>
  </si>
  <si>
    <t>PT-06114</t>
  </si>
  <si>
    <t>PT-06384</t>
  </si>
  <si>
    <t>PT-04852</t>
  </si>
  <si>
    <t>PT-08365</t>
  </si>
  <si>
    <t>PT-04937</t>
  </si>
  <si>
    <t>PT-01877</t>
  </si>
  <si>
    <t>PT-02489</t>
  </si>
  <si>
    <t>PT-04950</t>
  </si>
  <si>
    <t>PT-07713</t>
  </si>
  <si>
    <t>PT-01183</t>
  </si>
  <si>
    <t>PT-06390</t>
  </si>
  <si>
    <t>PT-05581</t>
  </si>
  <si>
    <t>PT-01171</t>
  </si>
  <si>
    <t>PT-06424</t>
  </si>
  <si>
    <t>PT-02183</t>
  </si>
  <si>
    <t>PT-03372</t>
  </si>
  <si>
    <t>PT-08281</t>
  </si>
  <si>
    <t>PT-01860</t>
  </si>
  <si>
    <t>PT-05061</t>
  </si>
  <si>
    <t>PT-05023</t>
  </si>
  <si>
    <t>PT-05523</t>
  </si>
  <si>
    <t>PT-06623</t>
  </si>
  <si>
    <t>PT-05065</t>
  </si>
  <si>
    <t>PT-07679</t>
  </si>
  <si>
    <t>PT-08241</t>
  </si>
  <si>
    <t>PT-03122</t>
  </si>
  <si>
    <t>PT-00388</t>
  </si>
  <si>
    <t>PT-08100</t>
  </si>
  <si>
    <t>PT-01033</t>
  </si>
  <si>
    <t>PT-08167</t>
  </si>
  <si>
    <t>PT-07554</t>
  </si>
  <si>
    <t>PT-00932</t>
  </si>
  <si>
    <t>PT-04020</t>
  </si>
  <si>
    <t>PT-00692</t>
  </si>
  <si>
    <t>PT-05522</t>
  </si>
  <si>
    <t>PT-06930</t>
  </si>
  <si>
    <t>PT-00830</t>
  </si>
  <si>
    <t>PT-03499</t>
  </si>
  <si>
    <t>PT-02082</t>
  </si>
  <si>
    <t>PT-09091</t>
  </si>
  <si>
    <t>PT-09632</t>
  </si>
  <si>
    <t>PT-00045</t>
  </si>
  <si>
    <t>PT-03940</t>
  </si>
  <si>
    <t>PT-05480</t>
  </si>
  <si>
    <t>PT-04783</t>
  </si>
  <si>
    <t>PT-04320</t>
  </si>
  <si>
    <t>PT-02966</t>
  </si>
  <si>
    <t>PT-03970</t>
  </si>
  <si>
    <t>PT-01188</t>
  </si>
  <si>
    <t>PT-00285</t>
  </si>
  <si>
    <t>PT-09052</t>
  </si>
  <si>
    <t>PT-04160</t>
  </si>
  <si>
    <t>PT-03093</t>
  </si>
  <si>
    <t>PT-07245</t>
  </si>
  <si>
    <t>PT-04557</t>
  </si>
  <si>
    <t>PT-04767</t>
  </si>
  <si>
    <t>PT-04324</t>
  </si>
  <si>
    <t>PT-05734</t>
  </si>
  <si>
    <t>PT-05546</t>
  </si>
  <si>
    <t>PT-03365</t>
  </si>
  <si>
    <t>PT-09469</t>
  </si>
  <si>
    <t>PT-03196</t>
  </si>
  <si>
    <t>PT-05350</t>
  </si>
  <si>
    <t>PT-00970</t>
  </si>
  <si>
    <t>PT-03735</t>
  </si>
  <si>
    <t>PT-00926</t>
  </si>
  <si>
    <t>PT-09689</t>
  </si>
  <si>
    <t>PT-06719</t>
  </si>
  <si>
    <t>PT-04726</t>
  </si>
  <si>
    <t>PT-05861</t>
  </si>
  <si>
    <t>PT-02852</t>
  </si>
  <si>
    <t>PT-05398</t>
  </si>
  <si>
    <t>PT-06394</t>
  </si>
  <si>
    <t>PT-09044</t>
  </si>
  <si>
    <t>PT-08125</t>
  </si>
  <si>
    <t>PT-04472</t>
  </si>
  <si>
    <t>PT-05362</t>
  </si>
  <si>
    <t>PT-04349</t>
  </si>
  <si>
    <t>PT-08210</t>
  </si>
  <si>
    <t>PT-03627</t>
  </si>
  <si>
    <t>PT-01790</t>
  </si>
  <si>
    <t>PT-08457</t>
  </si>
  <si>
    <t>PT-02060</t>
  </si>
  <si>
    <t>PT-07298</t>
  </si>
  <si>
    <t>PT-04014</t>
  </si>
  <si>
    <t>PT-01903</t>
  </si>
  <si>
    <t>PT-04687</t>
  </si>
  <si>
    <t>PT-05805</t>
  </si>
  <si>
    <t>PT-07203</t>
  </si>
  <si>
    <t>PT-00076</t>
  </si>
  <si>
    <t>PT-02346</t>
  </si>
  <si>
    <t>PT-05712</t>
  </si>
  <si>
    <t>PT-00431</t>
  </si>
  <si>
    <t>PT-04587</t>
  </si>
  <si>
    <t>PT-07941</t>
  </si>
  <si>
    <t>PT-08264</t>
  </si>
  <si>
    <t>PT-09682</t>
  </si>
  <si>
    <t>PT-01554</t>
  </si>
  <si>
    <t>PT-00241</t>
  </si>
  <si>
    <t>PT-00784</t>
  </si>
  <si>
    <t>PT-03067</t>
  </si>
  <si>
    <t>PT-00978</t>
  </si>
  <si>
    <t>PT-02942</t>
  </si>
  <si>
    <t>PT-06089</t>
  </si>
  <si>
    <t>PT-04920</t>
  </si>
  <si>
    <t>PT-05640</t>
  </si>
  <si>
    <t>PT-01621</t>
  </si>
  <si>
    <t>PT-02147</t>
  </si>
  <si>
    <t>PT-01802</t>
  </si>
  <si>
    <t>PT-02096</t>
  </si>
  <si>
    <t>PT-06327</t>
  </si>
  <si>
    <t>PT-05467</t>
  </si>
  <si>
    <t>PT-01358</t>
  </si>
  <si>
    <t>PT-08293</t>
  </si>
  <si>
    <t>PT-07898</t>
  </si>
  <si>
    <t>PT-08532</t>
  </si>
  <si>
    <t>PT-05035</t>
  </si>
  <si>
    <t>PT-08877</t>
  </si>
  <si>
    <t>PT-03967</t>
  </si>
  <si>
    <t>PT-08945</t>
  </si>
  <si>
    <t>PT-05842</t>
  </si>
  <si>
    <t>PT-01610</t>
  </si>
  <si>
    <t>PT-03097</t>
  </si>
  <si>
    <t>PT-05765</t>
  </si>
  <si>
    <t>PT-02416</t>
  </si>
  <si>
    <t>PT-02018</t>
  </si>
  <si>
    <t>PT-09466</t>
  </si>
  <si>
    <t>PT-04126</t>
  </si>
  <si>
    <t>PT-10000</t>
  </si>
  <si>
    <t>PT-03247</t>
  </si>
  <si>
    <t>PT-00125</t>
  </si>
  <si>
    <t>PT-06692</t>
  </si>
  <si>
    <t>PT-09525</t>
  </si>
  <si>
    <t>PT-06262</t>
  </si>
  <si>
    <t>PT-07760</t>
  </si>
  <si>
    <t>PT-09342</t>
  </si>
  <si>
    <t>PT-03342</t>
  </si>
  <si>
    <t>PT-00599</t>
  </si>
  <si>
    <t>PT-02124</t>
  </si>
  <si>
    <t>PT-07382</t>
  </si>
  <si>
    <t>PT-06534</t>
  </si>
  <si>
    <t>PT-07332</t>
  </si>
  <si>
    <t>PT-09856</t>
  </si>
  <si>
    <t>PT-02198</t>
  </si>
  <si>
    <t>PT-04052</t>
  </si>
  <si>
    <t>PT-06307</t>
  </si>
  <si>
    <t>PT-03363</t>
  </si>
  <si>
    <t>PT-07130</t>
  </si>
  <si>
    <t>PT-00726</t>
  </si>
  <si>
    <t>PT-00979</t>
  </si>
  <si>
    <t>PT-00809</t>
  </si>
  <si>
    <t>PT-05278</t>
  </si>
  <si>
    <t>PT-01476</t>
  </si>
  <si>
    <t>PT-06180</t>
  </si>
  <si>
    <t>PT-09219</t>
  </si>
  <si>
    <t>PT-07628</t>
  </si>
  <si>
    <t>PT-03963</t>
  </si>
  <si>
    <t>PT-06689</t>
  </si>
  <si>
    <t>PT-09852</t>
  </si>
  <si>
    <t>PT-01236</t>
  </si>
  <si>
    <t>PT-01226</t>
  </si>
  <si>
    <t>PT-01765</t>
  </si>
  <si>
    <t>PT-07581</t>
  </si>
  <si>
    <t>PT-05519</t>
  </si>
  <si>
    <t>PT-05425</t>
  </si>
  <si>
    <t>PT-04884</t>
  </si>
  <si>
    <t>PT-03218</t>
  </si>
  <si>
    <t>PT-00288</t>
  </si>
  <si>
    <t>PT-08932</t>
  </si>
  <si>
    <t>PT-02967</t>
  </si>
  <si>
    <t>PT-03165</t>
  </si>
  <si>
    <t>PT-08006</t>
  </si>
  <si>
    <t>PT-09067</t>
  </si>
  <si>
    <t>PT-01658</t>
  </si>
  <si>
    <t>PT-01976</t>
  </si>
  <si>
    <t>PT-02398</t>
  </si>
  <si>
    <t>PT-00453</t>
  </si>
  <si>
    <t>PT-02711</t>
  </si>
  <si>
    <t>PT-07377</t>
  </si>
  <si>
    <t>PT-03682</t>
  </si>
  <si>
    <t>PT-00423</t>
  </si>
  <si>
    <t>PT-00658</t>
  </si>
  <si>
    <t>PT-03302</t>
  </si>
  <si>
    <t>PT-06084</t>
  </si>
  <si>
    <t>PT-02846</t>
  </si>
  <si>
    <t>PT-06264</t>
  </si>
  <si>
    <t>PT-07797</t>
  </si>
  <si>
    <t>PT-01002</t>
  </si>
  <si>
    <t>PT-04199</t>
  </si>
  <si>
    <t>PT-02419</t>
  </si>
  <si>
    <t>PT-07779</t>
  </si>
  <si>
    <t>PT-05508</t>
  </si>
  <si>
    <t>PT-03848</t>
  </si>
  <si>
    <t>PT-00962</t>
  </si>
  <si>
    <t>PT-01581</t>
  </si>
  <si>
    <t>PT-05215</t>
  </si>
  <si>
    <t>PT-02207</t>
  </si>
  <si>
    <t>PT-06576</t>
  </si>
  <si>
    <t>PT-06122</t>
  </si>
  <si>
    <t>PT-04232</t>
  </si>
  <si>
    <t>PT-00758</t>
  </si>
  <si>
    <t>PT-04867</t>
  </si>
  <si>
    <t>PT-02285</t>
  </si>
  <si>
    <t>PT-06935</t>
  </si>
  <si>
    <t>PT-07437</t>
  </si>
  <si>
    <t>PT-04828</t>
  </si>
  <si>
    <t>PT-05262</t>
  </si>
  <si>
    <t>PT-00808</t>
  </si>
  <si>
    <t>PT-06174</t>
  </si>
  <si>
    <t>PT-08031</t>
  </si>
  <si>
    <t>PT-01957</t>
  </si>
  <si>
    <t>PT-02446</t>
  </si>
  <si>
    <t>PT-06119</t>
  </si>
  <si>
    <t>PT-09032</t>
  </si>
  <si>
    <t>PT-06393</t>
  </si>
  <si>
    <t>PT-02403</t>
  </si>
  <si>
    <t>PT-01074</t>
  </si>
  <si>
    <t>PT-06828</t>
  </si>
  <si>
    <t>PT-04241</t>
  </si>
  <si>
    <t>PT-08678</t>
  </si>
  <si>
    <t>PT-02092</t>
  </si>
  <si>
    <t>PT-04528</t>
  </si>
  <si>
    <t>PT-08791</t>
  </si>
  <si>
    <t>PT-07071</t>
  </si>
  <si>
    <t>PT-07320</t>
  </si>
  <si>
    <t>PT-07717</t>
  </si>
  <si>
    <t>PT-04914</t>
  </si>
  <si>
    <t>PT-08500</t>
  </si>
  <si>
    <t>PT-01004</t>
  </si>
  <si>
    <t>PT-09283</t>
  </si>
  <si>
    <t>PT-06833</t>
  </si>
  <si>
    <t>PT-06204</t>
  </si>
  <si>
    <t>PT-04652</t>
  </si>
  <si>
    <t>PT-07494</t>
  </si>
  <si>
    <t>PT-01486</t>
  </si>
  <si>
    <t>PT-07914</t>
  </si>
  <si>
    <t>PT-01412</t>
  </si>
  <si>
    <t>PT-09623</t>
  </si>
  <si>
    <t>PT-05598</t>
  </si>
  <si>
    <t>PT-00710</t>
  </si>
  <si>
    <t>PT-06061</t>
  </si>
  <si>
    <t>PT-03604</t>
  </si>
  <si>
    <t>PT-07501</t>
  </si>
  <si>
    <t>PT-03077</t>
  </si>
  <si>
    <t>PT-08819</t>
  </si>
  <si>
    <t>PT-04102</t>
  </si>
  <si>
    <t>PT-05327</t>
  </si>
  <si>
    <t>PT-02723</t>
  </si>
  <si>
    <t>PT-09547</t>
  </si>
  <si>
    <t>PT-01269</t>
  </si>
  <si>
    <t>PT-02463</t>
  </si>
  <si>
    <t>PT-08148</t>
  </si>
  <si>
    <t>PT-00269</t>
  </si>
  <si>
    <t>PT-03581</t>
  </si>
  <si>
    <t>PT-04751</t>
  </si>
  <si>
    <t>PT-08931</t>
  </si>
  <si>
    <t>PT-05385</t>
  </si>
  <si>
    <t>PT-05373</t>
  </si>
  <si>
    <t>PT-06872</t>
  </si>
  <si>
    <t>PT-02822</t>
  </si>
  <si>
    <t>PT-05663</t>
  </si>
  <si>
    <t>PT-00590</t>
  </si>
  <si>
    <t>PT-06202</t>
  </si>
  <si>
    <t>PT-09167</t>
  </si>
  <si>
    <t>PT-09060</t>
  </si>
  <si>
    <t>PT-06933</t>
  </si>
  <si>
    <t>PT-07966</t>
  </si>
  <si>
    <t>PT-08147</t>
  </si>
  <si>
    <t>PT-05689</t>
  </si>
  <si>
    <t>PT-07812</t>
  </si>
  <si>
    <t>PT-02029</t>
  </si>
  <si>
    <t>PT-07096</t>
  </si>
  <si>
    <t>PT-00678</t>
  </si>
  <si>
    <t>PT-05999</t>
  </si>
  <si>
    <t>PT-01233</t>
  </si>
  <si>
    <t>PT-05520</t>
  </si>
  <si>
    <t>PT-07390</t>
  </si>
  <si>
    <t>PT-06455</t>
  </si>
  <si>
    <t>PT-04857</t>
  </si>
  <si>
    <t>PT-06271</t>
  </si>
  <si>
    <t>PT-02433</t>
  </si>
  <si>
    <t>PT-06583</t>
  </si>
  <si>
    <t>PT-09249</t>
  </si>
  <si>
    <t>PT-07445</t>
  </si>
  <si>
    <t>PT-06497</t>
  </si>
  <si>
    <t>PT-00897</t>
  </si>
  <si>
    <t>PT-01612</t>
  </si>
  <si>
    <t>PT-06744</t>
  </si>
  <si>
    <t>PT-05742</t>
  </si>
  <si>
    <t>PT-07757</t>
  </si>
  <si>
    <t>PT-03807</t>
  </si>
  <si>
    <t>PT-06272</t>
  </si>
  <si>
    <t>PT-09544</t>
  </si>
  <si>
    <t>PT-04702</t>
  </si>
  <si>
    <t>PT-03962</t>
  </si>
  <si>
    <t>PT-05643</t>
  </si>
  <si>
    <t>PT-00891</t>
  </si>
  <si>
    <t>PT-05207</t>
  </si>
  <si>
    <t>PT-09590</t>
  </si>
  <si>
    <t>PT-07149</t>
  </si>
  <si>
    <t>PT-08756</t>
  </si>
  <si>
    <t>PT-05849</t>
  </si>
  <si>
    <t>PT-07213</t>
  </si>
  <si>
    <t>PT-07076</t>
  </si>
  <si>
    <t>PT-02800</t>
  </si>
  <si>
    <t>PT-00585</t>
  </si>
  <si>
    <t>PT-03269</t>
  </si>
  <si>
    <t>PT-03933</t>
  </si>
  <si>
    <t>PT-04966</t>
  </si>
  <si>
    <t>PT-01261</t>
  </si>
  <si>
    <t>PT-08835</t>
  </si>
  <si>
    <t>PT-00311</t>
  </si>
  <si>
    <t>PT-08104</t>
  </si>
  <si>
    <t>PT-05153</t>
  </si>
  <si>
    <t>PT-06467</t>
  </si>
  <si>
    <t>PT-06126</t>
  </si>
  <si>
    <t>PT-04669</t>
  </si>
  <si>
    <t>PT-04299</t>
  </si>
  <si>
    <t>PT-03784</t>
  </si>
  <si>
    <t>PT-01009</t>
  </si>
  <si>
    <t>PT-08518</t>
  </si>
  <si>
    <t>PT-02186</t>
  </si>
  <si>
    <t>PT-03624</t>
  </si>
  <si>
    <t>PT-07935</t>
  </si>
  <si>
    <t>PT-05697</t>
  </si>
  <si>
    <t>PT-09868</t>
  </si>
  <si>
    <t>PT-06364</t>
  </si>
  <si>
    <t>PT-08292</t>
  </si>
  <si>
    <t>PT-04835</t>
  </si>
  <si>
    <t>PT-06221</t>
  </si>
  <si>
    <t>PT-04757</t>
  </si>
  <si>
    <t>PT-06030</t>
  </si>
  <si>
    <t>PT-00091</t>
  </si>
  <si>
    <t>PT-06222</t>
  </si>
  <si>
    <t>PT-09641</t>
  </si>
  <si>
    <t>PT-07863</t>
  </si>
  <si>
    <t>PT-05832</t>
  </si>
  <si>
    <t>PT-08212</t>
  </si>
  <si>
    <t>PT-02118</t>
  </si>
  <si>
    <t>PT-02938</t>
  </si>
  <si>
    <t>PT-06706</t>
  </si>
  <si>
    <t>PT-00984</t>
  </si>
  <si>
    <t>PT-07239</t>
  </si>
  <si>
    <t>PT-09968</t>
  </si>
  <si>
    <t>PT-02926</t>
  </si>
  <si>
    <t>PT-05611</t>
  </si>
  <si>
    <t>PT-03215</t>
  </si>
  <si>
    <t>PT-06715</t>
  </si>
  <si>
    <t>PT-06578</t>
  </si>
  <si>
    <t>PT-05754</t>
  </si>
  <si>
    <t>PT-08385</t>
  </si>
  <si>
    <t>PT-00628</t>
  </si>
  <si>
    <t>PT-04948</t>
  </si>
  <si>
    <t>PT-04245</t>
  </si>
  <si>
    <t>PT-05339</t>
  </si>
  <si>
    <t>PT-04766</t>
  </si>
  <si>
    <t>PT-01602</t>
  </si>
  <si>
    <t>PT-09789</t>
  </si>
  <si>
    <t>PT-01270</t>
  </si>
  <si>
    <t>PT-00129</t>
  </si>
  <si>
    <t>PT-06127</t>
  </si>
  <si>
    <t>PT-01712</t>
  </si>
  <si>
    <t>PT-08177</t>
  </si>
  <si>
    <t>PT-04236</t>
  </si>
  <si>
    <t>PT-06772</t>
  </si>
  <si>
    <t>PT-02399</t>
  </si>
  <si>
    <t>PT-07133</t>
  </si>
  <si>
    <t>PT-06310</t>
  </si>
  <si>
    <t>PT-08592</t>
  </si>
  <si>
    <t>PT-01187</t>
  </si>
  <si>
    <t>PT-06265</t>
  </si>
  <si>
    <t>PT-09991</t>
  </si>
  <si>
    <t>PT-06260</t>
  </si>
  <si>
    <t>PT-01978</t>
  </si>
  <si>
    <t>PT-03381</t>
  </si>
  <si>
    <t>PT-04248</t>
  </si>
  <si>
    <t>PT-07982</t>
  </si>
  <si>
    <t>PT-00916</t>
  </si>
  <si>
    <t>PT-01306</t>
  </si>
  <si>
    <t>PT-05681</t>
  </si>
  <si>
    <t>PT-03050</t>
  </si>
  <si>
    <t>PT-09714</t>
  </si>
  <si>
    <t>PT-01274</t>
  </si>
  <si>
    <t>PT-08299</t>
  </si>
  <si>
    <t>PT-02797</t>
  </si>
  <si>
    <t>PT-01399</t>
  </si>
  <si>
    <t>PT-03359</t>
  </si>
  <si>
    <t>PT-00184</t>
  </si>
  <si>
    <t>PT-05265</t>
  </si>
  <si>
    <t>PT-06399</t>
  </si>
  <si>
    <t>PT-08656</t>
  </si>
  <si>
    <t>PT-05539</t>
  </si>
  <si>
    <t>PT-06428</t>
  </si>
  <si>
    <t>PT-07269</t>
  </si>
  <si>
    <t>PT-04568</t>
  </si>
  <si>
    <t>PT-09870</t>
  </si>
  <si>
    <t>PT-08279</t>
  </si>
  <si>
    <t>PT-02657</t>
  </si>
  <si>
    <t>PT-09454</t>
  </si>
  <si>
    <t>PT-07137</t>
  </si>
  <si>
    <t>PT-01962</t>
  </si>
  <si>
    <t>PT-04993</t>
  </si>
  <si>
    <t>PT-04892</t>
  </si>
  <si>
    <t>PT-06650</t>
  </si>
  <si>
    <t>PT-07205</t>
  </si>
  <si>
    <t>PT-00818</t>
  </si>
  <si>
    <t>PT-01252</t>
  </si>
  <si>
    <t>PT-03177</t>
  </si>
  <si>
    <t>PT-05073</t>
  </si>
  <si>
    <t>PT-08075</t>
  </si>
  <si>
    <t>PT-06672</t>
  </si>
  <si>
    <t>PT-07632</t>
  </si>
  <si>
    <t>PT-09300</t>
  </si>
  <si>
    <t>PT-03290</t>
  </si>
  <si>
    <t>PT-06716</t>
  </si>
  <si>
    <t>PT-08974</t>
  </si>
  <si>
    <t>PT-07918</t>
  </si>
  <si>
    <t>PT-09767</t>
  </si>
  <si>
    <t>PT-07167</t>
  </si>
  <si>
    <t>PT-01052</t>
  </si>
  <si>
    <t>PT-04070</t>
  </si>
  <si>
    <t>PT-06274</t>
  </si>
  <si>
    <t>PT-08332</t>
  </si>
  <si>
    <t>PT-00273</t>
  </si>
  <si>
    <t>PT-02043</t>
  </si>
  <si>
    <t>PT-04764</t>
  </si>
  <si>
    <t>PT-09127</t>
  </si>
  <si>
    <t>PT-05422</t>
  </si>
  <si>
    <t>PT-05506</t>
  </si>
  <si>
    <t>PT-01087</t>
  </si>
  <si>
    <t>PT-06042</t>
  </si>
  <si>
    <t>PT-08188</t>
  </si>
  <si>
    <t>PT-05904</t>
  </si>
  <si>
    <t>PT-06951</t>
  </si>
  <si>
    <t>PT-04323</t>
  </si>
  <si>
    <t>PT-07227</t>
  </si>
  <si>
    <t>PT-08061</t>
  </si>
  <si>
    <t>PT-05831</t>
  </si>
  <si>
    <t>PT-05748</t>
  </si>
  <si>
    <t>PT-09907</t>
  </si>
  <si>
    <t>PT-06438</t>
  </si>
  <si>
    <t>PT-04710</t>
  </si>
  <si>
    <t>PT-05895</t>
  </si>
  <si>
    <t>PT-08319</t>
  </si>
  <si>
    <t>PT-08794</t>
  </si>
  <si>
    <t>PT-03479</t>
  </si>
  <si>
    <t>PT-07402</t>
  </si>
  <si>
    <t>PT-03925</t>
  </si>
  <si>
    <t>PT-01749</t>
  </si>
  <si>
    <t>PT-00733</t>
  </si>
  <si>
    <t>PT-02554</t>
  </si>
  <si>
    <t>PT-05685</t>
  </si>
  <si>
    <t>PT-05154</t>
  </si>
  <si>
    <t>PT-02663</t>
  </si>
  <si>
    <t>PT-05661</t>
  </si>
  <si>
    <t>PT-06077</t>
  </si>
  <si>
    <t>PT-03114</t>
  </si>
  <si>
    <t>PT-03304</t>
  </si>
  <si>
    <t>PT-01345</t>
  </si>
  <si>
    <t>PT-01691</t>
  </si>
  <si>
    <t>PT-05232</t>
  </si>
  <si>
    <t>PT-06770</t>
  </si>
  <si>
    <t>PT-05049</t>
  </si>
  <si>
    <t>PT-08469</t>
  </si>
  <si>
    <t>PT-03309</t>
  </si>
  <si>
    <t>PT-01505</t>
  </si>
  <si>
    <t>PT-01807</t>
  </si>
  <si>
    <t>PT-06498</t>
  </si>
  <si>
    <t>PT-05595</t>
  </si>
  <si>
    <t>PT-03792</t>
  </si>
  <si>
    <t>PT-09713</t>
  </si>
  <si>
    <t>PT-07622</t>
  </si>
  <si>
    <t>PT-06153</t>
  </si>
  <si>
    <t>PT-05859</t>
  </si>
  <si>
    <t>PT-08374</t>
  </si>
  <si>
    <t>PT-01849</t>
  </si>
  <si>
    <t>PT-04513</t>
  </si>
  <si>
    <t>PT-02432</t>
  </si>
  <si>
    <t>PT-04661</t>
  </si>
  <si>
    <t>PT-07087</t>
  </si>
  <si>
    <t>PT-05817</t>
  </si>
  <si>
    <t>PT-00143</t>
  </si>
  <si>
    <t>PT-08936</t>
  </si>
  <si>
    <t>PT-05764</t>
  </si>
  <si>
    <t>PT-09683</t>
  </si>
  <si>
    <t>PT-03410</t>
  </si>
  <si>
    <t>PT-01118</t>
  </si>
  <si>
    <t>PT-01757</t>
  </si>
  <si>
    <t>PT-00498</t>
  </si>
  <si>
    <t>PT-05453</t>
  </si>
  <si>
    <t>PT-00871</t>
  </si>
  <si>
    <t>PT-03358</t>
  </si>
  <si>
    <t>PT-00913</t>
  </si>
  <si>
    <t>PT-00722</t>
  </si>
  <si>
    <t>PT-02806</t>
  </si>
  <si>
    <t>PT-09937</t>
  </si>
  <si>
    <t>PT-00887</t>
  </si>
  <si>
    <t>PT-09787</t>
  </si>
  <si>
    <t>PT-06858</t>
  </si>
  <si>
    <t>PT-07464</t>
  </si>
  <si>
    <t>PT-01521</t>
  </si>
  <si>
    <t>PT-08864</t>
  </si>
  <si>
    <t>PT-02747</t>
  </si>
  <si>
    <t>PT-05909</t>
  </si>
  <si>
    <t>PT-08455</t>
  </si>
  <si>
    <t>PT-00315</t>
  </si>
  <si>
    <t>PT-01800</t>
  </si>
  <si>
    <t>PT-00328</t>
  </si>
  <si>
    <t>PT-05877</t>
  </si>
  <si>
    <t>PT-04205</t>
  </si>
  <si>
    <t>PT-03130</t>
  </si>
  <si>
    <t>PT-07140</t>
  </si>
  <si>
    <t>PT-09150</t>
  </si>
  <si>
    <t>PT-03969</t>
  </si>
  <si>
    <t>PT-08109</t>
  </si>
  <si>
    <t>PT-09266</t>
  </si>
  <si>
    <t>PT-01974</t>
  </si>
  <si>
    <t>PT-00337</t>
  </si>
  <si>
    <t>PT-02765</t>
  </si>
  <si>
    <t>PT-07970</t>
  </si>
  <si>
    <t>PT-00276</t>
  </si>
  <si>
    <t>PT-02986</t>
  </si>
  <si>
    <t>PT-09298</t>
  </si>
  <si>
    <t>PT-08677</t>
  </si>
  <si>
    <t>PT-03478</t>
  </si>
  <si>
    <t>PT-05458</t>
  </si>
  <si>
    <t>PT-03559</t>
  </si>
  <si>
    <t>PT-02810</t>
  </si>
  <si>
    <t>PT-09297</t>
  </si>
  <si>
    <t>PT-04862</t>
  </si>
  <si>
    <t>PT-09798</t>
  </si>
  <si>
    <t>PT-03417</t>
  </si>
  <si>
    <t>PT-00308</t>
  </si>
  <si>
    <t>PT-03909</t>
  </si>
  <si>
    <t>PT-00349</t>
  </si>
  <si>
    <t>PT-00827</t>
  </si>
  <si>
    <t>PT-09694</t>
  </si>
  <si>
    <t>PT-04483</t>
  </si>
  <si>
    <t>PT-06847</t>
  </si>
  <si>
    <t>PT-03683</t>
  </si>
  <si>
    <t>PT-06120</t>
  </si>
  <si>
    <t>PT-08552</t>
  </si>
  <si>
    <t>PT-02054</t>
  </si>
  <si>
    <t>PT-00072</t>
  </si>
  <si>
    <t>PT-05737</t>
  </si>
  <si>
    <t>PT-09744</t>
  </si>
  <si>
    <t>PT-06537</t>
  </si>
  <si>
    <t>PT-08335</t>
  </si>
  <si>
    <t>PT-01667</t>
  </si>
  <si>
    <t>PT-06445</t>
  </si>
  <si>
    <t>PT-08952</t>
  </si>
  <si>
    <t>PT-08481</t>
  </si>
  <si>
    <t>PT-01446</t>
  </si>
  <si>
    <t>PT-05447</t>
  </si>
  <si>
    <t>PT-05854</t>
  </si>
  <si>
    <t>PT-01696</t>
  </si>
  <si>
    <t>PT-02893</t>
  </si>
  <si>
    <t>PT-02254</t>
  </si>
  <si>
    <t>PT-01575</t>
  </si>
  <si>
    <t>PT-03204</t>
  </si>
  <si>
    <t>PT-04406</t>
  </si>
  <si>
    <t>PT-01631</t>
  </si>
  <si>
    <t>PT-07770</t>
  </si>
  <si>
    <t>PT-01882</t>
  </si>
  <si>
    <t>PT-05113</t>
  </si>
  <si>
    <t>PT-05075</t>
  </si>
  <si>
    <t>PT-08999</t>
  </si>
  <si>
    <t>PT-05818</t>
  </si>
  <si>
    <t>PT-00849</t>
  </si>
  <si>
    <t>PT-06246</t>
  </si>
  <si>
    <t>PT-09914</t>
  </si>
  <si>
    <t>PT-06112</t>
  </si>
  <si>
    <t>PT-02878</t>
  </si>
  <si>
    <t>PT-00187</t>
  </si>
  <si>
    <t>PT-03780</t>
  </si>
  <si>
    <t>PT-01831</t>
  </si>
  <si>
    <t>PT-02960</t>
  </si>
  <si>
    <t>PT-09429</t>
  </si>
  <si>
    <t>PT-08716</t>
  </si>
  <si>
    <t>PT-01235</t>
  </si>
  <si>
    <t>PT-09909</t>
  </si>
  <si>
    <t>PT-03916</t>
  </si>
  <si>
    <t>PT-00447</t>
  </si>
  <si>
    <t>PT-00845</t>
  </si>
  <si>
    <t>PT-09740</t>
  </si>
  <si>
    <t>PT-08068</t>
  </si>
  <si>
    <t>PT-05628</t>
  </si>
  <si>
    <t>PT-02441</t>
  </si>
  <si>
    <t>PT-03104</t>
  </si>
  <si>
    <t>PT-08758</t>
  </si>
  <si>
    <t>PT-07067</t>
  </si>
  <si>
    <t>PT-05885</t>
  </si>
  <si>
    <t>PT-01295</t>
  </si>
  <si>
    <t>PT-09199</t>
  </si>
  <si>
    <t>PT-05068</t>
  </si>
  <si>
    <t>PT-03443</t>
  </si>
  <si>
    <t>PT-08616</t>
  </si>
  <si>
    <t>PT-08928</t>
  </si>
  <si>
    <t>PT-08505</t>
  </si>
  <si>
    <t>PT-07645</t>
  </si>
  <si>
    <t>PT-00777</t>
  </si>
  <si>
    <t>PT-09911</t>
  </si>
  <si>
    <t>PT-02154</t>
  </si>
  <si>
    <t>PT-04921</t>
  </si>
  <si>
    <t>PT-06731</t>
  </si>
  <si>
    <t>PT-09685</t>
  </si>
  <si>
    <t>PT-09005</t>
  </si>
  <si>
    <t>PT-07311</t>
  </si>
  <si>
    <t>PT-08597</t>
  </si>
  <si>
    <t>PT-03184</t>
  </si>
  <si>
    <t>PT-07068</t>
  </si>
  <si>
    <t>PT-03200</t>
  </si>
  <si>
    <t>PT-07308</t>
  </si>
  <si>
    <t>PT-01290</t>
  </si>
  <si>
    <t>PT-04582</t>
  </si>
  <si>
    <t>PT-06452</t>
  </si>
  <si>
    <t>PT-09116</t>
  </si>
  <si>
    <t>PT-08783</t>
  </si>
  <si>
    <t>PT-07052</t>
  </si>
  <si>
    <t>PT-04107</t>
  </si>
  <si>
    <t>PT-04127</t>
  </si>
  <si>
    <t>PT-08376</t>
  </si>
  <si>
    <t>PT-01880</t>
  </si>
  <si>
    <t>PT-08664</t>
  </si>
  <si>
    <t>PT-09487</t>
  </si>
  <si>
    <t>PT-03588</t>
  </si>
  <si>
    <t>PT-07666</t>
  </si>
  <si>
    <t>PT-03866</t>
  </si>
  <si>
    <t>PT-08182</t>
  </si>
  <si>
    <t>PT-04132</t>
  </si>
  <si>
    <t>PT-01037</t>
  </si>
  <si>
    <t>PT-00637</t>
  </si>
  <si>
    <t>PT-06934</t>
  </si>
  <si>
    <t>PT-04135</t>
  </si>
  <si>
    <t>PT-05564</t>
  </si>
  <si>
    <t>PT-01084</t>
  </si>
  <si>
    <t>PT-00862</t>
  </si>
  <si>
    <t>PT-05213</t>
  </si>
  <si>
    <t>PT-00904</t>
  </si>
  <si>
    <t>PT-00192</t>
  </si>
  <si>
    <t>PT-00110</t>
  </si>
  <si>
    <t>PT-04456</t>
  </si>
  <si>
    <t>PT-01943</t>
  </si>
  <si>
    <t>PT-06409</t>
  </si>
  <si>
    <t>PT-04332</t>
  </si>
  <si>
    <t>PT-08734</t>
  </si>
  <si>
    <t>PT-02041</t>
  </si>
  <si>
    <t>PT-07624</t>
  </si>
  <si>
    <t>PT-07131</t>
  </si>
  <si>
    <t>PT-08094</t>
  </si>
  <si>
    <t>PT-04660</t>
  </si>
  <si>
    <t>PT-09441</t>
  </si>
  <si>
    <t>PT-02776</t>
  </si>
  <si>
    <t>PT-04146</t>
  </si>
  <si>
    <t>PT-02324</t>
  </si>
  <si>
    <t>PT-00763</t>
  </si>
  <si>
    <t>PT-02618</t>
  </si>
  <si>
    <t>PT-02412</t>
  </si>
  <si>
    <t>PT-01095</t>
  </si>
  <si>
    <t>PT-08273</t>
  </si>
  <si>
    <t>PT-09665</t>
  </si>
  <si>
    <t>PT-05820</t>
  </si>
  <si>
    <t>PT-03136</t>
  </si>
  <si>
    <t>PT-05922</t>
  </si>
  <si>
    <t>PT-05041</t>
  </si>
  <si>
    <t>PT-03806</t>
  </si>
  <si>
    <t>PT-00885</t>
  </si>
  <si>
    <t>PT-02655</t>
  </si>
  <si>
    <t>PT-06924</t>
  </si>
  <si>
    <t>PT-07979</t>
  </si>
  <si>
    <t>PT-00465</t>
  </si>
  <si>
    <t>PT-07017</t>
  </si>
  <si>
    <t>PT-07934</t>
  </si>
  <si>
    <t>PT-07289</t>
  </si>
  <si>
    <t>PT-05193</t>
  </si>
  <si>
    <t>PT-09881</t>
  </si>
  <si>
    <t>PT-05301</t>
  </si>
  <si>
    <t>PT-02203</t>
  </si>
  <si>
    <t>PT-09248</t>
  </si>
  <si>
    <t>PT-06628</t>
  </si>
  <si>
    <t>PT-01263</t>
  </si>
  <si>
    <t>PT-09268</t>
  </si>
  <si>
    <t>PT-00976</t>
  </si>
  <si>
    <t>PT-06073</t>
  </si>
  <si>
    <t>PT-04926</t>
  </si>
  <si>
    <t>PT-00942</t>
  </si>
  <si>
    <t>PT-05264</t>
  </si>
  <si>
    <t>PT-04724</t>
  </si>
  <si>
    <t>PT-02388</t>
  </si>
  <si>
    <t>PT-09923</t>
  </si>
  <si>
    <t>PT-05022</t>
  </si>
  <si>
    <t>PT-04392</t>
  </si>
  <si>
    <t>PT-05149</t>
  </si>
  <si>
    <t>PT-03222</t>
  </si>
  <si>
    <t>PT-03883</t>
  </si>
  <si>
    <t>PT-09630</t>
  </si>
  <si>
    <t>PT-08612</t>
  </si>
  <si>
    <t>PT-06162</t>
  </si>
  <si>
    <t>PT-02790</t>
  </si>
  <si>
    <t>PT-00945</t>
  </si>
  <si>
    <t>PT-09755</t>
  </si>
  <si>
    <t>PT-01858</t>
  </si>
  <si>
    <t>PT-08844</t>
  </si>
  <si>
    <t>PT-04109</t>
  </si>
  <si>
    <t>PT-05214</t>
  </si>
  <si>
    <t>PT-08683</t>
  </si>
  <si>
    <t>PT-03256</t>
  </si>
  <si>
    <t>PT-02691</t>
  </si>
  <si>
    <t>PT-08171</t>
  </si>
  <si>
    <t>PT-07567</t>
  </si>
  <si>
    <t>PT-01320</t>
  </si>
  <si>
    <t>PT-07263</t>
  </si>
  <si>
    <t>PT-01950</t>
  </si>
  <si>
    <t>PT-05163</t>
  </si>
  <si>
    <t>PT-06071</t>
  </si>
  <si>
    <t>PT-07069</t>
  </si>
  <si>
    <t>PT-06205</t>
  </si>
  <si>
    <t>PT-06500</t>
  </si>
  <si>
    <t>PT-03476</t>
  </si>
  <si>
    <t>PT-03506</t>
  </si>
  <si>
    <t>PT-04750</t>
  </si>
  <si>
    <t>PT-02478</t>
  </si>
  <si>
    <t>PT-09558</t>
  </si>
  <si>
    <t>PT-06886</t>
  </si>
  <si>
    <t>PT-08236</t>
  </si>
  <si>
    <t>PT-07890</t>
  </si>
  <si>
    <t>PT-07513</t>
  </si>
  <si>
    <t>PT-07033</t>
  </si>
  <si>
    <t>PT-01875</t>
  </si>
  <si>
    <t>PT-08686</t>
  </si>
  <si>
    <t>PT-05493</t>
  </si>
  <si>
    <t>PT-07793</t>
  </si>
  <si>
    <t>PT-05097</t>
  </si>
  <si>
    <t>PT-02905</t>
  </si>
  <si>
    <t>PT-01449</t>
  </si>
  <si>
    <t>PT-06211</t>
  </si>
  <si>
    <t>PT-06504</t>
  </si>
  <si>
    <t>PT-06612</t>
  </si>
  <si>
    <t>PT-06799</t>
  </si>
  <si>
    <t>PT-03227</t>
  </si>
  <si>
    <t>PT-09939</t>
  </si>
  <si>
    <t>PT-03979</t>
  </si>
  <si>
    <t>PT-04384</t>
  </si>
  <si>
    <t>PT-07960</t>
  </si>
  <si>
    <t>PT-03540</t>
  </si>
  <si>
    <t>PT-09699</t>
  </si>
  <si>
    <t>PT-08272</t>
  </si>
  <si>
    <t>PT-02828</t>
  </si>
  <si>
    <t>PT-07016</t>
  </si>
  <si>
    <t>PT-04997</t>
  </si>
  <si>
    <t>PT-01339</t>
  </si>
  <si>
    <t>PT-03263</t>
  </si>
  <si>
    <t>PT-06948</t>
  </si>
  <si>
    <t>PT-07873</t>
  </si>
  <si>
    <t>PT-00651</t>
  </si>
  <si>
    <t>PT-02903</t>
  </si>
  <si>
    <t>PT-02259</t>
  </si>
  <si>
    <t>PT-05396</t>
  </si>
  <si>
    <t>PT-07697</t>
  </si>
  <si>
    <t>PT-03522</t>
  </si>
  <si>
    <t>PT-02731</t>
  </si>
  <si>
    <t>PT-08584</t>
  </si>
  <si>
    <t>PT-04479</t>
  </si>
  <si>
    <t>PT-01597</t>
  </si>
  <si>
    <t>PT-07350</t>
  </si>
  <si>
    <t>PT-02585</t>
  </si>
  <si>
    <t>PT-05667</t>
  </si>
  <si>
    <t>PT-03197</t>
  </si>
  <si>
    <t>PT-07498</t>
  </si>
  <si>
    <t>PT-05328</t>
  </si>
  <si>
    <t>PT-07992</t>
  </si>
  <si>
    <t>PT-05602</t>
  </si>
  <si>
    <t>PT-01259</t>
  </si>
  <si>
    <t>PT-05684</t>
  </si>
  <si>
    <t>PT-00992</t>
  </si>
  <si>
    <t>PT-03505</t>
  </si>
  <si>
    <t>PT-00114</t>
  </si>
  <si>
    <t>PT-00920</t>
  </si>
  <si>
    <t>PT-02510</t>
  </si>
  <si>
    <t>PT-09593</t>
  </si>
  <si>
    <t>PT-00166</t>
  </si>
  <si>
    <t>PT-08298</t>
  </si>
  <si>
    <t>PT-06654</t>
  </si>
  <si>
    <t>PT-04604</t>
  </si>
  <si>
    <t>PT-00950</t>
  </si>
  <si>
    <t>PT-04595</t>
  </si>
  <si>
    <t>PT-08326</t>
  </si>
  <si>
    <t>PT-03771</t>
  </si>
  <si>
    <t>PT-02507</t>
  </si>
  <si>
    <t>PT-05108</t>
  </si>
  <si>
    <t>PT-02851</t>
  </si>
  <si>
    <t>PT-06756</t>
  </si>
  <si>
    <t>PT-07566</t>
  </si>
  <si>
    <t>PT-07788</t>
  </si>
  <si>
    <t>PT-04461</t>
  </si>
  <si>
    <t>PT-08185</t>
  </si>
  <si>
    <t>PT-02506</t>
  </si>
  <si>
    <t>PT-01115</t>
  </si>
  <si>
    <t>PT-08562</t>
  </si>
  <si>
    <t>PT-00299</t>
  </si>
  <si>
    <t>PT-01676</t>
  </si>
  <si>
    <t>PT-03348</t>
  </si>
  <si>
    <t>PT-02736</t>
  </si>
  <si>
    <t>PT-08676</t>
  </si>
  <si>
    <t>PT-04989</t>
  </si>
  <si>
    <t>PT-09178</t>
  </si>
  <si>
    <t>PT-06059</t>
  </si>
  <si>
    <t>PT-04326</t>
  </si>
  <si>
    <t>PT-06993</t>
  </si>
  <si>
    <t>PT-06157</t>
  </si>
  <si>
    <t>PT-04551</t>
  </si>
  <si>
    <t>PT-05616</t>
  </si>
  <si>
    <t>PT-08162</t>
  </si>
  <si>
    <t>PT-02104</t>
  </si>
  <si>
    <t>PT-05337</t>
  </si>
  <si>
    <t>PT-06055</t>
  </si>
  <si>
    <t>PT-07037</t>
  </si>
  <si>
    <t>PT-07749</t>
  </si>
  <si>
    <t>PT-01838</t>
  </si>
  <si>
    <t>PT-09901</t>
  </si>
  <si>
    <t>PT-08482</t>
  </si>
  <si>
    <t>PT-09646</t>
  </si>
  <si>
    <t>PT-00608</t>
  </si>
  <si>
    <t>PT-07729</t>
  </si>
  <si>
    <t>PT-01094</t>
  </si>
  <si>
    <t>PT-05649</t>
  </si>
  <si>
    <t>PT-06591</t>
  </si>
  <si>
    <t>PT-09146</t>
  </si>
  <si>
    <t>PT-04488</t>
  </si>
  <si>
    <t>PT-00161</t>
  </si>
  <si>
    <t>PT-00204</t>
  </si>
  <si>
    <t>PT-07323</t>
  </si>
  <si>
    <t>PT-09047</t>
  </si>
  <si>
    <t>PT-04934</t>
  </si>
  <si>
    <t>PT-02935</t>
  </si>
  <si>
    <t>PT-07614</t>
  </si>
  <si>
    <t>PT-02436</t>
  </si>
  <si>
    <t>PT-01231</t>
  </si>
  <si>
    <t>PT-08850</t>
  </si>
  <si>
    <t>PT-03047</t>
  </si>
  <si>
    <t>PT-09849</t>
  </si>
  <si>
    <t>PT-09221</t>
  </si>
  <si>
    <t>PT-07976</t>
  </si>
  <si>
    <t>PT-06674</t>
  </si>
  <si>
    <t>PT-04252</t>
  </si>
  <si>
    <t>PT-06009</t>
  </si>
  <si>
    <t>PT-03294</t>
  </si>
  <si>
    <t>PT-04035</t>
  </si>
  <si>
    <t>PT-02726</t>
  </si>
  <si>
    <t>PT-04291</t>
  </si>
  <si>
    <t>PT-04335</t>
  </si>
  <si>
    <t>PT-07150</t>
  </si>
  <si>
    <t>PT-03878</t>
  </si>
  <si>
    <t>PT-05654</t>
  </si>
  <si>
    <t>PT-05863</t>
  </si>
  <si>
    <t>PT-04754</t>
  </si>
  <si>
    <t>PT-04887</t>
  </si>
  <si>
    <t>PT-00858</t>
  </si>
  <si>
    <t>PT-09018</t>
  </si>
  <si>
    <t>PT-08539</t>
  </si>
  <si>
    <t>PT-02562</t>
  </si>
  <si>
    <t>PT-03802</t>
  </si>
  <si>
    <t>PT-02641</t>
  </si>
  <si>
    <t>PT-05456</t>
  </si>
  <si>
    <t>PT-05829</t>
  </si>
  <si>
    <t>PT-04491</t>
  </si>
  <si>
    <t>PT-02348</t>
  </si>
  <si>
    <t>PT-00650</t>
  </si>
  <si>
    <t>PT-02782</t>
  </si>
  <si>
    <t>PT-08400</t>
  </si>
  <si>
    <t>PT-08714</t>
  </si>
  <si>
    <t>PT-08852</t>
  </si>
  <si>
    <t>PT-08047</t>
  </si>
  <si>
    <t>PT-00616</t>
  </si>
  <si>
    <t>PT-08613</t>
  </si>
  <si>
    <t>PT-02576</t>
  </si>
  <si>
    <t>PT-00054</t>
  </si>
  <si>
    <t>PT-03341</t>
  </si>
  <si>
    <t>PT-07319</t>
  </si>
  <si>
    <t>PT-01706</t>
  </si>
  <si>
    <t>PT-09243</t>
  </si>
  <si>
    <t>PT-05690</t>
  </si>
  <si>
    <t>PT-01494</t>
  </si>
  <si>
    <t>PT-06092</t>
  </si>
  <si>
    <t>PT-05867</t>
  </si>
  <si>
    <t>PT-00804</t>
  </si>
  <si>
    <t>PT-04954</t>
  </si>
  <si>
    <t>PT-07214</t>
  </si>
  <si>
    <t>PT-09764</t>
  </si>
  <si>
    <t>PT-00991</t>
  </si>
  <si>
    <t>PT-02775</t>
  </si>
  <si>
    <t>PT-07767</t>
  </si>
  <si>
    <t>PT-06686</t>
  </si>
  <si>
    <t>PT-03514</t>
  </si>
  <si>
    <t>PT-08507</t>
  </si>
  <si>
    <t>PT-08565</t>
  </si>
  <si>
    <t>PT-00220</t>
  </si>
  <si>
    <t>PT-07444</t>
  </si>
  <si>
    <t>PT-01289</t>
  </si>
  <si>
    <t>PT-03164</t>
  </si>
  <si>
    <t>PT-04679</t>
  </si>
  <si>
    <t>PT-02619</t>
  </si>
  <si>
    <t>PT-03613</t>
  </si>
  <si>
    <t>PT-00044</t>
  </si>
  <si>
    <t>PT-08157</t>
  </si>
  <si>
    <t>PT-06798</t>
  </si>
  <si>
    <t>PT-03793</t>
  </si>
  <si>
    <t>PT-03572</t>
  </si>
  <si>
    <t>PT-01504</t>
  </si>
  <si>
    <t>PT-05787</t>
  </si>
  <si>
    <t>PT-05659</t>
  </si>
  <si>
    <t>PT-03440</t>
  </si>
  <si>
    <t>PT-01893</t>
  </si>
  <si>
    <t>PT-09511</t>
  </si>
  <si>
    <t>PT-05256</t>
  </si>
  <si>
    <t>PT-01956</t>
  </si>
  <si>
    <t>PT-05168</t>
  </si>
  <si>
    <t>PT-04815</t>
  </si>
  <si>
    <t>PT-08269</t>
  </si>
  <si>
    <t>PT-01506</t>
  </si>
  <si>
    <t>PT-00671</t>
  </si>
  <si>
    <t>PT-09617</t>
  </si>
  <si>
    <t>PT-07338</t>
  </si>
  <si>
    <t>PT-00898</t>
  </si>
  <si>
    <t>PT-06437</t>
  </si>
  <si>
    <t>PT-02667</t>
  </si>
  <si>
    <t>PT-03194</t>
  </si>
  <si>
    <t>PT-02891</t>
  </si>
  <si>
    <t>PT-05929</t>
  </si>
  <si>
    <t>PT-02622</t>
  </si>
  <si>
    <t>PT-06259</t>
  </si>
  <si>
    <t>PT-06203</t>
  </si>
  <si>
    <t>PT-00003</t>
  </si>
  <si>
    <t>PT-02371</t>
  </si>
  <si>
    <t>PT-03805</t>
  </si>
  <si>
    <t>PT-01770</t>
  </si>
  <si>
    <t>PT-08674</t>
  </si>
  <si>
    <t>PT-09505</t>
  </si>
  <si>
    <t>PT-00532</t>
  </si>
  <si>
    <t>PT-08797</t>
  </si>
  <si>
    <t>PT-08824</t>
  </si>
  <si>
    <t>PT-06881</t>
  </si>
  <si>
    <t>PT-06776</t>
  </si>
  <si>
    <t>PT-03121</t>
  </si>
  <si>
    <t>PT-09796</t>
  </si>
  <si>
    <t>PT-00732</t>
  </si>
  <si>
    <t>PT-03407</t>
  </si>
  <si>
    <t>PT-02340</t>
  </si>
  <si>
    <t>PT-06215</t>
  </si>
  <si>
    <t>PT-06087</t>
  </si>
  <si>
    <t>PT-02566</t>
  </si>
  <si>
    <t>PT-09136</t>
  </si>
  <si>
    <t>PT-08135</t>
  </si>
  <si>
    <t>PT-07673</t>
  </si>
  <si>
    <t>PT-09295</t>
  </si>
  <si>
    <t>PT-05710</t>
  </si>
  <si>
    <t>PT-06226</t>
  </si>
  <si>
    <t>PT-09157</t>
  </si>
  <si>
    <t>PT-01256</t>
  </si>
  <si>
    <t>PT-02105</t>
  </si>
  <si>
    <t>PT-07232</t>
  </si>
  <si>
    <t>PT-09815</t>
  </si>
  <si>
    <t>PT-09770</t>
  </si>
  <si>
    <t>PT-09335</t>
  </si>
  <si>
    <t>PT-04995</t>
  </si>
  <si>
    <t>PT-09151</t>
  </si>
  <si>
    <t>PT-08780</t>
  </si>
  <si>
    <t>PT-05058</t>
  </si>
  <si>
    <t>PT-06088</t>
  </si>
  <si>
    <t>PT-04435</t>
  </si>
  <si>
    <t>PT-03485</t>
  </si>
  <si>
    <t>PT-09686</t>
  </si>
  <si>
    <t>PT-05319</t>
  </si>
  <si>
    <t>PT-03817</t>
  </si>
  <si>
    <t>PT-05965</t>
  </si>
  <si>
    <t>PT-09083</t>
  </si>
  <si>
    <t>PT-09550</t>
  </si>
  <si>
    <t>PT-01622</t>
  </si>
  <si>
    <t>PT-09613</t>
  </si>
  <si>
    <t>PT-06570</t>
  </si>
  <si>
    <t>PT-06503</t>
  </si>
  <si>
    <t>PT-09082</t>
  </si>
  <si>
    <t>PT-01097</t>
  </si>
  <si>
    <t>PT-07007</t>
  </si>
  <si>
    <t>PT-09674</t>
  </si>
  <si>
    <t>PT-07781</t>
  </si>
  <si>
    <t>PT-02464</t>
  </si>
  <si>
    <t>PT-07440</t>
  </si>
  <si>
    <t>PT-01789</t>
  </si>
  <si>
    <t>PT-00251</t>
  </si>
  <si>
    <t>PT-09456</t>
  </si>
  <si>
    <t>PT-07488</t>
  </si>
  <si>
    <t>PT-08904</t>
  </si>
  <si>
    <t>PT-00193</t>
  </si>
  <si>
    <t>PT-00821</t>
  </si>
  <si>
    <t>PT-09801</t>
  </si>
  <si>
    <t>PT-07485</t>
  </si>
  <si>
    <t>PT-05951</t>
  </si>
  <si>
    <t>PT-04401</t>
  </si>
  <si>
    <t>PT-07326</t>
  </si>
  <si>
    <t>PT-05389</t>
  </si>
  <si>
    <t>PT-04167</t>
  </si>
  <si>
    <t>PT-04952</t>
  </si>
  <si>
    <t>PT-02688</t>
  </si>
  <si>
    <t>PT-04391</t>
  </si>
  <si>
    <t>PT-06102</t>
  </si>
  <si>
    <t>PT-08475</t>
  </si>
  <si>
    <t>PT-04928</t>
  </si>
  <si>
    <t>PT-08804</t>
  </si>
  <si>
    <t>PT-05553</t>
  </si>
  <si>
    <t>PT-02608</t>
  </si>
  <si>
    <t>PT-07763</t>
  </si>
  <si>
    <t>PT-00239</t>
  </si>
  <si>
    <t>PT-04016</t>
  </si>
  <si>
    <t>PT-09450</t>
  </si>
  <si>
    <t>PT-02978</t>
  </si>
  <si>
    <t>PT-07943</t>
  </si>
  <si>
    <t>PT-07363</t>
  </si>
  <si>
    <t>PT-07927</t>
  </si>
  <si>
    <t>PT-05474</t>
  </si>
  <si>
    <t>PT-00946</t>
  </si>
  <si>
    <t>PT-06683</t>
  </si>
  <si>
    <t>PT-07991</t>
  </si>
  <si>
    <t>PT-05098</t>
  </si>
  <si>
    <t>PT-07083</t>
  </si>
  <si>
    <t>PT-06051</t>
  </si>
  <si>
    <t>PT-03553</t>
  </si>
  <si>
    <t>PT-00353</t>
  </si>
  <si>
    <t>PT-03361</t>
  </si>
  <si>
    <t>PT-07785</t>
  </si>
  <si>
    <t>PT-05629</t>
  </si>
  <si>
    <t>PT-04508</t>
  </si>
  <si>
    <t>PT-08627</t>
  </si>
  <si>
    <t>PT-03983</t>
  </si>
  <si>
    <t>PT-00147</t>
  </si>
  <si>
    <t>PT-06920</t>
  </si>
  <si>
    <t>PT-02295</t>
  </si>
  <si>
    <t>PT-03612</t>
  </si>
  <si>
    <t>PT-05354</t>
  </si>
  <si>
    <t>PT-01737</t>
  </si>
  <si>
    <t>PT-07747</t>
  </si>
  <si>
    <t>PT-07969</t>
  </si>
  <si>
    <t>PT-00115</t>
  </si>
  <si>
    <t>PT-09039</t>
  </si>
  <si>
    <t>PT-06365</t>
  </si>
  <si>
    <t>PT-09667</t>
  </si>
  <si>
    <t>PT-00499</t>
  </si>
  <si>
    <t>PT-07804</t>
  </si>
  <si>
    <t>PT-00721</t>
  </si>
  <si>
    <t>PT-07473</t>
  </si>
  <si>
    <t>PT-09022</t>
  </si>
  <si>
    <t>PT-05966</t>
  </si>
  <si>
    <t>PT-06386</t>
  </si>
  <si>
    <t>PT-03090</t>
  </si>
  <si>
    <t>PT-07516</t>
  </si>
  <si>
    <t>PT-07598</t>
  </si>
  <si>
    <t>PT-06779</t>
  </si>
  <si>
    <t>PT-00597</t>
  </si>
  <si>
    <t>PT-06348</t>
  </si>
  <si>
    <t>PT-09133</t>
  </si>
  <si>
    <t>PT-05165</t>
  </si>
  <si>
    <t>PT-01648</t>
  </si>
  <si>
    <t>PT-07201</t>
  </si>
  <si>
    <t>PT-02701</t>
  </si>
  <si>
    <t>PT-07721</t>
  </si>
  <si>
    <t>PT-01701</t>
  </si>
  <si>
    <t>PT-09124</t>
  </si>
  <si>
    <t>PT-05405</t>
  </si>
  <si>
    <t>PT-07509</t>
  </si>
  <si>
    <t>PT-06177</t>
  </si>
  <si>
    <t>PT-07483</t>
  </si>
  <si>
    <t>PT-00087</t>
  </si>
  <si>
    <t>PT-02309</t>
  </si>
  <si>
    <t>PT-02678</t>
  </si>
  <si>
    <t>PT-08380</t>
  </si>
  <si>
    <t>PT-09054</t>
  </si>
  <si>
    <t>PT-02595</t>
  </si>
  <si>
    <t>PT-06128</t>
  </si>
  <si>
    <t>PT-01030</t>
  </si>
  <si>
    <t>PT-00137</t>
  </si>
  <si>
    <t>PT-07110</t>
  </si>
  <si>
    <t>PT-02855</t>
  </si>
  <si>
    <t>PT-04410</t>
  </si>
  <si>
    <t>PT-01201</t>
  </si>
  <si>
    <t>PT-04718</t>
  </si>
  <si>
    <t>PT-09710</t>
  </si>
  <si>
    <t>PT-06865</t>
  </si>
  <si>
    <t>PT-00567</t>
  </si>
  <si>
    <t>PT-05431</t>
  </si>
  <si>
    <t>PT-03928</t>
  </si>
  <si>
    <t>PT-06308</t>
  </si>
  <si>
    <t>PT-09876</t>
  </si>
  <si>
    <t>PT-06843</t>
  </si>
  <si>
    <t>PT-08088</t>
  </si>
  <si>
    <t>PT-06806</t>
  </si>
  <si>
    <t>PT-09093</t>
  </si>
  <si>
    <t>PT-08439</t>
  </si>
  <si>
    <t>PT-02331</t>
  </si>
  <si>
    <t>PT-03516</t>
  </si>
  <si>
    <t>PT-02188</t>
  </si>
  <si>
    <t>PT-00196</t>
  </si>
  <si>
    <t>PT-07635</t>
  </si>
  <si>
    <t>PT-05901</t>
  </si>
  <si>
    <t>PT-05060</t>
  </si>
  <si>
    <t>PT-00803</t>
  </si>
  <si>
    <t>PT-05716</t>
  </si>
  <si>
    <t>PT-06624</t>
  </si>
  <si>
    <t>PT-02069</t>
  </si>
  <si>
    <t>PT-07553</t>
  </si>
  <si>
    <t>PT-08920</t>
  </si>
  <si>
    <t>PT-00645</t>
  </si>
  <si>
    <t>PT-09804</t>
  </si>
  <si>
    <t>PT-05104</t>
  </si>
  <si>
    <t>PT-05461</t>
  </si>
  <si>
    <t>PT-01638</t>
  </si>
  <si>
    <t>PT-00121</t>
  </si>
  <si>
    <t>PT-02982</t>
  </si>
  <si>
    <t>PT-05070</t>
  </si>
  <si>
    <t>PT-03075</t>
  </si>
  <si>
    <t>PT-09108</t>
  </si>
  <si>
    <t>PT-03279</t>
  </si>
  <si>
    <t>PT-02136</t>
  </si>
  <si>
    <t>PT-06609</t>
  </si>
  <si>
    <t>PT-04971</t>
  </si>
  <si>
    <t>PT-06456</t>
  </si>
  <si>
    <t>PT-00135</t>
  </si>
  <si>
    <t>PT-08044</t>
  </si>
  <si>
    <t>PT-05325</t>
  </si>
  <si>
    <t>PT-09835</t>
  </si>
  <si>
    <t>PT-06947</t>
  </si>
  <si>
    <t>PT-02560</t>
  </si>
  <si>
    <t>PT-00063</t>
  </si>
  <si>
    <t>PT-01359</t>
  </si>
  <si>
    <t>PT-06818</t>
  </si>
  <si>
    <t>PT-06700</t>
  </si>
  <si>
    <t>PT-09403</t>
  </si>
  <si>
    <t>PT-02468</t>
  </si>
  <si>
    <t>PT-00680</t>
  </si>
  <si>
    <t>PT-07073</t>
  </si>
  <si>
    <t>PT-00742</t>
  </si>
  <si>
    <t>PT-05308</t>
  </si>
  <si>
    <t>PT-07019</t>
  </si>
  <si>
    <t>PT-03642</t>
  </si>
  <si>
    <t>PT-00445</t>
  </si>
  <si>
    <t>PT-08328</t>
  </si>
  <si>
    <t>PT-03259</t>
  </si>
  <si>
    <t>PT-04664</t>
  </si>
  <si>
    <t>PT-01874</t>
  </si>
  <si>
    <t>PT-06633</t>
  </si>
  <si>
    <t>PT-02597</t>
  </si>
  <si>
    <t>PT-01718</t>
  </si>
  <si>
    <t>PT-02913</t>
  </si>
  <si>
    <t>PT-02844</t>
  </si>
  <si>
    <t>PT-04028</t>
  </si>
  <si>
    <t>PT-05489</t>
  </si>
  <si>
    <t>PT-08808</t>
  </si>
  <si>
    <t>PT-04486</t>
  </si>
  <si>
    <t>PT-02557</t>
  </si>
  <si>
    <t>PT-00490</t>
  </si>
  <si>
    <t>PT-00494</t>
  </si>
  <si>
    <t>PT-00691</t>
  </si>
  <si>
    <t>PT-03822</t>
  </si>
  <si>
    <t>PT-00603</t>
  </si>
  <si>
    <t>PT-01912</t>
  </si>
  <si>
    <t>PT-01015</t>
  </si>
  <si>
    <t>PT-06413</t>
  </si>
  <si>
    <t>PT-01994</t>
  </si>
  <si>
    <t>PT-06200</t>
  </si>
  <si>
    <t>PT-03758</t>
  </si>
  <si>
    <t>PT-02367</t>
  </si>
  <si>
    <t>PT-05284</t>
  </si>
  <si>
    <t>PT-04371</t>
  </si>
  <si>
    <t>PT-07163</t>
  </si>
  <si>
    <t>PT-07293</t>
  </si>
  <si>
    <t>PT-01362</t>
  </si>
  <si>
    <t>PT-09578</t>
  </si>
  <si>
    <t>PT-01527</t>
  </si>
  <si>
    <t>PT-01328</t>
  </si>
  <si>
    <t>PT-06335</t>
  </si>
  <si>
    <t>PT-01552</t>
  </si>
  <si>
    <t>PT-09882</t>
  </si>
  <si>
    <t>PT-01338</t>
  </si>
  <si>
    <t>PT-03902</t>
  </si>
  <si>
    <t>PT-03011</t>
  </si>
  <si>
    <t>PT-05042</t>
  </si>
  <si>
    <t>PT-09003</t>
  </si>
  <si>
    <t>PT-02251</t>
  </si>
  <si>
    <t>PT-06804</t>
  </si>
  <si>
    <t>PT-05040</t>
  </si>
  <si>
    <t>PT-02347</t>
  </si>
  <si>
    <t>PT-09470</t>
  </si>
  <si>
    <t>PT-05486</t>
  </si>
  <si>
    <t>PT-02785</t>
  </si>
  <si>
    <t>PT-05695</t>
  </si>
  <si>
    <t>PT-05120</t>
  </si>
  <si>
    <t>PT-07852</t>
  </si>
  <si>
    <t>PT-05556</t>
  </si>
  <si>
    <t>PT-05600</t>
  </si>
  <si>
    <t>PT-06952</t>
  </si>
  <si>
    <t>PT-00151</t>
  </si>
  <si>
    <t>PT-02805</t>
  </si>
  <si>
    <t>PT-08570</t>
  </si>
  <si>
    <t>PT-02087</t>
  </si>
  <si>
    <t>PT-03752</t>
  </si>
  <si>
    <t>PT-05613</t>
  </si>
  <si>
    <t>PT-02260</t>
  </si>
  <si>
    <t>PT-04018</t>
  </si>
  <si>
    <t>PT-06366</t>
  </si>
  <si>
    <t>PT-06311</t>
  </si>
  <si>
    <t>PT-02425</t>
  </si>
  <si>
    <t>PT-04139</t>
  </si>
  <si>
    <t>PT-03857</t>
  </si>
  <si>
    <t>PT-00860</t>
  </si>
  <si>
    <t>PT-05368</t>
  </si>
  <si>
    <t>PT-07895</t>
  </si>
  <si>
    <t>PT-08383</t>
  </si>
  <si>
    <t>PT-07612</t>
  </si>
  <si>
    <t>PT-08736</t>
  </si>
  <si>
    <t>PT-04740</t>
  </si>
  <si>
    <t>PT-09191</t>
  </si>
  <si>
    <t>PT-04463</t>
  </si>
  <si>
    <t>PT-05529</t>
  </si>
  <si>
    <t>PT-01365</t>
  </si>
  <si>
    <t>PT-01780</t>
  </si>
  <si>
    <t>PT-06113</t>
  </si>
  <si>
    <t>PT-04786</t>
  </si>
  <si>
    <t>PT-01819</t>
  </si>
  <si>
    <t>PT-08114</t>
  </si>
  <si>
    <t>PT-04938</t>
  </si>
  <si>
    <t>PT-02705</t>
  </si>
  <si>
    <t>PT-05286</t>
  </si>
  <si>
    <t>PT-00176</t>
  </si>
  <si>
    <t>PT-02094</t>
  </si>
  <si>
    <t>PT-09263</t>
  </si>
  <si>
    <t>PT-03492</t>
  </si>
  <si>
    <t>PT-01921</t>
  </si>
  <si>
    <t>PT-00083</t>
  </si>
  <si>
    <t>PT-00817</t>
  </si>
  <si>
    <t>PT-08775</t>
  </si>
  <si>
    <t>PT-07648</t>
  </si>
  <si>
    <t>PT-04397</t>
  </si>
  <si>
    <t>PT-07043</t>
  </si>
  <si>
    <t>PT-05569</t>
  </si>
  <si>
    <t>PT-00284</t>
  </si>
  <si>
    <t>PT-04121</t>
  </si>
  <si>
    <t>PT-09120</t>
  </si>
  <si>
    <t>PT-00610</t>
  </si>
  <si>
    <t>PT-02916</t>
  </si>
  <si>
    <t>PT-01814</t>
  </si>
  <si>
    <t>PT-01272</t>
  </si>
  <si>
    <t>PT-09388</t>
  </si>
  <si>
    <t>PT-02995</t>
  </si>
  <si>
    <t>PT-08161</t>
  </si>
  <si>
    <t>PT-06977</t>
  </si>
  <si>
    <t>PT-07650</t>
  </si>
  <si>
    <t>PT-02643</t>
  </si>
  <si>
    <t>PT-07633</t>
  </si>
  <si>
    <t>PT-04509</t>
  </si>
  <si>
    <t>PT-02306</t>
  </si>
  <si>
    <t>PT-06773</t>
  </si>
  <si>
    <t>PT-06522</t>
  </si>
  <si>
    <t>PT-04196</t>
  </si>
  <si>
    <t>PT-05563</t>
  </si>
  <si>
    <t>PT-04841</t>
  </si>
  <si>
    <t>PT-04656</t>
  </si>
  <si>
    <t>PT-08333</t>
  </si>
  <si>
    <t>PT-04169</t>
  </si>
  <si>
    <t>PT-03850</t>
  </si>
  <si>
    <t>PT-06375</t>
  </si>
  <si>
    <t>PT-08566</t>
  </si>
  <si>
    <t>PT-05254</t>
  </si>
  <si>
    <t>PT-09765</t>
  </si>
  <si>
    <t>PT-05534</t>
  </si>
  <si>
    <t>PT-02415</t>
  </si>
  <si>
    <t>PT-03555</t>
  </si>
  <si>
    <t>PT-04692</t>
  </si>
  <si>
    <t>PT-04499</t>
  </si>
  <si>
    <t>PT-02196</t>
  </si>
  <si>
    <t>PT-05046</t>
  </si>
  <si>
    <t>PT-02601</t>
  </si>
  <si>
    <t>PT-01519</t>
  </si>
  <si>
    <t>PT-04765</t>
  </si>
  <si>
    <t>PT-04315</t>
  </si>
  <si>
    <t>PT-03367</t>
  </si>
  <si>
    <t>PT-07304</t>
  </si>
  <si>
    <t>PT-07609</t>
  </si>
  <si>
    <t>PT-02634</t>
  </si>
  <si>
    <t>PT-09803</t>
  </si>
  <si>
    <t>PT-05634</t>
  </si>
  <si>
    <t>PT-09097</t>
  </si>
  <si>
    <t>PT-05923</t>
  </si>
  <si>
    <t>PT-08966</t>
  </si>
  <si>
    <t>PT-02435</t>
  </si>
  <si>
    <t>PT-08441</t>
  </si>
  <si>
    <t>PT-07034</t>
  </si>
  <si>
    <t>PT-07244</t>
  </si>
  <si>
    <t>PT-08853</t>
  </si>
  <si>
    <t>PT-04521</t>
  </si>
  <si>
    <t>PT-05588</t>
  </si>
  <si>
    <t>PT-03546</t>
  </si>
  <si>
    <t>PT-09021</t>
  </si>
  <si>
    <t>PT-06241</t>
  </si>
  <si>
    <t>PT-08983</t>
  </si>
  <si>
    <t>PT-05532</t>
  </si>
  <si>
    <t>PT-05445</t>
  </si>
  <si>
    <t>PT-00518</t>
  </si>
  <si>
    <t>PT-07424</t>
  </si>
  <si>
    <t>PT-07144</t>
  </si>
  <si>
    <t>PT-09265</t>
  </si>
  <si>
    <t>PT-08249</t>
  </si>
  <si>
    <t>PT-01416</t>
  </si>
  <si>
    <t>PT-04457</t>
  </si>
  <si>
    <t>PT-02762</t>
  </si>
  <si>
    <t>PT-05912</t>
  </si>
  <si>
    <t>PT-04856</t>
  </si>
  <si>
    <t>PT-09038</t>
  </si>
  <si>
    <t>PT-00128</t>
  </si>
  <si>
    <t>PT-03475</t>
  </si>
  <si>
    <t>PT-08874</t>
  </si>
  <si>
    <t>PT-04311</t>
  </si>
  <si>
    <t>PT-02439</t>
  </si>
  <si>
    <t>PT-03766</t>
  </si>
  <si>
    <t>PT-07430</t>
  </si>
  <si>
    <t>PT-09497</t>
  </si>
  <si>
    <t>PT-06082</t>
  </si>
  <si>
    <t>PT-06473</t>
  </si>
  <si>
    <t>PT-09967</t>
  </si>
  <si>
    <t>PT-01474</t>
  </si>
  <si>
    <t>PT-04822</t>
  </si>
  <si>
    <t>PT-07196</t>
  </si>
  <si>
    <t>PT-03561</t>
  </si>
  <si>
    <t>PT-03952</t>
  </si>
  <si>
    <t>PT-00050</t>
  </si>
  <si>
    <t>PT-05438</t>
  </si>
  <si>
    <t>PT-00888</t>
  </si>
  <si>
    <t>PT-06044</t>
  </si>
  <si>
    <t>PT-02617</t>
  </si>
  <si>
    <t>PT-00517</t>
  </si>
  <si>
    <t>PT-03169</t>
  </si>
  <si>
    <t>PT-02950</t>
  </si>
  <si>
    <t>PT-01425</t>
  </si>
  <si>
    <t>PT-00140</t>
  </si>
  <si>
    <t>PT-01925</t>
  </si>
  <si>
    <t>PT-02379</t>
  </si>
  <si>
    <t>PT-03198</t>
  </si>
  <si>
    <t>PT-05132</t>
  </si>
  <si>
    <t>PT-00113</t>
  </si>
  <si>
    <t>PT-04560</t>
  </si>
  <si>
    <t>PT-04596</t>
  </si>
  <si>
    <t>PT-07590</t>
  </si>
  <si>
    <t>PT-03251</t>
  </si>
  <si>
    <t>PT-04691</t>
  </si>
  <si>
    <t>PT-07751</t>
  </si>
  <si>
    <t>PT-08082</t>
  </si>
  <si>
    <t>PT-04547</t>
  </si>
  <si>
    <t>PT-07094</t>
  </si>
  <si>
    <t>PT-03278</t>
  </si>
  <si>
    <t>PT-08460</t>
  </si>
  <si>
    <t>PT-04069</t>
  </si>
  <si>
    <t>PT-04409</t>
  </si>
  <si>
    <t>PT-06406</t>
  </si>
  <si>
    <t>PT-08761</t>
  </si>
  <si>
    <t>PT-07678</t>
  </si>
  <si>
    <t>PT-03223</t>
  </si>
  <si>
    <t>PT-00452</t>
  </si>
  <si>
    <t>PT-03732</t>
  </si>
  <si>
    <t>PT-09134</t>
  </si>
  <si>
    <t>PT-04987</t>
  </si>
  <si>
    <t>PT-03664</t>
  </si>
  <si>
    <t>PT-02764</t>
  </si>
  <si>
    <t>PT-00659</t>
  </si>
  <si>
    <t>PT-09813</t>
  </si>
  <si>
    <t>PT-07986</t>
  </si>
  <si>
    <t>PT-04621</t>
  </si>
  <si>
    <t>PT-01000</t>
  </si>
  <si>
    <t>PT-00390</t>
  </si>
  <si>
    <t>PT-03408</t>
  </si>
  <si>
    <t>PT-01477</t>
  </si>
  <si>
    <t>PT-02241</t>
  </si>
  <si>
    <t>PT-02387</t>
  </si>
  <si>
    <t>PT-09324</t>
  </si>
  <si>
    <t>PT-00993</t>
  </si>
  <si>
    <t>PT-04998</t>
  </si>
  <si>
    <t>PT-03923</t>
  </si>
  <si>
    <t>PT-02973</t>
  </si>
  <si>
    <t>PT-03387</t>
  </si>
  <si>
    <t>PT-09483</t>
  </si>
  <si>
    <t>PT-07811</t>
  </si>
  <si>
    <t>PT-04770</t>
  </si>
  <si>
    <t>PT-01294</t>
  </si>
  <si>
    <t>PT-01825</t>
  </si>
  <si>
    <t>PT-02874</t>
  </si>
  <si>
    <t>PT-04174</t>
  </si>
  <si>
    <t>PT-02536</t>
  </si>
  <si>
    <t>PT-09317</t>
  </si>
  <si>
    <t>PT-01908</t>
  </si>
  <si>
    <t>PT-00043</t>
  </si>
  <si>
    <t>PT-09684</t>
  </si>
  <si>
    <t>PT-00369</t>
  </si>
  <si>
    <t>PT-06034</t>
  </si>
  <si>
    <t>PT-01152</t>
  </si>
  <si>
    <t>PT-08067</t>
  </si>
  <si>
    <t>PT-06625</t>
  </si>
  <si>
    <t>PT-06915</t>
  </si>
  <si>
    <t>PT-09448</t>
  </si>
  <si>
    <t>PT-07826</t>
  </si>
  <si>
    <t>PT-04161</t>
  </si>
  <si>
    <t>PT-04288</t>
  </si>
  <si>
    <t>PT-08090</t>
  </si>
  <si>
    <t>PT-09367</t>
  </si>
  <si>
    <t>PT-00175</t>
  </si>
  <si>
    <t>PT-01904</t>
  </si>
  <si>
    <t>PT-01100</t>
  </si>
  <si>
    <t>PT-08316</t>
  </si>
  <si>
    <t>PT-03409</t>
  </si>
  <si>
    <t>PT-01539</t>
  </si>
  <si>
    <t>PT-02293</t>
  </si>
  <si>
    <t>PT-09488</t>
  </si>
  <si>
    <t>PT-01364</t>
  </si>
  <si>
    <t>PT-07262</t>
  </si>
  <si>
    <t>PT-09238</t>
  </si>
  <si>
    <t>PT-05261</t>
  </si>
  <si>
    <t>PT-07093</t>
  </si>
  <si>
    <t>PT-07339</t>
  </si>
  <si>
    <t>PT-00681</t>
  </si>
  <si>
    <t>PT-09503</t>
  </si>
  <si>
    <t>PT-07958</t>
  </si>
  <si>
    <t>PT-03665</t>
  </si>
  <si>
    <t>PT-01662</t>
  </si>
  <si>
    <t>PT-00509</t>
  </si>
  <si>
    <t>PT-00167</t>
  </si>
  <si>
    <t>PT-05498</t>
  </si>
  <si>
    <t>PT-08463</t>
  </si>
  <si>
    <t>PT-01007</t>
  </si>
  <si>
    <t>PT-08516</t>
  </si>
  <si>
    <t>PT-01915</t>
  </si>
  <si>
    <t>PT-03495</t>
  </si>
  <si>
    <t>PT-09828</t>
  </si>
  <si>
    <t>PT-09945</t>
  </si>
  <si>
    <t>PT-06712</t>
  </si>
  <si>
    <t>PT-04991</t>
  </si>
  <si>
    <t>PT-02537</t>
  </si>
  <si>
    <t>PT-01105</t>
  </si>
  <si>
    <t>PT-03876</t>
  </si>
  <si>
    <t>PT-07824</t>
  </si>
  <si>
    <t>PT-01753</t>
  </si>
  <si>
    <t>PT-05311</t>
  </si>
  <si>
    <t>PT-05953</t>
  </si>
  <si>
    <t>PT-07253</t>
  </si>
  <si>
    <t>PT-02917</t>
  </si>
  <si>
    <t>PT-08290</t>
  </si>
  <si>
    <t>PT-05755</t>
  </si>
  <si>
    <t>PT-00153</t>
  </si>
  <si>
    <t>PT-08001</t>
  </si>
  <si>
    <t>PT-05680</t>
  </si>
  <si>
    <t>PT-03908</t>
  </si>
  <si>
    <t>PT-09320</t>
  </si>
  <si>
    <t>PT-02553</t>
  </si>
  <si>
    <t>PT-02774</t>
  </si>
  <si>
    <t>PT-06351</t>
  </si>
  <si>
    <t>PT-03552</t>
  </si>
  <si>
    <t>PT-03723</t>
  </si>
  <si>
    <t>PT-06912</t>
  </si>
  <si>
    <t>PT-00521</t>
  </si>
  <si>
    <t>PT-08276</t>
  </si>
  <si>
    <t>PT-04539</t>
  </si>
  <si>
    <t>PT-06176</t>
  </si>
  <si>
    <t>PT-07054</t>
  </si>
  <si>
    <t>PT-01823</t>
  </si>
  <si>
    <t>PT-04087</t>
  </si>
  <si>
    <t>PT-06404</t>
  </si>
  <si>
    <t>PT-08918</t>
  </si>
  <si>
    <t>PT-08401</t>
  </si>
  <si>
    <t>PT-08055</t>
  </si>
  <si>
    <t>PT-00310</t>
  </si>
  <si>
    <t>PT-08032</t>
  </si>
  <si>
    <t>PT-06736</t>
  </si>
  <si>
    <t>PT-07606</t>
  </si>
  <si>
    <t>PT-03600</t>
  </si>
  <si>
    <t>PT-03623</t>
  </si>
  <si>
    <t>PT-03812</t>
  </si>
  <si>
    <t>PT-06006</t>
  </si>
  <si>
    <t>PT-03451</t>
  </si>
  <si>
    <t>PT-04592</t>
  </si>
  <si>
    <t>PT-00206</t>
  </si>
  <si>
    <t>PT-07341</t>
  </si>
  <si>
    <t>PT-01136</t>
  </si>
  <si>
    <t>PT-09572</t>
  </si>
  <si>
    <t>PT-02750</t>
  </si>
  <si>
    <t>PT-03614</t>
  </si>
  <si>
    <t>PT-00306</t>
  </si>
  <si>
    <t>PT-01850</t>
  </si>
  <si>
    <t>PT-06713</t>
  </si>
  <si>
    <t>PT-09251</t>
  </si>
  <si>
    <t>PT-01989</t>
  </si>
  <si>
    <t>PT-03241</t>
  </si>
  <si>
    <t>PT-02799</t>
  </si>
  <si>
    <t>PT-04516</t>
  </si>
  <si>
    <t>PT-05631</t>
  </si>
  <si>
    <t>PT-08025</t>
  </si>
  <si>
    <t>PT-03110</t>
  </si>
  <si>
    <t>PT-04940</t>
  </si>
  <si>
    <t>PT-04060</t>
  </si>
  <si>
    <t>PT-01988</t>
  </si>
  <si>
    <t>PT-08348</t>
  </si>
  <si>
    <t>PT-09053</t>
  </si>
  <si>
    <t>PT-06884</t>
  </si>
  <si>
    <t>PT-00384</t>
  </si>
  <si>
    <t>PT-05635</t>
  </si>
  <si>
    <t>PT-04308</t>
  </si>
  <si>
    <t>PT-03389</t>
  </si>
  <si>
    <t>PT-03157</t>
  </si>
  <si>
    <t>PT-06054</t>
  </si>
  <si>
    <t>PT-04204</t>
  </si>
  <si>
    <t>PT-02728</t>
  </si>
  <si>
    <t>PT-06597</t>
  </si>
  <si>
    <t>PT-08769</t>
  </si>
  <si>
    <t>PT-08859</t>
  </si>
  <si>
    <t>PT-08771</t>
  </si>
  <si>
    <t>PT-09390</t>
  </si>
  <si>
    <t>PT-03833</t>
  </si>
  <si>
    <t>PT-08880</t>
  </si>
  <si>
    <t>PT-04777</t>
  </si>
  <si>
    <t>PT-04277</t>
  </si>
  <si>
    <t>PT-00254</t>
  </si>
  <si>
    <t>PT-06430</t>
  </si>
  <si>
    <t>PT-09784</t>
  </si>
  <si>
    <t>PT-07580</t>
  </si>
  <si>
    <t>PT-00279</t>
  </si>
  <si>
    <t>PT-03253</t>
  </si>
  <si>
    <t>PT-02481</t>
  </si>
  <si>
    <t>PT-00290</t>
  </si>
  <si>
    <t>PT-06339</t>
  </si>
  <si>
    <t>PT-03076</t>
  </si>
  <si>
    <t>PT-04074</t>
  </si>
  <si>
    <t>PT-07951</t>
  </si>
  <si>
    <t>PT-06670</t>
  </si>
  <si>
    <t>PT-06109</t>
  </si>
  <si>
    <t>PT-05090</t>
  </si>
  <si>
    <t>PT-06956</t>
  </si>
  <si>
    <t>PT-08324</t>
  </si>
  <si>
    <t>PT-09912</t>
  </si>
  <si>
    <t>PT-08567</t>
  </si>
  <si>
    <t>PT-09138</t>
  </si>
  <si>
    <t>PT-07978</t>
  </si>
  <si>
    <t>PT-08069</t>
  </si>
  <si>
    <t>PT-00271</t>
  </si>
  <si>
    <t>PT-06010</t>
  </si>
  <si>
    <t>PT-04571</t>
  </si>
  <si>
    <t>PT-08178</t>
  </si>
  <si>
    <t>PT-03566</t>
  </si>
  <si>
    <t>PT-02972</t>
  </si>
  <si>
    <t>PT-06453</t>
  </si>
  <si>
    <t>PT-08944</t>
  </si>
  <si>
    <t>PT-04208</t>
  </si>
  <si>
    <t>PT-01392</t>
  </si>
  <si>
    <t>PT-03976</t>
  </si>
  <si>
    <t>PT-04317</t>
  </si>
  <si>
    <t>PT-06970</t>
  </si>
  <si>
    <t>PT-07638</t>
  </si>
  <si>
    <t>PT-07743</t>
  </si>
  <si>
    <t>PT-00084</t>
  </si>
  <si>
    <t>PT-00874</t>
  </si>
  <si>
    <t>PT-09800</t>
  </si>
  <si>
    <t>PT-09381</t>
  </si>
  <si>
    <t>PT-04558</t>
  </si>
  <si>
    <t>PT-04501</t>
  </si>
  <si>
    <t>PT-04648</t>
  </si>
  <si>
    <t>PT-02039</t>
  </si>
  <si>
    <t>PT-09949</t>
  </si>
  <si>
    <t>PT-07190</t>
  </si>
  <si>
    <t>PT-02451</t>
  </si>
  <si>
    <t>PT-03955</t>
  </si>
  <si>
    <t>PT-02330</t>
  </si>
  <si>
    <t>PT-09308</t>
  </si>
  <si>
    <t>PT-06243</t>
  </si>
  <si>
    <t>PT-09250</t>
  </si>
  <si>
    <t>PT-05043</t>
  </si>
  <si>
    <t>PT-09552</t>
  </si>
  <si>
    <t>PT-04747</t>
  </si>
  <si>
    <t>PT-09555</t>
  </si>
  <si>
    <t>PT-08389</t>
  </si>
  <si>
    <t>PT-07224</t>
  </si>
  <si>
    <t>PT-06909</t>
  </si>
  <si>
    <t>PT-06621</t>
  </si>
  <si>
    <t>PT-02402</t>
  </si>
  <si>
    <t>PT-05521</t>
  </si>
  <si>
    <t>PT-01217</t>
  </si>
  <si>
    <t>PT-08870</t>
  </si>
  <si>
    <t>PT-06021</t>
  </si>
  <si>
    <t>PT-07145</t>
  </si>
  <si>
    <t>PT-01065</t>
  </si>
  <si>
    <t>PT-03787</t>
  </si>
  <si>
    <t>PT-04411</t>
  </si>
  <si>
    <t>PT-08940</t>
  </si>
  <si>
    <t>PT-08098</t>
  </si>
  <si>
    <t>PT-05524</t>
  </si>
  <si>
    <t>PT-05997</t>
  </si>
  <si>
    <t>PT-09011</t>
  </si>
  <si>
    <t>PT-05889</t>
  </si>
  <si>
    <t>PT-02162</t>
  </si>
  <si>
    <t>PT-03009</t>
  </si>
  <si>
    <t>PT-01106</t>
  </si>
  <si>
    <t>PT-06926</t>
  </si>
  <si>
    <t>PT-00693</t>
  </si>
  <si>
    <t>PT-04957</t>
  </si>
  <si>
    <t>PT-06868</t>
  </si>
  <si>
    <t>PT-09046</t>
  </si>
  <si>
    <t>PT-04370</t>
  </si>
  <si>
    <t>PT-02766</t>
  </si>
  <si>
    <t>PT-03930</t>
  </si>
  <si>
    <t>PT-07421</t>
  </si>
  <si>
    <t>PT-08911</t>
  </si>
  <si>
    <t>PT-07832</t>
  </si>
  <si>
    <t>PT-06664</t>
  </si>
  <si>
    <t>PT-00629</t>
  </si>
  <si>
    <t>PT-02452</t>
  </si>
  <si>
    <t>PT-06501</t>
  </si>
  <si>
    <t>PT-06849</t>
  </si>
  <si>
    <t>PT-03825</t>
  </si>
  <si>
    <t>PT-09159</t>
  </si>
  <si>
    <t>PT-02653</t>
  </si>
  <si>
    <t>PT-09291</t>
  </si>
  <si>
    <t>PT-03744</t>
  </si>
  <si>
    <t>PT-02177</t>
  </si>
  <si>
    <t>PT-09451</t>
  </si>
  <si>
    <t>PT-03319</t>
  </si>
  <si>
    <t>PT-06608</t>
  </si>
  <si>
    <t>PT-02788</t>
  </si>
  <si>
    <t>PT-04106</t>
  </si>
  <si>
    <t>PT-06622</t>
  </si>
  <si>
    <t>PT-01677</t>
  </si>
  <si>
    <t>PT-03948</t>
  </si>
  <si>
    <t>PT-04445</t>
  </si>
  <si>
    <t>PT-02937</t>
  </si>
  <si>
    <t>PT-06932</t>
  </si>
  <si>
    <t>PT-08193</t>
  </si>
  <si>
    <t>PT-05723</t>
  </si>
  <si>
    <t>PT-07736</t>
  </si>
  <si>
    <t>PT-02504</t>
  </si>
  <si>
    <t>PT-08649</t>
  </si>
  <si>
    <t>PT-02370</t>
  </si>
  <si>
    <t>PT-04968</t>
  </si>
  <si>
    <t>PT-05884</t>
  </si>
  <si>
    <t>PT-02218</t>
  </si>
  <si>
    <t>PT-05848</t>
  </si>
  <si>
    <t>PT-02219</t>
  </si>
  <si>
    <t>PT-03327</t>
  </si>
  <si>
    <t>PT-07008</t>
  </si>
  <si>
    <t>PT-03584</t>
  </si>
  <si>
    <t>PT-01067</t>
  </si>
  <si>
    <t>PT-03620</t>
  </si>
  <si>
    <t>PT-06218</t>
  </si>
  <si>
    <t>PT-09491</t>
  </si>
  <si>
    <t>PT-06699</t>
  </si>
  <si>
    <t>PT-03116</t>
  </si>
  <si>
    <t>PT-00086</t>
  </si>
  <si>
    <t>PT-08635</t>
  </si>
  <si>
    <t>PT-05974</t>
  </si>
  <si>
    <t>PT-02802</t>
  </si>
  <si>
    <t>PT-03672</t>
  </si>
  <si>
    <t>PT-03668</t>
  </si>
  <si>
    <t>PT-09992</t>
  </si>
  <si>
    <t>PT-05159</t>
  </si>
  <si>
    <t>PT-05726</t>
  </si>
  <si>
    <t>PT-04591</t>
  </si>
  <si>
    <t>PT-02020</t>
  </si>
  <si>
    <t>PT-08146</t>
  </si>
  <si>
    <t>PT-02526</t>
  </si>
  <si>
    <t>PT-08789</t>
  </si>
  <si>
    <t>PT-09183</t>
  </si>
  <si>
    <t>PT-03213</t>
  </si>
  <si>
    <t>PT-00520</t>
  </si>
  <si>
    <t>PT-05367</t>
  </si>
  <si>
    <t>PT-07038</t>
  </si>
  <si>
    <t>PT-02896</t>
  </si>
  <si>
    <t>PT-00245</t>
  </si>
  <si>
    <t>PT-05931</t>
  </si>
  <si>
    <t>PT-04715</t>
  </si>
  <si>
    <t>PT-09395</t>
  </si>
  <si>
    <t>PT-03426</t>
  </si>
  <si>
    <t>PT-07012</t>
  </si>
  <si>
    <t>PT-07212</t>
  </si>
  <si>
    <t>PT-07169</t>
  </si>
  <si>
    <t>PT-06905</t>
  </si>
  <si>
    <t>PT-06436</t>
  </si>
  <si>
    <t>PT-07540</t>
  </si>
  <si>
    <t>PT-05510</t>
  </si>
  <si>
    <t>PT-06298</t>
  </si>
  <si>
    <t>PT-02002</t>
  </si>
  <si>
    <t>PT-00870</t>
  </si>
  <si>
    <t>PT-09883</t>
  </si>
  <si>
    <t>PT-05721</t>
  </si>
  <si>
    <t>PT-00357</t>
  </si>
  <si>
    <t>PT-05452</t>
  </si>
  <si>
    <t>PT-08356</t>
  </si>
  <si>
    <t>PT-08377</t>
  </si>
  <si>
    <t>PT-08015</t>
  </si>
  <si>
    <t>PT-01276</t>
  </si>
  <si>
    <t>PT-01891</t>
  </si>
  <si>
    <t>PT-08861</t>
  </si>
  <si>
    <t>PT-07819</t>
  </si>
  <si>
    <t>PT-06839</t>
  </si>
  <si>
    <t>PT-09370</t>
  </si>
  <si>
    <t>PT-03564</t>
  </si>
  <si>
    <t>PT-05788</t>
  </si>
  <si>
    <t>PT-04959</t>
  </si>
  <si>
    <t>PT-01547</t>
  </si>
  <si>
    <t>PT-06194</t>
  </si>
  <si>
    <t>PT-02381</t>
  </si>
  <si>
    <t>PT-03824</t>
  </si>
  <si>
    <t>PT-03233</t>
  </si>
  <si>
    <t>PT-08564</t>
  </si>
  <si>
    <t>PT-03307</t>
  </si>
  <si>
    <t>PT-00493</t>
  </si>
  <si>
    <t>PT-03500</t>
  </si>
  <si>
    <t>PT-06936</t>
  </si>
  <si>
    <t>PT-01117</t>
  </si>
  <si>
    <t>PT-05638</t>
  </si>
  <si>
    <t>PT-08950</t>
  </si>
  <si>
    <t>PT-06147</t>
  </si>
  <si>
    <t>PT-08395</t>
  </si>
  <si>
    <t>PT-08951</t>
  </si>
  <si>
    <t>PT-08123</t>
  </si>
  <si>
    <t>PT-09272</t>
  </si>
  <si>
    <t>PT-08785</t>
  </si>
  <si>
    <t>PT-09254</t>
  </si>
  <si>
    <t>PT-03646</t>
  </si>
  <si>
    <t>PT-02501</t>
  </si>
  <si>
    <t>PT-05678</t>
  </si>
  <si>
    <t>PT-08166</t>
  </si>
  <si>
    <t>PT-05242</t>
  </si>
  <si>
    <t>PT-07524</t>
  </si>
  <si>
    <t>PT-02784</t>
  </si>
  <si>
    <t>PT-06159</t>
  </si>
  <si>
    <t>PT-03810</t>
  </si>
  <si>
    <t>PT-06891</t>
  </si>
  <si>
    <t>PT-08958</t>
  </si>
  <si>
    <t>PT-08128</t>
  </si>
  <si>
    <t>PT-01697</t>
  </si>
  <si>
    <t>PT-05686</t>
  </si>
  <si>
    <t>PT-07465</t>
  </si>
  <si>
    <t>PT-05940</t>
  </si>
  <si>
    <t>PT-02053</t>
  </si>
  <si>
    <t>PT-01777</t>
  </si>
  <si>
    <t>PT-06831</t>
  </si>
  <si>
    <t>PT-03314</t>
  </si>
  <si>
    <t>PT-04782</t>
  </si>
  <si>
    <t>PT-08631</t>
  </si>
  <si>
    <t>PT-09654</t>
  </si>
  <si>
    <t>PT-01593</t>
  </si>
  <si>
    <t>PT-01724</t>
  </si>
  <si>
    <t>PT-00216</t>
  </si>
  <si>
    <t>PT-06590</t>
  </si>
  <si>
    <t>PT-08420</t>
  </si>
  <si>
    <t>PT-00491</t>
  </si>
  <si>
    <t>PT-09318</t>
  </si>
  <si>
    <t>PT-03484</t>
  </si>
  <si>
    <t>PT-05103</t>
  </si>
  <si>
    <t>PT-03432</t>
  </si>
  <si>
    <t>PT-06558</t>
  </si>
  <si>
    <t>PT-08021</t>
  </si>
  <si>
    <t>PT-06411</t>
  </si>
  <si>
    <t>PT-05514</t>
  </si>
  <si>
    <t>PT-00026</t>
  </si>
  <si>
    <t>PT-03513</t>
  </si>
  <si>
    <t>PT-02410</t>
  </si>
  <si>
    <t>PT-03271</t>
  </si>
  <si>
    <t>PT-05210</t>
  </si>
  <si>
    <t>PT-08886</t>
  </si>
  <si>
    <t>PT-01553</t>
  </si>
  <si>
    <t>PT-09385</t>
  </si>
  <si>
    <t>PT-08795</t>
  </si>
  <si>
    <t>PT-03872</t>
  </si>
  <si>
    <t>PT-03403</t>
  </si>
  <si>
    <t>PT-04530</t>
  </si>
  <si>
    <t>PT-00980</t>
  </si>
  <si>
    <t>PT-02656</t>
  </si>
  <si>
    <t>PT-01848</t>
  </si>
  <si>
    <t>PT-08244</t>
  </si>
  <si>
    <t>PT-08404</t>
  </si>
  <si>
    <t>PT-07434</t>
  </si>
  <si>
    <t>PT-07591</t>
  </si>
  <si>
    <t>PT-05722</t>
  </si>
  <si>
    <t>PT-00516</t>
  </si>
  <si>
    <t>PT-07496</t>
  </si>
  <si>
    <t>PT-08461</t>
  </si>
  <si>
    <t>PT-01103</t>
  </si>
  <si>
    <t>PT-03277</t>
  </si>
  <si>
    <t>PT-07507</t>
  </si>
  <si>
    <t>PT-07683</t>
  </si>
  <si>
    <t>PT-09260</t>
  </si>
  <si>
    <t>PT-08501</t>
  </si>
  <si>
    <t>PT-03997</t>
  </si>
  <si>
    <t>PT-00195</t>
  </si>
  <si>
    <t>PT-04712</t>
  </si>
  <si>
    <t>PT-00644</t>
  </si>
  <si>
    <t>PT-08554</t>
  </si>
  <si>
    <t>PT-03286</t>
  </si>
  <si>
    <t>PT-03117</t>
  </si>
  <si>
    <t>PT-09900</t>
  </si>
  <si>
    <t>PT-03576</t>
  </si>
  <si>
    <t>PT-09206</t>
  </si>
  <si>
    <t>PT-04321</t>
  </si>
  <si>
    <t>PT-03592</t>
  </si>
  <si>
    <t>PT-02208</t>
  </si>
  <si>
    <t>PT-04553</t>
  </si>
  <si>
    <t>PT-07608</t>
  </si>
  <si>
    <t>PT-03719</t>
  </si>
  <si>
    <t>PT-00973</t>
  </si>
  <si>
    <t>PT-04580</t>
  </si>
  <si>
    <t>PT-06517</t>
  </si>
  <si>
    <t>PT-00720</t>
  </si>
  <si>
    <t>PT-06785</t>
  </si>
  <si>
    <t>PT-06156</t>
  </si>
  <si>
    <t>PT-09621</t>
  </si>
  <si>
    <t>PT-03897</t>
  </si>
  <si>
    <t>PT-02804</t>
  </si>
  <si>
    <t>PT-02567</t>
  </si>
  <si>
    <t>PT-04026</t>
  </si>
  <si>
    <t>PT-06199</t>
  </si>
  <si>
    <t>PT-00033</t>
  </si>
  <si>
    <t>PT-08471</t>
  </si>
  <si>
    <t>PT-09009</t>
  </si>
  <si>
    <t>PT-00106</t>
  </si>
  <si>
    <t>PT-04064</t>
  </si>
  <si>
    <t>PT-09129</t>
  </si>
  <si>
    <t>PT-05541</t>
  </si>
  <si>
    <t>PT-01698</t>
  </si>
  <si>
    <t>PT-02793</t>
  </si>
  <si>
    <t>PT-02223</t>
  </si>
  <si>
    <t>PT-05819</t>
  </si>
  <si>
    <t>PT-09857</t>
  </si>
  <si>
    <t>PT-03765</t>
  </si>
  <si>
    <t>PT-03867</t>
  </si>
  <si>
    <t>PT-07637</t>
  </si>
  <si>
    <t>PT-09119</t>
  </si>
  <si>
    <t>PT-09288</t>
  </si>
  <si>
    <t>PT-07367</t>
  </si>
  <si>
    <t>PT-03759</t>
  </si>
  <si>
    <t>PT-02832</t>
  </si>
  <si>
    <t>PT-03228</t>
  </si>
  <si>
    <t>PT-08117</t>
  </si>
  <si>
    <t>PT-03924</t>
  </si>
  <si>
    <t>PT-03905</t>
  </si>
  <si>
    <t>PT-02278</t>
  </si>
  <si>
    <t>PT-07088</t>
  </si>
  <si>
    <t>PT-01402</t>
  </si>
  <si>
    <t>PT-00740</t>
  </si>
  <si>
    <t>PT-06553</t>
  </si>
  <si>
    <t>PT-04267</t>
  </si>
  <si>
    <t>PT-04212</t>
  </si>
  <si>
    <t>PT-07646</t>
  </si>
  <si>
    <t>PT-07766</t>
  </si>
  <si>
    <t>PT-03852</t>
  </si>
  <si>
    <t>PT-08805</t>
  </si>
  <si>
    <t>PT-02662</t>
  </si>
  <si>
    <t>PT-06775</t>
  </si>
  <si>
    <t>PT-08351</t>
  </si>
  <si>
    <t>PT-00675</t>
  </si>
  <si>
    <t>PT-08304</t>
  </si>
  <si>
    <t>PT-06954</t>
  </si>
  <si>
    <t>PT-03842</t>
  </si>
  <si>
    <t>PT-01816</t>
  </si>
  <si>
    <t>PT-08499</t>
  </si>
  <si>
    <t>PT-09256</t>
  </si>
  <si>
    <t>PT-09389</t>
  </si>
  <si>
    <t>PT-04654</t>
  </si>
  <si>
    <t>PT-07615</t>
  </si>
  <si>
    <t>PT-02101</t>
  </si>
  <si>
    <t>PT-08022</t>
  </si>
  <si>
    <t>PT-01674</t>
  </si>
  <si>
    <t>PT-02102</t>
  </si>
  <si>
    <t>PT-04214</t>
  </si>
  <si>
    <t>PT-07597</t>
  </si>
  <si>
    <t>PT-01549</t>
  </si>
  <si>
    <t>PT-07442</t>
  </si>
  <si>
    <t>PT-06673</t>
  </si>
  <si>
    <t>PT-03324</t>
  </si>
  <si>
    <t>PT-09721</t>
  </si>
  <si>
    <t>PT-00356</t>
  </si>
  <si>
    <t>PT-05185</t>
  </si>
  <si>
    <t>PT-01462</t>
  </si>
  <si>
    <t>PT-07931</t>
  </si>
  <si>
    <t>PT-09573</t>
  </si>
  <si>
    <t>PT-03221</t>
  </si>
  <si>
    <t>PT-00940</t>
  </si>
  <si>
    <t>PT-09345</t>
  </si>
  <si>
    <t>PT-05148</t>
  </si>
  <si>
    <t>PT-06418</t>
  </si>
  <si>
    <t>PT-05924</t>
  </si>
  <si>
    <t>PT-08198</t>
  </si>
  <si>
    <t>PT-01752</t>
  </si>
  <si>
    <t>PT-03977</t>
  </si>
  <si>
    <t>PT-09504</t>
  </si>
  <si>
    <t>PT-01773</t>
  </si>
  <si>
    <t>PT-01197</t>
  </si>
  <si>
    <t>PT-01879</t>
  </si>
  <si>
    <t>PT-02669</t>
  </si>
  <si>
    <t>PT-03172</t>
  </si>
  <si>
    <t>PT-02017</t>
  </si>
  <si>
    <t>PT-08436</t>
  </si>
  <si>
    <t>PT-03894</t>
  </si>
  <si>
    <t>PT-03238</t>
  </si>
  <si>
    <t>PT-04425</t>
  </si>
  <si>
    <t>PT-04745</t>
  </si>
  <si>
    <t>PT-02079</t>
  </si>
  <si>
    <t>PT-05220</t>
  </si>
  <si>
    <t>PT-00397</t>
  </si>
  <si>
    <t>PT-02789</t>
  </si>
  <si>
    <t>PT-07429</t>
  </si>
  <si>
    <t>PT-08984</t>
  </si>
  <si>
    <t>PT-04073</t>
  </si>
  <si>
    <t>PT-05575</t>
  </si>
  <si>
    <t>PT-08533</t>
  </si>
  <si>
    <t>PT-09700</t>
  </si>
  <si>
    <t>PT-05356</t>
  </si>
  <si>
    <t>PT-07523</t>
  </si>
  <si>
    <t>PT-07961</t>
  </si>
  <si>
    <t>PT-08311</t>
  </si>
  <si>
    <t>PT-01520</t>
  </si>
  <si>
    <t>PT-08359</t>
  </si>
  <si>
    <t>PT-01379</t>
  </si>
  <si>
    <t>PT-05673</t>
  </si>
  <si>
    <t>PT-01024</t>
  </si>
  <si>
    <t>PT-02588</t>
  </si>
  <si>
    <t>PT-07325</t>
  </si>
  <si>
    <t>PT-05622</t>
  </si>
  <si>
    <t>PT-07946</t>
  </si>
  <si>
    <t>PT-05009</t>
  </si>
  <si>
    <t>PT-02858</t>
  </si>
  <si>
    <t>PT-08418</t>
  </si>
  <si>
    <t>PT-05772</t>
  </si>
  <si>
    <t>PT-05843</t>
  </si>
  <si>
    <t>PT-07443</t>
  </si>
  <si>
    <t>PT-05833</t>
  </si>
  <si>
    <t>PT-01630</t>
  </si>
  <si>
    <t>PT-04889</t>
  </si>
  <si>
    <t>PT-04527</t>
  </si>
  <si>
    <t>PT-03524</t>
  </si>
  <si>
    <t>PT-05905</t>
  </si>
  <si>
    <t>PT-08096</t>
  </si>
  <si>
    <t>PT-03608</t>
  </si>
  <si>
    <t>PT-09608</t>
  </si>
  <si>
    <t>PT-05221</t>
  </si>
  <si>
    <t>PT-00235</t>
  </si>
  <si>
    <t>PT-08070</t>
  </si>
  <si>
    <t>PT-03797</t>
  </si>
  <si>
    <t>PT-04119</t>
  </si>
  <si>
    <t>PT-06319</t>
  </si>
  <si>
    <t>PT-05002</t>
  </si>
  <si>
    <t>PT-03801</t>
  </si>
  <si>
    <t>PT-07851</t>
  </si>
  <si>
    <t>PT-03900</t>
  </si>
  <si>
    <t>PT-05025</t>
  </si>
  <si>
    <t>PT-01949</t>
  </si>
  <si>
    <t>PT-06362</t>
  </si>
  <si>
    <t>PT-00471</t>
  </si>
  <si>
    <t>PT-07857</t>
  </si>
  <si>
    <t>PT-03493</t>
  </si>
  <si>
    <t>PT-02672</t>
  </si>
  <si>
    <t>PT-09998</t>
  </si>
  <si>
    <t>PT-02225</t>
  </si>
  <si>
    <t>PT-01107</t>
  </si>
  <si>
    <t>PT-02189</t>
  </si>
  <si>
    <t>PT-00819</t>
  </si>
  <si>
    <t>PT-05572</t>
  </si>
  <si>
    <t>PT-04524</t>
  </si>
  <si>
    <t>PT-05794</t>
  </si>
  <si>
    <t>PT-09569</t>
  </si>
  <si>
    <t>PT-08956</t>
  </si>
  <si>
    <t>PT-07756</t>
  </si>
  <si>
    <t>PT-02625</t>
  </si>
  <si>
    <t>PT-07947</t>
  </si>
  <si>
    <t>PT-09580</t>
  </si>
  <si>
    <t>PT-09303</t>
  </si>
  <si>
    <t>PT-00889</t>
  </si>
  <si>
    <t>PT-07040</t>
  </si>
  <si>
    <t>PT-02438</t>
  </si>
  <si>
    <t>PT-06057</t>
  </si>
  <si>
    <t>PT-07348</t>
  </si>
  <si>
    <t>PT-09115</t>
  </si>
  <si>
    <t>PT-03415</t>
  </si>
  <si>
    <t>PT-06353</t>
  </si>
  <si>
    <t>PT-02342</t>
  </si>
  <si>
    <t>PT-09212</t>
  </si>
  <si>
    <t>PT-03168</t>
  </si>
  <si>
    <t>PT-01810</t>
  </si>
  <si>
    <t>PT-08277</t>
  </si>
  <si>
    <t>PT-01265</t>
  </si>
  <si>
    <t>PT-05087</t>
  </si>
  <si>
    <t>PT-07996</t>
  </si>
  <si>
    <t>PT-05836</t>
  </si>
  <si>
    <t>PT-05195</t>
  </si>
  <si>
    <t>PT-04450</t>
  </si>
  <si>
    <t>PT-04946</t>
  </si>
  <si>
    <t>PT-04046</t>
  </si>
  <si>
    <t>PT-06774</t>
  </si>
  <si>
    <t>PT-03703</t>
  </si>
  <si>
    <t>PT-01036</t>
  </si>
  <si>
    <t>PT-09444</t>
  </si>
  <si>
    <t>PT-05591</t>
  </si>
  <si>
    <t>PT-01229</t>
  </si>
  <si>
    <t>PT-08815</t>
  </si>
  <si>
    <t>PT-09510</t>
  </si>
  <si>
    <t>PT-05142</t>
  </si>
  <si>
    <t>PT-06552</t>
  </si>
  <si>
    <t>PT-00053</t>
  </si>
  <si>
    <t>PT-07619</t>
  </si>
  <si>
    <t>PT-06556</t>
  </si>
  <si>
    <t>PT-08560</t>
  </si>
  <si>
    <t>PT-00160</t>
  </si>
  <si>
    <t>PT-07854</t>
  </si>
  <si>
    <t>PT-01588</t>
  </si>
  <si>
    <t>PT-01590</t>
  </si>
  <si>
    <t>PT-09516</t>
  </si>
  <si>
    <t>PT-06688</t>
  </si>
  <si>
    <t>PT-07211</t>
  </si>
  <si>
    <t>PT-06867</t>
  </si>
  <si>
    <t>PT-06175</t>
  </si>
  <si>
    <t>PT-08004</t>
  </si>
  <si>
    <t>PT-03859</t>
  </si>
  <si>
    <t>PT-07361</t>
  </si>
  <si>
    <t>PT-02829</t>
  </si>
  <si>
    <t>PT-00437</t>
  </si>
  <si>
    <t>PT-05790</t>
  </si>
  <si>
    <t>PT-08344</t>
  </si>
  <si>
    <t>PT-03879</t>
  </si>
  <si>
    <t>PT-01589</t>
  </si>
  <si>
    <t>PT-02781</t>
  </si>
  <si>
    <t>PT-09163</t>
  </si>
  <si>
    <t>PT-08733</t>
  </si>
  <si>
    <t>PT-05687</t>
  </si>
  <si>
    <t>PT-03966</t>
  </si>
  <si>
    <t>PT-04728</t>
  </si>
  <si>
    <t>PT-00974</t>
  </si>
  <si>
    <t>PT-01239</t>
  </si>
  <si>
    <t>PT-02952</t>
  </si>
  <si>
    <t>PT-02343</t>
  </si>
  <si>
    <t>PT-06791</t>
  </si>
  <si>
    <t>PT-07602</t>
  </si>
  <si>
    <t>PT-06047</t>
  </si>
  <si>
    <t>PT-02159</t>
  </si>
  <si>
    <t>PT-09476</t>
  </si>
  <si>
    <t>PT-06860</t>
  </si>
  <si>
    <t>PT-01498</t>
  </si>
  <si>
    <t>PT-04546</t>
  </si>
  <si>
    <t>PT-06466</t>
  </si>
  <si>
    <t>PT-04258</t>
  </si>
  <si>
    <t>PT-02423</t>
  </si>
  <si>
    <t>PT-08737</t>
  </si>
  <si>
    <t>PT-05186</t>
  </si>
  <si>
    <t>PT-05648</t>
  </si>
  <si>
    <t>PT-00358</t>
  </si>
  <si>
    <t>PT-05243</t>
  </si>
  <si>
    <t>PT-02131</t>
  </si>
  <si>
    <t>PT-09428</t>
  </si>
  <si>
    <t>PT-02093</t>
  </si>
  <si>
    <t>PT-05410</t>
  </si>
  <si>
    <t>PT-02016</t>
  </si>
  <si>
    <t>PT-09242</t>
  </si>
  <si>
    <t>PT-04045</t>
  </si>
  <si>
    <t>PT-00188</t>
  </si>
  <si>
    <t>PT-08289</t>
  </si>
  <si>
    <t>PT-03656</t>
  </si>
  <si>
    <t>PT-03427</t>
  </si>
  <si>
    <t>PT-09574</t>
  </si>
  <si>
    <t>PT-01382</t>
  </si>
  <si>
    <t>PT-07765</t>
  </si>
  <si>
    <t>PT-00414</t>
  </si>
  <si>
    <t>PT-05038</t>
  </si>
  <si>
    <t>PT-04898</t>
  </si>
  <si>
    <t>PT-03337</t>
  </si>
  <si>
    <t>PT-03607</t>
  </si>
  <si>
    <t>PT-03176</t>
  </si>
  <si>
    <t>PT-02242</t>
  </si>
  <si>
    <t>PT-09903</t>
  </si>
  <si>
    <t>PT-00257</t>
  </si>
  <si>
    <t>PT-07343</t>
  </si>
  <si>
    <t>PT-00201</t>
  </si>
  <si>
    <t>PT-02236</t>
  </si>
  <si>
    <t>PT-04744</t>
  </si>
  <si>
    <t>PT-01768</t>
  </si>
  <si>
    <t>PT-04237</t>
  </si>
  <si>
    <t>PT-08038</t>
  </si>
  <si>
    <t>PT-08615</t>
  </si>
  <si>
    <t>PT-07457</t>
  </si>
  <si>
    <t>PT-01573</t>
  </si>
  <si>
    <t>PT-00025</t>
  </si>
  <si>
    <t>PT-03364</t>
  </si>
  <si>
    <t>PT-01089</t>
  </si>
  <si>
    <t>PT-04675</t>
  </si>
  <si>
    <t>PT-02695</t>
  </si>
  <si>
    <t>PT-07886</t>
  </si>
  <si>
    <t>PT-03399</t>
  </si>
  <si>
    <t>PT-03560</t>
  </si>
  <si>
    <t>PT-09341</t>
  </si>
  <si>
    <t>PT-02842</t>
  </si>
  <si>
    <t>PT-02312</t>
  </si>
  <si>
    <t>PT-08497</t>
  </si>
  <si>
    <t>PT-03235</t>
  </si>
  <si>
    <t>PT-04153</t>
  </si>
  <si>
    <t>PT-01310</t>
  </si>
  <si>
    <t>PT-00696</t>
  </si>
  <si>
    <t>PT-06941</t>
  </si>
  <si>
    <t>PT-03753</t>
  </si>
  <si>
    <t>PT-06338</t>
  </si>
  <si>
    <t>PT-01228</t>
  </si>
  <si>
    <t>PT-02000</t>
  </si>
  <si>
    <t>PT-00277</t>
  </si>
  <si>
    <t>PT-08294</t>
  </si>
  <si>
    <t>PT-07364</t>
  </si>
  <si>
    <t>PT-05930</t>
  </si>
  <si>
    <t>PT-02954</t>
  </si>
  <si>
    <t>PT-03638</t>
  </si>
  <si>
    <t>PT-03907</t>
  </si>
  <si>
    <t>PT-04779</t>
  </si>
  <si>
    <t>PT-05846</t>
  </si>
  <si>
    <t>PT-09893</t>
  </si>
  <si>
    <t>PT-04118</t>
  </si>
  <si>
    <t>PT-08450</t>
  </si>
  <si>
    <t>PT-01138</t>
  </si>
  <si>
    <t>PT-02768</t>
  </si>
  <si>
    <t>PT-02335</t>
  </si>
  <si>
    <t>PT-08017</t>
  </si>
  <si>
    <t>PT-00943</t>
  </si>
  <si>
    <t>PT-07972</t>
  </si>
  <si>
    <t>PT-02491</t>
  </si>
  <si>
    <t>PT-09874</t>
  </si>
  <si>
    <t>PT-06291</t>
  </si>
  <si>
    <t>PT-04936</t>
  </si>
  <si>
    <t>PT-03936</t>
  </si>
  <si>
    <t>PT-07238</t>
  </si>
  <si>
    <t>PT-02385</t>
  </si>
  <si>
    <t>PT-00116</t>
  </si>
  <si>
    <t>PT-01864</t>
  </si>
  <si>
    <t>PT-03120</t>
  </si>
  <si>
    <t>PT-04259</t>
  </si>
  <si>
    <t>PT-06978</t>
  </si>
  <si>
    <t>PT-00903</t>
  </si>
  <si>
    <t>PT-02820</t>
  </si>
  <si>
    <t>PT-03823</t>
  </si>
  <si>
    <t>PT-07408</t>
  </si>
  <si>
    <t>PT-07171</t>
  </si>
  <si>
    <t>PT-09273</t>
  </si>
  <si>
    <t>PT-04700</t>
  </si>
  <si>
    <t>PT-09098</t>
  </si>
  <si>
    <t>PT-03803</t>
  </si>
  <si>
    <t>PT-06069</t>
  </si>
  <si>
    <t>PT-05811</t>
  </si>
  <si>
    <t>PT-03537</t>
  </si>
  <si>
    <t>PT-03826</t>
  </si>
  <si>
    <t>PT-06643</t>
  </si>
  <si>
    <t>PT-08817</t>
  </si>
  <si>
    <t>PT-08782</t>
  </si>
  <si>
    <t>PT-04811</t>
  </si>
  <si>
    <t>PT-01947</t>
  </si>
  <si>
    <t>PT-08158</t>
  </si>
  <si>
    <t>PT-07423</t>
  </si>
  <si>
    <t>PT-05336</t>
  </si>
  <si>
    <t>PT-03489</t>
  </si>
  <si>
    <t>PT-01611</t>
  </si>
  <si>
    <t>PT-07758</t>
  </si>
  <si>
    <t>PT-08189</t>
  </si>
  <si>
    <t>PT-04678</t>
  </si>
  <si>
    <t>PT-04960</t>
  </si>
  <si>
    <t>PT-05868</t>
  </si>
  <si>
    <t>PT-08939</t>
  </si>
  <si>
    <t>PT-04762</t>
  </si>
  <si>
    <t>PT-02195</t>
  </si>
  <si>
    <t>PT-00883</t>
  </si>
  <si>
    <t>PT-05702</t>
  </si>
  <si>
    <t>PT-05114</t>
  </si>
  <si>
    <t>PT-00558</t>
  </si>
  <si>
    <t>PT-08295</t>
  </si>
  <si>
    <t>PT-05140</t>
  </si>
  <si>
    <t>PT-01208</t>
  </si>
  <si>
    <t>PT-08831</t>
  </si>
  <si>
    <t>PT-07601</t>
  </si>
  <si>
    <t>PT-01511</t>
  </si>
  <si>
    <t>PT-07045</t>
  </si>
  <si>
    <t>PT-03830</t>
  </si>
  <si>
    <t>PT-03733</t>
  </si>
  <si>
    <t>PT-08240</t>
  </si>
  <si>
    <t>PT-03212</t>
  </si>
  <si>
    <t>PT-03631</t>
  </si>
  <si>
    <t>PT-01709</t>
  </si>
  <si>
    <t>PT-01846</t>
  </si>
  <si>
    <t>PT-00267</t>
  </si>
  <si>
    <t>PT-05986</t>
  </si>
  <si>
    <t>PT-01141</t>
  </si>
  <si>
    <t>PT-03163</t>
  </si>
  <si>
    <t>PT-06208</t>
  </si>
  <si>
    <t>PT-02047</t>
  </si>
  <si>
    <t>PT-03731</t>
  </si>
  <si>
    <t>PT-01910</t>
  </si>
  <si>
    <t>PT-07599</t>
  </si>
  <si>
    <t>PT-02661</t>
  </si>
  <si>
    <t>PT-00657</t>
  </si>
  <si>
    <t>PT-06661</t>
  </si>
  <si>
    <t>PT-08145</t>
  </si>
  <si>
    <t>PT-00999</t>
  </si>
  <si>
    <t>PT-07727</t>
  </si>
  <si>
    <t>PT-02835</t>
  </si>
  <si>
    <t>PT-09365</t>
  </si>
  <si>
    <t>PT-05881</t>
  </si>
  <si>
    <t>PT-01238</t>
  </si>
  <si>
    <t>PT-02152</t>
  </si>
  <si>
    <t>PT-03836</t>
  </si>
  <si>
    <t>PT-09890</t>
  </si>
  <si>
    <t>PT-07479</t>
  </si>
  <si>
    <t>PT-08398</t>
  </si>
  <si>
    <t>PT-06579</t>
  </si>
  <si>
    <t>PT-05092</t>
  </si>
  <si>
    <t>PT-02187</t>
  </si>
  <si>
    <t>PT-01135</t>
  </si>
  <si>
    <t>PT-05005</t>
  </si>
  <si>
    <t>PT-06627</t>
  </si>
  <si>
    <t>PT-01304</t>
  </si>
  <si>
    <t>PT-09064</t>
  </si>
  <si>
    <t>PT-01628</t>
  </si>
  <si>
    <t>PT-08175</t>
  </si>
  <si>
    <t>PT-01523</t>
  </si>
  <si>
    <t>PT-00359</t>
  </si>
  <si>
    <t>PT-00139</t>
  </si>
  <si>
    <t>PT-00300</t>
  </si>
  <si>
    <t>PT-01557</t>
  </si>
  <si>
    <t>PT-05100</t>
  </si>
  <si>
    <t>PT-00383</t>
  </si>
  <si>
    <t>PT-08476</t>
  </si>
  <si>
    <t>PT-07229</t>
  </si>
  <si>
    <t>PT-03181</t>
  </si>
  <si>
    <t>PT-01440</t>
  </si>
  <si>
    <t>PT-09634</t>
  </si>
  <si>
    <t>PT-05674</t>
  </si>
  <si>
    <t>PT-00947</t>
  </si>
  <si>
    <t>PT-02391</t>
  </si>
  <si>
    <t>PT-05499</t>
  </si>
  <si>
    <t>PT-07357</t>
  </si>
  <si>
    <t>PT-09418</t>
  </si>
  <si>
    <t>PT-02722</t>
  </si>
  <si>
    <t>PT-01933</t>
  </si>
  <si>
    <t>PT-07718</t>
  </si>
  <si>
    <t>PT-03237</t>
  </si>
  <si>
    <t>PT-03141</t>
  </si>
  <si>
    <t>PT-04164</t>
  </si>
  <si>
    <t>PT-09068</t>
  </si>
  <si>
    <t>PT-03808</t>
  </si>
  <si>
    <t>PT-09672</t>
  </si>
  <si>
    <t>PT-07621</t>
  </si>
  <si>
    <t>PT-09084</t>
  </si>
  <si>
    <t>PT-06782</t>
  </si>
  <si>
    <t>PT-07174</t>
  </si>
  <si>
    <t>PT-04155</t>
  </si>
  <si>
    <t>PT-04173</t>
  </si>
  <si>
    <t>PT-00797</t>
  </si>
  <si>
    <t>PT-02417</t>
  </si>
  <si>
    <t>PT-07460</t>
  </si>
  <si>
    <t>PT-06140</t>
  </si>
  <si>
    <t>PT-00786</t>
  </si>
  <si>
    <t>PT-09460</t>
  </si>
  <si>
    <t>PT-06790</t>
  </si>
  <si>
    <t>PT-03159</t>
  </si>
  <si>
    <t>PT-00124</t>
  </si>
  <si>
    <t>PT-09650</t>
  </si>
  <si>
    <t>PT-07218</t>
  </si>
  <si>
    <t>PT-02173</t>
  </si>
  <si>
    <t>PT-02170</t>
  </si>
  <si>
    <t>PT-07160</t>
  </si>
  <si>
    <t>PT-04010</t>
  </si>
  <si>
    <t>PT-09484</t>
  </si>
  <si>
    <t>PT-04341</t>
  </si>
  <si>
    <t>PT-00911</t>
  </si>
  <si>
    <t>PT-06269</t>
  </si>
  <si>
    <t>PT-08086</t>
  </si>
  <si>
    <t>PT-02310</t>
  </si>
  <si>
    <t>PT-03635</t>
  </si>
  <si>
    <t>PT-01258</t>
  </si>
  <si>
    <t>PT-06592</t>
  </si>
  <si>
    <t>PT-04459</t>
  </si>
  <si>
    <t>PT-06134</t>
  </si>
  <si>
    <t>PT-01179</t>
  </si>
  <si>
    <t>PT-04653</t>
  </si>
  <si>
    <t>PT-06219</t>
  </si>
  <si>
    <t>PT-03651</t>
  </si>
  <si>
    <t>PT-00443</t>
  </si>
  <si>
    <t>PT-03416</t>
  </si>
  <si>
    <t>PT-01400</t>
  </si>
  <si>
    <t>PT-07478</t>
  </si>
  <si>
    <t>PT-01458</t>
  </si>
  <si>
    <t>PT-07825</t>
  </si>
  <si>
    <t>PT-05745</t>
  </si>
  <si>
    <t>PT-01055</t>
  </si>
  <si>
    <t>PT-07059</t>
  </si>
  <si>
    <t>PT-03276</t>
  </si>
  <si>
    <t>PT-01464</t>
  </si>
  <si>
    <t>PT-03700</t>
  </si>
  <si>
    <t>PT-03760</t>
  </si>
  <si>
    <t>PT-00930</t>
  </si>
  <si>
    <t>PT-05512</t>
  </si>
  <si>
    <t>PT-06469</t>
  </si>
  <si>
    <t>PT-08577</t>
  </si>
  <si>
    <t>PT-01830</t>
  </si>
  <si>
    <t>PT-02929</t>
  </si>
  <si>
    <t>PT-07217</t>
  </si>
  <si>
    <t>PT-06539</t>
  </si>
  <si>
    <t>PT-04222</t>
  </si>
  <si>
    <t>PT-03547</t>
  </si>
  <si>
    <t>PT-05599</t>
  </si>
  <si>
    <t>PT-09118</t>
  </si>
  <si>
    <t>PT-07610</t>
  </si>
  <si>
    <t>PT-09879</t>
  </si>
  <si>
    <t>PT-02012</t>
  </si>
  <si>
    <t>PT-00914</t>
  </si>
  <si>
    <t>PT-08412</t>
  </si>
  <si>
    <t>PT-07557</t>
  </si>
  <si>
    <t>PT-03220</t>
  </si>
  <si>
    <t>PT-02607</t>
  </si>
  <si>
    <t>PT-03265</t>
  </si>
  <si>
    <t>PT-04929</t>
  </si>
  <si>
    <t>PT-08836</t>
  </si>
  <si>
    <t>PT-06565</t>
  </si>
  <si>
    <t>PT-08599</t>
  </si>
  <si>
    <t>PT-00007</t>
  </si>
  <si>
    <t>PT-02981</t>
  </si>
  <si>
    <t>PT-06584</t>
  </si>
  <si>
    <t>PT-03362</t>
  </si>
  <si>
    <t>PT-04775</t>
  </si>
  <si>
    <t>PT-01944</t>
  </si>
  <si>
    <t>PT-07748</t>
  </si>
  <si>
    <t>PT-05500</t>
  </si>
  <si>
    <t>PT-01636</t>
  </si>
  <si>
    <t>PT-01142</t>
  </si>
  <si>
    <t>PT-02042</t>
  </si>
  <si>
    <t>PT-06816</t>
  </si>
  <si>
    <t>PT-06704</t>
  </si>
  <si>
    <t>PT-08133</t>
  </si>
  <si>
    <t>PT-02071</t>
  </si>
  <si>
    <t>PT-03135</t>
  </si>
  <si>
    <t>PT-05161</t>
  </si>
  <si>
    <t>PT-06991</t>
  </si>
  <si>
    <t>PT-08076</t>
  </si>
  <si>
    <t>PT-05276</t>
  </si>
  <si>
    <t>PT-02243</t>
  </si>
  <si>
    <t>PT-01475</t>
  </si>
  <si>
    <t>PT-08763</t>
  </si>
  <si>
    <t>PT-01890</t>
  </si>
  <si>
    <t>PT-03436</t>
  </si>
  <si>
    <t>PT-07897</t>
  </si>
  <si>
    <t>PT-08955</t>
  </si>
  <si>
    <t>PT-03706</t>
  </si>
  <si>
    <t>PT-02022</t>
  </si>
  <si>
    <t>PT-09905</t>
  </si>
  <si>
    <t>PT-08608</t>
  </si>
  <si>
    <t>PT-03501</t>
  </si>
  <si>
    <t>PT-02659</t>
  </si>
  <si>
    <t>PT-08621</t>
  </si>
  <si>
    <t>PT-07569</t>
  </si>
  <si>
    <t>PT-01131</t>
  </si>
  <si>
    <t>PT-05558</t>
  </si>
  <si>
    <t>PT-09676</t>
  </si>
  <si>
    <t>PT-01820</t>
  </si>
  <si>
    <t>PT-07840</t>
  </si>
  <si>
    <t>PT-07780</t>
  </si>
  <si>
    <t>PT-07065</t>
  </si>
  <si>
    <t>PT-04319</t>
  </si>
  <si>
    <t>PT-09799</t>
  </si>
  <si>
    <t>PT-04145</t>
  </si>
  <si>
    <t>PT-04670</t>
  </si>
  <si>
    <t>PT-01237</t>
  </si>
  <si>
    <t>PT-05477</t>
  </si>
  <si>
    <t>PT-01857</t>
  </si>
  <si>
    <t>PT-02283</t>
  </si>
  <si>
    <t>PT-09717</t>
  </si>
  <si>
    <t>PT-09508</t>
  </si>
  <si>
    <t>PT-04094</t>
  </si>
  <si>
    <t>PT-07345</t>
  </si>
  <si>
    <t>PT-05201</t>
  </si>
  <si>
    <t>PT-06402</t>
  </si>
  <si>
    <t>PT-03422</t>
  </si>
  <si>
    <t>PT-09457</t>
  </si>
  <si>
    <t>PT-00387</t>
  </si>
  <si>
    <t>PT-08719</t>
  </si>
  <si>
    <t>PT-01629</t>
  </si>
  <si>
    <t>PT-03586</t>
  </si>
  <si>
    <t>PT-07707</t>
  </si>
  <si>
    <t>PT-02715</t>
  </si>
  <si>
    <t>PT-07461</t>
  </si>
  <si>
    <t>PT-08600</t>
  </si>
  <si>
    <t>PT-09509</t>
  </si>
  <si>
    <t>PT-05660</t>
  </si>
  <si>
    <t>PT-06857</t>
  </si>
  <si>
    <t>PT-03190</t>
  </si>
  <si>
    <t>PT-04306</t>
  </si>
  <si>
    <t>PT-00910</t>
  </si>
  <si>
    <t>PT-05386</t>
  </si>
  <si>
    <t>PT-01997</t>
  </si>
  <si>
    <t>PT-01867</t>
  </si>
  <si>
    <t>PT-01843</t>
  </si>
  <si>
    <t>PT-02498</t>
  </si>
  <si>
    <t>PT-00202</t>
  </si>
  <si>
    <t>PT-08211</t>
  </si>
  <si>
    <t>PT-08037</t>
  </si>
  <si>
    <t>PT-05055</t>
  </si>
  <si>
    <t>PT-05890</t>
  </si>
  <si>
    <t>PT-04007</t>
  </si>
  <si>
    <t>PT-02703</t>
  </si>
  <si>
    <t>PT-03450</t>
  </si>
  <si>
    <t>PT-00332</t>
  </si>
  <si>
    <t>PT-08366</t>
  </si>
  <si>
    <t>PT-09142</t>
  </si>
  <si>
    <t>PT-07466</t>
  </si>
  <si>
    <t>PT-02460</t>
  </si>
  <si>
    <t>PT-01775</t>
  </si>
  <si>
    <t>PT-06629</t>
  </si>
  <si>
    <t>PT-07900</t>
  </si>
  <si>
    <t>PT-08254</t>
  </si>
  <si>
    <t>PT-02687</t>
  </si>
  <si>
    <t>PT-09887</t>
  </si>
  <si>
    <t>PT-00990</t>
  </si>
  <si>
    <t>PT-07317</t>
  </si>
  <si>
    <t>PT-08512</t>
  </si>
  <si>
    <t>PT-08282</t>
  </si>
  <si>
    <t>PT-06994</t>
  </si>
  <si>
    <t>PT-08722</t>
  </si>
  <si>
    <t>PT-05807</t>
  </si>
  <si>
    <t>PT-08909</t>
  </si>
  <si>
    <t>PT-08872</t>
  </si>
  <si>
    <t>PT-06575</t>
  </si>
  <si>
    <t>PT-03053</t>
  </si>
  <si>
    <t>PT-08812</t>
  </si>
  <si>
    <t>PT-05463</t>
  </si>
  <si>
    <t>PT-00174</t>
  </si>
  <si>
    <t>PT-04955</t>
  </si>
  <si>
    <t>PT-04616</t>
  </si>
  <si>
    <t>PT-03322</t>
  </si>
  <si>
    <t>PT-07349</t>
  </si>
  <si>
    <t>PT-06247</t>
  </si>
  <si>
    <t>PT-06746</t>
  </si>
  <si>
    <t>PT-03373</t>
  </si>
  <si>
    <t>PT-06049</t>
  </si>
  <si>
    <t>PT-03312</t>
  </si>
  <si>
    <t>PT-07787</t>
  </si>
  <si>
    <t>PT-07585</t>
  </si>
  <si>
    <t>PT-07888</t>
  </si>
  <si>
    <t>PT-09565</t>
  </si>
  <si>
    <t>PT-08989</t>
  </si>
  <si>
    <t>PT-04552</t>
  </si>
  <si>
    <t>PT-04680</t>
  </si>
  <si>
    <t>PT-03404</t>
  </si>
  <si>
    <t>PT-00019</t>
  </si>
  <si>
    <t>PT-03692</t>
  </si>
  <si>
    <t>PT-08829</t>
  </si>
  <si>
    <t>PT-04097</t>
  </si>
  <si>
    <t>PT-03629</t>
  </si>
  <si>
    <t>PT-09041</t>
  </si>
  <si>
    <t>PT-02175</t>
  </si>
  <si>
    <t>PT-01357</t>
  </si>
  <si>
    <t>PT-05003</t>
  </si>
  <si>
    <t>PT-07685</t>
  </si>
  <si>
    <t>PT-06923</t>
  </si>
  <si>
    <t>PT-05824</t>
  </si>
  <si>
    <t>PT-09695</t>
  </si>
  <si>
    <t>PT-05671</t>
  </si>
  <si>
    <t>PT-03113</t>
  </si>
  <si>
    <t>PT-00183</t>
  </si>
  <si>
    <t>PT-03643</t>
  </si>
  <si>
    <t>PT-09036</t>
  </si>
  <si>
    <t>PT-01813</t>
  </si>
  <si>
    <t>PT-08489</t>
  </si>
  <si>
    <t>PT-08607</t>
  </si>
  <si>
    <t>PT-04913</t>
  </si>
  <si>
    <t>PT-05669</t>
  </si>
  <si>
    <t>PT-08720</t>
  </si>
  <si>
    <t>PT-09439</t>
  </si>
  <si>
    <t>PT-02430</t>
  </si>
  <si>
    <t>PT-05483</t>
  </si>
  <si>
    <t>PT-06762</t>
  </si>
  <si>
    <t>PT-07810</t>
  </si>
  <si>
    <t>PT-01969</t>
  </si>
  <si>
    <t>PT-08926</t>
  </si>
  <si>
    <t>PT-08329</t>
  </si>
  <si>
    <t>PT-06016</t>
  </si>
  <si>
    <t>PT-09802</t>
  </si>
  <si>
    <t>PT-07009</t>
  </si>
  <si>
    <t>PT-04988</t>
  </si>
  <si>
    <t>PT-09952</t>
  </si>
  <si>
    <t>PT-04651</t>
  </si>
  <si>
    <t>PT-01160</t>
  </si>
  <si>
    <t>PT-01214</t>
  </si>
  <si>
    <t>PT-07629</t>
  </si>
  <si>
    <t>PT-01326</t>
  </si>
  <si>
    <t>PT-07813</t>
  </si>
  <si>
    <t>PT-07884</t>
  </si>
  <si>
    <t>PT-04797</t>
  </si>
  <si>
    <t>PT-06797</t>
  </si>
  <si>
    <t>PT-05809</t>
  </si>
  <si>
    <t>PT-05944</t>
  </si>
  <si>
    <t>PT-09471</t>
  </si>
  <si>
    <t>PT-01456</t>
  </si>
  <si>
    <t>PT-05411</t>
  </si>
  <si>
    <t>PT-07416</t>
  </si>
  <si>
    <t>PT-08964</t>
  </si>
  <si>
    <t>PT-04963</t>
  </si>
  <si>
    <t>PT-02801</t>
  </si>
  <si>
    <t>PT-01645</t>
  </si>
  <si>
    <t>PT-02141</t>
  </si>
  <si>
    <t>PT-04537</t>
  </si>
  <si>
    <t>PT-04458</t>
  </si>
  <si>
    <t>PT-09132</t>
  </si>
  <si>
    <t>PT-05587</t>
  </si>
  <si>
    <t>PT-04379</t>
  </si>
  <si>
    <t>PT-00730</t>
  </si>
  <si>
    <t>PT-04358</t>
  </si>
  <si>
    <t>PT-08062</t>
  </si>
  <si>
    <t>PT-06717</t>
  </si>
  <si>
    <t>PT-01937</t>
  </si>
  <si>
    <t>PT-03794</t>
  </si>
  <si>
    <t>PT-03737</t>
  </si>
  <si>
    <t>PT-02262</t>
  </si>
  <si>
    <t>PT-04006</t>
  </si>
  <si>
    <t>PT-01111</t>
  </si>
  <si>
    <t>PT-09211</t>
  </si>
  <si>
    <t>PT-05481</t>
  </si>
  <si>
    <t>PT-02999</t>
  </si>
  <si>
    <t>PT-02395</t>
  </si>
  <si>
    <t>PT-01186</t>
  </si>
  <si>
    <t>PT-02008</t>
  </si>
  <si>
    <t>PT-00194</t>
  </si>
  <si>
    <t>PT-05612</t>
  </si>
  <si>
    <t>PT-02902</t>
  </si>
  <si>
    <t>PT-00579</t>
  </si>
  <si>
    <t>PT-06220</t>
  </si>
  <si>
    <t>PT-05526</t>
  </si>
  <si>
    <t>PT-00772</t>
  </si>
  <si>
    <t>PT-08154</t>
  </si>
  <si>
    <t>PT-02396</t>
  </si>
  <si>
    <t>PT-01479</t>
  </si>
  <si>
    <t>PT-01847</t>
  </si>
  <si>
    <t>PT-09292</t>
  </si>
  <si>
    <t>PT-04275</t>
  </si>
  <si>
    <t>PT-03741</t>
  </si>
  <si>
    <t>PT-04601</t>
  </si>
  <si>
    <t>PT-08303</t>
  </si>
  <si>
    <t>PT-08142</t>
  </si>
  <si>
    <t>PT-06677</t>
  </si>
  <si>
    <t>PT-06376</t>
  </si>
  <si>
    <t>PT-00406</t>
  </si>
  <si>
    <t>PT-09732</t>
  </si>
  <si>
    <t>PT-04916</t>
  </si>
  <si>
    <t>PT-02074</t>
  </si>
  <si>
    <t>PT-04755</t>
  </si>
  <si>
    <t>PT-01897</t>
  </si>
  <si>
    <t>PT-08724</t>
  </si>
  <si>
    <t>PT-06703</t>
  </si>
  <si>
    <t>PT-06318</t>
  </si>
  <si>
    <t>PT-03660</t>
  </si>
  <si>
    <t>PT-06582</t>
  </si>
  <si>
    <t>PT-02380</t>
  </si>
  <si>
    <t>PT-01448</t>
  </si>
  <si>
    <t>PT-00343</t>
  </si>
  <si>
    <t>PT-05128</t>
  </si>
  <si>
    <t>PT-03137</t>
  </si>
  <si>
    <t>PT-02528</t>
  </si>
  <si>
    <t>PT-00728</t>
  </si>
  <si>
    <t>PT-04578</t>
  </si>
  <si>
    <t>PT-00977</t>
  </si>
  <si>
    <t>PT-08556</t>
  </si>
  <si>
    <t>PT-05444</t>
  </si>
  <si>
    <t>PT-09217</t>
  </si>
  <si>
    <t>PT-03517</t>
  </si>
  <si>
    <t>PT-08247</t>
  </si>
  <si>
    <t>PT-07157</t>
  </si>
  <si>
    <t>PT-09984</t>
  </si>
  <si>
    <t>PT-03941</t>
  </si>
  <si>
    <t>PT-01300</t>
  </si>
  <si>
    <t>PT-09961</t>
  </si>
  <si>
    <t>PT-01349</t>
  </si>
  <si>
    <t>PT-00661</t>
  </si>
  <si>
    <t>PT-05887</t>
  </si>
  <si>
    <t>PT-01493</t>
  </si>
  <si>
    <t>PT-04590</t>
  </si>
  <si>
    <t>PT-08700</t>
  </si>
  <si>
    <t>PT-05155</t>
  </si>
  <si>
    <t>PT-02316</t>
  </si>
  <si>
    <t>PT-09809</t>
  </si>
  <si>
    <t>PT-09771</t>
  </si>
  <si>
    <t>PT-07025</t>
  </si>
  <si>
    <t>PT-01086</t>
  </si>
  <si>
    <t>PT-02525</t>
  </si>
  <si>
    <t>PT-08201</t>
  </si>
  <si>
    <t>PT-08644</t>
  </si>
  <si>
    <t>PT-05375</t>
  </si>
  <si>
    <t>PT-03199</t>
  </si>
  <si>
    <t>PT-05752</t>
  </si>
  <si>
    <t>PT-04009</t>
  </si>
  <si>
    <t>PT-05718</t>
  </si>
  <si>
    <t>PT-06658</t>
  </si>
  <si>
    <t>PT-08580</t>
  </si>
  <si>
    <t>PT-08402</t>
  </si>
  <si>
    <t>PT-00068</t>
  </si>
  <si>
    <t>PT-08219</t>
  </si>
  <si>
    <t>PT-00041</t>
  </si>
  <si>
    <t>PT-02270</t>
  </si>
  <si>
    <t>PT-02382</t>
  </si>
  <si>
    <t>PT-07634</t>
  </si>
  <si>
    <t>PT-09016</t>
  </si>
  <si>
    <t>PT-04917</t>
  </si>
  <si>
    <t>PT-05323</t>
  </si>
  <si>
    <t>PT-05774</t>
  </si>
  <si>
    <t>PT-06233</t>
  </si>
  <si>
    <t>PT-06964</t>
  </si>
  <si>
    <t>PT-03448</t>
  </si>
  <si>
    <t>PT-06817</t>
  </si>
  <si>
    <t>PT-02368</t>
  </si>
  <si>
    <t>PT-09757</t>
  </si>
  <si>
    <t>PT-08343</t>
  </si>
  <si>
    <t>PT-02513</t>
  </si>
  <si>
    <t>PT-09814</t>
  </si>
  <si>
    <t>PT-02724</t>
  </si>
  <si>
    <t>PT-05949</t>
  </si>
  <si>
    <t>PT-09372</t>
  </si>
  <si>
    <t>PT-08750</t>
  </si>
  <si>
    <t>PT-01144</t>
  </si>
  <si>
    <t>PT-09931</t>
  </si>
  <si>
    <t>PT-07156</t>
  </si>
  <si>
    <t>PT-08894</t>
  </si>
  <si>
    <t>PT-08456</t>
  </si>
  <si>
    <t>PT-09408</t>
  </si>
  <si>
    <t>PT-04729</t>
  </si>
  <si>
    <t>PT-05495</t>
  </si>
  <si>
    <t>PT-05756</t>
  </si>
  <si>
    <t>PT-09247</t>
  </si>
  <si>
    <t>PT-09435</t>
  </si>
  <si>
    <t>PT-07231</t>
  </si>
  <si>
    <t>PT-03790</t>
  </si>
  <si>
    <t>PT-02221</t>
  </si>
  <si>
    <t>PT-05076</t>
  </si>
  <si>
    <t>PT-02332</t>
  </si>
  <si>
    <t>PT-05395</t>
  </si>
  <si>
    <t>PT-07734</t>
  </si>
  <si>
    <t>PT-08726</t>
  </si>
  <si>
    <t>PT-07091</t>
  </si>
  <si>
    <t>PT-09524</t>
  </si>
  <si>
    <t>PT-04089</t>
  </si>
  <si>
    <t>PT-01968</t>
  </si>
  <si>
    <t>PT-09171</t>
  </si>
  <si>
    <t>PT-08978</t>
  </si>
  <si>
    <t>PT-06758</t>
  </si>
  <si>
    <t>PT-09780</t>
  </si>
  <si>
    <t>PT-04366</t>
  </si>
  <si>
    <t>PT-07000</t>
  </si>
  <si>
    <t>PT-00424</t>
  </si>
  <si>
    <t>PT-00281</t>
  </si>
  <si>
    <t>PT-01905</t>
  </si>
  <si>
    <t>PT-00596</t>
  </si>
  <si>
    <t>PT-08752</t>
  </si>
  <si>
    <t>PT-03918</t>
  </si>
  <si>
    <t>PT-06143</t>
  </si>
  <si>
    <t>PT-05662</t>
  </si>
  <si>
    <t>PT-05779</t>
  </si>
  <si>
    <t>PT-03619</t>
  </si>
  <si>
    <t>PT-06846</t>
  </si>
  <si>
    <t>PT-00840</t>
  </si>
  <si>
    <t>PT-04597</t>
  </si>
  <si>
    <t>PT-07796</t>
  </si>
  <si>
    <t>PT-00142</t>
  </si>
  <si>
    <t>PT-02598</t>
  </si>
  <si>
    <t>PT-06702</t>
  </si>
  <si>
    <t>PT-09186</t>
  </si>
  <si>
    <t>PT-01378</t>
  </si>
  <si>
    <t>PT-03675</t>
  </si>
  <si>
    <t>PT-09735</t>
  </si>
  <si>
    <t>PT-00769</t>
  </si>
  <si>
    <t>PT-06363</t>
  </si>
  <si>
    <t>PT-09549</t>
  </si>
  <si>
    <t>PT-04742</t>
  </si>
  <si>
    <t>PT-01139</t>
  </si>
  <si>
    <t>PT-02258</t>
  </si>
  <si>
    <t>PT-07375</t>
  </si>
  <si>
    <t>PT-08180</t>
  </si>
  <si>
    <t>PT-01788</t>
  </si>
  <si>
    <t>PT-03939</t>
  </si>
  <si>
    <t>PT-08208</t>
  </si>
  <si>
    <t>PT-04647</t>
  </si>
  <si>
    <t>PT-00460</t>
  </si>
  <si>
    <t>PT-06116</t>
  </si>
  <si>
    <t>PT-09736</t>
  </si>
  <si>
    <t>PT-00949</t>
  </si>
  <si>
    <t>PT-03701</t>
  </si>
  <si>
    <t>PT-01337</t>
  </si>
  <si>
    <t>PT-06371</t>
  </si>
  <si>
    <t>PT-04629</t>
  </si>
  <si>
    <t>PT-07359</t>
  </si>
  <si>
    <t>PT-06287</t>
  </si>
  <si>
    <t>PT-05926</t>
  </si>
  <si>
    <t>PT-05935</t>
  </si>
  <si>
    <t>PT-06041</t>
  </si>
  <si>
    <t>PT-00442</t>
  </si>
  <si>
    <t>PT-06660</t>
  </si>
  <si>
    <t>PT-01603</t>
  </si>
  <si>
    <t>PT-02239</t>
  </si>
  <si>
    <t>PT-00640</t>
  </si>
  <si>
    <t>PT-00652</t>
  </si>
  <si>
    <t>PT-03831</t>
  </si>
  <si>
    <t>PT-09583</t>
  </si>
  <si>
    <t>PT-06145</t>
  </si>
  <si>
    <t>PT-04220</t>
  </si>
  <si>
    <t>PT-09235</t>
  </si>
  <si>
    <t>PT-06345</t>
  </si>
  <si>
    <t>PT-02502</t>
  </si>
  <si>
    <t>PT-01959</t>
  </si>
  <si>
    <t>PT-01071</t>
  </si>
  <si>
    <t>PT-00156</t>
  </si>
  <si>
    <t>PT-02296</t>
  </si>
  <si>
    <t>PT-08092</t>
  </si>
  <si>
    <t>PT-04579</t>
  </si>
  <si>
    <t>PT-01090</t>
  </si>
  <si>
    <t>PT-06050</t>
  </si>
  <si>
    <t>PT-06416</t>
  </si>
  <si>
    <t>PT-02941</t>
  </si>
  <si>
    <t>PT-00724</t>
  </si>
  <si>
    <t>PT-04385</t>
  </si>
  <si>
    <t>PT-00931</t>
  </si>
  <si>
    <t>PT-02910</t>
  </si>
  <si>
    <t>PT-08160</t>
  </si>
  <si>
    <t>PT-06764</t>
  </si>
  <si>
    <t>PT-08553</t>
  </si>
  <si>
    <t>PT-06417</t>
  </si>
  <si>
    <t>PT-00896</t>
  </si>
  <si>
    <t>PT-03248</t>
  </si>
  <si>
    <t>PT-02327</t>
  </si>
  <si>
    <t>PT-07097</t>
  </si>
  <si>
    <t>PT-08765</t>
  </si>
  <si>
    <t>PT-07885</t>
  </si>
  <si>
    <t>PT-05039</t>
  </si>
  <si>
    <t>PT-06451</t>
  </si>
  <si>
    <t>PT-04137</t>
  </si>
  <si>
    <t>PT-09622</t>
  </si>
  <si>
    <t>PT-01716</t>
  </si>
  <si>
    <t>PT-01699</t>
  </si>
  <si>
    <t>PT-09885</t>
  </si>
  <si>
    <t>PT-09743</t>
  </si>
  <si>
    <t>PT-08388</t>
  </si>
  <si>
    <t>PT-03832</t>
  </si>
  <si>
    <t>PT-06300</t>
  </si>
  <si>
    <t>PT-03349</t>
  </si>
  <si>
    <t>PT-09711</t>
  </si>
  <si>
    <t>PT-00986</t>
  </si>
  <si>
    <t>PT-01822</t>
  </si>
  <si>
    <t>PT-04572</t>
  </si>
  <si>
    <t>PT-00588</t>
  </si>
  <si>
    <t>PT-09953</t>
  </si>
  <si>
    <t>PT-05078</t>
  </si>
  <si>
    <t>PT-09862</t>
  </si>
  <si>
    <t>PT-08487</t>
  </si>
  <si>
    <t>PT-09715</t>
  </si>
  <si>
    <t>PT-01432</t>
  </si>
  <si>
    <t>PT-05484</t>
  </si>
  <si>
    <t>PT-08060</t>
  </si>
  <si>
    <t>PT-05515</t>
  </si>
  <si>
    <t>PT-07891</t>
  </si>
  <si>
    <t>PT-09050</t>
  </si>
  <si>
    <t>PT-05554</t>
  </si>
  <si>
    <t>PT-03558</t>
  </si>
  <si>
    <t>PT-01396</t>
  </si>
  <si>
    <t>PT-00265</t>
  </si>
  <si>
    <t>PT-03548</t>
  </si>
  <si>
    <t>PT-06845</t>
  </si>
  <si>
    <t>PT-07936</t>
  </si>
  <si>
    <t>PT-06789</t>
  </si>
  <si>
    <t>PT-03070</t>
  </si>
  <si>
    <t>PT-05026</t>
  </si>
  <si>
    <t>PT-08561</t>
  </si>
  <si>
    <t>PT-03865</t>
  </si>
  <si>
    <t>PT-09255</t>
  </si>
  <si>
    <t>PT-06275</t>
  </si>
  <si>
    <t>PT-08651</t>
  </si>
  <si>
    <t>PT-03712</t>
  </si>
  <si>
    <t>PT-00247</t>
  </si>
  <si>
    <t>PT-01595</t>
  </si>
  <si>
    <t>PT-09877</t>
  </si>
  <si>
    <t>PT-01530</t>
  </si>
  <si>
    <t>PT-08387</t>
  </si>
  <si>
    <t>PT-00924</t>
  </si>
  <si>
    <t>PT-07855</t>
  </si>
  <si>
    <t>PT-07330</t>
  </si>
  <si>
    <t>PT-04365</t>
  </si>
  <si>
    <t>PT-00670</t>
  </si>
  <si>
    <t>PT-03605</t>
  </si>
  <si>
    <t>PT-05109</t>
  </si>
  <si>
    <t>PT-01911</t>
  </si>
  <si>
    <t>PT-07277</t>
  </si>
  <si>
    <t>PT-08508</t>
  </si>
  <si>
    <t>PT-05249</t>
  </si>
  <si>
    <t>PT-07184</t>
  </si>
  <si>
    <t>PT-03959</t>
  </si>
  <si>
    <t>PT-06958</t>
  </si>
  <si>
    <t>PT-06027</t>
  </si>
  <si>
    <t>PT-05644</t>
  </si>
  <si>
    <t>PT-02697</t>
  </si>
  <si>
    <t>PT-02592</t>
  </si>
  <si>
    <t>PT-05907</t>
  </si>
  <si>
    <t>PT-01782</t>
  </si>
  <si>
    <t>PT-06510</t>
  </si>
  <si>
    <t>PT-03014</t>
  </si>
  <si>
    <t>PT-07134</t>
  </si>
  <si>
    <t>PT-02308</t>
  </si>
  <si>
    <t>PT-07568</t>
  </si>
  <si>
    <t>PT-03691</t>
  </si>
  <si>
    <t>PT-00688</t>
  </si>
  <si>
    <t>PT-06012</t>
  </si>
  <si>
    <t>PT-07072</t>
  </si>
  <si>
    <t>PT-00613</t>
  </si>
  <si>
    <t>PT-07168</t>
  </si>
  <si>
    <t>PT-07950</t>
  </si>
  <si>
    <t>PT-03201</t>
  </si>
  <si>
    <t>PT-02268</t>
  </si>
  <si>
    <t>PT-09978</t>
  </si>
  <si>
    <t>PT-06630</t>
  </si>
  <si>
    <t>PT-04136</t>
  </si>
  <si>
    <t>PT-01899</t>
  </si>
  <si>
    <t>PT-09724</t>
  </si>
  <si>
    <t>PT-08029</t>
  </si>
  <si>
    <t>PT-00259</t>
  </si>
  <si>
    <t>PT-02925</t>
  </si>
  <si>
    <t>PT-09614</t>
  </si>
  <si>
    <t>PT-04944</t>
  </si>
  <si>
    <t>PT-02823</t>
  </si>
  <si>
    <t>PT-06530</t>
  </si>
  <si>
    <t>PT-03340</t>
  </si>
  <si>
    <t>PT-03526</t>
  </si>
  <si>
    <t>PT-04564</t>
  </si>
  <si>
    <t>PT-09851</t>
  </si>
  <si>
    <t>PT-06698</t>
  </si>
  <si>
    <t>PT-05330</t>
  </si>
  <si>
    <t>PT-05224</t>
  </si>
  <si>
    <t>PT-02286</t>
  </si>
  <si>
    <t>PT-06064</t>
  </si>
  <si>
    <t>PT-04655</t>
  </si>
  <si>
    <t>PT-05001</t>
  </si>
  <si>
    <t>PT-06711</t>
  </si>
  <si>
    <t>PT-09512</t>
  </si>
  <si>
    <t>PT-00485</t>
  </si>
  <si>
    <t>PT-02212</t>
  </si>
  <si>
    <t>PT-05417</t>
  </si>
  <si>
    <t>PT-07865</t>
  </si>
  <si>
    <t>PT-02556</t>
  </si>
  <si>
    <t>PT-00008</t>
  </si>
  <si>
    <t>PT-03658</t>
  </si>
  <si>
    <t>PT-06412</t>
  </si>
  <si>
    <t>PT-09350</t>
  </si>
  <si>
    <t>PT-04875</t>
  </si>
  <si>
    <t>PT-04403</t>
  </si>
  <si>
    <t>PT-09096</t>
  </si>
  <si>
    <t>PT-05547</t>
  </si>
  <si>
    <t>PT-05298</t>
  </si>
  <si>
    <t>PT-02427</t>
  </si>
  <si>
    <t>PT-06745</t>
  </si>
  <si>
    <t>PT-01815</t>
  </si>
  <si>
    <t>PT-07604</t>
  </si>
  <si>
    <t>PT-06823</t>
  </si>
  <si>
    <t>PT-09820</t>
  </si>
  <si>
    <t>PT-02275</t>
  </si>
  <si>
    <t>PT-01012</t>
  </si>
  <si>
    <t>PT-01578</t>
  </si>
  <si>
    <t>PT-07265</t>
  </si>
  <si>
    <t>PT-01068</t>
  </si>
  <si>
    <t>PT-01992</t>
  </si>
  <si>
    <t>PT-03971</t>
  </si>
  <si>
    <t>PT-05880</t>
  </si>
  <si>
    <t>PT-08595</t>
  </si>
  <si>
    <t>PT-04543</t>
  </si>
  <si>
    <t>PT-09514</t>
  </si>
  <si>
    <t>PT-07194</t>
  </si>
  <si>
    <t>PT-03868</t>
  </si>
  <si>
    <t>PT-09605</t>
  </si>
  <si>
    <t>PT-06824</t>
  </si>
  <si>
    <t>PT-03049</t>
  </si>
  <si>
    <t>PT-07549</t>
  </si>
  <si>
    <t>PT-00782</t>
  </si>
  <si>
    <t>PT-06748</t>
  </si>
  <si>
    <t>PT-02676</t>
  </si>
  <si>
    <t>PT-01750</t>
  </si>
  <si>
    <t>PT-06223</t>
  </si>
  <si>
    <t>PT-08232</t>
  </si>
  <si>
    <t>PT-02792</t>
  </si>
  <si>
    <t>PT-06520</t>
  </si>
  <si>
    <t>PT-05775</t>
  </si>
  <si>
    <t>PT-06358</t>
  </si>
  <si>
    <t>PT-04980</t>
  </si>
  <si>
    <t>PT-09564</t>
  </si>
  <si>
    <t>PT-01092</t>
  </si>
  <si>
    <t>PT-06527</t>
  </si>
  <si>
    <t>PT-04628</t>
  </si>
  <si>
    <t>PT-02325</t>
  </si>
  <si>
    <t>PT-06535</t>
  </si>
  <si>
    <t>PT-09153</t>
  </si>
  <si>
    <t>PT-05056</t>
  </si>
  <si>
    <t>PT-02609</t>
  </si>
  <si>
    <t>PT-09203</t>
  </si>
  <si>
    <t>PT-02291</t>
  </si>
  <si>
    <t>PT-01728</t>
  </si>
  <si>
    <t>PT-00611</t>
  </si>
  <si>
    <t>PT-04667</t>
  </si>
  <si>
    <t>PT-06076</t>
  </si>
  <si>
    <t>PT-05414</t>
  </si>
  <si>
    <t>PT-00344</t>
  </si>
  <si>
    <t>PT-04684</t>
  </si>
  <si>
    <t>PT-08961</t>
  </si>
  <si>
    <t>PT-03751</t>
  </si>
  <si>
    <t>PT-08618</t>
  </si>
  <si>
    <t>PT-09495</t>
  </si>
  <si>
    <t>PT-06000</t>
  </si>
  <si>
    <t>PT-03216</t>
  </si>
  <si>
    <t>PT-00098</t>
  </si>
  <si>
    <t>PT-07681</t>
  </si>
  <si>
    <t>PT-07975</t>
  </si>
  <si>
    <t>PT-05177</t>
  </si>
  <si>
    <t>PT-07280</t>
  </si>
  <si>
    <t>PT-06166</t>
  </si>
  <si>
    <t>PT-01538</t>
  </si>
  <si>
    <t>PT-03589</t>
  </si>
  <si>
    <t>PT-07714</t>
  </si>
  <si>
    <t>PT-06986</t>
  </si>
  <si>
    <t>PT-03649</t>
  </si>
  <si>
    <t>PT-02658</t>
  </si>
  <si>
    <t>PT-07856</t>
  </si>
  <si>
    <t>PT-01518</t>
  </si>
  <si>
    <t>PT-05062</t>
  </si>
  <si>
    <t>PT-09537</t>
  </si>
  <si>
    <t>PT-04625</t>
  </si>
  <si>
    <t>PT-04273</t>
  </si>
  <si>
    <t>PT-03670</t>
  </si>
  <si>
    <t>PT-06567</t>
  </si>
  <si>
    <t>PT-05801</t>
  </si>
  <si>
    <t>PT-02091</t>
  </si>
  <si>
    <t>PT-07098</t>
  </si>
  <si>
    <t>PT-06172</t>
  </si>
  <si>
    <t>PT-07522</t>
  </si>
  <si>
    <t>PT-00573</t>
  </si>
  <si>
    <t>PT-09752</t>
  </si>
  <si>
    <t>PT-04689</t>
  </si>
  <si>
    <t>PT-09257</t>
  </si>
  <si>
    <t>PT-03063</t>
  </si>
  <si>
    <t>PT-08043</t>
  </si>
  <si>
    <t>PT-06471</t>
  </si>
  <si>
    <t>PT-07161</t>
  </si>
  <si>
    <t>PT-06634</t>
  </si>
  <si>
    <t>PT-08658</t>
  </si>
  <si>
    <t>PT-04725</t>
  </si>
  <si>
    <t>PT-07346</t>
  </si>
  <si>
    <t>PT-06305</t>
  </si>
  <si>
    <t>PT-00425</t>
  </si>
  <si>
    <t>PT-09631</t>
  </si>
  <si>
    <t>PT-09797</t>
  </si>
  <si>
    <t>PT-04480</t>
  </si>
  <si>
    <t>PT-04949</t>
  </si>
  <si>
    <t>PT-05977</t>
  </si>
  <si>
    <t>PT-00371</t>
  </si>
  <si>
    <t>PT-01939</t>
  </si>
  <si>
    <t>PT-02353</t>
  </si>
  <si>
    <t>PT-07128</t>
  </si>
  <si>
    <t>PT-01754</t>
  </si>
  <si>
    <t>PT-03671</t>
  </si>
  <si>
    <t>PT-07299</t>
  </si>
  <si>
    <t>PT-03653</t>
  </si>
  <si>
    <t>PT-05202</t>
  </si>
  <si>
    <t>PT-08464</t>
  </si>
  <si>
    <t>PT-02362</t>
  </si>
  <si>
    <t>PT-04261</t>
  </si>
  <si>
    <t>PT-05433</t>
  </si>
  <si>
    <t>PT-06286</t>
  </si>
  <si>
    <t>PT-04992</t>
  </si>
  <si>
    <t>PT-08614</t>
  </si>
  <si>
    <t>PT-09655</t>
  </si>
  <si>
    <t>PT-03738</t>
  </si>
  <si>
    <t>PT-07821</t>
  </si>
  <si>
    <t>PT-08731</t>
  </si>
  <si>
    <t>PT-09107</t>
  </si>
  <si>
    <t>PT-08486</t>
  </si>
  <si>
    <t>PT-05592</t>
  </si>
  <si>
    <t>PT-01172</t>
  </si>
  <si>
    <t>PT-07371</t>
  </si>
  <si>
    <t>PT-09363</t>
  </si>
  <si>
    <t>PT-08302</t>
  </si>
  <si>
    <t>PT-01423</t>
  </si>
  <si>
    <t>PT-06783</t>
  </si>
  <si>
    <t>PT-09635</t>
  </si>
  <si>
    <t>PT-08957</t>
  </si>
  <si>
    <t>PT-06107</t>
  </si>
  <si>
    <t>PT-09538</t>
  </si>
  <si>
    <t>PT-08267</t>
  </si>
  <si>
    <t>PT-06340</t>
  </si>
  <si>
    <t>PT-07701</t>
  </si>
  <si>
    <t>PT-09666</t>
  </si>
  <si>
    <t>PT-00875</t>
  </si>
  <si>
    <t>PT-02298</t>
  </si>
  <si>
    <t>PT-02644</t>
  </si>
  <si>
    <t>PT-08901</t>
  </si>
  <si>
    <t>PT-01720</t>
  </si>
  <si>
    <t>PT-05348</t>
  </si>
  <si>
    <t>PT-05933</t>
  </si>
  <si>
    <t>PT-00841</t>
  </si>
  <si>
    <t>PT-00582</t>
  </si>
  <si>
    <t>PT-00205</t>
  </si>
  <si>
    <t>PT-01642</t>
  </si>
  <si>
    <t>PT-02015</t>
  </si>
  <si>
    <t>PT-03254</t>
  </si>
  <si>
    <t>PT-07842</t>
  </si>
  <si>
    <t>PT-00906</t>
  </si>
  <si>
    <t>PT-00632</t>
  </si>
  <si>
    <t>PT-08585</t>
  </si>
  <si>
    <t>PT-01975</t>
  </si>
  <si>
    <t>PT-00163</t>
  </si>
  <si>
    <t>PT-04999</t>
  </si>
  <si>
    <t>PT-01244</t>
  </si>
  <si>
    <t>PT-09642</t>
  </si>
  <si>
    <t>PT-08079</t>
  </si>
  <si>
    <t>PT-04714</t>
  </si>
  <si>
    <t>PT-00876</t>
  </si>
  <si>
    <t>PT-08914</t>
  </si>
  <si>
    <t>PT-06869</t>
  </si>
  <si>
    <t>PT-04644</t>
  </si>
  <si>
    <t>PT-05081</t>
  </si>
  <si>
    <t>PT-05784</t>
  </si>
  <si>
    <t>PT-09323</t>
  </si>
  <si>
    <t>PT-07711</t>
  </si>
  <si>
    <t>PT-07737</t>
  </si>
  <si>
    <t>PT-07923</t>
  </si>
  <si>
    <t>PT-07532</t>
  </si>
  <si>
    <t>PT-08280</t>
  </si>
  <si>
    <t>PT-08073</t>
  </si>
  <si>
    <t>PT-09629</t>
  </si>
  <si>
    <t>PT-02857</t>
  </si>
  <si>
    <t>PT-01862</t>
  </si>
  <si>
    <t>PT-02660</t>
  </si>
  <si>
    <t>PT-03385</t>
  </si>
  <si>
    <t>PT-09758</t>
  </si>
  <si>
    <t>PT-09973</t>
  </si>
  <si>
    <t>PT-08305</t>
  </si>
  <si>
    <t>PT-08511</t>
  </si>
  <si>
    <t>PT-07463</t>
  </si>
  <si>
    <t>PT-06887</t>
  </si>
  <si>
    <t>PT-04734</t>
  </si>
  <si>
    <t>PT-03332</t>
  </si>
  <si>
    <t>PT-09189</t>
  </si>
  <si>
    <t>PT-07750</t>
  </si>
  <si>
    <t>PT-08810</t>
  </si>
  <si>
    <t>PT-06405</t>
  </si>
  <si>
    <t>PT-08510</t>
  </si>
  <si>
    <t>PT-09657</t>
  </si>
  <si>
    <t>PT-07061</t>
  </si>
  <si>
    <t>PT-02097</t>
  </si>
  <si>
    <t>PT-02004</t>
  </si>
  <si>
    <t>PT-08930</t>
  </si>
  <si>
    <t>PT-04677</t>
  </si>
  <si>
    <t>PT-05018</t>
  </si>
  <si>
    <t>PT-07470</t>
  </si>
  <si>
    <t>PT-00547</t>
  </si>
  <si>
    <t>PT-01450</t>
  </si>
  <si>
    <t>PT-03987</t>
  </si>
  <si>
    <t>PT-06901</t>
  </si>
  <si>
    <t>PT-02611</t>
  </si>
  <si>
    <t>PT-01901</t>
  </si>
  <si>
    <t>PT-03921</t>
  </si>
  <si>
    <t>PT-02758</t>
  </si>
  <si>
    <t>PT-06125</t>
  </si>
  <si>
    <t>PT-07798</t>
  </si>
  <si>
    <t>PT-06398</t>
  </si>
  <si>
    <t>PT-01886</t>
  </si>
  <si>
    <t>PT-05739</t>
  </si>
  <si>
    <t>PT-08842</t>
  </si>
  <si>
    <t>PT-05891</t>
  </si>
  <si>
    <t>PT-02098</t>
  </si>
  <si>
    <t>PT-09477</t>
  </si>
  <si>
    <t>PT-05693</t>
  </si>
  <si>
    <t>PT-00500</t>
  </si>
  <si>
    <t>PT-05625</t>
  </si>
  <si>
    <t>PT-00837</t>
  </si>
  <si>
    <t>PT-03472</t>
  </si>
  <si>
    <t>PT-04698</t>
  </si>
  <si>
    <t>PT-06281</t>
  </si>
  <si>
    <t>PT-09062</t>
  </si>
  <si>
    <t>PT-02172</t>
  </si>
  <si>
    <t>PT-09419</t>
  </si>
  <si>
    <t>PT-05679</t>
  </si>
  <si>
    <t>PT-09371</t>
  </si>
  <si>
    <t>PT-00399</t>
  </si>
  <si>
    <t>PT-02011</t>
  </si>
  <si>
    <t>PT-05167</t>
  </si>
  <si>
    <t>PT-05872</t>
  </si>
  <si>
    <t>PT-09989</t>
  </si>
  <si>
    <t>PT-01284</t>
  </si>
  <si>
    <t>PT-09231</t>
  </si>
  <si>
    <t>PT-02449</t>
  </si>
  <si>
    <t>PT-04257</t>
  </si>
  <si>
    <t>PT-01837</t>
  </si>
  <si>
    <t>PT-09791</t>
  </si>
  <si>
    <t>PT-01020</t>
  </si>
  <si>
    <t>PT-05067</t>
  </si>
  <si>
    <t>PT-01327</t>
  </si>
  <si>
    <t>PT-07866</t>
  </si>
  <si>
    <t>PT-02811</t>
  </si>
  <si>
    <t>PT-08806</t>
  </si>
  <si>
    <t>PT-01652</t>
  </si>
  <si>
    <t>PT-09806</t>
  </si>
  <si>
    <t>PT-01170</t>
  </si>
  <si>
    <t>PT-02529</t>
  </si>
  <si>
    <t>PT-01207</t>
  </si>
  <si>
    <t>PT-06257</t>
  </si>
  <si>
    <t>PT-08935</t>
  </si>
  <si>
    <t>PT-05470</t>
  </si>
  <si>
    <t>PT-09571</t>
  </si>
  <si>
    <t>PT-07853</t>
  </si>
  <si>
    <t>PT-00432</t>
  </si>
  <si>
    <t>PT-09661</t>
  </si>
  <si>
    <t>PT-07872</t>
  </si>
  <si>
    <t>PT-00868</t>
  </si>
  <si>
    <t>PT-02975</t>
  </si>
  <si>
    <t>PT-05237</t>
  </si>
  <si>
    <t>PT-05094</t>
  </si>
  <si>
    <t>PT-05434</t>
  </si>
  <si>
    <t>PT-00542</t>
  </si>
  <si>
    <t>PT-05196</t>
  </si>
  <si>
    <t>PT-01133</t>
  </si>
  <si>
    <t>PT-04502</t>
  </si>
  <si>
    <t>PT-06355</t>
  </si>
  <si>
    <t>PT-09521</t>
  </si>
  <si>
    <t>PT-03391</t>
  </si>
  <si>
    <t>PT-03889</t>
  </si>
  <si>
    <t>PT-02963</t>
  </si>
  <si>
    <t>PT-04156</t>
  </si>
  <si>
    <t>PT-03260</t>
  </si>
  <si>
    <t>PT-06303</t>
  </si>
  <si>
    <t>PT-06035</t>
  </si>
  <si>
    <t>PT-08217</t>
  </si>
  <si>
    <t>PT-07838</t>
  </si>
  <si>
    <t>PT-02584</t>
  </si>
  <si>
    <t>PT-02814</t>
  </si>
  <si>
    <t>PT-03960</t>
  </si>
  <si>
    <t>PT-02948</t>
  </si>
  <si>
    <t>PT-06644</t>
  </si>
  <si>
    <t>PT-05175</t>
  </si>
  <si>
    <t>PT-06842</t>
  </si>
  <si>
    <t>PT-08462</t>
  </si>
  <si>
    <t>PT-07909</t>
  </si>
  <si>
    <t>PT-07896</t>
  </si>
  <si>
    <t>PT-03587</t>
  </si>
  <si>
    <t>PT-09416</t>
  </si>
  <si>
    <t>PT-08255</t>
  </si>
  <si>
    <t>PT-02564</t>
  </si>
  <si>
    <t>PT-02631</t>
  </si>
  <si>
    <t>PT-03191</t>
  </si>
  <si>
    <t>PT-08093</t>
  </si>
  <si>
    <t>PT-07955</t>
  </si>
  <si>
    <t>PT-05037</t>
  </si>
  <si>
    <t>PT-01081</t>
  </si>
  <si>
    <t>PT-04284</t>
  </si>
  <si>
    <t>PT-05892</t>
  </si>
  <si>
    <t>PT-07086</t>
  </si>
  <si>
    <t>PT-02086</t>
  </si>
  <si>
    <t>PT-06346</t>
  </si>
  <si>
    <t>PT-02453</t>
  </si>
  <si>
    <t>PT-04967</t>
  </si>
  <si>
    <t>PT-02024</t>
  </si>
  <si>
    <t>PT-08297</t>
  </si>
  <si>
    <t>PT-09169</t>
  </si>
  <si>
    <t>PT-07910</t>
  </si>
  <si>
    <t>PT-08893</t>
  </si>
  <si>
    <t>PT-07322</t>
  </si>
  <si>
    <t>PT-00227</t>
  </si>
  <si>
    <t>PT-01014</t>
  </si>
  <si>
    <t>PT-06680</t>
  </si>
  <si>
    <t>PT-01930</t>
  </si>
  <si>
    <t>PT-01044</t>
  </si>
  <si>
    <t>PT-05252</t>
  </si>
  <si>
    <t>PT-01405</t>
  </si>
  <si>
    <t>PT-09227</t>
  </si>
  <si>
    <t>PT-02180</t>
  </si>
  <si>
    <t>PT-00698</t>
  </si>
  <si>
    <t>PT-01125</t>
  </si>
  <si>
    <t>PT-07379</t>
  </si>
  <si>
    <t>PT-03896</t>
  </si>
  <si>
    <t>PT-08381</t>
  </si>
  <si>
    <t>PT-05111</t>
  </si>
  <si>
    <t>PT-07903</t>
  </si>
  <si>
    <t>PT-01779</t>
  </si>
  <si>
    <t>PT-08101</t>
  </si>
  <si>
    <t>PT-02635</t>
  </si>
  <si>
    <t>PT-07188</t>
  </si>
  <si>
    <t>PT-07545</t>
  </si>
  <si>
    <t>PT-07605</t>
  </si>
  <si>
    <t>PT-03490</t>
  </si>
  <si>
    <t>PT-08423</t>
  </si>
  <si>
    <t>PT-01038</t>
  </si>
  <si>
    <t>PT-06094</t>
  </si>
  <si>
    <t>PT-02257</t>
  </si>
  <si>
    <t>PT-09934</t>
  </si>
  <si>
    <t>PT-02614</t>
  </si>
  <si>
    <t>PT-00314</t>
  </si>
  <si>
    <t>PT-02650</t>
  </si>
  <si>
    <t>PT-02282</t>
  </si>
  <si>
    <t>PT-06742</t>
  </si>
  <si>
    <t>PT-02980</t>
  </si>
  <si>
    <t>PT-02548</t>
  </si>
  <si>
    <t>PT-05513</t>
  </si>
  <si>
    <t>PT-05133</t>
  </si>
  <si>
    <t>PT-02160</t>
  </si>
  <si>
    <t>PT-07081</t>
  </si>
  <si>
    <t>PT-03138</t>
  </si>
  <si>
    <t>PT-09262</t>
  </si>
  <si>
    <t>PT-05851</t>
  </si>
  <si>
    <t>PT-06446</t>
  </si>
  <si>
    <t>PT-03968</t>
  </si>
  <si>
    <t>PT-01429</t>
  </si>
  <si>
    <t>PT-08711</t>
  </si>
  <si>
    <t>PT-02521</t>
  </si>
  <si>
    <t>PT-08152</t>
  </si>
  <si>
    <t>PT-04970</t>
  </si>
  <si>
    <t>PT-01856</t>
  </si>
  <si>
    <t>PT-08807</t>
  </si>
  <si>
    <t>PT-05603</t>
  </si>
  <si>
    <t>PT-07272</t>
  </si>
  <si>
    <t>PT-00449</t>
  </si>
  <si>
    <t>PT-08014</t>
  </si>
  <si>
    <t>PT-01285</t>
  </si>
  <si>
    <t>PT-05996</t>
  </si>
  <si>
    <t>PT-08207</t>
  </si>
  <si>
    <t>PT-07752</t>
  </si>
  <si>
    <t>PT-03728</t>
  </si>
  <si>
    <t>PT-07354</t>
  </si>
  <si>
    <t>PT-00362</t>
  </si>
  <si>
    <t>PT-06280</t>
  </si>
  <si>
    <t>PT-05231</t>
  </si>
  <si>
    <t>PT-09123</t>
  </si>
  <si>
    <t>PT-07296</t>
  </si>
  <si>
    <t>PT-09071</t>
  </si>
  <si>
    <t>PT-07535</t>
  </si>
  <si>
    <t>PT-06252</t>
  </si>
  <si>
    <t>PT-05927</t>
  </si>
  <si>
    <t>PT-05150</t>
  </si>
  <si>
    <t>PT-02461</t>
  </si>
  <si>
    <t>PT-00023</t>
  </si>
  <si>
    <t>PT-02067</t>
  </si>
  <si>
    <t>PT-01654</t>
  </si>
  <si>
    <t>PT-00703</t>
  </si>
  <si>
    <t>PT-08657</t>
  </si>
  <si>
    <t>PT-02744</t>
  </si>
  <si>
    <t>PT-01377</t>
  </si>
  <si>
    <t>PT-01725</t>
  </si>
  <si>
    <t>PT-02469</t>
  </si>
  <si>
    <t>PT-03755</t>
  </si>
  <si>
    <t>PT-02326</t>
  </si>
  <si>
    <t>PT-00461</t>
  </si>
  <si>
    <t>PT-05164</t>
  </si>
  <si>
    <t>PT-04184</t>
  </si>
  <si>
    <t>PT-05527</t>
  </si>
  <si>
    <t>PT-04083</t>
  </si>
  <si>
    <t>PT-01487</t>
  </si>
  <si>
    <t>PT-03679</t>
  </si>
  <si>
    <t>PT-07730</t>
  </si>
  <si>
    <t>PT-00283</t>
  </si>
  <si>
    <t>PT-06580</t>
  </si>
  <si>
    <t>PT-04559</t>
  </si>
  <si>
    <t>PT-04309</t>
  </si>
  <si>
    <t>PT-06685</t>
  </si>
  <si>
    <t>PT-04866</t>
  </si>
  <si>
    <t>PT-03538</t>
  </si>
  <si>
    <t>PT-07949</t>
  </si>
  <si>
    <t>PT-03869</t>
  </si>
  <si>
    <t>PT-07004</t>
  </si>
  <si>
    <t>PT-02582</t>
  </si>
  <si>
    <t>PT-01369</t>
  </si>
  <si>
    <t>PT-09662</t>
  </si>
  <si>
    <t>PT-08360</t>
  </si>
  <si>
    <t>PT-00598</t>
  </si>
  <si>
    <t>PT-04352</t>
  </si>
  <si>
    <t>PT-06347</t>
  </si>
  <si>
    <t>PT-09158</t>
  </si>
  <si>
    <t>PT-06380</t>
  </si>
  <si>
    <t>PT-04759</t>
  </si>
  <si>
    <t>PT-00647</t>
  </si>
  <si>
    <t>PT-06382</t>
  </si>
  <si>
    <t>PT-07528</t>
  </si>
  <si>
    <t>PT-09892</t>
  </si>
  <si>
    <t>PT-06024</t>
  </si>
  <si>
    <t>PT-09792</t>
  </si>
  <si>
    <t>PT-08979</t>
  </si>
  <si>
    <t>PT-07166</t>
  </si>
  <si>
    <t>PT-03469</t>
  </si>
  <si>
    <t>PT-08112</t>
  </si>
  <si>
    <t>PT-07698</t>
  </si>
  <si>
    <t>PT-02991</t>
  </si>
  <si>
    <t>PT-09596</t>
  </si>
  <si>
    <t>PT-04876</t>
  </si>
  <si>
    <t>PT-02545</t>
  </si>
  <si>
    <t>PT-08768</t>
  </si>
  <si>
    <t>PT-07799</t>
  </si>
  <si>
    <t>PT-05342</t>
  </si>
  <si>
    <t>PT-01568</t>
  </si>
  <si>
    <t>PT-04067</t>
  </si>
  <si>
    <t>PT-03989</t>
  </si>
  <si>
    <t>PT-07032</t>
  </si>
  <si>
    <t>PT-02161</t>
  </si>
  <si>
    <t>PT-00686</t>
  </si>
  <si>
    <t>PT-07603</t>
  </si>
  <si>
    <t>PT-08099</t>
  </si>
  <si>
    <t>PT-03244</t>
  </si>
  <si>
    <t>PT-05845</t>
  </si>
  <si>
    <t>PT-08345</t>
  </si>
  <si>
    <t>PT-02462</t>
  </si>
  <si>
    <t>PT-04084</t>
  </si>
  <si>
    <t>PT-02838</t>
  </si>
  <si>
    <t>PT-03698</t>
  </si>
  <si>
    <t>PT-07129</t>
  </si>
  <si>
    <t>PT-06268</t>
  </si>
  <si>
    <t>PT-04942</t>
  </si>
  <si>
    <t>PT-05947</t>
  </si>
  <si>
    <t>PT-04584</t>
  </si>
  <si>
    <t>PT-05785</t>
  </si>
  <si>
    <t>PT-04041</t>
  </si>
  <si>
    <t>PT-02231</t>
  </si>
  <si>
    <t>PT-07570</t>
  </si>
  <si>
    <t>PT-00936</t>
  </si>
  <si>
    <t>PT-02321</t>
  </si>
  <si>
    <t>PT-04879</t>
  </si>
  <si>
    <t>PT-00522</t>
  </si>
  <si>
    <t>PT-00523</t>
  </si>
  <si>
    <t>PT-05346</t>
  </si>
  <si>
    <t>PT-03360</t>
  </si>
  <si>
    <t>PT-01312</t>
  </si>
  <si>
    <t>PT-03984</t>
  </si>
  <si>
    <t>PT-06495</t>
  </si>
  <si>
    <t>PT-09754</t>
  </si>
  <si>
    <t>PT-01717</t>
  </si>
  <si>
    <t>PT-00781</t>
  </si>
  <si>
    <t>PT-08976</t>
  </si>
  <si>
    <t>PT-05608</t>
  </si>
  <si>
    <t>PT-05979</t>
  </si>
  <si>
    <t>PT-03748</t>
  </si>
  <si>
    <t>PT-02197</t>
  </si>
  <si>
    <t>PT-08583</t>
  </si>
  <si>
    <t>PT-04286</t>
  </si>
  <si>
    <t>PT-04215</t>
  </si>
  <si>
    <t>PT-00378</t>
  </si>
  <si>
    <t>PT-09946</t>
  </si>
  <si>
    <t>PT-02217</t>
  </si>
  <si>
    <t>PT-08857</t>
  </si>
  <si>
    <t>PT-01614</t>
  </si>
  <si>
    <t>PT-06980</t>
  </si>
  <si>
    <t>PT-07550</t>
  </si>
  <si>
    <t>PT-01828</t>
  </si>
  <si>
    <t>PT-03633</t>
  </si>
  <si>
    <t>PT-00963</t>
  </si>
  <si>
    <t>PT-02994</t>
  </si>
  <si>
    <t>PT-06607</t>
  </si>
  <si>
    <t>PT-09867</t>
  </si>
  <si>
    <t>PT-02377</t>
  </si>
  <si>
    <t>PT-08396</t>
  </si>
  <si>
    <t>PT-00360</t>
  </si>
  <si>
    <t>PT-03840</t>
  </si>
  <si>
    <t>PT-08352</t>
  </si>
  <si>
    <t>PT-01247</t>
  </si>
  <si>
    <t>PT-07505</t>
  </si>
  <si>
    <t>PT-09322</t>
  </si>
  <si>
    <t>PT-06512</t>
  </si>
  <si>
    <t>PT-05088</t>
  </si>
  <si>
    <t>PT-03695</t>
  </si>
  <si>
    <t>PT-01574</t>
  </si>
  <si>
    <t>PT-06282</t>
  </si>
  <si>
    <t>PT-05440</t>
  </si>
  <si>
    <t>PT-02568</t>
  </si>
  <si>
    <t>PT-03424</t>
  </si>
  <si>
    <t>PT-02038</t>
  </si>
  <si>
    <t>PT-09431</t>
  </si>
  <si>
    <t>PT-00773</t>
  </si>
  <si>
    <t>PT-05381</t>
  </si>
  <si>
    <t>PT-09762</t>
  </si>
  <si>
    <t>PT-03563</t>
  </si>
  <si>
    <t>PT-00563</t>
  </si>
  <si>
    <t>PT-06684</t>
  </si>
  <si>
    <t>PT-02547</t>
  </si>
  <si>
    <t>PT-05511</t>
  </si>
  <si>
    <t>PT-05331</t>
  </si>
  <si>
    <t>PT-08896</t>
  </si>
  <si>
    <t>PT-04532</t>
  </si>
  <si>
    <t>PT-01675</t>
  </si>
  <si>
    <t>PT-07396</t>
  </si>
  <si>
    <t>PT-00366</t>
  </si>
  <si>
    <t>PT-01951</t>
  </si>
  <si>
    <t>PT-08202</t>
  </si>
  <si>
    <t>PT-04328</t>
  </si>
  <si>
    <t>PT-00148</t>
  </si>
  <si>
    <t>PT-01669</t>
  </si>
  <si>
    <t>PT-03089</t>
  </si>
  <si>
    <t>PT-09023</t>
  </si>
  <si>
    <t>PT-07651</t>
  </si>
  <si>
    <t>PT-00408</t>
  </si>
  <si>
    <t>PT-09778</t>
  </si>
  <si>
    <t>PT-07789</t>
  </si>
  <si>
    <t>PT-03457</t>
  </si>
  <si>
    <t>PT-06187</t>
  </si>
  <si>
    <t>PT-04183</t>
  </si>
  <si>
    <t>PT-03577</t>
  </si>
  <si>
    <t>PT-03272</t>
  </si>
  <si>
    <t>PT-04941</t>
  </si>
  <si>
    <t>PT-01032</t>
  </si>
  <si>
    <t>PT-02149</t>
  </si>
  <si>
    <t>PT-06231</t>
  </si>
  <si>
    <t>PT-06593</t>
  </si>
  <si>
    <t>PT-09086</t>
  </si>
  <si>
    <t>PT-03846</t>
  </si>
  <si>
    <t>PT-06725</t>
  </si>
  <si>
    <t>PT-08274</t>
  </si>
  <si>
    <t>PT-08286</t>
  </si>
  <si>
    <t>PT-00856</t>
  </si>
  <si>
    <t>PT-03927</t>
  </si>
  <si>
    <t>PT-09421</t>
  </si>
  <si>
    <t>PT-08081</t>
  </si>
  <si>
    <t>PT-00079</t>
  </si>
  <si>
    <t>PT-07089</t>
  </si>
  <si>
    <t>PT-02248</t>
  </si>
  <si>
    <t>PT-08427</t>
  </si>
  <si>
    <t>PT-09995</t>
  </si>
  <si>
    <t>PT-07452</t>
  </si>
  <si>
    <t>PT-02280</t>
  </si>
  <si>
    <t>PT-08124</t>
  </si>
  <si>
    <t>PT-03898</t>
  </si>
  <si>
    <t>PT-07178</t>
  </si>
  <si>
    <t>PT-09645</t>
  </si>
  <si>
    <t>PT-03632</t>
  </si>
  <si>
    <t>PT-08798</t>
  </si>
  <si>
    <t>PT-06273</t>
  </si>
  <si>
    <t>PT-00393</t>
  </si>
  <si>
    <t>PT-03192</t>
  </si>
  <si>
    <t>PT-00017</t>
  </si>
  <si>
    <t>PT-04201</t>
  </si>
  <si>
    <t>PT-02673</t>
  </si>
  <si>
    <t>PT-06165</t>
  </si>
  <si>
    <t>PT-03494</t>
  </si>
  <si>
    <t>PT-07395</t>
  </si>
  <si>
    <t>PT-04840</t>
  </si>
  <si>
    <t>PT-00594</t>
  </si>
  <si>
    <t>PT-09501</t>
  </si>
  <si>
    <t>PT-05828</t>
  </si>
  <si>
    <t>PT-07962</t>
  </si>
  <si>
    <t>PT-05888</t>
  </si>
  <si>
    <t>PT-02356</t>
  </si>
  <si>
    <t>PT-06037</t>
  </si>
  <si>
    <t>PT-04799</t>
  </si>
  <si>
    <t>PT-08820</t>
  </si>
  <si>
    <t>PT-04593</t>
  </si>
  <si>
    <t>PT-00164</t>
  </si>
  <si>
    <t>PT-09449</t>
  </si>
  <si>
    <t>PT-09625</t>
  </si>
  <si>
    <t>PT-09974</t>
  </si>
  <si>
    <t>PT-07381</t>
  </si>
  <si>
    <t>PT-06357</t>
  </si>
  <si>
    <t>PT-05543</t>
  </si>
  <si>
    <t>PT-06008</t>
  </si>
  <si>
    <t>PT-07994</t>
  </si>
  <si>
    <t>PT-07639</t>
  </si>
  <si>
    <t>PT-06794</t>
  </si>
  <si>
    <t>PT-07759</t>
  </si>
  <si>
    <t>PT-04838</t>
  </si>
  <si>
    <t>PT-02294</t>
  </si>
  <si>
    <t>PT-06549</t>
  </si>
  <si>
    <t>PT-07899</t>
  </si>
  <si>
    <t>PT-04482</t>
  </si>
  <si>
    <t>PT-03717</t>
  </si>
  <si>
    <t>PT-06141</t>
  </si>
  <si>
    <t>PT-01550</t>
  </si>
  <si>
    <t>PT-02045</t>
  </si>
  <si>
    <t>PT-00768</t>
  </si>
  <si>
    <t>PT-05694</t>
  </si>
  <si>
    <t>PT-07871</t>
  </si>
  <si>
    <t>PT-07858</t>
  </si>
  <si>
    <t>PT-03303</t>
  </si>
  <si>
    <t>PT-04518</t>
  </si>
  <si>
    <t>PT-09261</t>
  </si>
  <si>
    <t>PT-03293</t>
  </si>
  <si>
    <t>PT-01404</t>
  </si>
  <si>
    <t>PT-01383</t>
  </si>
  <si>
    <t>PT-06929</t>
  </si>
  <si>
    <t>PT-05672</t>
  </si>
  <si>
    <t>PT-01639</t>
  </si>
  <si>
    <t>PT-06908</t>
  </si>
  <si>
    <t>PT-06407</t>
  </si>
  <si>
    <t>PT-01180</t>
  </si>
  <si>
    <t>PT-05449</t>
  </si>
  <si>
    <t>PT-05079</t>
  </si>
  <si>
    <t>PT-05176</t>
  </si>
  <si>
    <t>PT-00690</t>
  </si>
  <si>
    <t>PT-09031</t>
  </si>
  <si>
    <t>PT-06526</t>
  </si>
  <si>
    <t>PT-06489</t>
  </si>
  <si>
    <t>PT-07155</t>
  </si>
  <si>
    <t>PT-08589</t>
  </si>
  <si>
    <t>PT-06611</t>
  </si>
  <si>
    <t>PT-08740</t>
  </si>
  <si>
    <t>PT-04350</t>
  </si>
  <si>
    <t>PT-01885</t>
  </si>
  <si>
    <t>PT-08814</t>
  </si>
  <si>
    <t>PT-02495</t>
  </si>
  <si>
    <t>PT-05948</t>
  </si>
  <si>
    <t>PT-03037</t>
  </si>
  <si>
    <t>PT-05778</t>
  </si>
  <si>
    <t>PT-00846</t>
  </si>
  <si>
    <t>PT-07968</t>
  </si>
  <si>
    <t>PT-08652</t>
  </si>
  <si>
    <t>PT-09190</t>
  </si>
  <si>
    <t>PT-08454</t>
  </si>
  <si>
    <t>PT-07138</t>
  </si>
  <si>
    <t>PT-02965</t>
  </si>
  <si>
    <t>PT-02530</t>
  </si>
  <si>
    <t>PT-05773</t>
  </si>
  <si>
    <t>PT-01049</t>
  </si>
  <si>
    <t>PT-07046</t>
  </si>
  <si>
    <t>PT-01961</t>
  </si>
  <si>
    <t>PT-02531</t>
  </si>
  <si>
    <t>PT-04918</t>
  </si>
  <si>
    <t>PT-05902</t>
  </si>
  <si>
    <t>PT-08287</t>
  </si>
  <si>
    <t>PT-04260</t>
  </si>
  <si>
    <t>PT-05657</t>
  </si>
  <si>
    <t>PT-06098</t>
  </si>
  <si>
    <t>PT-05908</t>
  </si>
  <si>
    <t>PT-07374</t>
  </si>
  <si>
    <t>PT-02979</t>
  </si>
  <si>
    <t>PT-09040</t>
  </si>
  <si>
    <t>PT-09489</t>
  </si>
  <si>
    <t>PT-06722</t>
  </si>
  <si>
    <t>PT-07843</t>
  </si>
  <si>
    <t>PT-08265</t>
  </si>
  <si>
    <t>PT-08942</t>
  </si>
  <si>
    <t>PT-03139</t>
  </si>
  <si>
    <t>PT-01827</t>
  </si>
  <si>
    <t>PT-05549</t>
  </si>
  <si>
    <t>PT-00561</t>
  </si>
  <si>
    <t>PT-05436</t>
  </si>
  <si>
    <t>PT-04438</t>
  </si>
  <si>
    <t>PT-01443</t>
  </si>
  <si>
    <t>PT-04407</t>
  </si>
  <si>
    <t>PT-09727</t>
  </si>
  <si>
    <t>PT-01690</t>
  </si>
  <si>
    <t>PT-09176</t>
  </si>
  <si>
    <t>PT-05963</t>
  </si>
  <si>
    <t>PT-02497</t>
  </si>
  <si>
    <t>PT-08363</t>
  </si>
  <si>
    <t>PT-00341</t>
  </si>
  <si>
    <t>PT-02409</t>
  </si>
  <si>
    <t>PT-08523</t>
  </si>
  <si>
    <t>PT-04577</t>
  </si>
  <si>
    <t>PT-03726</t>
  </si>
  <si>
    <t>PT-02786</t>
  </si>
  <si>
    <t>PT-01013</t>
  </si>
  <si>
    <t>PT-05281</t>
  </si>
  <si>
    <t>PT-04896</t>
  </si>
  <si>
    <t>PT-07122</t>
  </si>
  <si>
    <t>PT-06550</t>
  </si>
  <si>
    <t>PT-04038</t>
  </si>
  <si>
    <t>PT-00149</t>
  </si>
  <si>
    <t>PT-00286</t>
  </si>
  <si>
    <t>PT-09846</t>
  </si>
  <si>
    <t>PT-08575</t>
  </si>
  <si>
    <t>PT-06771</t>
  </si>
  <si>
    <t>PT-04444</t>
  </si>
  <si>
    <t>PT-07447</t>
  </si>
  <si>
    <t>PT-00237</t>
  </si>
  <si>
    <t>PT-09779</t>
  </si>
  <si>
    <t>PT-07124</t>
  </si>
  <si>
    <t>PT-08521</t>
  </si>
  <si>
    <t>PT-03084</t>
  </si>
  <si>
    <t>PT-00633</t>
  </si>
  <si>
    <t>PT-06814</t>
  </si>
  <si>
    <t>PT-02494</t>
  </si>
  <si>
    <t>PT-02666</t>
  </si>
  <si>
    <t>PT-08662</t>
  </si>
  <si>
    <t>PT-08590</t>
  </si>
  <si>
    <t>PT-08639</t>
  </si>
  <si>
    <t>PT-03875</t>
  </si>
  <si>
    <t>PT-02818</t>
  </si>
  <si>
    <t>PT-08432</t>
  </si>
  <si>
    <t>PT-07427</t>
  </si>
  <si>
    <t>PT-08776</t>
  </si>
  <si>
    <t>PT-08642</t>
  </si>
  <si>
    <t>PT-09386</t>
  </si>
  <si>
    <t>PT-01736</t>
  </si>
  <si>
    <t>PT-07398</t>
  </si>
  <si>
    <t>PT-04256</t>
  </si>
  <si>
    <t>PT-08452</t>
  </si>
  <si>
    <t>PT-02476</t>
  </si>
  <si>
    <t>PT-03714</t>
  </si>
  <si>
    <t>PT-09160</t>
  </si>
  <si>
    <t>PT-01805</t>
  </si>
  <si>
    <t>PT-00708</t>
  </si>
  <si>
    <t>PT-09378</t>
  </si>
  <si>
    <t>PT-05190</t>
  </si>
  <si>
    <t>PT-05473</t>
  </si>
  <si>
    <t>PT-00073</t>
  </si>
  <si>
    <t>PT-07844</t>
  </si>
  <si>
    <t>PT-05102</t>
  </si>
  <si>
    <t>PT-06765</t>
  </si>
  <si>
    <t>PT-01126</t>
  </si>
  <si>
    <t>PT-01242</t>
  </si>
  <si>
    <t>PT-08417</t>
  </si>
  <si>
    <t>PT-02350</t>
  </si>
  <si>
    <t>PT-06603</t>
  </si>
  <si>
    <t>PT-06781</t>
  </si>
  <si>
    <t>PT-04359</t>
  </si>
  <si>
    <t>PT-01344</t>
  </si>
  <si>
    <t>PT-08854</t>
  </si>
  <si>
    <t>PT-09769</t>
  </si>
  <si>
    <t>PT-06653</t>
  </si>
  <si>
    <t>PT-01101</t>
  </si>
  <si>
    <t>PT-07328</t>
  </si>
  <si>
    <t>PT-07623</t>
  </si>
  <si>
    <t>PT-00988</t>
  </si>
  <si>
    <t>PT-02853</t>
  </si>
  <si>
    <t>PT-00631</t>
  </si>
  <si>
    <t>PT-01250</t>
  </si>
  <si>
    <t>PT-03180</t>
  </si>
  <si>
    <t>PT-00483</t>
  </si>
  <si>
    <t>PT-03041</t>
  </si>
  <si>
    <t>PT-05011</t>
  </si>
  <si>
    <t>PT-08903</t>
  </si>
  <si>
    <t>PT-07001</t>
  </si>
  <si>
    <t>PT-03274</t>
  </si>
  <si>
    <t>PT-07228</t>
  </si>
  <si>
    <t>PT-03684</t>
  </si>
  <si>
    <t>PT-06675</t>
  </si>
  <si>
    <t>PT-06808</t>
  </si>
  <si>
    <t>PT-09933</t>
  </si>
  <si>
    <t>PT-01317</t>
  </si>
  <si>
    <t>PT-03226</t>
  </si>
  <si>
    <t>PT-01073</t>
  </si>
  <si>
    <t>PT-04816</t>
  </si>
  <si>
    <t>PT-08900</t>
  </si>
  <si>
    <t>PT-05753</t>
  </si>
  <si>
    <t>PT-09330</t>
  </si>
  <si>
    <t>PT-04617</t>
  </si>
  <si>
    <t>PT-03098</t>
  </si>
  <si>
    <t>PT-06870</t>
  </si>
  <si>
    <t>PT-01301</t>
  </si>
  <si>
    <t>PT-07286</t>
  </si>
  <si>
    <t>PT-06285</t>
  </si>
  <si>
    <t>PT-05496</t>
  </si>
  <si>
    <t>PT-05292</t>
  </si>
  <si>
    <t>PT-01799</t>
  </si>
  <si>
    <t>PT-05204</t>
  </si>
  <si>
    <t>PT-08228</t>
  </si>
  <si>
    <t>PT-05048</t>
  </si>
  <si>
    <t>PT-06442</t>
  </si>
  <si>
    <t>PT-08106</t>
  </si>
  <si>
    <t>PT-02360</t>
  </si>
  <si>
    <t>PT-09568</t>
  </si>
  <si>
    <t>PT-03655</t>
  </si>
  <si>
    <t>PT-07053</t>
  </si>
  <si>
    <t>PT-01287</t>
  </si>
  <si>
    <t>PT-09310</t>
  </si>
  <si>
    <t>PT-04446</t>
  </si>
  <si>
    <t>PT-02138</t>
  </si>
  <si>
    <t>PT-06788</t>
  </si>
  <si>
    <t>PT-09947</t>
  </si>
  <si>
    <t>PT-08680</t>
  </si>
  <si>
    <t>PT-09149</t>
  </si>
  <si>
    <t>PT-06895</t>
  </si>
  <si>
    <t>PT-08742</t>
  </si>
  <si>
    <t>PT-07152</t>
  </si>
  <si>
    <t>PT-00964</t>
  </si>
  <si>
    <t>PT-06013</t>
  </si>
  <si>
    <t>PT-04883</t>
  </si>
  <si>
    <t>PT-00141</t>
  </si>
  <si>
    <t>PT-09215</t>
  </si>
  <si>
    <t>PT-06937</t>
  </si>
  <si>
    <t>PT-06543</t>
  </si>
  <si>
    <t>PT-05244</t>
  </si>
  <si>
    <t>PT-04432</t>
  </si>
  <si>
    <t>PT-00407</t>
  </si>
  <si>
    <t>PT-08213</t>
  </si>
  <si>
    <t>PT-08540</t>
  </si>
  <si>
    <t>PT-09994</t>
  </si>
  <si>
    <t>PT-08235</t>
  </si>
  <si>
    <t>PT-04400</t>
  </si>
  <si>
    <t>PT-05253</t>
  </si>
  <si>
    <t>PT-00012</t>
  </si>
  <si>
    <t>PT-04761</t>
  </si>
  <si>
    <t>PT-01178</t>
  </si>
  <si>
    <t>PT-02864</t>
  </si>
  <si>
    <t>PT-06472</t>
  </si>
  <si>
    <t>PT-06229</t>
  </si>
  <si>
    <t>PT-02990</t>
  </si>
  <si>
    <t>PT-07118</t>
  </si>
  <si>
    <t>PT-07011</t>
  </si>
  <si>
    <t>PT-08729</t>
  </si>
  <si>
    <t>PT-01441</t>
  </si>
  <si>
    <t>PT-09942</t>
  </si>
  <si>
    <t>PT-02876</t>
  </si>
  <si>
    <t>PT-09282</t>
  </si>
  <si>
    <t>PT-08965</t>
  </si>
  <si>
    <t>PT-07233</t>
  </si>
  <si>
    <t>PT-03727</t>
  </si>
  <si>
    <t>PT-02773</t>
  </si>
  <si>
    <t>PT-00455</t>
  </si>
  <si>
    <t>PT-08190</t>
  </si>
  <si>
    <t>PT-01368</t>
  </si>
  <si>
    <t>PT-03713</t>
  </si>
  <si>
    <t>PT-01389</t>
  </si>
  <si>
    <t>PT-01001</t>
  </si>
  <si>
    <t>PT-07762</t>
  </si>
  <si>
    <t>PT-03554</t>
  </si>
  <si>
    <t>PT-04115</t>
  </si>
  <si>
    <t>PT-01668</t>
  </si>
  <si>
    <t>PT-03174</t>
  </si>
  <si>
    <t>PT-09585</t>
  </si>
  <si>
    <t>PT-00489</t>
  </si>
  <si>
    <t>PT-03231</t>
  </si>
  <si>
    <t>PT-03829</t>
  </si>
  <si>
    <t>PT-08826</t>
  </si>
  <si>
    <t>PT-05209</t>
  </si>
  <si>
    <t>PT-07849</t>
  </si>
  <si>
    <t>PT-05705</t>
  </si>
  <si>
    <t>PT-09834</t>
  </si>
  <si>
    <t>PT-08134</t>
  </si>
  <si>
    <t>PT-00704</t>
  </si>
  <si>
    <t>PT-05106</t>
  </si>
  <si>
    <t>PT-09073</t>
  </si>
  <si>
    <t>PT-03292</t>
  </si>
  <si>
    <t>PT-08126</t>
  </si>
  <si>
    <t>PT-09826</t>
  </si>
  <si>
    <t>PT-09204</t>
  </si>
  <si>
    <t>PT-04910</t>
  </si>
  <si>
    <t>PT-04441</t>
  </si>
  <si>
    <t>PT-00987</t>
  </si>
  <si>
    <t>PT-09424</t>
  </si>
  <si>
    <t>PT-09245</t>
  </si>
  <si>
    <t>PT-07706</t>
  </si>
  <si>
    <t>PT-06258</t>
  </si>
  <si>
    <t>PT-06090</t>
  </si>
  <si>
    <t>PT-05239</t>
  </si>
  <si>
    <t>PT-01199</t>
  </si>
  <si>
    <t>PT-09253</t>
  </si>
  <si>
    <t>PT-07520</t>
  </si>
  <si>
    <t>PT-06813</t>
  </si>
  <si>
    <t>PT-08321</t>
  </si>
  <si>
    <t>PT-07176</t>
  </si>
  <si>
    <t>PT-04471</t>
  </si>
  <si>
    <t>PT-00892</t>
  </si>
  <si>
    <t>PT-01970</t>
  </si>
  <si>
    <t>PT-05758</t>
  </si>
  <si>
    <t>PT-06528</t>
  </si>
  <si>
    <t>PT-06295</t>
  </si>
  <si>
    <t>PT-07596</t>
  </si>
  <si>
    <t>PT-03250</t>
  </si>
  <si>
    <t>PT-06571</t>
  </si>
  <si>
    <t>PT-06639</t>
  </si>
  <si>
    <t>PT-07352</t>
  </si>
  <si>
    <t>PT-09358</t>
  </si>
  <si>
    <t>PT-07474</t>
  </si>
  <si>
    <t>PT-09392</t>
  </si>
  <si>
    <t>PT-08848</t>
  </si>
  <si>
    <t>PT-01240</t>
  </si>
  <si>
    <t>PT-02290</t>
  </si>
  <si>
    <t>PT-02741</t>
  </si>
  <si>
    <t>PT-08468</t>
  </si>
  <si>
    <t>PT-04586</t>
  </si>
  <si>
    <t>PT-01230</t>
  </si>
  <si>
    <t>PT-06981</t>
  </si>
  <si>
    <t>PT-05179</t>
  </si>
  <si>
    <t>PT-04294</t>
  </si>
  <si>
    <t>PT-01059</t>
  </si>
  <si>
    <t>PT-06263</t>
  </si>
  <si>
    <t>PT-00282</t>
  </si>
  <si>
    <t>PT-00969</t>
  </si>
  <si>
    <t>PT-01940</t>
  </si>
  <si>
    <t>PT-08630</t>
  </si>
  <si>
    <t>PT-01275</t>
  </si>
  <si>
    <t>PT-00620</t>
  </si>
  <si>
    <t>PT-08673</t>
  </si>
  <si>
    <t>PT-01743</t>
  </si>
  <si>
    <t>PT-01391</t>
  </si>
  <si>
    <t>PT-02204</t>
  </si>
  <si>
    <t>PT-03569</t>
  </si>
  <si>
    <t>PT-06117</t>
  </si>
  <si>
    <t>PT-02787</t>
  </si>
  <si>
    <t>PT-06053</t>
  </si>
  <si>
    <t>PT-03179</t>
  </si>
  <si>
    <t>PT-03193</t>
  </si>
  <si>
    <t>PT-06100</t>
  </si>
  <si>
    <t>PT-07030</t>
  </si>
  <si>
    <t>PT-00576</t>
  </si>
  <si>
    <t>PT-06657</t>
  </si>
  <si>
    <t>PT-07116</t>
  </si>
  <si>
    <t>PT-08980</t>
  </si>
  <si>
    <t>PT-06277</t>
  </si>
  <si>
    <t>PT-09166</t>
  </si>
  <si>
    <t>PT-05898</t>
  </si>
  <si>
    <t>PT-05725</t>
  </si>
  <si>
    <t>PT-00270</t>
  </si>
  <si>
    <t>PT-00630</t>
  </si>
  <si>
    <t>PT-03082</t>
  </si>
  <si>
    <t>PT-03467</t>
  </si>
  <si>
    <t>PT-06431</t>
  </si>
  <si>
    <t>PT-09499</t>
  </si>
  <si>
    <t>PT-07063</t>
  </si>
  <si>
    <t>PT-09922</t>
  </si>
  <si>
    <t>PT-05544</t>
  </si>
  <si>
    <t>PT-04357</t>
  </si>
  <si>
    <t>PT-02114</t>
  </si>
  <si>
    <t>PT-08220</t>
  </si>
  <si>
    <t>PT-03217</t>
  </si>
  <si>
    <t>PT-03815</t>
  </si>
  <si>
    <t>PT-08322</t>
  </si>
  <si>
    <t>PT-08762</t>
  </si>
  <si>
    <t>PT-02279</t>
  </si>
  <si>
    <t>PT-04600</t>
  </si>
  <si>
    <t>PT-00014</t>
  </si>
  <si>
    <t>PT-09413</t>
  </si>
  <si>
    <t>PT-01526</t>
  </si>
  <si>
    <t>PT-02366</t>
  </si>
  <si>
    <t>PT-04649</t>
  </si>
  <si>
    <t>PT-00375</t>
  </si>
  <si>
    <t>PT-08691</t>
  </si>
  <si>
    <t>PT-06478</t>
  </si>
  <si>
    <t>PT-00526</t>
  </si>
  <si>
    <t>PT-06896</t>
  </si>
  <si>
    <t>PT-07905</t>
  </si>
  <si>
    <t>PT-02959</t>
  </si>
  <si>
    <t>PT-00530</t>
  </si>
  <si>
    <t>PT-03715</t>
  </si>
  <si>
    <t>PT-04733</t>
  </si>
  <si>
    <t>PT-01395</t>
  </si>
  <si>
    <t>PT-05632</t>
  </si>
  <si>
    <t>PT-06564</t>
  </si>
  <si>
    <t>PT-04704</t>
  </si>
  <si>
    <t>PT-01713</t>
  </si>
  <si>
    <t>PT-09951</t>
  </si>
  <si>
    <t>PT-00956</t>
  </si>
  <si>
    <t>PT-06676</t>
  </si>
  <si>
    <t>PT-03454</t>
  </si>
  <si>
    <t>PT-08596</t>
  </si>
  <si>
    <t>PT-02072</t>
  </si>
  <si>
    <t>PT-09935</t>
  </si>
  <si>
    <t>PT-00159</t>
  </si>
  <si>
    <t>PT-07006</t>
  </si>
  <si>
    <t>PT-06079</t>
  </si>
  <si>
    <t>PT-06237</t>
  </si>
  <si>
    <t>PT-02921</t>
  </si>
  <si>
    <t>PT-08504</t>
  </si>
  <si>
    <t>PT-04645</t>
  </si>
  <si>
    <t>PT-00662</t>
  </si>
  <si>
    <t>PT-07058</t>
  </si>
  <si>
    <t>PT-03666</t>
  </si>
  <si>
    <t>PT-07980</t>
  </si>
  <si>
    <t>PT-00307</t>
  </si>
  <si>
    <t>PT-04791</t>
  </si>
  <si>
    <t>PT-02357</t>
  </si>
  <si>
    <t>PT-01928</t>
  </si>
  <si>
    <t>PT-09519</t>
  </si>
  <si>
    <t>PT-03428</t>
  </si>
  <si>
    <t>PT-03639</t>
  </si>
  <si>
    <t>PT-01267</t>
  </si>
  <si>
    <t>PT-01561</t>
  </si>
  <si>
    <t>PT-07180</t>
  </si>
  <si>
    <t>PT-04110</t>
  </si>
  <si>
    <t>PT-07868</t>
  </si>
  <si>
    <t>PT-04905</t>
  </si>
  <si>
    <t>PT-07295</t>
  </si>
  <si>
    <t>PT-00515</t>
  </si>
  <si>
    <t>PT-00895</t>
  </si>
  <si>
    <t>PT-08602</t>
  </si>
  <si>
    <t>PT-00022</t>
  </si>
  <si>
    <t>PT-00900</t>
  </si>
  <si>
    <t>PT-00208</t>
  </si>
  <si>
    <t>PT-00459</t>
  </si>
  <si>
    <t>PT-02431</t>
  </si>
  <si>
    <t>PT-08443</t>
  </si>
  <si>
    <t>PT-03390</t>
  </si>
  <si>
    <t>PT-03912</t>
  </si>
  <si>
    <t>PT-05384</t>
  </si>
  <si>
    <t>PT-00553</t>
  </si>
  <si>
    <t>PT-03145</t>
  </si>
  <si>
    <t>PT-06918</t>
  </si>
  <si>
    <t>PT-02057</t>
  </si>
  <si>
    <t>PT-01926</t>
  </si>
  <si>
    <t>PT-00635</t>
  </si>
  <si>
    <t>PT-06083</t>
  </si>
  <si>
    <t>PT-08509</t>
  </si>
  <si>
    <t>PT-09458</t>
  </si>
  <si>
    <t>PT-09873</t>
  </si>
  <si>
    <t>PT-08620</t>
  </si>
  <si>
    <t>PT-03042</t>
  </si>
  <si>
    <t>PT-01710</t>
  </si>
  <si>
    <t>PT-00090</t>
  </si>
  <si>
    <t>PT-07015</t>
  </si>
  <si>
    <t>PT-03175</t>
  </si>
  <si>
    <t>PT-00918</t>
  </si>
  <si>
    <t>PT-07834</t>
  </si>
  <si>
    <t>PT-06733</t>
  </si>
  <si>
    <t>PT-06369</t>
  </si>
  <si>
    <t>PT-00002</t>
  </si>
  <si>
    <t>PT-08033</t>
  </si>
  <si>
    <t>PT-06048</t>
  </si>
  <si>
    <t>PT-02721</t>
  </si>
  <si>
    <t>PT-03118</t>
  </si>
  <si>
    <t>PT-09658</t>
  </si>
  <si>
    <t>PT-03763</t>
  </si>
  <si>
    <t>PT-00214</t>
  </si>
  <si>
    <t>PT-00779</t>
  </si>
  <si>
    <t>PT-03497</t>
  </si>
  <si>
    <t>PT-08995</t>
  </si>
  <si>
    <t>PT-02044</t>
  </si>
  <si>
    <t>PT-05421</t>
  </si>
  <si>
    <t>PT-06155</t>
  </si>
  <si>
    <t>PT-08358</t>
  </si>
  <si>
    <t>PT-08882</t>
  </si>
  <si>
    <t>PT-08466</t>
  </si>
  <si>
    <t>PT-04168</t>
  </si>
  <si>
    <t>PT-03789</t>
  </si>
  <si>
    <t>PT-08587</t>
  </si>
  <si>
    <t>PT-00584</t>
  </si>
  <si>
    <t>PT-00117</t>
  </si>
  <si>
    <t>PT-06645</t>
  </si>
  <si>
    <t>PT-09216</t>
  </si>
  <si>
    <t>PT-09141</t>
  </si>
  <si>
    <t>PT-08713</t>
  </si>
  <si>
    <t>PT-01764</t>
  </si>
  <si>
    <t>PT-01876</t>
  </si>
  <si>
    <t>PT-03225</t>
  </si>
  <si>
    <t>PT-00527</t>
  </si>
  <si>
    <t>PT-07726</t>
  </si>
  <si>
    <t>PT-02947</t>
  </si>
  <si>
    <t>PT-04474</t>
  </si>
  <si>
    <t>PT-05656</t>
  </si>
  <si>
    <t>PT-06060</t>
  </si>
  <si>
    <t>PT-00960</t>
  </si>
  <si>
    <t>PT-06343</t>
  </si>
  <si>
    <t>PT-03634</t>
  </si>
  <si>
    <t>PT-01051</t>
  </si>
  <si>
    <t>PT-08712</t>
  </si>
  <si>
    <t>PT-03677</t>
  </si>
  <si>
    <t>PT-05777</t>
  </si>
  <si>
    <t>PT-09228</t>
  </si>
  <si>
    <t>PT-06574</t>
  </si>
  <si>
    <t>PT-05180</t>
  </si>
  <si>
    <t>PT-01608</t>
  </si>
  <si>
    <t>PT-03611</t>
  </si>
  <si>
    <t>PT-09954</t>
  </si>
  <si>
    <t>PT-06636</t>
  </si>
  <si>
    <t>PT-00792</t>
  </si>
  <si>
    <t>PT-03057</t>
  </si>
  <si>
    <t>PT-01981</t>
  </si>
  <si>
    <t>PT-03599</t>
  </si>
  <si>
    <t>PT-00934</t>
  </si>
  <si>
    <t>PT-07425</t>
  </si>
  <si>
    <t>PT-05627</t>
  </si>
  <si>
    <t>PT-01683</t>
  </si>
  <si>
    <t>PT-04180</t>
  </si>
  <si>
    <t>PT-06447</t>
  </si>
  <si>
    <t>PT-04117</t>
  </si>
  <si>
    <t>PT-00989</t>
  </si>
  <si>
    <t>PT-02897</t>
  </si>
  <si>
    <t>PT-03779</t>
  </si>
  <si>
    <t>PT-03156</t>
  </si>
  <si>
    <t>PT-01824</t>
  </si>
  <si>
    <t>PT-09817</t>
  </si>
  <si>
    <t>PT-01099</t>
  </si>
  <si>
    <t>PT-02845</t>
  </si>
  <si>
    <t>PT-03343</t>
  </si>
  <si>
    <t>PT-00039</t>
  </si>
  <si>
    <t>PT-06541</t>
  </si>
  <si>
    <t>PT-09536</t>
  </si>
  <si>
    <t>PT-08708</t>
  </si>
  <si>
    <t>PT-03357</t>
  </si>
  <si>
    <t>PT-07814</t>
  </si>
  <si>
    <t>PT-08221</t>
  </si>
  <si>
    <t>PT-09415</t>
  </si>
  <si>
    <t>PT-02429</t>
  </si>
  <si>
    <t>PT-05044</t>
  </si>
  <si>
    <t>PT-05347</t>
  </si>
  <si>
    <t>PT-04812</t>
  </si>
  <si>
    <t>PT-08477</t>
  </si>
  <si>
    <t>PT-00687</t>
  </si>
  <si>
    <t>PT-04800</t>
  </si>
  <si>
    <t>PT-07438</t>
  </si>
  <si>
    <t>PT-02354</t>
  </si>
  <si>
    <t>PT-06354</t>
  </si>
  <si>
    <t>PT-04570</t>
  </si>
  <si>
    <t>PT-08214</t>
  </si>
  <si>
    <t>PT-02753</t>
  </si>
  <si>
    <t>PT-08074</t>
  </si>
  <si>
    <t>PT-01041</t>
  </si>
  <si>
    <t>PT-07492</t>
  </si>
  <si>
    <t>PT-01266</t>
  </si>
  <si>
    <t>PT-09453</t>
  </si>
  <si>
    <t>PT-07060</t>
  </si>
  <si>
    <t>PT-00278</t>
  </si>
  <si>
    <t>PT-05085</t>
  </si>
  <si>
    <t>PT-02383</t>
  </si>
  <si>
    <t>PT-00572</t>
  </si>
  <si>
    <t>PT-01436</t>
  </si>
  <si>
    <t>PT-05353</t>
  </si>
  <si>
    <t>PT-05446</t>
  </si>
  <si>
    <t>PT-01008</t>
  </si>
  <si>
    <t>PT-04544</t>
  </si>
  <si>
    <t>PT-08994</t>
  </si>
  <si>
    <t>PT-02065</t>
  </si>
  <si>
    <t>PT-01137</t>
  </si>
  <si>
    <t>PT-05344</t>
  </si>
  <si>
    <t>PT-00295</t>
  </si>
  <si>
    <t>PT-08781</t>
  </si>
  <si>
    <t>PT-02404</t>
  </si>
  <si>
    <t>PT-03999</t>
  </si>
  <si>
    <t>PT-03742</t>
  </si>
  <si>
    <t>PT-09647</t>
  </si>
  <si>
    <t>PT-02720</t>
  </si>
  <si>
    <t>PT-09387</t>
  </si>
  <si>
    <t>PT-05151</t>
  </si>
  <si>
    <t>PT-02809</t>
  </si>
  <si>
    <t>PT-00557</t>
  </si>
  <si>
    <t>PT-09106</t>
  </si>
  <si>
    <t>PT-04796</t>
  </si>
  <si>
    <t>PT-02470</t>
  </si>
  <si>
    <t>PT-03739</t>
  </si>
  <si>
    <t>PT-04287</t>
  </si>
  <si>
    <t>PT-02605</t>
  </si>
  <si>
    <t>PT-00363</t>
  </si>
  <si>
    <t>PT-06925</t>
  </si>
  <si>
    <t>PT-01705</t>
  </si>
  <si>
    <t>PT-02140</t>
  </si>
  <si>
    <t>PT-03240</t>
  </si>
  <si>
    <t>PT-02384</t>
  </si>
  <si>
    <t>PT-07315</t>
  </si>
  <si>
    <t>PT-04312</t>
  </si>
  <si>
    <t>PT-01313</t>
  </si>
  <si>
    <t>PT-03931</t>
  </si>
  <si>
    <t>PT-06184</t>
  </si>
  <si>
    <t>PT-01592</t>
  </si>
  <si>
    <t>PT-09575</t>
  </si>
  <si>
    <t>PT-02163</t>
  </si>
  <si>
    <t>PT-02397</t>
  </si>
  <si>
    <t>PT-00318</t>
  </si>
  <si>
    <t>PT-05234</t>
  </si>
  <si>
    <t>PT-05069</t>
  </si>
  <si>
    <t>PT-04037</t>
  </si>
  <si>
    <t>PT-03021</t>
  </si>
  <si>
    <t>PT-08229</t>
  </si>
  <si>
    <t>PT-05296</t>
  </si>
  <si>
    <t>PT-03973</t>
  </si>
  <si>
    <t>PT-05371</t>
  </si>
  <si>
    <t>PT-04134</t>
  </si>
  <si>
    <t>PT-00975</t>
  </si>
  <si>
    <t>PT-07292</t>
  </si>
  <si>
    <t>PT-00955</t>
  </si>
  <si>
    <t>PT-09494</t>
  </si>
  <si>
    <t>PT-05017</t>
  </si>
  <si>
    <t>PT-09925</t>
  </si>
  <si>
    <t>PT-07491</t>
  </si>
  <si>
    <t>PT-01641</t>
  </si>
  <si>
    <t>PT-01291</t>
  </si>
  <si>
    <t>PT-01934</t>
  </si>
  <si>
    <t>PT-04676</t>
  </si>
  <si>
    <t>PT-00893</t>
  </si>
  <si>
    <t>PT-07288</t>
  </si>
  <si>
    <t>PT-04877</t>
  </si>
  <si>
    <t>PT-08195</t>
  </si>
  <si>
    <t>PT-09567</t>
  </si>
  <si>
    <t>PT-02467</t>
  </si>
  <si>
    <t>PT-07658</t>
  </si>
  <si>
    <t>PT-01914</t>
  </si>
  <si>
    <t>PT-02737</t>
  </si>
  <si>
    <t>PT-00727</t>
  </si>
  <si>
    <t>PT-07215</t>
  </si>
  <si>
    <t>PT-08246</t>
  </si>
  <si>
    <t>PT-01797</t>
  </si>
  <si>
    <t>PT-06403</t>
  </si>
  <si>
    <t>PT-00937</t>
  </si>
  <si>
    <t>PT-02266</t>
  </si>
  <si>
    <t>PT-00825</t>
  </si>
  <si>
    <t>PT-07275</t>
  </si>
  <si>
    <t>PT-01390</t>
  </si>
  <si>
    <t>PT-03565</t>
  </si>
  <si>
    <t>PT-05430</t>
  </si>
  <si>
    <t>PT-07828</t>
  </si>
  <si>
    <t>PT-05691</t>
  </si>
  <si>
    <t>PT-07879</t>
  </si>
  <si>
    <t>PT-01869</t>
  </si>
  <si>
    <t>PT-08203</t>
  </si>
  <si>
    <t>PT-07487</t>
  </si>
  <si>
    <t>PT-00807</t>
  </si>
  <si>
    <t>PT-04806</t>
  </si>
  <si>
    <t>PT-09337</t>
  </si>
  <si>
    <t>PT-07512</t>
  </si>
  <si>
    <t>PT-08057</t>
  </si>
  <si>
    <t>PT-04495</t>
  </si>
  <si>
    <t>PT-02633</t>
  </si>
  <si>
    <t>PT-09080</t>
  </si>
  <si>
    <t>PT-08897</t>
  </si>
  <si>
    <t>PT-08624</t>
  </si>
  <si>
    <t>PT-07833</t>
  </si>
  <si>
    <t>PT-04389</t>
  </si>
  <si>
    <t>PT-00146</t>
  </si>
  <si>
    <t>PT-06468</t>
  </si>
  <si>
    <t>PT-02034</t>
  </si>
  <si>
    <t>PT-09316</t>
  </si>
  <si>
    <t>PT-01166</t>
  </si>
  <si>
    <t>PT-02051</t>
  </si>
  <si>
    <t>PT-03761</t>
  </si>
  <si>
    <t>PT-04436</t>
  </si>
  <si>
    <t>PT-03431</t>
  </si>
  <si>
    <t>PT-08191</t>
  </si>
  <si>
    <t>PT-08929</t>
  </si>
  <si>
    <t>PT-07070</t>
  </si>
  <si>
    <t>PT-04362</t>
  </si>
  <si>
    <t>PT-01772</t>
  </si>
  <si>
    <t>PT-03512</t>
  </si>
  <si>
    <t>PT-00272</t>
  </si>
  <si>
    <t>PT-08437</t>
  </si>
  <si>
    <t>PT-02033</t>
  </si>
  <si>
    <t>PT-09859</t>
  </si>
  <si>
    <t>PT-03811</t>
  </si>
  <si>
    <t>PT-04347</t>
  </si>
  <si>
    <t>PT-00546</t>
  </si>
  <si>
    <t>PT-03242</t>
  </si>
  <si>
    <t>PT-08503</t>
  </si>
  <si>
    <t>PT-07565</t>
  </si>
  <si>
    <t>PT-00921</t>
  </si>
  <si>
    <t>PT-09302</t>
  </si>
  <si>
    <t>PT-06641</t>
  </si>
  <si>
    <t>PT-07695</t>
  </si>
  <si>
    <t>PT-08231</t>
  </si>
  <si>
    <t>PT-07127</t>
  </si>
  <si>
    <t>PT-04279</t>
  </si>
  <si>
    <t>PT-02984</t>
  </si>
  <si>
    <t>PT-00131</t>
  </si>
  <si>
    <t>PT-07981</t>
  </si>
  <si>
    <t>PT-02668</t>
  </si>
  <si>
    <t>PT-07139</t>
  </si>
  <si>
    <t>PT-03224</t>
  </si>
  <si>
    <t>PT-07694</t>
  </si>
  <si>
    <t>PT-05393</t>
  </si>
  <si>
    <t>PT-00615</t>
  </si>
  <si>
    <t>PT-01467</t>
  </si>
  <si>
    <t>PT-04498</t>
  </si>
  <si>
    <t>PT-03043</t>
  </si>
  <si>
    <t>PT-02420</t>
  </si>
  <si>
    <t>PT-05086</t>
  </si>
  <si>
    <t>PT-03295</t>
  </si>
  <si>
    <t>PT-06738</t>
  </si>
  <si>
    <t>PT-01501</t>
  </si>
  <si>
    <t>PT-01522</t>
  </si>
  <si>
    <t>PT-09301</t>
  </si>
  <si>
    <t>PT-04233</t>
  </si>
  <si>
    <t>PT-07687</t>
  </si>
  <si>
    <t>PT-08821</t>
  </si>
  <si>
    <t>PT-04431</t>
  </si>
  <si>
    <t>PT-00391</t>
  </si>
  <si>
    <t>PT-02815</t>
  </si>
  <si>
    <t>PT-07125</t>
  </si>
  <si>
    <t>PT-05914</t>
  </si>
  <si>
    <t>PT-08593</t>
  </si>
  <si>
    <t>PT-04807</t>
  </si>
  <si>
    <t>PT-09135</t>
  </si>
  <si>
    <t>PT-08239</t>
  </si>
  <si>
    <t>PT-08045</t>
  </si>
  <si>
    <t>PT-09979</t>
  </si>
  <si>
    <t>PT-03994</t>
  </si>
  <si>
    <t>PT-09745</t>
  </si>
  <si>
    <t>PT-06610</t>
  </si>
  <si>
    <t>PT-05320</t>
  </si>
  <si>
    <t>PT-00256</t>
  </si>
  <si>
    <t>PT-07120</t>
  </si>
  <si>
    <t>PT-02422</t>
  </si>
  <si>
    <t>PT-05605</t>
  </si>
  <si>
    <t>PT-01751</t>
  </si>
  <si>
    <t>PT-09198</t>
  </si>
  <si>
    <t>PT-09913</t>
  </si>
  <si>
    <t>PT-00339</t>
  </si>
  <si>
    <t>PT-08408</t>
  </si>
  <si>
    <t>PT-01342</t>
  </si>
  <si>
    <t>PT-09738</t>
  </si>
  <si>
    <t>PT-07983</t>
  </si>
  <si>
    <t>PT-03641</t>
  </si>
  <si>
    <t>PT-00330</t>
  </si>
  <si>
    <t>PT-09006</t>
  </si>
  <si>
    <t>PT-03005</t>
  </si>
  <si>
    <t>PT-06961</t>
  </si>
  <si>
    <t>PT-04091</t>
  </si>
  <si>
    <t>PT-02323</t>
  </si>
  <si>
    <t>PT-06668</t>
  </si>
  <si>
    <t>PT-07010</t>
  </si>
  <si>
    <t>PT-04198</t>
  </si>
  <si>
    <t>PT-03550</t>
  </si>
  <si>
    <t>PT-08364</t>
  </si>
  <si>
    <t>PT-09498</t>
  </si>
  <si>
    <t>PT-09117</t>
  </si>
  <si>
    <t>PT-06186</t>
  </si>
  <si>
    <t>PT-01640</t>
  </si>
  <si>
    <t>PT-00061</t>
  </si>
  <si>
    <t>PT-01241</t>
  </si>
  <si>
    <t>PT-05761</t>
  </si>
  <si>
    <t>PT-05137</t>
  </si>
  <si>
    <t>PT-02344</t>
  </si>
  <si>
    <t>PT-02121</t>
  </si>
  <si>
    <t>PT-01525</t>
  </si>
  <si>
    <t>PT-07618</t>
  </si>
  <si>
    <t>PT-00154</t>
  </si>
  <si>
    <t>PT-00482</t>
  </si>
  <si>
    <t>PT-06123</t>
  </si>
  <si>
    <t>PT-07675</t>
  </si>
  <si>
    <t>PT-07102</t>
  </si>
  <si>
    <t>PT-01763</t>
  </si>
  <si>
    <t>PT-08943</t>
  </si>
  <si>
    <t>PT-07716</t>
  </si>
  <si>
    <t>PT-09264</t>
  </si>
  <si>
    <t>PT-07480</t>
  </si>
  <si>
    <t>PT-06213</t>
  </si>
  <si>
    <t>PT-04854</t>
  </si>
  <si>
    <t>PT-02712</t>
  </si>
  <si>
    <t>PT-06767</t>
  </si>
  <si>
    <t>PT-04151</t>
  </si>
  <si>
    <t>PT-01334</t>
  </si>
  <si>
    <t>PT-08379</t>
  </si>
  <si>
    <t>PT-09616</t>
  </si>
  <si>
    <t>PT-09902</t>
  </si>
  <si>
    <t>PT-09305</t>
  </si>
  <si>
    <t>PT-03851</t>
  </si>
  <si>
    <t>PT-08341</t>
  </si>
  <si>
    <t>PT-04125</t>
  </si>
  <si>
    <t>PT-09145</t>
  </si>
  <si>
    <t>PT-04789</t>
  </si>
  <si>
    <t>PT-02867</t>
  </si>
  <si>
    <t>PT-01387</t>
  </si>
  <si>
    <t>PT-05942</t>
  </si>
  <si>
    <t>PT-03068</t>
  </si>
  <si>
    <t>PT-09241</t>
  </si>
  <si>
    <t>PT-03630</t>
  </si>
  <si>
    <t>PT-09648</t>
  </si>
  <si>
    <t>PT-09130</t>
  </si>
  <si>
    <t>PT-03029</t>
  </si>
  <si>
    <t>PT-02970</t>
  </si>
  <si>
    <t>PT-08647</t>
  </si>
  <si>
    <t>PT-06137</t>
  </si>
  <si>
    <t>PT-08802</t>
  </si>
  <si>
    <t>PT-04264</t>
  </si>
  <si>
    <t>PT-00646</t>
  </si>
  <si>
    <t>PT-09848</t>
  </si>
  <si>
    <t>PT-02075</t>
  </si>
  <si>
    <t>PT-00342</t>
  </si>
  <si>
    <t>PT-08042</t>
  </si>
  <si>
    <t>PT-01623</t>
  </si>
  <si>
    <t>PT-07142</t>
  </si>
  <si>
    <t>PT-05797</t>
  </si>
  <si>
    <t>PT-07185</t>
  </si>
  <si>
    <t>PT-08233</t>
  </si>
  <si>
    <t>PT-05476</t>
  </si>
  <si>
    <t>PT-09440</t>
  </si>
  <si>
    <t>PT-00075</t>
  </si>
  <si>
    <t>PT-08634</t>
  </si>
  <si>
    <t>PT-09417</t>
  </si>
  <si>
    <t>PT-02052</t>
  </si>
  <si>
    <t>PT-02542</t>
  </si>
  <si>
    <t>PT-01302</t>
  </si>
  <si>
    <t>PT-05878</t>
  </si>
  <si>
    <t>PT-07369</t>
  </si>
  <si>
    <t>PT-01305</t>
  </si>
  <si>
    <t>PT-08429</t>
  </si>
  <si>
    <t>PT-09277</t>
  </si>
  <si>
    <t>PT-02600</t>
  </si>
  <si>
    <t>PT-02574</t>
  </si>
  <si>
    <t>PT-03187</t>
  </si>
  <si>
    <t>PT-02769</t>
  </si>
  <si>
    <t>PT-04832</t>
  </si>
  <si>
    <t>PT-04224</t>
  </si>
  <si>
    <t>PT-09844</t>
  </si>
  <si>
    <t>PT-02107</t>
  </si>
  <si>
    <t>PT-02680</t>
  </si>
  <si>
    <t>PT-01388</t>
  </si>
  <si>
    <t>PT-09839</t>
  </si>
  <si>
    <t>PT-09854</t>
  </si>
  <si>
    <t>PT-07084</t>
  </si>
  <si>
    <t>PT-01280</t>
  </si>
  <si>
    <t>PT-00805</t>
  </si>
  <si>
    <t>PT-01556</t>
  </si>
  <si>
    <t>PT-09679</t>
  </si>
  <si>
    <t>PT-04567</t>
  </si>
  <si>
    <t>PT-09864</t>
  </si>
  <si>
    <t>PT-04842</t>
  </si>
  <si>
    <t>PT-03595</t>
  </si>
  <si>
    <t>PT-06036</t>
  </si>
  <si>
    <t>PT-06853</t>
  </si>
  <si>
    <t>PT-08706</t>
  </si>
  <si>
    <t>PT-04178</t>
  </si>
  <si>
    <t>PT-01309</t>
  </si>
  <si>
    <t>PT-03453</t>
  </si>
  <si>
    <t>PT-03696</t>
  </si>
  <si>
    <t>PT-04243</t>
  </si>
  <si>
    <t>PT-02199</t>
  </si>
  <si>
    <t>PT-08967</t>
  </si>
  <si>
    <t>PT-04426</t>
  </si>
  <si>
    <t>PT-06151</t>
  </si>
  <si>
    <t>PT-00944</t>
  </si>
  <si>
    <t>PT-00823</t>
  </si>
  <si>
    <t>PT-05006</t>
  </si>
  <si>
    <t>PT-06613</t>
  </si>
  <si>
    <t>PT-08357</t>
  </si>
  <si>
    <t>PT-05620</t>
  </si>
  <si>
    <t>PT-04548</t>
  </si>
  <si>
    <t>PT-02539</t>
  </si>
  <si>
    <t>PT-05208</t>
  </si>
  <si>
    <t>PT-09707</t>
  </si>
  <si>
    <t>PT-09192</t>
  </si>
  <si>
    <t>PT-03055</t>
  </si>
  <si>
    <t>PT-03676</t>
  </si>
  <si>
    <t>PT-07777</t>
  </si>
  <si>
    <t>PT-07219</t>
  </si>
  <si>
    <t>PT-06723</t>
  </si>
  <si>
    <t>PT-03301</t>
  </si>
  <si>
    <t>PT-03311</t>
  </si>
  <si>
    <t>PT-07222</t>
  </si>
  <si>
    <t>PT-08520</t>
  </si>
  <si>
    <t>PT-05955</t>
  </si>
  <si>
    <t>PT-00833</t>
  </si>
  <si>
    <t>PT-03463</t>
  </si>
  <si>
    <t>PT-07644</t>
  </si>
  <si>
    <t>PT-00055</t>
  </si>
  <si>
    <t>PT-03452</t>
  </si>
  <si>
    <t>PT-06306</t>
  </si>
  <si>
    <t>PT-01482</t>
  </si>
  <si>
    <t>PT-04874</t>
  </si>
  <si>
    <t>PT-08039</t>
  </si>
  <si>
    <t>PT-03336</t>
  </si>
  <si>
    <t>PT-06017</t>
  </si>
  <si>
    <t>PT-04927</t>
  </si>
  <si>
    <t>PT-09139</t>
  </si>
  <si>
    <t>PT-05798</t>
  </si>
  <si>
    <t>PT-05084</t>
  </si>
  <si>
    <t>PT-06646</t>
  </si>
  <si>
    <t>PT-05491</t>
  </si>
  <si>
    <t>PT-02066</t>
  </si>
  <si>
    <t>PT-07312</t>
  </si>
  <si>
    <t>PT-08478</t>
  </si>
  <si>
    <t>PT-04525</t>
  </si>
  <si>
    <t>PT-02718</t>
  </si>
  <si>
    <t>PT-02080</t>
  </si>
  <si>
    <t>PT-08915</t>
  </si>
  <si>
    <t>PT-00952</t>
  </si>
  <si>
    <t>PT-08059</t>
  </si>
  <si>
    <t>PT-02483</t>
  </si>
  <si>
    <t>PT-01760</t>
  </si>
  <si>
    <t>PT-04423</t>
  </si>
  <si>
    <t>PT-06705</t>
  </si>
  <si>
    <t>PT-05183</t>
  </si>
  <si>
    <t>PT-08534</t>
  </si>
  <si>
    <t>PT-03702</t>
  </si>
  <si>
    <t>PT-04244</t>
  </si>
  <si>
    <t>PT-00689</t>
  </si>
  <si>
    <t>PT-03433</t>
  </si>
  <si>
    <t>PT-04945</t>
  </si>
  <si>
    <t>PT-00967</t>
  </si>
  <si>
    <t>PT-09677</t>
  </si>
  <si>
    <t>PT-02714</t>
  </si>
  <si>
    <t>PT-04758</t>
  </si>
  <si>
    <t>PT-09739</t>
  </si>
  <si>
    <t>PT-06321</t>
  </si>
  <si>
    <t>PT-05976</t>
  </si>
  <si>
    <t>PT-03573</t>
  </si>
  <si>
    <t>PT-05300</t>
  </si>
  <si>
    <t>PT-01991</t>
  </si>
  <si>
    <t>PT-01206</t>
  </si>
  <si>
    <t>PT-04972</t>
  </si>
  <si>
    <t>PT-09921</t>
  </si>
  <si>
    <t>PT-06784</t>
  </si>
  <si>
    <t>PT-03601</t>
  </si>
  <si>
    <t>PT-06491</t>
  </si>
  <si>
    <t>PT-08610</t>
  </si>
  <si>
    <t>PT-08071</t>
  </si>
  <si>
    <t>PT-08578</t>
  </si>
  <si>
    <t>PT-07974</t>
  </si>
  <si>
    <t>PT-01626</t>
  </si>
  <si>
    <t>PT-00537</t>
  </si>
  <si>
    <t>PT-08767</t>
  </si>
  <si>
    <t>PT-07971</t>
  </si>
  <si>
    <t>PT-04213</t>
  </si>
  <si>
    <t>PT-06457</t>
  </si>
  <si>
    <t>PT-03508</t>
  </si>
  <si>
    <t>PT-08394</t>
  </si>
  <si>
    <t>PT-07113</t>
  </si>
  <si>
    <t>PT-02709</t>
  </si>
  <si>
    <t>PT-05032</t>
  </si>
  <si>
    <t>PT-06515</t>
  </si>
  <si>
    <t>PT-04663</t>
  </si>
  <si>
    <t>PT-04022</t>
  </si>
  <si>
    <t>PT-01855</t>
  </si>
  <si>
    <t>PT-09615</t>
  </si>
  <si>
    <t>PT-02873</t>
  </si>
  <si>
    <t>PT-01646</t>
  </si>
  <si>
    <t>PT-03418</t>
  </si>
  <si>
    <t>PT-03477</t>
  </si>
  <si>
    <t>PT-09746</t>
  </si>
  <si>
    <t>PT-01793</t>
  </si>
  <si>
    <t>PT-03798</t>
  </si>
  <si>
    <t>PT-03369</t>
  </si>
  <si>
    <t>PT-07197</t>
  </si>
  <si>
    <t>PT-09836</t>
  </si>
  <si>
    <t>PT-05110</t>
  </si>
  <si>
    <t>PT-06025</t>
  </si>
  <si>
    <t>PT-08796</t>
  </si>
  <si>
    <t>PT-09482</t>
  </si>
  <si>
    <t>PT-00127</t>
  </si>
  <si>
    <t>PT-05960</t>
  </si>
  <si>
    <t>PT-03877</t>
  </si>
  <si>
    <t>PT-04452</t>
  </si>
  <si>
    <t>PT-07148</t>
  </si>
  <si>
    <t>PT-03532</t>
  </si>
  <si>
    <t>PT-00828</t>
  </si>
  <si>
    <t>PT-07791</t>
  </si>
  <si>
    <t>PT-00985</t>
  </si>
  <si>
    <t>PT-07784</t>
  </si>
  <si>
    <t>PT-02444</t>
  </si>
  <si>
    <t>PT-08555</t>
  </si>
  <si>
    <t>PT-00346</t>
  </si>
  <si>
    <t>PT-00815</t>
  </si>
  <si>
    <t>PT-06167</t>
  </si>
  <si>
    <t>PT-05780</t>
  </si>
  <si>
    <t>PT-02117</t>
  </si>
  <si>
    <t>PT-00794</t>
  </si>
  <si>
    <t>PT-06899</t>
  </si>
  <si>
    <t>PT-02675</t>
  </si>
  <si>
    <t>PT-00095</t>
  </si>
  <si>
    <t>PT-04226</t>
  </si>
  <si>
    <t>PT-03757</t>
  </si>
  <si>
    <t>PT-02892</t>
  </si>
  <si>
    <t>PT-02372</t>
  </si>
  <si>
    <t>PT-09576</t>
  </si>
  <si>
    <t>PT-03229</t>
  </si>
  <si>
    <t>PT-07864</t>
  </si>
  <si>
    <t>PT-06360</t>
  </si>
  <si>
    <t>PT-09383</t>
  </si>
  <si>
    <t>PT-07327</t>
  </si>
  <si>
    <t>PT-06029</t>
  </si>
  <si>
    <t>PT-01866</t>
  </si>
  <si>
    <t>PT-04613</t>
  </si>
  <si>
    <t>PT-02646</t>
  </si>
  <si>
    <t>PT-02244</t>
  </si>
  <si>
    <t>PT-05374</t>
  </si>
  <si>
    <t>PT-02337</t>
  </si>
  <si>
    <t>PT-00951</t>
  </si>
  <si>
    <t>PT-01121</t>
  </si>
  <si>
    <t>PT-02205</t>
  </si>
  <si>
    <t>PT-00420</t>
  </si>
  <si>
    <t>PT-00923</t>
  </si>
  <si>
    <t>PT-08670</t>
  </si>
  <si>
    <t>PT-05409</t>
  </si>
  <si>
    <t>PT-05789</t>
  </si>
  <si>
    <t>PT-05743</t>
  </si>
  <si>
    <t>PT-07668</t>
  </si>
  <si>
    <t>PT-05568</t>
  </si>
  <si>
    <t>PT-08136</t>
  </si>
  <si>
    <t>PT-01203</t>
  </si>
  <si>
    <t>PT-05766</t>
  </si>
  <si>
    <t>PT-08390</t>
  </si>
  <si>
    <t>PT-01971</t>
  </si>
  <si>
    <t>PT-04019</t>
  </si>
  <si>
    <t>PT-03688</t>
  </si>
  <si>
    <t>PT-01998</t>
  </si>
  <si>
    <t>PT-04034</t>
  </si>
  <si>
    <t>PT-01249</t>
  </si>
  <si>
    <t>PT-02193</t>
  </si>
  <si>
    <t>PT-02713</t>
  </si>
  <si>
    <t>PT-09185</t>
  </si>
  <si>
    <t>PT-02191</t>
  </si>
  <si>
    <t>PT-04671</t>
  </si>
  <si>
    <t>PT-05143</t>
  </si>
  <si>
    <t>PT-05985</t>
  </si>
  <si>
    <t>PT-06566</t>
  </si>
  <si>
    <t>PT-07805</t>
  </si>
  <si>
    <t>PT-06944</t>
  </si>
  <si>
    <t>PT-02137</t>
  </si>
  <si>
    <t>PT-01066</t>
  </si>
  <si>
    <t>PT-00601</t>
  </si>
  <si>
    <t>PT-04228</t>
  </si>
  <si>
    <t>PT-07578</t>
  </si>
  <si>
    <t>PT-00078</t>
  </si>
  <si>
    <t>PT-07547</t>
  </si>
  <si>
    <t>PT-02899</t>
  </si>
  <si>
    <t>PT-04821</t>
  </si>
  <si>
    <t>PT-09490</t>
  </si>
  <si>
    <t>PT-06414</t>
  </si>
  <si>
    <t>PT-09065</t>
  </si>
  <si>
    <t>PT-08008</t>
  </si>
  <si>
    <t>PT-05469</t>
  </si>
  <si>
    <t>PT-05952</t>
  </si>
  <si>
    <t>PT-03392</t>
  </si>
  <si>
    <t>PT-05416</t>
  </si>
  <si>
    <t>PT-02561</t>
  </si>
  <si>
    <t>PT-08163</t>
  </si>
  <si>
    <t>PT-02636</t>
  </si>
  <si>
    <t>PT-05257</t>
  </si>
  <si>
    <t>PT-03531</t>
  </si>
  <si>
    <t>PT-08568</t>
  </si>
  <si>
    <t>PT-01909</t>
  </si>
  <si>
    <t>PT-00236</t>
  </si>
  <si>
    <t>PT-01605</t>
  </si>
  <si>
    <t>PT-07985</t>
  </si>
  <si>
    <t>PT-09311</t>
  </si>
  <si>
    <t>PT-03491</t>
  </si>
  <si>
    <t>PT-01995</t>
  </si>
  <si>
    <t>PT-02825</t>
  </si>
  <si>
    <t>PT-09473</t>
  </si>
  <si>
    <t>PT-01343</t>
  </si>
  <si>
    <t>PT-08513</t>
  </si>
  <si>
    <t>PT-01620</t>
  </si>
  <si>
    <t>PT-05288</t>
  </si>
  <si>
    <t>PT-02061</t>
  </si>
  <si>
    <t>PT-02220</t>
  </si>
  <si>
    <t>PT-06039</t>
  </si>
  <si>
    <t>PT-00261</t>
  </si>
  <si>
    <t>PT-09553</t>
  </si>
  <si>
    <t>PT-09094</t>
  </si>
  <si>
    <t>PT-03745</t>
  </si>
  <si>
    <t>PT-02027</t>
  </si>
  <si>
    <t>PT-06989</t>
  </si>
  <si>
    <t>PT-04235</t>
  </si>
  <si>
    <t>PT-01918</t>
  </si>
  <si>
    <t>PT-01829</t>
  </si>
  <si>
    <t>PT-06234</t>
  </si>
  <si>
    <t>PT-09520</t>
  </si>
  <si>
    <t>PT-06284</t>
  </si>
  <si>
    <t>PT-04209</t>
  </si>
  <si>
    <t>PT-00225</t>
  </si>
  <si>
    <t>PT-08916</t>
  </si>
  <si>
    <t>PT-09334</t>
  </si>
  <si>
    <t>PT-06470</t>
  </si>
  <si>
    <t>PT-09603</t>
  </si>
  <si>
    <t>PT-00847</t>
  </si>
  <si>
    <t>PT-04290</t>
  </si>
  <si>
    <t>PT-05561</t>
  </si>
  <si>
    <t>PT-02552</t>
  </si>
  <si>
    <t>PT-00118</t>
  </si>
  <si>
    <t>PT-08838</t>
  </si>
  <si>
    <t>PT-05967</t>
  </si>
  <si>
    <t>PT-08196</t>
  </si>
  <si>
    <t>PT-08660</t>
  </si>
  <si>
    <t>PT-07490</t>
  </si>
  <si>
    <t>PT-00006</t>
  </si>
  <si>
    <t>PT-05343</t>
  </si>
  <si>
    <t>PT-09112</t>
  </si>
  <si>
    <t>PT-04325</t>
  </si>
  <si>
    <t>PT-01064</t>
  </si>
  <si>
    <t>PT-02591</t>
  </si>
  <si>
    <t>PT-08435</t>
  </si>
  <si>
    <t>PT-09353</t>
  </si>
  <si>
    <t>PT-03736</t>
  </si>
  <si>
    <t>PT-03518</t>
  </si>
  <si>
    <t>PT-06987</t>
  </si>
  <si>
    <t>PT-06768</t>
  </si>
  <si>
    <t>PT-05623</t>
  </si>
  <si>
    <t>PT-01606</t>
  </si>
  <si>
    <t>PT-01734</t>
  </si>
  <si>
    <t>PT-09529</t>
  </si>
  <si>
    <t>PT-03813</t>
  </si>
  <si>
    <t>PT-09819</t>
  </si>
  <si>
    <t>PT-01762</t>
  </si>
  <si>
    <t>PT-05402</t>
  </si>
  <si>
    <t>PT-02740</t>
  </si>
  <si>
    <t>PT-02473</t>
  </si>
  <si>
    <t>PT-06739</t>
  </si>
  <si>
    <t>PT-06892</t>
  </si>
  <si>
    <t>PT-07944</t>
  </si>
  <si>
    <t>PT-04207</t>
  </si>
  <si>
    <t>PT-06372</t>
  </si>
  <si>
    <t>PT-09362</t>
  </si>
  <si>
    <t>PT-00233</t>
  </si>
  <si>
    <t>PT-08259</t>
  </si>
  <si>
    <t>PT-07562</t>
  </si>
  <si>
    <t>PT-06169</t>
  </si>
  <si>
    <t>PT-03597</t>
  </si>
  <si>
    <t>PT-06289</t>
  </si>
  <si>
    <t>PT-04633</t>
  </si>
  <si>
    <t>PT-00126</t>
  </si>
  <si>
    <t>PT-07642</t>
  </si>
  <si>
    <t>PT-06230</t>
  </si>
  <si>
    <t>PT-01297</t>
  </si>
  <si>
    <t>PT-01977</t>
  </si>
  <si>
    <t>PT-09673</t>
  </si>
  <si>
    <t>PT-09627</t>
  </si>
  <si>
    <t>PT-05751</t>
  </si>
  <si>
    <t>PT-08153</t>
  </si>
  <si>
    <t>PT-03087</t>
  </si>
  <si>
    <t>PT-09464</t>
  </si>
  <si>
    <t>PT-06883</t>
  </si>
  <si>
    <t>PT-09930</t>
  </si>
  <si>
    <t>PT-07674</t>
  </si>
  <si>
    <t>PT-03346</t>
  </si>
  <si>
    <t>PT-08173</t>
  </si>
  <si>
    <t>PT-09611</t>
  </si>
  <si>
    <t>PT-05871</t>
  </si>
  <si>
    <t>PT-06507</t>
  </si>
  <si>
    <t>PT-02798</t>
  </si>
  <si>
    <t>PT-00919</t>
  </si>
  <si>
    <t>PT-01647</t>
  </si>
  <si>
    <t>PT-05123</t>
  </si>
  <si>
    <t>PT-05127</t>
  </si>
  <si>
    <t>PT-04622</t>
  </si>
  <si>
    <t>PT-00365</t>
  </si>
  <si>
    <t>PT-02126</t>
  </si>
  <si>
    <t>PT-08151</t>
  </si>
  <si>
    <t>PT-08718</t>
  </si>
  <si>
    <t>PT-00056</t>
  </si>
  <si>
    <t>PT-00639</t>
  </si>
  <si>
    <t>PT-00303</t>
  </si>
  <si>
    <t>PT-05812</t>
  </si>
  <si>
    <t>PT-01277</t>
  </si>
  <si>
    <t>PT-04433</t>
  </si>
  <si>
    <t>PT-03645</t>
  </si>
  <si>
    <t>PT-02879</t>
  </si>
  <si>
    <t>PT-06494</t>
  </si>
  <si>
    <t>PT-05241</t>
  </si>
  <si>
    <t>PT-09597</t>
  </si>
  <si>
    <t>PT-06938</t>
  </si>
  <si>
    <t>PT-07241</t>
  </si>
  <si>
    <t>PT-02594</t>
  </si>
  <si>
    <t>PT-02394</t>
  </si>
  <si>
    <t>PT-00524</t>
  </si>
  <si>
    <t>PT-06377</t>
  </si>
  <si>
    <t>PT-06982</t>
  </si>
  <si>
    <t>PT-06678</t>
  </si>
  <si>
    <t>PT-03901</t>
  </si>
  <si>
    <t>PT-09829</t>
  </si>
  <si>
    <t>PT-05586</t>
  </si>
  <si>
    <t>PT-09548</t>
  </si>
  <si>
    <t>PT-07957</t>
  </si>
  <si>
    <t>PT-07571</t>
  </si>
  <si>
    <t>PT-06778</t>
  </si>
  <si>
    <t>PT-00672</t>
  </si>
  <si>
    <t>PT-04189</t>
  </si>
  <si>
    <t>PT-00667</t>
  </si>
  <si>
    <t>PT-03267</t>
  </si>
  <si>
    <t>PT-01888</t>
  </si>
  <si>
    <t>PT-08473</t>
  </si>
  <si>
    <t>PT-09092</t>
  </si>
  <si>
    <t>PT-07688</t>
  </si>
  <si>
    <t>PT-06032</t>
  </si>
  <si>
    <t>PT-06091</t>
  </si>
  <si>
    <t>PT-06239</t>
  </si>
  <si>
    <t>PT-07351</t>
  </si>
  <si>
    <t>PT-07831</t>
  </si>
  <si>
    <t>PT-00761</t>
  </si>
  <si>
    <t>PT-06255</t>
  </si>
  <si>
    <t>PT-01907</t>
  </si>
  <si>
    <t>PT-03819</t>
  </si>
  <si>
    <t>PT-06270</t>
  </si>
  <si>
    <t>PT-04301</t>
  </si>
  <si>
    <t>PT-05570</t>
  </si>
  <si>
    <t>PT-07942</t>
  </si>
  <si>
    <t>PT-05972</t>
  </si>
  <si>
    <t>PT-03580</t>
  </si>
  <si>
    <t>PT-02833</t>
  </si>
  <si>
    <t>PT-05450</t>
  </si>
  <si>
    <t>PT-03473</t>
  </si>
  <si>
    <t>PT-06328</t>
  </si>
  <si>
    <t>PT-00138</t>
  </si>
  <si>
    <t>PT-07044</t>
  </si>
  <si>
    <t>PT-04893</t>
  </si>
  <si>
    <t>PT-02181</t>
  </si>
  <si>
    <t>PT-07731</t>
  </si>
  <si>
    <t>PT-03178</t>
  </si>
  <si>
    <t>PT-04855</t>
  </si>
  <si>
    <t>PT-04638</t>
  </si>
  <si>
    <t>PT-05116</t>
  </si>
  <si>
    <t>PT-07649</t>
  </si>
  <si>
    <t>PT-04262</t>
  </si>
  <si>
    <t>PT-01332</t>
  </si>
  <si>
    <t>PT-07003</t>
  </si>
  <si>
    <t>PT-06942</t>
  </si>
  <si>
    <t>PT-08018</t>
  </si>
  <si>
    <t>PT-06242</t>
  </si>
  <si>
    <t>PT-06882</t>
  </si>
  <si>
    <t>PT-04531</t>
  </si>
  <si>
    <t>PT-04674</t>
  </si>
  <si>
    <t>PT-06997</t>
  </si>
  <si>
    <t>PT-01253</t>
  </si>
  <si>
    <t>PT-03375</t>
  </si>
  <si>
    <t>PT-04720</t>
  </si>
  <si>
    <t>PT-06545</t>
  </si>
  <si>
    <t>PT-04859</t>
  </si>
  <si>
    <t>PT-07902</t>
  </si>
  <si>
    <t>PT-08581</t>
  </si>
  <si>
    <t>PT-08428</t>
  </si>
  <si>
    <t>PT-01078</t>
  </si>
  <si>
    <t>PT-04364</t>
  </si>
  <si>
    <t>PT-00771</t>
  </si>
  <si>
    <t>PT-08866</t>
  </si>
  <si>
    <t>PT-00250</t>
  </si>
  <si>
    <t>PT-07240</t>
  </si>
  <si>
    <t>PT-03420</t>
  </si>
  <si>
    <t>PT-04977</t>
  </si>
  <si>
    <t>PT-04545</t>
  </si>
  <si>
    <t>PT-05566</t>
  </si>
  <si>
    <t>PT-07940</t>
  </si>
  <si>
    <t>PT-00717</t>
  </si>
  <si>
    <t>PT-09847</t>
  </si>
  <si>
    <t>PT-02049</t>
  </si>
  <si>
    <t>PT-05998</t>
  </si>
  <si>
    <t>PT-06601</t>
  </si>
  <si>
    <t>PT-07246</t>
  </si>
  <si>
    <t>PT-04179</t>
  </si>
  <si>
    <t>PT-04810</t>
  </si>
  <si>
    <t>PT-09675</t>
  </si>
  <si>
    <t>PT-07141</t>
  </si>
  <si>
    <t>PT-07191</t>
  </si>
  <si>
    <t>PT-01461</t>
  </si>
  <si>
    <t>PT-05990</t>
  </si>
  <si>
    <t>PT-02001</t>
  </si>
  <si>
    <t>PT-08176</t>
  </si>
  <si>
    <t>PT-00405</t>
  </si>
  <si>
    <t>PT-00385</t>
  </si>
  <si>
    <t>PT-09640</t>
  </si>
  <si>
    <t>PT-09680</t>
  </si>
  <si>
    <t>PT-01634</t>
  </si>
  <si>
    <t>PT-09749</t>
  </si>
  <si>
    <t>PT-04785</t>
  </si>
  <si>
    <t>PT-09649</t>
  </si>
  <si>
    <t>PT-06971</t>
  </si>
  <si>
    <t>PT-03926</t>
  </si>
  <si>
    <t>PT-04159</t>
  </si>
  <si>
    <t>PT-07450</t>
  </si>
  <si>
    <t>PT-08416</t>
  </si>
  <si>
    <t>PT-02194</t>
  </si>
  <si>
    <t>PT-01016</t>
  </si>
  <si>
    <t>PT-05125</t>
  </si>
  <si>
    <t>PT-07419</t>
  </si>
  <si>
    <t>PT-07410</t>
  </si>
  <si>
    <t>PT-08990</t>
  </si>
  <si>
    <t>PT-02872</t>
  </si>
  <si>
    <t>PT-00010</t>
  </si>
  <si>
    <t>PT-01839</t>
  </si>
  <si>
    <t>PT-04805</t>
  </si>
  <si>
    <t>PT-07027</t>
  </si>
  <si>
    <t>PT-05714</t>
  </si>
  <si>
    <t>PT-03325</t>
  </si>
  <si>
    <t>PT-07715</t>
  </si>
  <si>
    <t>PT-01582</t>
  </si>
  <si>
    <t>PT-00925</t>
  </si>
  <si>
    <t>PT-02780</t>
  </si>
  <si>
    <t>PT-07892</t>
  </si>
  <si>
    <t>PT-06133</t>
  </si>
  <si>
    <t>PT-05321</t>
  </si>
  <si>
    <t>PT-07313</t>
  </si>
  <si>
    <t>PT-07103</t>
  </si>
  <si>
    <t>PT-06043</t>
  </si>
  <si>
    <t>PT-03776</t>
  </si>
  <si>
    <t>PT-04836</t>
  </si>
  <si>
    <t>PT-04965</t>
  </si>
  <si>
    <t>PT-00540</t>
  </si>
  <si>
    <t>PT-07484</t>
  </si>
  <si>
    <t>PT-02746</t>
  </si>
  <si>
    <t>PT-03720</t>
  </si>
  <si>
    <t>PT-06820</t>
  </si>
  <si>
    <t>PT-09338</t>
  </si>
  <si>
    <t>PT-04469</t>
  </si>
  <si>
    <t>PT-00668</t>
  </si>
  <si>
    <t>PT-07576</t>
  </si>
  <si>
    <t>PT-08550</t>
  </si>
  <si>
    <t>PT-05064</t>
  </si>
  <si>
    <t>PT-01354</t>
  </si>
  <si>
    <t>PT-07115</t>
  </si>
  <si>
    <t>PT-09970</t>
  </si>
  <si>
    <t>PT-08663</t>
  </si>
  <si>
    <t>PT-02704</t>
  </si>
  <si>
    <t>PT-03331</t>
  </si>
  <si>
    <t>PT-08054</t>
  </si>
  <si>
    <t>PT-09589</t>
  </si>
  <si>
    <t>PT-03585</t>
  </si>
  <si>
    <t>PT-09633</t>
  </si>
  <si>
    <t>PT-05646</t>
  </si>
  <si>
    <t>PT-03377</t>
  </si>
  <si>
    <t>PT-01257</t>
  </si>
  <si>
    <t>PT-06191</t>
  </si>
  <si>
    <t>PT-09443</t>
  </si>
  <si>
    <t>PT-05349</t>
  </si>
  <si>
    <t>PT-04176</t>
  </si>
  <si>
    <t>PT-04911</t>
  </si>
  <si>
    <t>PT-01853</t>
  </si>
  <si>
    <t>PT-06317</t>
  </si>
  <si>
    <t>PT-02106</t>
  </si>
  <si>
    <t>PT-00134</t>
  </si>
  <si>
    <t>PT-05030</t>
  </si>
  <si>
    <t>PT-00929</t>
  </si>
  <si>
    <t>PT-00824</t>
  </si>
  <si>
    <t>PT-07577</t>
  </si>
  <si>
    <t>PT-01532</t>
  </si>
  <si>
    <t>PT-01215</t>
  </si>
  <si>
    <t>PT-00505</t>
  </si>
  <si>
    <t>PT-06531</t>
  </si>
  <si>
    <t>PT-03073</t>
  </si>
  <si>
    <t>PT-09577</t>
  </si>
  <si>
    <t>PT-09087</t>
  </si>
  <si>
    <t>PT-08648</t>
  </si>
  <si>
    <t>PT-06620</t>
  </si>
  <si>
    <t>PT-09274</t>
  </si>
  <si>
    <t>PT-03710</t>
  </si>
  <si>
    <t>PT-09775</t>
  </si>
  <si>
    <t>PT-04850</t>
  </si>
  <si>
    <t>PT-04749</t>
  </si>
  <si>
    <t>PT-04269</t>
  </si>
  <si>
    <t>PT-08906</t>
  </si>
  <si>
    <t>PT-04187</t>
  </si>
  <si>
    <t>PT-05302</t>
  </si>
  <si>
    <t>PT-02924</t>
  </si>
  <si>
    <t>PT-06589</t>
  </si>
  <si>
    <t>PT-01811</t>
  </si>
  <si>
    <t>PT-03487</t>
  </si>
  <si>
    <t>PT-07420</t>
  </si>
  <si>
    <t>PT-03142</t>
  </si>
  <si>
    <t>PT-09348</t>
  </si>
  <si>
    <t>PT-01325</t>
  </si>
  <si>
    <t>PT-04313</t>
  </si>
  <si>
    <t>PT-07495</t>
  </si>
  <si>
    <t>PT-08703</t>
  </si>
  <si>
    <t>PT-08692</t>
  </si>
  <si>
    <t>PT-09696</t>
  </si>
  <si>
    <t>PT-09581</t>
  </si>
  <si>
    <t>PT-05542</t>
  </si>
  <si>
    <t>PT-06173</t>
  </si>
  <si>
    <t>PT-01541</t>
  </si>
  <si>
    <t>PT-09410</t>
  </si>
  <si>
    <t>PT-02682</t>
  </si>
  <si>
    <t>PT-05950</t>
  </si>
  <si>
    <t>PT-06314</t>
  </si>
  <si>
    <t>PT-01192</t>
  </si>
  <si>
    <t>PT-05294</t>
  </si>
  <si>
    <t>PT-01543</t>
  </si>
  <si>
    <t>PT-07057</t>
  </si>
  <si>
    <t>PT-02540</t>
  </si>
  <si>
    <t>PT-00954</t>
  </si>
  <si>
    <t>PT-07242</t>
  </si>
  <si>
    <t>PT-06732</t>
  </si>
  <si>
    <t>PT-04847</t>
  </si>
  <si>
    <t>PT-06802</t>
  </si>
  <si>
    <t>PT-08011</t>
  </si>
  <si>
    <t>PT-04331</t>
  </si>
  <si>
    <t>PT-08925</t>
  </si>
  <si>
    <t>PT-05335</t>
  </si>
  <si>
    <t>PT-07331</t>
  </si>
  <si>
    <t>PT-09349</t>
  </si>
  <si>
    <t>PT-04730</t>
  </si>
  <si>
    <t>PT-06542</t>
  </si>
  <si>
    <t>PT-05306</t>
  </si>
  <si>
    <t>PT-05162</t>
  </si>
  <si>
    <t>PT-07861</t>
  </si>
  <si>
    <t>PT-02157</t>
  </si>
  <si>
    <t>PT-01063</t>
  </si>
  <si>
    <t>PT-01168</t>
  </si>
  <si>
    <t>PT-03637</t>
  </si>
  <si>
    <t>PT-07652</t>
  </si>
  <si>
    <t>PT-05589</t>
  </si>
  <si>
    <t>PT-07193</t>
  </si>
  <si>
    <t>PT-04492</t>
  </si>
  <si>
    <t>PT-07267</t>
  </si>
  <si>
    <t>PT-04981</t>
  </si>
  <si>
    <t>PT-08336</t>
  </si>
  <si>
    <t>PT-04947</t>
  </si>
  <si>
    <t>PT-02783</t>
  </si>
  <si>
    <t>PT-00718</t>
  </si>
  <si>
    <t>PT-02503</t>
  </si>
  <si>
    <t>PT-04361</t>
  </si>
  <si>
    <t>PT-04172</t>
  </si>
  <si>
    <t>PT-08083</t>
  </si>
  <si>
    <t>PT-09957</t>
  </si>
  <si>
    <t>PT-00396</t>
  </si>
  <si>
    <t>PT-07187</t>
  </si>
  <si>
    <t>PT-04493</t>
  </si>
  <si>
    <t>PT-01366</t>
  </si>
  <si>
    <t>PT-09719</t>
  </si>
  <si>
    <t>PT-08788</t>
  </si>
  <si>
    <t>PT-05918</t>
  </si>
  <si>
    <t>PT-04969</t>
  </si>
  <si>
    <t>PT-02915</t>
  </si>
  <si>
    <t>PT-05645</t>
  </si>
  <si>
    <t>PT-03767</t>
  </si>
  <si>
    <t>PT-03441</t>
  </si>
  <si>
    <t>PT-07358</t>
  </si>
  <si>
    <t>PT-06807</t>
  </si>
  <si>
    <t>PT-02144</t>
  </si>
  <si>
    <t>PT-05105</t>
  </si>
  <si>
    <t>PT-05074</t>
  </si>
  <si>
    <t>PT-01572</t>
  </si>
  <si>
    <t>PT-04080</t>
  </si>
  <si>
    <t>PT-01123</t>
  </si>
  <si>
    <t>PT-02968</t>
  </si>
  <si>
    <t>PT-02505</t>
  </si>
  <si>
    <t>PT-05989</t>
  </si>
  <si>
    <t>PT-08868</t>
  </si>
  <si>
    <t>PT-07165</t>
  </si>
  <si>
    <t>PT-00729</t>
  </si>
  <si>
    <t>PT-07588</t>
  </si>
  <si>
    <t>PT-07544</t>
  </si>
  <si>
    <t>PT-00413</t>
  </si>
  <si>
    <t>PT-09709</t>
  </si>
  <si>
    <t>PT-05746</t>
  </si>
  <si>
    <t>PT-07669</t>
  </si>
  <si>
    <t>PT-00826</t>
  </si>
  <si>
    <t>PT-03268</t>
  </si>
  <si>
    <t>PT-03975</t>
  </si>
  <si>
    <t>PT-08809</t>
  </si>
  <si>
    <t>PT-08307</t>
  </si>
  <si>
    <t>PT-00418</t>
  </si>
  <si>
    <t>PT-06749</t>
  </si>
  <si>
    <t>PT-08968</t>
  </si>
  <si>
    <t>PT-02083</t>
  </si>
  <si>
    <t>PT-08946</t>
  </si>
  <si>
    <t>PT-03374</t>
  </si>
  <si>
    <t>PT-05727</t>
  </si>
  <si>
    <t>PT-04108</t>
  </si>
  <si>
    <t>PT-04381</t>
  </si>
  <si>
    <t>PT-07724</t>
  </si>
  <si>
    <t>PT-03914</t>
  </si>
  <si>
    <t>PT-05537</t>
  </si>
  <si>
    <t>PT-05388</t>
  </si>
  <si>
    <t>PT-05733</t>
  </si>
  <si>
    <t>PT-02739</t>
  </si>
  <si>
    <t>PT-05053</t>
  </si>
  <si>
    <t>PT-04001</t>
  </si>
  <si>
    <t>PT-02428</t>
  </si>
  <si>
    <t>PT-06834</t>
  </si>
  <si>
    <t>PT-01688</t>
  </si>
  <si>
    <t>PT-00852</t>
  </si>
  <si>
    <t>PT-06304</t>
  </si>
  <si>
    <t>PT-09088</t>
  </si>
  <si>
    <t>PT-05879</t>
  </si>
  <si>
    <t>PT-08528</t>
  </si>
  <si>
    <t>PT-02840</t>
  </si>
  <si>
    <t>PT-04612</t>
  </si>
  <si>
    <t>PT-09541</t>
  </si>
  <si>
    <t>PT-09208</t>
  </si>
  <si>
    <t>PT-02490</t>
  </si>
  <si>
    <t>PT-06906</t>
  </si>
  <si>
    <t>PT-07391</t>
  </si>
  <si>
    <t>PT-02850</t>
  </si>
  <si>
    <t>PT-06666</t>
  </si>
  <si>
    <t>PT-05882</t>
  </si>
  <si>
    <t>PT-04453</t>
  </si>
  <si>
    <t>PT-07422</t>
  </si>
  <si>
    <t>PT-06485</t>
  </si>
  <si>
    <t>PT-02480</t>
  </si>
  <si>
    <t>PT-06618</t>
  </si>
  <si>
    <t>PT-02142</t>
  </si>
  <si>
    <t>PT-05189</t>
  </si>
  <si>
    <t>PT-09899</t>
  </si>
  <si>
    <t>PT-02745</t>
  </si>
  <si>
    <t>PT-07254</t>
  </si>
  <si>
    <t>PT-03507</t>
  </si>
  <si>
    <t>PT-01680</t>
  </si>
  <si>
    <t>PT-04250</t>
  </si>
  <si>
    <t>PT-03148</t>
  </si>
  <si>
    <t>PT-08131</t>
  </si>
  <si>
    <t>PT-07005</t>
  </si>
  <si>
    <t>PT-00581</t>
  </si>
  <si>
    <t>PT-09663</t>
  </si>
  <si>
    <t>PT-04071</t>
  </si>
  <si>
    <t>PT-03344</t>
  </si>
  <si>
    <t>PT-07405</t>
  </si>
  <si>
    <t>PT-03673</t>
  </si>
  <si>
    <t>PT-00560</t>
  </si>
  <si>
    <t>PT-05238</t>
  </si>
  <si>
    <t>PT-07806</t>
  </si>
  <si>
    <t>PT-00513</t>
  </si>
  <si>
    <t>PT-01082</t>
  </si>
  <si>
    <t>PT-01665</t>
  </si>
  <si>
    <t>PT-09205</t>
  </si>
  <si>
    <t>PT-01932</t>
  </si>
  <si>
    <t>PT-09861</t>
  </si>
  <si>
    <t>PT-01151</t>
  </si>
  <si>
    <t>PT-02839</t>
  </si>
  <si>
    <t>PT-08309</t>
  </si>
  <si>
    <t>PT-08933</t>
  </si>
  <si>
    <t>PT-09985</t>
  </si>
  <si>
    <t>PT-05178</t>
  </si>
  <si>
    <t>PT-00831</t>
  </si>
  <si>
    <t>PT-08312</t>
  </si>
  <si>
    <t>PT-04753</t>
  </si>
  <si>
    <t>PT-09916</t>
  </si>
  <si>
    <t>PT-00636</t>
  </si>
  <si>
    <t>PT-04466</t>
  </si>
  <si>
    <t>PT-06800</t>
  </si>
  <si>
    <t>PT-07988</t>
  </si>
  <si>
    <t>PT-07080</t>
  </si>
  <si>
    <t>PT-06967</t>
  </si>
  <si>
    <t>PT-04143</t>
  </si>
  <si>
    <t>PT-07028</t>
  </si>
  <si>
    <t>PT-09184</t>
  </si>
  <si>
    <t>PT-00877</t>
  </si>
  <si>
    <t>PT-04870</t>
  </si>
  <si>
    <t>PT-05316</t>
  </si>
  <si>
    <t>PT-05223</t>
  </si>
  <si>
    <t>PT-00005</t>
  </si>
  <si>
    <t>PT-03052</t>
  </si>
  <si>
    <t>PT-05692</t>
  </si>
  <si>
    <t>PT-03125</t>
  </si>
  <si>
    <t>PT-02492</t>
  </si>
  <si>
    <t>PT-03855</t>
  </si>
  <si>
    <t>PT-04778</t>
  </si>
  <si>
    <t>PT-07510</t>
  </si>
  <si>
    <t>PT-06458</t>
  </si>
  <si>
    <t>PT-06294</t>
  </si>
  <si>
    <t>PT-01149</t>
  </si>
  <si>
    <t>PT-00575</t>
  </si>
  <si>
    <t>PT-03770</t>
  </si>
  <si>
    <t>PT-04147</t>
  </si>
  <si>
    <t>PT-00854</t>
  </si>
  <si>
    <t>PT-05920</t>
  </si>
  <si>
    <t>PT-09359</t>
  </si>
  <si>
    <t>PT-06615</t>
  </si>
  <si>
    <t>PT-06003</t>
  </si>
  <si>
    <t>PT-09164</t>
  </si>
  <si>
    <t>PT-04496</t>
  </si>
  <si>
    <t>PT-08174</t>
  </si>
  <si>
    <t>PT-06656</t>
  </si>
  <si>
    <t>PT-02369</t>
  </si>
  <si>
    <t>PT-04781</t>
  </si>
  <si>
    <t>PT-07993</t>
  </si>
  <si>
    <t>PT-02951</t>
  </si>
  <si>
    <t>PT-05626</t>
  </si>
  <si>
    <t>PT-06972</t>
  </si>
  <si>
    <t>PT-08717</t>
  </si>
  <si>
    <t>PT-01842</t>
  </si>
  <si>
    <t>PT-05987</t>
  </si>
  <si>
    <t>PT-00538</t>
  </si>
  <si>
    <t>PT-02807</t>
  </si>
  <si>
    <t>PT-05802</t>
  </si>
  <si>
    <t>PT-05597</t>
  </si>
  <si>
    <t>PT-07207</t>
  </si>
  <si>
    <t>PT-07344</t>
  </si>
  <si>
    <t>PT-07561</t>
  </si>
  <si>
    <t>PT-08097</t>
  </si>
  <si>
    <t>PT-00785</t>
  </si>
  <si>
    <t>PT-01410</t>
  </si>
  <si>
    <t>PT-00155</t>
  </si>
  <si>
    <t>PT-07807</t>
  </si>
  <si>
    <t>PT-03010</t>
  </si>
  <si>
    <t>PT-01687</t>
  </si>
  <si>
    <t>PT-04015</t>
  </si>
  <si>
    <t>PT-07456</t>
  </si>
  <si>
    <t>PT-03864</t>
  </si>
  <si>
    <t>PT-02734</t>
  </si>
  <si>
    <t>PT-01896</t>
  </si>
  <si>
    <t>PT-05443</t>
  </si>
  <si>
    <t>PT-00570</t>
  </si>
  <si>
    <t>PT-06710</t>
  </si>
  <si>
    <t>PT-05855</t>
  </si>
  <si>
    <t>PT-01817</t>
  </si>
  <si>
    <t>PT-08320</t>
  </si>
  <si>
    <t>PT-03395</t>
  </si>
  <si>
    <t>PT-03328</t>
  </si>
  <si>
    <t>PT-06103</t>
  </si>
  <si>
    <t>PT-02976</t>
  </si>
  <si>
    <t>PT-00981</t>
  </si>
  <si>
    <t>PT-00191</t>
  </si>
  <si>
    <t>PT-09332</t>
  </si>
  <si>
    <t>PT-05089</t>
  </si>
  <si>
    <t>PT-00700</t>
  </si>
  <si>
    <t>PT-09956</t>
  </si>
  <si>
    <t>PT-00607</t>
  </si>
  <si>
    <t>PT-00302</t>
  </si>
  <si>
    <t>PT-03421</t>
  </si>
  <si>
    <t>PT-01061</t>
  </si>
  <si>
    <t>PT-03445</t>
  </si>
  <si>
    <t>PT-01070</t>
  </si>
  <si>
    <t>PT-02206</t>
  </si>
  <si>
    <t>PT-09436</t>
  </si>
  <si>
    <t>PT-07340</t>
  </si>
  <si>
    <t>PT-08209</t>
  </si>
  <si>
    <t>PT-07680</t>
  </si>
  <si>
    <t>PT-04643</t>
  </si>
  <si>
    <t>PT-07684</t>
  </si>
  <si>
    <t>PT-09008</t>
  </si>
  <si>
    <t>PT-07997</t>
  </si>
  <si>
    <t>PT-05601</t>
  </si>
  <si>
    <t>PT-09152</t>
  </si>
  <si>
    <t>PT-07023</t>
  </si>
  <si>
    <t>PT-04894</t>
  </si>
  <si>
    <t>PT-00226</t>
  </si>
  <si>
    <t>PT-03355</t>
  </si>
  <si>
    <t>PT-05896</t>
  </si>
  <si>
    <t>PT-08755</t>
  </si>
  <si>
    <t>PT-03437</t>
  </si>
  <si>
    <t>PT-01694</t>
  </si>
  <si>
    <t>PT-06894</t>
  </si>
  <si>
    <t>PT-01046</t>
  </si>
  <si>
    <t>PT-03447</t>
  </si>
  <si>
    <t>PT-08051</t>
  </si>
  <si>
    <t>PT-09147</t>
  </si>
  <si>
    <t>PT-04736</t>
  </si>
  <si>
    <t>PT-04497</t>
  </si>
  <si>
    <t>PT-01219</t>
  </si>
  <si>
    <t>PT-09720</t>
  </si>
  <si>
    <t>PT-03988</t>
  </si>
  <si>
    <t>PT-04912</t>
  </si>
  <si>
    <t>PT-09493</t>
  </si>
  <si>
    <t>PT-04494</t>
  </si>
  <si>
    <t>PT-06945</t>
  </si>
  <si>
    <t>PT-05700</t>
  </si>
  <si>
    <t>PT-08353</t>
  </si>
  <si>
    <t>PT-00957</t>
  </si>
  <si>
    <t>PT-02870</t>
  </si>
  <si>
    <t>PT-04434</t>
  </si>
  <si>
    <t>PT-04974</t>
  </si>
  <si>
    <t>PT-02962</t>
  </si>
  <si>
    <t>PT-02201</t>
  </si>
  <si>
    <t>PT-00099</t>
  </si>
  <si>
    <t>PT-02558</t>
  </si>
  <si>
    <t>PT-08446</t>
  </si>
  <si>
    <t>PT-04200</t>
  </si>
  <si>
    <t>PT-09638</t>
  </si>
  <si>
    <t>PT-05540</t>
  </si>
  <si>
    <t>PT-01649</t>
  </si>
  <si>
    <t>PT-09889</t>
  </si>
  <si>
    <t>PT-06198</t>
  </si>
  <si>
    <t>PT-06296</t>
  </si>
  <si>
    <t>PT-04500</t>
  </si>
  <si>
    <t>PT-01155</t>
  </si>
  <si>
    <t>PT-02256</t>
  </si>
  <si>
    <t>PT-09875</t>
  </si>
  <si>
    <t>PT-03171</t>
  </si>
  <si>
    <t>PT-07401</t>
  </si>
  <si>
    <t>PT-07159</t>
  </si>
  <si>
    <t>PT-03109</t>
  </si>
  <si>
    <t>PT-04549</t>
  </si>
  <si>
    <t>PT-05424</t>
  </si>
  <si>
    <t>PT-02050</t>
  </si>
  <si>
    <t>PT-09209</t>
  </si>
  <si>
    <t>PT-08816</t>
  </si>
  <si>
    <t>PT-00263</t>
  </si>
  <si>
    <t>PT-04062</t>
  </si>
  <si>
    <t>PT-05535</t>
  </si>
  <si>
    <t>PT-06617</t>
  </si>
  <si>
    <t>PT-08121</t>
  </si>
  <si>
    <t>PT-08156</t>
  </si>
  <si>
    <t>PT-01803</t>
  </si>
  <si>
    <t>PT-04737</t>
  </si>
  <si>
    <t>PT-02386</t>
  </si>
  <si>
    <t>PT-06695</t>
  </si>
  <si>
    <t>PT-05760</t>
  </si>
  <si>
    <t>PT-01960</t>
  </si>
  <si>
    <t>PT-02977</t>
  </si>
  <si>
    <t>PT-08681</t>
  </si>
  <si>
    <t>PT-01844</t>
  </si>
  <si>
    <t>PT-01735</t>
  </si>
  <si>
    <t>PT-02912</t>
  </si>
  <si>
    <t>PT-08339</t>
  </si>
  <si>
    <t>PT-01987</t>
  </si>
  <si>
    <t>PT-09562</t>
  </si>
  <si>
    <t>PT-06547</t>
  </si>
  <si>
    <t>PT-07099</t>
  </si>
  <si>
    <t>PT-02812</t>
  </si>
  <si>
    <t>PT-00660</t>
  </si>
  <si>
    <t>PT-09987</t>
  </si>
  <si>
    <t>PT-02512</t>
  </si>
  <si>
    <t>PT-04283</t>
  </si>
  <si>
    <t>PT-09340</t>
  </si>
  <si>
    <t>PT-08801</t>
  </si>
  <si>
    <t>PT-06288</t>
  </si>
  <si>
    <t>PT-01931</t>
  </si>
  <si>
    <t>PT-07126</t>
  </si>
  <si>
    <t>PT-00198</t>
  </si>
  <si>
    <t>PT-07778</t>
  </si>
  <si>
    <t>PT-02932</t>
  </si>
  <si>
    <t>PT-08005</t>
  </si>
  <si>
    <t>PT-02328</t>
  </si>
  <si>
    <t>PT-04390</t>
  </si>
  <si>
    <t>PT-08959</t>
  </si>
  <si>
    <t>PT-04219</t>
  </si>
  <si>
    <t>PT-00203</t>
  </si>
  <si>
    <t>PT-03511</t>
  </si>
  <si>
    <t>PT-04932</t>
  </si>
  <si>
    <t>PT-05536</t>
  </si>
  <si>
    <t>PT-09926</t>
  </si>
  <si>
    <t>PT-05792</t>
  </si>
  <si>
    <t>PT-01708</t>
  </si>
  <si>
    <t>PT-05173</t>
  </si>
  <si>
    <t>PT-05250</t>
  </si>
  <si>
    <t>PT-06529</t>
  </si>
  <si>
    <t>PT-05856</t>
  </si>
  <si>
    <t>PT-08165</t>
  </si>
  <si>
    <t>PT-00855</t>
  </si>
  <si>
    <t>PT-04738</t>
  </si>
  <si>
    <t>PT-00699</t>
  </si>
  <si>
    <t>PT-03697</t>
  </si>
  <si>
    <t>PT-01637</t>
  </si>
  <si>
    <t>PT-07281</t>
  </si>
  <si>
    <t>PT-07555</t>
  </si>
  <si>
    <t>PT-03582</t>
  </si>
  <si>
    <t>PT-01292</t>
  </si>
  <si>
    <t>PT-06586</t>
  </si>
  <si>
    <t>PT-01854</t>
  </si>
  <si>
    <t>PT-05233</t>
  </si>
  <si>
    <t>PT-03764</t>
  </si>
  <si>
    <t>PT-03305</t>
  </si>
  <si>
    <t>PT-01496</t>
  </si>
  <si>
    <t>PT-07995</t>
  </si>
  <si>
    <t>PT-01999</t>
  </si>
  <si>
    <t>PT-00664</t>
  </si>
  <si>
    <t>PT-03749</t>
  </si>
  <si>
    <t>PT-04414</t>
  </si>
  <si>
    <t>PT-05531</t>
  </si>
  <si>
    <t>PT-05576</t>
  </si>
  <si>
    <t>PT-08902</t>
  </si>
  <si>
    <t>PT-07527</t>
  </si>
  <si>
    <t>PT-09475</t>
  </si>
  <si>
    <t>PT-05865</t>
  </si>
  <si>
    <t>PT-06777</t>
  </si>
  <si>
    <t>PT-01307</t>
  </si>
  <si>
    <t>PT-07393</t>
  </si>
  <si>
    <t>PT-05593</t>
  </si>
  <si>
    <t>PT-09722</t>
  </si>
  <si>
    <t>PT-01664</t>
  </si>
  <si>
    <t>PT-05451</t>
  </si>
  <si>
    <t>PT-03628</t>
  </si>
  <si>
    <t>PT-02694</t>
  </si>
  <si>
    <t>PT-09790</t>
  </si>
  <si>
    <t>PT-05916</t>
  </si>
  <si>
    <t>PT-03158</t>
  </si>
  <si>
    <t>PT-09915</t>
  </si>
  <si>
    <t>PT-06669</t>
  </si>
  <si>
    <t>PT-01060</t>
  </si>
  <si>
    <t>PT-04637</t>
  </si>
  <si>
    <t>PT-03243</t>
  </si>
  <si>
    <t>PT-01679</t>
  </si>
  <si>
    <t>PT-06893</t>
  </si>
  <si>
    <t>PT-07575</t>
  </si>
  <si>
    <t>PT-01758</t>
  </si>
  <si>
    <t>PT-06020</t>
  </si>
  <si>
    <t>PT-05117</t>
  </si>
  <si>
    <t>PT-07409</t>
  </si>
  <si>
    <t>PT-02791</t>
  </si>
  <si>
    <t>PT-00864</t>
  </si>
  <si>
    <t>PT-07859</t>
  </si>
  <si>
    <t>PT-01485</t>
  </si>
  <si>
    <t>PT-07036</t>
  </si>
  <si>
    <t>PT-07722</t>
  </si>
  <si>
    <t>PT-05978</t>
  </si>
  <si>
    <t>PT-05135</t>
  </si>
  <si>
    <t>PT-00207</t>
  </si>
  <si>
    <t>PT-04489</t>
  </si>
  <si>
    <t>PT-06939</t>
  </si>
  <si>
    <t>PT-09063</t>
  </si>
  <si>
    <t>PT-06911</t>
  </si>
  <si>
    <t>PT-00503</t>
  </si>
  <si>
    <t>PT-07386</t>
  </si>
  <si>
    <t>PT-01029</t>
  </si>
  <si>
    <t>PT-03841</t>
  </si>
  <si>
    <t>PT-08111</t>
  </si>
  <si>
    <t>PT-05057</t>
  </si>
  <si>
    <t>PT-09763</t>
  </si>
  <si>
    <t>PT-08155</t>
  </si>
  <si>
    <t>PT-02732</t>
  </si>
  <si>
    <t>PT-08997</t>
  </si>
  <si>
    <t>PT-02455</t>
  </si>
  <si>
    <t>PT-07216</t>
  </si>
  <si>
    <t>PT-03105</t>
  </si>
  <si>
    <t>PT-08393</t>
  </si>
  <si>
    <t>PT-06279</t>
  </si>
  <si>
    <t>PT-03100</t>
  </si>
  <si>
    <t>PT-03562</t>
  </si>
  <si>
    <t>PT-05893</t>
  </si>
  <si>
    <t>PT-00392</t>
  </si>
  <si>
    <t>PT-06737</t>
  </si>
  <si>
    <t>PT-05619</t>
  </si>
  <si>
    <t>PT-05259</t>
  </si>
  <si>
    <t>PT-09688</t>
  </si>
  <si>
    <t>PT-02696</t>
  </si>
  <si>
    <t>PT-02028</t>
  </si>
  <si>
    <t>PT-05464</t>
  </si>
  <si>
    <t>PT-02569</t>
  </si>
  <si>
    <t>PT-08007</t>
  </si>
  <si>
    <t>PT-00065</t>
  </si>
  <si>
    <t>PT-02063</t>
  </si>
  <si>
    <t>PT-05277</t>
  </si>
  <si>
    <t>PT-07209</t>
  </si>
  <si>
    <t>PT-08685</t>
  </si>
  <si>
    <t>PT-08572</t>
  </si>
  <si>
    <t>PT-06332</t>
  </si>
  <si>
    <t>PT-04860</t>
  </si>
  <si>
    <t>PT-04888</t>
  </si>
  <si>
    <t>PT-09269</t>
  </si>
  <si>
    <t>PT-00879</t>
  </si>
  <si>
    <t>PT-08530</t>
  </si>
  <si>
    <t>PT-07917</t>
  </si>
  <si>
    <t>PT-06864</t>
  </si>
  <si>
    <t>PT-07893</t>
  </si>
  <si>
    <t>PT-06440</t>
  </si>
  <si>
    <t>PT-07870</t>
  </si>
  <si>
    <t>PT-01017</t>
  </si>
  <si>
    <t>PT-09468</t>
  </si>
  <si>
    <t>PT-07630</t>
  </si>
  <si>
    <t>PT-00996</t>
  </si>
  <si>
    <t>PT-04298</t>
  </si>
  <si>
    <t>PT-00162</t>
  </si>
  <si>
    <t>PT-05676</t>
  </si>
  <si>
    <t>PT-06874</t>
  </si>
  <si>
    <t>PT-09693</t>
  </si>
  <si>
    <t>PT-07990</t>
  </si>
  <si>
    <t>PT-03844</t>
  </si>
  <si>
    <t>PT-01022</t>
  </si>
  <si>
    <t>PT-03074</t>
  </si>
  <si>
    <t>PT-07556</t>
  </si>
  <si>
    <t>PT-03944</t>
  </si>
  <si>
    <t>PT-01586</t>
  </si>
  <si>
    <t>PT-03153</t>
  </si>
  <si>
    <t>PT-08227</t>
  </si>
  <si>
    <t>PT-00776</t>
  </si>
  <si>
    <t>PT-09671</t>
  </si>
  <si>
    <t>PT-07100</t>
  </si>
  <si>
    <t>PT-05487</t>
  </si>
  <si>
    <t>PT-06236</t>
  </si>
  <si>
    <t>PT-09556</t>
  </si>
  <si>
    <t>PT-07042</t>
  </si>
  <si>
    <t>PT-02613</t>
  </si>
  <si>
    <t>PT-07514</t>
  </si>
  <si>
    <t>PT-08434</t>
  </si>
  <si>
    <t>PT-08793</t>
  </si>
  <si>
    <t>PT-05394</t>
  </si>
  <si>
    <t>PT-08839</t>
  </si>
  <si>
    <t>PT-03891</t>
  </si>
  <si>
    <t>PT-03557</t>
  </si>
  <si>
    <t>PT-01529</t>
  </si>
  <si>
    <t>PT-01268</t>
  </si>
  <si>
    <t>PT-07735</t>
  </si>
  <si>
    <t>PT-01900</t>
  </si>
  <si>
    <t>PT-04659</t>
  </si>
  <si>
    <t>PT-03006</t>
  </si>
  <si>
    <t>PT-02735</t>
  </si>
  <si>
    <t>PT-00190</t>
  </si>
  <si>
    <t>PT-09999</t>
  </si>
  <si>
    <t>PT-09168</t>
  </si>
  <si>
    <t>PT-02748</t>
  </si>
  <si>
    <t>PT-02048</t>
  </si>
  <si>
    <t>PT-07850</t>
  </si>
  <si>
    <t>PT-02559</t>
  </si>
  <si>
    <t>PT-09275</t>
  </si>
  <si>
    <t>PT-08667</t>
  </si>
  <si>
    <t>PT-06397</t>
  </si>
  <si>
    <t>PT-03386</t>
  </si>
  <si>
    <t>PT-04556</t>
  </si>
  <si>
    <t>PT-01185</t>
  </si>
  <si>
    <t>PT-06421</t>
  </si>
  <si>
    <t>PT-05052</t>
  </si>
  <si>
    <t>PT-05312</t>
  </si>
  <si>
    <t>PT-02434</t>
  </si>
  <si>
    <t>PT-06950</t>
  </si>
  <si>
    <t>PT-00770</t>
  </si>
  <si>
    <t>PT-01686</t>
  </si>
  <si>
    <t>PT-08323</t>
  </si>
  <si>
    <t>PT-05579</t>
  </si>
  <si>
    <t>PT-04427</t>
  </si>
  <si>
    <t>PT-00467</t>
  </si>
  <si>
    <t>PT-06266</t>
  </si>
  <si>
    <t>PT-05735</t>
  </si>
  <si>
    <t>PT-05192</t>
  </si>
  <si>
    <t>PT-05391</t>
  </si>
  <si>
    <t>PT-00861</t>
  </si>
  <si>
    <t>PT-07271</t>
  </si>
  <si>
    <t xml:space="preserve"> </t>
  </si>
  <si>
    <t>TOTAL PATIENTS</t>
  </si>
  <si>
    <t>High Risk %</t>
  </si>
  <si>
    <t>Average Treatment Cost</t>
  </si>
  <si>
    <t>Average Hospital Visits</t>
  </si>
  <si>
    <t>Current Smokers%</t>
  </si>
  <si>
    <t>S</t>
  </si>
  <si>
    <t>Age Group</t>
  </si>
  <si>
    <t>Row Labels</t>
  </si>
  <si>
    <t>18-30</t>
  </si>
  <si>
    <t>31-40</t>
  </si>
  <si>
    <t>41-50</t>
  </si>
  <si>
    <t>51-60</t>
  </si>
  <si>
    <t>61-70</t>
  </si>
  <si>
    <t>71-80</t>
  </si>
  <si>
    <t>80+</t>
  </si>
  <si>
    <t>Grand Total</t>
  </si>
  <si>
    <t>Column Labels</t>
  </si>
  <si>
    <t>Count of Patient_ID</t>
  </si>
  <si>
    <t>Sum of Hospital_Visits</t>
  </si>
  <si>
    <t>Sum of Treatment_Cost</t>
  </si>
  <si>
    <t>Smoking Status vs Avg Visits &amp; Cost</t>
  </si>
  <si>
    <t>Age Group vs Heart Disease Risk</t>
  </si>
  <si>
    <t>Gender vs Treatment Cost</t>
  </si>
  <si>
    <t>Diabetes vs Heart Disease Risk</t>
  </si>
  <si>
    <t>unknown</t>
  </si>
  <si>
    <t xml:space="preserve">Row Labels </t>
  </si>
  <si>
    <t>Risk</t>
  </si>
  <si>
    <t>Count</t>
  </si>
  <si>
    <t xml:space="preserve">Medium </t>
  </si>
  <si>
    <r>
      <t xml:space="preserve">  ST. MARTIN'S HOSPITAL — PATIENT RISK &amp; COST DASHBOARD. </t>
    </r>
    <r>
      <rPr>
        <b/>
        <i/>
        <sz val="14"/>
        <color theme="0" tint="-0.14999847407452621"/>
        <rFont val="Calibri"/>
        <family val="2"/>
        <scheme val="minor"/>
      </rPr>
      <t>Understanding the Key Drivers of Heart Disease Risk and Hospital Costs</t>
    </r>
  </si>
  <si>
    <r>
      <rPr>
        <b/>
        <sz val="16"/>
        <color theme="3" tint="-0.249977111117893"/>
        <rFont val="Calibri"/>
        <family val="2"/>
        <scheme val="minor"/>
      </rPr>
      <t>Diabetes</t>
    </r>
    <r>
      <rPr>
        <b/>
        <sz val="16"/>
        <color theme="2" tint="-0.499984740745262"/>
        <rFont val="Calibri"/>
        <family val="2"/>
        <scheme val="minor"/>
      </rPr>
      <t>%</t>
    </r>
  </si>
  <si>
    <t>FILTERS</t>
  </si>
  <si>
    <t>1. Age is the strongest predictor — patients over 60 have 3x the high-risk rate of those under 40.</t>
  </si>
  <si>
    <t>2. Current smokers average significantly more hospital visits than never-smokers, driving up resource costs.</t>
  </si>
  <si>
    <t>3. Diabetic patients are disproportionately represented in the High risk category.</t>
  </si>
  <si>
    <t>4. Average treatment cost for High risk patients is substantially higher than Low risk patients.</t>
  </si>
  <si>
    <t>5. Gender shows minimal difference in treatment costs — the gap is in risk factors, not spending.</t>
  </si>
  <si>
    <t>6. Data quality: ~2-4% missing values across key columns — recommend improving intake data capture.</t>
  </si>
  <si>
    <t>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</si>
</sst>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1"/>
      <name val="Calibri"/>
      <family val="2"/>
      <scheme val="minor"/>
    </font>
    <font>
      <sz val="36"/>
      <color theme="4" tint="-0.249977111117893"/>
      <name val="Calibri"/>
      <family val="2"/>
      <scheme val="minor"/>
    </font>
    <font>
      <b/>
      <sz val="26"/>
      <color theme="0" tint="-0.14999847407452621"/>
      <name val="Calibri"/>
      <family val="2"/>
      <scheme val="minor"/>
    </font>
    <font>
      <b/>
      <sz val="16"/>
      <color theme="2" tint="-0.499984740745262"/>
      <name val="Calibri"/>
      <family val="2"/>
      <scheme val="minor"/>
    </font>
    <font>
      <b/>
      <sz val="11"/>
      <color rgb="FF0070C0"/>
      <name val="Calibri"/>
      <family val="2"/>
      <scheme val="minor"/>
    </font>
    <font>
      <b/>
      <i/>
      <sz val="14"/>
      <color theme="0" tint="-0.14999847407452621"/>
      <name val="Calibri"/>
      <family val="2"/>
      <scheme val="minor"/>
    </font>
    <font>
      <b/>
      <sz val="16"/>
      <color theme="3" tint="-0.249977111117893"/>
      <name val="Calibri"/>
      <family val="2"/>
      <scheme val="minor"/>
    </font>
    <font>
      <b/>
      <sz val="18"/>
      <color rgb="FFFF0000"/>
      <name val="Calibri"/>
      <family val="2"/>
      <scheme val="minor"/>
    </font>
    <font>
      <b/>
      <u val="double"/>
      <sz val="18"/>
      <color theme="8"/>
      <name val="Calibri"/>
      <family val="2"/>
      <scheme val="minor"/>
    </font>
    <font>
      <sz val="10"/>
      <name val="Arial"/>
      <family val="2"/>
    </font>
    <font>
      <b/>
      <sz val="16"/>
      <color theme="2" tint="-0.89999084444715716"/>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tint="-0.249977111117893"/>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FFF2CC"/>
        <bgColor rgb="FFF2F2F2"/>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0" fontId="0" fillId="0" borderId="0" xfId="0" pivotButton="1"/>
    <xf numFmtId="0" fontId="0" fillId="0" borderId="0" xfId="0" applyAlignment="1">
      <alignment horizontal="left"/>
    </xf>
    <xf numFmtId="0" fontId="0" fillId="0" borderId="0" xfId="0" applyNumberFormat="1"/>
    <xf numFmtId="0" fontId="25" fillId="0" borderId="0" xfId="0" applyFont="1"/>
    <xf numFmtId="0" fontId="26" fillId="0" borderId="0" xfId="0" applyFont="1"/>
    <xf numFmtId="0" fontId="22" fillId="0" borderId="0" xfId="0" applyFont="1" applyAlignment="1">
      <alignment horizontal="center"/>
    </xf>
    <xf numFmtId="0" fontId="0" fillId="0" borderId="0" xfId="0" applyAlignment="1">
      <alignment horizontal="center"/>
    </xf>
    <xf numFmtId="0" fontId="20" fillId="34" borderId="0" xfId="0" applyFont="1" applyFill="1" applyAlignment="1">
      <alignment horizontal="center"/>
    </xf>
    <xf numFmtId="2" fontId="19" fillId="33" borderId="10" xfId="0" applyNumberFormat="1" applyFont="1" applyFill="1" applyBorder="1" applyAlignment="1">
      <alignment horizontal="center"/>
    </xf>
    <xf numFmtId="2" fontId="19" fillId="33" borderId="11" xfId="0" applyNumberFormat="1" applyFont="1" applyFill="1" applyBorder="1" applyAlignment="1">
      <alignment horizontal="center"/>
    </xf>
    <xf numFmtId="2" fontId="19" fillId="33" borderId="12" xfId="0" applyNumberFormat="1" applyFont="1" applyFill="1" applyBorder="1" applyAlignment="1">
      <alignment horizontal="center"/>
    </xf>
    <xf numFmtId="2" fontId="19" fillId="33" borderId="13" xfId="0" applyNumberFormat="1" applyFont="1" applyFill="1" applyBorder="1" applyAlignment="1">
      <alignment horizontal="center"/>
    </xf>
    <xf numFmtId="2" fontId="19" fillId="33" borderId="0" xfId="0" applyNumberFormat="1" applyFont="1" applyFill="1" applyBorder="1" applyAlignment="1">
      <alignment horizontal="center"/>
    </xf>
    <xf numFmtId="2" fontId="19" fillId="33" borderId="14" xfId="0" applyNumberFormat="1" applyFont="1" applyFill="1" applyBorder="1" applyAlignment="1">
      <alignment horizontal="center"/>
    </xf>
    <xf numFmtId="10" fontId="19" fillId="35" borderId="10" xfId="0" applyNumberFormat="1" applyFont="1" applyFill="1" applyBorder="1" applyAlignment="1">
      <alignment horizontal="center"/>
    </xf>
    <xf numFmtId="10" fontId="19" fillId="35" borderId="11" xfId="0" applyNumberFormat="1" applyFont="1" applyFill="1" applyBorder="1" applyAlignment="1">
      <alignment horizontal="center"/>
    </xf>
    <xf numFmtId="10" fontId="19" fillId="35" borderId="12" xfId="0" applyNumberFormat="1" applyFont="1" applyFill="1" applyBorder="1" applyAlignment="1">
      <alignment horizontal="center"/>
    </xf>
    <xf numFmtId="10" fontId="19" fillId="35" borderId="13" xfId="0" applyNumberFormat="1" applyFont="1" applyFill="1" applyBorder="1" applyAlignment="1">
      <alignment horizontal="center"/>
    </xf>
    <xf numFmtId="10" fontId="19" fillId="35" borderId="0" xfId="0" applyNumberFormat="1" applyFont="1" applyFill="1" applyBorder="1" applyAlignment="1">
      <alignment horizontal="center"/>
    </xf>
    <xf numFmtId="10" fontId="19" fillId="35" borderId="14" xfId="0" applyNumberFormat="1" applyFont="1" applyFill="1" applyBorder="1" applyAlignment="1">
      <alignment horizontal="center"/>
    </xf>
    <xf numFmtId="10" fontId="18" fillId="36" borderId="10" xfId="0" applyNumberFormat="1" applyFont="1" applyFill="1" applyBorder="1" applyAlignment="1">
      <alignment horizontal="center"/>
    </xf>
    <xf numFmtId="10" fontId="18" fillId="36" borderId="11" xfId="0" applyNumberFormat="1" applyFont="1" applyFill="1" applyBorder="1" applyAlignment="1">
      <alignment horizontal="center"/>
    </xf>
    <xf numFmtId="10" fontId="18" fillId="36" borderId="12" xfId="0" applyNumberFormat="1" applyFont="1" applyFill="1" applyBorder="1" applyAlignment="1">
      <alignment horizontal="center"/>
    </xf>
    <xf numFmtId="10" fontId="18" fillId="36" borderId="13" xfId="0" applyNumberFormat="1" applyFont="1" applyFill="1" applyBorder="1" applyAlignment="1">
      <alignment horizontal="center"/>
    </xf>
    <xf numFmtId="10" fontId="18" fillId="36" borderId="0" xfId="0" applyNumberFormat="1" applyFont="1" applyFill="1" applyBorder="1" applyAlignment="1">
      <alignment horizontal="center"/>
    </xf>
    <xf numFmtId="10" fontId="18" fillId="36" borderId="14" xfId="0" applyNumberFormat="1" applyFont="1" applyFill="1" applyBorder="1" applyAlignment="1">
      <alignment horizontal="center"/>
    </xf>
    <xf numFmtId="0" fontId="24" fillId="36" borderId="15" xfId="0" applyFont="1" applyFill="1" applyBorder="1" applyAlignment="1">
      <alignment horizontal="center"/>
    </xf>
    <xf numFmtId="0" fontId="21" fillId="36" borderId="16" xfId="0" applyFont="1" applyFill="1" applyBorder="1" applyAlignment="1">
      <alignment horizontal="center"/>
    </xf>
    <xf numFmtId="0" fontId="21" fillId="36" borderId="17" xfId="0" applyFont="1" applyFill="1" applyBorder="1" applyAlignment="1">
      <alignment horizontal="center"/>
    </xf>
    <xf numFmtId="0" fontId="24" fillId="33" borderId="15" xfId="0" applyFont="1" applyFill="1" applyBorder="1" applyAlignment="1">
      <alignment horizontal="center"/>
    </xf>
    <xf numFmtId="0" fontId="21" fillId="33" borderId="16" xfId="0" applyFont="1" applyFill="1" applyBorder="1" applyAlignment="1">
      <alignment horizontal="center"/>
    </xf>
    <xf numFmtId="0" fontId="21" fillId="33" borderId="17" xfId="0" applyFont="1" applyFill="1" applyBorder="1" applyAlignment="1">
      <alignment horizontal="center"/>
    </xf>
    <xf numFmtId="0" fontId="21" fillId="35" borderId="15" xfId="0" applyFont="1" applyFill="1" applyBorder="1" applyAlignment="1">
      <alignment horizontal="center"/>
    </xf>
    <xf numFmtId="0" fontId="21" fillId="35" borderId="16" xfId="0" applyFont="1" applyFill="1" applyBorder="1" applyAlignment="1">
      <alignment horizontal="center"/>
    </xf>
    <xf numFmtId="0" fontId="21" fillId="35" borderId="17" xfId="0" applyFont="1" applyFill="1" applyBorder="1" applyAlignment="1">
      <alignment horizontal="center"/>
    </xf>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19" fillId="33" borderId="0" xfId="0" applyFont="1" applyFill="1" applyBorder="1" applyAlignment="1">
      <alignment horizontal="center"/>
    </xf>
    <xf numFmtId="0" fontId="19" fillId="33" borderId="14" xfId="0" applyFont="1" applyFill="1" applyBorder="1" applyAlignment="1">
      <alignment horizontal="center"/>
    </xf>
    <xf numFmtId="10" fontId="19" fillId="33" borderId="10" xfId="2" applyNumberFormat="1" applyFont="1" applyFill="1" applyBorder="1" applyAlignment="1">
      <alignment horizontal="center"/>
    </xf>
    <xf numFmtId="10" fontId="19" fillId="33" borderId="11" xfId="2" applyNumberFormat="1" applyFont="1" applyFill="1" applyBorder="1" applyAlignment="1">
      <alignment horizontal="center"/>
    </xf>
    <xf numFmtId="10" fontId="19" fillId="33" borderId="12" xfId="2" applyNumberFormat="1" applyFont="1" applyFill="1" applyBorder="1" applyAlignment="1">
      <alignment horizontal="center"/>
    </xf>
    <xf numFmtId="10" fontId="19" fillId="33" borderId="13" xfId="2" applyNumberFormat="1" applyFont="1" applyFill="1" applyBorder="1" applyAlignment="1">
      <alignment horizontal="center"/>
    </xf>
    <xf numFmtId="10" fontId="19" fillId="33" borderId="0" xfId="2" applyNumberFormat="1" applyFont="1" applyFill="1" applyBorder="1" applyAlignment="1">
      <alignment horizontal="center"/>
    </xf>
    <xf numFmtId="10" fontId="19" fillId="33" borderId="14" xfId="2" applyNumberFormat="1" applyFont="1" applyFill="1" applyBorder="1" applyAlignment="1">
      <alignment horizontal="center"/>
    </xf>
    <xf numFmtId="164" fontId="19" fillId="33" borderId="10" xfId="1" applyNumberFormat="1" applyFont="1" applyFill="1" applyBorder="1" applyAlignment="1">
      <alignment horizontal="center"/>
    </xf>
    <xf numFmtId="164" fontId="19" fillId="33" borderId="11" xfId="1" applyNumberFormat="1" applyFont="1" applyFill="1" applyBorder="1" applyAlignment="1">
      <alignment horizontal="center"/>
    </xf>
    <xf numFmtId="164" fontId="19" fillId="33" borderId="12" xfId="1" applyNumberFormat="1" applyFont="1" applyFill="1" applyBorder="1" applyAlignment="1">
      <alignment horizontal="center"/>
    </xf>
    <xf numFmtId="164" fontId="19" fillId="33" borderId="13" xfId="1" applyNumberFormat="1" applyFont="1" applyFill="1" applyBorder="1" applyAlignment="1">
      <alignment horizontal="center"/>
    </xf>
    <xf numFmtId="164" fontId="19" fillId="33" borderId="0" xfId="1" applyNumberFormat="1" applyFont="1" applyFill="1" applyBorder="1" applyAlignment="1">
      <alignment horizontal="center"/>
    </xf>
    <xf numFmtId="164" fontId="19" fillId="33" borderId="14" xfId="1" applyNumberFormat="1" applyFont="1" applyFill="1" applyBorder="1" applyAlignment="1">
      <alignment horizontal="center"/>
    </xf>
    <xf numFmtId="0" fontId="27" fillId="37" borderId="0" xfId="0" applyFont="1" applyFill="1"/>
    <xf numFmtId="0" fontId="27" fillId="0" borderId="0" xfId="0" applyFont="1"/>
    <xf numFmtId="0" fontId="28" fillId="0" borderId="0" xfId="0" applyFon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[st_martins_hospital.xlsx]Pivot!PivotTable5</c:name>
    <c:fmtId val="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accent1">
                    <a:lumMod val="75000"/>
                  </a:schemeClr>
                </a:solidFill>
              </a:rPr>
              <a:t>Heart Disease Risk by Age Group</a:t>
            </a:r>
            <a:endParaRPr lang="en-US" sz="1800" b="1">
              <a:solidFill>
                <a:schemeClr val="accent1">
                  <a:lumMod val="75000"/>
                </a:schemeClr>
              </a:solidFill>
            </a:endParaRPr>
          </a:p>
        </c:rich>
      </c:tx>
      <c:layout>
        <c:manualLayout>
          <c:xMode val="edge"/>
          <c:yMode val="edge"/>
          <c:x val="0.22330769230769232"/>
          <c:y val="6.632744914105953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25400">
            <a:noFill/>
          </a:ln>
          <a:effectLst/>
          <a:scene3d>
            <a:camera prst="orthographicFront"/>
            <a:lightRig rig="threePt" dir="t"/>
          </a:scene3d>
          <a:sp3d>
            <a:bevelT w="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Pivot!$B$1:$B$2</c:f>
              <c:strCache>
                <c:ptCount val="1"/>
                <c:pt idx="0">
                  <c:v>High</c:v>
                </c:pt>
              </c:strCache>
            </c:strRef>
          </c:tx>
          <c:spPr>
            <a:solidFill>
              <a:srgbClr val="FF0000"/>
            </a:solidFill>
            <a:ln>
              <a:noFill/>
            </a:ln>
            <a:effectLst/>
          </c:spPr>
          <c:invertIfNegative val="0"/>
          <c:cat>
            <c:strRef>
              <c:f>Pivot!$A$3:$A$10</c:f>
              <c:strCache>
                <c:ptCount val="7"/>
                <c:pt idx="0">
                  <c:v>18-30</c:v>
                </c:pt>
                <c:pt idx="1">
                  <c:v>31-40</c:v>
                </c:pt>
                <c:pt idx="2">
                  <c:v>41-50</c:v>
                </c:pt>
                <c:pt idx="3">
                  <c:v>51-60</c:v>
                </c:pt>
                <c:pt idx="4">
                  <c:v>61-70</c:v>
                </c:pt>
                <c:pt idx="5">
                  <c:v>71-80</c:v>
                </c:pt>
                <c:pt idx="6">
                  <c:v>80+</c:v>
                </c:pt>
              </c:strCache>
            </c:strRef>
          </c:cat>
          <c:val>
            <c:numRef>
              <c:f>Pivot!$B$3:$B$10</c:f>
              <c:numCache>
                <c:formatCode>General</c:formatCode>
                <c:ptCount val="7"/>
                <c:pt idx="0">
                  <c:v>49</c:v>
                </c:pt>
                <c:pt idx="1">
                  <c:v>143</c:v>
                </c:pt>
                <c:pt idx="2">
                  <c:v>381</c:v>
                </c:pt>
                <c:pt idx="3">
                  <c:v>603</c:v>
                </c:pt>
                <c:pt idx="4">
                  <c:v>598</c:v>
                </c:pt>
                <c:pt idx="5">
                  <c:v>380</c:v>
                </c:pt>
                <c:pt idx="6">
                  <c:v>190</c:v>
                </c:pt>
              </c:numCache>
            </c:numRef>
          </c:val>
          <c:extLst>
            <c:ext xmlns:c16="http://schemas.microsoft.com/office/drawing/2014/chart" uri="{C3380CC4-5D6E-409C-BE32-E72D297353CC}">
              <c16:uniqueId val="{00000000-837F-456C-8FA2-0E72EDE6BE48}"/>
            </c:ext>
          </c:extLst>
        </c:ser>
        <c:ser>
          <c:idx val="1"/>
          <c:order val="1"/>
          <c:tx>
            <c:strRef>
              <c:f>Pivot!$C$1:$C$2</c:f>
              <c:strCache>
                <c:ptCount val="1"/>
                <c:pt idx="0">
                  <c:v>Low</c:v>
                </c:pt>
              </c:strCache>
            </c:strRef>
          </c:tx>
          <c:spPr>
            <a:solidFill>
              <a:srgbClr val="00B050"/>
            </a:solidFill>
            <a:ln>
              <a:noFill/>
            </a:ln>
            <a:effectLst/>
          </c:spPr>
          <c:invertIfNegative val="0"/>
          <c:cat>
            <c:strRef>
              <c:f>Pivot!$A$3:$A$10</c:f>
              <c:strCache>
                <c:ptCount val="7"/>
                <c:pt idx="0">
                  <c:v>18-30</c:v>
                </c:pt>
                <c:pt idx="1">
                  <c:v>31-40</c:v>
                </c:pt>
                <c:pt idx="2">
                  <c:v>41-50</c:v>
                </c:pt>
                <c:pt idx="3">
                  <c:v>51-60</c:v>
                </c:pt>
                <c:pt idx="4">
                  <c:v>61-70</c:v>
                </c:pt>
                <c:pt idx="5">
                  <c:v>71-80</c:v>
                </c:pt>
                <c:pt idx="6">
                  <c:v>80+</c:v>
                </c:pt>
              </c:strCache>
            </c:strRef>
          </c:cat>
          <c:val>
            <c:numRef>
              <c:f>Pivot!$C$3:$C$10</c:f>
              <c:numCache>
                <c:formatCode>General</c:formatCode>
                <c:ptCount val="7"/>
                <c:pt idx="0">
                  <c:v>259</c:v>
                </c:pt>
                <c:pt idx="1">
                  <c:v>466</c:v>
                </c:pt>
                <c:pt idx="2">
                  <c:v>683</c:v>
                </c:pt>
                <c:pt idx="3">
                  <c:v>589</c:v>
                </c:pt>
                <c:pt idx="4">
                  <c:v>337</c:v>
                </c:pt>
                <c:pt idx="5">
                  <c:v>120</c:v>
                </c:pt>
                <c:pt idx="6">
                  <c:v>20</c:v>
                </c:pt>
              </c:numCache>
            </c:numRef>
          </c:val>
          <c:extLst>
            <c:ext xmlns:c16="http://schemas.microsoft.com/office/drawing/2014/chart" uri="{C3380CC4-5D6E-409C-BE32-E72D297353CC}">
              <c16:uniqueId val="{00000002-2DE2-49B4-9643-3EE42C70EBFB}"/>
            </c:ext>
          </c:extLst>
        </c:ser>
        <c:ser>
          <c:idx val="2"/>
          <c:order val="2"/>
          <c:tx>
            <c:strRef>
              <c:f>Pivot!$D$1:$D$2</c:f>
              <c:strCache>
                <c:ptCount val="1"/>
                <c:pt idx="0">
                  <c:v>Medium</c:v>
                </c:pt>
              </c:strCache>
            </c:strRef>
          </c:tx>
          <c:spPr>
            <a:solidFill>
              <a:schemeClr val="accent4"/>
            </a:solidFill>
            <a:ln w="25400">
              <a:noFill/>
            </a:ln>
            <a:effectLst/>
            <a:scene3d>
              <a:camera prst="orthographicFront"/>
              <a:lightRig rig="threePt" dir="t"/>
            </a:scene3d>
            <a:sp3d>
              <a:bevelT w="12700"/>
            </a:sp3d>
          </c:spPr>
          <c:invertIfNegative val="0"/>
          <c:cat>
            <c:strRef>
              <c:f>Pivot!$A$3:$A$10</c:f>
              <c:strCache>
                <c:ptCount val="7"/>
                <c:pt idx="0">
                  <c:v>18-30</c:v>
                </c:pt>
                <c:pt idx="1">
                  <c:v>31-40</c:v>
                </c:pt>
                <c:pt idx="2">
                  <c:v>41-50</c:v>
                </c:pt>
                <c:pt idx="3">
                  <c:v>51-60</c:v>
                </c:pt>
                <c:pt idx="4">
                  <c:v>61-70</c:v>
                </c:pt>
                <c:pt idx="5">
                  <c:v>71-80</c:v>
                </c:pt>
                <c:pt idx="6">
                  <c:v>80+</c:v>
                </c:pt>
              </c:strCache>
            </c:strRef>
          </c:cat>
          <c:val>
            <c:numRef>
              <c:f>Pivot!$D$3:$D$10</c:f>
              <c:numCache>
                <c:formatCode>General</c:formatCode>
                <c:ptCount val="7"/>
                <c:pt idx="0">
                  <c:v>199</c:v>
                </c:pt>
                <c:pt idx="1">
                  <c:v>548</c:v>
                </c:pt>
                <c:pt idx="2">
                  <c:v>1017</c:v>
                </c:pt>
                <c:pt idx="3">
                  <c:v>1301</c:v>
                </c:pt>
                <c:pt idx="4">
                  <c:v>976</c:v>
                </c:pt>
                <c:pt idx="5">
                  <c:v>480</c:v>
                </c:pt>
                <c:pt idx="6">
                  <c:v>168</c:v>
                </c:pt>
              </c:numCache>
            </c:numRef>
          </c:val>
          <c:extLst>
            <c:ext xmlns:c16="http://schemas.microsoft.com/office/drawing/2014/chart" uri="{C3380CC4-5D6E-409C-BE32-E72D297353CC}">
              <c16:uniqueId val="{00000003-2DE2-49B4-9643-3EE42C70EBFB}"/>
            </c:ext>
          </c:extLst>
        </c:ser>
        <c:dLbls>
          <c:showLegendKey val="0"/>
          <c:showVal val="0"/>
          <c:showCatName val="0"/>
          <c:showSerName val="0"/>
          <c:showPercent val="0"/>
          <c:showBubbleSize val="0"/>
        </c:dLbls>
        <c:gapWidth val="182"/>
        <c:axId val="1317112383"/>
        <c:axId val="1317115711"/>
      </c:barChart>
      <c:catAx>
        <c:axId val="13171123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115711"/>
        <c:crosses val="autoZero"/>
        <c:auto val="1"/>
        <c:lblAlgn val="ctr"/>
        <c:lblOffset val="100"/>
        <c:noMultiLvlLbl val="0"/>
      </c:catAx>
      <c:valAx>
        <c:axId val="13171157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11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6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[st_martins_hospital.xlsx]Pivot!PivotTable6</c:name>
    <c:fmtId val="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accent1">
                    <a:lumMod val="75000"/>
                  </a:schemeClr>
                </a:solidFill>
              </a:rPr>
              <a:t>Smoking Impact</a:t>
            </a:r>
            <a:endParaRPr lang="en-US" sz="18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pivotFmt>
      <c:pivotFmt>
        <c:idx val="5"/>
        <c:spPr>
          <a:solidFill>
            <a:schemeClr val="bg1">
              <a:lumMod val="65000"/>
            </a:schemeClr>
          </a:solidFill>
          <a:ln>
            <a:noFill/>
          </a:ln>
          <a:effectLst/>
        </c:spPr>
      </c:pivotFmt>
    </c:pivotFmts>
    <c:plotArea>
      <c:layout>
        <c:manualLayout>
          <c:layoutTarget val="inner"/>
          <c:xMode val="edge"/>
          <c:yMode val="edge"/>
          <c:x val="0.13716414280411157"/>
          <c:y val="0.31858873410054511"/>
          <c:w val="0.73198281208720828"/>
          <c:h val="0.46719806178073886"/>
        </c:manualLayout>
      </c:layout>
      <c:barChart>
        <c:barDir val="col"/>
        <c:grouping val="clustered"/>
        <c:varyColors val="0"/>
        <c:ser>
          <c:idx val="0"/>
          <c:order val="0"/>
          <c:tx>
            <c:strRef>
              <c:f>Pivot!$B$14</c:f>
              <c:strCache>
                <c:ptCount val="1"/>
                <c:pt idx="0">
                  <c:v>Sum of Hospital_Visits</c:v>
                </c:pt>
              </c:strCache>
            </c:strRef>
          </c:tx>
          <c:spPr>
            <a:solidFill>
              <a:schemeClr val="accent1"/>
            </a:solidFill>
            <a:ln>
              <a:noFill/>
            </a:ln>
            <a:effectLst/>
          </c:spPr>
          <c:invertIfNegative val="0"/>
          <c:cat>
            <c:strRef>
              <c:f>Pivot!$A$15:$A$18</c:f>
              <c:strCache>
                <c:ptCount val="3"/>
                <c:pt idx="0">
                  <c:v>Current</c:v>
                </c:pt>
                <c:pt idx="1">
                  <c:v>Former</c:v>
                </c:pt>
                <c:pt idx="2">
                  <c:v>Never</c:v>
                </c:pt>
              </c:strCache>
            </c:strRef>
          </c:cat>
          <c:val>
            <c:numRef>
              <c:f>Pivot!$B$15:$B$18</c:f>
              <c:numCache>
                <c:formatCode>General</c:formatCode>
                <c:ptCount val="3"/>
                <c:pt idx="0">
                  <c:v>11866</c:v>
                </c:pt>
                <c:pt idx="1">
                  <c:v>8257</c:v>
                </c:pt>
                <c:pt idx="2">
                  <c:v>12566</c:v>
                </c:pt>
              </c:numCache>
            </c:numRef>
          </c:val>
          <c:extLst>
            <c:ext xmlns:c16="http://schemas.microsoft.com/office/drawing/2014/chart" uri="{C3380CC4-5D6E-409C-BE32-E72D297353CC}">
              <c16:uniqueId val="{00000000-BE01-4D97-8B72-F0A2C4BCDED5}"/>
            </c:ext>
          </c:extLst>
        </c:ser>
        <c:ser>
          <c:idx val="1"/>
          <c:order val="1"/>
          <c:tx>
            <c:strRef>
              <c:f>Pivot!$C$14</c:f>
              <c:strCache>
                <c:ptCount val="1"/>
                <c:pt idx="0">
                  <c:v>Sum of Treatment_Cost</c:v>
                </c:pt>
              </c:strCache>
            </c:strRef>
          </c:tx>
          <c:spPr>
            <a:solidFill>
              <a:srgbClr val="00B050"/>
            </a:solidFill>
            <a:ln>
              <a:noFill/>
            </a:ln>
            <a:effectLst/>
          </c:spPr>
          <c:invertIfNegative val="0"/>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BE01-4D97-8B72-F0A2C4BCDED5}"/>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4-BE01-4D97-8B72-F0A2C4BCDED5}"/>
              </c:ext>
            </c:extLst>
          </c:dPt>
          <c:cat>
            <c:strRef>
              <c:f>Pivot!$A$15:$A$18</c:f>
              <c:strCache>
                <c:ptCount val="3"/>
                <c:pt idx="0">
                  <c:v>Current</c:v>
                </c:pt>
                <c:pt idx="1">
                  <c:v>Former</c:v>
                </c:pt>
                <c:pt idx="2">
                  <c:v>Never</c:v>
                </c:pt>
              </c:strCache>
            </c:strRef>
          </c:cat>
          <c:val>
            <c:numRef>
              <c:f>Pivot!$C$15:$C$18</c:f>
              <c:numCache>
                <c:formatCode>General</c:formatCode>
                <c:ptCount val="3"/>
                <c:pt idx="0">
                  <c:v>32233484.750000015</c:v>
                </c:pt>
                <c:pt idx="1">
                  <c:v>28331264.379999965</c:v>
                </c:pt>
                <c:pt idx="2">
                  <c:v>30372876.980000023</c:v>
                </c:pt>
              </c:numCache>
            </c:numRef>
          </c:val>
          <c:extLst>
            <c:ext xmlns:c16="http://schemas.microsoft.com/office/drawing/2014/chart" uri="{C3380CC4-5D6E-409C-BE32-E72D297353CC}">
              <c16:uniqueId val="{00000001-BE01-4D97-8B72-F0A2C4BCDED5}"/>
            </c:ext>
          </c:extLst>
        </c:ser>
        <c:dLbls>
          <c:showLegendKey val="0"/>
          <c:showVal val="0"/>
          <c:showCatName val="0"/>
          <c:showSerName val="0"/>
          <c:showPercent val="0"/>
          <c:showBubbleSize val="0"/>
        </c:dLbls>
        <c:gapWidth val="219"/>
        <c:overlap val="-27"/>
        <c:axId val="1317118623"/>
        <c:axId val="1317124863"/>
      </c:barChart>
      <c:catAx>
        <c:axId val="1317118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124863"/>
        <c:crosses val="autoZero"/>
        <c:auto val="1"/>
        <c:lblAlgn val="ctr"/>
        <c:lblOffset val="100"/>
        <c:noMultiLvlLbl val="0"/>
      </c:catAx>
      <c:valAx>
        <c:axId val="13171248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118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accent1">
                    <a:lumMod val="75000"/>
                  </a:schemeClr>
                </a:solidFill>
              </a:rPr>
              <a:t>Patient Risk Distribution</a:t>
            </a:r>
            <a:endParaRPr lang="en-US" sz="18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287375033177038"/>
          <c:y val="0.23712495324975358"/>
          <c:w val="0.42855846540117537"/>
          <c:h val="0.70217648706547497"/>
        </c:manualLayout>
      </c:layout>
      <c:doughnutChart>
        <c:varyColors val="1"/>
        <c:ser>
          <c:idx val="0"/>
          <c:order val="0"/>
          <c:tx>
            <c:strRef>
              <c:f>Pivot!$J$1</c:f>
              <c:strCache>
                <c:ptCount val="1"/>
                <c:pt idx="0">
                  <c:v>Count</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BCD6-42FE-AB98-3ADBE960EABE}"/>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BCD6-42FE-AB98-3ADBE960EABE}"/>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BCD6-42FE-AB98-3ADBE960EABE}"/>
              </c:ext>
            </c:extLst>
          </c:dPt>
          <c:dLbls>
            <c:dLbl>
              <c:idx val="2"/>
              <c:tx>
                <c:rich>
                  <a:bodyPr/>
                  <a:lstStyle/>
                  <a:p>
                    <a:fld id="{56FDE40B-A27B-47DB-9D12-26FB38A4A32B}" type="PERCENTAGE">
                      <a:rPr lang="en-US"/>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CD6-42FE-AB98-3ADBE960EA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Pivot!$I$2:$I$4</c:f>
              <c:strCache>
                <c:ptCount val="3"/>
                <c:pt idx="0">
                  <c:v>Low</c:v>
                </c:pt>
                <c:pt idx="1">
                  <c:v>Medium </c:v>
                </c:pt>
                <c:pt idx="2">
                  <c:v>High</c:v>
                </c:pt>
              </c:strCache>
            </c:strRef>
          </c:cat>
          <c:val>
            <c:numRef>
              <c:f>Pivot!$J$2:$J$4</c:f>
              <c:numCache>
                <c:formatCode>General</c:formatCode>
                <c:ptCount val="3"/>
                <c:pt idx="0">
                  <c:v>2574</c:v>
                </c:pt>
                <c:pt idx="1">
                  <c:v>4825</c:v>
                </c:pt>
                <c:pt idx="2">
                  <c:v>2401</c:v>
                </c:pt>
              </c:numCache>
            </c:numRef>
          </c:val>
          <c:extLst>
            <c:ext xmlns:c16="http://schemas.microsoft.com/office/drawing/2014/chart" uri="{C3380CC4-5D6E-409C-BE32-E72D297353CC}">
              <c16:uniqueId val="{00000006-BCD6-42FE-AB98-3ADBE960EABE}"/>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[st_martins_hospital.xlsx]Pivot!PivotTable8</c:name>
    <c:fmtId val="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accent1">
                    <a:lumMod val="75000"/>
                  </a:schemeClr>
                </a:solidFill>
              </a:rPr>
              <a:t>Diabetes and Heart Disease Risk</a:t>
            </a:r>
            <a:endParaRPr lang="en-US" sz="1800" b="1">
              <a:solidFill>
                <a:schemeClr val="accent1">
                  <a:lumMod val="75000"/>
                </a:schemeClr>
              </a:solidFill>
            </a:endParaRPr>
          </a:p>
        </c:rich>
      </c:tx>
      <c:layout>
        <c:manualLayout>
          <c:xMode val="edge"/>
          <c:yMode val="edge"/>
          <c:x val="0.23506418840502077"/>
          <c:y val="0.13169618165545399"/>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Pivot!$B$33:$B$34</c:f>
              <c:strCache>
                <c:ptCount val="1"/>
                <c:pt idx="0">
                  <c:v>High</c:v>
                </c:pt>
              </c:strCache>
            </c:strRef>
          </c:tx>
          <c:spPr>
            <a:solidFill>
              <a:srgbClr val="FF0000"/>
            </a:solidFill>
            <a:ln>
              <a:noFill/>
            </a:ln>
            <a:effectLst/>
          </c:spPr>
          <c:invertIfNegative val="0"/>
          <c:cat>
            <c:strRef>
              <c:f>Pivot!$A$35:$A$37</c:f>
              <c:strCache>
                <c:ptCount val="2"/>
                <c:pt idx="0">
                  <c:v>No</c:v>
                </c:pt>
                <c:pt idx="1">
                  <c:v>Yes</c:v>
                </c:pt>
              </c:strCache>
            </c:strRef>
          </c:cat>
          <c:val>
            <c:numRef>
              <c:f>Pivot!$B$35:$B$37</c:f>
              <c:numCache>
                <c:formatCode>General</c:formatCode>
                <c:ptCount val="2"/>
                <c:pt idx="0">
                  <c:v>884</c:v>
                </c:pt>
                <c:pt idx="1">
                  <c:v>1409</c:v>
                </c:pt>
              </c:numCache>
            </c:numRef>
          </c:val>
          <c:extLst>
            <c:ext xmlns:c16="http://schemas.microsoft.com/office/drawing/2014/chart" uri="{C3380CC4-5D6E-409C-BE32-E72D297353CC}">
              <c16:uniqueId val="{00000000-0DB1-417A-9CD7-7B33C777933A}"/>
            </c:ext>
          </c:extLst>
        </c:ser>
        <c:ser>
          <c:idx val="1"/>
          <c:order val="1"/>
          <c:tx>
            <c:strRef>
              <c:f>Pivot!$C$33:$C$34</c:f>
              <c:strCache>
                <c:ptCount val="1"/>
                <c:pt idx="0">
                  <c:v>Low</c:v>
                </c:pt>
              </c:strCache>
            </c:strRef>
          </c:tx>
          <c:spPr>
            <a:solidFill>
              <a:srgbClr val="00B050"/>
            </a:solidFill>
            <a:ln>
              <a:noFill/>
            </a:ln>
            <a:effectLst/>
          </c:spPr>
          <c:invertIfNegative val="0"/>
          <c:cat>
            <c:strRef>
              <c:f>Pivot!$A$35:$A$37</c:f>
              <c:strCache>
                <c:ptCount val="2"/>
                <c:pt idx="0">
                  <c:v>No</c:v>
                </c:pt>
                <c:pt idx="1">
                  <c:v>Yes</c:v>
                </c:pt>
              </c:strCache>
            </c:strRef>
          </c:cat>
          <c:val>
            <c:numRef>
              <c:f>Pivot!$C$35:$C$37</c:f>
              <c:numCache>
                <c:formatCode>General</c:formatCode>
                <c:ptCount val="2"/>
                <c:pt idx="0">
                  <c:v>2273</c:v>
                </c:pt>
                <c:pt idx="1">
                  <c:v>140</c:v>
                </c:pt>
              </c:numCache>
            </c:numRef>
          </c:val>
          <c:extLst>
            <c:ext xmlns:c16="http://schemas.microsoft.com/office/drawing/2014/chart" uri="{C3380CC4-5D6E-409C-BE32-E72D297353CC}">
              <c16:uniqueId val="{00000002-60DD-4223-AD23-92F4B0EA68F1}"/>
            </c:ext>
          </c:extLst>
        </c:ser>
        <c:ser>
          <c:idx val="2"/>
          <c:order val="2"/>
          <c:tx>
            <c:strRef>
              <c:f>Pivot!$D$33:$D$34</c:f>
              <c:strCache>
                <c:ptCount val="1"/>
                <c:pt idx="0">
                  <c:v>Medium</c:v>
                </c:pt>
              </c:strCache>
            </c:strRef>
          </c:tx>
          <c:spPr>
            <a:solidFill>
              <a:srgbClr val="FFC000"/>
            </a:solidFill>
            <a:ln>
              <a:noFill/>
            </a:ln>
            <a:effectLst/>
          </c:spPr>
          <c:invertIfNegative val="0"/>
          <c:cat>
            <c:strRef>
              <c:f>Pivot!$A$35:$A$37</c:f>
              <c:strCache>
                <c:ptCount val="2"/>
                <c:pt idx="0">
                  <c:v>No</c:v>
                </c:pt>
                <c:pt idx="1">
                  <c:v>Yes</c:v>
                </c:pt>
              </c:strCache>
            </c:strRef>
          </c:cat>
          <c:val>
            <c:numRef>
              <c:f>Pivot!$D$35:$D$37</c:f>
              <c:numCache>
                <c:formatCode>General</c:formatCode>
                <c:ptCount val="2"/>
                <c:pt idx="0">
                  <c:v>3316</c:v>
                </c:pt>
                <c:pt idx="1">
                  <c:v>1249</c:v>
                </c:pt>
              </c:numCache>
            </c:numRef>
          </c:val>
          <c:extLst>
            <c:ext xmlns:c16="http://schemas.microsoft.com/office/drawing/2014/chart" uri="{C3380CC4-5D6E-409C-BE32-E72D297353CC}">
              <c16:uniqueId val="{00000003-60DD-4223-AD23-92F4B0EA68F1}"/>
            </c:ext>
          </c:extLst>
        </c:ser>
        <c:dLbls>
          <c:showLegendKey val="0"/>
          <c:showVal val="0"/>
          <c:showCatName val="0"/>
          <c:showSerName val="0"/>
          <c:showPercent val="0"/>
          <c:showBubbleSize val="0"/>
        </c:dLbls>
        <c:gapWidth val="150"/>
        <c:overlap val="100"/>
        <c:axId val="1317110719"/>
        <c:axId val="1317114463"/>
      </c:barChart>
      <c:catAx>
        <c:axId val="1317110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114463"/>
        <c:crosses val="autoZero"/>
        <c:auto val="1"/>
        <c:lblAlgn val="ctr"/>
        <c:lblOffset val="100"/>
        <c:noMultiLvlLbl val="0"/>
      </c:catAx>
      <c:valAx>
        <c:axId val="13171144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110719"/>
        <c:crosses val="autoZero"/>
        <c:crossBetween val="between"/>
      </c:valAx>
      <c:spPr>
        <a:noFill/>
        <a:ln>
          <a:noFill/>
        </a:ln>
        <a:effectLst/>
      </c:spPr>
    </c:plotArea>
    <c:legend>
      <c:legendPos val="r"/>
      <c:layout>
        <c:manualLayout>
          <c:xMode val="edge"/>
          <c:yMode val="edge"/>
          <c:x val="0.75694444444444442"/>
          <c:y val="0.4412605715952172"/>
          <c:w val="0.23053665910808765"/>
          <c:h val="0.39484827716707721"/>
        </c:manualLayout>
      </c:layout>
      <c:overlay val="0"/>
      <c:spPr>
        <a:noFill/>
        <a:ln>
          <a:noFill/>
        </a:ln>
        <a:effectLst/>
      </c:spPr>
      <c:txPr>
        <a:bodyPr rot="0" spcFirstLastPara="1" vertOverflow="ellipsis" vert="horz" wrap="square" anchor="ctr" anchorCtr="1"/>
        <a:lstStyle/>
        <a:p>
          <a:pPr>
            <a:defRPr sz="126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14</xdr:col>
      <xdr:colOff>428624</xdr:colOff>
      <xdr:row>8</xdr:row>
      <xdr:rowOff>181429</xdr:rowOff>
    </xdr:from>
    <xdr:to>
      <xdr:col>18</xdr:col>
      <xdr:colOff>306161</xdr:colOff>
      <xdr:row>12</xdr:row>
      <xdr:rowOff>104776</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5F05C3D8-CA3B-4BD3-A5F1-546724A0AA9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429875" y="2360839"/>
              <a:ext cx="2047875" cy="668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510268</xdr:colOff>
      <xdr:row>8</xdr:row>
      <xdr:rowOff>170089</xdr:rowOff>
    </xdr:from>
    <xdr:to>
      <xdr:col>23</xdr:col>
      <xdr:colOff>11339</xdr:colOff>
      <xdr:row>12</xdr:row>
      <xdr:rowOff>104775</xdr:rowOff>
    </xdr:to>
    <mc:AlternateContent xmlns:mc="http://schemas.openxmlformats.org/markup-compatibility/2006">
      <mc:Choice xmlns:a14="http://schemas.microsoft.com/office/drawing/2010/main" Requires="a14">
        <xdr:graphicFrame macro="">
          <xdr:nvGraphicFramePr>
            <xdr:cNvPr id="3" name="Smoking_Status 1">
              <a:extLst>
                <a:ext uri="{FF2B5EF4-FFF2-40B4-BE49-F238E27FC236}">
                  <a16:creationId xmlns:a16="http://schemas.microsoft.com/office/drawing/2014/main" id="{7035D6ED-3C60-4D2A-9838-4961B3A08C71}"/>
                </a:ext>
              </a:extLst>
            </xdr:cNvPr>
            <xdr:cNvGraphicFramePr/>
          </xdr:nvGraphicFramePr>
          <xdr:xfrm>
            <a:off x="0" y="0"/>
            <a:ext cx="0" cy="0"/>
          </xdr:xfrm>
          <a:graphic>
            <a:graphicData uri="http://schemas.microsoft.com/office/drawing/2010/slicer">
              <sle:slicer xmlns:sle="http://schemas.microsoft.com/office/drawing/2010/slicer" name="Smoking_Status 1"/>
            </a:graphicData>
          </a:graphic>
        </xdr:graphicFrame>
      </mc:Choice>
      <mc:Fallback>
        <xdr:sp macro="" textlink="">
          <xdr:nvSpPr>
            <xdr:cNvPr id="0" name=""/>
            <xdr:cNvSpPr>
              <a:spLocks noTextEdit="1"/>
            </xdr:cNvSpPr>
          </xdr:nvSpPr>
          <xdr:spPr>
            <a:xfrm>
              <a:off x="13164911" y="2335893"/>
              <a:ext cx="2562678" cy="705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446315</xdr:colOff>
      <xdr:row>13</xdr:row>
      <xdr:rowOff>170089</xdr:rowOff>
    </xdr:from>
    <xdr:to>
      <xdr:col>18</xdr:col>
      <xdr:colOff>317500</xdr:colOff>
      <xdr:row>17</xdr:row>
      <xdr:rowOff>102054</xdr:rowOff>
    </xdr:to>
    <mc:AlternateContent xmlns:mc="http://schemas.openxmlformats.org/markup-compatibility/2006" xmlns:a14="http://schemas.microsoft.com/office/drawing/2010/main">
      <mc:Choice Requires="a14">
        <xdr:graphicFrame macro="">
          <xdr:nvGraphicFramePr>
            <xdr:cNvPr id="4" name="Heart_Disease_Risk 1">
              <a:extLst>
                <a:ext uri="{FF2B5EF4-FFF2-40B4-BE49-F238E27FC236}">
                  <a16:creationId xmlns:a16="http://schemas.microsoft.com/office/drawing/2014/main" id="{6F41004A-F021-4BAD-8301-CB313CE0D64B}"/>
                </a:ext>
              </a:extLst>
            </xdr:cNvPr>
            <xdr:cNvGraphicFramePr/>
          </xdr:nvGraphicFramePr>
          <xdr:xfrm>
            <a:off x="0" y="0"/>
            <a:ext cx="0" cy="0"/>
          </xdr:xfrm>
          <a:graphic>
            <a:graphicData uri="http://schemas.microsoft.com/office/drawing/2010/slicer">
              <sle:slicer xmlns:sle="http://schemas.microsoft.com/office/drawing/2010/slicer" name="Heart_Disease_Risk 1"/>
            </a:graphicData>
          </a:graphic>
        </xdr:graphicFrame>
      </mc:Choice>
      <mc:Fallback xmlns="">
        <xdr:sp macro="" textlink="">
          <xdr:nvSpPr>
            <xdr:cNvPr id="0" name=""/>
            <xdr:cNvSpPr>
              <a:spLocks noTextEdit="1"/>
            </xdr:cNvSpPr>
          </xdr:nvSpPr>
          <xdr:spPr>
            <a:xfrm>
              <a:off x="10447565" y="3209924"/>
              <a:ext cx="2068285" cy="666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544286</xdr:colOff>
      <xdr:row>13</xdr:row>
      <xdr:rowOff>102053</xdr:rowOff>
    </xdr:from>
    <xdr:to>
      <xdr:col>22</xdr:col>
      <xdr:colOff>600982</xdr:colOff>
      <xdr:row>20</xdr:row>
      <xdr:rowOff>22677</xdr:rowOff>
    </xdr:to>
    <mc:AlternateContent xmlns:mc="http://schemas.openxmlformats.org/markup-compatibility/2006" xmlns:a14="http://schemas.microsoft.com/office/drawing/2010/main">
      <mc:Choice Requires="a14">
        <xdr:graphicFrame macro="">
          <xdr:nvGraphicFramePr>
            <xdr:cNvPr id="5" name="Age Group 1">
              <a:extLst>
                <a:ext uri="{FF2B5EF4-FFF2-40B4-BE49-F238E27FC236}">
                  <a16:creationId xmlns:a16="http://schemas.microsoft.com/office/drawing/2014/main" id="{16CF14C9-8254-4760-A474-24E8F072C0D9}"/>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2677775" y="3237137"/>
              <a:ext cx="2028826" cy="677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342900</xdr:colOff>
      <xdr:row>7</xdr:row>
      <xdr:rowOff>142875</xdr:rowOff>
    </xdr:from>
    <xdr:to>
      <xdr:col>7</xdr:col>
      <xdr:colOff>295275</xdr:colOff>
      <xdr:row>21</xdr:row>
      <xdr:rowOff>114300</xdr:rowOff>
    </xdr:to>
    <xdr:graphicFrame macro="">
      <xdr:nvGraphicFramePr>
        <xdr:cNvPr id="8" name="Chart 9">
          <a:extLst>
            <a:ext uri="{FF2B5EF4-FFF2-40B4-BE49-F238E27FC236}">
              <a16:creationId xmlns:a16="http://schemas.microsoft.com/office/drawing/2014/main" id="{2B89D9C4-8868-415C-86EC-664A584DD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352426</xdr:colOff>
      <xdr:row>23</xdr:row>
      <xdr:rowOff>76200</xdr:rowOff>
    </xdr:from>
    <xdr:to>
      <xdr:col>7</xdr:col>
      <xdr:colOff>295275</xdr:colOff>
      <xdr:row>36</xdr:row>
      <xdr:rowOff>76200</xdr:rowOff>
    </xdr:to>
    <xdr:graphicFrame macro="">
      <xdr:nvGraphicFramePr>
        <xdr:cNvPr id="10" name="Chart 11">
          <a:extLst>
            <a:ext uri="{FF2B5EF4-FFF2-40B4-BE49-F238E27FC236}">
              <a16:creationId xmlns:a16="http://schemas.microsoft.com/office/drawing/2014/main" id="{DD20144D-9E56-485D-9D8E-2CF9C7EB6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7</xdr:row>
      <xdr:rowOff>185057</xdr:rowOff>
    </xdr:from>
    <xdr:to>
      <xdr:col>13</xdr:col>
      <xdr:colOff>666750</xdr:colOff>
      <xdr:row>21</xdr:row>
      <xdr:rowOff>114300</xdr:rowOff>
    </xdr:to>
    <xdr:graphicFrame macro="">
      <xdr:nvGraphicFramePr>
        <xdr:cNvPr id="12" name="Chart 12">
          <a:extLst>
            <a:ext uri="{FF2B5EF4-FFF2-40B4-BE49-F238E27FC236}">
              <a16:creationId xmlns:a16="http://schemas.microsoft.com/office/drawing/2014/main" id="{4478BE7C-392C-47A8-A586-EB0F8FFEF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695325</xdr:colOff>
      <xdr:row>23</xdr:row>
      <xdr:rowOff>104775</xdr:rowOff>
    </xdr:from>
    <xdr:to>
      <xdr:col>13</xdr:col>
      <xdr:colOff>609600</xdr:colOff>
      <xdr:row>36</xdr:row>
      <xdr:rowOff>114300</xdr:rowOff>
    </xdr:to>
    <xdr:graphicFrame macro="">
      <xdr:nvGraphicFramePr>
        <xdr:cNvPr id="13" name="Chart 13">
          <a:extLst>
            <a:ext uri="{FF2B5EF4-FFF2-40B4-BE49-F238E27FC236}">
              <a16:creationId xmlns:a16="http://schemas.microsoft.com/office/drawing/2014/main" id="{078ACE52-B1E7-42D7-82D6-D4341C44C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7.69652060185" createdVersion="7" refreshedVersion="7" minRefreshableVersion="3" recordCount="10000" xr:uid="{00000000-000A-0000-FFFF-FFFF49000000}">
  <cacheSource type="worksheet">
    <worksheetSource name="PatientData"/>
  </cacheSource>
  <cacheFields count="13">
    <cacheField name="Patient_ID" numFmtId="0">
      <sharedItems/>
    </cacheField>
    <cacheField name="Age" numFmtId="0">
      <sharedItems containsSemiMixedTypes="0" containsString="0" containsNumber="1" containsInteger="1" minValue="18" maxValue="95"/>
    </cacheField>
    <cacheField name="Gender" numFmtId="0">
      <sharedItems count="2">
        <s v="Male"/>
        <s v="Female"/>
      </sharedItems>
    </cacheField>
    <cacheField name="Blood_Pressure_Systolic" numFmtId="0">
      <sharedItems containsMixedTypes="1" containsNumber="1" containsInteger="1" minValue="90" maxValue="200"/>
    </cacheField>
    <cacheField name="Cholesterol_Level" numFmtId="0">
      <sharedItems containsMixedTypes="1" containsNumber="1" minValue="120" maxValue="350"/>
    </cacheField>
    <cacheField name="BMI" numFmtId="0">
      <sharedItems containsMixedTypes="1" containsNumber="1" minValue="15" maxValue="44.682658274366801"/>
    </cacheField>
    <cacheField name="Smoking_Status" numFmtId="0">
      <sharedItems containsBlank="1" count="5">
        <s v="Never"/>
        <s v="Former"/>
        <s v="Current"/>
        <s v="unknown"/>
        <m u="1"/>
      </sharedItems>
    </cacheField>
    <cacheField name="Diabetes_Diagnosis" numFmtId="0">
      <sharedItems containsBlank="1" count="4">
        <s v="unknown"/>
        <s v="No"/>
        <s v="Yes"/>
        <m u="1"/>
      </sharedItems>
    </cacheField>
    <cacheField name="Heart_Disease_Risk" numFmtId="0">
      <sharedItems containsBlank="1" count="5">
        <s v="Medium"/>
        <s v="High"/>
        <s v="Low"/>
        <s v="unknown"/>
        <m u="1"/>
      </sharedItems>
    </cacheField>
    <cacheField name="Hospital_Visits" numFmtId="0">
      <sharedItems containsMixedTypes="1" containsNumber="1" containsInteger="1" minValue="0" maxValue="15"/>
    </cacheField>
    <cacheField name="Treatment_Cost" numFmtId="0">
      <sharedItems containsMixedTypes="1" containsNumber="1" minValue="500" maxValue="36039.53"/>
    </cacheField>
    <cacheField name="Discharge_Status" numFmtId="0">
      <sharedItems/>
    </cacheField>
    <cacheField name="Age Group" numFmtId="0">
      <sharedItems count="7">
        <s v="61-70"/>
        <s v="51-60"/>
        <s v="31-40"/>
        <s v="41-50"/>
        <s v="71-80"/>
        <s v="80+"/>
        <s v="18-30"/>
      </sharedItems>
    </cacheField>
  </cacheFields>
  <extLst>
    <ext xmlns:x14="http://schemas.microsoft.com/office/spreadsheetml/2009/9/main" uri="{725AE2AE-9491-48be-B2B4-4EB974FC3084}">
      <x14:pivotCacheDefinition pivotCacheId="5625996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PT-04665"/>
    <n v="65"/>
    <x v="0"/>
    <n v="152"/>
    <n v="283.18875120348002"/>
    <n v="29.671116529783699"/>
    <x v="0"/>
    <x v="0"/>
    <x v="0"/>
    <n v="4"/>
    <n v="9908.49"/>
    <s v="Discharged"/>
    <x v="0"/>
  </r>
  <r>
    <s v="PT-03743"/>
    <n v="59"/>
    <x v="0"/>
    <n v="97"/>
    <n v="209.77738758516901"/>
    <n v="23.640619712625"/>
    <x v="1"/>
    <x v="1"/>
    <x v="0"/>
    <n v="4"/>
    <n v="8001.3"/>
    <s v="Transferred"/>
    <x v="1"/>
  </r>
  <r>
    <s v="PT-08337"/>
    <n v="40"/>
    <x v="0"/>
    <n v="136"/>
    <n v="198.03030986827901"/>
    <n v="34.4885173433562"/>
    <x v="0"/>
    <x v="2"/>
    <x v="0"/>
    <n v="2"/>
    <n v="9301.8799999999992"/>
    <s v="Admitted"/>
    <x v="2"/>
  </r>
  <r>
    <s v="PT-05724"/>
    <n v="45"/>
    <x v="1"/>
    <n v="163"/>
    <s v="unknown"/>
    <n v="27.2801941083777"/>
    <x v="0"/>
    <x v="1"/>
    <x v="1"/>
    <n v="2"/>
    <n v="14651.73"/>
    <s v="Transferred"/>
    <x v="3"/>
  </r>
  <r>
    <s v="PT-08988"/>
    <n v="45"/>
    <x v="0"/>
    <n v="126"/>
    <n v="320.18672580333799"/>
    <n v="26.872451903226199"/>
    <x v="1"/>
    <x v="1"/>
    <x v="2"/>
    <n v="3"/>
    <n v="4329.16"/>
    <s v="Discharged"/>
    <x v="3"/>
  </r>
  <r>
    <s v="PT-06523"/>
    <n v="49"/>
    <x v="1"/>
    <n v="117"/>
    <s v="unknown"/>
    <n v="28.549762353197401"/>
    <x v="0"/>
    <x v="1"/>
    <x v="2"/>
    <n v="5"/>
    <n v="4364.01"/>
    <s v="Discharged"/>
    <x v="3"/>
  </r>
  <r>
    <s v="PT-03150"/>
    <n v="41"/>
    <x v="1"/>
    <n v="141"/>
    <n v="196.833098635688"/>
    <n v="32.764629772446398"/>
    <x v="0"/>
    <x v="1"/>
    <x v="2"/>
    <n v="3"/>
    <n v="6404.67"/>
    <s v="Discharged"/>
    <x v="3"/>
  </r>
  <r>
    <s v="PT-02877"/>
    <n v="40"/>
    <x v="1"/>
    <n v="131"/>
    <n v="182.97331426850801"/>
    <n v="27.799663477149799"/>
    <x v="0"/>
    <x v="1"/>
    <x v="2"/>
    <n v="6"/>
    <n v="7063.93"/>
    <s v="Discharged"/>
    <x v="2"/>
  </r>
  <r>
    <s v="PT-05915"/>
    <n v="51"/>
    <x v="0"/>
    <n v="121"/>
    <n v="199.28678377332699"/>
    <n v="38.325115379117698"/>
    <x v="0"/>
    <x v="1"/>
    <x v="2"/>
    <n v="0"/>
    <n v="1469.02"/>
    <s v="Discharged"/>
    <x v="1"/>
  </r>
  <r>
    <s v="PT-07745"/>
    <n v="60"/>
    <x v="1"/>
    <n v="114"/>
    <n v="240.34018048661301"/>
    <n v="25.509897481702399"/>
    <x v="0"/>
    <x v="2"/>
    <x v="0"/>
    <n v="4"/>
    <n v="10786.03"/>
    <s v="Transferred"/>
    <x v="1"/>
  </r>
  <r>
    <s v="PT-05701"/>
    <n v="54"/>
    <x v="0"/>
    <n v="153"/>
    <n v="217.024432620178"/>
    <n v="34.2629148965705"/>
    <x v="0"/>
    <x v="1"/>
    <x v="2"/>
    <n v="4"/>
    <n v="5746.06"/>
    <s v="Discharged"/>
    <x v="1"/>
  </r>
  <r>
    <s v="PT-04690"/>
    <n v="47"/>
    <x v="0"/>
    <n v="155"/>
    <n v="139.85263553212701"/>
    <n v="29.826092239110299"/>
    <x v="2"/>
    <x v="1"/>
    <x v="0"/>
    <n v="2"/>
    <n v="9120.0499999999993"/>
    <s v="Discharged"/>
    <x v="3"/>
  </r>
  <r>
    <s v="PT-01781"/>
    <n v="33"/>
    <x v="1"/>
    <n v="136"/>
    <s v="unknown"/>
    <n v="28.039298506379499"/>
    <x v="0"/>
    <x v="2"/>
    <x v="2"/>
    <n v="3"/>
    <n v="3797.35"/>
    <s v="Discharged"/>
    <x v="2"/>
  </r>
  <r>
    <s v="PT-08905"/>
    <n v="48"/>
    <x v="1"/>
    <n v="95"/>
    <n v="230.767991868173"/>
    <n v="25.10353072857"/>
    <x v="2"/>
    <x v="1"/>
    <x v="1"/>
    <n v="4"/>
    <n v="11718.84"/>
    <s v="Transferred"/>
    <x v="3"/>
  </r>
  <r>
    <s v="PT-04360"/>
    <n v="65"/>
    <x v="1"/>
    <n v="122"/>
    <n v="206.24387755822701"/>
    <n v="22.836739625837101"/>
    <x v="1"/>
    <x v="1"/>
    <x v="0"/>
    <n v="2"/>
    <n v="4307.38"/>
    <s v="Discharged"/>
    <x v="0"/>
  </r>
  <r>
    <s v="PT-07733"/>
    <n v="48"/>
    <x v="1"/>
    <s v="unknown"/>
    <n v="157.37345211369501"/>
    <n v="20.996791546755102"/>
    <x v="0"/>
    <x v="1"/>
    <x v="2"/>
    <n v="5"/>
    <n v="4645.37"/>
    <s v="Admitted"/>
    <x v="3"/>
  </r>
  <r>
    <s v="PT-03795"/>
    <n v="55"/>
    <x v="0"/>
    <n v="99"/>
    <n v="206.59148827292299"/>
    <n v="24.019431941892002"/>
    <x v="1"/>
    <x v="1"/>
    <x v="0"/>
    <n v="3"/>
    <n v="11257.62"/>
    <s v="unknown"/>
    <x v="1"/>
  </r>
  <r>
    <s v="PT-03371"/>
    <n v="53"/>
    <x v="1"/>
    <n v="155"/>
    <n v="210.84085323224701"/>
    <n v="21.158127721140801"/>
    <x v="1"/>
    <x v="1"/>
    <x v="2"/>
    <n v="1"/>
    <n v="4400.93"/>
    <s v="Deceased"/>
    <x v="1"/>
  </r>
  <r>
    <s v="PT-06014"/>
    <n v="71"/>
    <x v="1"/>
    <n v="133"/>
    <n v="210.865376294334"/>
    <n v="30.2664172042441"/>
    <x v="0"/>
    <x v="0"/>
    <x v="2"/>
    <n v="3"/>
    <n v="3738.78"/>
    <s v="Transferred"/>
    <x v="4"/>
  </r>
  <r>
    <s v="PT-05804"/>
    <n v="82"/>
    <x v="1"/>
    <n v="155"/>
    <n v="294.89680419335002"/>
    <n v="29.566150304216301"/>
    <x v="2"/>
    <x v="1"/>
    <x v="1"/>
    <n v="1"/>
    <n v="17194.05"/>
    <s v="Transferred"/>
    <x v="5"/>
  </r>
  <r>
    <s v="PT-08779"/>
    <n v="72"/>
    <x v="1"/>
    <n v="140"/>
    <s v="unknown"/>
    <n v="32.888580660028602"/>
    <x v="0"/>
    <x v="1"/>
    <x v="0"/>
    <n v="6"/>
    <n v="15577.24"/>
    <s v="Discharged"/>
    <x v="4"/>
  </r>
  <r>
    <s v="PT-09078"/>
    <n v="37"/>
    <x v="1"/>
    <n v="167"/>
    <n v="196.37230310179299"/>
    <n v="25.440796245366101"/>
    <x v="1"/>
    <x v="1"/>
    <x v="0"/>
    <n v="4"/>
    <n v="8445.39"/>
    <s v="Discharged"/>
    <x v="2"/>
  </r>
  <r>
    <s v="PT-03054"/>
    <n v="43"/>
    <x v="0"/>
    <s v="unknown"/>
    <n v="180.63308873149799"/>
    <n v="26.199672982273999"/>
    <x v="0"/>
    <x v="0"/>
    <x v="2"/>
    <n v="5"/>
    <n v="6149.64"/>
    <s v="Discharged"/>
    <x v="3"/>
  </r>
  <r>
    <s v="PT-03289"/>
    <n v="45"/>
    <x v="1"/>
    <n v="168"/>
    <n v="158.373210972343"/>
    <n v="27.585819727171501"/>
    <x v="0"/>
    <x v="1"/>
    <x v="2"/>
    <n v="4"/>
    <n v="4560.5600000000004"/>
    <s v="Discharged"/>
    <x v="3"/>
  </r>
  <r>
    <s v="PT-02590"/>
    <n v="54"/>
    <x v="0"/>
    <n v="107"/>
    <n v="258.60902835466601"/>
    <n v="25.339797104205701"/>
    <x v="1"/>
    <x v="1"/>
    <x v="0"/>
    <n v="2"/>
    <n v="11712.58"/>
    <s v="Discharged"/>
    <x v="1"/>
  </r>
  <r>
    <s v="PT-08058"/>
    <n v="50"/>
    <x v="1"/>
    <n v="118"/>
    <n v="202.330125651853"/>
    <n v="21.271688385087099"/>
    <x v="2"/>
    <x v="1"/>
    <x v="1"/>
    <n v="6"/>
    <n v="13543.43"/>
    <s v="Discharged"/>
    <x v="3"/>
  </r>
  <r>
    <s v="PT-04588"/>
    <n v="68"/>
    <x v="1"/>
    <n v="95"/>
    <n v="191.342404167588"/>
    <n v="33.137380367771399"/>
    <x v="0"/>
    <x v="1"/>
    <x v="0"/>
    <n v="2"/>
    <n v="5057.57"/>
    <s v="Admitted"/>
    <x v="0"/>
  </r>
  <r>
    <s v="PT-00034"/>
    <n v="39"/>
    <x v="0"/>
    <n v="100"/>
    <n v="228.52182488297501"/>
    <n v="23.996562878672499"/>
    <x v="1"/>
    <x v="2"/>
    <x v="0"/>
    <n v="4"/>
    <n v="10648.98"/>
    <s v="Admitted"/>
    <x v="2"/>
  </r>
  <r>
    <s v="PT-06389"/>
    <n v="67"/>
    <x v="1"/>
    <n v="115"/>
    <n v="212.131182985972"/>
    <n v="33.53487149419"/>
    <x v="1"/>
    <x v="1"/>
    <x v="0"/>
    <n v="4"/>
    <n v="5440.79"/>
    <s v="Discharged"/>
    <x v="0"/>
  </r>
  <r>
    <s v="PT-07195"/>
    <n v="66"/>
    <x v="0"/>
    <n v="118"/>
    <n v="254.456633644048"/>
    <n v="32.480790314408203"/>
    <x v="0"/>
    <x v="1"/>
    <x v="0"/>
    <n v="4"/>
    <n v="8131.95"/>
    <s v="Admitted"/>
    <x v="0"/>
  </r>
  <r>
    <s v="PT-08378"/>
    <n v="41"/>
    <x v="1"/>
    <n v="141"/>
    <n v="275.41440686887199"/>
    <n v="19.050182790429901"/>
    <x v="2"/>
    <x v="1"/>
    <x v="0"/>
    <n v="5"/>
    <s v="unknown"/>
    <s v="Transferred"/>
    <x v="3"/>
  </r>
  <r>
    <s v="PT-04817"/>
    <n v="74"/>
    <x v="1"/>
    <n v="137"/>
    <n v="166.33877716694099"/>
    <n v="28.724171546868"/>
    <x v="0"/>
    <x v="1"/>
    <x v="2"/>
    <n v="1"/>
    <n v="5944.46"/>
    <s v="Discharged"/>
    <x v="4"/>
  </r>
  <r>
    <s v="PT-00901"/>
    <n v="60"/>
    <x v="1"/>
    <n v="124"/>
    <n v="179.74349987764401"/>
    <n v="24.1241052250117"/>
    <x v="3"/>
    <x v="1"/>
    <x v="2"/>
    <n v="2"/>
    <n v="4149.37"/>
    <s v="Discharged"/>
    <x v="1"/>
  </r>
  <r>
    <s v="PT-00766"/>
    <n v="44"/>
    <x v="1"/>
    <n v="143"/>
    <n v="152.50575299289099"/>
    <n v="27.422871111297201"/>
    <x v="0"/>
    <x v="1"/>
    <x v="0"/>
    <n v="2"/>
    <n v="11862.34"/>
    <s v="Discharged"/>
    <x v="3"/>
  </r>
  <r>
    <s v="PT-07551"/>
    <n v="60"/>
    <x v="1"/>
    <n v="127"/>
    <n v="260.48123848929299"/>
    <n v="32.051774122240701"/>
    <x v="2"/>
    <x v="0"/>
    <x v="1"/>
    <n v="4"/>
    <n v="10181.14"/>
    <s v="Discharged"/>
    <x v="1"/>
  </r>
  <r>
    <s v="PT-00734"/>
    <n v="29"/>
    <x v="1"/>
    <n v="134"/>
    <n v="242.08714220229399"/>
    <n v="36.030284368034501"/>
    <x v="2"/>
    <x v="1"/>
    <x v="0"/>
    <n v="12"/>
    <n v="9305.3700000000008"/>
    <s v="Discharged"/>
    <x v="6"/>
  </r>
  <r>
    <s v="PT-05910"/>
    <n v="41"/>
    <x v="0"/>
    <n v="136"/>
    <s v="unknown"/>
    <n v="19.760628978523901"/>
    <x v="1"/>
    <x v="1"/>
    <x v="2"/>
    <n v="3"/>
    <s v="unknown"/>
    <s v="Admitted"/>
    <x v="3"/>
  </r>
  <r>
    <s v="PT-00569"/>
    <n v="26"/>
    <x v="0"/>
    <n v="132"/>
    <n v="244.42257193557001"/>
    <n v="20.810623140837201"/>
    <x v="1"/>
    <x v="1"/>
    <x v="0"/>
    <n v="1"/>
    <n v="8164.32"/>
    <s v="Discharged"/>
    <x v="6"/>
  </r>
  <r>
    <s v="PT-01255"/>
    <n v="73"/>
    <x v="0"/>
    <n v="107"/>
    <n v="228.55794597963501"/>
    <n v="27.979270027589099"/>
    <x v="2"/>
    <x v="1"/>
    <x v="0"/>
    <n v="7"/>
    <n v="9000.91"/>
    <s v="Admitted"/>
    <x v="4"/>
  </r>
  <r>
    <s v="PT-09602"/>
    <n v="74"/>
    <x v="0"/>
    <n v="121"/>
    <n v="204.846427013354"/>
    <n v="22.844972198216801"/>
    <x v="2"/>
    <x v="2"/>
    <x v="1"/>
    <n v="4"/>
    <n v="3835.54"/>
    <s v="Discharged"/>
    <x v="4"/>
  </r>
  <r>
    <s v="PT-03616"/>
    <n v="66"/>
    <x v="0"/>
    <n v="127"/>
    <n v="248.42041418929099"/>
    <n v="25.7611782624071"/>
    <x v="2"/>
    <x v="2"/>
    <x v="1"/>
    <n v="3"/>
    <n v="19709.150000000001"/>
    <s v="Discharged"/>
    <x v="0"/>
  </r>
  <r>
    <s v="PT-08354"/>
    <n v="66"/>
    <x v="1"/>
    <n v="112"/>
    <n v="206.49986809547499"/>
    <n v="27.2078838031007"/>
    <x v="0"/>
    <x v="1"/>
    <x v="0"/>
    <n v="2"/>
    <n v="8297.43"/>
    <s v="Discharged"/>
    <x v="0"/>
  </r>
  <r>
    <s v="PT-05318"/>
    <n v="51"/>
    <x v="0"/>
    <n v="149"/>
    <n v="246.04030603782101"/>
    <n v="15"/>
    <x v="2"/>
    <x v="1"/>
    <x v="1"/>
    <n v="4"/>
    <n v="15622.33"/>
    <s v="Discharged"/>
    <x v="1"/>
  </r>
  <r>
    <s v="PT-00040"/>
    <n v="57"/>
    <x v="1"/>
    <n v="165"/>
    <n v="239.951082070106"/>
    <n v="20.934986498122001"/>
    <x v="1"/>
    <x v="1"/>
    <x v="0"/>
    <n v="5"/>
    <n v="9836.08"/>
    <s v="Discharged"/>
    <x v="1"/>
  </r>
  <r>
    <s v="PT-09202"/>
    <n v="47"/>
    <x v="0"/>
    <n v="97"/>
    <n v="210.43347865163099"/>
    <n v="23.964123625243001"/>
    <x v="1"/>
    <x v="2"/>
    <x v="0"/>
    <n v="3"/>
    <n v="500"/>
    <s v="Admitted"/>
    <x v="3"/>
  </r>
  <r>
    <s v="PT-03393"/>
    <n v="53"/>
    <x v="0"/>
    <n v="147"/>
    <n v="177.23901656582399"/>
    <n v="23.5227974776327"/>
    <x v="0"/>
    <x v="1"/>
    <x v="2"/>
    <n v="2"/>
    <n v="7865.7"/>
    <s v="Discharged"/>
    <x v="1"/>
  </r>
  <r>
    <s v="PT-05441"/>
    <n v="45"/>
    <x v="0"/>
    <n v="146"/>
    <n v="177.20536769356301"/>
    <n v="29.638352361373698"/>
    <x v="1"/>
    <x v="1"/>
    <x v="1"/>
    <n v="7"/>
    <n v="14537.22"/>
    <s v="Discharged"/>
    <x v="3"/>
  </r>
  <r>
    <s v="PT-03929"/>
    <n v="37"/>
    <x v="0"/>
    <n v="110"/>
    <n v="242.818322403971"/>
    <n v="31.2691094293444"/>
    <x v="1"/>
    <x v="1"/>
    <x v="2"/>
    <n v="2"/>
    <n v="3900.64"/>
    <s v="Discharged"/>
    <x v="2"/>
  </r>
  <r>
    <s v="PT-01414"/>
    <n v="87"/>
    <x v="1"/>
    <s v="unknown"/>
    <n v="252.92045427696999"/>
    <n v="25.5971958472166"/>
    <x v="1"/>
    <x v="1"/>
    <x v="0"/>
    <n v="3"/>
    <n v="4187.09"/>
    <s v="Discharged"/>
    <x v="5"/>
  </r>
  <r>
    <s v="PT-05290"/>
    <n v="68"/>
    <x v="1"/>
    <n v="111"/>
    <n v="166.974563617087"/>
    <n v="29.707596084438102"/>
    <x v="0"/>
    <x v="1"/>
    <x v="0"/>
    <n v="4"/>
    <n v="16126.55"/>
    <s v="Discharged"/>
    <x v="0"/>
  </r>
  <r>
    <s v="PT-09748"/>
    <n v="37"/>
    <x v="0"/>
    <n v="124"/>
    <n v="188.65226446315501"/>
    <n v="21.490804113488998"/>
    <x v="0"/>
    <x v="1"/>
    <x v="2"/>
    <n v="6"/>
    <n v="5534.71"/>
    <s v="Discharged"/>
    <x v="2"/>
  </r>
  <r>
    <s v="PT-09161"/>
    <n v="46"/>
    <x v="1"/>
    <n v="156"/>
    <n v="257.44257566347801"/>
    <n v="24.603465357318498"/>
    <x v="1"/>
    <x v="1"/>
    <x v="0"/>
    <n v="5"/>
    <n v="8281.83"/>
    <s v="Discharged"/>
    <x v="3"/>
  </r>
  <r>
    <s v="PT-05182"/>
    <n v="48"/>
    <x v="1"/>
    <n v="146"/>
    <n v="196.56977148931099"/>
    <n v="27.667039193817899"/>
    <x v="1"/>
    <x v="1"/>
    <x v="0"/>
    <n v="2"/>
    <n v="9447.9500000000007"/>
    <s v="Discharged"/>
    <x v="3"/>
  </r>
  <r>
    <s v="PT-05124"/>
    <n v="53"/>
    <x v="0"/>
    <n v="90"/>
    <n v="270.54574361474602"/>
    <n v="27.545627263826798"/>
    <x v="1"/>
    <x v="1"/>
    <x v="0"/>
    <n v="0"/>
    <n v="11527.18"/>
    <s v="Discharged"/>
    <x v="1"/>
  </r>
  <r>
    <s v="PT-06422"/>
    <n v="42"/>
    <x v="1"/>
    <n v="105"/>
    <n v="158.932855889367"/>
    <n v="34.861642939307799"/>
    <x v="2"/>
    <x v="2"/>
    <x v="0"/>
    <n v="5"/>
    <n v="14049.15"/>
    <s v="Admitted"/>
    <x v="3"/>
  </r>
  <r>
    <s v="PT-09437"/>
    <n v="56"/>
    <x v="0"/>
    <n v="147"/>
    <n v="162.23719300824399"/>
    <n v="21.791592836477001"/>
    <x v="2"/>
    <x v="1"/>
    <x v="0"/>
    <n v="4"/>
    <n v="11689.47"/>
    <s v="Discharged"/>
    <x v="1"/>
  </r>
  <r>
    <s v="PT-03127"/>
    <n v="26"/>
    <x v="0"/>
    <n v="123"/>
    <n v="195.846454923084"/>
    <n v="28.498224883283498"/>
    <x v="2"/>
    <x v="1"/>
    <x v="0"/>
    <n v="6"/>
    <n v="9612.91"/>
    <s v="Transferred"/>
    <x v="6"/>
  </r>
  <r>
    <s v="PT-08841"/>
    <n v="44"/>
    <x v="1"/>
    <n v="151"/>
    <s v="unknown"/>
    <n v="29.869189706785299"/>
    <x v="2"/>
    <x v="1"/>
    <x v="0"/>
    <n v="1"/>
    <n v="4406.16"/>
    <s v="Admitted"/>
    <x v="3"/>
  </r>
  <r>
    <s v="PT-01958"/>
    <n v="95"/>
    <x v="0"/>
    <n v="125"/>
    <n v="220.477108625912"/>
    <n v="24.682072631843599"/>
    <x v="1"/>
    <x v="1"/>
    <x v="0"/>
    <n v="3"/>
    <n v="13898.7"/>
    <s v="Discharged"/>
    <x v="5"/>
  </r>
  <r>
    <s v="PT-08970"/>
    <n v="77"/>
    <x v="0"/>
    <n v="113"/>
    <n v="264.871619628774"/>
    <n v="22.786590459099202"/>
    <x v="2"/>
    <x v="1"/>
    <x v="1"/>
    <n v="1"/>
    <n v="21801.47"/>
    <s v="Admitted"/>
    <x v="4"/>
  </r>
  <r>
    <s v="PT-01184"/>
    <n v="31"/>
    <x v="1"/>
    <n v="128"/>
    <n v="169.83253462725199"/>
    <n v="25.906447701373999"/>
    <x v="1"/>
    <x v="1"/>
    <x v="0"/>
    <n v="3"/>
    <n v="10122.27"/>
    <s v="Discharged"/>
    <x v="2"/>
  </r>
  <r>
    <s v="PT-09104"/>
    <n v="75"/>
    <x v="1"/>
    <n v="133"/>
    <n v="255.67057119658401"/>
    <n v="30.418254755957101"/>
    <x v="0"/>
    <x v="1"/>
    <x v="0"/>
    <n v="5"/>
    <n v="6663.45"/>
    <s v="Discharged"/>
    <x v="4"/>
  </r>
  <r>
    <s v="PT-04348"/>
    <n v="31"/>
    <x v="1"/>
    <n v="125"/>
    <n v="260.73823826180001"/>
    <n v="27.4922759443659"/>
    <x v="1"/>
    <x v="1"/>
    <x v="0"/>
    <n v="2"/>
    <n v="5058.2299999999996"/>
    <s v="Transferred"/>
    <x v="2"/>
  </r>
  <r>
    <s v="PT-00252"/>
    <n v="68"/>
    <x v="0"/>
    <n v="141"/>
    <n v="249.69100932827999"/>
    <n v="23.518282077262999"/>
    <x v="0"/>
    <x v="1"/>
    <x v="2"/>
    <n v="2"/>
    <n v="4674.8100000000004"/>
    <s v="Discharged"/>
    <x v="0"/>
  </r>
  <r>
    <s v="PT-01473"/>
    <n v="52"/>
    <x v="0"/>
    <n v="146"/>
    <n v="200.15705723363601"/>
    <n v="15.164836579406099"/>
    <x v="1"/>
    <x v="1"/>
    <x v="2"/>
    <n v="4"/>
    <n v="5709.74"/>
    <s v="Transferred"/>
    <x v="1"/>
  </r>
  <r>
    <s v="PT-06224"/>
    <n v="83"/>
    <x v="0"/>
    <n v="106"/>
    <n v="240.55570871041701"/>
    <n v="27.5707295938664"/>
    <x v="0"/>
    <x v="1"/>
    <x v="1"/>
    <n v="2"/>
    <n v="4395.1099999999997"/>
    <s v="Admitted"/>
    <x v="5"/>
  </r>
  <r>
    <s v="PT-05358"/>
    <n v="41"/>
    <x v="1"/>
    <n v="96"/>
    <n v="222.502098486101"/>
    <n v="20.411108433329101"/>
    <x v="0"/>
    <x v="0"/>
    <x v="2"/>
    <n v="5"/>
    <n v="4645.34"/>
    <s v="Transferred"/>
    <x v="3"/>
  </r>
  <r>
    <s v="PT-00097"/>
    <n v="59"/>
    <x v="1"/>
    <n v="125"/>
    <n v="225.25909689986599"/>
    <n v="25.950298268883"/>
    <x v="2"/>
    <x v="0"/>
    <x v="1"/>
    <n v="4"/>
    <n v="17791.48"/>
    <s v="Admitted"/>
    <x v="1"/>
  </r>
  <r>
    <s v="PT-07809"/>
    <n v="79"/>
    <x v="1"/>
    <n v="99"/>
    <n v="240.04816729536401"/>
    <n v="27.125160363041701"/>
    <x v="1"/>
    <x v="1"/>
    <x v="0"/>
    <n v="0"/>
    <n v="6964.75"/>
    <s v="Discharged"/>
    <x v="4"/>
  </r>
  <r>
    <s v="PT-04793"/>
    <n v="53"/>
    <x v="0"/>
    <n v="114"/>
    <n v="234.25449859973401"/>
    <n v="27.125272755664501"/>
    <x v="0"/>
    <x v="2"/>
    <x v="1"/>
    <n v="3"/>
    <n v="15116.82"/>
    <s v="Admitted"/>
    <x v="1"/>
  </r>
  <r>
    <s v="PT-06484"/>
    <n v="50"/>
    <x v="1"/>
    <n v="121"/>
    <n v="215.96539561178301"/>
    <n v="25.833453517883001"/>
    <x v="1"/>
    <x v="1"/>
    <x v="0"/>
    <n v="3"/>
    <n v="9768.94"/>
    <s v="Discharged"/>
    <x v="3"/>
  </r>
  <r>
    <s v="PT-04170"/>
    <n v="44"/>
    <x v="1"/>
    <n v="153"/>
    <n v="291.61236658511302"/>
    <n v="34.869818607167197"/>
    <x v="2"/>
    <x v="0"/>
    <x v="0"/>
    <n v="2"/>
    <n v="6625.42"/>
    <s v="Discharged"/>
    <x v="3"/>
  </r>
  <r>
    <s v="PT-02393"/>
    <n v="32"/>
    <x v="0"/>
    <n v="90"/>
    <n v="179.10805943864599"/>
    <n v="28.169282052418801"/>
    <x v="0"/>
    <x v="1"/>
    <x v="2"/>
    <n v="1"/>
    <n v="4182.97"/>
    <s v="Discharged"/>
    <x v="2"/>
  </r>
  <r>
    <s v="PT-02445"/>
    <n v="47"/>
    <x v="1"/>
    <n v="133"/>
    <n v="189.870400395909"/>
    <n v="21.366381900054499"/>
    <x v="0"/>
    <x v="1"/>
    <x v="2"/>
    <n v="4"/>
    <n v="3726.18"/>
    <s v="Discharged"/>
    <x v="3"/>
  </r>
  <r>
    <s v="PT-04885"/>
    <n v="64"/>
    <x v="0"/>
    <n v="145"/>
    <n v="181.54338715272701"/>
    <n v="19.774200388189001"/>
    <x v="1"/>
    <x v="1"/>
    <x v="0"/>
    <n v="5"/>
    <n v="10982.71"/>
    <s v="Discharged"/>
    <x v="0"/>
  </r>
  <r>
    <s v="PT-01609"/>
    <n v="59"/>
    <x v="0"/>
    <n v="136"/>
    <n v="191.039931079865"/>
    <n v="21.265293771101"/>
    <x v="3"/>
    <x v="1"/>
    <x v="2"/>
    <n v="1"/>
    <n v="1577.83"/>
    <s v="Discharged"/>
    <x v="1"/>
  </r>
  <r>
    <s v="PT-00108"/>
    <n v="57"/>
    <x v="0"/>
    <n v="117"/>
    <n v="173.42752902411101"/>
    <n v="25.821352653571001"/>
    <x v="0"/>
    <x v="1"/>
    <x v="2"/>
    <n v="4"/>
    <n v="6115.76"/>
    <s v="Deceased"/>
    <x v="1"/>
  </r>
  <r>
    <s v="PT-09878"/>
    <n v="34"/>
    <x v="1"/>
    <n v="147"/>
    <n v="189.47937983261099"/>
    <n v="25.6464213799166"/>
    <x v="1"/>
    <x v="2"/>
    <x v="3"/>
    <n v="6"/>
    <n v="8617.73"/>
    <s v="Discharged"/>
    <x v="2"/>
  </r>
  <r>
    <s v="PT-01218"/>
    <n v="59"/>
    <x v="1"/>
    <n v="90"/>
    <n v="239.580104161626"/>
    <n v="20.5836891316299"/>
    <x v="1"/>
    <x v="1"/>
    <x v="0"/>
    <n v="1"/>
    <n v="5356.88"/>
    <s v="Admitted"/>
    <x v="1"/>
  </r>
  <r>
    <s v="PT-07493"/>
    <n v="45"/>
    <x v="1"/>
    <n v="126"/>
    <n v="233.58464332519799"/>
    <s v="unknown"/>
    <x v="0"/>
    <x v="1"/>
    <x v="2"/>
    <n v="5"/>
    <n v="3785.27"/>
    <s v="Admitted"/>
    <x v="3"/>
  </r>
  <r>
    <s v="PT-00304"/>
    <n v="64"/>
    <x v="1"/>
    <n v="90"/>
    <s v="unknown"/>
    <n v="30.871671078092799"/>
    <x v="0"/>
    <x v="1"/>
    <x v="0"/>
    <n v="2"/>
    <n v="11880.11"/>
    <s v="Discharged"/>
    <x v="0"/>
  </r>
  <r>
    <s v="PT-09240"/>
    <n v="36"/>
    <x v="0"/>
    <n v="113"/>
    <n v="257.02093243609698"/>
    <n v="24.3565747392887"/>
    <x v="1"/>
    <x v="1"/>
    <x v="0"/>
    <n v="2"/>
    <n v="7481.99"/>
    <s v="Admitted"/>
    <x v="2"/>
  </r>
  <r>
    <s v="PT-02475"/>
    <n v="59"/>
    <x v="1"/>
    <n v="110"/>
    <s v="unknown"/>
    <n v="24.068245556167899"/>
    <x v="2"/>
    <x v="2"/>
    <x v="1"/>
    <n v="2"/>
    <s v="unknown"/>
    <s v="Discharged"/>
    <x v="1"/>
  </r>
  <r>
    <s v="PT-02336"/>
    <n v="63"/>
    <x v="0"/>
    <n v="95"/>
    <n v="231.59412819507301"/>
    <n v="32.048941725239601"/>
    <x v="1"/>
    <x v="1"/>
    <x v="0"/>
    <n v="2"/>
    <n v="6610.87"/>
    <s v="Discharged"/>
    <x v="0"/>
  </r>
  <r>
    <s v="PT-01072"/>
    <n v="62"/>
    <x v="1"/>
    <n v="104"/>
    <n v="164.878107089845"/>
    <n v="29.340658664337401"/>
    <x v="0"/>
    <x v="1"/>
    <x v="0"/>
    <n v="1"/>
    <n v="7818.39"/>
    <s v="Discharged"/>
    <x v="0"/>
  </r>
  <r>
    <s v="PT-01513"/>
    <n v="44"/>
    <x v="0"/>
    <n v="152"/>
    <n v="219.48432865766401"/>
    <n v="20.455336249262999"/>
    <x v="1"/>
    <x v="1"/>
    <x v="0"/>
    <n v="4"/>
    <n v="11016.28"/>
    <s v="Discharged"/>
    <x v="3"/>
  </r>
  <r>
    <s v="PT-00170"/>
    <n v="43"/>
    <x v="0"/>
    <n v="152"/>
    <s v="unknown"/>
    <n v="24.113729721028101"/>
    <x v="0"/>
    <x v="1"/>
    <x v="2"/>
    <n v="2"/>
    <n v="5363.25"/>
    <s v="Discharged"/>
    <x v="3"/>
  </r>
  <r>
    <s v="PT-01627"/>
    <n v="48"/>
    <x v="1"/>
    <n v="144"/>
    <n v="164.041542627327"/>
    <n v="27.909405026195198"/>
    <x v="2"/>
    <x v="1"/>
    <x v="0"/>
    <n v="7"/>
    <n v="9483.2099999999991"/>
    <s v="Discharged"/>
    <x v="3"/>
  </r>
  <r>
    <s v="PT-06005"/>
    <n v="51"/>
    <x v="0"/>
    <n v="141"/>
    <n v="233.16698692288901"/>
    <n v="30.833010315867298"/>
    <x v="0"/>
    <x v="2"/>
    <x v="1"/>
    <n v="3"/>
    <n v="25037.82"/>
    <s v="Discharged"/>
    <x v="1"/>
  </r>
  <r>
    <s v="PT-05326"/>
    <n v="54"/>
    <x v="1"/>
    <n v="144"/>
    <n v="299.01830108631498"/>
    <n v="28.314260213367"/>
    <x v="0"/>
    <x v="1"/>
    <x v="2"/>
    <n v="2"/>
    <n v="897.31"/>
    <s v="Discharged"/>
    <x v="1"/>
  </r>
  <r>
    <s v="PT-00577"/>
    <n v="58"/>
    <x v="1"/>
    <n v="97"/>
    <n v="177.60995140534499"/>
    <n v="29.2892195379426"/>
    <x v="3"/>
    <x v="1"/>
    <x v="2"/>
    <n v="4"/>
    <n v="3902.98"/>
    <s v="Discharged"/>
    <x v="1"/>
  </r>
  <r>
    <s v="PT-04048"/>
    <n v="95"/>
    <x v="1"/>
    <s v="unknown"/>
    <n v="262.507896053325"/>
    <n v="16.3803429680204"/>
    <x v="0"/>
    <x v="1"/>
    <x v="0"/>
    <n v="2"/>
    <n v="11533.88"/>
    <s v="Discharged"/>
    <x v="5"/>
  </r>
  <r>
    <s v="PT-08753"/>
    <n v="64"/>
    <x v="1"/>
    <n v="142"/>
    <n v="241.38191204356801"/>
    <n v="23.424180967238001"/>
    <x v="0"/>
    <x v="1"/>
    <x v="0"/>
    <n v="1"/>
    <n v="9795.69"/>
    <s v="Discharged"/>
    <x v="0"/>
  </r>
  <r>
    <s v="PT-08141"/>
    <n v="45"/>
    <x v="0"/>
    <n v="166"/>
    <s v="unknown"/>
    <n v="26.7589705641874"/>
    <x v="0"/>
    <x v="2"/>
    <x v="0"/>
    <n v="3"/>
    <n v="9239.56"/>
    <s v="Admitted"/>
    <x v="3"/>
  </r>
  <r>
    <s v="PT-06146"/>
    <n v="51"/>
    <x v="0"/>
    <n v="129"/>
    <n v="209.01042042563"/>
    <n v="20.656409757157999"/>
    <x v="0"/>
    <x v="2"/>
    <x v="0"/>
    <n v="2"/>
    <n v="8844.39"/>
    <s v="Discharged"/>
    <x v="1"/>
  </r>
  <r>
    <s v="PT-01651"/>
    <n v="63"/>
    <x v="1"/>
    <n v="148"/>
    <n v="189.40768639405599"/>
    <n v="24.655183884521499"/>
    <x v="0"/>
    <x v="2"/>
    <x v="0"/>
    <n v="1"/>
    <n v="8247.6299999999992"/>
    <s v="Admitted"/>
    <x v="0"/>
  </r>
  <r>
    <s v="PT-07518"/>
    <n v="51"/>
    <x v="0"/>
    <n v="154"/>
    <n v="221.37663377049901"/>
    <n v="26.6479957396926"/>
    <x v="0"/>
    <x v="1"/>
    <x v="2"/>
    <n v="2"/>
    <n v="3223.46"/>
    <s v="Admitted"/>
    <x v="1"/>
  </r>
  <r>
    <s v="PT-01731"/>
    <n v="51"/>
    <x v="1"/>
    <n v="155"/>
    <n v="120"/>
    <n v="26.248541607396501"/>
    <x v="0"/>
    <x v="2"/>
    <x v="0"/>
    <n v="3"/>
    <n v="9241.7099999999991"/>
    <s v="Discharged"/>
    <x v="1"/>
  </r>
  <r>
    <s v="PT-08601"/>
    <n v="49"/>
    <x v="1"/>
    <s v="unknown"/>
    <n v="244.128013693235"/>
    <n v="30.798039838127099"/>
    <x v="0"/>
    <x v="1"/>
    <x v="2"/>
    <n v="2"/>
    <n v="2059.6"/>
    <s v="Discharged"/>
    <x v="3"/>
  </r>
  <r>
    <s v="PT-07064"/>
    <n v="56"/>
    <x v="0"/>
    <n v="148"/>
    <n v="298.03428379987901"/>
    <n v="27.291852605666001"/>
    <x v="2"/>
    <x v="1"/>
    <x v="1"/>
    <n v="5"/>
    <n v="16709.71"/>
    <s v="Deceased"/>
    <x v="1"/>
  </r>
  <r>
    <s v="PT-05285"/>
    <n v="79"/>
    <x v="0"/>
    <n v="146"/>
    <n v="189.69460511638701"/>
    <n v="30.867036063543001"/>
    <x v="2"/>
    <x v="1"/>
    <x v="1"/>
    <n v="9"/>
    <n v="17585.02"/>
    <s v="Discharged"/>
    <x v="4"/>
  </r>
  <r>
    <s v="PT-09730"/>
    <n v="60"/>
    <x v="0"/>
    <n v="132"/>
    <n v="235.31599142931699"/>
    <n v="32.030618320259201"/>
    <x v="1"/>
    <x v="1"/>
    <x v="0"/>
    <n v="5"/>
    <n v="11094.43"/>
    <s v="Discharged"/>
    <x v="1"/>
  </r>
  <r>
    <s v="PT-07741"/>
    <n v="65"/>
    <x v="1"/>
    <n v="128"/>
    <n v="198.67336050824301"/>
    <n v="32.6121265671283"/>
    <x v="1"/>
    <x v="1"/>
    <x v="0"/>
    <n v="2"/>
    <n v="7736.68"/>
    <s v="Discharged"/>
    <x v="0"/>
  </r>
  <r>
    <s v="PT-03809"/>
    <n v="64"/>
    <x v="0"/>
    <n v="117"/>
    <n v="280.80847426770299"/>
    <n v="22.277284263330198"/>
    <x v="3"/>
    <x v="1"/>
    <x v="2"/>
    <n v="2"/>
    <n v="3551.46"/>
    <s v="Admitted"/>
    <x v="0"/>
  </r>
  <r>
    <s v="PT-09024"/>
    <n v="68"/>
    <x v="1"/>
    <s v="unknown"/>
    <n v="236.64329484966299"/>
    <n v="30.0689013421532"/>
    <x v="2"/>
    <x v="2"/>
    <x v="1"/>
    <n v="10"/>
    <n v="24309.68"/>
    <s v="Discharged"/>
    <x v="0"/>
  </r>
  <r>
    <s v="PT-02192"/>
    <n v="61"/>
    <x v="1"/>
    <n v="161"/>
    <n v="205.131509513373"/>
    <n v="32.202937522767698"/>
    <x v="0"/>
    <x v="2"/>
    <x v="0"/>
    <n v="1"/>
    <n v="8409.6"/>
    <s v="Transferred"/>
    <x v="0"/>
  </r>
  <r>
    <s v="PT-04152"/>
    <n v="71"/>
    <x v="1"/>
    <n v="120"/>
    <n v="220.43555188932501"/>
    <n v="24.123070383495399"/>
    <x v="0"/>
    <x v="1"/>
    <x v="2"/>
    <n v="5"/>
    <n v="7079.91"/>
    <s v="Discharged"/>
    <x v="4"/>
  </r>
  <r>
    <s v="PT-02974"/>
    <n v="84"/>
    <x v="0"/>
    <n v="125"/>
    <n v="201.565043787207"/>
    <n v="25.460762916986599"/>
    <x v="2"/>
    <x v="1"/>
    <x v="1"/>
    <n v="9"/>
    <n v="7242.33"/>
    <s v="Discharged"/>
    <x v="5"/>
  </r>
  <r>
    <s v="PT-07876"/>
    <n v="49"/>
    <x v="0"/>
    <n v="165"/>
    <n v="149.28431576153801"/>
    <n v="27.188061772837798"/>
    <x v="0"/>
    <x v="1"/>
    <x v="2"/>
    <n v="2"/>
    <n v="5775.61"/>
    <s v="Discharged"/>
    <x v="3"/>
  </r>
  <r>
    <s v="PT-02488"/>
    <n v="54"/>
    <x v="1"/>
    <n v="120"/>
    <s v="unknown"/>
    <n v="30.2834798152549"/>
    <x v="0"/>
    <x v="1"/>
    <x v="2"/>
    <n v="5"/>
    <n v="6569.96"/>
    <s v="Admitted"/>
    <x v="1"/>
  </r>
  <r>
    <s v="PT-07672"/>
    <n v="24"/>
    <x v="1"/>
    <n v="178"/>
    <n v="156.917269293087"/>
    <n v="32.934072970764198"/>
    <x v="1"/>
    <x v="2"/>
    <x v="0"/>
    <n v="3"/>
    <n v="9803.2999999999993"/>
    <s v="Discharged"/>
    <x v="6"/>
  </r>
  <r>
    <s v="PT-00501"/>
    <n v="68"/>
    <x v="1"/>
    <n v="150"/>
    <n v="211.612033831471"/>
    <n v="36.059869472177098"/>
    <x v="2"/>
    <x v="1"/>
    <x v="1"/>
    <n v="6"/>
    <n v="17017.82"/>
    <s v="Admitted"/>
    <x v="0"/>
  </r>
  <r>
    <s v="PT-00938"/>
    <n v="65"/>
    <x v="0"/>
    <n v="128"/>
    <n v="172.941673714713"/>
    <n v="31.842032827603401"/>
    <x v="2"/>
    <x v="1"/>
    <x v="1"/>
    <n v="5"/>
    <n v="14274.08"/>
    <s v="Discharged"/>
    <x v="0"/>
  </r>
  <r>
    <s v="PT-02626"/>
    <n v="42"/>
    <x v="1"/>
    <n v="165"/>
    <n v="120.883859635975"/>
    <n v="28.256291305283099"/>
    <x v="0"/>
    <x v="1"/>
    <x v="2"/>
    <n v="1"/>
    <n v="726.16"/>
    <s v="Discharged"/>
    <x v="3"/>
  </r>
  <r>
    <s v="PT-04605"/>
    <n v="38"/>
    <x v="1"/>
    <n v="127"/>
    <n v="249.03267032723701"/>
    <n v="25.796501760613999"/>
    <x v="3"/>
    <x v="2"/>
    <x v="0"/>
    <n v="2"/>
    <n v="11381.27"/>
    <s v="Discharged"/>
    <x v="2"/>
  </r>
  <r>
    <s v="PT-06018"/>
    <n v="57"/>
    <x v="0"/>
    <n v="146"/>
    <n v="224.562966683757"/>
    <n v="27.0507527018075"/>
    <x v="1"/>
    <x v="1"/>
    <x v="0"/>
    <n v="5"/>
    <n v="6195.26"/>
    <s v="Discharged"/>
    <x v="1"/>
  </r>
  <r>
    <s v="PT-04788"/>
    <n v="45"/>
    <x v="1"/>
    <n v="130"/>
    <n v="233.72911715788001"/>
    <n v="22.801225571747899"/>
    <x v="1"/>
    <x v="1"/>
    <x v="2"/>
    <n v="1"/>
    <n v="925.11"/>
    <s v="Admitted"/>
    <x v="3"/>
  </r>
  <r>
    <s v="PT-00440"/>
    <n v="54"/>
    <x v="1"/>
    <n v="174"/>
    <n v="144.31546056376499"/>
    <n v="28.5029620693265"/>
    <x v="1"/>
    <x v="1"/>
    <x v="0"/>
    <n v="3"/>
    <n v="13860.49"/>
    <s v="Discharged"/>
    <x v="1"/>
  </r>
  <r>
    <s v="PT-07552"/>
    <n v="83"/>
    <x v="1"/>
    <n v="114"/>
    <n v="198.26425080701301"/>
    <n v="30.045377279442999"/>
    <x v="2"/>
    <x v="2"/>
    <x v="1"/>
    <n v="5"/>
    <n v="6741.48"/>
    <s v="Discharged"/>
    <x v="5"/>
  </r>
  <r>
    <s v="PT-00625"/>
    <n v="78"/>
    <x v="1"/>
    <n v="90"/>
    <n v="187.26438981091999"/>
    <n v="17.188177589732799"/>
    <x v="0"/>
    <x v="2"/>
    <x v="0"/>
    <n v="3"/>
    <n v="9829.76"/>
    <s v="Discharged"/>
    <x v="4"/>
  </r>
  <r>
    <s v="PT-01509"/>
    <n v="56"/>
    <x v="0"/>
    <n v="169"/>
    <n v="203.88504658390499"/>
    <n v="32.0864438412178"/>
    <x v="0"/>
    <x v="1"/>
    <x v="0"/>
    <n v="3"/>
    <n v="9569.41"/>
    <s v="Admitted"/>
    <x v="1"/>
  </r>
  <r>
    <s v="PT-09346"/>
    <n v="52"/>
    <x v="0"/>
    <n v="116"/>
    <n v="257.83408146468702"/>
    <n v="30.194215113771001"/>
    <x v="0"/>
    <x v="1"/>
    <x v="0"/>
    <n v="1"/>
    <n v="7045.44"/>
    <s v="Discharged"/>
    <x v="1"/>
  </r>
  <r>
    <s v="PT-08766"/>
    <n v="48"/>
    <x v="0"/>
    <n v="150"/>
    <n v="303.77499889672202"/>
    <n v="25.613849153365798"/>
    <x v="1"/>
    <x v="1"/>
    <x v="0"/>
    <n v="1"/>
    <n v="11334.6"/>
    <s v="Discharged"/>
    <x v="3"/>
  </r>
  <r>
    <s v="PT-02535"/>
    <n v="48"/>
    <x v="0"/>
    <n v="114"/>
    <n v="222.24974982491199"/>
    <n v="27.9167601887704"/>
    <x v="1"/>
    <x v="1"/>
    <x v="2"/>
    <n v="4"/>
    <n v="5794.8"/>
    <s v="Discharged"/>
    <x v="3"/>
  </r>
  <r>
    <s v="PT-08889"/>
    <n v="53"/>
    <x v="0"/>
    <n v="132"/>
    <n v="206.44482189723499"/>
    <n v="18.139243139068601"/>
    <x v="0"/>
    <x v="1"/>
    <x v="2"/>
    <n v="6"/>
    <n v="4554.54"/>
    <s v="Admitted"/>
    <x v="1"/>
  </r>
  <r>
    <s v="PT-00656"/>
    <n v="55"/>
    <x v="0"/>
    <n v="110"/>
    <n v="275.029615475046"/>
    <n v="30.592259233014602"/>
    <x v="1"/>
    <x v="2"/>
    <x v="0"/>
    <n v="1"/>
    <n v="11031.51"/>
    <s v="Discharged"/>
    <x v="1"/>
  </r>
  <r>
    <s v="PT-03413"/>
    <n v="84"/>
    <x v="1"/>
    <s v="unknown"/>
    <n v="201.89208297634201"/>
    <n v="24.990921263398999"/>
    <x v="2"/>
    <x v="1"/>
    <x v="1"/>
    <n v="3"/>
    <n v="18042.64"/>
    <s v="Deceased"/>
    <x v="5"/>
  </r>
  <r>
    <s v="PT-07355"/>
    <n v="74"/>
    <x v="0"/>
    <n v="135"/>
    <n v="278.17810687182401"/>
    <n v="26.779681955153499"/>
    <x v="0"/>
    <x v="2"/>
    <x v="0"/>
    <n v="1"/>
    <n v="9499.93"/>
    <s v="Discharged"/>
    <x v="4"/>
  </r>
  <r>
    <s v="PT-00519"/>
    <n v="56"/>
    <x v="0"/>
    <n v="124"/>
    <n v="194.77020532945801"/>
    <n v="15.6058614107354"/>
    <x v="1"/>
    <x v="1"/>
    <x v="2"/>
    <n v="4"/>
    <n v="4210.79"/>
    <s v="Discharged"/>
    <x v="1"/>
  </r>
  <r>
    <s v="PT-04990"/>
    <n v="90"/>
    <x v="1"/>
    <n v="134"/>
    <n v="300.69481889582602"/>
    <s v="unknown"/>
    <x v="1"/>
    <x v="2"/>
    <x v="1"/>
    <n v="1"/>
    <n v="9686.34"/>
    <s v="Discharged"/>
    <x v="5"/>
  </r>
  <r>
    <s v="PT-00347"/>
    <n v="33"/>
    <x v="1"/>
    <n v="91"/>
    <n v="279.17217777673801"/>
    <n v="26.0965805390477"/>
    <x v="2"/>
    <x v="1"/>
    <x v="0"/>
    <n v="4"/>
    <n v="11854.77"/>
    <s v="Discharged"/>
    <x v="2"/>
  </r>
  <r>
    <s v="PT-05131"/>
    <n v="61"/>
    <x v="0"/>
    <n v="127"/>
    <n v="191.647009430244"/>
    <n v="33.9474175375817"/>
    <x v="0"/>
    <x v="1"/>
    <x v="0"/>
    <n v="3"/>
    <n v="12346.91"/>
    <s v="Discharged"/>
    <x v="0"/>
  </r>
  <r>
    <s v="PT-02305"/>
    <n v="84"/>
    <x v="0"/>
    <n v="113"/>
    <n v="262.67480986432702"/>
    <n v="31.969099834072502"/>
    <x v="0"/>
    <x v="0"/>
    <x v="0"/>
    <n v="4"/>
    <n v="8060.15"/>
    <s v="Discharged"/>
    <x v="5"/>
  </r>
  <r>
    <s v="PT-02139"/>
    <n v="36"/>
    <x v="0"/>
    <n v="130"/>
    <n v="317.81195860484797"/>
    <n v="15"/>
    <x v="1"/>
    <x v="1"/>
    <x v="2"/>
    <n v="6"/>
    <n v="4837.33"/>
    <s v="Admitted"/>
    <x v="2"/>
  </r>
  <r>
    <s v="PT-00316"/>
    <n v="55"/>
    <x v="1"/>
    <n v="124"/>
    <n v="189.80013927494201"/>
    <n v="25.548727783277801"/>
    <x v="1"/>
    <x v="1"/>
    <x v="2"/>
    <n v="1"/>
    <n v="3346.56"/>
    <s v="Discharged"/>
    <x v="1"/>
  </r>
  <r>
    <s v="PT-09364"/>
    <n v="57"/>
    <x v="1"/>
    <n v="128"/>
    <n v="185.688120834682"/>
    <n v="34.831345222478497"/>
    <x v="0"/>
    <x v="1"/>
    <x v="2"/>
    <n v="2"/>
    <n v="5298.48"/>
    <s v="Discharged"/>
    <x v="1"/>
  </r>
  <r>
    <s v="PT-00674"/>
    <n v="49"/>
    <x v="0"/>
    <n v="121"/>
    <n v="227.69672283269699"/>
    <n v="27.380793748122201"/>
    <x v="0"/>
    <x v="1"/>
    <x v="2"/>
    <n v="8"/>
    <n v="7192.17"/>
    <s v="Discharged"/>
    <x v="3"/>
  </r>
  <r>
    <s v="PT-02997"/>
    <n v="58"/>
    <x v="1"/>
    <n v="90"/>
    <n v="290.39552063066998"/>
    <n v="28.602900388057101"/>
    <x v="1"/>
    <x v="1"/>
    <x v="0"/>
    <n v="3"/>
    <n v="11939.71"/>
    <s v="Discharged"/>
    <x v="1"/>
  </r>
  <r>
    <s v="PT-09639"/>
    <n v="45"/>
    <x v="1"/>
    <n v="90"/>
    <n v="236.44436220121"/>
    <n v="19.4963105914061"/>
    <x v="0"/>
    <x v="1"/>
    <x v="0"/>
    <n v="7"/>
    <n v="10120.4"/>
    <s v="Discharged"/>
    <x v="3"/>
  </r>
  <r>
    <s v="PT-03353"/>
    <n v="61"/>
    <x v="0"/>
    <n v="153"/>
    <n v="275.50842543220898"/>
    <n v="24.478250884304298"/>
    <x v="2"/>
    <x v="1"/>
    <x v="0"/>
    <n v="2"/>
    <n v="5155.68"/>
    <s v="Discharged"/>
    <x v="0"/>
  </r>
  <r>
    <s v="PT-00484"/>
    <n v="58"/>
    <x v="0"/>
    <n v="148"/>
    <n v="209.88913361368401"/>
    <n v="18.840107157398801"/>
    <x v="2"/>
    <x v="1"/>
    <x v="1"/>
    <s v="unknown"/>
    <n v="14643.95"/>
    <s v="Discharged"/>
    <x v="1"/>
  </r>
  <r>
    <s v="PT-01684"/>
    <n v="59"/>
    <x v="0"/>
    <n v="161"/>
    <n v="292.72424831567901"/>
    <n v="15"/>
    <x v="1"/>
    <x v="2"/>
    <x v="0"/>
    <n v="2"/>
    <n v="9042.19"/>
    <s v="Admitted"/>
    <x v="1"/>
  </r>
  <r>
    <s v="PT-08883"/>
    <n v="69"/>
    <x v="1"/>
    <s v="unknown"/>
    <n v="278.16888876215501"/>
    <n v="22.514512865283098"/>
    <x v="1"/>
    <x v="1"/>
    <x v="0"/>
    <n v="4"/>
    <n v="13416.49"/>
    <s v="unknown"/>
    <x v="0"/>
  </r>
  <r>
    <s v="PT-09051"/>
    <n v="61"/>
    <x v="0"/>
    <n v="131"/>
    <n v="206.455088956841"/>
    <n v="20.055762082847799"/>
    <x v="1"/>
    <x v="1"/>
    <x v="0"/>
    <n v="5"/>
    <n v="13606.67"/>
    <s v="Transferred"/>
    <x v="0"/>
  </r>
  <r>
    <s v="PT-07611"/>
    <n v="58"/>
    <x v="1"/>
    <n v="148"/>
    <n v="190.29910229611599"/>
    <n v="27.400155444189402"/>
    <x v="2"/>
    <x v="1"/>
    <x v="0"/>
    <n v="2"/>
    <n v="7283.62"/>
    <s v="Discharged"/>
    <x v="1"/>
  </r>
  <r>
    <s v="PT-08912"/>
    <n v="42"/>
    <x v="0"/>
    <n v="138"/>
    <n v="208.47412441447199"/>
    <n v="34.756193184380798"/>
    <x v="1"/>
    <x v="1"/>
    <x v="2"/>
    <n v="8"/>
    <n v="7196.71"/>
    <s v="Discharged"/>
    <x v="3"/>
  </r>
  <r>
    <s v="PT-01124"/>
    <n v="37"/>
    <x v="0"/>
    <n v="146"/>
    <n v="217.404810681188"/>
    <n v="30.001591980010399"/>
    <x v="0"/>
    <x v="1"/>
    <x v="2"/>
    <n v="5"/>
    <n v="4992.96"/>
    <s v="Transferred"/>
    <x v="2"/>
  </r>
  <r>
    <s v="PT-05577"/>
    <n v="44"/>
    <x v="0"/>
    <n v="118"/>
    <n v="267.67712399694199"/>
    <n v="25.3928760883426"/>
    <x v="3"/>
    <x v="1"/>
    <x v="0"/>
    <n v="4"/>
    <n v="8532.9599999999991"/>
    <s v="Discharged"/>
    <x v="3"/>
  </r>
  <r>
    <s v="PT-06267"/>
    <n v="56"/>
    <x v="0"/>
    <n v="90"/>
    <s v="unknown"/>
    <n v="32.065957214519898"/>
    <x v="1"/>
    <x v="1"/>
    <x v="0"/>
    <n v="3"/>
    <n v="5650.61"/>
    <s v="Discharged"/>
    <x v="1"/>
  </r>
  <r>
    <s v="PT-01596"/>
    <n v="39"/>
    <x v="1"/>
    <s v="unknown"/>
    <n v="168.012857906785"/>
    <n v="34.963449912542899"/>
    <x v="1"/>
    <x v="1"/>
    <x v="2"/>
    <n v="4"/>
    <n v="4902.43"/>
    <s v="Discharged"/>
    <x v="2"/>
  </r>
  <r>
    <s v="PT-00762"/>
    <n v="56"/>
    <x v="0"/>
    <n v="101"/>
    <n v="262.42835465266"/>
    <n v="21.032034472769499"/>
    <x v="1"/>
    <x v="2"/>
    <x v="0"/>
    <n v="4"/>
    <n v="5968.11"/>
    <s v="Deceased"/>
    <x v="1"/>
  </r>
  <r>
    <s v="PT-08665"/>
    <n v="50"/>
    <x v="0"/>
    <n v="153"/>
    <n v="247.51396975371199"/>
    <n v="28.488682273830499"/>
    <x v="0"/>
    <x v="2"/>
    <x v="1"/>
    <n v="5"/>
    <n v="19281.87"/>
    <s v="Discharged"/>
    <x v="3"/>
  </r>
  <r>
    <s v="PT-08350"/>
    <n v="74"/>
    <x v="1"/>
    <n v="125"/>
    <n v="278.39555327513"/>
    <n v="28.0718682382495"/>
    <x v="1"/>
    <x v="1"/>
    <x v="1"/>
    <n v="1"/>
    <n v="20222.03"/>
    <s v="Discharged"/>
    <x v="4"/>
  </r>
  <r>
    <s v="PT-07497"/>
    <n v="47"/>
    <x v="0"/>
    <n v="130"/>
    <n v="237.13594441839999"/>
    <n v="15"/>
    <x v="0"/>
    <x v="1"/>
    <x v="2"/>
    <n v="2"/>
    <n v="4223.66"/>
    <s v="Discharged"/>
    <x v="3"/>
  </r>
  <r>
    <s v="PT-02030"/>
    <n v="47"/>
    <x v="0"/>
    <n v="118"/>
    <n v="192.078623652723"/>
    <n v="33.825714833006302"/>
    <x v="0"/>
    <x v="1"/>
    <x v="2"/>
    <n v="0"/>
    <n v="3280.22"/>
    <s v="Transferred"/>
    <x v="3"/>
  </r>
  <r>
    <s v="PT-06836"/>
    <n v="37"/>
    <x v="0"/>
    <n v="134"/>
    <n v="185.20032754404599"/>
    <n v="28.998554503557301"/>
    <x v="1"/>
    <x v="2"/>
    <x v="1"/>
    <n v="3"/>
    <n v="4428.95"/>
    <s v="Admitted"/>
    <x v="2"/>
  </r>
  <r>
    <s v="PT-03964"/>
    <n v="66"/>
    <x v="1"/>
    <n v="143"/>
    <n v="206.43402379760701"/>
    <n v="29.725644187957101"/>
    <x v="0"/>
    <x v="1"/>
    <x v="2"/>
    <n v="6"/>
    <n v="5098.97"/>
    <s v="Admitted"/>
    <x v="0"/>
  </r>
  <r>
    <s v="PT-07499"/>
    <n v="18"/>
    <x v="0"/>
    <n v="156"/>
    <n v="150.97961595858001"/>
    <n v="19.412511212347798"/>
    <x v="0"/>
    <x v="2"/>
    <x v="0"/>
    <n v="2"/>
    <n v="9341.01"/>
    <s v="Transferred"/>
    <x v="6"/>
  </r>
  <r>
    <s v="PT-00260"/>
    <n v="66"/>
    <x v="0"/>
    <n v="125"/>
    <n v="192.042183670604"/>
    <n v="26.543355486505401"/>
    <x v="1"/>
    <x v="2"/>
    <x v="1"/>
    <n v="2"/>
    <n v="22184.29"/>
    <s v="Discharged"/>
    <x v="0"/>
  </r>
  <r>
    <s v="PT-03095"/>
    <n v="42"/>
    <x v="1"/>
    <n v="130"/>
    <n v="201.987640260609"/>
    <n v="22.6017430081952"/>
    <x v="2"/>
    <x v="2"/>
    <x v="0"/>
    <n v="7"/>
    <n v="6440.69"/>
    <s v="Discharged"/>
    <x v="3"/>
  </r>
  <r>
    <s v="PT-00953"/>
    <n v="36"/>
    <x v="0"/>
    <n v="109"/>
    <n v="260.07475230487597"/>
    <n v="25.4871786664004"/>
    <x v="2"/>
    <x v="1"/>
    <x v="0"/>
    <n v="5"/>
    <n v="6554.12"/>
    <s v="Discharged"/>
    <x v="2"/>
  </r>
  <r>
    <s v="PT-09818"/>
    <n v="55"/>
    <x v="1"/>
    <s v="unknown"/>
    <s v="unknown"/>
    <n v="29.643841767673901"/>
    <x v="0"/>
    <x v="1"/>
    <x v="2"/>
    <n v="3"/>
    <n v="4108.33"/>
    <s v="Discharged"/>
    <x v="1"/>
  </r>
  <r>
    <s v="PT-04056"/>
    <n v="58"/>
    <x v="1"/>
    <n v="122"/>
    <n v="232.49679280399599"/>
    <n v="31.394895440521001"/>
    <x v="0"/>
    <x v="1"/>
    <x v="2"/>
    <n v="4"/>
    <n v="4920.91"/>
    <s v="Discharged"/>
    <x v="1"/>
  </r>
  <r>
    <s v="PT-07287"/>
    <n v="71"/>
    <x v="0"/>
    <n v="127"/>
    <n v="228.72427472136999"/>
    <n v="40.4221339124786"/>
    <x v="0"/>
    <x v="2"/>
    <x v="0"/>
    <n v="3"/>
    <n v="12905.69"/>
    <s v="Discharged"/>
    <x v="4"/>
  </r>
  <r>
    <s v="PT-00312"/>
    <n v="71"/>
    <x v="1"/>
    <n v="111"/>
    <n v="225.39897154203399"/>
    <n v="24.826713325905601"/>
    <x v="0"/>
    <x v="0"/>
    <x v="2"/>
    <n v="5"/>
    <n v="5613.06"/>
    <s v="Admitted"/>
    <x v="4"/>
  </r>
  <r>
    <s v="PT-04694"/>
    <n v="62"/>
    <x v="0"/>
    <n v="151"/>
    <n v="163.557295693296"/>
    <n v="37.296974947297102"/>
    <x v="0"/>
    <x v="1"/>
    <x v="2"/>
    <n v="1"/>
    <n v="3211.07"/>
    <s v="Admitted"/>
    <x v="0"/>
  </r>
  <r>
    <s v="PT-02129"/>
    <n v="65"/>
    <x v="0"/>
    <n v="164"/>
    <n v="239.534844489894"/>
    <n v="33.491357834549298"/>
    <x v="1"/>
    <x v="1"/>
    <x v="0"/>
    <n v="4"/>
    <n v="10695.99"/>
    <s v="Discharged"/>
    <x v="0"/>
  </r>
  <r>
    <s v="PT-07208"/>
    <n v="77"/>
    <x v="0"/>
    <n v="123"/>
    <n v="198.10659341343001"/>
    <n v="27.541606846770399"/>
    <x v="1"/>
    <x v="1"/>
    <x v="0"/>
    <n v="2"/>
    <s v="unknown"/>
    <s v="Admitted"/>
    <x v="4"/>
  </r>
  <r>
    <s v="PT-00933"/>
    <n v="33"/>
    <x v="0"/>
    <n v="143"/>
    <n v="300.43763538240199"/>
    <n v="24.413062714225699"/>
    <x v="2"/>
    <x v="1"/>
    <x v="1"/>
    <n v="4"/>
    <n v="24775.48"/>
    <s v="Discharged"/>
    <x v="2"/>
  </r>
  <r>
    <s v="PT-00032"/>
    <n v="82"/>
    <x v="0"/>
    <n v="114"/>
    <s v="unknown"/>
    <n v="32.182404707116298"/>
    <x v="2"/>
    <x v="1"/>
    <x v="1"/>
    <n v="3"/>
    <n v="18181.39"/>
    <s v="Admitted"/>
    <x v="5"/>
  </r>
  <r>
    <s v="PT-00036"/>
    <n v="36"/>
    <x v="1"/>
    <n v="113"/>
    <n v="145.03064005211399"/>
    <n v="31.737163241612201"/>
    <x v="0"/>
    <x v="1"/>
    <x v="2"/>
    <n v="2"/>
    <n v="4564.87"/>
    <s v="Discharged"/>
    <x v="2"/>
  </r>
  <r>
    <s v="PT-06097"/>
    <n v="37"/>
    <x v="1"/>
    <n v="122"/>
    <s v="unknown"/>
    <n v="31.183074483047498"/>
    <x v="1"/>
    <x v="1"/>
    <x v="0"/>
    <n v="4"/>
    <n v="12313.31"/>
    <s v="Transferred"/>
    <x v="2"/>
  </r>
  <r>
    <s v="PT-06557"/>
    <n v="53"/>
    <x v="0"/>
    <n v="140"/>
    <n v="171.72518624500199"/>
    <n v="26.0174560052236"/>
    <x v="1"/>
    <x v="1"/>
    <x v="2"/>
    <n v="5"/>
    <n v="6757.9"/>
    <s v="Discharged"/>
    <x v="1"/>
  </r>
  <r>
    <s v="PT-09229"/>
    <n v="28"/>
    <x v="0"/>
    <n v="125"/>
    <n v="261.62302141272897"/>
    <n v="22.155997987061099"/>
    <x v="1"/>
    <x v="1"/>
    <x v="2"/>
    <n v="3"/>
    <n v="4526.67"/>
    <s v="Admitted"/>
    <x v="6"/>
  </r>
  <r>
    <s v="PT-06602"/>
    <n v="55"/>
    <x v="1"/>
    <n v="112"/>
    <n v="229.79280363136101"/>
    <n v="22.2086546889822"/>
    <x v="0"/>
    <x v="2"/>
    <x v="0"/>
    <n v="4"/>
    <n v="10551.09"/>
    <s v="Admitted"/>
    <x v="1"/>
  </r>
  <r>
    <s v="PT-08787"/>
    <n v="64"/>
    <x v="1"/>
    <n v="110"/>
    <n v="207.29438140614201"/>
    <n v="30.408574474341201"/>
    <x v="3"/>
    <x v="1"/>
    <x v="1"/>
    <n v="4"/>
    <n v="22568.36"/>
    <s v="Discharged"/>
    <x v="0"/>
  </r>
  <r>
    <s v="PT-06129"/>
    <n v="42"/>
    <x v="1"/>
    <n v="175"/>
    <n v="273.08772414584502"/>
    <n v="30.5472134173401"/>
    <x v="0"/>
    <x v="1"/>
    <x v="2"/>
    <n v="1"/>
    <n v="5343.23"/>
    <s v="Discharged"/>
    <x v="3"/>
  </r>
  <r>
    <s v="PT-03379"/>
    <n v="62"/>
    <x v="1"/>
    <n v="140"/>
    <n v="203.71855812149099"/>
    <n v="28.415018629208301"/>
    <x v="2"/>
    <x v="2"/>
    <x v="1"/>
    <n v="9"/>
    <n v="19716.47"/>
    <s v="Discharged"/>
    <x v="0"/>
  </r>
  <r>
    <s v="PT-05383"/>
    <n v="41"/>
    <x v="0"/>
    <n v="127"/>
    <n v="265.251965808097"/>
    <n v="22.476226913475699"/>
    <x v="0"/>
    <x v="2"/>
    <x v="0"/>
    <n v="1"/>
    <n v="13108.84"/>
    <s v="Discharged"/>
    <x v="3"/>
  </r>
  <r>
    <s v="PT-02819"/>
    <n v="60"/>
    <x v="1"/>
    <n v="162"/>
    <n v="223.32852145088401"/>
    <n v="22.889336558392301"/>
    <x v="0"/>
    <x v="2"/>
    <x v="1"/>
    <n v="4"/>
    <n v="12269.07"/>
    <s v="Discharged"/>
    <x v="1"/>
  </r>
  <r>
    <s v="PT-04050"/>
    <n v="60"/>
    <x v="0"/>
    <s v="unknown"/>
    <n v="268.76515466166097"/>
    <n v="29.330872983146399"/>
    <x v="2"/>
    <x v="1"/>
    <x v="1"/>
    <n v="4"/>
    <n v="14668.87"/>
    <s v="Discharged"/>
    <x v="1"/>
  </r>
  <r>
    <s v="PT-08222"/>
    <n v="69"/>
    <x v="0"/>
    <n v="113"/>
    <n v="220.802891404409"/>
    <n v="33.3663691325999"/>
    <x v="2"/>
    <x v="1"/>
    <x v="1"/>
    <n v="3"/>
    <n v="16394.3"/>
    <s v="Discharged"/>
    <x v="0"/>
  </r>
  <r>
    <s v="PT-06395"/>
    <n v="41"/>
    <x v="1"/>
    <n v="113"/>
    <n v="139.180273179018"/>
    <n v="25.4233405877855"/>
    <x v="1"/>
    <x v="1"/>
    <x v="2"/>
    <n v="3"/>
    <n v="7372.23"/>
    <s v="Discharged"/>
    <x v="3"/>
  </r>
  <r>
    <s v="PT-09285"/>
    <n v="57"/>
    <x v="1"/>
    <n v="120"/>
    <n v="243.68978416321701"/>
    <n v="21.2167884801718"/>
    <x v="0"/>
    <x v="1"/>
    <x v="2"/>
    <n v="5"/>
    <n v="5577.7"/>
    <s v="Deceased"/>
    <x v="1"/>
  </r>
  <r>
    <s v="PT-03521"/>
    <n v="62"/>
    <x v="1"/>
    <n v="125"/>
    <n v="260.92039536865701"/>
    <n v="21.021287014601398"/>
    <x v="0"/>
    <x v="1"/>
    <x v="2"/>
    <n v="3"/>
    <n v="4160.13"/>
    <s v="Deceased"/>
    <x v="0"/>
  </r>
  <r>
    <s v="PT-06729"/>
    <n v="39"/>
    <x v="1"/>
    <n v="122"/>
    <n v="235.62045297903001"/>
    <n v="26.854358070052999"/>
    <x v="1"/>
    <x v="1"/>
    <x v="0"/>
    <n v="2"/>
    <n v="6437.12"/>
    <s v="Discharged"/>
    <x v="2"/>
  </r>
  <r>
    <s v="PT-05307"/>
    <n v="53"/>
    <x v="1"/>
    <n v="127"/>
    <n v="195.71814793095101"/>
    <n v="23.231061725144698"/>
    <x v="0"/>
    <x v="1"/>
    <x v="2"/>
    <n v="5"/>
    <n v="5837.1"/>
    <s v="Discharged"/>
    <x v="1"/>
  </r>
  <r>
    <s v="PT-00296"/>
    <n v="44"/>
    <x v="0"/>
    <n v="125"/>
    <n v="281.37147901214598"/>
    <n v="28.212901043774298"/>
    <x v="0"/>
    <x v="1"/>
    <x v="2"/>
    <n v="2"/>
    <n v="4659.29"/>
    <s v="Admitted"/>
    <x v="3"/>
  </r>
  <r>
    <s v="PT-02725"/>
    <n v="84"/>
    <x v="0"/>
    <n v="138"/>
    <n v="216.54654261600899"/>
    <n v="26.0667609482438"/>
    <x v="0"/>
    <x v="1"/>
    <x v="0"/>
    <n v="5"/>
    <n v="4711.55"/>
    <s v="Discharged"/>
    <x v="5"/>
  </r>
  <r>
    <s v="PT-07768"/>
    <n v="29"/>
    <x v="1"/>
    <n v="127"/>
    <n v="282.40150631563301"/>
    <n v="29.335383934716301"/>
    <x v="2"/>
    <x v="1"/>
    <x v="3"/>
    <n v="5"/>
    <n v="5089.74"/>
    <s v="Admitted"/>
    <x v="6"/>
  </r>
  <r>
    <s v="PT-00081"/>
    <n v="51"/>
    <x v="0"/>
    <n v="145"/>
    <n v="200.78966849903301"/>
    <n v="32.495837810639202"/>
    <x v="0"/>
    <x v="2"/>
    <x v="0"/>
    <n v="2"/>
    <n v="9680.7199999999993"/>
    <s v="Discharged"/>
    <x v="1"/>
  </r>
  <r>
    <s v="PT-05585"/>
    <n v="72"/>
    <x v="1"/>
    <n v="136"/>
    <n v="195.68748151920599"/>
    <n v="25.389629703377"/>
    <x v="0"/>
    <x v="1"/>
    <x v="2"/>
    <n v="6"/>
    <n v="6568"/>
    <s v="Discharged"/>
    <x v="4"/>
  </r>
  <r>
    <s v="PT-01954"/>
    <n v="45"/>
    <x v="0"/>
    <n v="133"/>
    <s v="unknown"/>
    <n v="28.984994120059401"/>
    <x v="1"/>
    <x v="2"/>
    <x v="0"/>
    <n v="3"/>
    <n v="13893.75"/>
    <s v="Admitted"/>
    <x v="3"/>
  </r>
  <r>
    <s v="PT-03394"/>
    <n v="53"/>
    <x v="0"/>
    <n v="94"/>
    <n v="249.87058955040899"/>
    <n v="27.7889318595787"/>
    <x v="3"/>
    <x v="1"/>
    <x v="0"/>
    <n v="5"/>
    <n v="15544.55"/>
    <s v="Transferred"/>
    <x v="1"/>
  </r>
  <r>
    <s v="PT-08858"/>
    <n v="56"/>
    <x v="0"/>
    <n v="151"/>
    <n v="234.087698585748"/>
    <n v="23.8572188496988"/>
    <x v="0"/>
    <x v="1"/>
    <x v="0"/>
    <n v="1"/>
    <n v="6322.44"/>
    <s v="Discharged"/>
    <x v="1"/>
  </r>
  <r>
    <s v="PT-04011"/>
    <n v="55"/>
    <x v="0"/>
    <n v="122"/>
    <n v="226.42308151337099"/>
    <n v="26.9691941354817"/>
    <x v="1"/>
    <x v="2"/>
    <x v="1"/>
    <n v="2"/>
    <n v="12041.47"/>
    <s v="Admitted"/>
    <x v="1"/>
  </r>
  <r>
    <s v="PT-06728"/>
    <n v="51"/>
    <x v="1"/>
    <n v="133"/>
    <n v="280.70566284224998"/>
    <n v="21.026179440118099"/>
    <x v="2"/>
    <x v="2"/>
    <x v="1"/>
    <n v="6"/>
    <n v="24388.18"/>
    <s v="Discharged"/>
    <x v="1"/>
  </r>
  <r>
    <s v="PT-01311"/>
    <n v="54"/>
    <x v="0"/>
    <n v="132"/>
    <n v="222.803958357695"/>
    <n v="23.181152416998899"/>
    <x v="0"/>
    <x v="2"/>
    <x v="0"/>
    <n v="4"/>
    <n v="7790.74"/>
    <s v="Discharged"/>
    <x v="1"/>
  </r>
  <r>
    <s v="PT-09924"/>
    <n v="70"/>
    <x v="1"/>
    <s v="unknown"/>
    <n v="220.13369811554199"/>
    <n v="25.956735234884398"/>
    <x v="0"/>
    <x v="1"/>
    <x v="0"/>
    <n v="4"/>
    <n v="11026.19"/>
    <s v="Discharged"/>
    <x v="0"/>
  </r>
  <r>
    <s v="PT-08266"/>
    <n v="52"/>
    <x v="1"/>
    <n v="90"/>
    <n v="219.678482626613"/>
    <n v="18.783356778313699"/>
    <x v="0"/>
    <x v="1"/>
    <x v="2"/>
    <n v="0"/>
    <n v="3413.86"/>
    <s v="Discharged"/>
    <x v="1"/>
  </r>
  <r>
    <s v="PT-00120"/>
    <n v="66"/>
    <x v="1"/>
    <n v="112"/>
    <n v="231.55580574261501"/>
    <n v="19.007132190481599"/>
    <x v="2"/>
    <x v="1"/>
    <x v="1"/>
    <n v="10"/>
    <n v="19797.03"/>
    <s v="Transferred"/>
    <x v="0"/>
  </r>
  <r>
    <s v="PT-03890"/>
    <n v="67"/>
    <x v="1"/>
    <n v="118"/>
    <n v="225.04873870480401"/>
    <n v="25.5859898178552"/>
    <x v="2"/>
    <x v="0"/>
    <x v="0"/>
    <n v="5"/>
    <n v="11498.14"/>
    <s v="Admitted"/>
    <x v="0"/>
  </r>
  <r>
    <s v="PT-04780"/>
    <n v="18"/>
    <x v="0"/>
    <n v="147"/>
    <n v="250.81518540946101"/>
    <n v="26.756203377672001"/>
    <x v="0"/>
    <x v="1"/>
    <x v="2"/>
    <n v="6"/>
    <n v="6478.04"/>
    <s v="Discharged"/>
    <x v="6"/>
  </r>
  <r>
    <s v="PT-01952"/>
    <n v="73"/>
    <x v="0"/>
    <n v="174"/>
    <n v="260.07428776215198"/>
    <n v="33.9924821640166"/>
    <x v="0"/>
    <x v="1"/>
    <x v="0"/>
    <n v="6"/>
    <n v="11784.38"/>
    <s v="Discharged"/>
    <x v="4"/>
  </r>
  <r>
    <s v="PT-03209"/>
    <n v="68"/>
    <x v="0"/>
    <n v="108"/>
    <n v="218.61111489180499"/>
    <n v="19.152324218883699"/>
    <x v="0"/>
    <x v="1"/>
    <x v="2"/>
    <n v="3"/>
    <n v="4570.3500000000004"/>
    <s v="Discharged"/>
    <x v="0"/>
  </r>
  <r>
    <s v="PT-08828"/>
    <n v="60"/>
    <x v="1"/>
    <n v="152"/>
    <n v="252.63356130285899"/>
    <n v="19.5076143335856"/>
    <x v="1"/>
    <x v="1"/>
    <x v="0"/>
    <n v="1"/>
    <n v="8988.09"/>
    <s v="unknown"/>
    <x v="1"/>
  </r>
  <r>
    <s v="PT-08480"/>
    <n v="34"/>
    <x v="1"/>
    <n v="146"/>
    <n v="208.54921242044799"/>
    <n v="27.911488739309998"/>
    <x v="2"/>
    <x v="1"/>
    <x v="0"/>
    <n v="3"/>
    <n v="6938.44"/>
    <s v="Discharged"/>
    <x v="2"/>
  </r>
  <r>
    <s v="PT-04973"/>
    <n v="39"/>
    <x v="0"/>
    <n v="126"/>
    <n v="237.94891557570199"/>
    <n v="24.0527778916511"/>
    <x v="1"/>
    <x v="2"/>
    <x v="1"/>
    <n v="3"/>
    <n v="17799.95"/>
    <s v="Discharged"/>
    <x v="2"/>
  </r>
  <r>
    <s v="PT-07582"/>
    <n v="65"/>
    <x v="0"/>
    <n v="142"/>
    <n v="272.464604885715"/>
    <n v="28.202926309132401"/>
    <x v="0"/>
    <x v="2"/>
    <x v="0"/>
    <n v="2"/>
    <n v="9725.18"/>
    <s v="Admitted"/>
    <x v="0"/>
  </r>
  <r>
    <s v="PT-03539"/>
    <n v="54"/>
    <x v="1"/>
    <n v="140"/>
    <n v="255.059818006082"/>
    <n v="18.134160310946001"/>
    <x v="0"/>
    <x v="1"/>
    <x v="2"/>
    <n v="3"/>
    <n v="2079.2399999999998"/>
    <s v="Deceased"/>
    <x v="1"/>
  </r>
  <r>
    <s v="PT-02516"/>
    <n v="59"/>
    <x v="0"/>
    <n v="103"/>
    <n v="250.52814477102601"/>
    <n v="34.837976630637002"/>
    <x v="1"/>
    <x v="1"/>
    <x v="0"/>
    <n v="4"/>
    <n v="7163.94"/>
    <s v="Discharged"/>
    <x v="1"/>
  </r>
  <r>
    <s v="PT-07882"/>
    <n v="51"/>
    <x v="1"/>
    <n v="119"/>
    <n v="226.79782166906199"/>
    <n v="26.7662813291806"/>
    <x v="0"/>
    <x v="1"/>
    <x v="0"/>
    <n v="6"/>
    <n v="8098.77"/>
    <s v="Discharged"/>
    <x v="1"/>
  </r>
  <r>
    <s v="PT-02190"/>
    <n v="63"/>
    <x v="1"/>
    <n v="116"/>
    <n v="247.76543773487001"/>
    <n v="26.705182965755299"/>
    <x v="2"/>
    <x v="1"/>
    <x v="1"/>
    <n v="13"/>
    <n v="21798.57"/>
    <s v="Admitted"/>
    <x v="0"/>
  </r>
  <r>
    <s v="PT-05730"/>
    <n v="54"/>
    <x v="0"/>
    <n v="117"/>
    <n v="263.07744285439099"/>
    <n v="21.190599183251301"/>
    <x v="0"/>
    <x v="2"/>
    <x v="0"/>
    <n v="3"/>
    <n v="14922.56"/>
    <s v="Admitted"/>
    <x v="1"/>
  </r>
  <r>
    <s v="PT-03870"/>
    <n v="69"/>
    <x v="0"/>
    <n v="138"/>
    <n v="229.30946230701201"/>
    <n v="24.9635997201934"/>
    <x v="1"/>
    <x v="1"/>
    <x v="0"/>
    <n v="2"/>
    <n v="11853.01"/>
    <s v="Admitted"/>
    <x v="0"/>
  </r>
  <r>
    <s v="PT-07723"/>
    <n v="57"/>
    <x v="0"/>
    <s v="unknown"/>
    <n v="150.175778579433"/>
    <n v="23.2207339292091"/>
    <x v="1"/>
    <x v="2"/>
    <x v="0"/>
    <n v="3"/>
    <n v="10577.79"/>
    <s v="Discharged"/>
    <x v="1"/>
  </r>
  <r>
    <s v="PT-01146"/>
    <n v="55"/>
    <x v="0"/>
    <n v="101"/>
    <n v="297.33170055248098"/>
    <n v="26.650489969619802"/>
    <x v="0"/>
    <x v="1"/>
    <x v="0"/>
    <n v="4"/>
    <n v="14211.24"/>
    <s v="Transferred"/>
    <x v="1"/>
  </r>
  <r>
    <s v="PT-01454"/>
    <n v="94"/>
    <x v="0"/>
    <n v="131"/>
    <n v="205.92602919006299"/>
    <n v="17.185523967300298"/>
    <x v="0"/>
    <x v="1"/>
    <x v="0"/>
    <n v="3"/>
    <n v="3438.93"/>
    <s v="Discharged"/>
    <x v="5"/>
  </r>
  <r>
    <s v="PT-07710"/>
    <n v="41"/>
    <x v="1"/>
    <n v="136"/>
    <n v="195.732203391307"/>
    <n v="23.857980653848699"/>
    <x v="0"/>
    <x v="1"/>
    <x v="2"/>
    <n v="3"/>
    <n v="4083.51"/>
    <s v="Admitted"/>
    <x v="3"/>
  </r>
  <r>
    <s v="PT-02320"/>
    <n v="38"/>
    <x v="1"/>
    <n v="126"/>
    <n v="251.177362880993"/>
    <n v="31.988898810049601"/>
    <x v="0"/>
    <x v="2"/>
    <x v="0"/>
    <n v="1"/>
    <s v="unknown"/>
    <s v="unknown"/>
    <x v="2"/>
  </r>
  <r>
    <s v="PT-03351"/>
    <n v="47"/>
    <x v="1"/>
    <n v="142"/>
    <n v="220.90181068232101"/>
    <n v="32.415840106124499"/>
    <x v="1"/>
    <x v="1"/>
    <x v="0"/>
    <n v="1"/>
    <n v="9903.5499999999993"/>
    <s v="Discharged"/>
    <x v="3"/>
  </r>
  <r>
    <s v="PT-02961"/>
    <n v="42"/>
    <x v="1"/>
    <n v="132"/>
    <n v="269.55608925113302"/>
    <n v="15.7084663896898"/>
    <x v="2"/>
    <x v="1"/>
    <x v="0"/>
    <n v="3"/>
    <n v="10457.799999999999"/>
    <s v="Discharged"/>
    <x v="3"/>
  </r>
  <r>
    <s v="PT-04519"/>
    <n v="60"/>
    <x v="0"/>
    <n v="134"/>
    <n v="237.036609702482"/>
    <s v="unknown"/>
    <x v="2"/>
    <x v="2"/>
    <x v="1"/>
    <n v="5"/>
    <n v="18351.29"/>
    <s v="Admitted"/>
    <x v="1"/>
  </r>
  <r>
    <s v="PT-01459"/>
    <n v="74"/>
    <x v="1"/>
    <n v="137"/>
    <n v="243.45278835659599"/>
    <n v="28.631688306571299"/>
    <x v="1"/>
    <x v="1"/>
    <x v="0"/>
    <n v="5"/>
    <n v="10639.78"/>
    <s v="Discharged"/>
    <x v="4"/>
  </r>
  <r>
    <s v="PT-00305"/>
    <n v="54"/>
    <x v="1"/>
    <n v="143"/>
    <n v="275.584342150753"/>
    <n v="33.966954243395499"/>
    <x v="2"/>
    <x v="1"/>
    <x v="1"/>
    <n v="4"/>
    <n v="14867.5"/>
    <s v="Discharged"/>
    <x v="1"/>
  </r>
  <r>
    <s v="PT-09085"/>
    <n v="75"/>
    <x v="1"/>
    <n v="143"/>
    <n v="218.929746560442"/>
    <n v="15"/>
    <x v="2"/>
    <x v="1"/>
    <x v="1"/>
    <n v="4"/>
    <n v="26549.3"/>
    <s v="Discharged"/>
    <x v="4"/>
  </r>
  <r>
    <s v="PT-00322"/>
    <n v="63"/>
    <x v="0"/>
    <n v="131"/>
    <n v="208.47802111979701"/>
    <n v="32.1752635186199"/>
    <x v="0"/>
    <x v="1"/>
    <x v="0"/>
    <n v="4"/>
    <n v="8245.4599999999991"/>
    <s v="Discharged"/>
    <x v="0"/>
  </r>
  <r>
    <s v="PT-03398"/>
    <n v="77"/>
    <x v="1"/>
    <n v="133"/>
    <n v="209.69992197872301"/>
    <n v="20.664557222089201"/>
    <x v="2"/>
    <x v="2"/>
    <x v="1"/>
    <n v="5"/>
    <n v="18879.46"/>
    <s v="Discharged"/>
    <x v="4"/>
  </r>
  <r>
    <s v="PT-05387"/>
    <n v="75"/>
    <x v="0"/>
    <n v="137"/>
    <n v="211.334027147825"/>
    <n v="34.739495234185597"/>
    <x v="0"/>
    <x v="1"/>
    <x v="2"/>
    <n v="4"/>
    <n v="5919.37"/>
    <s v="Discharged"/>
    <x v="4"/>
  </r>
  <r>
    <s v="PT-04769"/>
    <n v="70"/>
    <x v="0"/>
    <n v="122"/>
    <n v="251.14241415906699"/>
    <n v="28.523908807431098"/>
    <x v="2"/>
    <x v="1"/>
    <x v="1"/>
    <n v="1"/>
    <n v="11453.47"/>
    <s v="Admitted"/>
    <x v="0"/>
  </r>
  <r>
    <s v="PT-08313"/>
    <n v="58"/>
    <x v="1"/>
    <n v="90"/>
    <n v="227.48924307461101"/>
    <n v="26.195327353356198"/>
    <x v="0"/>
    <x v="2"/>
    <x v="0"/>
    <n v="3"/>
    <n v="8637.67"/>
    <s v="Transferred"/>
    <x v="1"/>
  </r>
  <r>
    <s v="PT-01544"/>
    <n v="48"/>
    <x v="1"/>
    <n v="130"/>
    <n v="206.57144174446401"/>
    <n v="27.822915475380299"/>
    <x v="1"/>
    <x v="1"/>
    <x v="0"/>
    <n v="3"/>
    <n v="10365.4"/>
    <s v="Discharged"/>
    <x v="3"/>
  </r>
  <r>
    <s v="PT-02046"/>
    <n v="71"/>
    <x v="0"/>
    <n v="158"/>
    <n v="237.415769939196"/>
    <n v="19.1535033088552"/>
    <x v="1"/>
    <x v="1"/>
    <x v="0"/>
    <n v="3"/>
    <n v="12775.58"/>
    <s v="Discharged"/>
    <x v="4"/>
  </r>
  <r>
    <s v="PT-01356"/>
    <n v="18"/>
    <x v="0"/>
    <n v="132"/>
    <n v="237.83591939226599"/>
    <n v="25.811055329443398"/>
    <x v="0"/>
    <x v="2"/>
    <x v="0"/>
    <n v="2"/>
    <n v="9835.14"/>
    <s v="Discharged"/>
    <x v="6"/>
  </r>
  <r>
    <s v="PT-00622"/>
    <n v="62"/>
    <x v="0"/>
    <n v="119"/>
    <n v="240.62347381414"/>
    <n v="19.7178498058428"/>
    <x v="3"/>
    <x v="1"/>
    <x v="1"/>
    <n v="7"/>
    <n v="21045.43"/>
    <s v="Discharged"/>
    <x v="0"/>
  </r>
  <r>
    <s v="PT-02253"/>
    <n v="33"/>
    <x v="1"/>
    <n v="132"/>
    <n v="311.40594288870801"/>
    <n v="27.0674000984835"/>
    <x v="0"/>
    <x v="1"/>
    <x v="0"/>
    <n v="0"/>
    <n v="8724.26"/>
    <s v="Transferred"/>
    <x v="2"/>
  </r>
  <r>
    <s v="PT-08087"/>
    <n v="25"/>
    <x v="0"/>
    <n v="117"/>
    <n v="249.27016844041401"/>
    <n v="19.280093467606001"/>
    <x v="2"/>
    <x v="1"/>
    <x v="0"/>
    <n v="6"/>
    <n v="12770.39"/>
    <s v="Discharged"/>
    <x v="6"/>
  </r>
  <r>
    <s v="PT-02685"/>
    <n v="60"/>
    <x v="1"/>
    <n v="108"/>
    <n v="207.97166488584"/>
    <n v="22.4116435205963"/>
    <x v="0"/>
    <x v="1"/>
    <x v="2"/>
    <n v="3"/>
    <n v="4265.79"/>
    <s v="Deceased"/>
    <x v="1"/>
  </r>
  <r>
    <s v="PT-04851"/>
    <n v="18"/>
    <x v="1"/>
    <n v="94"/>
    <s v="unknown"/>
    <n v="22.418674732710802"/>
    <x v="1"/>
    <x v="1"/>
    <x v="0"/>
    <n v="1"/>
    <n v="4380.6499999999996"/>
    <s v="Discharged"/>
    <x v="6"/>
  </r>
  <r>
    <s v="PT-09810"/>
    <n v="51"/>
    <x v="0"/>
    <n v="115"/>
    <n v="202.06856202823701"/>
    <n v="28.525654401141399"/>
    <x v="0"/>
    <x v="1"/>
    <x v="0"/>
    <n v="2"/>
    <n v="9186.2000000000007"/>
    <s v="Transferred"/>
    <x v="1"/>
  </r>
  <r>
    <s v="PT-03402"/>
    <n v="63"/>
    <x v="0"/>
    <n v="135"/>
    <n v="270.26900807373403"/>
    <n v="27.4241621282846"/>
    <x v="0"/>
    <x v="2"/>
    <x v="1"/>
    <n v="5"/>
    <n v="19610.150000000001"/>
    <s v="Discharged"/>
    <x v="0"/>
  </r>
  <r>
    <s v="PT-02158"/>
    <n v="50"/>
    <x v="0"/>
    <s v="unknown"/>
    <n v="276.24277119078499"/>
    <n v="24.128922740468401"/>
    <x v="0"/>
    <x v="1"/>
    <x v="0"/>
    <n v="2"/>
    <n v="8045.95"/>
    <s v="Discharged"/>
    <x v="3"/>
  </r>
  <r>
    <s v="PT-05357"/>
    <n v="30"/>
    <x v="1"/>
    <s v="unknown"/>
    <n v="191.58108679515999"/>
    <n v="28.077383797097099"/>
    <x v="2"/>
    <x v="1"/>
    <x v="2"/>
    <n v="5"/>
    <n v="6935.55"/>
    <s v="Admitted"/>
    <x v="6"/>
  </r>
  <r>
    <s v="PT-03910"/>
    <n v="43"/>
    <x v="1"/>
    <n v="108"/>
    <n v="211.42273239655199"/>
    <n v="25.814630048506199"/>
    <x v="2"/>
    <x v="1"/>
    <x v="2"/>
    <n v="4"/>
    <n v="4526.8900000000003"/>
    <s v="Admitted"/>
    <x v="3"/>
  </r>
  <r>
    <s v="PT-06856"/>
    <n v="80"/>
    <x v="0"/>
    <n v="140"/>
    <n v="261.36778683190602"/>
    <n v="31.6758827336498"/>
    <x v="0"/>
    <x v="1"/>
    <x v="0"/>
    <n v="6"/>
    <n v="5835.35"/>
    <s v="Discharged"/>
    <x v="4"/>
  </r>
  <r>
    <s v="PT-04229"/>
    <n v="59"/>
    <x v="0"/>
    <n v="101"/>
    <n v="178.667990327128"/>
    <n v="20.968082189894201"/>
    <x v="1"/>
    <x v="2"/>
    <x v="1"/>
    <n v="0"/>
    <n v="21708.02"/>
    <s v="Discharged"/>
    <x v="1"/>
  </r>
  <r>
    <s v="PT-05995"/>
    <n v="67"/>
    <x v="0"/>
    <n v="94"/>
    <n v="281.55109164272699"/>
    <n v="29.631412334872099"/>
    <x v="2"/>
    <x v="1"/>
    <x v="1"/>
    <n v="10"/>
    <n v="20918.349999999999"/>
    <s v="Discharged"/>
    <x v="0"/>
  </r>
  <r>
    <s v="PT-07002"/>
    <n v="28"/>
    <x v="1"/>
    <n v="104"/>
    <n v="196.387199042784"/>
    <n v="34.948447212921799"/>
    <x v="0"/>
    <x v="1"/>
    <x v="0"/>
    <n v="3"/>
    <n v="8027.36"/>
    <s v="Admitted"/>
    <x v="6"/>
  </r>
  <r>
    <s v="PT-03746"/>
    <n v="52"/>
    <x v="1"/>
    <n v="160"/>
    <n v="184.39215696172499"/>
    <n v="26.372634178151699"/>
    <x v="2"/>
    <x v="1"/>
    <x v="0"/>
    <n v="2"/>
    <n v="3302.87"/>
    <s v="Discharged"/>
    <x v="1"/>
  </r>
  <r>
    <s v="PT-01023"/>
    <n v="54"/>
    <x v="0"/>
    <n v="110"/>
    <s v="unknown"/>
    <n v="28.190463223389902"/>
    <x v="0"/>
    <x v="2"/>
    <x v="0"/>
    <s v="unknown"/>
    <n v="10362.75"/>
    <s v="Discharged"/>
    <x v="1"/>
  </r>
  <r>
    <s v="PT-06383"/>
    <n v="47"/>
    <x v="0"/>
    <n v="98"/>
    <n v="200.08935651864601"/>
    <n v="24.445838981646599"/>
    <x v="0"/>
    <x v="1"/>
    <x v="2"/>
    <n v="1"/>
    <n v="981.7"/>
    <s v="Admitted"/>
    <x v="3"/>
  </r>
  <r>
    <s v="PT-07270"/>
    <n v="42"/>
    <x v="1"/>
    <n v="137"/>
    <n v="213.64656078509799"/>
    <n v="28.467525097209801"/>
    <x v="2"/>
    <x v="1"/>
    <x v="0"/>
    <n v="6"/>
    <n v="13114.96"/>
    <s v="Admitted"/>
    <x v="3"/>
  </r>
  <r>
    <s v="PT-03210"/>
    <n v="61"/>
    <x v="0"/>
    <n v="129"/>
    <n v="212.73110021950501"/>
    <n v="27.1410321187007"/>
    <x v="2"/>
    <x v="1"/>
    <x v="0"/>
    <n v="2"/>
    <n v="13365.5"/>
    <s v="Discharged"/>
    <x v="0"/>
  </r>
  <r>
    <s v="PT-03072"/>
    <n v="80"/>
    <x v="0"/>
    <n v="115"/>
    <n v="316.04440524333"/>
    <n v="23.1144709412624"/>
    <x v="1"/>
    <x v="1"/>
    <x v="1"/>
    <n v="3"/>
    <n v="16986.73"/>
    <s v="Discharged"/>
    <x v="4"/>
  </r>
  <r>
    <s v="PT-07583"/>
    <n v="54"/>
    <x v="1"/>
    <n v="146"/>
    <n v="250.057957959416"/>
    <n v="26.536087725802499"/>
    <x v="0"/>
    <x v="1"/>
    <x v="2"/>
    <n v="6"/>
    <n v="7259.48"/>
    <s v="Discharged"/>
    <x v="1"/>
  </r>
  <r>
    <s v="PT-08084"/>
    <n v="66"/>
    <x v="1"/>
    <n v="177"/>
    <n v="274.57205307568302"/>
    <n v="21.214025570226902"/>
    <x v="2"/>
    <x v="2"/>
    <x v="1"/>
    <n v="4"/>
    <n v="21928.720000000001"/>
    <s v="Discharged"/>
    <x v="0"/>
  </r>
  <r>
    <s v="PT-03603"/>
    <n v="85"/>
    <x v="0"/>
    <n v="161"/>
    <n v="241.780738005865"/>
    <n v="25.7115738302662"/>
    <x v="0"/>
    <x v="1"/>
    <x v="0"/>
    <n v="2"/>
    <n v="10217.92"/>
    <s v="Admitted"/>
    <x v="5"/>
  </r>
  <r>
    <s v="PT-05334"/>
    <n v="72"/>
    <x v="0"/>
    <s v="unknown"/>
    <n v="255.00098007974199"/>
    <n v="27.849444741083101"/>
    <x v="2"/>
    <x v="1"/>
    <x v="0"/>
    <n v="4"/>
    <n v="13979.53"/>
    <s v="Discharged"/>
    <x v="4"/>
  </r>
  <r>
    <s v="PT-02255"/>
    <n v="36"/>
    <x v="1"/>
    <n v="144"/>
    <n v="174.41837209041199"/>
    <n v="26.968861605685099"/>
    <x v="0"/>
    <x v="1"/>
    <x v="2"/>
    <n v="4"/>
    <n v="4957.09"/>
    <s v="Discharged"/>
    <x v="2"/>
  </r>
  <r>
    <s v="PT-00374"/>
    <n v="69"/>
    <x v="1"/>
    <n v="143"/>
    <n v="183.29686458362599"/>
    <n v="27.0422476927905"/>
    <x v="2"/>
    <x v="1"/>
    <x v="1"/>
    <n v="7"/>
    <n v="19711.12"/>
    <s v="Transferred"/>
    <x v="0"/>
  </r>
  <r>
    <s v="PT-09357"/>
    <n v="64"/>
    <x v="0"/>
    <n v="144"/>
    <n v="180.571304820699"/>
    <n v="31.234498606570799"/>
    <x v="2"/>
    <x v="2"/>
    <x v="1"/>
    <n v="2"/>
    <n v="22705.47"/>
    <s v="Admitted"/>
    <x v="0"/>
  </r>
  <r>
    <s v="PT-01834"/>
    <n v="59"/>
    <x v="1"/>
    <n v="118"/>
    <s v="unknown"/>
    <n v="29.151168988492099"/>
    <x v="0"/>
    <x v="1"/>
    <x v="0"/>
    <n v="3"/>
    <n v="9815.2099999999991"/>
    <s v="Admitted"/>
    <x v="1"/>
  </r>
  <r>
    <s v="PT-08689"/>
    <n v="85"/>
    <x v="1"/>
    <n v="147"/>
    <n v="153.656758772834"/>
    <n v="25.668579708936399"/>
    <x v="1"/>
    <x v="1"/>
    <x v="0"/>
    <n v="4"/>
    <n v="6290.07"/>
    <s v="Discharged"/>
    <x v="5"/>
  </r>
  <r>
    <s v="PT-02520"/>
    <n v="42"/>
    <x v="0"/>
    <n v="119"/>
    <n v="272.37759189783799"/>
    <n v="23.1342488645525"/>
    <x v="2"/>
    <x v="1"/>
    <x v="1"/>
    <n v="4"/>
    <n v="26569.78"/>
    <s v="Discharged"/>
    <x v="3"/>
  </r>
  <r>
    <s v="PT-03609"/>
    <n v="34"/>
    <x v="0"/>
    <n v="129"/>
    <n v="189.80107456651101"/>
    <n v="25.310008274182699"/>
    <x v="2"/>
    <x v="1"/>
    <x v="0"/>
    <n v="11"/>
    <n v="16503.72"/>
    <s v="Deceased"/>
    <x v="2"/>
  </r>
  <r>
    <s v="PT-01594"/>
    <n v="68"/>
    <x v="1"/>
    <n v="98"/>
    <n v="165.548162655211"/>
    <n v="28.042964820294099"/>
    <x v="1"/>
    <x v="1"/>
    <x v="0"/>
    <n v="3"/>
    <n v="13194.8"/>
    <s v="Discharged"/>
    <x v="0"/>
  </r>
  <r>
    <s v="PT-01703"/>
    <n v="64"/>
    <x v="1"/>
    <n v="106"/>
    <n v="183.962831261351"/>
    <n v="21.9669336892416"/>
    <x v="0"/>
    <x v="1"/>
    <x v="2"/>
    <n v="1"/>
    <n v="3239.06"/>
    <s v="Admitted"/>
    <x v="0"/>
  </r>
  <r>
    <s v="PT-06563"/>
    <n v="52"/>
    <x v="0"/>
    <n v="98"/>
    <n v="229.77520579452499"/>
    <n v="27.277554121217499"/>
    <x v="3"/>
    <x v="2"/>
    <x v="1"/>
    <s v="unknown"/>
    <n v="10189.700000000001"/>
    <s v="Discharged"/>
    <x v="1"/>
  </r>
  <r>
    <s v="PT-08447"/>
    <n v="64"/>
    <x v="0"/>
    <n v="116"/>
    <n v="281.49051097212703"/>
    <n v="26.5228586421016"/>
    <x v="2"/>
    <x v="1"/>
    <x v="1"/>
    <s v="unknown"/>
    <n v="6663.93"/>
    <s v="Admitted"/>
    <x v="0"/>
  </r>
  <r>
    <s v="PT-02767"/>
    <n v="54"/>
    <x v="0"/>
    <n v="116"/>
    <n v="238.055838096641"/>
    <n v="32.008491532020898"/>
    <x v="0"/>
    <x v="1"/>
    <x v="2"/>
    <n v="5"/>
    <n v="4987.78"/>
    <s v="Admitted"/>
    <x v="1"/>
  </r>
  <r>
    <s v="PT-06735"/>
    <n v="64"/>
    <x v="1"/>
    <n v="152"/>
    <n v="327.08242124830298"/>
    <n v="27.216782594711699"/>
    <x v="0"/>
    <x v="2"/>
    <x v="0"/>
    <n v="2"/>
    <n v="10372.02"/>
    <s v="Admitted"/>
    <x v="0"/>
  </r>
  <r>
    <s v="PT-02123"/>
    <n v="54"/>
    <x v="0"/>
    <n v="126"/>
    <n v="217.61300700465699"/>
    <n v="36.109884160243801"/>
    <x v="0"/>
    <x v="1"/>
    <x v="0"/>
    <n v="2"/>
    <n v="3884.84"/>
    <s v="Discharged"/>
    <x v="1"/>
  </r>
  <r>
    <s v="PT-03474"/>
    <n v="39"/>
    <x v="0"/>
    <n v="141"/>
    <n v="215.638692984019"/>
    <n v="39.599817756399801"/>
    <x v="3"/>
    <x v="1"/>
    <x v="2"/>
    <n v="2"/>
    <n v="4280.54"/>
    <s v="Discharged"/>
    <x v="2"/>
  </r>
  <r>
    <s v="PT-05970"/>
    <n v="46"/>
    <x v="0"/>
    <n v="94"/>
    <n v="267.916076556939"/>
    <n v="27.0433802091278"/>
    <x v="2"/>
    <x v="1"/>
    <x v="1"/>
    <n v="12"/>
    <n v="27774.73"/>
    <s v="Discharged"/>
    <x v="3"/>
  </r>
  <r>
    <s v="PT-01088"/>
    <n v="58"/>
    <x v="1"/>
    <n v="117"/>
    <n v="233.53951208417001"/>
    <n v="25.894343339056402"/>
    <x v="1"/>
    <x v="1"/>
    <x v="0"/>
    <n v="2"/>
    <n v="11921.93"/>
    <s v="Discharged"/>
    <x v="1"/>
  </r>
  <r>
    <s v="PT-06903"/>
    <n v="61"/>
    <x v="0"/>
    <n v="126"/>
    <n v="201.59054651091699"/>
    <n v="21.064332301878"/>
    <x v="0"/>
    <x v="1"/>
    <x v="2"/>
    <n v="5"/>
    <n v="2908.69"/>
    <s v="Discharged"/>
    <x v="0"/>
  </r>
  <r>
    <s v="PT-07772"/>
    <n v="51"/>
    <x v="0"/>
    <n v="147"/>
    <n v="263.46333373380497"/>
    <n v="29.088244071165899"/>
    <x v="2"/>
    <x v="1"/>
    <x v="0"/>
    <n v="5"/>
    <n v="11506.75"/>
    <s v="Discharged"/>
    <x v="1"/>
  </r>
  <r>
    <s v="PT-02949"/>
    <n v="52"/>
    <x v="1"/>
    <n v="143"/>
    <n v="212.107449864557"/>
    <n v="26.277285076506299"/>
    <x v="0"/>
    <x v="1"/>
    <x v="0"/>
    <n v="5"/>
    <n v="12227.41"/>
    <s v="Discharged"/>
    <x v="1"/>
  </r>
  <r>
    <s v="PT-06391"/>
    <n v="25"/>
    <x v="0"/>
    <n v="141"/>
    <n v="169.08164468176599"/>
    <n v="27.571249595760001"/>
    <x v="2"/>
    <x v="1"/>
    <x v="3"/>
    <n v="4"/>
    <n v="2822.44"/>
    <s v="Discharged"/>
    <x v="6"/>
  </r>
  <r>
    <s v="PT-06111"/>
    <n v="70"/>
    <x v="1"/>
    <n v="112"/>
    <n v="193.780291488654"/>
    <n v="26.652672326257399"/>
    <x v="0"/>
    <x v="1"/>
    <x v="0"/>
    <n v="6"/>
    <n v="15060.92"/>
    <s v="Admitted"/>
    <x v="0"/>
  </r>
  <r>
    <s v="PT-01108"/>
    <n v="39"/>
    <x v="1"/>
    <n v="99"/>
    <n v="201.259371384579"/>
    <n v="18.215950772714798"/>
    <x v="0"/>
    <x v="2"/>
    <x v="0"/>
    <n v="1"/>
    <n v="10085.65"/>
    <s v="Discharged"/>
    <x v="2"/>
  </r>
  <r>
    <s v="PT-06278"/>
    <n v="52"/>
    <x v="1"/>
    <n v="100"/>
    <n v="247.82294053662801"/>
    <n v="29.127779943459299"/>
    <x v="1"/>
    <x v="1"/>
    <x v="0"/>
    <n v="1"/>
    <n v="9390.89"/>
    <s v="Transferred"/>
    <x v="1"/>
  </r>
  <r>
    <s v="PT-03881"/>
    <n v="59"/>
    <x v="0"/>
    <n v="165"/>
    <n v="225.462046868773"/>
    <n v="35.821924500713102"/>
    <x v="1"/>
    <x v="1"/>
    <x v="0"/>
    <s v="unknown"/>
    <n v="10798.83"/>
    <s v="Admitted"/>
    <x v="1"/>
  </r>
  <r>
    <s v="PT-05478"/>
    <n v="54"/>
    <x v="0"/>
    <n v="143"/>
    <n v="280.49500549982798"/>
    <n v="32.0910476344526"/>
    <x v="1"/>
    <x v="1"/>
    <x v="0"/>
    <n v="5"/>
    <n v="8212.7199999999993"/>
    <s v="Discharged"/>
    <x v="1"/>
  </r>
  <r>
    <s v="PT-05428"/>
    <n v="54"/>
    <x v="1"/>
    <n v="136"/>
    <n v="264.69901006336403"/>
    <n v="31.422651752438199"/>
    <x v="2"/>
    <x v="2"/>
    <x v="1"/>
    <n v="5"/>
    <n v="19918.22"/>
    <s v="Admitted"/>
    <x v="1"/>
  </r>
  <r>
    <s v="PT-09637"/>
    <n v="53"/>
    <x v="0"/>
    <n v="150"/>
    <n v="230.03088038919299"/>
    <n v="32.278504101981603"/>
    <x v="0"/>
    <x v="1"/>
    <x v="0"/>
    <s v="unknown"/>
    <n v="6318.49"/>
    <s v="Discharged"/>
    <x v="1"/>
  </r>
  <r>
    <s v="PT-09601"/>
    <n v="22"/>
    <x v="0"/>
    <n v="133"/>
    <n v="230.28195948522"/>
    <n v="29.713054863452701"/>
    <x v="1"/>
    <x v="1"/>
    <x v="0"/>
    <n v="3"/>
    <n v="13722.57"/>
    <s v="Transferred"/>
    <x v="6"/>
  </r>
  <r>
    <s v="PT-00714"/>
    <n v="60"/>
    <x v="0"/>
    <n v="104"/>
    <n v="201.881716418477"/>
    <n v="32.9379473691545"/>
    <x v="0"/>
    <x v="2"/>
    <x v="3"/>
    <n v="1"/>
    <n v="1876.75"/>
    <s v="Discharged"/>
    <x v="1"/>
  </r>
  <r>
    <s v="PT-05747"/>
    <n v="49"/>
    <x v="1"/>
    <n v="124"/>
    <n v="177.795538599651"/>
    <n v="25.567315536020999"/>
    <x v="0"/>
    <x v="1"/>
    <x v="2"/>
    <n v="1"/>
    <n v="5346.04"/>
    <s v="Discharged"/>
    <x v="3"/>
  </r>
  <r>
    <s v="PT-04719"/>
    <n v="65"/>
    <x v="1"/>
    <n v="120"/>
    <n v="252.75831024112199"/>
    <n v="37.404420240117403"/>
    <x v="1"/>
    <x v="1"/>
    <x v="1"/>
    <n v="6"/>
    <n v="12059.21"/>
    <s v="Discharged"/>
    <x v="0"/>
  </r>
  <r>
    <s v="PT-03544"/>
    <n v="38"/>
    <x v="0"/>
    <n v="109"/>
    <n v="258.145958393081"/>
    <n v="19.856300187365999"/>
    <x v="1"/>
    <x v="0"/>
    <x v="1"/>
    <n v="4"/>
    <n v="19705.669999999998"/>
    <s v="Discharged"/>
    <x v="2"/>
  </r>
  <r>
    <s v="PT-08696"/>
    <n v="68"/>
    <x v="0"/>
    <n v="148"/>
    <n v="327.729959469731"/>
    <n v="23.304423885351"/>
    <x v="2"/>
    <x v="2"/>
    <x v="1"/>
    <n v="4"/>
    <n v="21833.88"/>
    <s v="Discharged"/>
    <x v="0"/>
  </r>
  <r>
    <s v="PT-08132"/>
    <n v="63"/>
    <x v="1"/>
    <n v="100"/>
    <n v="170.853787009614"/>
    <n v="29.6063401734061"/>
    <x v="0"/>
    <x v="1"/>
    <x v="2"/>
    <n v="4"/>
    <n v="3706.68"/>
    <s v="Discharged"/>
    <x v="0"/>
  </r>
  <r>
    <s v="PT-08453"/>
    <n v="41"/>
    <x v="0"/>
    <n v="148"/>
    <n v="152.70124415597201"/>
    <n v="31.4149563663468"/>
    <x v="0"/>
    <x v="1"/>
    <x v="2"/>
    <n v="7"/>
    <n v="4738.72"/>
    <s v="Discharged"/>
    <x v="3"/>
  </r>
  <r>
    <s v="PT-02827"/>
    <n v="73"/>
    <x v="0"/>
    <n v="128"/>
    <n v="187.587433712109"/>
    <n v="24.983190753177102"/>
    <x v="1"/>
    <x v="2"/>
    <x v="1"/>
    <n v="2"/>
    <n v="17592.689999999999"/>
    <s v="Discharged"/>
    <x v="4"/>
  </r>
  <r>
    <s v="PT-03380"/>
    <n v="44"/>
    <x v="0"/>
    <n v="101"/>
    <n v="251.794073419531"/>
    <s v="unknown"/>
    <x v="2"/>
    <x v="2"/>
    <x v="1"/>
    <n v="5"/>
    <n v="20708.830000000002"/>
    <s v="Admitted"/>
    <x v="3"/>
  </r>
  <r>
    <s v="PT-05072"/>
    <n v="51"/>
    <x v="0"/>
    <n v="114"/>
    <n v="194.638201928456"/>
    <n v="27.725000562915799"/>
    <x v="1"/>
    <x v="1"/>
    <x v="0"/>
    <n v="3"/>
    <n v="10609.98"/>
    <s v="Discharged"/>
    <x v="1"/>
  </r>
  <r>
    <s v="PT-04336"/>
    <n v="45"/>
    <x v="0"/>
    <n v="102"/>
    <n v="248.750049724273"/>
    <n v="21.385344532701701"/>
    <x v="1"/>
    <x v="1"/>
    <x v="0"/>
    <n v="3"/>
    <n v="8118.5"/>
    <s v="Discharged"/>
    <x v="3"/>
  </r>
  <r>
    <s v="PT-05719"/>
    <n v="63"/>
    <x v="1"/>
    <n v="111"/>
    <n v="261.36045017471298"/>
    <n v="31.521789064699998"/>
    <x v="0"/>
    <x v="1"/>
    <x v="0"/>
    <n v="3"/>
    <n v="13374.44"/>
    <s v="Discharged"/>
    <x v="0"/>
  </r>
  <r>
    <s v="PT-08851"/>
    <n v="83"/>
    <x v="0"/>
    <n v="103"/>
    <n v="175.85771191071001"/>
    <n v="32.494730024555501"/>
    <x v="2"/>
    <x v="1"/>
    <x v="1"/>
    <s v="unknown"/>
    <n v="12556.55"/>
    <s v="Discharged"/>
    <x v="5"/>
  </r>
  <r>
    <s v="PT-01761"/>
    <n v="79"/>
    <x v="1"/>
    <n v="153"/>
    <n v="268.99419045450099"/>
    <n v="33.728270681425599"/>
    <x v="2"/>
    <x v="1"/>
    <x v="1"/>
    <n v="8"/>
    <s v="unknown"/>
    <s v="Admitted"/>
    <x v="4"/>
  </r>
  <r>
    <s v="PT-08318"/>
    <n v="67"/>
    <x v="0"/>
    <n v="125"/>
    <n v="198.897343804109"/>
    <n v="34.3470476484163"/>
    <x v="2"/>
    <x v="1"/>
    <x v="1"/>
    <n v="5"/>
    <n v="23521.599999999999"/>
    <s v="Deceased"/>
    <x v="0"/>
  </r>
  <r>
    <s v="PT-02013"/>
    <n v="43"/>
    <x v="1"/>
    <n v="127"/>
    <n v="229.73282765676899"/>
    <n v="20.222963240734501"/>
    <x v="0"/>
    <x v="1"/>
    <x v="2"/>
    <n v="4"/>
    <n v="6047.85"/>
    <s v="Discharged"/>
    <x v="3"/>
  </r>
  <r>
    <s v="PT-07691"/>
    <n v="61"/>
    <x v="0"/>
    <n v="93"/>
    <n v="216.9268849364"/>
    <n v="22.021748062402601"/>
    <x v="2"/>
    <x v="1"/>
    <x v="1"/>
    <n v="7"/>
    <n v="6203.71"/>
    <s v="Discharged"/>
    <x v="0"/>
  </r>
  <r>
    <s v="PT-09259"/>
    <n v="95"/>
    <x v="0"/>
    <n v="129"/>
    <n v="213.650925245868"/>
    <n v="24.751434022921298"/>
    <x v="0"/>
    <x v="0"/>
    <x v="1"/>
    <n v="1"/>
    <n v="10962.35"/>
    <s v="Admitted"/>
    <x v="5"/>
  </r>
  <r>
    <s v="PT-04120"/>
    <n v="39"/>
    <x v="1"/>
    <n v="149"/>
    <n v="138.97842675475201"/>
    <n v="23.710680908256901"/>
    <x v="0"/>
    <x v="0"/>
    <x v="2"/>
    <n v="3"/>
    <n v="1985.31"/>
    <s v="Discharged"/>
    <x v="2"/>
  </r>
  <r>
    <s v="PT-07874"/>
    <n v="41"/>
    <x v="0"/>
    <n v="129"/>
    <n v="238.52307386248901"/>
    <n v="31.475960837732501"/>
    <x v="1"/>
    <x v="1"/>
    <x v="0"/>
    <n v="4"/>
    <n v="6119.41"/>
    <s v="Discharged"/>
    <x v="3"/>
  </r>
  <r>
    <s v="PT-02649"/>
    <n v="55"/>
    <x v="0"/>
    <n v="94"/>
    <n v="217.76311658743899"/>
    <n v="36.896473939410903"/>
    <x v="2"/>
    <x v="2"/>
    <x v="1"/>
    <n v="4"/>
    <n v="23831.73"/>
    <s v="Discharged"/>
    <x v="1"/>
  </r>
  <r>
    <s v="PT-05270"/>
    <n v="65"/>
    <x v="0"/>
    <n v="120"/>
    <n v="159.28418548131199"/>
    <n v="15.159937752364799"/>
    <x v="1"/>
    <x v="2"/>
    <x v="1"/>
    <n v="3"/>
    <n v="27952.19"/>
    <s v="Admitted"/>
    <x v="0"/>
  </r>
  <r>
    <s v="PT-05363"/>
    <n v="55"/>
    <x v="0"/>
    <n v="124"/>
    <s v="unknown"/>
    <n v="36.914173174572802"/>
    <x v="0"/>
    <x v="1"/>
    <x v="0"/>
    <n v="3"/>
    <n v="8789.56"/>
    <s v="Discharged"/>
    <x v="1"/>
  </r>
  <r>
    <s v="PT-03132"/>
    <n v="54"/>
    <x v="0"/>
    <n v="126"/>
    <n v="188.76932519015699"/>
    <n v="22.113879424463299"/>
    <x v="0"/>
    <x v="1"/>
    <x v="2"/>
    <n v="5"/>
    <n v="6436.12"/>
    <s v="Discharged"/>
    <x v="1"/>
  </r>
  <r>
    <s v="PT-02454"/>
    <n v="44"/>
    <x v="0"/>
    <n v="124"/>
    <n v="236.394799570998"/>
    <n v="20.523458049296998"/>
    <x v="1"/>
    <x v="1"/>
    <x v="0"/>
    <n v="3"/>
    <n v="4841.71"/>
    <s v="Admitted"/>
    <x v="3"/>
  </r>
  <r>
    <s v="PT-06740"/>
    <n v="39"/>
    <x v="0"/>
    <n v="132"/>
    <n v="214.71878029931699"/>
    <n v="30.150834445585001"/>
    <x v="1"/>
    <x v="1"/>
    <x v="2"/>
    <n v="3"/>
    <n v="4839.9399999999996"/>
    <s v="Discharged"/>
    <x v="2"/>
  </r>
  <r>
    <s v="PT-07926"/>
    <n v="64"/>
    <x v="1"/>
    <n v="106"/>
    <n v="200.77888375408801"/>
    <n v="24.467327535808099"/>
    <x v="1"/>
    <x v="1"/>
    <x v="0"/>
    <n v="2"/>
    <n v="8299.4699999999993"/>
    <s v="Discharged"/>
    <x v="0"/>
  </r>
  <r>
    <s v="PT-08012"/>
    <n v="61"/>
    <x v="0"/>
    <n v="104"/>
    <n v="203.361240407282"/>
    <n v="15"/>
    <x v="1"/>
    <x v="1"/>
    <x v="0"/>
    <n v="1"/>
    <n v="1913.52"/>
    <s v="Discharged"/>
    <x v="0"/>
  </r>
  <r>
    <s v="PT-04263"/>
    <n v="66"/>
    <x v="1"/>
    <n v="162"/>
    <n v="225.06522397697401"/>
    <n v="25.137835765085899"/>
    <x v="1"/>
    <x v="2"/>
    <x v="1"/>
    <n v="1"/>
    <n v="8950.94"/>
    <s v="Discharged"/>
    <x v="0"/>
  </r>
  <r>
    <s v="PT-09237"/>
    <n v="63"/>
    <x v="1"/>
    <n v="122"/>
    <n v="177.307256677824"/>
    <n v="23.927897690882599"/>
    <x v="0"/>
    <x v="2"/>
    <x v="1"/>
    <n v="5"/>
    <n v="9726.1299999999992"/>
    <s v="Discharged"/>
    <x v="0"/>
  </r>
  <r>
    <s v="PT-09327"/>
    <n v="43"/>
    <x v="0"/>
    <n v="165"/>
    <n v="230.979000172779"/>
    <n v="27.831565392967899"/>
    <x v="1"/>
    <x v="2"/>
    <x v="1"/>
    <n v="9"/>
    <n v="27419.72"/>
    <s v="Discharged"/>
    <x v="3"/>
  </r>
  <r>
    <s v="PT-07132"/>
    <n v="52"/>
    <x v="0"/>
    <n v="124"/>
    <n v="168.60606946349401"/>
    <n v="27.0236941582796"/>
    <x v="0"/>
    <x v="1"/>
    <x v="2"/>
    <n v="4"/>
    <s v="unknown"/>
    <s v="Discharged"/>
    <x v="1"/>
  </r>
  <r>
    <s v="PT-00336"/>
    <n v="52"/>
    <x v="0"/>
    <n v="140"/>
    <n v="245.423088138228"/>
    <n v="32.269383958124003"/>
    <x v="0"/>
    <x v="1"/>
    <x v="0"/>
    <n v="3"/>
    <n v="9963.2199999999993"/>
    <s v="Discharged"/>
    <x v="1"/>
  </r>
  <r>
    <s v="PT-01661"/>
    <n v="74"/>
    <x v="0"/>
    <n v="154"/>
    <n v="227.468702430729"/>
    <n v="23.073653773454499"/>
    <x v="0"/>
    <x v="1"/>
    <x v="2"/>
    <n v="2"/>
    <n v="3713.33"/>
    <s v="Admitted"/>
    <x v="4"/>
  </r>
  <r>
    <s v="PT-09543"/>
    <n v="66"/>
    <x v="0"/>
    <n v="104"/>
    <n v="238.07950564772401"/>
    <n v="31.416917169545499"/>
    <x v="1"/>
    <x v="1"/>
    <x v="0"/>
    <n v="1"/>
    <n v="5933.46"/>
    <s v="Discharged"/>
    <x v="0"/>
  </r>
  <r>
    <s v="PT-01079"/>
    <n v="77"/>
    <x v="1"/>
    <n v="119"/>
    <n v="146.32641701702801"/>
    <n v="38.591028451861803"/>
    <x v="2"/>
    <x v="1"/>
    <x v="0"/>
    <n v="5"/>
    <n v="9037.81"/>
    <s v="Transferred"/>
    <x v="4"/>
  </r>
  <r>
    <s v="PT-02471"/>
    <n v="71"/>
    <x v="0"/>
    <n v="142"/>
    <n v="187.696202895292"/>
    <n v="24.126834839972499"/>
    <x v="0"/>
    <x v="2"/>
    <x v="0"/>
    <n v="5"/>
    <n v="15963.14"/>
    <s v="Admitted"/>
    <x v="4"/>
  </r>
  <r>
    <s v="PT-04925"/>
    <n v="61"/>
    <x v="0"/>
    <n v="122"/>
    <n v="188.27588336209999"/>
    <n v="24.7844289476154"/>
    <x v="2"/>
    <x v="2"/>
    <x v="3"/>
    <n v="6"/>
    <n v="8126.02"/>
    <s v="Transferred"/>
    <x v="0"/>
  </r>
  <r>
    <s v="PT-06138"/>
    <n v="46"/>
    <x v="1"/>
    <n v="90"/>
    <n v="202.20278801734199"/>
    <n v="33.006368173519803"/>
    <x v="0"/>
    <x v="1"/>
    <x v="2"/>
    <n v="3"/>
    <n v="5371.1"/>
    <s v="Admitted"/>
    <x v="3"/>
  </r>
  <r>
    <s v="PT-00971"/>
    <n v="56"/>
    <x v="1"/>
    <n v="140"/>
    <n v="235.73386064105699"/>
    <n v="28.1309482997281"/>
    <x v="0"/>
    <x v="2"/>
    <x v="1"/>
    <n v="1"/>
    <n v="13405.4"/>
    <s v="Discharged"/>
    <x v="1"/>
  </r>
  <r>
    <s v="PT-04413"/>
    <n v="39"/>
    <x v="0"/>
    <n v="145"/>
    <n v="182.77530721095101"/>
    <n v="24.349117718731101"/>
    <x v="2"/>
    <x v="1"/>
    <x v="0"/>
    <n v="5"/>
    <n v="13249.73"/>
    <s v="Discharged"/>
    <x v="2"/>
  </r>
  <r>
    <s v="PT-09070"/>
    <n v="65"/>
    <x v="1"/>
    <n v="112"/>
    <n v="182.80697709340899"/>
    <n v="23.9206251479001"/>
    <x v="2"/>
    <x v="2"/>
    <x v="1"/>
    <n v="2"/>
    <n v="24216.14"/>
    <s v="Discharged"/>
    <x v="0"/>
  </r>
  <r>
    <s v="PT-03904"/>
    <n v="40"/>
    <x v="0"/>
    <n v="144"/>
    <n v="215.425877792607"/>
    <n v="28.201184620751501"/>
    <x v="0"/>
    <x v="2"/>
    <x v="2"/>
    <n v="4"/>
    <n v="5711.99"/>
    <s v="Discharged"/>
    <x v="2"/>
  </r>
  <r>
    <s v="PT-07952"/>
    <n v="69"/>
    <x v="0"/>
    <n v="129"/>
    <n v="174.23619068641"/>
    <n v="25.409339433732899"/>
    <x v="1"/>
    <x v="2"/>
    <x v="0"/>
    <n v="3"/>
    <n v="7099.45"/>
    <s v="Discharged"/>
    <x v="0"/>
  </r>
  <r>
    <s v="PT-03354"/>
    <n v="56"/>
    <x v="1"/>
    <n v="105"/>
    <n v="294.15264702360298"/>
    <n v="22.925621117582999"/>
    <x v="0"/>
    <x v="2"/>
    <x v="1"/>
    <n v="1"/>
    <n v="14088.96"/>
    <s v="Admitted"/>
    <x v="1"/>
  </r>
  <r>
    <s v="PT-03239"/>
    <n v="57"/>
    <x v="1"/>
    <n v="90"/>
    <n v="298.97305550210802"/>
    <n v="29.604349830399801"/>
    <x v="0"/>
    <x v="2"/>
    <x v="1"/>
    <n v="2"/>
    <n v="26797.279999999999"/>
    <s v="Admitted"/>
    <x v="1"/>
  </r>
  <r>
    <s v="PT-00107"/>
    <n v="83"/>
    <x v="0"/>
    <n v="149"/>
    <n v="240.68114252763399"/>
    <n v="26.356061620480698"/>
    <x v="2"/>
    <x v="1"/>
    <x v="1"/>
    <s v="unknown"/>
    <n v="11200.3"/>
    <s v="Discharged"/>
    <x v="5"/>
  </r>
  <r>
    <s v="PT-05340"/>
    <n v="66"/>
    <x v="1"/>
    <n v="106"/>
    <n v="198.81889834185299"/>
    <n v="40.420289076838003"/>
    <x v="1"/>
    <x v="2"/>
    <x v="1"/>
    <n v="4"/>
    <n v="13935.94"/>
    <s v="Admitted"/>
    <x v="0"/>
  </r>
  <r>
    <s v="PT-09626"/>
    <n v="44"/>
    <x v="0"/>
    <n v="143"/>
    <n v="253.73763436326499"/>
    <n v="21.148561469629101"/>
    <x v="3"/>
    <x v="2"/>
    <x v="1"/>
    <n v="2"/>
    <n v="21339.919999999998"/>
    <s v="Discharged"/>
    <x v="3"/>
  </r>
  <r>
    <s v="PT-01340"/>
    <n v="57"/>
    <x v="1"/>
    <n v="171"/>
    <n v="264.95042521276798"/>
    <n v="31.0792388723203"/>
    <x v="1"/>
    <x v="1"/>
    <x v="1"/>
    <n v="2"/>
    <n v="16906.97"/>
    <s v="Discharged"/>
    <x v="1"/>
  </r>
  <r>
    <s v="PT-00451"/>
    <n v="54"/>
    <x v="1"/>
    <n v="95"/>
    <n v="207.790469109903"/>
    <n v="19.911447529036401"/>
    <x v="0"/>
    <x v="1"/>
    <x v="0"/>
    <n v="4"/>
    <n v="12166.31"/>
    <s v="Discharged"/>
    <x v="1"/>
  </r>
  <r>
    <s v="PT-07738"/>
    <n v="62"/>
    <x v="0"/>
    <n v="139"/>
    <n v="230.874295168917"/>
    <n v="24.521989088088699"/>
    <x v="0"/>
    <x v="1"/>
    <x v="2"/>
    <n v="2"/>
    <n v="6119.7"/>
    <s v="Discharged"/>
    <x v="0"/>
  </r>
  <r>
    <s v="PT-02169"/>
    <n v="51"/>
    <x v="0"/>
    <n v="132"/>
    <n v="231.19365219628401"/>
    <n v="22.790601510817801"/>
    <x v="0"/>
    <x v="2"/>
    <x v="2"/>
    <n v="1"/>
    <n v="2467.09"/>
    <s v="Discharged"/>
    <x v="1"/>
  </r>
  <r>
    <s v="PT-09315"/>
    <n v="53"/>
    <x v="1"/>
    <n v="147"/>
    <n v="248.989883784657"/>
    <n v="22.8529027798693"/>
    <x v="0"/>
    <x v="2"/>
    <x v="1"/>
    <n v="5"/>
    <n v="7839.56"/>
    <s v="Transferred"/>
    <x v="1"/>
  </r>
  <r>
    <s v="PT-09400"/>
    <n v="64"/>
    <x v="1"/>
    <n v="121"/>
    <n v="243.22807347591299"/>
    <n v="25.710030245406401"/>
    <x v="0"/>
    <x v="1"/>
    <x v="2"/>
    <n v="2"/>
    <n v="6156.98"/>
    <s v="Admitted"/>
    <x v="0"/>
  </r>
  <r>
    <s v="PT-05713"/>
    <n v="67"/>
    <x v="0"/>
    <n v="121"/>
    <n v="241.584475946146"/>
    <n v="25.989775715305498"/>
    <x v="1"/>
    <x v="1"/>
    <x v="0"/>
    <n v="5"/>
    <n v="7692.68"/>
    <s v="Admitted"/>
    <x v="0"/>
  </r>
  <r>
    <s v="PT-07078"/>
    <n v="85"/>
    <x v="1"/>
    <n v="137"/>
    <s v="unknown"/>
    <s v="unknown"/>
    <x v="0"/>
    <x v="1"/>
    <x v="0"/>
    <n v="4"/>
    <n v="9653.94"/>
    <s v="Admitted"/>
    <x v="5"/>
  </r>
  <r>
    <s v="PT-07739"/>
    <n v="58"/>
    <x v="1"/>
    <n v="148"/>
    <n v="183.358577422145"/>
    <n v="24.3102199227129"/>
    <x v="0"/>
    <x v="1"/>
    <x v="0"/>
    <n v="4"/>
    <n v="12218.03"/>
    <s v="Discharged"/>
    <x v="1"/>
  </r>
  <r>
    <s v="PT-03486"/>
    <n v="47"/>
    <x v="0"/>
    <n v="143"/>
    <n v="233.56726683883301"/>
    <n v="27.337766295094799"/>
    <x v="0"/>
    <x v="1"/>
    <x v="2"/>
    <n v="1"/>
    <n v="2642.77"/>
    <s v="Admitted"/>
    <x v="3"/>
  </r>
  <r>
    <s v="PT-05703"/>
    <n v="55"/>
    <x v="1"/>
    <n v="130"/>
    <n v="295.16202495458998"/>
    <n v="30.765280883115899"/>
    <x v="1"/>
    <x v="1"/>
    <x v="0"/>
    <n v="4"/>
    <n v="13392.09"/>
    <s v="Admitted"/>
    <x v="1"/>
  </r>
  <r>
    <s v="PT-03990"/>
    <n v="43"/>
    <x v="0"/>
    <n v="107"/>
    <n v="135.48446567341099"/>
    <n v="25.294103985832798"/>
    <x v="0"/>
    <x v="1"/>
    <x v="2"/>
    <n v="1"/>
    <n v="3854.78"/>
    <s v="Admitted"/>
    <x v="3"/>
  </r>
  <r>
    <s v="PT-03376"/>
    <n v="39"/>
    <x v="1"/>
    <n v="130"/>
    <n v="183.625227331567"/>
    <n v="19.702844047262399"/>
    <x v="0"/>
    <x v="1"/>
    <x v="2"/>
    <n v="3"/>
    <n v="3285.32"/>
    <s v="Discharged"/>
    <x v="2"/>
  </r>
  <r>
    <s v="PT-00533"/>
    <n v="54"/>
    <x v="0"/>
    <s v="unknown"/>
    <n v="285.95143862919798"/>
    <n v="20.688523194985802"/>
    <x v="1"/>
    <x v="2"/>
    <x v="1"/>
    <n v="2"/>
    <n v="15418.66"/>
    <s v="Admitted"/>
    <x v="1"/>
  </r>
  <r>
    <s v="PT-08218"/>
    <n v="24"/>
    <x v="0"/>
    <n v="132"/>
    <n v="186.866217202228"/>
    <n v="22.915372837803599"/>
    <x v="2"/>
    <x v="1"/>
    <x v="0"/>
    <n v="6"/>
    <n v="8845.48"/>
    <s v="Discharged"/>
    <x v="6"/>
  </r>
  <r>
    <s v="PT-04522"/>
    <n v="71"/>
    <x v="0"/>
    <n v="131"/>
    <n v="266.97888004938801"/>
    <n v="23.491009919513701"/>
    <x v="0"/>
    <x v="1"/>
    <x v="2"/>
    <n v="2"/>
    <n v="2986.01"/>
    <s v="Transferred"/>
    <x v="4"/>
  </r>
  <r>
    <s v="PT-09110"/>
    <n v="61"/>
    <x v="1"/>
    <n v="104"/>
    <n v="241.06305753856799"/>
    <n v="30.971332017223901"/>
    <x v="0"/>
    <x v="1"/>
    <x v="0"/>
    <n v="4"/>
    <n v="5717.53"/>
    <s v="Discharged"/>
    <x v="0"/>
  </r>
  <r>
    <s v="PT-03873"/>
    <n v="38"/>
    <x v="0"/>
    <n v="116"/>
    <n v="170.760072499789"/>
    <n v="26.229049659937399"/>
    <x v="0"/>
    <x v="1"/>
    <x v="0"/>
    <n v="4"/>
    <n v="13182.85"/>
    <s v="Discharged"/>
    <x v="2"/>
  </r>
  <r>
    <s v="PT-01747"/>
    <n v="69"/>
    <x v="1"/>
    <s v="unknown"/>
    <n v="204.17080905156001"/>
    <n v="27.775923690239601"/>
    <x v="2"/>
    <x v="1"/>
    <x v="1"/>
    <n v="4"/>
    <n v="14978.03"/>
    <s v="Discharged"/>
    <x v="0"/>
  </r>
  <r>
    <s v="PT-05939"/>
    <n v="73"/>
    <x v="1"/>
    <s v="unknown"/>
    <n v="212.70552791361601"/>
    <n v="27.998546781094799"/>
    <x v="2"/>
    <x v="2"/>
    <x v="1"/>
    <n v="5"/>
    <n v="17597.13"/>
    <s v="Discharged"/>
    <x v="4"/>
  </r>
  <r>
    <s v="PT-09976"/>
    <n v="46"/>
    <x v="0"/>
    <n v="139"/>
    <n v="167.50944669787401"/>
    <n v="26.882921889335801"/>
    <x v="0"/>
    <x v="2"/>
    <x v="0"/>
    <n v="3"/>
    <n v="9181.86"/>
    <s v="Admitted"/>
    <x v="3"/>
  </r>
  <r>
    <s v="PT-01442"/>
    <n v="72"/>
    <x v="0"/>
    <n v="119"/>
    <n v="243.06598319916199"/>
    <n v="19.369831234630801"/>
    <x v="0"/>
    <x v="1"/>
    <x v="0"/>
    <n v="2"/>
    <n v="10988.35"/>
    <s v="Discharged"/>
    <x v="4"/>
  </r>
  <r>
    <s v="PT-05899"/>
    <n v="55"/>
    <x v="1"/>
    <n v="90"/>
    <n v="194.89536035116799"/>
    <n v="30.9410074932097"/>
    <x v="2"/>
    <x v="2"/>
    <x v="1"/>
    <n v="7"/>
    <n v="11045.04"/>
    <s v="Discharged"/>
    <x v="1"/>
  </r>
  <r>
    <s v="PT-01497"/>
    <n v="85"/>
    <x v="0"/>
    <n v="99"/>
    <n v="247.709295018548"/>
    <n v="28.388435735520101"/>
    <x v="1"/>
    <x v="1"/>
    <x v="0"/>
    <n v="4"/>
    <n v="7709.12"/>
    <s v="Deceased"/>
    <x v="5"/>
  </r>
  <r>
    <s v="PT-09304"/>
    <n v="28"/>
    <x v="1"/>
    <n v="115"/>
    <n v="213.60115897060399"/>
    <n v="25.137537436907401"/>
    <x v="2"/>
    <x v="1"/>
    <x v="0"/>
    <n v="3"/>
    <n v="7987.9"/>
    <s v="Transferred"/>
    <x v="6"/>
  </r>
  <r>
    <s v="PT-01786"/>
    <n v="33"/>
    <x v="1"/>
    <n v="119"/>
    <n v="268.51103446814199"/>
    <n v="30.2608442015493"/>
    <x v="2"/>
    <x v="1"/>
    <x v="0"/>
    <n v="2"/>
    <n v="12269.06"/>
    <s v="Discharged"/>
    <x v="2"/>
  </r>
  <r>
    <s v="PT-01796"/>
    <n v="43"/>
    <x v="0"/>
    <n v="134"/>
    <n v="224.515150546103"/>
    <n v="24.988438294079799"/>
    <x v="0"/>
    <x v="2"/>
    <x v="0"/>
    <n v="4"/>
    <n v="13223.62"/>
    <s v="Discharged"/>
    <x v="3"/>
  </r>
  <r>
    <s v="PT-08707"/>
    <n v="58"/>
    <x v="1"/>
    <s v="unknown"/>
    <n v="281.10155432577398"/>
    <n v="31.628274404256899"/>
    <x v="1"/>
    <x v="1"/>
    <x v="0"/>
    <n v="2"/>
    <n v="6489.08"/>
    <s v="Discharged"/>
    <x v="1"/>
  </r>
  <r>
    <s v="PT-00030"/>
    <n v="50"/>
    <x v="1"/>
    <n v="147"/>
    <n v="239.084589112701"/>
    <n v="30.091736286653301"/>
    <x v="3"/>
    <x v="1"/>
    <x v="0"/>
    <n v="2"/>
    <n v="7759.7"/>
    <s v="Discharged"/>
    <x v="3"/>
  </r>
  <r>
    <s v="PT-02068"/>
    <n v="52"/>
    <x v="0"/>
    <n v="159"/>
    <n v="218.565533866468"/>
    <n v="26.0664376546172"/>
    <x v="0"/>
    <x v="2"/>
    <x v="0"/>
    <n v="2"/>
    <n v="3495.77"/>
    <s v="Deceased"/>
    <x v="1"/>
  </r>
  <r>
    <s v="PT-08629"/>
    <n v="64"/>
    <x v="0"/>
    <n v="99"/>
    <n v="195.547426473917"/>
    <n v="29.346576723773602"/>
    <x v="2"/>
    <x v="1"/>
    <x v="1"/>
    <n v="6"/>
    <n v="18475.689999999999"/>
    <s v="Discharged"/>
    <x v="0"/>
  </r>
  <r>
    <s v="PT-06419"/>
    <n v="62"/>
    <x v="0"/>
    <n v="116"/>
    <n v="212.262444781765"/>
    <n v="24.459089783672901"/>
    <x v="1"/>
    <x v="1"/>
    <x v="0"/>
    <n v="2"/>
    <n v="8413.32"/>
    <s v="Admitted"/>
    <x v="0"/>
  </r>
  <r>
    <s v="PT-02115"/>
    <n v="66"/>
    <x v="1"/>
    <n v="116"/>
    <n v="221.50241869679201"/>
    <n v="20.200601244670899"/>
    <x v="2"/>
    <x v="2"/>
    <x v="1"/>
    <n v="9"/>
    <n v="19437.580000000002"/>
    <s v="Admitted"/>
    <x v="0"/>
  </r>
  <r>
    <s v="PT-09296"/>
    <n v="40"/>
    <x v="1"/>
    <n v="124"/>
    <n v="234.63625358561899"/>
    <n v="27.8850069527927"/>
    <x v="0"/>
    <x v="1"/>
    <x v="2"/>
    <n v="2"/>
    <n v="1088.55"/>
    <s v="Admitted"/>
    <x v="2"/>
  </r>
  <r>
    <s v="PT-07690"/>
    <n v="52"/>
    <x v="1"/>
    <n v="97"/>
    <n v="216.26160577032499"/>
    <n v="28.125152703475099"/>
    <x v="1"/>
    <x v="1"/>
    <x v="0"/>
    <n v="4"/>
    <n v="5572.18"/>
    <s v="Discharged"/>
    <x v="1"/>
  </r>
  <r>
    <s v="PT-06863"/>
    <n v="84"/>
    <x v="1"/>
    <n v="125"/>
    <n v="207.98738530504301"/>
    <n v="28.264218860557602"/>
    <x v="0"/>
    <x v="1"/>
    <x v="0"/>
    <n v="4"/>
    <n v="7105.48"/>
    <s v="Discharged"/>
    <x v="5"/>
  </r>
  <r>
    <s v="PT-01738"/>
    <n v="38"/>
    <x v="0"/>
    <n v="117"/>
    <n v="262.81403804287402"/>
    <n v="27.514699036919598"/>
    <x v="2"/>
    <x v="2"/>
    <x v="1"/>
    <n v="3"/>
    <n v="13280.08"/>
    <s v="Transferred"/>
    <x v="2"/>
  </r>
  <r>
    <s v="PT-03102"/>
    <n v="67"/>
    <x v="0"/>
    <n v="108"/>
    <n v="265.19266185435703"/>
    <n v="27.424812192046701"/>
    <x v="2"/>
    <x v="1"/>
    <x v="0"/>
    <n v="7"/>
    <n v="9318.25"/>
    <s v="Admitted"/>
    <x v="0"/>
  </r>
  <r>
    <s v="PT-07938"/>
    <n v="91"/>
    <x v="1"/>
    <n v="140"/>
    <n v="270.88464758965802"/>
    <n v="36.815595058242202"/>
    <x v="0"/>
    <x v="1"/>
    <x v="0"/>
    <n v="4"/>
    <n v="11340.71"/>
    <s v="Admitted"/>
    <x v="5"/>
  </r>
  <r>
    <s v="PT-01659"/>
    <n v="39"/>
    <x v="0"/>
    <n v="126"/>
    <n v="208.39845824443199"/>
    <n v="27.910680970001"/>
    <x v="1"/>
    <x v="1"/>
    <x v="2"/>
    <n v="1"/>
    <n v="2104.36"/>
    <s v="Discharged"/>
    <x v="2"/>
  </r>
  <r>
    <s v="PT-05420"/>
    <n v="37"/>
    <x v="0"/>
    <n v="99"/>
    <n v="208.68110158527199"/>
    <n v="15.829928017299499"/>
    <x v="0"/>
    <x v="2"/>
    <x v="2"/>
    <n v="1"/>
    <n v="2313.5700000000002"/>
    <s v="Admitted"/>
    <x v="2"/>
  </r>
  <r>
    <s v="PT-03953"/>
    <n v="87"/>
    <x v="1"/>
    <n v="119"/>
    <n v="202.971290377793"/>
    <n v="33.497347745971801"/>
    <x v="2"/>
    <x v="1"/>
    <x v="1"/>
    <n v="5"/>
    <n v="15917"/>
    <s v="Discharged"/>
    <x v="5"/>
  </r>
  <r>
    <s v="PT-08063"/>
    <n v="32"/>
    <x v="1"/>
    <n v="151"/>
    <n v="264.89925103898003"/>
    <n v="24.9854933672394"/>
    <x v="0"/>
    <x v="2"/>
    <x v="0"/>
    <n v="1"/>
    <n v="8198.0400000000009"/>
    <s v="Discharged"/>
    <x v="2"/>
  </r>
  <r>
    <s v="PT-08403"/>
    <n v="64"/>
    <x v="0"/>
    <n v="136"/>
    <n v="249.39320984596"/>
    <n v="30.386309504093202"/>
    <x v="0"/>
    <x v="1"/>
    <x v="0"/>
    <n v="2"/>
    <n v="7253.14"/>
    <s v="Transferred"/>
    <x v="0"/>
  </r>
  <r>
    <s v="PT-07041"/>
    <n v="66"/>
    <x v="0"/>
    <n v="140"/>
    <n v="219.74899068623401"/>
    <n v="25.894186025859799"/>
    <x v="1"/>
    <x v="1"/>
    <x v="0"/>
    <n v="3"/>
    <n v="10230.26"/>
    <s v="Discharged"/>
    <x v="0"/>
  </r>
  <r>
    <s v="PT-00109"/>
    <n v="58"/>
    <x v="0"/>
    <n v="105"/>
    <n v="257.90920450936397"/>
    <n v="18.561745812126802"/>
    <x v="1"/>
    <x v="1"/>
    <x v="0"/>
    <n v="2"/>
    <n v="10042.14"/>
    <s v="Admitted"/>
    <x v="1"/>
  </r>
  <r>
    <s v="PT-03729"/>
    <n v="37"/>
    <x v="0"/>
    <n v="143"/>
    <n v="198.660589594166"/>
    <n v="24.4257056431852"/>
    <x v="2"/>
    <x v="1"/>
    <x v="0"/>
    <n v="2"/>
    <n v="7008.56"/>
    <s v="Discharged"/>
    <x v="2"/>
  </r>
  <r>
    <s v="PT-04177"/>
    <n v="54"/>
    <x v="1"/>
    <s v="unknown"/>
    <n v="162.55152297883501"/>
    <s v="unknown"/>
    <x v="1"/>
    <x v="2"/>
    <x v="3"/>
    <s v="unknown"/>
    <n v="2561.1999999999998"/>
    <s v="Discharged"/>
    <x v="1"/>
  </r>
  <r>
    <s v="PT-03028"/>
    <n v="61"/>
    <x v="1"/>
    <n v="157"/>
    <n v="267.59416815312397"/>
    <n v="28.3616753338089"/>
    <x v="1"/>
    <x v="1"/>
    <x v="2"/>
    <n v="1"/>
    <n v="4316.8500000000004"/>
    <s v="Admitted"/>
    <x v="0"/>
  </r>
  <r>
    <s v="PT-05757"/>
    <n v="63"/>
    <x v="0"/>
    <n v="115"/>
    <n v="212.887555654755"/>
    <n v="27.9443137704612"/>
    <x v="1"/>
    <x v="2"/>
    <x v="1"/>
    <n v="3"/>
    <n v="18736.509999999998"/>
    <s v="Discharged"/>
    <x v="0"/>
  </r>
  <r>
    <s v="PT-05455"/>
    <n v="69"/>
    <x v="1"/>
    <n v="122"/>
    <n v="243.82945035045"/>
    <n v="31.696991894690399"/>
    <x v="0"/>
    <x v="1"/>
    <x v="3"/>
    <n v="4"/>
    <n v="5575.01"/>
    <s v="Admitted"/>
    <x v="0"/>
  </r>
  <r>
    <s v="PT-07662"/>
    <n v="57"/>
    <x v="1"/>
    <n v="102"/>
    <n v="222.838632623781"/>
    <n v="20.684438339307601"/>
    <x v="0"/>
    <x v="2"/>
    <x v="0"/>
    <n v="3"/>
    <n v="10823.38"/>
    <s v="Discharged"/>
    <x v="1"/>
  </r>
  <r>
    <s v="PT-08327"/>
    <n v="52"/>
    <x v="0"/>
    <n v="142"/>
    <n v="254.96995050228699"/>
    <n v="34.322312561188802"/>
    <x v="1"/>
    <x v="2"/>
    <x v="0"/>
    <n v="1"/>
    <n v="4071.02"/>
    <s v="Transferred"/>
    <x v="1"/>
  </r>
  <r>
    <s v="PT-09891"/>
    <n v="73"/>
    <x v="0"/>
    <n v="146"/>
    <n v="249.212712005181"/>
    <n v="27.062453734420298"/>
    <x v="3"/>
    <x v="2"/>
    <x v="0"/>
    <n v="4"/>
    <n v="12690.17"/>
    <s v="Transferred"/>
    <x v="4"/>
  </r>
  <r>
    <s v="PT-03510"/>
    <n v="46"/>
    <x v="0"/>
    <n v="126"/>
    <n v="229.958269545528"/>
    <n v="26.7574596023893"/>
    <x v="2"/>
    <x v="2"/>
    <x v="1"/>
    <n v="2"/>
    <n v="11477.82"/>
    <s v="Discharged"/>
    <x v="3"/>
  </r>
  <r>
    <s v="PT-09958"/>
    <n v="39"/>
    <x v="0"/>
    <s v="unknown"/>
    <n v="225.11489981643601"/>
    <n v="31.9817110406529"/>
    <x v="1"/>
    <x v="1"/>
    <x v="0"/>
    <n v="0"/>
    <n v="10420.89"/>
    <s v="Deceased"/>
    <x v="2"/>
  </r>
  <r>
    <s v="PT-09379"/>
    <n v="49"/>
    <x v="0"/>
    <s v="unknown"/>
    <n v="201.24757123222599"/>
    <n v="21.563241461216201"/>
    <x v="0"/>
    <x v="2"/>
    <x v="3"/>
    <s v="unknown"/>
    <n v="4252.24"/>
    <s v="Admitted"/>
    <x v="3"/>
  </r>
  <r>
    <s v="PT-02222"/>
    <n v="45"/>
    <x v="1"/>
    <n v="132"/>
    <n v="259.14238915157"/>
    <n v="21.058543246523399"/>
    <x v="2"/>
    <x v="1"/>
    <x v="2"/>
    <n v="4"/>
    <n v="3383.47"/>
    <s v="Discharged"/>
    <x v="3"/>
  </r>
  <r>
    <s v="PT-03329"/>
    <n v="38"/>
    <x v="1"/>
    <n v="146"/>
    <n v="245.35061469506201"/>
    <n v="30.355355149621399"/>
    <x v="1"/>
    <x v="1"/>
    <x v="2"/>
    <n v="1"/>
    <n v="4542.1099999999997"/>
    <s v="Admitted"/>
    <x v="2"/>
  </r>
  <r>
    <s v="PT-09932"/>
    <n v="42"/>
    <x v="1"/>
    <n v="152"/>
    <n v="276.17209159311898"/>
    <n v="21.572391233383001"/>
    <x v="0"/>
    <x v="1"/>
    <x v="3"/>
    <n v="6"/>
    <n v="7108.61"/>
    <s v="Discharged"/>
    <x v="3"/>
  </r>
  <r>
    <s v="PT-02456"/>
    <n v="77"/>
    <x v="1"/>
    <n v="124"/>
    <n v="236.65722001621899"/>
    <n v="26.5659922679461"/>
    <x v="2"/>
    <x v="1"/>
    <x v="1"/>
    <n v="4"/>
    <n v="6317.85"/>
    <s v="Discharged"/>
    <x v="4"/>
  </r>
  <r>
    <s v="PT-01569"/>
    <n v="31"/>
    <x v="1"/>
    <n v="149"/>
    <n v="239.18739762190401"/>
    <n v="15"/>
    <x v="2"/>
    <x v="1"/>
    <x v="0"/>
    <n v="4"/>
    <n v="16280.52"/>
    <s v="Discharged"/>
    <x v="2"/>
  </r>
  <r>
    <s v="PT-07439"/>
    <n v="32"/>
    <x v="1"/>
    <n v="140"/>
    <n v="235.77097272314199"/>
    <n v="27.3958624152515"/>
    <x v="0"/>
    <x v="2"/>
    <x v="0"/>
    <n v="2"/>
    <n v="11326.9"/>
    <s v="Discharged"/>
    <x v="2"/>
  </r>
  <r>
    <s v="PT-05615"/>
    <n v="47"/>
    <x v="0"/>
    <n v="153"/>
    <n v="153.67212600017001"/>
    <n v="22.086650529880099"/>
    <x v="0"/>
    <x v="2"/>
    <x v="2"/>
    <n v="6"/>
    <n v="5544.8"/>
    <s v="Admitted"/>
    <x v="3"/>
  </r>
  <r>
    <s v="PT-07696"/>
    <n v="76"/>
    <x v="1"/>
    <n v="141"/>
    <n v="190.617293675978"/>
    <n v="21.436852312507199"/>
    <x v="0"/>
    <x v="1"/>
    <x v="2"/>
    <n v="4"/>
    <n v="5907.4"/>
    <s v="Discharged"/>
    <x v="4"/>
  </r>
  <r>
    <s v="PT-05903"/>
    <n v="52"/>
    <x v="0"/>
    <n v="139"/>
    <n v="235.08298867701299"/>
    <n v="24.642205025672801"/>
    <x v="1"/>
    <x v="1"/>
    <x v="2"/>
    <n v="5"/>
    <n v="6808.27"/>
    <s v="Transferred"/>
    <x v="1"/>
  </r>
  <r>
    <s v="PT-01982"/>
    <n v="34"/>
    <x v="1"/>
    <n v="124"/>
    <n v="209.908914823374"/>
    <n v="31.5959696833105"/>
    <x v="0"/>
    <x v="1"/>
    <x v="2"/>
    <n v="3"/>
    <n v="3132.47"/>
    <s v="Discharged"/>
    <x v="2"/>
  </r>
  <r>
    <s v="PT-07235"/>
    <n v="45"/>
    <x v="0"/>
    <n v="136"/>
    <n v="246.05466137571301"/>
    <n v="24.251879026672601"/>
    <x v="2"/>
    <x v="1"/>
    <x v="0"/>
    <n v="4"/>
    <n v="4827.93"/>
    <s v="Discharged"/>
    <x v="3"/>
  </r>
  <r>
    <s v="PT-05666"/>
    <n v="33"/>
    <x v="0"/>
    <n v="143"/>
    <n v="291.67549776298802"/>
    <n v="33.489784201175198"/>
    <x v="0"/>
    <x v="1"/>
    <x v="2"/>
    <n v="3"/>
    <n v="5893.18"/>
    <s v="Transferred"/>
    <x v="2"/>
  </r>
  <r>
    <s v="PT-04206"/>
    <n v="45"/>
    <x v="1"/>
    <n v="149"/>
    <n v="218.63306081378099"/>
    <n v="23.5034952818026"/>
    <x v="1"/>
    <x v="1"/>
    <x v="0"/>
    <n v="2"/>
    <s v="unknown"/>
    <s v="Discharged"/>
    <x v="3"/>
  </r>
  <r>
    <s v="PT-09940"/>
    <n v="26"/>
    <x v="1"/>
    <n v="141"/>
    <n v="238.661075158654"/>
    <n v="27.0491325612109"/>
    <x v="2"/>
    <x v="1"/>
    <x v="0"/>
    <s v="unknown"/>
    <n v="8440.4599999999991"/>
    <s v="Discharged"/>
    <x v="6"/>
  </r>
  <r>
    <s v="PT-03246"/>
    <n v="66"/>
    <x v="0"/>
    <n v="111"/>
    <n v="187.42726405041299"/>
    <n v="25.9559808837524"/>
    <x v="0"/>
    <x v="1"/>
    <x v="2"/>
    <n v="4"/>
    <n v="4064.72"/>
    <s v="Discharged"/>
    <x v="0"/>
  </r>
  <r>
    <s v="PT-09530"/>
    <n v="52"/>
    <x v="0"/>
    <n v="166"/>
    <n v="219.943838474226"/>
    <n v="31.917378763281"/>
    <x v="1"/>
    <x v="2"/>
    <x v="1"/>
    <n v="3"/>
    <n v="13604.68"/>
    <s v="Discharged"/>
    <x v="1"/>
  </r>
  <r>
    <s v="PT-08803"/>
    <n v="62"/>
    <x v="0"/>
    <n v="125"/>
    <s v="unknown"/>
    <n v="28.664751723628498"/>
    <x v="2"/>
    <x v="1"/>
    <x v="1"/>
    <n v="6"/>
    <n v="16318.99"/>
    <s v="Discharged"/>
    <x v="0"/>
  </r>
  <r>
    <s v="PT-00669"/>
    <n v="18"/>
    <x v="1"/>
    <n v="147"/>
    <n v="164.365176363828"/>
    <n v="24.1509389916516"/>
    <x v="0"/>
    <x v="2"/>
    <x v="2"/>
    <n v="5"/>
    <n v="5623.26"/>
    <s v="Discharged"/>
    <x v="6"/>
  </r>
  <r>
    <s v="PT-02771"/>
    <n v="51"/>
    <x v="1"/>
    <n v="90"/>
    <n v="300.22372254473498"/>
    <n v="32.699781478923697"/>
    <x v="1"/>
    <x v="2"/>
    <x v="1"/>
    <n v="2"/>
    <n v="18697.439999999999"/>
    <s v="Discharged"/>
    <x v="1"/>
  </r>
  <r>
    <s v="PT-04033"/>
    <n v="37"/>
    <x v="1"/>
    <n v="134"/>
    <n v="258.88748279272301"/>
    <n v="26.3434145947041"/>
    <x v="0"/>
    <x v="2"/>
    <x v="0"/>
    <n v="3"/>
    <n v="15430.49"/>
    <s v="Transferred"/>
    <x v="2"/>
  </r>
  <r>
    <s v="PT-05407"/>
    <n v="32"/>
    <x v="0"/>
    <n v="127"/>
    <n v="248.04233394024899"/>
    <n v="30.549344938989101"/>
    <x v="1"/>
    <x v="1"/>
    <x v="0"/>
    <n v="5"/>
    <n v="14581"/>
    <s v="Discharged"/>
    <x v="2"/>
  </r>
  <r>
    <s v="PT-06342"/>
    <n v="53"/>
    <x v="0"/>
    <n v="129"/>
    <n v="223.13958965235699"/>
    <n v="20.340516569706999"/>
    <x v="0"/>
    <x v="1"/>
    <x v="2"/>
    <n v="1"/>
    <n v="965.87"/>
    <s v="Admitted"/>
    <x v="1"/>
  </r>
  <r>
    <s v="PT-01531"/>
    <n v="57"/>
    <x v="1"/>
    <n v="152"/>
    <n v="248.26838407144101"/>
    <n v="34.7588995964921"/>
    <x v="1"/>
    <x v="1"/>
    <x v="0"/>
    <n v="4"/>
    <n v="11284.06"/>
    <s v="Discharged"/>
    <x v="1"/>
  </r>
  <r>
    <s v="PT-07924"/>
    <n v="74"/>
    <x v="1"/>
    <n v="130"/>
    <n v="257.83991851079401"/>
    <n v="27.224790982400702"/>
    <x v="0"/>
    <x v="1"/>
    <x v="0"/>
    <n v="6"/>
    <n v="10128.030000000001"/>
    <s v="Transferred"/>
    <x v="4"/>
  </r>
  <r>
    <s v="PT-04023"/>
    <n v="27"/>
    <x v="1"/>
    <n v="143"/>
    <n v="251.23024009552401"/>
    <n v="20.586026228066199"/>
    <x v="1"/>
    <x v="1"/>
    <x v="0"/>
    <n v="3"/>
    <n v="7771.33"/>
    <s v="Discharged"/>
    <x v="6"/>
  </r>
  <r>
    <s v="PT-05505"/>
    <n v="47"/>
    <x v="0"/>
    <n v="155"/>
    <n v="350"/>
    <n v="22.137491408255499"/>
    <x v="1"/>
    <x v="2"/>
    <x v="0"/>
    <n v="3"/>
    <n v="11400.7"/>
    <s v="Transferred"/>
    <x v="3"/>
  </r>
  <r>
    <s v="PT-01419"/>
    <n v="77"/>
    <x v="1"/>
    <n v="133"/>
    <n v="205.56731271465401"/>
    <n v="25.674656054983799"/>
    <x v="0"/>
    <x v="2"/>
    <x v="1"/>
    <n v="5"/>
    <n v="15160.54"/>
    <s v="Deceased"/>
    <x v="4"/>
  </r>
  <r>
    <s v="PT-00294"/>
    <n v="67"/>
    <x v="0"/>
    <n v="108"/>
    <n v="243.642677453402"/>
    <n v="20.483815629757299"/>
    <x v="2"/>
    <x v="1"/>
    <x v="1"/>
    <n v="6"/>
    <n v="23317.96"/>
    <s v="Transferred"/>
    <x v="0"/>
  </r>
  <r>
    <s v="PT-00684"/>
    <n v="62"/>
    <x v="0"/>
    <n v="128"/>
    <n v="258.16136154891501"/>
    <n v="30.965093381157502"/>
    <x v="0"/>
    <x v="2"/>
    <x v="1"/>
    <n v="2"/>
    <n v="26029.51"/>
    <s v="Admitted"/>
    <x v="0"/>
  </r>
  <r>
    <s v="PT-03718"/>
    <n v="89"/>
    <x v="0"/>
    <s v="unknown"/>
    <n v="226.506922862415"/>
    <n v="29.545805214208499"/>
    <x v="0"/>
    <x v="1"/>
    <x v="0"/>
    <n v="5"/>
    <n v="10309.18"/>
    <s v="Discharged"/>
    <x v="5"/>
  </r>
  <r>
    <s v="PT-08611"/>
    <n v="48"/>
    <x v="0"/>
    <n v="105"/>
    <n v="165.17788188957101"/>
    <n v="32.296606176418301"/>
    <x v="2"/>
    <x v="1"/>
    <x v="1"/>
    <n v="8"/>
    <n v="18187.13"/>
    <s v="Discharged"/>
    <x v="3"/>
  </r>
  <r>
    <s v="PT-00319"/>
    <n v="59"/>
    <x v="1"/>
    <n v="153"/>
    <n v="188.853146094404"/>
    <n v="31.9225453626836"/>
    <x v="0"/>
    <x v="2"/>
    <x v="0"/>
    <n v="1"/>
    <n v="13354.65"/>
    <s v="Discharged"/>
    <x v="1"/>
  </r>
  <r>
    <s v="PT-02958"/>
    <n v="51"/>
    <x v="0"/>
    <n v="103"/>
    <n v="199.95022002861299"/>
    <n v="21.1037271508035"/>
    <x v="1"/>
    <x v="1"/>
    <x v="2"/>
    <n v="4"/>
    <n v="3252.66"/>
    <s v="Transferred"/>
    <x v="1"/>
  </r>
  <r>
    <s v="PT-09894"/>
    <n v="51"/>
    <x v="1"/>
    <n v="115"/>
    <n v="212.990020543604"/>
    <n v="32.547094099636098"/>
    <x v="1"/>
    <x v="1"/>
    <x v="1"/>
    <n v="5"/>
    <n v="25587.69"/>
    <s v="Admitted"/>
    <x v="1"/>
  </r>
  <r>
    <s v="PT-06532"/>
    <n v="61"/>
    <x v="0"/>
    <s v="unknown"/>
    <n v="255.530191927695"/>
    <s v="unknown"/>
    <x v="1"/>
    <x v="2"/>
    <x v="1"/>
    <n v="4"/>
    <n v="11942.76"/>
    <s v="Discharged"/>
    <x v="0"/>
  </r>
  <r>
    <s v="PT-03026"/>
    <n v="49"/>
    <x v="0"/>
    <n v="148"/>
    <n v="227.91888500611401"/>
    <n v="28.000706614897801"/>
    <x v="2"/>
    <x v="1"/>
    <x v="0"/>
    <n v="9"/>
    <n v="12801.18"/>
    <s v="Admitted"/>
    <x v="3"/>
  </r>
  <r>
    <s v="PT-07929"/>
    <n v="59"/>
    <x v="0"/>
    <n v="111"/>
    <n v="248.71483897628099"/>
    <n v="26.502635131060501"/>
    <x v="2"/>
    <x v="0"/>
    <x v="1"/>
    <n v="8"/>
    <n v="16939.22"/>
    <s v="Admitted"/>
    <x v="1"/>
  </r>
  <r>
    <s v="PT-04227"/>
    <n v="83"/>
    <x v="1"/>
    <n v="135"/>
    <n v="220.46888596343399"/>
    <n v="28.728783182266799"/>
    <x v="1"/>
    <x v="1"/>
    <x v="1"/>
    <n v="3"/>
    <n v="32530.89"/>
    <s v="Admitted"/>
    <x v="5"/>
  </r>
  <r>
    <s v="PT-00543"/>
    <n v="62"/>
    <x v="1"/>
    <n v="131"/>
    <n v="250.36546489370201"/>
    <n v="26.060248722389701"/>
    <x v="2"/>
    <x v="1"/>
    <x v="0"/>
    <n v="5"/>
    <n v="10346.94"/>
    <s v="Discharged"/>
    <x v="0"/>
  </r>
  <r>
    <s v="PT-05313"/>
    <n v="42"/>
    <x v="0"/>
    <n v="121"/>
    <n v="234.097666159987"/>
    <n v="23.467062003895801"/>
    <x v="3"/>
    <x v="1"/>
    <x v="0"/>
    <n v="6"/>
    <n v="12499.71"/>
    <s v="Discharged"/>
    <x v="3"/>
  </r>
  <r>
    <s v="PT-02996"/>
    <n v="56"/>
    <x v="0"/>
    <n v="105"/>
    <n v="204.53009350089499"/>
    <n v="31.441356058475101"/>
    <x v="2"/>
    <x v="1"/>
    <x v="1"/>
    <n v="7"/>
    <n v="23223.57"/>
    <s v="Transferred"/>
    <x v="1"/>
  </r>
  <r>
    <s v="PT-05750"/>
    <n v="40"/>
    <x v="1"/>
    <n v="127"/>
    <n v="173.64858141363899"/>
    <n v="29.631476271933199"/>
    <x v="0"/>
    <x v="1"/>
    <x v="2"/>
    <n v="2"/>
    <n v="4298.8500000000004"/>
    <s v="Admitted"/>
    <x v="2"/>
  </r>
  <r>
    <s v="PT-09988"/>
    <n v="28"/>
    <x v="0"/>
    <n v="107"/>
    <n v="144.425511811711"/>
    <n v="22.741111970552701"/>
    <x v="0"/>
    <x v="1"/>
    <x v="2"/>
    <n v="5"/>
    <n v="3145.08"/>
    <s v="Admitted"/>
    <x v="6"/>
  </r>
  <r>
    <s v="PT-00015"/>
    <n v="29"/>
    <x v="0"/>
    <n v="102"/>
    <n v="238.65085039092901"/>
    <n v="30.641777566635"/>
    <x v="1"/>
    <x v="1"/>
    <x v="0"/>
    <n v="4"/>
    <n v="9691"/>
    <s v="Admitted"/>
    <x v="6"/>
  </r>
  <r>
    <s v="PT-06850"/>
    <n v="40"/>
    <x v="0"/>
    <s v="unknown"/>
    <n v="271.61850899757297"/>
    <n v="29.0865693122057"/>
    <x v="2"/>
    <x v="2"/>
    <x v="1"/>
    <n v="4"/>
    <n v="7006.39"/>
    <s v="Deceased"/>
    <x v="2"/>
  </r>
  <r>
    <s v="PT-09598"/>
    <n v="54"/>
    <x v="1"/>
    <n v="112"/>
    <n v="237.33937119915799"/>
    <n v="26.3562071796248"/>
    <x v="0"/>
    <x v="1"/>
    <x v="0"/>
    <n v="4"/>
    <n v="12519.61"/>
    <s v="Admitted"/>
    <x v="1"/>
  </r>
  <r>
    <s v="PT-09406"/>
    <n v="82"/>
    <x v="0"/>
    <n v="148"/>
    <n v="223.62753064163201"/>
    <s v="unknown"/>
    <x v="1"/>
    <x v="1"/>
    <x v="0"/>
    <n v="2"/>
    <n v="10225.959999999999"/>
    <s v="Discharged"/>
    <x v="5"/>
  </r>
  <r>
    <s v="PT-00591"/>
    <n v="56"/>
    <x v="0"/>
    <n v="156"/>
    <s v="unknown"/>
    <n v="31.910880864192599"/>
    <x v="1"/>
    <x v="2"/>
    <x v="1"/>
    <n v="3"/>
    <n v="24608.94"/>
    <s v="Discharged"/>
    <x v="1"/>
  </r>
  <r>
    <s v="PT-03773"/>
    <n v="43"/>
    <x v="0"/>
    <n v="132"/>
    <n v="276.99248745465002"/>
    <n v="24.955837036875"/>
    <x v="2"/>
    <x v="1"/>
    <x v="0"/>
    <n v="6"/>
    <n v="11043.6"/>
    <s v="Discharged"/>
    <x v="3"/>
  </r>
  <r>
    <s v="PT-03705"/>
    <n v="52"/>
    <x v="0"/>
    <n v="119"/>
    <n v="189.988601871253"/>
    <n v="24.436620859073201"/>
    <x v="0"/>
    <x v="1"/>
    <x v="0"/>
    <n v="4"/>
    <n v="11896.39"/>
    <s v="Discharged"/>
    <x v="1"/>
  </r>
  <r>
    <s v="PT-02329"/>
    <n v="65"/>
    <x v="0"/>
    <n v="143"/>
    <s v="unknown"/>
    <n v="20.985487855250199"/>
    <x v="1"/>
    <x v="1"/>
    <x v="0"/>
    <n v="3"/>
    <n v="10226.44"/>
    <s v="Discharged"/>
    <x v="0"/>
  </r>
  <r>
    <s v="PT-02359"/>
    <n v="28"/>
    <x v="0"/>
    <n v="134"/>
    <n v="222.69221218637401"/>
    <n v="25.838034825045899"/>
    <x v="0"/>
    <x v="1"/>
    <x v="2"/>
    <n v="3"/>
    <n v="4680.22"/>
    <s v="Transferred"/>
    <x v="6"/>
  </r>
  <r>
    <s v="PT-09222"/>
    <n v="52"/>
    <x v="0"/>
    <n v="158"/>
    <n v="246.548438421649"/>
    <n v="29.4755622738295"/>
    <x v="0"/>
    <x v="1"/>
    <x v="0"/>
    <n v="1"/>
    <n v="500"/>
    <s v="Discharged"/>
    <x v="1"/>
  </r>
  <r>
    <s v="PT-04939"/>
    <n v="69"/>
    <x v="0"/>
    <n v="144"/>
    <n v="259.48276977100801"/>
    <n v="32.951317867893501"/>
    <x v="2"/>
    <x v="1"/>
    <x v="1"/>
    <n v="4"/>
    <n v="22954.41"/>
    <s v="Discharged"/>
    <x v="0"/>
  </r>
  <r>
    <s v="PT-08792"/>
    <n v="48"/>
    <x v="1"/>
    <n v="139"/>
    <n v="234.935602684299"/>
    <n v="28.918133338299999"/>
    <x v="1"/>
    <x v="1"/>
    <x v="0"/>
    <n v="3"/>
    <n v="13939"/>
    <s v="Transferred"/>
    <x v="3"/>
  </r>
  <r>
    <s v="PT-08856"/>
    <n v="45"/>
    <x v="0"/>
    <n v="112"/>
    <n v="208.17340853258099"/>
    <n v="24.4441821479179"/>
    <x v="0"/>
    <x v="1"/>
    <x v="0"/>
    <n v="2"/>
    <n v="3679.09"/>
    <s v="Discharged"/>
    <x v="3"/>
  </r>
  <r>
    <s v="PT-08284"/>
    <n v="18"/>
    <x v="1"/>
    <n v="102"/>
    <n v="215.003301293042"/>
    <n v="23.429788222819301"/>
    <x v="2"/>
    <x v="0"/>
    <x v="0"/>
    <n v="2"/>
    <n v="4201.26"/>
    <s v="Admitted"/>
    <x v="6"/>
  </r>
  <r>
    <s v="PT-03828"/>
    <n v="62"/>
    <x v="0"/>
    <n v="158"/>
    <n v="176.87099097611701"/>
    <n v="18.351012926944598"/>
    <x v="0"/>
    <x v="1"/>
    <x v="2"/>
    <n v="4"/>
    <n v="5676.83"/>
    <s v="Deceased"/>
    <x v="0"/>
  </r>
  <r>
    <s v="PT-07477"/>
    <n v="21"/>
    <x v="1"/>
    <n v="112"/>
    <n v="182.876089702146"/>
    <n v="22.460177389890099"/>
    <x v="1"/>
    <x v="1"/>
    <x v="0"/>
    <n v="0"/>
    <n v="4433.5200000000004"/>
    <s v="Discharged"/>
    <x v="6"/>
  </r>
  <r>
    <s v="PT-04112"/>
    <n v="43"/>
    <x v="0"/>
    <n v="113"/>
    <n v="208.59809739933499"/>
    <n v="33.853786966927402"/>
    <x v="1"/>
    <x v="1"/>
    <x v="2"/>
    <n v="2"/>
    <n v="6277.59"/>
    <s v="Admitted"/>
    <x v="3"/>
  </r>
  <r>
    <s v="PT-02499"/>
    <n v="66"/>
    <x v="0"/>
    <n v="141"/>
    <n v="231.419768131453"/>
    <n v="22.8858108905691"/>
    <x v="0"/>
    <x v="2"/>
    <x v="0"/>
    <n v="0"/>
    <n v="7138.88"/>
    <s v="Discharged"/>
    <x v="0"/>
  </r>
  <r>
    <s v="PT-00488"/>
    <n v="38"/>
    <x v="0"/>
    <n v="126"/>
    <n v="242.18764193959501"/>
    <n v="31.5254480468537"/>
    <x v="1"/>
    <x v="1"/>
    <x v="0"/>
    <n v="2"/>
    <n v="13747.32"/>
    <s v="Discharged"/>
    <x v="2"/>
  </r>
  <r>
    <s v="PT-05937"/>
    <n v="73"/>
    <x v="0"/>
    <n v="137"/>
    <n v="291.45161295546501"/>
    <n v="23.983388076605401"/>
    <x v="1"/>
    <x v="1"/>
    <x v="0"/>
    <n v="2"/>
    <n v="8787.3700000000008"/>
    <s v="Discharged"/>
    <x v="4"/>
  </r>
  <r>
    <s v="PT-04272"/>
    <n v="47"/>
    <x v="0"/>
    <n v="107"/>
    <n v="182.76825505226901"/>
    <n v="26.5617810594131"/>
    <x v="0"/>
    <x v="1"/>
    <x v="2"/>
    <s v="unknown"/>
    <n v="4754.4799999999996"/>
    <s v="Discharged"/>
    <x v="3"/>
  </r>
  <r>
    <s v="PT-06969"/>
    <n v="54"/>
    <x v="0"/>
    <n v="132"/>
    <n v="242.467551694641"/>
    <n v="21.189787487902901"/>
    <x v="2"/>
    <x v="1"/>
    <x v="0"/>
    <n v="4"/>
    <n v="9680.11"/>
    <s v="Discharged"/>
    <x v="1"/>
  </r>
  <r>
    <s v="PT-04282"/>
    <n v="32"/>
    <x v="0"/>
    <n v="129"/>
    <n v="275.87630128262703"/>
    <n v="31.262205562969601"/>
    <x v="2"/>
    <x v="2"/>
    <x v="0"/>
    <n v="6"/>
    <n v="12624.33"/>
    <s v="Discharged"/>
    <x v="2"/>
  </r>
  <r>
    <s v="PT-04076"/>
    <n v="56"/>
    <x v="1"/>
    <n v="124"/>
    <n v="138.24689934694999"/>
    <n v="19.3741720216996"/>
    <x v="1"/>
    <x v="1"/>
    <x v="0"/>
    <n v="1"/>
    <n v="4805.5200000000004"/>
    <s v="Discharged"/>
    <x v="1"/>
  </r>
  <r>
    <s v="PT-05637"/>
    <n v="86"/>
    <x v="0"/>
    <n v="127"/>
    <n v="184.299558990875"/>
    <n v="16.075102344057299"/>
    <x v="2"/>
    <x v="1"/>
    <x v="1"/>
    <n v="5"/>
    <n v="13715.69"/>
    <s v="Transferred"/>
    <x v="5"/>
  </r>
  <r>
    <s v="PT-04447"/>
    <n v="41"/>
    <x v="1"/>
    <n v="105"/>
    <n v="197.04477841355899"/>
    <s v="unknown"/>
    <x v="0"/>
    <x v="2"/>
    <x v="0"/>
    <s v="unknown"/>
    <n v="6097.27"/>
    <s v="Transferred"/>
    <x v="3"/>
  </r>
  <r>
    <s v="PT-00093"/>
    <n v="44"/>
    <x v="0"/>
    <n v="144"/>
    <n v="198.22091632896499"/>
    <n v="30.344004176821102"/>
    <x v="1"/>
    <x v="1"/>
    <x v="2"/>
    <n v="3"/>
    <n v="5857.19"/>
    <s v="Discharged"/>
    <x v="3"/>
  </r>
  <r>
    <s v="PT-06135"/>
    <n v="42"/>
    <x v="0"/>
    <n v="92"/>
    <n v="223.548143324309"/>
    <n v="36.442046951522698"/>
    <x v="0"/>
    <x v="2"/>
    <x v="2"/>
    <n v="5"/>
    <n v="5431.71"/>
    <s v="Admitted"/>
    <x v="3"/>
  </r>
  <r>
    <s v="PT-05980"/>
    <n v="62"/>
    <x v="0"/>
    <n v="138"/>
    <n v="265.51867956005299"/>
    <n v="22.29468991741"/>
    <x v="2"/>
    <x v="1"/>
    <x v="0"/>
    <n v="5"/>
    <n v="17869.5"/>
    <s v="Admitted"/>
    <x v="0"/>
  </r>
  <r>
    <s v="PT-08224"/>
    <n v="61"/>
    <x v="1"/>
    <n v="138"/>
    <n v="294.30789091253803"/>
    <n v="33.8801300636988"/>
    <x v="0"/>
    <x v="1"/>
    <x v="0"/>
    <n v="0"/>
    <n v="5662.04"/>
    <s v="Discharged"/>
    <x v="0"/>
  </r>
  <r>
    <s v="PT-01902"/>
    <n v="49"/>
    <x v="0"/>
    <n v="119"/>
    <n v="219.768284430591"/>
    <n v="21.1027339613082"/>
    <x v="2"/>
    <x v="2"/>
    <x v="1"/>
    <n v="4"/>
    <n v="19671.259999999998"/>
    <s v="Discharged"/>
    <x v="3"/>
  </r>
  <r>
    <s v="PT-05141"/>
    <n v="46"/>
    <x v="0"/>
    <n v="121"/>
    <n v="274.53291936465598"/>
    <n v="30.8665608707656"/>
    <x v="1"/>
    <x v="1"/>
    <x v="0"/>
    <n v="3"/>
    <n v="13882.75"/>
    <s v="Discharged"/>
    <x v="3"/>
  </r>
  <r>
    <s v="PT-09069"/>
    <n v="77"/>
    <x v="0"/>
    <n v="132"/>
    <n v="205.729898833893"/>
    <n v="31.266347362462099"/>
    <x v="2"/>
    <x v="1"/>
    <x v="1"/>
    <n v="4"/>
    <n v="16493.45"/>
    <s v="Discharged"/>
    <x v="4"/>
  </r>
  <r>
    <s v="PT-05932"/>
    <n v="43"/>
    <x v="0"/>
    <n v="159"/>
    <n v="199.484657217528"/>
    <n v="25.2812835121129"/>
    <x v="0"/>
    <x v="1"/>
    <x v="2"/>
    <n v="0"/>
    <n v="2536.85"/>
    <s v="Discharged"/>
    <x v="3"/>
  </r>
  <r>
    <s v="PT-03423"/>
    <n v="61"/>
    <x v="0"/>
    <n v="152"/>
    <n v="255.13491878753999"/>
    <n v="26.980163997031099"/>
    <x v="1"/>
    <x v="1"/>
    <x v="2"/>
    <n v="2"/>
    <n v="3990.7"/>
    <s v="Discharged"/>
    <x v="0"/>
  </r>
  <r>
    <s v="PT-07964"/>
    <n v="66"/>
    <x v="1"/>
    <n v="118"/>
    <n v="189.348951863721"/>
    <n v="25.205099031017401"/>
    <x v="0"/>
    <x v="1"/>
    <x v="2"/>
    <n v="4"/>
    <n v="3633.51"/>
    <s v="Admitted"/>
    <x v="0"/>
  </r>
  <r>
    <s v="PT-02686"/>
    <n v="59"/>
    <x v="1"/>
    <n v="144"/>
    <n v="274.233138823464"/>
    <n v="31.277721462076499"/>
    <x v="1"/>
    <x v="1"/>
    <x v="0"/>
    <n v="2"/>
    <n v="10048.4"/>
    <s v="Discharged"/>
    <x v="1"/>
  </r>
  <r>
    <s v="PT-03800"/>
    <n v="39"/>
    <x v="0"/>
    <n v="115"/>
    <n v="145.200819071707"/>
    <n v="24.984250473473899"/>
    <x v="0"/>
    <x v="1"/>
    <x v="2"/>
    <n v="4"/>
    <n v="2337.63"/>
    <s v="Transferred"/>
    <x v="2"/>
  </r>
  <r>
    <s v="PT-00497"/>
    <n v="39"/>
    <x v="0"/>
    <n v="157"/>
    <n v="184.59590565118401"/>
    <n v="31.606893960603202"/>
    <x v="2"/>
    <x v="1"/>
    <x v="2"/>
    <n v="8"/>
    <n v="11100.91"/>
    <s v="Discharged"/>
    <x v="2"/>
  </r>
  <r>
    <s v="PT-03438"/>
    <n v="35"/>
    <x v="0"/>
    <n v="130"/>
    <n v="243.580310232957"/>
    <n v="25.313346549525001"/>
    <x v="2"/>
    <x v="2"/>
    <x v="1"/>
    <n v="3"/>
    <n v="28708.639999999999"/>
    <s v="Transferred"/>
    <x v="2"/>
  </r>
  <r>
    <s v="PT-04943"/>
    <n v="56"/>
    <x v="0"/>
    <s v="unknown"/>
    <n v="279.78982055820802"/>
    <n v="25.6853281236322"/>
    <x v="0"/>
    <x v="1"/>
    <x v="2"/>
    <n v="3"/>
    <s v="unknown"/>
    <s v="Admitted"/>
    <x v="1"/>
  </r>
  <r>
    <s v="PT-01881"/>
    <n v="69"/>
    <x v="1"/>
    <n v="115"/>
    <n v="288.98800216666001"/>
    <n v="25.4947760144325"/>
    <x v="2"/>
    <x v="1"/>
    <x v="1"/>
    <n v="6"/>
    <n v="13910.29"/>
    <s v="Discharged"/>
    <x v="0"/>
  </r>
  <r>
    <s v="PT-00242"/>
    <n v="53"/>
    <x v="1"/>
    <n v="104"/>
    <n v="217.09751738974899"/>
    <n v="15.861769387463299"/>
    <x v="0"/>
    <x v="1"/>
    <x v="2"/>
    <n v="1"/>
    <n v="1985.36"/>
    <s v="Transferred"/>
    <x v="1"/>
  </r>
  <r>
    <s v="PT-09213"/>
    <n v="73"/>
    <x v="1"/>
    <n v="128"/>
    <n v="204.590809789703"/>
    <n v="21.648926061214599"/>
    <x v="0"/>
    <x v="1"/>
    <x v="0"/>
    <n v="1"/>
    <n v="3694.09"/>
    <s v="Admitted"/>
    <x v="4"/>
  </r>
  <r>
    <s v="PT-04964"/>
    <n v="59"/>
    <x v="0"/>
    <s v="unknown"/>
    <n v="185.10266235244299"/>
    <n v="22.1621141749842"/>
    <x v="0"/>
    <x v="1"/>
    <x v="2"/>
    <n v="1"/>
    <n v="2545.38"/>
    <s v="Discharged"/>
    <x v="1"/>
  </r>
  <r>
    <s v="PT-09938"/>
    <n v="67"/>
    <x v="1"/>
    <n v="127"/>
    <n v="210.799184874128"/>
    <n v="25.8660079472372"/>
    <x v="0"/>
    <x v="1"/>
    <x v="0"/>
    <n v="4"/>
    <n v="9227.75"/>
    <s v="Discharged"/>
    <x v="0"/>
  </r>
  <r>
    <s v="PT-07482"/>
    <n v="59"/>
    <x v="1"/>
    <s v="unknown"/>
    <n v="277.04738768742499"/>
    <n v="25.217809765572198"/>
    <x v="1"/>
    <x v="1"/>
    <x v="1"/>
    <n v="4"/>
    <n v="9807.7999999999993"/>
    <s v="Discharged"/>
    <x v="1"/>
  </r>
  <r>
    <s v="PT-07835"/>
    <n v="58"/>
    <x v="0"/>
    <n v="90"/>
    <n v="254.18222171853401"/>
    <n v="37.228611346429901"/>
    <x v="1"/>
    <x v="2"/>
    <x v="1"/>
    <n v="2"/>
    <n v="19596.87"/>
    <s v="Discharged"/>
    <x v="1"/>
  </r>
  <r>
    <s v="PT-08998"/>
    <n v="78"/>
    <x v="1"/>
    <n v="109"/>
    <n v="210.298437252073"/>
    <n v="22.638275863134101"/>
    <x v="1"/>
    <x v="1"/>
    <x v="0"/>
    <n v="6"/>
    <n v="13928.38"/>
    <s v="Discharged"/>
    <x v="4"/>
  </r>
  <r>
    <s v="PT-02234"/>
    <n v="68"/>
    <x v="0"/>
    <n v="97"/>
    <n v="221.969997436786"/>
    <n v="37.9665747844398"/>
    <x v="0"/>
    <x v="1"/>
    <x v="0"/>
    <n v="5"/>
    <n v="14993.98"/>
    <s v="Discharged"/>
    <x v="0"/>
  </r>
  <r>
    <s v="PT-07686"/>
    <n v="68"/>
    <x v="1"/>
    <n v="164"/>
    <n v="223.611005752148"/>
    <n v="23.0072908937451"/>
    <x v="1"/>
    <x v="1"/>
    <x v="0"/>
    <n v="2"/>
    <n v="8975.14"/>
    <s v="Admitted"/>
    <x v="0"/>
  </r>
  <r>
    <s v="PT-04266"/>
    <n v="62"/>
    <x v="0"/>
    <n v="142"/>
    <n v="175.869651097435"/>
    <n v="34.867375588026398"/>
    <x v="0"/>
    <x v="2"/>
    <x v="0"/>
    <n v="2"/>
    <n v="7450.44"/>
    <s v="Discharged"/>
    <x v="0"/>
  </r>
  <r>
    <s v="PT-03131"/>
    <n v="53"/>
    <x v="0"/>
    <n v="157"/>
    <n v="181.569600093144"/>
    <n v="34.5928835649202"/>
    <x v="0"/>
    <x v="1"/>
    <x v="2"/>
    <n v="3"/>
    <n v="5466.77"/>
    <s v="Discharged"/>
    <x v="1"/>
  </r>
  <r>
    <s v="PT-00857"/>
    <n v="42"/>
    <x v="1"/>
    <n v="154"/>
    <n v="204.468857652076"/>
    <n v="29.521898363300899"/>
    <x v="1"/>
    <x v="1"/>
    <x v="0"/>
    <n v="4"/>
    <n v="6666.73"/>
    <s v="Discharged"/>
    <x v="3"/>
  </r>
  <r>
    <s v="PT-01278"/>
    <n v="60"/>
    <x v="1"/>
    <n v="90"/>
    <n v="315.38579913487399"/>
    <n v="29.339485980274802"/>
    <x v="0"/>
    <x v="1"/>
    <x v="0"/>
    <n v="6"/>
    <n v="6007.82"/>
    <s v="Discharged"/>
    <x v="1"/>
  </r>
  <r>
    <s v="PT-07792"/>
    <n v="43"/>
    <x v="0"/>
    <n v="165"/>
    <n v="213.90163772497499"/>
    <n v="24.275328565479601"/>
    <x v="0"/>
    <x v="1"/>
    <x v="2"/>
    <n v="2"/>
    <n v="4149.2"/>
    <s v="unknown"/>
    <x v="3"/>
  </r>
  <r>
    <s v="PT-09232"/>
    <n v="64"/>
    <x v="0"/>
    <n v="135"/>
    <n v="153.139112746736"/>
    <n v="28.698060318116799"/>
    <x v="2"/>
    <x v="1"/>
    <x v="0"/>
    <n v="4"/>
    <n v="7423.23"/>
    <s v="Transferred"/>
    <x v="0"/>
  </r>
  <r>
    <s v="PT-09698"/>
    <n v="64"/>
    <x v="0"/>
    <n v="170"/>
    <n v="229.01825509485801"/>
    <n v="32.073338448728698"/>
    <x v="1"/>
    <x v="1"/>
    <x v="0"/>
    <n v="3"/>
    <n v="6822.97"/>
    <s v="Discharged"/>
    <x v="0"/>
  </r>
  <r>
    <s v="PT-07823"/>
    <n v="47"/>
    <x v="1"/>
    <n v="111"/>
    <n v="255.39850665649899"/>
    <n v="31.995895839068599"/>
    <x v="1"/>
    <x v="1"/>
    <x v="0"/>
    <n v="2"/>
    <n v="3211.27"/>
    <s v="Discharged"/>
    <x v="3"/>
  </r>
  <r>
    <s v="PT-03288"/>
    <n v="51"/>
    <x v="1"/>
    <n v="108"/>
    <n v="155.63715966250001"/>
    <n v="21.556532324380999"/>
    <x v="1"/>
    <x v="2"/>
    <x v="0"/>
    <n v="3"/>
    <n v="8616.65"/>
    <s v="Deceased"/>
    <x v="1"/>
  </r>
  <r>
    <s v="PT-02120"/>
    <n v="52"/>
    <x v="1"/>
    <n v="105"/>
    <n v="234.380755261329"/>
    <n v="33.140389614811603"/>
    <x v="1"/>
    <x v="2"/>
    <x v="1"/>
    <n v="1"/>
    <n v="10391.44"/>
    <s v="unknown"/>
    <x v="1"/>
  </r>
  <r>
    <s v="PT-06007"/>
    <n v="50"/>
    <x v="0"/>
    <n v="107"/>
    <n v="307.81140254722902"/>
    <n v="17.658319079677099"/>
    <x v="0"/>
    <x v="1"/>
    <x v="0"/>
    <n v="3"/>
    <n v="13115.51"/>
    <s v="Admitted"/>
    <x v="3"/>
  </r>
  <r>
    <s v="PT-04098"/>
    <n v="46"/>
    <x v="0"/>
    <n v="139"/>
    <n v="233.04906942881101"/>
    <n v="26.1525716345094"/>
    <x v="1"/>
    <x v="1"/>
    <x v="0"/>
    <n v="3"/>
    <n v="13929.86"/>
    <s v="Discharged"/>
    <x v="3"/>
  </r>
  <r>
    <s v="PT-05413"/>
    <n v="43"/>
    <x v="0"/>
    <n v="108"/>
    <n v="219.580502855573"/>
    <n v="20.5429785001933"/>
    <x v="0"/>
    <x v="1"/>
    <x v="2"/>
    <n v="5"/>
    <n v="6627.98"/>
    <s v="Discharged"/>
    <x v="3"/>
  </r>
  <r>
    <s v="PT-06392"/>
    <n v="54"/>
    <x v="1"/>
    <n v="135"/>
    <n v="216.43175739173799"/>
    <n v="30.926243200123"/>
    <x v="0"/>
    <x v="2"/>
    <x v="0"/>
    <n v="5"/>
    <n v="7761.15"/>
    <s v="Admitted"/>
    <x v="1"/>
  </r>
  <r>
    <s v="PT-01887"/>
    <n v="42"/>
    <x v="0"/>
    <n v="120"/>
    <n v="217.45057117733299"/>
    <n v="18.912596199174601"/>
    <x v="0"/>
    <x v="1"/>
    <x v="2"/>
    <n v="2"/>
    <n v="4211.28"/>
    <s v="Transferred"/>
    <x v="3"/>
  </r>
  <r>
    <s v="PT-04249"/>
    <n v="62"/>
    <x v="0"/>
    <n v="156"/>
    <n v="269.97675398959399"/>
    <n v="31.918786469050701"/>
    <x v="2"/>
    <x v="1"/>
    <x v="1"/>
    <n v="7"/>
    <n v="10923.73"/>
    <s v="Discharged"/>
    <x v="0"/>
  </r>
  <r>
    <s v="PT-01577"/>
    <n v="30"/>
    <x v="1"/>
    <n v="152"/>
    <n v="251.05813732625899"/>
    <n v="24.9100388318341"/>
    <x v="1"/>
    <x v="2"/>
    <x v="1"/>
    <n v="3"/>
    <n v="10076.200000000001"/>
    <s v="Discharged"/>
    <x v="6"/>
  </r>
  <r>
    <s v="PT-04933"/>
    <n v="78"/>
    <x v="0"/>
    <s v="unknown"/>
    <n v="160.623017530841"/>
    <n v="16.997694597843001"/>
    <x v="1"/>
    <x v="2"/>
    <x v="1"/>
    <n v="1"/>
    <n v="19375.36"/>
    <s v="Discharged"/>
    <x v="4"/>
  </r>
  <r>
    <s v="PT-01027"/>
    <n v="55"/>
    <x v="1"/>
    <n v="159"/>
    <n v="216.640391067107"/>
    <n v="20.310338904627098"/>
    <x v="1"/>
    <x v="1"/>
    <x v="0"/>
    <n v="4"/>
    <n v="9522.31"/>
    <s v="Deceased"/>
    <x v="1"/>
  </r>
  <r>
    <s v="PT-08519"/>
    <n v="45"/>
    <x v="0"/>
    <n v="136"/>
    <n v="259.05762420409502"/>
    <n v="26.757191206173001"/>
    <x v="1"/>
    <x v="0"/>
    <x v="1"/>
    <n v="0"/>
    <n v="15144.06"/>
    <s v="Discharged"/>
    <x v="3"/>
  </r>
  <r>
    <s v="PT-00389"/>
    <n v="69"/>
    <x v="0"/>
    <n v="120"/>
    <n v="262.03268243346798"/>
    <n v="20.803850780236299"/>
    <x v="1"/>
    <x v="1"/>
    <x v="0"/>
    <n v="1"/>
    <n v="4112.34"/>
    <s v="Admitted"/>
    <x v="0"/>
  </r>
  <r>
    <s v="PT-03543"/>
    <n v="68"/>
    <x v="1"/>
    <n v="130"/>
    <n v="238.261326929842"/>
    <n v="30.0636876193883"/>
    <x v="2"/>
    <x v="1"/>
    <x v="1"/>
    <n v="2"/>
    <n v="14912.11"/>
    <s v="Discharged"/>
    <x v="0"/>
  </r>
  <r>
    <s v="PT-06812"/>
    <n v="33"/>
    <x v="1"/>
    <n v="137"/>
    <n v="222.75099626489401"/>
    <n v="30.106391264146001"/>
    <x v="2"/>
    <x v="2"/>
    <x v="3"/>
    <n v="4"/>
    <n v="6696.81"/>
    <s v="Discharged"/>
    <x v="2"/>
  </r>
  <r>
    <s v="PT-02240"/>
    <n v="65"/>
    <x v="0"/>
    <n v="147"/>
    <n v="173.21325988179001"/>
    <n v="23.799573391130401"/>
    <x v="0"/>
    <x v="1"/>
    <x v="2"/>
    <n v="1"/>
    <n v="4239.2"/>
    <s v="Discharged"/>
    <x v="0"/>
  </r>
  <r>
    <s v="PT-06474"/>
    <n v="19"/>
    <x v="1"/>
    <n v="114"/>
    <n v="272.24347480993202"/>
    <n v="25.549482807794401"/>
    <x v="0"/>
    <x v="1"/>
    <x v="2"/>
    <n v="2"/>
    <n v="3826.42"/>
    <s v="Transferred"/>
    <x v="6"/>
  </r>
  <r>
    <s v="PT-01576"/>
    <n v="54"/>
    <x v="0"/>
    <n v="141"/>
    <n v="225.75527050484399"/>
    <n v="24.329624003263898"/>
    <x v="0"/>
    <x v="2"/>
    <x v="1"/>
    <n v="1"/>
    <n v="21499.99"/>
    <s v="Discharged"/>
    <x v="1"/>
  </r>
  <r>
    <s v="PT-03724"/>
    <n v="28"/>
    <x v="0"/>
    <n v="116"/>
    <n v="305.54920429073002"/>
    <n v="27.6847515348461"/>
    <x v="1"/>
    <x v="2"/>
    <x v="0"/>
    <n v="2"/>
    <n v="3394.56"/>
    <s v="Discharged"/>
    <x v="6"/>
  </r>
  <r>
    <s v="PT-04511"/>
    <n v="37"/>
    <x v="1"/>
    <n v="142"/>
    <n v="180.66593237666399"/>
    <n v="29.328850301345"/>
    <x v="0"/>
    <x v="1"/>
    <x v="2"/>
    <n v="4"/>
    <n v="5015.22"/>
    <s v="Discharged"/>
    <x v="2"/>
  </r>
  <r>
    <s v="PT-03316"/>
    <n v="61"/>
    <x v="1"/>
    <n v="127"/>
    <s v="unknown"/>
    <n v="20.0197809229279"/>
    <x v="2"/>
    <x v="1"/>
    <x v="0"/>
    <n v="8"/>
    <n v="11335.83"/>
    <s v="Discharged"/>
    <x v="0"/>
  </r>
  <r>
    <s v="PT-04402"/>
    <n v="71"/>
    <x v="1"/>
    <n v="137"/>
    <n v="251.621313207111"/>
    <n v="27.904272661447401"/>
    <x v="0"/>
    <x v="1"/>
    <x v="0"/>
    <n v="4"/>
    <s v="unknown"/>
    <s v="Admitted"/>
    <x v="4"/>
  </r>
  <r>
    <s v="PT-00089"/>
    <n v="47"/>
    <x v="0"/>
    <s v="unknown"/>
    <s v="unknown"/>
    <n v="29.935593439639899"/>
    <x v="0"/>
    <x v="2"/>
    <x v="0"/>
    <n v="6"/>
    <n v="7111.19"/>
    <s v="Discharged"/>
    <x v="3"/>
  </r>
  <r>
    <s v="PT-00511"/>
    <n v="59"/>
    <x v="0"/>
    <n v="121"/>
    <n v="185.811573895717"/>
    <n v="23.114806570982001"/>
    <x v="0"/>
    <x v="2"/>
    <x v="0"/>
    <n v="3"/>
    <n v="6861.19"/>
    <s v="Admitted"/>
    <x v="1"/>
  </r>
  <r>
    <s v="PT-08030"/>
    <n v="56"/>
    <x v="1"/>
    <n v="107"/>
    <n v="178.605560583422"/>
    <n v="31.250585515247401"/>
    <x v="2"/>
    <x v="1"/>
    <x v="1"/>
    <n v="6"/>
    <n v="18715.73"/>
    <s v="Admitted"/>
    <x v="1"/>
  </r>
  <r>
    <s v="PT-09043"/>
    <n v="61"/>
    <x v="1"/>
    <n v="118"/>
    <n v="128.715185032969"/>
    <n v="29.418559854804201"/>
    <x v="2"/>
    <x v="1"/>
    <x v="0"/>
    <n v="2"/>
    <n v="4539.3500000000004"/>
    <s v="Transferred"/>
    <x v="0"/>
  </r>
  <r>
    <s v="PT-08485"/>
    <n v="84"/>
    <x v="1"/>
    <n v="142"/>
    <n v="235.65737379977"/>
    <n v="29.232699847412501"/>
    <x v="0"/>
    <x v="1"/>
    <x v="0"/>
    <n v="3"/>
    <n v="5641.67"/>
    <s v="Discharged"/>
    <x v="5"/>
  </r>
  <r>
    <s v="PT-05827"/>
    <n v="53"/>
    <x v="0"/>
    <n v="135"/>
    <n v="181.21470258816899"/>
    <n v="29.418142539842901"/>
    <x v="1"/>
    <x v="1"/>
    <x v="0"/>
    <n v="1"/>
    <n v="11298.21"/>
    <s v="Discharged"/>
    <x v="1"/>
  </r>
  <r>
    <s v="PT-05492"/>
    <n v="70"/>
    <x v="1"/>
    <n v="167"/>
    <n v="323.65867484916498"/>
    <n v="21.848493773302799"/>
    <x v="2"/>
    <x v="2"/>
    <x v="1"/>
    <n v="5"/>
    <n v="14546.74"/>
    <s v="Discharged"/>
    <x v="0"/>
  </r>
  <r>
    <s v="PT-07800"/>
    <n v="27"/>
    <x v="1"/>
    <n v="123"/>
    <n v="274.48748907374102"/>
    <n v="25.601926082961"/>
    <x v="1"/>
    <x v="1"/>
    <x v="0"/>
    <n v="2"/>
    <n v="12454.69"/>
    <s v="Discharged"/>
    <x v="6"/>
  </r>
  <r>
    <s v="PT-08526"/>
    <n v="39"/>
    <x v="1"/>
    <n v="134"/>
    <n v="210.71004537609301"/>
    <n v="19.0608892917347"/>
    <x v="2"/>
    <x v="1"/>
    <x v="0"/>
    <n v="6"/>
    <n v="12739.61"/>
    <s v="Admitted"/>
    <x v="2"/>
  </r>
  <r>
    <s v="PT-05858"/>
    <n v="47"/>
    <x v="1"/>
    <n v="142"/>
    <n v="120"/>
    <n v="28.601273233082399"/>
    <x v="1"/>
    <x v="2"/>
    <x v="0"/>
    <n v="4"/>
    <n v="10317.99"/>
    <s v="Admitted"/>
    <x v="3"/>
  </r>
  <r>
    <s v="PT-04699"/>
    <n v="56"/>
    <x v="1"/>
    <n v="140"/>
    <n v="226.71835584619501"/>
    <n v="18.506452370515401"/>
    <x v="1"/>
    <x v="1"/>
    <x v="2"/>
    <n v="4"/>
    <n v="4695.8"/>
    <s v="Admitted"/>
    <x v="1"/>
  </r>
  <r>
    <s v="PT-09148"/>
    <n v="47"/>
    <x v="1"/>
    <n v="124"/>
    <n v="139.805625101966"/>
    <n v="34.531243114798102"/>
    <x v="0"/>
    <x v="1"/>
    <x v="2"/>
    <n v="3"/>
    <n v="3858.92"/>
    <s v="Discharged"/>
    <x v="3"/>
  </r>
  <r>
    <s v="PT-02928"/>
    <n v="58"/>
    <x v="0"/>
    <n v="139"/>
    <n v="204.858285849781"/>
    <n v="25.967635229547401"/>
    <x v="0"/>
    <x v="1"/>
    <x v="0"/>
    <n v="1"/>
    <n v="6712.54"/>
    <s v="Admitted"/>
    <x v="1"/>
  </r>
  <r>
    <s v="PT-08975"/>
    <n v="67"/>
    <x v="0"/>
    <n v="156"/>
    <n v="232.596345680106"/>
    <n v="29.300914905725499"/>
    <x v="1"/>
    <x v="1"/>
    <x v="0"/>
    <n v="1"/>
    <n v="5325.24"/>
    <s v="Admitted"/>
    <x v="0"/>
  </r>
  <r>
    <s v="PT-09980"/>
    <n v="28"/>
    <x v="0"/>
    <n v="153"/>
    <n v="190.092608682888"/>
    <n v="20.0219360188172"/>
    <x v="2"/>
    <x v="1"/>
    <x v="0"/>
    <n v="5"/>
    <n v="17361.71"/>
    <s v="Discharged"/>
    <x v="6"/>
  </r>
  <r>
    <s v="PT-04175"/>
    <n v="52"/>
    <x v="1"/>
    <s v="unknown"/>
    <n v="207.81395663496599"/>
    <n v="30.837213911780001"/>
    <x v="0"/>
    <x v="0"/>
    <x v="2"/>
    <n v="3"/>
    <s v="unknown"/>
    <s v="Deceased"/>
    <x v="1"/>
  </r>
  <r>
    <s v="PT-05609"/>
    <n v="68"/>
    <x v="0"/>
    <n v="136"/>
    <n v="211.240530258657"/>
    <n v="19.026901932760602"/>
    <x v="2"/>
    <x v="1"/>
    <x v="0"/>
    <n v="6"/>
    <n v="8219.17"/>
    <s v="Admitted"/>
    <x v="0"/>
  </r>
  <r>
    <s v="PT-00417"/>
    <n v="78"/>
    <x v="0"/>
    <n v="106"/>
    <n v="203.585507210066"/>
    <n v="27.594625085889302"/>
    <x v="2"/>
    <x v="1"/>
    <x v="1"/>
    <n v="4"/>
    <n v="24367.78"/>
    <s v="Discharged"/>
    <x v="4"/>
  </r>
  <r>
    <s v="PT-02847"/>
    <n v="46"/>
    <x v="0"/>
    <n v="141"/>
    <n v="149.77413550224401"/>
    <n v="18.100937855979002"/>
    <x v="0"/>
    <x v="1"/>
    <x v="2"/>
    <n v="4"/>
    <n v="5874.23"/>
    <s v="Deceased"/>
    <x v="3"/>
  </r>
  <r>
    <s v="PT-06963"/>
    <n v="62"/>
    <x v="0"/>
    <n v="121"/>
    <n v="281.23762866390098"/>
    <n v="30.765263061816501"/>
    <x v="3"/>
    <x v="1"/>
    <x v="2"/>
    <n v="0"/>
    <n v="3272.56"/>
    <s v="Discharged"/>
    <x v="0"/>
  </r>
  <r>
    <s v="PT-08334"/>
    <n v="65"/>
    <x v="0"/>
    <n v="114"/>
    <n v="252.58118144654"/>
    <n v="31.812070270850899"/>
    <x v="2"/>
    <x v="2"/>
    <x v="1"/>
    <n v="11"/>
    <n v="20259.55"/>
    <s v="Discharged"/>
    <x v="0"/>
  </r>
  <r>
    <s v="PT-03950"/>
    <n v="35"/>
    <x v="0"/>
    <s v="unknown"/>
    <n v="256.81035043880399"/>
    <n v="27.733659772863799"/>
    <x v="2"/>
    <x v="1"/>
    <x v="0"/>
    <n v="6"/>
    <n v="7202.06"/>
    <s v="Discharged"/>
    <x v="2"/>
  </r>
  <r>
    <s v="PT-03025"/>
    <n v="26"/>
    <x v="1"/>
    <n v="135"/>
    <n v="244.95467137169601"/>
    <n v="19.787343449648102"/>
    <x v="0"/>
    <x v="1"/>
    <x v="2"/>
    <n v="0"/>
    <n v="636.6"/>
    <s v="Discharged"/>
    <x v="6"/>
  </r>
  <r>
    <s v="PT-05392"/>
    <n v="57"/>
    <x v="0"/>
    <n v="188"/>
    <n v="208.640002268524"/>
    <n v="36.7904511512235"/>
    <x v="0"/>
    <x v="1"/>
    <x v="2"/>
    <n v="4"/>
    <n v="6134.8"/>
    <s v="Discharged"/>
    <x v="1"/>
  </r>
  <r>
    <s v="PT-09393"/>
    <n v="51"/>
    <x v="0"/>
    <n v="157"/>
    <n v="233.70006002253999"/>
    <n v="17.925551927312899"/>
    <x v="0"/>
    <x v="2"/>
    <x v="0"/>
    <n v="1"/>
    <n v="10116.61"/>
    <s v="Transferred"/>
    <x v="1"/>
  </r>
  <r>
    <s v="PT-06793"/>
    <n v="68"/>
    <x v="0"/>
    <n v="109"/>
    <n v="176.72383371207701"/>
    <n v="27.3114379002294"/>
    <x v="2"/>
    <x v="1"/>
    <x v="1"/>
    <n v="5"/>
    <n v="16914.86"/>
    <s v="Discharged"/>
    <x v="0"/>
  </r>
  <r>
    <s v="PT-04900"/>
    <n v="64"/>
    <x v="1"/>
    <n v="146"/>
    <n v="251.37518279666801"/>
    <n v="28.8140645806413"/>
    <x v="2"/>
    <x v="2"/>
    <x v="1"/>
    <n v="3"/>
    <n v="18788.400000000001"/>
    <s v="Transferred"/>
    <x v="0"/>
  </r>
  <r>
    <s v="PT-09690"/>
    <n v="59"/>
    <x v="0"/>
    <n v="142"/>
    <s v="unknown"/>
    <n v="27.5138418507422"/>
    <x v="1"/>
    <x v="1"/>
    <x v="0"/>
    <n v="4"/>
    <n v="14436.61"/>
    <s v="Discharged"/>
    <x v="1"/>
  </r>
  <r>
    <s v="PT-00400"/>
    <n v="73"/>
    <x v="1"/>
    <n v="155"/>
    <n v="202.48615283549199"/>
    <n v="28.9114522030244"/>
    <x v="0"/>
    <x v="1"/>
    <x v="0"/>
    <n v="4"/>
    <n v="6519.13"/>
    <s v="Discharged"/>
    <x v="4"/>
  </r>
  <r>
    <s v="PT-04367"/>
    <n v="47"/>
    <x v="0"/>
    <n v="121"/>
    <n v="241.66376424692601"/>
    <n v="25.0900982492895"/>
    <x v="0"/>
    <x v="1"/>
    <x v="2"/>
    <s v="unknown"/>
    <n v="3075.32"/>
    <s v="Discharged"/>
    <x v="3"/>
  </r>
  <r>
    <s v="PT-07183"/>
    <n v="65"/>
    <x v="0"/>
    <n v="142"/>
    <n v="167.04761450935101"/>
    <n v="26.6254321077501"/>
    <x v="1"/>
    <x v="1"/>
    <x v="0"/>
    <n v="5"/>
    <n v="15701.87"/>
    <s v="Discharged"/>
    <x v="0"/>
  </r>
  <r>
    <s v="PT-07911"/>
    <n v="60"/>
    <x v="0"/>
    <n v="133"/>
    <n v="273.69895407735601"/>
    <n v="28.925477486243299"/>
    <x v="0"/>
    <x v="1"/>
    <x v="0"/>
    <n v="2"/>
    <n v="9763.6299999999992"/>
    <s v="Discharged"/>
    <x v="1"/>
  </r>
  <r>
    <s v="PT-09398"/>
    <n v="47"/>
    <x v="0"/>
    <n v="126"/>
    <n v="193.42915959712599"/>
    <n v="40.8052798325879"/>
    <x v="0"/>
    <x v="2"/>
    <x v="0"/>
    <n v="5"/>
    <n v="9095.06"/>
    <s v="Discharged"/>
    <x v="3"/>
  </r>
  <r>
    <s v="PT-03536"/>
    <n v="78"/>
    <x v="1"/>
    <n v="93"/>
    <n v="169.937874416201"/>
    <n v="32.507076170827297"/>
    <x v="3"/>
    <x v="1"/>
    <x v="2"/>
    <n v="3"/>
    <n v="5824.98"/>
    <s v="Admitted"/>
    <x v="4"/>
  </r>
  <r>
    <s v="PT-06540"/>
    <n v="39"/>
    <x v="1"/>
    <n v="176"/>
    <n v="289.19722856661502"/>
    <n v="29.937902385388298"/>
    <x v="0"/>
    <x v="1"/>
    <x v="0"/>
    <n v="8"/>
    <n v="10967.74"/>
    <s v="Discharged"/>
    <x v="2"/>
  </r>
  <r>
    <s v="PT-08923"/>
    <n v="38"/>
    <x v="1"/>
    <n v="152"/>
    <n v="228.48107248345801"/>
    <n v="26.845619020090499"/>
    <x v="0"/>
    <x v="2"/>
    <x v="0"/>
    <n v="2"/>
    <n v="7087.09"/>
    <s v="Discharged"/>
    <x v="2"/>
  </r>
  <r>
    <s v="PT-02770"/>
    <n v="52"/>
    <x v="0"/>
    <n v="157"/>
    <n v="271.81084935333303"/>
    <n v="23.917439730375701"/>
    <x v="1"/>
    <x v="2"/>
    <x v="1"/>
    <n v="1"/>
    <n v="17161.55"/>
    <s v="Discharged"/>
    <x v="1"/>
  </r>
  <r>
    <s v="PT-01069"/>
    <n v="47"/>
    <x v="1"/>
    <n v="91"/>
    <n v="215.111961875361"/>
    <n v="32.2753626891366"/>
    <x v="0"/>
    <x v="1"/>
    <x v="2"/>
    <n v="3"/>
    <n v="6432.85"/>
    <s v="Admitted"/>
    <x v="3"/>
  </r>
  <r>
    <s v="PT-08110"/>
    <n v="61"/>
    <x v="0"/>
    <n v="99"/>
    <n v="209.99500448941399"/>
    <n v="24.402754053744498"/>
    <x v="1"/>
    <x v="1"/>
    <x v="0"/>
    <n v="2"/>
    <s v="unknown"/>
    <s v="unknown"/>
    <x v="0"/>
  </r>
  <r>
    <s v="PT-04722"/>
    <n v="62"/>
    <x v="0"/>
    <n v="150"/>
    <n v="167.05060117404099"/>
    <n v="27.7500357144276"/>
    <x v="1"/>
    <x v="2"/>
    <x v="1"/>
    <n v="1"/>
    <n v="13129.14"/>
    <s v="Discharged"/>
    <x v="0"/>
  </r>
  <r>
    <s v="PT-08407"/>
    <n v="85"/>
    <x v="0"/>
    <n v="140"/>
    <n v="249.209062903307"/>
    <n v="28.0046251851177"/>
    <x v="1"/>
    <x v="1"/>
    <x v="0"/>
    <n v="3"/>
    <n v="9932.01"/>
    <s v="Admitted"/>
    <x v="5"/>
  </r>
  <r>
    <s v="PT-01570"/>
    <n v="47"/>
    <x v="0"/>
    <n v="90"/>
    <n v="197.12380431017999"/>
    <n v="28.454444709853899"/>
    <x v="1"/>
    <x v="0"/>
    <x v="2"/>
    <n v="6"/>
    <n v="7193.73"/>
    <s v="Admitted"/>
    <x v="3"/>
  </r>
  <r>
    <s v="PT-09020"/>
    <n v="64"/>
    <x v="1"/>
    <n v="101"/>
    <n v="178.32579140135201"/>
    <n v="26.178798300036501"/>
    <x v="1"/>
    <x v="1"/>
    <x v="3"/>
    <n v="3"/>
    <n v="6625.37"/>
    <s v="Discharged"/>
    <x v="0"/>
  </r>
  <r>
    <s v="PT-03915"/>
    <n v="32"/>
    <x v="1"/>
    <n v="135"/>
    <n v="188.532253642732"/>
    <n v="34.333474167670502"/>
    <x v="1"/>
    <x v="2"/>
    <x v="0"/>
    <n v="2"/>
    <n v="16480.5"/>
    <s v="Discharged"/>
    <x v="2"/>
  </r>
  <r>
    <s v="PT-08375"/>
    <n v="52"/>
    <x v="1"/>
    <n v="135"/>
    <n v="281.224602846896"/>
    <n v="32.100246495492797"/>
    <x v="1"/>
    <x v="1"/>
    <x v="0"/>
    <n v="2"/>
    <n v="8663.44"/>
    <s v="Transferred"/>
    <x v="1"/>
  </r>
  <r>
    <s v="PT-01742"/>
    <n v="52"/>
    <x v="0"/>
    <n v="143"/>
    <n v="238.566781375766"/>
    <n v="21.679429229281698"/>
    <x v="0"/>
    <x v="2"/>
    <x v="0"/>
    <n v="4"/>
    <n v="13808.56"/>
    <s v="Admitted"/>
    <x v="1"/>
  </r>
  <r>
    <s v="PT-00583"/>
    <n v="64"/>
    <x v="1"/>
    <n v="115"/>
    <n v="204.167846633534"/>
    <n v="27.595615543367199"/>
    <x v="1"/>
    <x v="2"/>
    <x v="1"/>
    <n v="2"/>
    <n v="18591.669999999998"/>
    <s v="Discharged"/>
    <x v="0"/>
  </r>
  <r>
    <s v="PT-03315"/>
    <n v="49"/>
    <x v="1"/>
    <n v="110"/>
    <n v="307.718759042469"/>
    <n v="25.807492832780198"/>
    <x v="0"/>
    <x v="2"/>
    <x v="0"/>
    <n v="5"/>
    <n v="10842.55"/>
    <s v="Admitted"/>
    <x v="3"/>
  </r>
  <r>
    <s v="PT-03880"/>
    <n v="52"/>
    <x v="0"/>
    <n v="90"/>
    <n v="214.53493589093699"/>
    <n v="23.1737455218036"/>
    <x v="2"/>
    <x v="1"/>
    <x v="1"/>
    <n v="3"/>
    <n v="12000.21"/>
    <s v="Discharged"/>
    <x v="1"/>
  </r>
  <r>
    <s v="PT-07200"/>
    <n v="32"/>
    <x v="1"/>
    <n v="122"/>
    <n v="245.681684934478"/>
    <n v="25.410706306154001"/>
    <x v="0"/>
    <x v="2"/>
    <x v="0"/>
    <n v="4"/>
    <n v="7482.5"/>
    <s v="Admitted"/>
    <x v="2"/>
  </r>
  <r>
    <s v="PT-08424"/>
    <n v="41"/>
    <x v="0"/>
    <n v="131"/>
    <n v="233.32187184637601"/>
    <n v="21.133833460242698"/>
    <x v="0"/>
    <x v="1"/>
    <x v="2"/>
    <n v="2"/>
    <n v="3350.92"/>
    <s v="Discharged"/>
    <x v="3"/>
  </r>
  <r>
    <s v="PT-01794"/>
    <n v="65"/>
    <x v="1"/>
    <n v="113"/>
    <n v="182.644394639518"/>
    <n v="23.547629289043901"/>
    <x v="2"/>
    <x v="1"/>
    <x v="0"/>
    <n v="3"/>
    <n v="7425.43"/>
    <s v="Admitted"/>
    <x v="0"/>
  </r>
  <r>
    <s v="PT-00361"/>
    <n v="62"/>
    <x v="0"/>
    <n v="172"/>
    <n v="231.54929386854701"/>
    <n v="25.982472324081201"/>
    <x v="1"/>
    <x v="1"/>
    <x v="0"/>
    <n v="4"/>
    <n v="10411.41"/>
    <s v="Discharged"/>
    <x v="0"/>
  </r>
  <r>
    <s v="PT-05157"/>
    <n v="57"/>
    <x v="0"/>
    <n v="130"/>
    <n v="240.70736775552101"/>
    <n v="22.0088395225292"/>
    <x v="0"/>
    <x v="2"/>
    <x v="0"/>
    <n v="1"/>
    <n v="9526.19"/>
    <s v="Discharged"/>
    <x v="1"/>
  </r>
  <r>
    <s v="PT-00292"/>
    <n v="47"/>
    <x v="1"/>
    <n v="112"/>
    <n v="202.94640729338701"/>
    <n v="20.011492558388898"/>
    <x v="1"/>
    <x v="2"/>
    <x v="3"/>
    <n v="0"/>
    <n v="956.33"/>
    <s v="Discharged"/>
    <x v="3"/>
  </r>
  <r>
    <s v="PT-04529"/>
    <n v="54"/>
    <x v="0"/>
    <n v="106"/>
    <n v="184.21720609653801"/>
    <n v="29.706331343546999"/>
    <x v="0"/>
    <x v="2"/>
    <x v="0"/>
    <n v="2"/>
    <n v="12591.55"/>
    <s v="Admitted"/>
    <x v="1"/>
  </r>
  <r>
    <s v="PT-00102"/>
    <n v="48"/>
    <x v="0"/>
    <n v="133"/>
    <n v="246.82823061596699"/>
    <n v="20.567184611948299"/>
    <x v="0"/>
    <x v="2"/>
    <x v="0"/>
    <n v="4"/>
    <n v="7084.95"/>
    <s v="Discharged"/>
    <x v="3"/>
  </r>
  <r>
    <s v="PT-08937"/>
    <n v="40"/>
    <x v="0"/>
    <n v="148"/>
    <n v="231.81731165013099"/>
    <n v="33.644860456232401"/>
    <x v="1"/>
    <x v="1"/>
    <x v="0"/>
    <n v="1"/>
    <n v="4247.59"/>
    <s v="Discharged"/>
    <x v="2"/>
  </r>
  <r>
    <s v="PT-09860"/>
    <n v="85"/>
    <x v="1"/>
    <n v="122"/>
    <n v="187.69646260328599"/>
    <n v="27.257890410092099"/>
    <x v="2"/>
    <x v="2"/>
    <x v="1"/>
    <n v="5"/>
    <n v="22166.48"/>
    <s v="Discharged"/>
    <x v="5"/>
  </r>
  <r>
    <s v="PT-06792"/>
    <n v="48"/>
    <x v="0"/>
    <n v="131"/>
    <n v="229.43108615373501"/>
    <n v="22.251110729233002"/>
    <x v="2"/>
    <x v="1"/>
    <x v="0"/>
    <n v="2"/>
    <n v="5556.73"/>
    <s v="Discharged"/>
    <x v="3"/>
  </r>
  <r>
    <s v="PT-03662"/>
    <n v="44"/>
    <x v="1"/>
    <s v="unknown"/>
    <n v="232.840846501817"/>
    <n v="24.4185077637791"/>
    <x v="2"/>
    <x v="1"/>
    <x v="0"/>
    <n v="2"/>
    <n v="10412.120000000001"/>
    <s v="Discharged"/>
    <x v="3"/>
  </r>
  <r>
    <s v="PT-04138"/>
    <n v="60"/>
    <x v="1"/>
    <n v="130"/>
    <n v="193.094166201457"/>
    <n v="23.955009024239398"/>
    <x v="0"/>
    <x v="1"/>
    <x v="0"/>
    <n v="2"/>
    <n v="13575.84"/>
    <s v="Discharged"/>
    <x v="1"/>
  </r>
  <r>
    <s v="PT-05139"/>
    <n v="44"/>
    <x v="0"/>
    <n v="121"/>
    <n v="214.61372160876999"/>
    <n v="20.8644949345592"/>
    <x v="0"/>
    <x v="1"/>
    <x v="0"/>
    <n v="4"/>
    <n v="12909.02"/>
    <s v="Discharged"/>
    <x v="3"/>
  </r>
  <r>
    <s v="PT-03680"/>
    <n v="53"/>
    <x v="0"/>
    <n v="114"/>
    <n v="237.11406684410301"/>
    <n v="33.681168501796499"/>
    <x v="0"/>
    <x v="1"/>
    <x v="2"/>
    <n v="1"/>
    <n v="4432.34"/>
    <s v="Discharged"/>
    <x v="1"/>
  </r>
  <r>
    <s v="PT-06189"/>
    <n v="54"/>
    <x v="0"/>
    <n v="111"/>
    <n v="253.88239685526599"/>
    <n v="30.627607329994099"/>
    <x v="2"/>
    <x v="1"/>
    <x v="0"/>
    <n v="7"/>
    <n v="11831.99"/>
    <s v="Admitted"/>
    <x v="1"/>
  </r>
  <r>
    <s v="PT-04380"/>
    <n v="43"/>
    <x v="1"/>
    <n v="122"/>
    <n v="278.154364177856"/>
    <n v="19.504659643913001"/>
    <x v="1"/>
    <x v="2"/>
    <x v="1"/>
    <n v="5"/>
    <n v="12398.56"/>
    <s v="Admitted"/>
    <x v="3"/>
  </r>
  <r>
    <s v="PT-06433"/>
    <n v="32"/>
    <x v="1"/>
    <n v="159"/>
    <n v="220.13213427553001"/>
    <n v="24.713732790321099"/>
    <x v="0"/>
    <x v="2"/>
    <x v="2"/>
    <n v="2"/>
    <n v="3760.44"/>
    <s v="Discharged"/>
    <x v="2"/>
  </r>
  <r>
    <s v="PT-02037"/>
    <n v="60"/>
    <x v="1"/>
    <n v="90"/>
    <n v="215.86788865442301"/>
    <n v="29.283990549180999"/>
    <x v="0"/>
    <x v="1"/>
    <x v="0"/>
    <n v="6"/>
    <n v="13002.09"/>
    <s v="Discharged"/>
    <x v="1"/>
  </r>
  <r>
    <s v="PT-07925"/>
    <n v="50"/>
    <x v="0"/>
    <n v="154"/>
    <s v="unknown"/>
    <n v="34.451799907644897"/>
    <x v="1"/>
    <x v="1"/>
    <x v="0"/>
    <n v="2"/>
    <n v="6507.88"/>
    <s v="Discharged"/>
    <x v="3"/>
  </r>
  <r>
    <s v="PT-06546"/>
    <n v="49"/>
    <x v="0"/>
    <n v="122"/>
    <n v="218.35020682548699"/>
    <n v="25.783269567358399"/>
    <x v="1"/>
    <x v="2"/>
    <x v="3"/>
    <n v="7"/>
    <n v="4818.92"/>
    <s v="Transferred"/>
    <x v="3"/>
  </r>
  <r>
    <s v="PT-07977"/>
    <n v="40"/>
    <x v="0"/>
    <n v="132"/>
    <n v="172.17166611103801"/>
    <n v="29.6978722722458"/>
    <x v="2"/>
    <x v="2"/>
    <x v="0"/>
    <n v="5"/>
    <s v="unknown"/>
    <s v="Discharged"/>
    <x v="2"/>
  </r>
  <r>
    <s v="PT-02524"/>
    <n v="50"/>
    <x v="0"/>
    <n v="135"/>
    <n v="272.14254537457703"/>
    <n v="25.929974196191498"/>
    <x v="1"/>
    <x v="2"/>
    <x v="0"/>
    <n v="2"/>
    <n v="15756.43"/>
    <s v="Transferred"/>
    <x v="3"/>
  </r>
  <r>
    <s v="PT-07475"/>
    <n v="53"/>
    <x v="0"/>
    <n v="109"/>
    <n v="153.86730087673999"/>
    <n v="24.100423052691401"/>
    <x v="2"/>
    <x v="1"/>
    <x v="0"/>
    <n v="4"/>
    <n v="9177.93"/>
    <s v="Admitted"/>
    <x v="1"/>
  </r>
  <r>
    <s v="PT-02543"/>
    <n v="51"/>
    <x v="1"/>
    <n v="144"/>
    <n v="196.17255095560799"/>
    <n v="26.580570713820499"/>
    <x v="1"/>
    <x v="2"/>
    <x v="1"/>
    <n v="7"/>
    <n v="11347.03"/>
    <s v="Transferred"/>
    <x v="1"/>
  </r>
  <r>
    <s v="PT-00564"/>
    <n v="50"/>
    <x v="0"/>
    <n v="156"/>
    <n v="211.005585444687"/>
    <n v="20.759848261324699"/>
    <x v="2"/>
    <x v="1"/>
    <x v="0"/>
    <n v="3"/>
    <n v="10559.01"/>
    <s v="Discharged"/>
    <x v="3"/>
  </r>
  <r>
    <s v="PT-06687"/>
    <n v="47"/>
    <x v="1"/>
    <n v="142"/>
    <n v="235.79885446305599"/>
    <n v="30.599883980897499"/>
    <x v="1"/>
    <x v="1"/>
    <x v="0"/>
    <n v="1"/>
    <n v="500"/>
    <s v="Discharged"/>
    <x v="3"/>
  </r>
  <r>
    <s v="PT-06605"/>
    <n v="54"/>
    <x v="0"/>
    <n v="150"/>
    <n v="183.399741960456"/>
    <n v="32.8953421277389"/>
    <x v="1"/>
    <x v="2"/>
    <x v="1"/>
    <n v="2"/>
    <n v="15371.47"/>
    <s v="Discharged"/>
    <x v="1"/>
  </r>
  <r>
    <s v="PT-03530"/>
    <n v="39"/>
    <x v="0"/>
    <n v="103"/>
    <n v="216.66073007698299"/>
    <n v="21.4501964109689"/>
    <x v="2"/>
    <x v="1"/>
    <x v="0"/>
    <n v="6"/>
    <n v="12904.18"/>
    <s v="Discharged"/>
    <x v="2"/>
  </r>
  <r>
    <s v="PT-01579"/>
    <n v="43"/>
    <x v="0"/>
    <n v="113"/>
    <s v="unknown"/>
    <n v="20.9967857130206"/>
    <x v="0"/>
    <x v="1"/>
    <x v="2"/>
    <n v="1"/>
    <n v="4267.3900000000003"/>
    <s v="Discharged"/>
    <x v="3"/>
  </r>
  <r>
    <s v="PT-00719"/>
    <n v="49"/>
    <x v="1"/>
    <n v="128"/>
    <n v="246.85958862826999"/>
    <n v="21.8184634113104"/>
    <x v="0"/>
    <x v="2"/>
    <x v="0"/>
    <n v="1"/>
    <n v="5794.28"/>
    <s v="Discharged"/>
    <x v="3"/>
  </r>
  <r>
    <s v="PT-00064"/>
    <n v="37"/>
    <x v="0"/>
    <n v="110"/>
    <s v="unknown"/>
    <s v="unknown"/>
    <x v="1"/>
    <x v="2"/>
    <x v="0"/>
    <n v="4"/>
    <n v="5819.11"/>
    <s v="Discharged"/>
    <x v="2"/>
  </r>
  <r>
    <s v="PT-08243"/>
    <n v="52"/>
    <x v="1"/>
    <n v="135"/>
    <n v="231.74107330581199"/>
    <n v="22.496512650506698"/>
    <x v="0"/>
    <x v="1"/>
    <x v="0"/>
    <n v="2"/>
    <n v="15237.85"/>
    <s v="Discharged"/>
    <x v="1"/>
  </r>
  <r>
    <s v="PT-04994"/>
    <n v="63"/>
    <x v="0"/>
    <n v="128"/>
    <n v="198.88740760808099"/>
    <n v="25.456665763293199"/>
    <x v="2"/>
    <x v="1"/>
    <x v="1"/>
    <n v="6"/>
    <n v="22344.69"/>
    <s v="Discharged"/>
    <x v="0"/>
  </r>
  <r>
    <s v="PT-06635"/>
    <n v="43"/>
    <x v="1"/>
    <n v="154"/>
    <n v="272.07235509818901"/>
    <n v="27.223695809663798"/>
    <x v="2"/>
    <x v="1"/>
    <x v="0"/>
    <n v="6"/>
    <n v="13583.25"/>
    <s v="Discharged"/>
    <x v="3"/>
  </r>
  <r>
    <s v="PT-01394"/>
    <n v="57"/>
    <x v="1"/>
    <n v="151"/>
    <n v="247.20402733371699"/>
    <n v="24.298668753900301"/>
    <x v="1"/>
    <x v="1"/>
    <x v="0"/>
    <n v="1"/>
    <n v="8157.8"/>
    <s v="Transferred"/>
    <x v="1"/>
  </r>
  <r>
    <s v="PT-02841"/>
    <n v="59"/>
    <x v="0"/>
    <n v="123"/>
    <n v="138.95323014415601"/>
    <n v="32.835969330646201"/>
    <x v="2"/>
    <x v="1"/>
    <x v="1"/>
    <n v="4"/>
    <s v="unknown"/>
    <s v="Discharged"/>
    <x v="1"/>
  </r>
  <r>
    <s v="PT-08770"/>
    <n v="66"/>
    <x v="1"/>
    <n v="126"/>
    <n v="163.79207855334101"/>
    <n v="24.536134187257201"/>
    <x v="2"/>
    <x v="1"/>
    <x v="0"/>
    <n v="5"/>
    <n v="12363.57"/>
    <s v="Transferred"/>
    <x v="0"/>
  </r>
  <r>
    <s v="PT-05991"/>
    <n v="63"/>
    <x v="1"/>
    <n v="119"/>
    <n v="200.028372828047"/>
    <n v="34.1017972971663"/>
    <x v="3"/>
    <x v="1"/>
    <x v="0"/>
    <n v="3"/>
    <n v="12019.91"/>
    <s v="Discharged"/>
    <x v="0"/>
  </r>
  <r>
    <s v="PT-06998"/>
    <n v="47"/>
    <x v="1"/>
    <n v="129"/>
    <n v="276.08957422453301"/>
    <n v="25.037982069250699"/>
    <x v="1"/>
    <x v="1"/>
    <x v="2"/>
    <n v="3"/>
    <n v="2679.14"/>
    <s v="Discharged"/>
    <x v="3"/>
  </r>
  <r>
    <s v="PT-09234"/>
    <n v="53"/>
    <x v="0"/>
    <n v="112"/>
    <n v="285.96726866106502"/>
    <n v="24.595521139157199"/>
    <x v="0"/>
    <x v="2"/>
    <x v="0"/>
    <n v="4"/>
    <n v="7031.31"/>
    <s v="Admitted"/>
    <x v="1"/>
  </r>
  <r>
    <s v="PT-02151"/>
    <n v="52"/>
    <x v="0"/>
    <n v="142"/>
    <n v="197.12524644981301"/>
    <n v="36.434284175547504"/>
    <x v="1"/>
    <x v="1"/>
    <x v="0"/>
    <n v="2"/>
    <n v="8702.69"/>
    <s v="Discharged"/>
    <x v="1"/>
  </r>
  <r>
    <s v="PT-00246"/>
    <n v="49"/>
    <x v="0"/>
    <n v="117"/>
    <n v="239.140178966034"/>
    <n v="24.825782155769499"/>
    <x v="2"/>
    <x v="2"/>
    <x v="1"/>
    <n v="6"/>
    <n v="20216.8"/>
    <s v="Admitted"/>
    <x v="3"/>
  </r>
  <r>
    <s v="PT-02345"/>
    <n v="22"/>
    <x v="1"/>
    <n v="136"/>
    <n v="195.531917010819"/>
    <n v="17.5088932418779"/>
    <x v="2"/>
    <x v="2"/>
    <x v="1"/>
    <n v="4"/>
    <n v="19888.07"/>
    <s v="Discharged"/>
    <x v="6"/>
  </r>
  <r>
    <s v="PT-06829"/>
    <n v="52"/>
    <x v="1"/>
    <n v="95"/>
    <n v="324.57480045203499"/>
    <n v="30.069014478585501"/>
    <x v="1"/>
    <x v="1"/>
    <x v="1"/>
    <n v="2"/>
    <n v="5904.64"/>
    <s v="Transferred"/>
    <x v="1"/>
  </r>
  <r>
    <s v="PT-07761"/>
    <n v="74"/>
    <x v="0"/>
    <n v="120"/>
    <n v="238.88958310575401"/>
    <n v="35.777233092309103"/>
    <x v="1"/>
    <x v="2"/>
    <x v="1"/>
    <n v="3"/>
    <n v="14468.53"/>
    <s v="unknown"/>
    <x v="4"/>
  </r>
  <r>
    <s v="PT-04619"/>
    <n v="54"/>
    <x v="1"/>
    <n v="126"/>
    <n v="298.89526864573901"/>
    <n v="17.348992071933299"/>
    <x v="0"/>
    <x v="1"/>
    <x v="2"/>
    <n v="2"/>
    <n v="5309.85"/>
    <s v="Discharged"/>
    <x v="1"/>
  </r>
  <r>
    <s v="PT-03446"/>
    <n v="37"/>
    <x v="1"/>
    <n v="116"/>
    <n v="164.73279863559699"/>
    <n v="29.962632394614499"/>
    <x v="0"/>
    <x v="1"/>
    <x v="2"/>
    <n v="2"/>
    <n v="2015.1"/>
    <s v="Discharged"/>
    <x v="2"/>
  </r>
  <r>
    <s v="PT-02677"/>
    <n v="60"/>
    <x v="1"/>
    <n v="90"/>
    <n v="241.81827611397901"/>
    <n v="28.510688215563199"/>
    <x v="2"/>
    <x v="1"/>
    <x v="2"/>
    <s v="unknown"/>
    <n v="1023.05"/>
    <s v="Discharged"/>
    <x v="1"/>
  </r>
  <r>
    <s v="PT-00334"/>
    <n v="44"/>
    <x v="0"/>
    <n v="140"/>
    <n v="214.73751256362999"/>
    <n v="26.6997257084934"/>
    <x v="0"/>
    <x v="1"/>
    <x v="2"/>
    <n v="0"/>
    <n v="2893"/>
    <s v="Discharged"/>
    <x v="3"/>
  </r>
  <r>
    <s v="PT-08822"/>
    <n v="75"/>
    <x v="0"/>
    <n v="139"/>
    <n v="247.835360884148"/>
    <n v="38.059966538728503"/>
    <x v="0"/>
    <x v="2"/>
    <x v="1"/>
    <n v="3"/>
    <n v="10612.55"/>
    <s v="Discharged"/>
    <x v="4"/>
  </r>
  <r>
    <s v="PT-03934"/>
    <n v="66"/>
    <x v="1"/>
    <n v="156"/>
    <n v="242.01069871159601"/>
    <n v="25.290356108181701"/>
    <x v="2"/>
    <x v="1"/>
    <x v="1"/>
    <s v="unknown"/>
    <n v="19738.68"/>
    <s v="Discharged"/>
    <x v="0"/>
  </r>
  <r>
    <s v="PT-03995"/>
    <n v="24"/>
    <x v="1"/>
    <n v="115"/>
    <n v="193.38462244015199"/>
    <n v="30.123959912322999"/>
    <x v="0"/>
    <x v="1"/>
    <x v="2"/>
    <n v="5"/>
    <n v="5234.2299999999996"/>
    <s v="Discharged"/>
    <x v="6"/>
  </r>
  <r>
    <s v="PT-04626"/>
    <n v="73"/>
    <x v="1"/>
    <n v="145"/>
    <n v="196.06079094303499"/>
    <n v="15.056718585285401"/>
    <x v="0"/>
    <x v="1"/>
    <x v="2"/>
    <n v="0"/>
    <n v="4034.83"/>
    <s v="Discharged"/>
    <x v="4"/>
  </r>
  <r>
    <s v="PT-00264"/>
    <n v="39"/>
    <x v="1"/>
    <n v="131"/>
    <n v="239.893137214608"/>
    <n v="16.465610549254301"/>
    <x v="2"/>
    <x v="1"/>
    <x v="0"/>
    <n v="1"/>
    <n v="2204.46"/>
    <s v="Discharged"/>
    <x v="2"/>
  </r>
  <r>
    <s v="PT-04476"/>
    <n v="62"/>
    <x v="1"/>
    <n v="113"/>
    <n v="251.596219877181"/>
    <n v="23.2210388758762"/>
    <x v="1"/>
    <x v="1"/>
    <x v="0"/>
    <n v="2"/>
    <n v="6364.81"/>
    <s v="Discharged"/>
    <x v="0"/>
  </r>
  <r>
    <s v="PT-03820"/>
    <n v="37"/>
    <x v="0"/>
    <n v="102"/>
    <n v="175.39586191252999"/>
    <n v="27.111582782796098"/>
    <x v="0"/>
    <x v="2"/>
    <x v="0"/>
    <n v="3"/>
    <n v="8437.06"/>
    <s v="Discharged"/>
    <x v="2"/>
  </r>
  <r>
    <s v="PT-08895"/>
    <n v="38"/>
    <x v="0"/>
    <n v="153"/>
    <n v="269.12815305423402"/>
    <n v="31.520979070381198"/>
    <x v="2"/>
    <x v="1"/>
    <x v="0"/>
    <n v="1"/>
    <n v="12040.61"/>
    <s v="Discharged"/>
    <x v="2"/>
  </r>
  <r>
    <s v="PT-00624"/>
    <n v="75"/>
    <x v="0"/>
    <n v="152"/>
    <n v="235.26049804004299"/>
    <n v="26.9556287842776"/>
    <x v="0"/>
    <x v="1"/>
    <x v="1"/>
    <n v="3"/>
    <n v="16672.099999999999"/>
    <s v="Admitted"/>
    <x v="4"/>
  </r>
  <r>
    <s v="PT-07383"/>
    <n v="50"/>
    <x v="0"/>
    <n v="103"/>
    <n v="250.58075634064201"/>
    <n v="25.025579336681002"/>
    <x v="0"/>
    <x v="1"/>
    <x v="0"/>
    <n v="3"/>
    <n v="9594.7099999999991"/>
    <s v="Discharged"/>
    <x v="3"/>
  </r>
  <r>
    <s v="PT-08406"/>
    <n v="19"/>
    <x v="0"/>
    <n v="114"/>
    <n v="329.266360017625"/>
    <n v="38.389949025522697"/>
    <x v="2"/>
    <x v="1"/>
    <x v="0"/>
    <n v="2"/>
    <n v="6590.6"/>
    <s v="Discharged"/>
    <x v="6"/>
  </r>
  <r>
    <s v="PT-05222"/>
    <n v="55"/>
    <x v="1"/>
    <n v="126"/>
    <n v="282.326654200517"/>
    <n v="34.206169432219902"/>
    <x v="0"/>
    <x v="1"/>
    <x v="3"/>
    <n v="2"/>
    <n v="4017.76"/>
    <s v="Admitted"/>
    <x v="1"/>
  </r>
  <r>
    <s v="PT-01502"/>
    <n v="46"/>
    <x v="0"/>
    <n v="152"/>
    <n v="260.003062301809"/>
    <n v="31.6950575622133"/>
    <x v="1"/>
    <x v="1"/>
    <x v="0"/>
    <n v="1"/>
    <n v="2656.62"/>
    <s v="Admitted"/>
    <x v="3"/>
  </r>
  <r>
    <s v="PT-09659"/>
    <n v="74"/>
    <x v="1"/>
    <n v="95"/>
    <n v="170.032386511282"/>
    <n v="19.175746812061799"/>
    <x v="1"/>
    <x v="1"/>
    <x v="0"/>
    <n v="8"/>
    <n v="14857.95"/>
    <s v="Transferred"/>
    <x v="4"/>
  </r>
  <r>
    <s v="PT-09281"/>
    <n v="72"/>
    <x v="1"/>
    <n v="173"/>
    <n v="120"/>
    <n v="27.234781690573499"/>
    <x v="1"/>
    <x v="2"/>
    <x v="0"/>
    <n v="4"/>
    <n v="11209.22"/>
    <s v="Transferred"/>
    <x v="4"/>
  </r>
  <r>
    <s v="PT-07397"/>
    <n v="75"/>
    <x v="1"/>
    <n v="124"/>
    <n v="163.50547637940801"/>
    <n v="19.123387766792501"/>
    <x v="0"/>
    <x v="1"/>
    <x v="2"/>
    <n v="1"/>
    <n v="4207.41"/>
    <s v="Discharged"/>
    <x v="4"/>
  </r>
  <r>
    <s v="PT-01398"/>
    <n v="40"/>
    <x v="1"/>
    <n v="138"/>
    <n v="233.73818568112301"/>
    <n v="31.209115835198901"/>
    <x v="0"/>
    <x v="1"/>
    <x v="2"/>
    <n v="1"/>
    <n v="5542.51"/>
    <s v="Discharged"/>
    <x v="2"/>
  </r>
  <r>
    <s v="PT-00368"/>
    <n v="55"/>
    <x v="1"/>
    <n v="119"/>
    <n v="264.52057775742497"/>
    <n v="29.3719780272355"/>
    <x v="1"/>
    <x v="1"/>
    <x v="0"/>
    <n v="4"/>
    <n v="5269.65"/>
    <s v="Discharged"/>
    <x v="1"/>
  </r>
  <r>
    <s v="PT-07250"/>
    <n v="32"/>
    <x v="0"/>
    <n v="108"/>
    <n v="213.22306748547101"/>
    <n v="21.402061711562201"/>
    <x v="1"/>
    <x v="1"/>
    <x v="2"/>
    <n v="0"/>
    <n v="2177.67"/>
    <s v="Discharged"/>
    <x v="2"/>
  </r>
  <r>
    <s v="PT-08426"/>
    <n v="54"/>
    <x v="0"/>
    <n v="114"/>
    <n v="217.374104603614"/>
    <n v="26.766542285210001"/>
    <x v="1"/>
    <x v="1"/>
    <x v="2"/>
    <n v="2"/>
    <n v="2436.5700000000002"/>
    <s v="Discharged"/>
    <x v="1"/>
  </r>
  <r>
    <s v="PT-00961"/>
    <n v="64"/>
    <x v="1"/>
    <n v="116"/>
    <n v="237.19896920906399"/>
    <n v="34.507974492495499"/>
    <x v="2"/>
    <x v="1"/>
    <x v="1"/>
    <n v="10"/>
    <n v="15152.01"/>
    <s v="Admitted"/>
    <x v="0"/>
  </r>
  <r>
    <s v="PT-07817"/>
    <n v="46"/>
    <x v="1"/>
    <n v="112"/>
    <n v="278.70500079891099"/>
    <n v="27.8947302717824"/>
    <x v="1"/>
    <x v="1"/>
    <x v="0"/>
    <n v="3"/>
    <n v="2365.7199999999998"/>
    <s v="Deceased"/>
    <x v="3"/>
  </r>
  <r>
    <s v="PT-04818"/>
    <n v="41"/>
    <x v="0"/>
    <n v="122"/>
    <n v="163.13468479693401"/>
    <n v="28.745418010318801"/>
    <x v="1"/>
    <x v="0"/>
    <x v="0"/>
    <n v="1"/>
    <n v="3015.17"/>
    <s v="Discharged"/>
    <x v="3"/>
  </r>
  <r>
    <s v="PT-09465"/>
    <n v="63"/>
    <x v="0"/>
    <n v="118"/>
    <n v="230.860572620998"/>
    <n v="23.050559135122398"/>
    <x v="0"/>
    <x v="1"/>
    <x v="0"/>
    <n v="4"/>
    <n v="6611.67"/>
    <s v="Discharged"/>
    <x v="0"/>
  </r>
  <r>
    <s v="PT-03456"/>
    <n v="85"/>
    <x v="0"/>
    <n v="123"/>
    <n v="165.65536770486199"/>
    <n v="22.461622146038799"/>
    <x v="2"/>
    <x v="1"/>
    <x v="0"/>
    <n v="4"/>
    <n v="8542.91"/>
    <s v="Deceased"/>
    <x v="5"/>
  </r>
  <r>
    <s v="PT-07613"/>
    <n v="42"/>
    <x v="0"/>
    <n v="126"/>
    <s v="unknown"/>
    <n v="26.8932235594806"/>
    <x v="0"/>
    <x v="1"/>
    <x v="2"/>
    <n v="2"/>
    <n v="4871.42"/>
    <s v="Admitted"/>
    <x v="3"/>
  </r>
  <r>
    <s v="PT-06106"/>
    <n v="70"/>
    <x v="1"/>
    <n v="139"/>
    <n v="209.16400646579501"/>
    <n v="34.611311619514403"/>
    <x v="1"/>
    <x v="1"/>
    <x v="0"/>
    <n v="1"/>
    <n v="3020.54"/>
    <s v="Discharged"/>
    <x v="0"/>
  </r>
  <r>
    <s v="PT-04218"/>
    <n v="47"/>
    <x v="0"/>
    <n v="132"/>
    <n v="174.488226749261"/>
    <n v="26.173004364840398"/>
    <x v="2"/>
    <x v="2"/>
    <x v="1"/>
    <n v="6"/>
    <n v="18889.45"/>
    <s v="Discharged"/>
    <x v="3"/>
  </r>
  <r>
    <s v="PT-06301"/>
    <n v="51"/>
    <x v="1"/>
    <n v="129"/>
    <n v="120"/>
    <n v="23.491752830852899"/>
    <x v="0"/>
    <x v="1"/>
    <x v="0"/>
    <n v="0"/>
    <n v="3615.42"/>
    <s v="Admitted"/>
    <x v="1"/>
  </r>
  <r>
    <s v="PT-04512"/>
    <n v="70"/>
    <x v="1"/>
    <n v="101"/>
    <n v="276.045289456109"/>
    <n v="19.9446403672986"/>
    <x v="0"/>
    <x v="1"/>
    <x v="0"/>
    <n v="1"/>
    <n v="8058.52"/>
    <s v="Discharged"/>
    <x v="0"/>
  </r>
  <r>
    <s v="PT-06370"/>
    <n v="48"/>
    <x v="1"/>
    <n v="112"/>
    <n v="273.87544016113901"/>
    <n v="30.380285277246301"/>
    <x v="2"/>
    <x v="1"/>
    <x v="0"/>
    <n v="6"/>
    <n v="9421.07"/>
    <s v="Discharged"/>
    <x v="3"/>
  </r>
  <r>
    <s v="PT-04897"/>
    <n v="29"/>
    <x v="1"/>
    <n v="144"/>
    <n v="196.438764843754"/>
    <n v="31.060376617783199"/>
    <x v="0"/>
    <x v="2"/>
    <x v="0"/>
    <n v="0"/>
    <n v="2032.9"/>
    <s v="Discharged"/>
    <x v="6"/>
  </r>
  <r>
    <s v="PT-02006"/>
    <n v="58"/>
    <x v="1"/>
    <n v="125"/>
    <n v="186.618813996325"/>
    <n v="17.4723005616592"/>
    <x v="1"/>
    <x v="1"/>
    <x v="2"/>
    <n v="3"/>
    <n v="2334.48"/>
    <s v="Discharged"/>
    <x v="1"/>
  </r>
  <r>
    <s v="PT-00077"/>
    <n v="56"/>
    <x v="1"/>
    <n v="125"/>
    <n v="202.55722727814501"/>
    <n v="18.668587789271001"/>
    <x v="0"/>
    <x v="1"/>
    <x v="2"/>
    <n v="4"/>
    <n v="4722.43"/>
    <s v="Admitted"/>
    <x v="1"/>
  </r>
  <r>
    <s v="PT-07607"/>
    <n v="41"/>
    <x v="1"/>
    <n v="174"/>
    <n v="208.19384099520599"/>
    <n v="23.9261444292761"/>
    <x v="1"/>
    <x v="1"/>
    <x v="0"/>
    <n v="1"/>
    <n v="7218.81"/>
    <s v="Discharged"/>
    <x v="3"/>
  </r>
  <r>
    <s v="PT-07106"/>
    <n v="49"/>
    <x v="1"/>
    <n v="93"/>
    <n v="216.04603355589001"/>
    <n v="17.4160300930528"/>
    <x v="0"/>
    <x v="1"/>
    <x v="2"/>
    <n v="5"/>
    <n v="2967.05"/>
    <s v="Discharged"/>
    <x v="3"/>
  </r>
  <r>
    <s v="PT-08626"/>
    <n v="58"/>
    <x v="0"/>
    <n v="90"/>
    <n v="228.81636860238399"/>
    <n v="20.578448244508799"/>
    <x v="1"/>
    <x v="1"/>
    <x v="0"/>
    <n v="2"/>
    <n v="3138.28"/>
    <s v="Admitted"/>
    <x v="1"/>
  </r>
  <r>
    <s v="PT-08252"/>
    <n v="39"/>
    <x v="0"/>
    <n v="128"/>
    <n v="190.60732103069799"/>
    <n v="22.833474220403701"/>
    <x v="1"/>
    <x v="1"/>
    <x v="0"/>
    <n v="1"/>
    <n v="9716.09"/>
    <s v="Discharged"/>
    <x v="2"/>
  </r>
  <r>
    <s v="PT-05711"/>
    <n v="56"/>
    <x v="1"/>
    <n v="157"/>
    <n v="224.436442936384"/>
    <n v="30.8896462586818"/>
    <x v="0"/>
    <x v="1"/>
    <x v="0"/>
    <n v="1"/>
    <n v="11684.75"/>
    <s v="Discharged"/>
    <x v="1"/>
  </r>
  <r>
    <s v="PT-08594"/>
    <n v="57"/>
    <x v="0"/>
    <n v="165"/>
    <n v="133.850170074603"/>
    <n v="22.686028533169502"/>
    <x v="0"/>
    <x v="1"/>
    <x v="2"/>
    <n v="1"/>
    <n v="4578.96"/>
    <s v="Discharged"/>
    <x v="1"/>
  </r>
  <r>
    <s v="PT-04598"/>
    <n v="74"/>
    <x v="0"/>
    <s v="unknown"/>
    <n v="215.18048405457199"/>
    <n v="36.652593337732"/>
    <x v="1"/>
    <x v="1"/>
    <x v="0"/>
    <n v="4"/>
    <s v="unknown"/>
    <s v="Discharged"/>
    <x v="4"/>
  </r>
  <r>
    <s v="PT-09175"/>
    <n v="71"/>
    <x v="0"/>
    <n v="139"/>
    <n v="173.59850520549901"/>
    <n v="21.356072865302298"/>
    <x v="2"/>
    <x v="1"/>
    <x v="1"/>
    <n v="5"/>
    <n v="19866.23"/>
    <s v="Admitted"/>
    <x v="4"/>
  </r>
  <r>
    <s v="PT-01559"/>
    <n v="77"/>
    <x v="0"/>
    <n v="163"/>
    <n v="251.992536013028"/>
    <n v="29.2106382113918"/>
    <x v="2"/>
    <x v="2"/>
    <x v="1"/>
    <n v="3"/>
    <n v="14025.95"/>
    <s v="Discharged"/>
    <x v="4"/>
  </r>
  <r>
    <s v="PT-01826"/>
    <n v="61"/>
    <x v="0"/>
    <n v="90"/>
    <n v="192.336131683844"/>
    <n v="21.7395786638263"/>
    <x v="2"/>
    <x v="1"/>
    <x v="0"/>
    <n v="2"/>
    <n v="4719.62"/>
    <s v="Admitted"/>
    <x v="0"/>
  </r>
  <r>
    <s v="PT-06251"/>
    <n v="46"/>
    <x v="0"/>
    <n v="163"/>
    <n v="232.543707064888"/>
    <n v="26.6221214783688"/>
    <x v="0"/>
    <x v="2"/>
    <x v="0"/>
    <n v="5"/>
    <n v="7274.22"/>
    <s v="Discharged"/>
    <x v="3"/>
  </r>
  <r>
    <s v="PT-00736"/>
    <n v="62"/>
    <x v="0"/>
    <n v="129"/>
    <n v="120"/>
    <n v="22.166451392338399"/>
    <x v="0"/>
    <x v="2"/>
    <x v="0"/>
    <n v="7"/>
    <n v="10824.59"/>
    <s v="Discharged"/>
    <x v="0"/>
  </r>
  <r>
    <s v="PT-00004"/>
    <n v="77"/>
    <x v="0"/>
    <n v="95"/>
    <n v="190.49756103368699"/>
    <n v="25.353982704125102"/>
    <x v="0"/>
    <x v="1"/>
    <x v="0"/>
    <n v="2"/>
    <n v="6235.18"/>
    <s v="Admitted"/>
    <x v="4"/>
  </r>
  <r>
    <s v="PT-00648"/>
    <n v="54"/>
    <x v="0"/>
    <n v="125"/>
    <n v="171.20741283322599"/>
    <n v="22.396483301566601"/>
    <x v="0"/>
    <x v="1"/>
    <x v="0"/>
    <n v="2"/>
    <n v="11545.82"/>
    <s v="Admitted"/>
    <x v="1"/>
  </r>
  <r>
    <s v="PT-01433"/>
    <n v="67"/>
    <x v="1"/>
    <n v="110"/>
    <n v="228.07580864257"/>
    <n v="19.0845979266774"/>
    <x v="2"/>
    <x v="1"/>
    <x v="0"/>
    <n v="3"/>
    <n v="7477.21"/>
    <s v="Discharged"/>
    <x v="0"/>
  </r>
  <r>
    <s v="PT-05994"/>
    <n v="62"/>
    <x v="1"/>
    <n v="128"/>
    <n v="201.303984821965"/>
    <n v="27.986489848570599"/>
    <x v="2"/>
    <x v="1"/>
    <x v="1"/>
    <n v="7"/>
    <n v="20744.12"/>
    <s v="Admitted"/>
    <x v="0"/>
  </r>
  <r>
    <s v="PT-00291"/>
    <n v="51"/>
    <x v="0"/>
    <n v="115"/>
    <n v="245.48638974203899"/>
    <n v="17.744481630381401"/>
    <x v="3"/>
    <x v="1"/>
    <x v="0"/>
    <n v="11"/>
    <n v="14835.29"/>
    <s v="Admitted"/>
    <x v="1"/>
  </r>
  <r>
    <s v="PT-05533"/>
    <n v="74"/>
    <x v="1"/>
    <s v="unknown"/>
    <n v="298.27616701943401"/>
    <n v="36.543619247129001"/>
    <x v="0"/>
    <x v="1"/>
    <x v="0"/>
    <n v="5"/>
    <n v="9922.8799999999992"/>
    <s v="Admitted"/>
    <x v="4"/>
  </r>
  <r>
    <s v="PT-01517"/>
    <n v="77"/>
    <x v="1"/>
    <n v="148"/>
    <n v="283.719134595274"/>
    <n v="25.608499955382399"/>
    <x v="1"/>
    <x v="1"/>
    <x v="0"/>
    <n v="1"/>
    <n v="9532.34"/>
    <s v="Discharged"/>
    <x v="4"/>
  </r>
  <r>
    <s v="PT-08843"/>
    <n v="53"/>
    <x v="0"/>
    <n v="108"/>
    <n v="201.14244504373701"/>
    <n v="16.7288125554586"/>
    <x v="1"/>
    <x v="1"/>
    <x v="2"/>
    <n v="5"/>
    <n v="6826.17"/>
    <s v="Discharged"/>
    <x v="1"/>
  </r>
  <r>
    <s v="PT-01254"/>
    <n v="60"/>
    <x v="0"/>
    <n v="149"/>
    <n v="269.24231613422199"/>
    <n v="24.713544925212702"/>
    <x v="1"/>
    <x v="1"/>
    <x v="0"/>
    <n v="5"/>
    <n v="4747.46"/>
    <s v="Discharged"/>
    <x v="1"/>
  </r>
  <r>
    <s v="PT-06714"/>
    <n v="59"/>
    <x v="0"/>
    <n v="166"/>
    <n v="288.607672436852"/>
    <n v="23.402964060974899"/>
    <x v="0"/>
    <x v="1"/>
    <x v="0"/>
    <n v="3"/>
    <s v="unknown"/>
    <s v="Admitted"/>
    <x v="1"/>
  </r>
  <r>
    <s v="PT-01150"/>
    <n v="42"/>
    <x v="0"/>
    <n v="145"/>
    <n v="243.06705246157199"/>
    <n v="32.372178347379297"/>
    <x v="0"/>
    <x v="1"/>
    <x v="0"/>
    <n v="5"/>
    <n v="13333.55"/>
    <s v="Discharged"/>
    <x v="3"/>
  </r>
  <r>
    <s v="PT-08048"/>
    <n v="44"/>
    <x v="1"/>
    <n v="118"/>
    <n v="216.726479549445"/>
    <n v="37.648083234337001"/>
    <x v="0"/>
    <x v="1"/>
    <x v="2"/>
    <n v="7"/>
    <n v="7088.06"/>
    <s v="Admitted"/>
    <x v="3"/>
  </r>
  <r>
    <s v="PT-06480"/>
    <n v="59"/>
    <x v="1"/>
    <n v="142"/>
    <n v="201.96074351184799"/>
    <n v="29.460193332312901"/>
    <x v="1"/>
    <x v="1"/>
    <x v="0"/>
    <n v="6"/>
    <n v="9705.19"/>
    <s v="Discharged"/>
    <x v="1"/>
  </r>
  <r>
    <s v="PT-05630"/>
    <n v="60"/>
    <x v="1"/>
    <n v="132"/>
    <n v="204.98062399247399"/>
    <n v="24.503498889487101"/>
    <x v="0"/>
    <x v="2"/>
    <x v="1"/>
    <n v="4"/>
    <n v="12194.06"/>
    <s v="Discharged"/>
    <x v="1"/>
  </r>
  <r>
    <s v="PT-02111"/>
    <n v="46"/>
    <x v="0"/>
    <n v="116"/>
    <n v="240.49101366310899"/>
    <n v="24.046143510598402"/>
    <x v="1"/>
    <x v="1"/>
    <x v="0"/>
    <n v="6"/>
    <n v="8692.4599999999991"/>
    <s v="Admitted"/>
    <x v="3"/>
  </r>
  <r>
    <s v="PT-00136"/>
    <n v="78"/>
    <x v="0"/>
    <n v="139"/>
    <n v="212.41729053393999"/>
    <n v="21.488846351674901"/>
    <x v="0"/>
    <x v="1"/>
    <x v="0"/>
    <n v="1"/>
    <n v="8137.94"/>
    <s v="Admitted"/>
    <x v="4"/>
  </r>
  <r>
    <s v="PT-06443"/>
    <n v="34"/>
    <x v="0"/>
    <n v="142"/>
    <n v="208.707935460154"/>
    <n v="27.276134415568901"/>
    <x v="0"/>
    <x v="1"/>
    <x v="2"/>
    <n v="1"/>
    <n v="4350.95"/>
    <s v="Discharged"/>
    <x v="2"/>
  </r>
  <r>
    <s v="PT-07945"/>
    <n v="61"/>
    <x v="1"/>
    <n v="131"/>
    <n v="184.46743832948499"/>
    <n v="25.218863709538901"/>
    <x v="2"/>
    <x v="2"/>
    <x v="1"/>
    <n v="3"/>
    <n v="11425.34"/>
    <s v="Deceased"/>
    <x v="0"/>
  </r>
  <r>
    <s v="PT-01248"/>
    <n v="43"/>
    <x v="1"/>
    <n v="114"/>
    <n v="227.32405567531501"/>
    <n v="25.719723257315302"/>
    <x v="0"/>
    <x v="1"/>
    <x v="2"/>
    <n v="3"/>
    <n v="6216.6"/>
    <s v="Discharged"/>
    <x v="3"/>
  </r>
  <r>
    <s v="PT-04242"/>
    <n v="68"/>
    <x v="0"/>
    <n v="104"/>
    <n v="129.794171154992"/>
    <n v="25.883775349394799"/>
    <x v="0"/>
    <x v="1"/>
    <x v="2"/>
    <n v="0"/>
    <n v="1033.69"/>
    <s v="Discharged"/>
    <x v="0"/>
  </r>
  <r>
    <s v="PT-08016"/>
    <n v="75"/>
    <x v="1"/>
    <n v="160"/>
    <n v="246.812164771721"/>
    <n v="19.350426194292599"/>
    <x v="1"/>
    <x v="1"/>
    <x v="0"/>
    <n v="3"/>
    <n v="11544.84"/>
    <s v="Discharged"/>
    <x v="4"/>
  </r>
  <r>
    <s v="PT-09172"/>
    <n v="55"/>
    <x v="0"/>
    <n v="164"/>
    <n v="200.79394973593199"/>
    <n v="22.9576945646666"/>
    <x v="0"/>
    <x v="2"/>
    <x v="0"/>
    <n v="2"/>
    <n v="6636.97"/>
    <s v="Discharged"/>
    <x v="1"/>
  </r>
  <r>
    <s v="PT-04337"/>
    <n v="30"/>
    <x v="1"/>
    <n v="121"/>
    <n v="237.71406677228401"/>
    <n v="23.663151504906999"/>
    <x v="0"/>
    <x v="1"/>
    <x v="2"/>
    <n v="6"/>
    <n v="7190.42"/>
    <s v="Admitted"/>
    <x v="6"/>
  </r>
  <r>
    <s v="PT-02493"/>
    <n v="47"/>
    <x v="0"/>
    <n v="120"/>
    <n v="211.189559881164"/>
    <n v="29.640628603155701"/>
    <x v="2"/>
    <x v="1"/>
    <x v="0"/>
    <n v="3"/>
    <n v="14787.91"/>
    <s v="Discharged"/>
    <x v="3"/>
  </r>
  <r>
    <s v="PT-08050"/>
    <n v="56"/>
    <x v="0"/>
    <n v="134"/>
    <n v="247.06889975891801"/>
    <n v="27.597437449551901"/>
    <x v="0"/>
    <x v="1"/>
    <x v="0"/>
    <n v="5"/>
    <n v="6854.42"/>
    <s v="Discharged"/>
    <x v="1"/>
  </r>
  <r>
    <s v="PT-04353"/>
    <n v="51"/>
    <x v="0"/>
    <n v="130"/>
    <n v="218.03120999247099"/>
    <n v="26.670841787770001"/>
    <x v="2"/>
    <x v="1"/>
    <x v="0"/>
    <n v="2"/>
    <n v="4263.01"/>
    <s v="Deceased"/>
    <x v="1"/>
  </r>
  <r>
    <s v="PT-02824"/>
    <n v="33"/>
    <x v="0"/>
    <n v="148"/>
    <s v="unknown"/>
    <n v="29.128503107403301"/>
    <x v="2"/>
    <x v="1"/>
    <x v="2"/>
    <n v="2"/>
    <n v="4260.3999999999996"/>
    <s v="Discharged"/>
    <x v="2"/>
  </r>
  <r>
    <s v="PT-08702"/>
    <n v="46"/>
    <x v="0"/>
    <n v="104"/>
    <n v="155.419099059144"/>
    <n v="25.0368456915145"/>
    <x v="1"/>
    <x v="1"/>
    <x v="0"/>
    <n v="2"/>
    <n v="11395.51"/>
    <s v="Discharged"/>
    <x v="3"/>
  </r>
  <r>
    <s v="PT-01632"/>
    <n v="42"/>
    <x v="1"/>
    <s v="unknown"/>
    <n v="192.733968377228"/>
    <n v="22.609377109034"/>
    <x v="0"/>
    <x v="1"/>
    <x v="2"/>
    <n v="3"/>
    <n v="1730.52"/>
    <s v="Discharged"/>
    <x v="3"/>
  </r>
  <r>
    <s v="PT-00959"/>
    <n v="63"/>
    <x v="0"/>
    <n v="108"/>
    <s v="unknown"/>
    <n v="23.612852606233101"/>
    <x v="2"/>
    <x v="2"/>
    <x v="1"/>
    <n v="3"/>
    <n v="22864.799999999999"/>
    <s v="Discharged"/>
    <x v="0"/>
  </r>
  <r>
    <s v="PT-07920"/>
    <n v="62"/>
    <x v="0"/>
    <n v="152"/>
    <n v="238.890928573861"/>
    <n v="27.896899176858899"/>
    <x v="1"/>
    <x v="1"/>
    <x v="0"/>
    <n v="2"/>
    <n v="9674.92"/>
    <s v="Admitted"/>
    <x v="0"/>
  </r>
  <r>
    <s v="PT-05835"/>
    <n v="57"/>
    <x v="1"/>
    <n v="147"/>
    <n v="220.21882312021401"/>
    <n v="15"/>
    <x v="1"/>
    <x v="1"/>
    <x v="0"/>
    <n v="2"/>
    <n v="6925.97"/>
    <s v="Discharged"/>
    <x v="1"/>
  </r>
  <r>
    <s v="PT-04732"/>
    <n v="54"/>
    <x v="1"/>
    <n v="136"/>
    <n v="277.0453127838"/>
    <n v="32.630938328272798"/>
    <x v="2"/>
    <x v="1"/>
    <x v="1"/>
    <n v="7"/>
    <n v="16788.32"/>
    <s v="Admitted"/>
    <x v="1"/>
  </r>
  <r>
    <s v="PT-05166"/>
    <n v="69"/>
    <x v="0"/>
    <n v="123"/>
    <n v="247.266405011513"/>
    <n v="26.353387737861301"/>
    <x v="0"/>
    <x v="2"/>
    <x v="1"/>
    <n v="2"/>
    <n v="18571.759999999998"/>
    <s v="Deceased"/>
    <x v="0"/>
  </r>
  <r>
    <s v="PT-08414"/>
    <n v="58"/>
    <x v="1"/>
    <n v="112"/>
    <s v="unknown"/>
    <n v="19.912736030736902"/>
    <x v="2"/>
    <x v="2"/>
    <x v="1"/>
    <n v="1"/>
    <n v="24436.52"/>
    <s v="Discharged"/>
    <x v="1"/>
  </r>
  <r>
    <s v="PT-00331"/>
    <n v="54"/>
    <x v="0"/>
    <n v="141"/>
    <n v="240.68419354829899"/>
    <n v="28.048196085748501"/>
    <x v="1"/>
    <x v="1"/>
    <x v="0"/>
    <n v="2"/>
    <n v="8332.5300000000007"/>
    <s v="Admitted"/>
    <x v="1"/>
  </r>
  <r>
    <s v="PT-07584"/>
    <n v="75"/>
    <x v="0"/>
    <n v="114"/>
    <n v="162.688718438568"/>
    <n v="26.2904507453154"/>
    <x v="2"/>
    <x v="1"/>
    <x v="0"/>
    <n v="6"/>
    <n v="6974.23"/>
    <s v="Discharged"/>
    <x v="4"/>
  </r>
  <r>
    <s v="PT-05228"/>
    <n v="61"/>
    <x v="1"/>
    <n v="109"/>
    <n v="189.14463874343301"/>
    <n v="26.940259387977601"/>
    <x v="0"/>
    <x v="1"/>
    <x v="0"/>
    <n v="6"/>
    <n v="12838.84"/>
    <s v="Discharged"/>
    <x v="0"/>
  </r>
  <r>
    <s v="PT-06840"/>
    <n v="51"/>
    <x v="1"/>
    <n v="107"/>
    <n v="221.48028528019"/>
    <n v="18.439414662253899"/>
    <x v="0"/>
    <x v="1"/>
    <x v="2"/>
    <n v="4"/>
    <n v="6241.87"/>
    <s v="Admitted"/>
    <x v="1"/>
  </r>
  <r>
    <s v="PT-08907"/>
    <n v="66"/>
    <x v="1"/>
    <n v="120"/>
    <n v="245.86542185182401"/>
    <n v="35.448273817584898"/>
    <x v="0"/>
    <x v="1"/>
    <x v="2"/>
    <n v="4"/>
    <n v="4616.28"/>
    <s v="Transferred"/>
    <x v="0"/>
  </r>
  <r>
    <s v="PT-03124"/>
    <n v="49"/>
    <x v="0"/>
    <n v="159"/>
    <n v="247.16469326197699"/>
    <n v="31.229090276116501"/>
    <x v="2"/>
    <x v="0"/>
    <x v="0"/>
    <n v="8"/>
    <n v="11520.53"/>
    <s v="Transferred"/>
    <x v="3"/>
  </r>
  <r>
    <s v="PT-03888"/>
    <n v="52"/>
    <x v="0"/>
    <n v="164"/>
    <n v="214.37877888622401"/>
    <n v="39.088610283755699"/>
    <x v="2"/>
    <x v="1"/>
    <x v="0"/>
    <n v="1"/>
    <n v="6828.93"/>
    <s v="Discharged"/>
    <x v="1"/>
  </r>
  <r>
    <s v="PT-03502"/>
    <n v="45"/>
    <x v="1"/>
    <n v="146"/>
    <n v="255.415079620673"/>
    <n v="30.758332813089599"/>
    <x v="1"/>
    <x v="1"/>
    <x v="0"/>
    <n v="2"/>
    <n v="5591.68"/>
    <s v="Admitted"/>
    <x v="3"/>
  </r>
  <r>
    <s v="PT-06879"/>
    <n v="50"/>
    <x v="1"/>
    <n v="101"/>
    <n v="261.39262513399802"/>
    <n v="24.156455783826502"/>
    <x v="0"/>
    <x v="1"/>
    <x v="0"/>
    <n v="3"/>
    <n v="12532.47"/>
    <s v="Discharged"/>
    <x v="3"/>
  </r>
  <r>
    <s v="PT-00382"/>
    <n v="46"/>
    <x v="0"/>
    <n v="125"/>
    <n v="271.98561497237802"/>
    <n v="39.944015591908197"/>
    <x v="0"/>
    <x v="1"/>
    <x v="2"/>
    <n v="4"/>
    <n v="8167.84"/>
    <s v="Discharged"/>
    <x v="3"/>
  </r>
  <r>
    <s v="PT-04374"/>
    <n v="57"/>
    <x v="1"/>
    <n v="111"/>
    <n v="223.514320466557"/>
    <n v="28.102522566383701"/>
    <x v="0"/>
    <x v="1"/>
    <x v="2"/>
    <n v="5"/>
    <n v="6257.88"/>
    <s v="Discharged"/>
    <x v="1"/>
  </r>
  <r>
    <s v="PT-04027"/>
    <n v="43"/>
    <x v="1"/>
    <n v="108"/>
    <n v="145.64921774191899"/>
    <n v="16.878672933965699"/>
    <x v="2"/>
    <x v="1"/>
    <x v="0"/>
    <n v="6"/>
    <n v="12078.1"/>
    <s v="Discharged"/>
    <x v="3"/>
  </r>
  <r>
    <s v="PT-09180"/>
    <n v="48"/>
    <x v="1"/>
    <n v="144"/>
    <n v="223.24848549301399"/>
    <n v="26.027317021938899"/>
    <x v="0"/>
    <x v="2"/>
    <x v="0"/>
    <n v="5"/>
    <n v="5645.77"/>
    <s v="Discharged"/>
    <x v="3"/>
  </r>
  <r>
    <s v="PT-00705"/>
    <n v="31"/>
    <x v="0"/>
    <n v="120"/>
    <n v="252.226776127237"/>
    <n v="15.232927763153899"/>
    <x v="0"/>
    <x v="1"/>
    <x v="2"/>
    <n v="2"/>
    <n v="5051.01"/>
    <s v="Transferred"/>
    <x v="2"/>
  </r>
  <r>
    <s v="PT-02589"/>
    <n v="42"/>
    <x v="1"/>
    <n v="109"/>
    <n v="198.11576284942799"/>
    <n v="29.842207442460602"/>
    <x v="0"/>
    <x v="2"/>
    <x v="0"/>
    <n v="3"/>
    <n v="4211.6899999999996"/>
    <s v="Discharged"/>
    <x v="3"/>
  </r>
  <r>
    <s v="PT-04864"/>
    <n v="34"/>
    <x v="0"/>
    <n v="119"/>
    <n v="174.31981858747901"/>
    <n v="30.891111584687099"/>
    <x v="1"/>
    <x v="1"/>
    <x v="2"/>
    <n v="2"/>
    <n v="4361"/>
    <s v="Admitted"/>
    <x v="2"/>
  </r>
  <r>
    <s v="PT-06410"/>
    <n v="57"/>
    <x v="0"/>
    <n v="141"/>
    <n v="267.35216866310702"/>
    <n v="22.664541588631099"/>
    <x v="0"/>
    <x v="1"/>
    <x v="0"/>
    <n v="5"/>
    <n v="7300.79"/>
    <s v="Transferred"/>
    <x v="1"/>
  </r>
  <r>
    <s v="PT-03920"/>
    <n v="54"/>
    <x v="0"/>
    <n v="109"/>
    <n v="165.11678258251899"/>
    <n v="33.523980134682198"/>
    <x v="2"/>
    <x v="2"/>
    <x v="1"/>
    <n v="4"/>
    <n v="16431.830000000002"/>
    <s v="Transferred"/>
    <x v="1"/>
  </r>
  <r>
    <s v="PT-02288"/>
    <n v="51"/>
    <x v="1"/>
    <n v="146"/>
    <n v="240.74386937830101"/>
    <n v="30.247401589728501"/>
    <x v="1"/>
    <x v="2"/>
    <x v="1"/>
    <n v="2"/>
    <n v="6131.03"/>
    <s v="Admitted"/>
    <x v="1"/>
  </r>
  <r>
    <s v="PT-03211"/>
    <n v="72"/>
    <x v="0"/>
    <n v="124"/>
    <n v="182.337732752813"/>
    <n v="26.3750610734307"/>
    <x v="2"/>
    <x v="2"/>
    <x v="1"/>
    <n v="8"/>
    <n v="22271.599999999999"/>
    <s v="Discharged"/>
    <x v="4"/>
  </r>
  <r>
    <s v="PT-02341"/>
    <n v="65"/>
    <x v="0"/>
    <n v="117"/>
    <n v="268.83433282590897"/>
    <n v="24.966297730572801"/>
    <x v="0"/>
    <x v="2"/>
    <x v="0"/>
    <n v="6"/>
    <n v="10217.26"/>
    <s v="Discharged"/>
    <x v="0"/>
  </r>
  <r>
    <s v="PT-02883"/>
    <n v="45"/>
    <x v="0"/>
    <n v="139"/>
    <n v="222.54788818612701"/>
    <n v="27.7112761324803"/>
    <x v="0"/>
    <x v="2"/>
    <x v="0"/>
    <n v="1"/>
    <n v="10267.67"/>
    <s v="Discharged"/>
    <x v="3"/>
  </r>
  <r>
    <s v="PT-05269"/>
    <n v="34"/>
    <x v="1"/>
    <n v="132"/>
    <n v="200.62536265461799"/>
    <n v="28.5292463697918"/>
    <x v="0"/>
    <x v="1"/>
    <x v="2"/>
    <n v="4"/>
    <n v="5118.45"/>
    <s v="unknown"/>
    <x v="2"/>
  </r>
  <r>
    <s v="PT-07904"/>
    <n v="37"/>
    <x v="0"/>
    <n v="156"/>
    <n v="296.37212614923902"/>
    <n v="23.579935047194301"/>
    <x v="0"/>
    <x v="1"/>
    <x v="2"/>
    <n v="3"/>
    <n v="3597.29"/>
    <s v="Transferred"/>
    <x v="2"/>
  </r>
  <r>
    <s v="PT-09012"/>
    <n v="35"/>
    <x v="0"/>
    <n v="152"/>
    <n v="278.11144534904201"/>
    <n v="27.245499053335202"/>
    <x v="0"/>
    <x v="1"/>
    <x v="2"/>
    <n v="2"/>
    <n v="4450.59"/>
    <s v="Discharged"/>
    <x v="2"/>
  </r>
  <r>
    <s v="PT-03147"/>
    <n v="44"/>
    <x v="0"/>
    <n v="121"/>
    <n v="259.18392966307198"/>
    <n v="27.232010152258301"/>
    <x v="0"/>
    <x v="1"/>
    <x v="0"/>
    <n v="5"/>
    <n v="12243.22"/>
    <s v="Discharged"/>
    <x v="3"/>
  </r>
  <r>
    <s v="PT-04735"/>
    <n v="59"/>
    <x v="0"/>
    <n v="124"/>
    <n v="200.21327768398399"/>
    <s v="unknown"/>
    <x v="0"/>
    <x v="2"/>
    <x v="0"/>
    <n v="5"/>
    <n v="11315.43"/>
    <s v="Discharged"/>
    <x v="1"/>
  </r>
  <r>
    <s v="PT-09785"/>
    <n v="31"/>
    <x v="0"/>
    <n v="161"/>
    <n v="184.82591577221501"/>
    <n v="27.138899543510799"/>
    <x v="0"/>
    <x v="2"/>
    <x v="0"/>
    <n v="5"/>
    <n v="7030.58"/>
    <s v="Discharged"/>
    <x v="2"/>
  </r>
  <r>
    <s v="PT-02523"/>
    <n v="60"/>
    <x v="1"/>
    <n v="168"/>
    <n v="259.542229300472"/>
    <n v="27.130654788500902"/>
    <x v="0"/>
    <x v="2"/>
    <x v="1"/>
    <n v="4"/>
    <n v="22773.52"/>
    <s v="Transferred"/>
    <x v="1"/>
  </r>
  <r>
    <s v="PT-05295"/>
    <n v="74"/>
    <x v="0"/>
    <n v="144"/>
    <n v="242.69942914275899"/>
    <n v="19.152152894564001"/>
    <x v="2"/>
    <x v="2"/>
    <x v="1"/>
    <n v="3"/>
    <n v="11285.61"/>
    <s v="Admitted"/>
    <x v="4"/>
  </r>
  <r>
    <s v="PT-08314"/>
    <n v="42"/>
    <x v="1"/>
    <n v="120"/>
    <n v="234.21475421883801"/>
    <n v="25.826133167775701"/>
    <x v="1"/>
    <x v="2"/>
    <x v="0"/>
    <n v="2"/>
    <n v="9845.85"/>
    <s v="Discharged"/>
    <x v="3"/>
  </r>
  <r>
    <s v="PT-04490"/>
    <n v="55"/>
    <x v="1"/>
    <n v="136"/>
    <n v="208.279975866749"/>
    <n v="20.040073319537701"/>
    <x v="2"/>
    <x v="1"/>
    <x v="1"/>
    <n v="9"/>
    <s v="unknown"/>
    <s v="Discharged"/>
    <x v="1"/>
  </r>
  <r>
    <s v="PT-04915"/>
    <n v="35"/>
    <x v="0"/>
    <n v="158"/>
    <n v="284.17389735174999"/>
    <n v="25.610004769584201"/>
    <x v="0"/>
    <x v="1"/>
    <x v="0"/>
    <n v="6"/>
    <n v="11168.44"/>
    <s v="Discharged"/>
    <x v="2"/>
  </r>
  <r>
    <s v="PT-03434"/>
    <n v="53"/>
    <x v="0"/>
    <n v="136"/>
    <n v="255.40173587666101"/>
    <n v="21.963538361290698"/>
    <x v="1"/>
    <x v="1"/>
    <x v="1"/>
    <n v="5"/>
    <n v="22177.040000000001"/>
    <s v="Discharged"/>
    <x v="1"/>
  </r>
  <r>
    <s v="PT-00795"/>
    <n v="38"/>
    <x v="0"/>
    <n v="117"/>
    <n v="208.38337692629401"/>
    <n v="24.3376704447737"/>
    <x v="1"/>
    <x v="1"/>
    <x v="2"/>
    <n v="3"/>
    <n v="7407.58"/>
    <s v="Discharged"/>
    <x v="2"/>
  </r>
  <r>
    <s v="PT-05415"/>
    <n v="44"/>
    <x v="1"/>
    <n v="166"/>
    <n v="245.07372429791201"/>
    <n v="29.730829001456598"/>
    <x v="0"/>
    <x v="1"/>
    <x v="2"/>
    <n v="1"/>
    <n v="5485.56"/>
    <s v="Discharged"/>
    <x v="3"/>
  </r>
  <r>
    <s v="PT-07024"/>
    <n v="55"/>
    <x v="0"/>
    <n v="161"/>
    <n v="190.49752423322599"/>
    <n v="26.265130644861699"/>
    <x v="1"/>
    <x v="1"/>
    <x v="0"/>
    <n v="4"/>
    <n v="12978.08"/>
    <s v="Discharged"/>
    <x v="1"/>
  </r>
  <r>
    <s v="PT-05530"/>
    <n v="53"/>
    <x v="1"/>
    <n v="138"/>
    <n v="147.505708693115"/>
    <n v="41.667014966055198"/>
    <x v="1"/>
    <x v="1"/>
    <x v="0"/>
    <n v="3"/>
    <n v="9517.77"/>
    <s v="Discharged"/>
    <x v="1"/>
  </r>
  <r>
    <s v="PT-02816"/>
    <n v="67"/>
    <x v="1"/>
    <n v="120"/>
    <n v="177.83394413634201"/>
    <n v="22.101944040957399"/>
    <x v="2"/>
    <x v="1"/>
    <x v="1"/>
    <n v="6"/>
    <n v="20266.689999999999"/>
    <s v="Discharged"/>
    <x v="0"/>
  </r>
  <r>
    <s v="PT-07653"/>
    <n v="54"/>
    <x v="1"/>
    <s v="unknown"/>
    <n v="318.92070386474802"/>
    <n v="28.897515834472799"/>
    <x v="0"/>
    <x v="1"/>
    <x v="2"/>
    <n v="3"/>
    <n v="4458.4799999999996"/>
    <s v="Discharged"/>
    <x v="1"/>
  </r>
  <r>
    <s v="PT-07306"/>
    <n v="18"/>
    <x v="1"/>
    <n v="131"/>
    <n v="165.37492774864899"/>
    <n v="31.109727719561899"/>
    <x v="2"/>
    <x v="2"/>
    <x v="0"/>
    <n v="9"/>
    <s v="unknown"/>
    <s v="Admitted"/>
    <x v="6"/>
  </r>
  <r>
    <s v="PT-09193"/>
    <n v="64"/>
    <x v="1"/>
    <n v="147"/>
    <n v="206.43476559407199"/>
    <n v="28.468252905317701"/>
    <x v="2"/>
    <x v="1"/>
    <x v="1"/>
    <n v="7"/>
    <n v="20107.439999999999"/>
    <s v="Transferred"/>
    <x v="0"/>
  </r>
  <r>
    <s v="PT-02593"/>
    <n v="54"/>
    <x v="1"/>
    <n v="163"/>
    <n v="236.168476584008"/>
    <n v="26.087135321025901"/>
    <x v="2"/>
    <x v="2"/>
    <x v="1"/>
    <n v="6"/>
    <n v="12465.23"/>
    <s v="Admitted"/>
    <x v="1"/>
  </r>
  <r>
    <s v="PT-09963"/>
    <n v="65"/>
    <x v="1"/>
    <n v="135"/>
    <n v="222.48550223247901"/>
    <n v="25.338582785116401"/>
    <x v="0"/>
    <x v="1"/>
    <x v="0"/>
    <n v="3"/>
    <n v="12408.2"/>
    <s v="Discharged"/>
    <x v="0"/>
  </r>
  <r>
    <s v="PT-04743"/>
    <n v="55"/>
    <x v="0"/>
    <n v="140"/>
    <n v="230.628283944098"/>
    <n v="22.627812382695801"/>
    <x v="2"/>
    <x v="1"/>
    <x v="0"/>
    <n v="2"/>
    <n v="9026.65"/>
    <s v="Discharged"/>
    <x v="1"/>
  </r>
  <r>
    <s v="PT-03542"/>
    <n v="76"/>
    <x v="0"/>
    <n v="141"/>
    <n v="194.516752866487"/>
    <n v="33.723421877235801"/>
    <x v="0"/>
    <x v="1"/>
    <x v="0"/>
    <n v="3"/>
    <n v="13756.13"/>
    <s v="Deceased"/>
    <x v="4"/>
  </r>
  <r>
    <s v="PT-02778"/>
    <n v="51"/>
    <x v="0"/>
    <n v="142"/>
    <n v="256.03369419919397"/>
    <n v="19.375861841572"/>
    <x v="2"/>
    <x v="2"/>
    <x v="1"/>
    <s v="unknown"/>
    <n v="15126.94"/>
    <s v="Discharged"/>
    <x v="1"/>
  </r>
  <r>
    <s v="PT-08604"/>
    <n v="61"/>
    <x v="0"/>
    <n v="120"/>
    <n v="271.489854852127"/>
    <n v="27.9397670975811"/>
    <x v="1"/>
    <x v="1"/>
    <x v="0"/>
    <n v="0"/>
    <n v="7313.26"/>
    <s v="Discharged"/>
    <x v="0"/>
  </r>
  <r>
    <s v="PT-01077"/>
    <n v="31"/>
    <x v="0"/>
    <n v="111"/>
    <n v="218.655888109551"/>
    <n v="30.203131247443199"/>
    <x v="1"/>
    <x v="2"/>
    <x v="0"/>
    <n v="2"/>
    <n v="7144.15"/>
    <s v="Discharged"/>
    <x v="2"/>
  </r>
  <r>
    <s v="PT-01209"/>
    <n v="33"/>
    <x v="0"/>
    <n v="112"/>
    <n v="210.65612257364"/>
    <n v="38.749003243969597"/>
    <x v="0"/>
    <x v="1"/>
    <x v="2"/>
    <n v="3"/>
    <n v="6490.19"/>
    <s v="Admitted"/>
    <x v="2"/>
  </r>
  <r>
    <s v="PT-09374"/>
    <n v="59"/>
    <x v="1"/>
    <n v="168"/>
    <n v="253.912879950931"/>
    <n v="22.5774433950277"/>
    <x v="0"/>
    <x v="1"/>
    <x v="1"/>
    <n v="1"/>
    <n v="12248.32"/>
    <s v="Discharged"/>
    <x v="1"/>
  </r>
  <r>
    <s v="PT-06171"/>
    <n v="41"/>
    <x v="1"/>
    <n v="141"/>
    <n v="228.227556695044"/>
    <n v="20.653515418538198"/>
    <x v="2"/>
    <x v="1"/>
    <x v="0"/>
    <n v="2"/>
    <n v="12507.76"/>
    <s v="Discharged"/>
    <x v="3"/>
  </r>
  <r>
    <s v="PT-04293"/>
    <n v="32"/>
    <x v="1"/>
    <n v="111"/>
    <n v="171.86851481310001"/>
    <n v="25.4567317163844"/>
    <x v="0"/>
    <x v="1"/>
    <x v="2"/>
    <s v="unknown"/>
    <n v="1520.89"/>
    <s v="Discharged"/>
    <x v="2"/>
  </r>
  <r>
    <s v="PT-05740"/>
    <n v="56"/>
    <x v="1"/>
    <s v="unknown"/>
    <n v="240.081824618653"/>
    <n v="28.697033399655801"/>
    <x v="1"/>
    <x v="2"/>
    <x v="0"/>
    <n v="5"/>
    <n v="6910.46"/>
    <s v="Discharged"/>
    <x v="1"/>
  </r>
  <r>
    <s v="PT-03687"/>
    <n v="92"/>
    <x v="0"/>
    <n v="135"/>
    <n v="234.685132762134"/>
    <n v="26.127364834102199"/>
    <x v="0"/>
    <x v="1"/>
    <x v="0"/>
    <n v="1"/>
    <n v="6821.75"/>
    <s v="Discharged"/>
    <x v="5"/>
  </r>
  <r>
    <s v="PT-06179"/>
    <n v="78"/>
    <x v="1"/>
    <n v="136"/>
    <n v="241.405344940464"/>
    <n v="34.761324571774303"/>
    <x v="1"/>
    <x v="1"/>
    <x v="0"/>
    <n v="7"/>
    <n v="6561.41"/>
    <s v="Discharged"/>
    <x v="4"/>
  </r>
  <r>
    <s v="PT-01157"/>
    <n v="44"/>
    <x v="1"/>
    <n v="132"/>
    <n v="196.00902523273899"/>
    <n v="23.007733976770901"/>
    <x v="0"/>
    <x v="1"/>
    <x v="2"/>
    <n v="4"/>
    <n v="4521.0200000000004"/>
    <s v="Discharged"/>
    <x v="3"/>
  </r>
  <r>
    <s v="PT-00145"/>
    <n v="58"/>
    <x v="0"/>
    <n v="154"/>
    <n v="240.96428012733301"/>
    <n v="20.980907765958701"/>
    <x v="0"/>
    <x v="2"/>
    <x v="0"/>
    <n v="1"/>
    <n v="7676.37"/>
    <s v="Discharged"/>
    <x v="1"/>
  </r>
  <r>
    <s v="PT-01191"/>
    <n v="56"/>
    <x v="1"/>
    <n v="141"/>
    <n v="211.98944563192501"/>
    <n v="29.795757168391098"/>
    <x v="2"/>
    <x v="1"/>
    <x v="0"/>
    <n v="4"/>
    <n v="9644.0400000000009"/>
    <s v="Deceased"/>
    <x v="1"/>
  </r>
  <r>
    <s v="PT-05130"/>
    <n v="56"/>
    <x v="1"/>
    <n v="153"/>
    <n v="244.66976093593999"/>
    <n v="16.7030202023962"/>
    <x v="1"/>
    <x v="2"/>
    <x v="1"/>
    <n v="3"/>
    <n v="17384.740000000002"/>
    <s v="Admitted"/>
    <x v="1"/>
  </r>
  <r>
    <s v="PT-07728"/>
    <n v="30"/>
    <x v="0"/>
    <n v="169"/>
    <n v="240.64349639892299"/>
    <n v="28.004724388655699"/>
    <x v="2"/>
    <x v="2"/>
    <x v="1"/>
    <n v="3"/>
    <n v="17874.43"/>
    <s v="Discharged"/>
    <x v="6"/>
  </r>
  <r>
    <s v="PT-07075"/>
    <n v="65"/>
    <x v="1"/>
    <n v="115"/>
    <n v="258.71075151933798"/>
    <n v="31.698006873596199"/>
    <x v="0"/>
    <x v="1"/>
    <x v="0"/>
    <n v="5"/>
    <n v="11448.15"/>
    <s v="Discharged"/>
    <x v="0"/>
  </r>
  <r>
    <s v="PT-03747"/>
    <n v="22"/>
    <x v="1"/>
    <n v="99"/>
    <n v="236.90078976230001"/>
    <n v="23.724687204089498"/>
    <x v="0"/>
    <x v="2"/>
    <x v="0"/>
    <n v="4"/>
    <n v="11621.19"/>
    <s v="Admitted"/>
    <x v="6"/>
  </r>
  <r>
    <s v="PT-07782"/>
    <n v="70"/>
    <x v="1"/>
    <n v="147"/>
    <n v="138.353962173583"/>
    <n v="25.8154369927795"/>
    <x v="2"/>
    <x v="2"/>
    <x v="1"/>
    <n v="7"/>
    <n v="16134.89"/>
    <s v="Transferred"/>
    <x v="0"/>
  </r>
  <r>
    <s v="PT-08749"/>
    <n v="25"/>
    <x v="0"/>
    <n v="148"/>
    <s v="unknown"/>
    <n v="31.4668740486375"/>
    <x v="2"/>
    <x v="2"/>
    <x v="0"/>
    <n v="2"/>
    <n v="9799.7800000000007"/>
    <s v="Discharged"/>
    <x v="6"/>
  </r>
  <r>
    <s v="PT-00759"/>
    <n v="42"/>
    <x v="0"/>
    <n v="146"/>
    <n v="296.71545302374"/>
    <n v="27.219227363760599"/>
    <x v="0"/>
    <x v="1"/>
    <x v="0"/>
    <n v="5"/>
    <n v="10844.22"/>
    <s v="Deceased"/>
    <x v="3"/>
  </r>
  <r>
    <s v="PT-09377"/>
    <n v="24"/>
    <x v="1"/>
    <n v="107"/>
    <n v="308.62082796124599"/>
    <n v="25.712437996841899"/>
    <x v="0"/>
    <x v="1"/>
    <x v="2"/>
    <n v="3"/>
    <n v="7780.79"/>
    <s v="Discharged"/>
    <x v="6"/>
  </r>
  <r>
    <s v="PT-07919"/>
    <n v="44"/>
    <x v="0"/>
    <n v="131"/>
    <n v="282.20050961761802"/>
    <n v="21.020518214754301"/>
    <x v="1"/>
    <x v="1"/>
    <x v="0"/>
    <n v="1"/>
    <n v="7833.29"/>
    <s v="Transferred"/>
    <x v="3"/>
  </r>
  <r>
    <s v="PT-01471"/>
    <n v="72"/>
    <x v="1"/>
    <n v="127"/>
    <n v="197.03910624201299"/>
    <n v="29.139774610398199"/>
    <x v="3"/>
    <x v="1"/>
    <x v="0"/>
    <n v="3"/>
    <n v="6647.29"/>
    <s v="Admitted"/>
    <x v="4"/>
  </r>
  <r>
    <s v="PT-08878"/>
    <n v="36"/>
    <x v="1"/>
    <n v="104"/>
    <n v="156.471449934655"/>
    <n v="19.742222503594299"/>
    <x v="2"/>
    <x v="1"/>
    <x v="0"/>
    <n v="4"/>
    <n v="13051.02"/>
    <s v="Transferred"/>
    <x v="2"/>
  </r>
  <r>
    <s v="PT-03471"/>
    <n v="53"/>
    <x v="1"/>
    <n v="121"/>
    <n v="245.02765484435201"/>
    <n v="32.068562869917599"/>
    <x v="0"/>
    <x v="2"/>
    <x v="2"/>
    <n v="3"/>
    <n v="6859.23"/>
    <s v="Discharged"/>
    <x v="1"/>
  </r>
  <r>
    <s v="PT-07400"/>
    <n v="75"/>
    <x v="1"/>
    <n v="143"/>
    <n v="224.97734784189399"/>
    <n v="28.461279787174199"/>
    <x v="0"/>
    <x v="2"/>
    <x v="0"/>
    <n v="2"/>
    <n v="16968.03"/>
    <s v="Admitted"/>
    <x v="4"/>
  </r>
  <r>
    <s v="PT-09908"/>
    <n v="89"/>
    <x v="0"/>
    <n v="121"/>
    <n v="176.207951783532"/>
    <n v="31.9168481674545"/>
    <x v="2"/>
    <x v="1"/>
    <x v="1"/>
    <n v="10"/>
    <n v="13333.83"/>
    <s v="Admitted"/>
    <x v="5"/>
  </r>
  <r>
    <s v="PT-02361"/>
    <n v="39"/>
    <x v="0"/>
    <n v="127"/>
    <n v="227.60544979608201"/>
    <n v="28.363358116471399"/>
    <x v="0"/>
    <x v="2"/>
    <x v="1"/>
    <n v="2"/>
    <n v="19501.04"/>
    <s v="Discharged"/>
    <x v="2"/>
  </r>
  <r>
    <s v="PT-03442"/>
    <n v="45"/>
    <x v="0"/>
    <n v="138"/>
    <n v="201.292282530758"/>
    <n v="26.085933571147201"/>
    <x v="2"/>
    <x v="1"/>
    <x v="0"/>
    <n v="4"/>
    <n v="13498.24"/>
    <s v="Discharged"/>
    <x v="3"/>
  </r>
  <r>
    <s v="PT-06461"/>
    <n v="49"/>
    <x v="1"/>
    <n v="112"/>
    <n v="163.394996013699"/>
    <n v="27.852537901809399"/>
    <x v="1"/>
    <x v="1"/>
    <x v="0"/>
    <n v="1"/>
    <n v="5050.1400000000003"/>
    <s v="Discharged"/>
    <x v="3"/>
  </r>
  <r>
    <s v="PT-07021"/>
    <n v="85"/>
    <x v="1"/>
    <n v="132"/>
    <n v="188.61082130555701"/>
    <n v="18.7920985124589"/>
    <x v="1"/>
    <x v="1"/>
    <x v="0"/>
    <n v="1"/>
    <n v="11168.93"/>
    <s v="Discharged"/>
    <x v="5"/>
  </r>
  <r>
    <s v="PT-02125"/>
    <n v="55"/>
    <x v="1"/>
    <n v="116"/>
    <n v="209.718278956858"/>
    <n v="24.7627585774162"/>
    <x v="0"/>
    <x v="1"/>
    <x v="0"/>
    <n v="3"/>
    <n v="8626.14"/>
    <s v="Discharged"/>
    <x v="1"/>
  </r>
  <r>
    <s v="PT-02376"/>
    <n v="76"/>
    <x v="1"/>
    <n v="129"/>
    <n v="220.88893854802299"/>
    <n v="30.108722439128201"/>
    <x v="2"/>
    <x v="1"/>
    <x v="0"/>
    <n v="5"/>
    <n v="10455.459999999999"/>
    <s v="Transferred"/>
    <x v="4"/>
  </r>
  <r>
    <s v="PT-06232"/>
    <n v="49"/>
    <x v="0"/>
    <n v="139"/>
    <n v="120"/>
    <n v="29.967429108831499"/>
    <x v="2"/>
    <x v="0"/>
    <x v="0"/>
    <n v="3"/>
    <n v="10218.08"/>
    <s v="Discharged"/>
    <x v="3"/>
  </r>
  <r>
    <s v="PT-05472"/>
    <n v="60"/>
    <x v="1"/>
    <n v="132"/>
    <n v="301.27804098484302"/>
    <n v="21.888491791224599"/>
    <x v="1"/>
    <x v="1"/>
    <x v="0"/>
    <n v="5"/>
    <n v="9395.24"/>
    <s v="Admitted"/>
    <x v="1"/>
  </r>
  <r>
    <s v="PT-02674"/>
    <n v="46"/>
    <x v="0"/>
    <n v="134"/>
    <n v="161.970213821258"/>
    <n v="32.132080879965599"/>
    <x v="0"/>
    <x v="2"/>
    <x v="0"/>
    <n v="5"/>
    <n v="7071.52"/>
    <s v="Discharged"/>
    <x v="3"/>
  </r>
  <r>
    <s v="PT-08682"/>
    <n v="56"/>
    <x v="1"/>
    <n v="114"/>
    <n v="268.31782279009099"/>
    <n v="27.586058999081001"/>
    <x v="2"/>
    <x v="2"/>
    <x v="1"/>
    <n v="6"/>
    <n v="15854.24"/>
    <s v="Discharged"/>
    <x v="1"/>
  </r>
  <r>
    <s v="PT-03283"/>
    <n v="22"/>
    <x v="1"/>
    <n v="98"/>
    <n v="203.90079678132599"/>
    <n v="25.419116139348102"/>
    <x v="2"/>
    <x v="1"/>
    <x v="0"/>
    <n v="5"/>
    <n v="8237.69"/>
    <s v="Transferred"/>
    <x v="6"/>
  </r>
  <r>
    <s v="PT-02407"/>
    <n v="35"/>
    <x v="1"/>
    <s v="unknown"/>
    <n v="212.96086674172901"/>
    <n v="27.440923595790601"/>
    <x v="1"/>
    <x v="2"/>
    <x v="1"/>
    <n v="1"/>
    <n v="12400.45"/>
    <s v="Admitted"/>
    <x v="2"/>
  </r>
  <r>
    <s v="PT-04092"/>
    <n v="76"/>
    <x v="0"/>
    <n v="156"/>
    <n v="237.15087283956601"/>
    <n v="31.648954807158201"/>
    <x v="0"/>
    <x v="1"/>
    <x v="0"/>
    <n v="2"/>
    <n v="10498.56"/>
    <s v="Discharged"/>
    <x v="4"/>
  </r>
  <r>
    <s v="PT-03768"/>
    <n v="74"/>
    <x v="1"/>
    <n v="177"/>
    <n v="166.69257419409001"/>
    <n v="20.847580145373001"/>
    <x v="1"/>
    <x v="1"/>
    <x v="0"/>
    <n v="5"/>
    <n v="10850.72"/>
    <s v="Discharged"/>
    <x v="4"/>
  </r>
  <r>
    <s v="PT-04300"/>
    <n v="43"/>
    <x v="0"/>
    <n v="122"/>
    <n v="182.12058882121499"/>
    <n v="24.907081506476199"/>
    <x v="0"/>
    <x v="1"/>
    <x v="2"/>
    <n v="2"/>
    <n v="3586.64"/>
    <s v="Transferred"/>
    <x v="3"/>
  </r>
  <r>
    <s v="PT-07878"/>
    <n v="59"/>
    <x v="1"/>
    <n v="130"/>
    <n v="120"/>
    <n v="27.8905481235205"/>
    <x v="3"/>
    <x v="1"/>
    <x v="0"/>
    <n v="6"/>
    <n v="9463.2800000000007"/>
    <s v="unknown"/>
    <x v="1"/>
  </r>
  <r>
    <s v="PT-09971"/>
    <n v="41"/>
    <x v="0"/>
    <n v="140"/>
    <n v="173.87839558618401"/>
    <n v="27.870276001220098"/>
    <x v="0"/>
    <x v="1"/>
    <x v="3"/>
    <n v="4"/>
    <n v="5918.24"/>
    <s v="Deceased"/>
    <x v="3"/>
  </r>
  <r>
    <s v="PT-04368"/>
    <n v="55"/>
    <x v="1"/>
    <n v="136"/>
    <n v="200.204182217083"/>
    <n v="30.715308717596301"/>
    <x v="2"/>
    <x v="1"/>
    <x v="2"/>
    <n v="0"/>
    <n v="2128.64"/>
    <s v="Discharged"/>
    <x v="1"/>
  </r>
  <r>
    <s v="PT-00001"/>
    <n v="62"/>
    <x v="0"/>
    <n v="120"/>
    <n v="233.553883857664"/>
    <n v="27.540667211437299"/>
    <x v="2"/>
    <x v="1"/>
    <x v="1"/>
    <n v="7"/>
    <n v="5089.1099999999997"/>
    <s v="Admitted"/>
    <x v="0"/>
  </r>
  <r>
    <s v="PT-00559"/>
    <n v="60"/>
    <x v="0"/>
    <n v="148"/>
    <n v="196.433582442773"/>
    <n v="31.008625008483499"/>
    <x v="2"/>
    <x v="1"/>
    <x v="1"/>
    <n v="4"/>
    <n v="11427.97"/>
    <s v="Discharged"/>
    <x v="1"/>
  </r>
  <r>
    <s v="PT-01176"/>
    <n v="50"/>
    <x v="0"/>
    <n v="163"/>
    <n v="271.45137745467099"/>
    <n v="15"/>
    <x v="0"/>
    <x v="1"/>
    <x v="0"/>
    <n v="2"/>
    <n v="10228.99"/>
    <s v="Transferred"/>
    <x v="3"/>
  </r>
  <r>
    <s v="PT-00544"/>
    <n v="76"/>
    <x v="0"/>
    <n v="164"/>
    <n v="187.28764811422499"/>
    <n v="22.947437384339"/>
    <x v="0"/>
    <x v="0"/>
    <x v="0"/>
    <n v="1"/>
    <n v="13407.85"/>
    <s v="Deceased"/>
    <x v="4"/>
  </r>
  <r>
    <s v="PT-04958"/>
    <n v="70"/>
    <x v="0"/>
    <n v="127"/>
    <n v="282.81169193097497"/>
    <n v="27.100101286306401"/>
    <x v="0"/>
    <x v="1"/>
    <x v="0"/>
    <n v="3"/>
    <n v="10040.530000000001"/>
    <s v="Admitted"/>
    <x v="0"/>
  </r>
  <r>
    <s v="PT-00350"/>
    <n v="51"/>
    <x v="1"/>
    <n v="146"/>
    <n v="205.463920670823"/>
    <n v="30.533967529653001"/>
    <x v="3"/>
    <x v="1"/>
    <x v="0"/>
    <n v="2"/>
    <n v="8173.76"/>
    <s v="Discharged"/>
    <x v="1"/>
  </r>
  <r>
    <s v="PT-02261"/>
    <n v="61"/>
    <x v="0"/>
    <n v="156"/>
    <n v="165.61652056804101"/>
    <n v="29.877310172794701"/>
    <x v="0"/>
    <x v="1"/>
    <x v="0"/>
    <n v="6"/>
    <n v="13263.39"/>
    <s v="Discharged"/>
    <x v="0"/>
  </r>
  <r>
    <s v="PT-01607"/>
    <n v="56"/>
    <x v="0"/>
    <n v="129"/>
    <n v="231.76164348655999"/>
    <n v="21.112269689333399"/>
    <x v="2"/>
    <x v="2"/>
    <x v="1"/>
    <n v="4"/>
    <n v="25976.41"/>
    <s v="Discharged"/>
    <x v="1"/>
  </r>
  <r>
    <s v="PT-03694"/>
    <n v="70"/>
    <x v="0"/>
    <n v="117"/>
    <n v="174.19911048969701"/>
    <n v="25.8743880907275"/>
    <x v="2"/>
    <x v="2"/>
    <x v="1"/>
    <n v="6"/>
    <n v="12314.41"/>
    <s v="Admitted"/>
    <x v="0"/>
  </r>
  <r>
    <s v="PT-08170"/>
    <n v="53"/>
    <x v="0"/>
    <n v="154"/>
    <n v="271.04270787749101"/>
    <n v="17.269863405695698"/>
    <x v="3"/>
    <x v="2"/>
    <x v="2"/>
    <n v="2"/>
    <n v="5399.38"/>
    <s v="Discharged"/>
    <x v="1"/>
  </r>
  <r>
    <s v="PT-06115"/>
    <n v="51"/>
    <x v="0"/>
    <n v="136"/>
    <n v="201.23517167543699"/>
    <n v="25.243268130276899"/>
    <x v="1"/>
    <x v="2"/>
    <x v="0"/>
    <n v="5"/>
    <n v="9651.89"/>
    <s v="Discharged"/>
    <x v="1"/>
  </r>
  <r>
    <s v="PT-00458"/>
    <n v="39"/>
    <x v="0"/>
    <n v="111"/>
    <n v="234.072783595174"/>
    <n v="30.853498259207999"/>
    <x v="1"/>
    <x v="1"/>
    <x v="0"/>
    <n v="1"/>
    <n v="9957.4"/>
    <s v="Discharged"/>
    <x v="2"/>
  </r>
  <r>
    <s v="PT-04129"/>
    <n v="43"/>
    <x v="0"/>
    <n v="113"/>
    <n v="219.37046471325201"/>
    <n v="26.761463283405099"/>
    <x v="0"/>
    <x v="2"/>
    <x v="0"/>
    <n v="7"/>
    <n v="10579.99"/>
    <s v="Discharged"/>
    <x v="3"/>
  </r>
  <r>
    <s v="PT-02292"/>
    <n v="69"/>
    <x v="0"/>
    <n v="140"/>
    <n v="214.28468108848099"/>
    <n v="31.917523085790101"/>
    <x v="1"/>
    <x v="2"/>
    <x v="1"/>
    <n v="4"/>
    <s v="unknown"/>
    <s v="Discharged"/>
    <x v="0"/>
  </r>
  <r>
    <s v="PT-03835"/>
    <n v="40"/>
    <x v="1"/>
    <n v="114"/>
    <n v="240.317723141801"/>
    <n v="25.874285078386599"/>
    <x v="0"/>
    <x v="2"/>
    <x v="0"/>
    <n v="4"/>
    <n v="8538.92"/>
    <s v="Transferred"/>
    <x v="2"/>
  </r>
  <r>
    <s v="PT-04686"/>
    <n v="64"/>
    <x v="0"/>
    <n v="151"/>
    <n v="239.00226925001601"/>
    <n v="28.161072182103499"/>
    <x v="2"/>
    <x v="2"/>
    <x v="1"/>
    <n v="5"/>
    <n v="13019.87"/>
    <s v="Discharged"/>
    <x v="0"/>
  </r>
  <r>
    <s v="PT-05791"/>
    <n v="30"/>
    <x v="0"/>
    <n v="115"/>
    <n v="309.87492473506097"/>
    <n v="19.805903512366701"/>
    <x v="1"/>
    <x v="0"/>
    <x v="0"/>
    <n v="1"/>
    <n v="4224.5200000000004"/>
    <s v="Deceased"/>
    <x v="6"/>
  </r>
  <r>
    <s v="PT-05573"/>
    <n v="49"/>
    <x v="1"/>
    <n v="143"/>
    <n v="208.85137931802299"/>
    <n v="27.191933893579101"/>
    <x v="2"/>
    <x v="1"/>
    <x v="0"/>
    <n v="7"/>
    <n v="8622.43"/>
    <s v="Discharged"/>
    <x v="3"/>
  </r>
  <r>
    <s v="PT-09948"/>
    <n v="45"/>
    <x v="0"/>
    <n v="117"/>
    <n v="210.02246907620901"/>
    <n v="27.8038907265429"/>
    <x v="1"/>
    <x v="1"/>
    <x v="3"/>
    <n v="2"/>
    <n v="8298.56"/>
    <s v="Admitted"/>
    <x v="3"/>
  </r>
  <r>
    <s v="PT-00132"/>
    <n v="56"/>
    <x v="0"/>
    <n v="121"/>
    <n v="281.37468056793102"/>
    <n v="27.643140349057301"/>
    <x v="1"/>
    <x v="1"/>
    <x v="0"/>
    <n v="1"/>
    <n v="8965.6"/>
    <s v="Discharged"/>
    <x v="1"/>
  </r>
  <r>
    <s v="PT-04976"/>
    <n v="34"/>
    <x v="0"/>
    <n v="122"/>
    <n v="295.89416376235198"/>
    <n v="23.3858701793744"/>
    <x v="0"/>
    <x v="1"/>
    <x v="2"/>
    <n v="5"/>
    <n v="7247.93"/>
    <s v="Transferred"/>
    <x v="2"/>
  </r>
  <r>
    <s v="PT-04111"/>
    <n v="72"/>
    <x v="0"/>
    <n v="138"/>
    <n v="236.724261527876"/>
    <n v="35.920643500975501"/>
    <x v="2"/>
    <x v="1"/>
    <x v="1"/>
    <n v="7"/>
    <n v="14660.27"/>
    <s v="unknown"/>
    <x v="4"/>
  </r>
  <r>
    <s v="PT-05768"/>
    <n v="53"/>
    <x v="0"/>
    <n v="130"/>
    <n v="179.30821609236699"/>
    <n v="33.352442338470397"/>
    <x v="0"/>
    <x v="1"/>
    <x v="2"/>
    <n v="4"/>
    <n v="3255.64"/>
    <s v="Discharged"/>
    <x v="1"/>
  </r>
  <r>
    <s v="PT-05408"/>
    <n v="72"/>
    <x v="1"/>
    <n v="117"/>
    <n v="190.73592535514601"/>
    <n v="23.858374518938898"/>
    <x v="1"/>
    <x v="1"/>
    <x v="0"/>
    <s v="unknown"/>
    <n v="8556.84"/>
    <s v="Discharged"/>
    <x v="4"/>
  </r>
  <r>
    <s v="PT-04130"/>
    <n v="79"/>
    <x v="0"/>
    <n v="94"/>
    <n v="251.531198765243"/>
    <s v="unknown"/>
    <x v="0"/>
    <x v="1"/>
    <x v="1"/>
    <n v="5"/>
    <n v="18154.55"/>
    <s v="Admitted"/>
    <x v="4"/>
  </r>
  <r>
    <s v="PT-09546"/>
    <n v="53"/>
    <x v="1"/>
    <n v="128"/>
    <n v="259.13866707403798"/>
    <n v="26.910605538446099"/>
    <x v="0"/>
    <x v="2"/>
    <x v="2"/>
    <n v="1"/>
    <n v="4640.46"/>
    <s v="Discharged"/>
    <x v="1"/>
  </r>
  <r>
    <s v="PT-05406"/>
    <n v="55"/>
    <x v="1"/>
    <n v="132"/>
    <n v="210.672988086385"/>
    <n v="28.264849670308699"/>
    <x v="2"/>
    <x v="2"/>
    <x v="0"/>
    <n v="2"/>
    <n v="12214.72"/>
    <s v="Admitted"/>
    <x v="1"/>
  </r>
  <r>
    <s v="PT-03785"/>
    <n v="61"/>
    <x v="0"/>
    <n v="138"/>
    <n v="216.064326915679"/>
    <n v="38.589108217448299"/>
    <x v="2"/>
    <x v="2"/>
    <x v="1"/>
    <n v="4"/>
    <n v="21471.18"/>
    <s v="Discharged"/>
    <x v="0"/>
  </r>
  <r>
    <s v="PT-08723"/>
    <n v="59"/>
    <x v="1"/>
    <n v="118"/>
    <n v="289.31954196840297"/>
    <n v="19.930975773931799"/>
    <x v="2"/>
    <x v="1"/>
    <x v="1"/>
    <n v="6"/>
    <n v="18234.11"/>
    <s v="Admitted"/>
    <x v="1"/>
  </r>
  <r>
    <s v="PT-08569"/>
    <n v="61"/>
    <x v="1"/>
    <n v="151"/>
    <n v="172.47924666201899"/>
    <n v="18.668343135443099"/>
    <x v="3"/>
    <x v="2"/>
    <x v="1"/>
    <n v="5"/>
    <n v="4668.75"/>
    <s v="Transferred"/>
    <x v="0"/>
  </r>
  <r>
    <s v="PT-07181"/>
    <n v="59"/>
    <x v="0"/>
    <n v="124"/>
    <n v="186.01758585300999"/>
    <s v="unknown"/>
    <x v="2"/>
    <x v="1"/>
    <x v="0"/>
    <n v="4"/>
    <n v="13465.6"/>
    <s v="Transferred"/>
    <x v="1"/>
  </r>
  <r>
    <s v="PT-01091"/>
    <n v="53"/>
    <x v="0"/>
    <n v="101"/>
    <n v="253.39049738760301"/>
    <n v="29.6854739597064"/>
    <x v="1"/>
    <x v="0"/>
    <x v="0"/>
    <n v="2"/>
    <n v="9545.82"/>
    <s v="Discharged"/>
    <x v="1"/>
  </r>
  <r>
    <s v="PT-04809"/>
    <n v="76"/>
    <x v="0"/>
    <n v="109"/>
    <n v="241.40286299303401"/>
    <n v="31.107929208400101"/>
    <x v="0"/>
    <x v="1"/>
    <x v="0"/>
    <n v="0"/>
    <n v="11144.98"/>
    <s v="Transferred"/>
    <x v="4"/>
  </r>
  <r>
    <s v="PT-08372"/>
    <n v="41"/>
    <x v="0"/>
    <n v="95"/>
    <n v="264.62659884987198"/>
    <n v="25.391613500515501"/>
    <x v="3"/>
    <x v="1"/>
    <x v="0"/>
    <n v="6"/>
    <n v="8118.92"/>
    <s v="Discharged"/>
    <x v="3"/>
  </r>
  <r>
    <s v="PT-00593"/>
    <n v="62"/>
    <x v="1"/>
    <n v="98"/>
    <n v="210.93351188015501"/>
    <n v="23.431148627071099"/>
    <x v="1"/>
    <x v="2"/>
    <x v="1"/>
    <n v="1"/>
    <n v="19894.36"/>
    <s v="Discharged"/>
    <x v="0"/>
  </r>
  <r>
    <s v="PT-07056"/>
    <n v="29"/>
    <x v="0"/>
    <n v="128"/>
    <n v="236.400024620816"/>
    <n v="23.974465524174398"/>
    <x v="0"/>
    <x v="1"/>
    <x v="2"/>
    <n v="3"/>
    <n v="6782.98"/>
    <s v="Discharged"/>
    <x v="6"/>
  </r>
  <r>
    <s v="PT-01733"/>
    <n v="54"/>
    <x v="0"/>
    <s v="unknown"/>
    <n v="195.472714863926"/>
    <n v="28.368247262705001"/>
    <x v="0"/>
    <x v="2"/>
    <x v="1"/>
    <n v="4"/>
    <n v="21630.080000000002"/>
    <s v="Admitted"/>
    <x v="1"/>
  </r>
  <r>
    <s v="PT-02890"/>
    <n v="60"/>
    <x v="1"/>
    <n v="95"/>
    <n v="312.70376039086699"/>
    <n v="32.169555969074999"/>
    <x v="0"/>
    <x v="2"/>
    <x v="0"/>
    <n v="3"/>
    <n v="5814.98"/>
    <s v="Discharged"/>
    <x v="1"/>
  </r>
  <r>
    <s v="PT-00851"/>
    <n v="45"/>
    <x v="0"/>
    <n v="123"/>
    <n v="223.848243996017"/>
    <n v="17.798107044520901"/>
    <x v="2"/>
    <x v="2"/>
    <x v="1"/>
    <n v="1"/>
    <n v="8514.14"/>
    <s v="Admitted"/>
    <x v="3"/>
  </r>
  <r>
    <s v="PT-06667"/>
    <n v="36"/>
    <x v="1"/>
    <n v="127"/>
    <n v="273.14645619150298"/>
    <n v="21.959418401058802"/>
    <x v="0"/>
    <x v="2"/>
    <x v="0"/>
    <n v="0"/>
    <n v="4957.01"/>
    <s v="Discharged"/>
    <x v="2"/>
  </r>
  <r>
    <s v="PT-01057"/>
    <n v="54"/>
    <x v="1"/>
    <n v="125"/>
    <n v="191.62599846793299"/>
    <n v="22.892133478274602"/>
    <x v="1"/>
    <x v="2"/>
    <x v="1"/>
    <n v="1"/>
    <n v="23158.84"/>
    <s v="Discharged"/>
    <x v="1"/>
  </r>
  <r>
    <s v="PT-00796"/>
    <n v="70"/>
    <x v="1"/>
    <n v="103"/>
    <n v="224.43503195527799"/>
    <n v="32.416947594081499"/>
    <x v="1"/>
    <x v="2"/>
    <x v="1"/>
    <n v="2"/>
    <n v="7817.8"/>
    <s v="Discharged"/>
    <x v="0"/>
  </r>
  <r>
    <s v="PT-09474"/>
    <n v="47"/>
    <x v="0"/>
    <n v="158"/>
    <n v="230.650288295509"/>
    <n v="32.199150099039997"/>
    <x v="0"/>
    <x v="2"/>
    <x v="0"/>
    <n v="4"/>
    <n v="12817.89"/>
    <s v="Discharged"/>
    <x v="3"/>
  </r>
  <r>
    <s v="PT-03205"/>
    <n v="40"/>
    <x v="1"/>
    <n v="114"/>
    <n v="177.948145112129"/>
    <n v="28.581909994896201"/>
    <x v="2"/>
    <x v="1"/>
    <x v="2"/>
    <n v="2"/>
    <n v="3800.81"/>
    <s v="Transferred"/>
    <x v="2"/>
  </r>
  <r>
    <s v="PT-05983"/>
    <n v="84"/>
    <x v="0"/>
    <n v="98"/>
    <n v="157.72934155487701"/>
    <n v="21.259238349243201"/>
    <x v="2"/>
    <x v="1"/>
    <x v="1"/>
    <n v="1"/>
    <n v="10138.57"/>
    <s v="Discharged"/>
    <x v="5"/>
  </r>
  <r>
    <s v="PT-09007"/>
    <n v="51"/>
    <x v="0"/>
    <n v="112"/>
    <n v="210.696583574237"/>
    <n v="24.0976106091159"/>
    <x v="1"/>
    <x v="1"/>
    <x v="2"/>
    <n v="2"/>
    <n v="6951.95"/>
    <s v="Deceased"/>
    <x v="1"/>
  </r>
  <r>
    <s v="PT-04906"/>
    <n v="68"/>
    <x v="0"/>
    <n v="143"/>
    <n v="174.733974528446"/>
    <n v="27.446873093211501"/>
    <x v="1"/>
    <x v="1"/>
    <x v="1"/>
    <n v="0"/>
    <n v="3539.55"/>
    <s v="Discharged"/>
    <x v="0"/>
  </r>
  <r>
    <s v="PT-03065"/>
    <n v="32"/>
    <x v="1"/>
    <n v="127"/>
    <n v="191.44758890839501"/>
    <n v="29.506478943192199"/>
    <x v="0"/>
    <x v="2"/>
    <x v="2"/>
    <n v="5"/>
    <n v="2098.38"/>
    <s v="Admitted"/>
    <x v="2"/>
  </r>
  <r>
    <s v="PT-05275"/>
    <n v="48"/>
    <x v="1"/>
    <n v="117"/>
    <n v="257.15325620616397"/>
    <n v="23.763569532980402"/>
    <x v="0"/>
    <x v="1"/>
    <x v="0"/>
    <n v="3"/>
    <n v="11456.22"/>
    <s v="Admitted"/>
    <x v="3"/>
  </r>
  <r>
    <s v="PT-07013"/>
    <n v="68"/>
    <x v="1"/>
    <n v="149"/>
    <n v="243.35383320330001"/>
    <n v="31.0890071416331"/>
    <x v="1"/>
    <x v="2"/>
    <x v="1"/>
    <n v="0"/>
    <n v="17821.009999999998"/>
    <s v="Discharged"/>
    <x v="0"/>
  </r>
  <r>
    <s v="PT-08122"/>
    <n v="37"/>
    <x v="1"/>
    <n v="149"/>
    <n v="225.607822949076"/>
    <n v="33.3300295974812"/>
    <x v="0"/>
    <x v="2"/>
    <x v="2"/>
    <n v="4"/>
    <n v="4167.6499999999996"/>
    <s v="Admitted"/>
    <x v="2"/>
  </r>
  <r>
    <s v="PT-04909"/>
    <n v="59"/>
    <x v="0"/>
    <n v="119"/>
    <n v="308.12983047699498"/>
    <n v="15.3368690883058"/>
    <x v="0"/>
    <x v="1"/>
    <x v="2"/>
    <n v="5"/>
    <n v="4876.3900000000003"/>
    <s v="Discharged"/>
    <x v="1"/>
  </r>
  <r>
    <s v="PT-05655"/>
    <n v="41"/>
    <x v="1"/>
    <n v="149"/>
    <n v="227.59652146277801"/>
    <n v="28.7816961352239"/>
    <x v="1"/>
    <x v="1"/>
    <x v="0"/>
    <n v="1"/>
    <n v="10174.219999999999"/>
    <s v="Admitted"/>
    <x v="3"/>
  </r>
  <r>
    <s v="PT-06880"/>
    <n v="30"/>
    <x v="0"/>
    <n v="132"/>
    <n v="237.165660786464"/>
    <n v="29.672741234088502"/>
    <x v="0"/>
    <x v="1"/>
    <x v="2"/>
    <n v="2"/>
    <n v="3017.84"/>
    <s v="Discharged"/>
    <x v="6"/>
  </r>
  <r>
    <s v="PT-08743"/>
    <n v="56"/>
    <x v="1"/>
    <n v="146"/>
    <n v="202.61635408695901"/>
    <n v="23.409362799705502"/>
    <x v="1"/>
    <x v="1"/>
    <x v="0"/>
    <n v="4"/>
    <n v="6990.8"/>
    <s v="Discharged"/>
    <x v="1"/>
  </r>
  <r>
    <s v="PT-04908"/>
    <n v="37"/>
    <x v="1"/>
    <n v="102"/>
    <n v="233.667403995553"/>
    <n v="28.770611093241701"/>
    <x v="2"/>
    <x v="1"/>
    <x v="0"/>
    <n v="4"/>
    <n v="15492.59"/>
    <s v="Discharged"/>
    <x v="2"/>
  </r>
  <r>
    <s v="PT-06707"/>
    <n v="48"/>
    <x v="1"/>
    <n v="135"/>
    <n v="197.94117967822299"/>
    <n v="23.788005065794898"/>
    <x v="2"/>
    <x v="2"/>
    <x v="1"/>
    <n v="8"/>
    <n v="25014.58"/>
    <s v="Transferred"/>
    <x v="3"/>
  </r>
  <r>
    <s v="PT-06110"/>
    <n v="44"/>
    <x v="1"/>
    <n v="119"/>
    <n v="171.83874514885599"/>
    <n v="27.381291198118699"/>
    <x v="1"/>
    <x v="1"/>
    <x v="0"/>
    <n v="4"/>
    <n v="10830.11"/>
    <s v="Admitted"/>
    <x v="3"/>
  </r>
  <r>
    <s v="PT-00266"/>
    <n v="36"/>
    <x v="0"/>
    <n v="93"/>
    <n v="237.21770815236201"/>
    <n v="36.867684479675503"/>
    <x v="0"/>
    <x v="1"/>
    <x v="2"/>
    <n v="6"/>
    <n v="7361.75"/>
    <s v="Admitted"/>
    <x v="2"/>
  </r>
  <r>
    <s v="PT-05147"/>
    <n v="53"/>
    <x v="1"/>
    <n v="124"/>
    <n v="196.32810140736501"/>
    <n v="24.822182812236299"/>
    <x v="0"/>
    <x v="1"/>
    <x v="0"/>
    <n v="6"/>
    <n v="6949.11"/>
    <s v="Admitted"/>
    <x v="1"/>
  </r>
  <r>
    <s v="PT-00209"/>
    <n v="62"/>
    <x v="1"/>
    <n v="148"/>
    <n v="230.077824734508"/>
    <s v="unknown"/>
    <x v="0"/>
    <x v="1"/>
    <x v="0"/>
    <n v="2"/>
    <n v="15299.94"/>
    <s v="Deceased"/>
    <x v="0"/>
  </r>
  <r>
    <s v="PT-02860"/>
    <n v="57"/>
    <x v="1"/>
    <n v="148"/>
    <n v="306.01553571271501"/>
    <n v="32.723932713166903"/>
    <x v="3"/>
    <x v="1"/>
    <x v="0"/>
    <n v="1"/>
    <n v="11084.8"/>
    <s v="Admitted"/>
    <x v="1"/>
  </r>
  <r>
    <s v="PT-03101"/>
    <n v="44"/>
    <x v="1"/>
    <n v="123"/>
    <n v="186.66728969182799"/>
    <n v="28.900370702498201"/>
    <x v="0"/>
    <x v="1"/>
    <x v="0"/>
    <n v="5"/>
    <n v="7699.03"/>
    <s v="Admitted"/>
    <x v="3"/>
  </r>
  <r>
    <s v="PT-06152"/>
    <n v="41"/>
    <x v="0"/>
    <n v="141"/>
    <n v="235.486745065072"/>
    <n v="31.633576385180898"/>
    <x v="1"/>
    <x v="2"/>
    <x v="1"/>
    <n v="5"/>
    <n v="15112.39"/>
    <s v="Discharged"/>
    <x v="3"/>
  </r>
  <r>
    <s v="PT-08541"/>
    <n v="50"/>
    <x v="0"/>
    <n v="154"/>
    <n v="234.99667337405299"/>
    <n v="26.409800634861998"/>
    <x v="0"/>
    <x v="1"/>
    <x v="0"/>
    <n v="7"/>
    <n v="8625.58"/>
    <s v="Admitted"/>
    <x v="3"/>
  </r>
  <r>
    <s v="PT-05115"/>
    <n v="52"/>
    <x v="0"/>
    <n v="120"/>
    <n v="240.65775961902301"/>
    <n v="24.125527585816901"/>
    <x v="2"/>
    <x v="1"/>
    <x v="0"/>
    <n v="8"/>
    <n v="15581.88"/>
    <s v="Discharged"/>
    <x v="1"/>
  </r>
  <r>
    <s v="PT-09853"/>
    <n v="65"/>
    <x v="0"/>
    <n v="104"/>
    <n v="276.34461604178"/>
    <n v="23.504575293216799"/>
    <x v="1"/>
    <x v="1"/>
    <x v="1"/>
    <n v="3"/>
    <n v="12285.63"/>
    <s v="Admitted"/>
    <x v="0"/>
  </r>
  <r>
    <s v="PT-07948"/>
    <n v="67"/>
    <x v="0"/>
    <n v="133"/>
    <n v="213.35782469804499"/>
    <n v="34.022144195579401"/>
    <x v="0"/>
    <x v="1"/>
    <x v="0"/>
    <n v="5"/>
    <n v="6746.69"/>
    <s v="Admitted"/>
    <x v="0"/>
  </r>
  <r>
    <s v="PT-07837"/>
    <n v="65"/>
    <x v="0"/>
    <n v="133"/>
    <n v="178.846551938061"/>
    <n v="32.064663970691598"/>
    <x v="1"/>
    <x v="1"/>
    <x v="2"/>
    <n v="3"/>
    <n v="2981.97"/>
    <s v="Deceased"/>
    <x v="0"/>
  </r>
  <r>
    <s v="PT-00317"/>
    <n v="65"/>
    <x v="0"/>
    <n v="186"/>
    <n v="270.11243781534603"/>
    <n v="26.9278199062021"/>
    <x v="1"/>
    <x v="1"/>
    <x v="0"/>
    <n v="4"/>
    <n v="14271.97"/>
    <s v="Transferred"/>
    <x v="0"/>
  </r>
  <r>
    <s v="PT-06795"/>
    <n v="51"/>
    <x v="1"/>
    <n v="100"/>
    <n v="182.077520220471"/>
    <n v="31.645999300788301"/>
    <x v="0"/>
    <x v="1"/>
    <x v="2"/>
    <n v="4"/>
    <n v="5109.25"/>
    <s v="Admitted"/>
    <x v="1"/>
  </r>
  <r>
    <s v="PT-01784"/>
    <n v="66"/>
    <x v="0"/>
    <n v="140"/>
    <n v="184.948438617562"/>
    <n v="24.8793355103331"/>
    <x v="2"/>
    <x v="1"/>
    <x v="1"/>
    <n v="5"/>
    <n v="30545.98"/>
    <s v="Transferred"/>
    <x v="0"/>
  </r>
  <r>
    <s v="PT-08355"/>
    <n v="87"/>
    <x v="1"/>
    <n v="133"/>
    <n v="175.56843265374701"/>
    <n v="17.339513668068701"/>
    <x v="0"/>
    <x v="2"/>
    <x v="0"/>
    <n v="2"/>
    <n v="11271.64"/>
    <s v="Discharged"/>
    <x v="5"/>
  </r>
  <r>
    <s v="PT-05352"/>
    <n v="60"/>
    <x v="0"/>
    <s v="unknown"/>
    <s v="unknown"/>
    <n v="31.784525735179599"/>
    <x v="3"/>
    <x v="1"/>
    <x v="2"/>
    <n v="1"/>
    <n v="1840.41"/>
    <s v="Admitted"/>
    <x v="1"/>
  </r>
  <r>
    <s v="PT-09013"/>
    <n v="18"/>
    <x v="1"/>
    <n v="140"/>
    <n v="236.537478538431"/>
    <n v="30.066719783092601"/>
    <x v="0"/>
    <x v="1"/>
    <x v="2"/>
    <n v="3"/>
    <n v="4624.12"/>
    <s v="Discharged"/>
    <x v="6"/>
  </r>
  <r>
    <s v="PT-05897"/>
    <n v="31"/>
    <x v="0"/>
    <n v="113"/>
    <n v="168.12272657995001"/>
    <n v="26.7133159467597"/>
    <x v="0"/>
    <x v="1"/>
    <x v="2"/>
    <n v="5"/>
    <n v="8726.6200000000008"/>
    <s v="Discharged"/>
    <x v="2"/>
  </r>
  <r>
    <s v="PT-05647"/>
    <n v="45"/>
    <x v="1"/>
    <n v="152"/>
    <n v="184.09500096753101"/>
    <n v="28.598270124223699"/>
    <x v="0"/>
    <x v="1"/>
    <x v="0"/>
    <n v="2"/>
    <n v="4121.63"/>
    <s v="Admitted"/>
    <x v="3"/>
  </r>
  <r>
    <s v="PT-04608"/>
    <n v="62"/>
    <x v="0"/>
    <n v="128"/>
    <n v="225.85702906883199"/>
    <n v="19.595411471373598"/>
    <x v="1"/>
    <x v="1"/>
    <x v="0"/>
    <n v="4"/>
    <n v="9604.77"/>
    <s v="Transferred"/>
    <x v="0"/>
  </r>
  <r>
    <s v="PT-04627"/>
    <n v="44"/>
    <x v="1"/>
    <n v="104"/>
    <n v="217.542172763179"/>
    <n v="28.295476015742601"/>
    <x v="0"/>
    <x v="2"/>
    <x v="0"/>
    <n v="1"/>
    <n v="9244.41"/>
    <s v="Discharged"/>
    <x v="3"/>
  </r>
  <r>
    <s v="PT-02237"/>
    <n v="55"/>
    <x v="1"/>
    <n v="101"/>
    <n v="232.81614082438799"/>
    <s v="unknown"/>
    <x v="0"/>
    <x v="2"/>
    <x v="0"/>
    <n v="2"/>
    <n v="3844.58"/>
    <s v="Discharged"/>
    <x v="1"/>
  </r>
  <r>
    <s v="PT-07175"/>
    <n v="75"/>
    <x v="1"/>
    <n v="123"/>
    <n v="140.199460613132"/>
    <s v="unknown"/>
    <x v="1"/>
    <x v="2"/>
    <x v="0"/>
    <n v="1"/>
    <n v="6955.77"/>
    <s v="Discharged"/>
    <x v="4"/>
  </r>
  <r>
    <s v="PT-04846"/>
    <n v="62"/>
    <x v="1"/>
    <n v="90"/>
    <n v="192.11061932597201"/>
    <n v="23.8468209365486"/>
    <x v="1"/>
    <x v="2"/>
    <x v="1"/>
    <n v="0"/>
    <n v="17656.66"/>
    <s v="Discharged"/>
    <x v="0"/>
  </r>
  <r>
    <s v="PT-03678"/>
    <n v="52"/>
    <x v="1"/>
    <n v="157"/>
    <s v="unknown"/>
    <n v="30.074598432789799"/>
    <x v="1"/>
    <x v="1"/>
    <x v="2"/>
    <n v="1"/>
    <n v="4640.2299999999996"/>
    <s v="Discharged"/>
    <x v="1"/>
  </r>
  <r>
    <s v="PT-02699"/>
    <n v="64"/>
    <x v="1"/>
    <n v="112"/>
    <n v="225.82277921758899"/>
    <n v="28.8622258759465"/>
    <x v="0"/>
    <x v="1"/>
    <x v="2"/>
    <n v="3"/>
    <n v="4312.01"/>
    <s v="Deceased"/>
    <x v="0"/>
  </r>
  <r>
    <s v="PT-02338"/>
    <n v="55"/>
    <x v="0"/>
    <n v="114"/>
    <n v="272.83303000659402"/>
    <n v="29.775601333272299"/>
    <x v="2"/>
    <x v="1"/>
    <x v="0"/>
    <n v="2"/>
    <n v="7555.34"/>
    <s v="Discharged"/>
    <x v="1"/>
  </r>
  <r>
    <s v="PT-00104"/>
    <n v="42"/>
    <x v="1"/>
    <n v="146"/>
    <n v="172.65284861919"/>
    <n v="35.974102925427502"/>
    <x v="2"/>
    <x v="2"/>
    <x v="1"/>
    <n v="3"/>
    <n v="11513.02"/>
    <s v="Discharged"/>
    <x v="3"/>
  </r>
  <r>
    <s v="PT-08143"/>
    <n v="33"/>
    <x v="0"/>
    <n v="140"/>
    <n v="298.61588739330801"/>
    <n v="22.311575845802"/>
    <x v="0"/>
    <x v="1"/>
    <x v="2"/>
    <n v="7"/>
    <n v="5673.05"/>
    <s v="Discharged"/>
    <x v="2"/>
  </r>
  <r>
    <s v="PT-01898"/>
    <n v="78"/>
    <x v="0"/>
    <n v="96"/>
    <n v="162.75610029665199"/>
    <n v="15"/>
    <x v="0"/>
    <x v="1"/>
    <x v="0"/>
    <n v="3"/>
    <n v="5667.08"/>
    <s v="Discharged"/>
    <x v="4"/>
  </r>
  <r>
    <s v="PT-03762"/>
    <n v="54"/>
    <x v="1"/>
    <n v="137"/>
    <n v="146.56638729341699"/>
    <n v="34.362977486930099"/>
    <x v="2"/>
    <x v="1"/>
    <x v="1"/>
    <n v="11"/>
    <n v="20325.89"/>
    <s v="Discharged"/>
    <x v="1"/>
  </r>
  <r>
    <s v="PT-07336"/>
    <n v="59"/>
    <x v="1"/>
    <n v="114"/>
    <n v="221.805193599532"/>
    <n v="24.229858647729301"/>
    <x v="2"/>
    <x v="1"/>
    <x v="0"/>
    <n v="9"/>
    <n v="8358.43"/>
    <s v="Admitted"/>
    <x v="1"/>
  </r>
  <r>
    <s v="PT-06637"/>
    <n v="60"/>
    <x v="1"/>
    <n v="145"/>
    <n v="279.08089615960802"/>
    <n v="34.070554936483099"/>
    <x v="0"/>
    <x v="2"/>
    <x v="1"/>
    <n v="2"/>
    <n v="4590.96"/>
    <s v="Discharged"/>
    <x v="1"/>
  </r>
  <r>
    <s v="PT-07104"/>
    <n v="50"/>
    <x v="1"/>
    <n v="133"/>
    <n v="209.49823159835"/>
    <n v="33.696528919471902"/>
    <x v="0"/>
    <x v="1"/>
    <x v="2"/>
    <n v="1"/>
    <n v="4302.62"/>
    <s v="Discharged"/>
    <x v="3"/>
  </r>
  <r>
    <s v="PT-04188"/>
    <n v="44"/>
    <x v="1"/>
    <n v="131"/>
    <n v="165.278081631291"/>
    <n v="27.1208659100419"/>
    <x v="0"/>
    <x v="1"/>
    <x v="2"/>
    <n v="1"/>
    <n v="4132.5200000000004"/>
    <s v="Discharged"/>
    <x v="3"/>
  </r>
  <r>
    <s v="PT-08910"/>
    <n v="65"/>
    <x v="0"/>
    <n v="134"/>
    <n v="235.04935724834601"/>
    <n v="21.551039418030498"/>
    <x v="0"/>
    <x v="2"/>
    <x v="0"/>
    <n v="4"/>
    <n v="8888.16"/>
    <s v="Discharged"/>
    <x v="0"/>
  </r>
  <r>
    <s v="PT-01719"/>
    <n v="65"/>
    <x v="1"/>
    <n v="108"/>
    <n v="201.39090894712601"/>
    <n v="32.512163208086001"/>
    <x v="2"/>
    <x v="1"/>
    <x v="0"/>
    <n v="8"/>
    <n v="6954.87"/>
    <s v="Discharged"/>
    <x v="0"/>
  </r>
  <r>
    <s v="PT-09344"/>
    <n v="61"/>
    <x v="1"/>
    <n v="123"/>
    <n v="224.92305471998301"/>
    <n v="18.981956060119401"/>
    <x v="0"/>
    <x v="2"/>
    <x v="0"/>
    <n v="3"/>
    <n v="6948.46"/>
    <s v="Admitted"/>
    <x v="0"/>
  </r>
  <r>
    <s v="PT-08137"/>
    <n v="41"/>
    <x v="1"/>
    <n v="92"/>
    <n v="175.319923635528"/>
    <n v="25.019685732018502"/>
    <x v="0"/>
    <x v="2"/>
    <x v="0"/>
    <n v="2"/>
    <n v="11973.1"/>
    <s v="Discharged"/>
    <x v="3"/>
  </r>
  <r>
    <s v="PT-07406"/>
    <n v="79"/>
    <x v="1"/>
    <n v="147"/>
    <n v="211.56834729660699"/>
    <n v="30.855080954536401"/>
    <x v="0"/>
    <x v="2"/>
    <x v="0"/>
    <n v="3"/>
    <n v="7950.85"/>
    <s v="Discharged"/>
    <x v="4"/>
  </r>
  <r>
    <s v="PT-09347"/>
    <n v="59"/>
    <x v="0"/>
    <n v="108"/>
    <n v="269.62231602085899"/>
    <n v="20.872912438804001"/>
    <x v="1"/>
    <x v="1"/>
    <x v="0"/>
    <n v="3"/>
    <n v="13645.82"/>
    <s v="Admitted"/>
    <x v="1"/>
  </r>
  <r>
    <s v="PT-05324"/>
    <n v="58"/>
    <x v="1"/>
    <n v="121"/>
    <n v="129.13544864085301"/>
    <n v="19.5194816876222"/>
    <x v="2"/>
    <x v="1"/>
    <x v="2"/>
    <n v="5"/>
    <n v="6199.28"/>
    <s v="Discharged"/>
    <x v="1"/>
  </r>
  <r>
    <s v="PT-09904"/>
    <n v="54"/>
    <x v="1"/>
    <n v="127"/>
    <n v="292.44885549090799"/>
    <n v="24.528897592406601"/>
    <x v="0"/>
    <x v="1"/>
    <x v="0"/>
    <n v="6"/>
    <n v="15649.7"/>
    <s v="Discharged"/>
    <x v="1"/>
  </r>
  <r>
    <s v="PT-09636"/>
    <n v="33"/>
    <x v="1"/>
    <n v="90"/>
    <s v="unknown"/>
    <n v="27.7095620442675"/>
    <x v="0"/>
    <x v="1"/>
    <x v="2"/>
    <n v="1"/>
    <n v="500"/>
    <s v="Discharged"/>
    <x v="2"/>
  </r>
  <r>
    <s v="PT-02803"/>
    <n v="60"/>
    <x v="0"/>
    <n v="90"/>
    <n v="250.309732697914"/>
    <n v="27.974674551759399"/>
    <x v="1"/>
    <x v="2"/>
    <x v="1"/>
    <n v="7"/>
    <n v="12693.51"/>
    <s v="Admitted"/>
    <x v="1"/>
  </r>
  <r>
    <s v="PT-06477"/>
    <n v="70"/>
    <x v="0"/>
    <n v="141"/>
    <n v="225.47880163154201"/>
    <n v="18.8757022941748"/>
    <x v="2"/>
    <x v="1"/>
    <x v="0"/>
    <n v="4"/>
    <n v="10875.45"/>
    <s v="Discharged"/>
    <x v="0"/>
  </r>
  <r>
    <s v="PT-07732"/>
    <n v="58"/>
    <x v="1"/>
    <n v="130"/>
    <n v="257.059164835925"/>
    <n v="24.4525409361319"/>
    <x v="1"/>
    <x v="1"/>
    <x v="0"/>
    <n v="4"/>
    <n v="9241.82"/>
    <s v="Discharged"/>
    <x v="1"/>
  </r>
  <r>
    <s v="PT-08268"/>
    <n v="38"/>
    <x v="0"/>
    <n v="147"/>
    <n v="190.35166015134899"/>
    <n v="22.066181225833098"/>
    <x v="0"/>
    <x v="1"/>
    <x v="2"/>
    <n v="2"/>
    <n v="2585.13"/>
    <s v="Admitted"/>
    <x v="2"/>
  </r>
  <r>
    <s v="PT-05803"/>
    <n v="48"/>
    <x v="0"/>
    <n v="103"/>
    <n v="190.17642833891099"/>
    <n v="30.025357480053401"/>
    <x v="0"/>
    <x v="2"/>
    <x v="0"/>
    <n v="2"/>
    <n v="11757.79"/>
    <s v="Transferred"/>
    <x v="3"/>
  </r>
  <r>
    <s v="PT-00287"/>
    <n v="52"/>
    <x v="0"/>
    <n v="156"/>
    <n v="123.819264615747"/>
    <n v="28.924176478039399"/>
    <x v="0"/>
    <x v="2"/>
    <x v="0"/>
    <n v="1"/>
    <n v="10758.08"/>
    <s v="Discharged"/>
    <x v="1"/>
  </r>
  <r>
    <s v="PT-01200"/>
    <n v="75"/>
    <x v="0"/>
    <n v="139"/>
    <n v="183.40373580237701"/>
    <n v="31.2365024028711"/>
    <x v="1"/>
    <x v="0"/>
    <x v="1"/>
    <n v="2"/>
    <n v="21296.560000000001"/>
    <s v="unknown"/>
    <x v="4"/>
  </r>
  <r>
    <s v="PT-07101"/>
    <n v="51"/>
    <x v="1"/>
    <n v="142"/>
    <n v="235.824441964485"/>
    <n v="15"/>
    <x v="2"/>
    <x v="1"/>
    <x v="0"/>
    <n v="1"/>
    <n v="1908.47"/>
    <s v="Discharged"/>
    <x v="1"/>
  </r>
  <r>
    <s v="PT-05795"/>
    <n v="50"/>
    <x v="1"/>
    <n v="120"/>
    <n v="210.05622369127701"/>
    <n v="22.4151461590811"/>
    <x v="0"/>
    <x v="2"/>
    <x v="0"/>
    <n v="3"/>
    <n v="7725.03"/>
    <s v="Discharged"/>
    <x v="3"/>
  </r>
  <r>
    <s v="PT-09773"/>
    <n v="33"/>
    <x v="1"/>
    <n v="134"/>
    <n v="245.600425220597"/>
    <s v="unknown"/>
    <x v="0"/>
    <x v="2"/>
    <x v="0"/>
    <n v="2"/>
    <s v="unknown"/>
    <s v="Discharged"/>
    <x v="2"/>
  </r>
  <r>
    <s v="PT-04611"/>
    <n v="56"/>
    <x v="0"/>
    <n v="103"/>
    <s v="unknown"/>
    <n v="22.634107763450299"/>
    <x v="0"/>
    <x v="1"/>
    <x v="2"/>
    <n v="4"/>
    <n v="4833.2"/>
    <s v="Discharged"/>
    <x v="1"/>
  </r>
  <r>
    <s v="PT-08993"/>
    <n v="52"/>
    <x v="0"/>
    <n v="90"/>
    <n v="235.422560865804"/>
    <n v="34.855972204248701"/>
    <x v="2"/>
    <x v="2"/>
    <x v="1"/>
    <n v="3"/>
    <n v="17018.36"/>
    <s v="Discharged"/>
    <x v="1"/>
  </r>
  <r>
    <s v="PT-05560"/>
    <n v="66"/>
    <x v="1"/>
    <n v="145"/>
    <n v="158.72879843630301"/>
    <n v="24.517019680308"/>
    <x v="1"/>
    <x v="1"/>
    <x v="1"/>
    <n v="3"/>
    <n v="21251.63"/>
    <s v="Admitted"/>
    <x v="0"/>
  </r>
  <r>
    <s v="PT-01922"/>
    <n v="66"/>
    <x v="0"/>
    <n v="147"/>
    <n v="271.308558326808"/>
    <n v="26.6120526101937"/>
    <x v="0"/>
    <x v="1"/>
    <x v="0"/>
    <n v="1"/>
    <n v="8190.81"/>
    <s v="Discharged"/>
    <x v="0"/>
  </r>
  <r>
    <s v="PT-00009"/>
    <n v="47"/>
    <x v="0"/>
    <n v="151"/>
    <n v="194.92237457795699"/>
    <s v="unknown"/>
    <x v="0"/>
    <x v="1"/>
    <x v="2"/>
    <n v="2"/>
    <n v="5832.49"/>
    <s v="Discharged"/>
    <x v="3"/>
  </r>
  <r>
    <s v="PT-08448"/>
    <n v="88"/>
    <x v="0"/>
    <n v="151"/>
    <n v="215.21603300152799"/>
    <n v="17.4745326241386"/>
    <x v="2"/>
    <x v="1"/>
    <x v="3"/>
    <n v="8"/>
    <n v="9095.32"/>
    <s v="Admitted"/>
    <x v="5"/>
  </r>
  <r>
    <s v="PT-09506"/>
    <n v="69"/>
    <x v="0"/>
    <n v="113"/>
    <n v="186.98806804685401"/>
    <n v="22.407924452750599"/>
    <x v="1"/>
    <x v="1"/>
    <x v="0"/>
    <n v="5"/>
    <n v="14367.37"/>
    <s v="Admitted"/>
    <x v="0"/>
  </r>
  <r>
    <s v="PT-02413"/>
    <n v="38"/>
    <x v="1"/>
    <n v="118"/>
    <n v="221.46500128605501"/>
    <n v="26.481538031656601"/>
    <x v="1"/>
    <x v="1"/>
    <x v="0"/>
    <n v="5"/>
    <n v="13472.95"/>
    <s v="Discharged"/>
    <x v="2"/>
  </r>
  <r>
    <s v="PT-08732"/>
    <n v="53"/>
    <x v="1"/>
    <n v="170"/>
    <n v="285.727450811962"/>
    <n v="19.101399248004199"/>
    <x v="0"/>
    <x v="1"/>
    <x v="2"/>
    <n v="2"/>
    <n v="4221.54"/>
    <s v="Discharged"/>
    <x v="1"/>
  </r>
  <r>
    <s v="PT-02185"/>
    <n v="21"/>
    <x v="1"/>
    <n v="136"/>
    <n v="140.77712129758299"/>
    <n v="24.640712258492901"/>
    <x v="0"/>
    <x v="1"/>
    <x v="2"/>
    <n v="1"/>
    <n v="2253.35"/>
    <s v="unknown"/>
    <x v="6"/>
  </r>
  <r>
    <s v="PT-06693"/>
    <n v="51"/>
    <x v="0"/>
    <n v="128"/>
    <n v="225.016386908535"/>
    <n v="17.9034282197774"/>
    <x v="1"/>
    <x v="0"/>
    <x v="0"/>
    <n v="4"/>
    <n v="7961.82"/>
    <s v="Discharged"/>
    <x v="1"/>
  </r>
  <r>
    <s v="PT-03252"/>
    <n v="59"/>
    <x v="1"/>
    <n v="122"/>
    <n v="225.23114727919"/>
    <n v="24.020335688239602"/>
    <x v="0"/>
    <x v="1"/>
    <x v="2"/>
    <n v="2"/>
    <n v="5438.07"/>
    <s v="Discharged"/>
    <x v="1"/>
  </r>
  <r>
    <s v="PT-00568"/>
    <n v="39"/>
    <x v="1"/>
    <n v="112"/>
    <n v="301.81119670664202"/>
    <n v="28.942610924745601"/>
    <x v="1"/>
    <x v="2"/>
    <x v="1"/>
    <n v="3"/>
    <n v="14587.11"/>
    <s v="Discharged"/>
    <x v="2"/>
  </r>
  <r>
    <s v="PT-03843"/>
    <n v="69"/>
    <x v="1"/>
    <n v="129"/>
    <n v="247.78382636277701"/>
    <n v="25.788876173193799"/>
    <x v="0"/>
    <x v="1"/>
    <x v="0"/>
    <n v="3"/>
    <n v="13059.11"/>
    <s v="Discharged"/>
    <x v="0"/>
  </r>
  <r>
    <s v="PT-07560"/>
    <n v="51"/>
    <x v="0"/>
    <n v="134"/>
    <n v="250.557125296446"/>
    <n v="33.1897977832081"/>
    <x v="2"/>
    <x v="2"/>
    <x v="1"/>
    <n v="8"/>
    <n v="18583.79"/>
    <s v="Discharged"/>
    <x v="1"/>
  </r>
  <r>
    <s v="PT-08669"/>
    <n v="60"/>
    <x v="1"/>
    <n v="135"/>
    <n v="238.195909728088"/>
    <n v="27.8381785298279"/>
    <x v="2"/>
    <x v="1"/>
    <x v="1"/>
    <n v="3"/>
    <n v="15682.59"/>
    <s v="Admitted"/>
    <x v="1"/>
  </r>
  <r>
    <s v="PT-01863"/>
    <n v="66"/>
    <x v="1"/>
    <n v="130"/>
    <n v="157.092837256737"/>
    <n v="26.341488515534198"/>
    <x v="0"/>
    <x v="1"/>
    <x v="0"/>
    <n v="1"/>
    <n v="10863.89"/>
    <s v="Admitted"/>
    <x v="0"/>
  </r>
  <r>
    <s v="PT-05423"/>
    <n v="68"/>
    <x v="1"/>
    <n v="148"/>
    <n v="209.027547599006"/>
    <n v="25.242708175145399"/>
    <x v="1"/>
    <x v="1"/>
    <x v="2"/>
    <n v="1"/>
    <n v="3861.44"/>
    <s v="Admitted"/>
    <x v="0"/>
  </r>
  <r>
    <s v="PT-05938"/>
    <n v="31"/>
    <x v="1"/>
    <n v="146"/>
    <n v="203.704627077487"/>
    <n v="30.7661020846962"/>
    <x v="0"/>
    <x v="1"/>
    <x v="2"/>
    <n v="3"/>
    <n v="3907.38"/>
    <s v="Discharged"/>
    <x v="2"/>
  </r>
  <r>
    <s v="PT-09196"/>
    <n v="32"/>
    <x v="1"/>
    <n v="120"/>
    <n v="227.571349663017"/>
    <n v="23.740302870176102"/>
    <x v="0"/>
    <x v="1"/>
    <x v="2"/>
    <n v="3"/>
    <n v="4160.72"/>
    <s v="Admitted"/>
    <x v="2"/>
  </r>
  <r>
    <s v="PT-07841"/>
    <n v="54"/>
    <x v="0"/>
    <n v="126"/>
    <n v="272.18626509627001"/>
    <n v="30.899258725231299"/>
    <x v="0"/>
    <x v="1"/>
    <x v="2"/>
    <s v="unknown"/>
    <n v="900.07"/>
    <s v="Discharged"/>
    <x v="1"/>
  </r>
  <r>
    <s v="PT-04697"/>
    <n v="62"/>
    <x v="1"/>
    <n v="121"/>
    <n v="233.92070095250699"/>
    <n v="31.340763056068401"/>
    <x v="1"/>
    <x v="1"/>
    <x v="0"/>
    <n v="6"/>
    <n v="10479.049999999999"/>
    <s v="Deceased"/>
    <x v="0"/>
  </r>
  <r>
    <s v="PT-00783"/>
    <n v="60"/>
    <x v="1"/>
    <s v="unknown"/>
    <n v="225.420971901168"/>
    <n v="29.563358830309401"/>
    <x v="0"/>
    <x v="1"/>
    <x v="0"/>
    <n v="3"/>
    <n v="5578.77"/>
    <s v="Discharged"/>
    <x v="1"/>
  </r>
  <r>
    <s v="PT-07426"/>
    <n v="63"/>
    <x v="0"/>
    <n v="137"/>
    <n v="191.691505071677"/>
    <n v="30.4433687828719"/>
    <x v="1"/>
    <x v="1"/>
    <x v="0"/>
    <n v="4"/>
    <n v="14086.79"/>
    <s v="Discharged"/>
    <x v="0"/>
  </r>
  <r>
    <s v="PT-08288"/>
    <n v="39"/>
    <x v="1"/>
    <n v="148"/>
    <s v="unknown"/>
    <n v="29.823090808852701"/>
    <x v="2"/>
    <x v="1"/>
    <x v="1"/>
    <n v="6"/>
    <n v="6588.65"/>
    <s v="Transferred"/>
    <x v="2"/>
  </r>
  <r>
    <s v="PT-09741"/>
    <n v="42"/>
    <x v="0"/>
    <n v="141"/>
    <n v="181.45241097527401"/>
    <n v="30.820167860359899"/>
    <x v="0"/>
    <x v="1"/>
    <x v="0"/>
    <n v="4"/>
    <n v="11746.85"/>
    <s v="Discharged"/>
    <x v="3"/>
  </r>
  <r>
    <s v="PT-03185"/>
    <n v="43"/>
    <x v="0"/>
    <n v="180"/>
    <n v="167.220678394396"/>
    <n v="24.1410420091375"/>
    <x v="2"/>
    <x v="2"/>
    <x v="1"/>
    <n v="7"/>
    <n v="25468.15"/>
    <s v="Discharged"/>
    <x v="3"/>
  </r>
  <r>
    <s v="PT-01181"/>
    <n v="57"/>
    <x v="1"/>
    <n v="135"/>
    <n v="207.547875699586"/>
    <n v="20.9895828724983"/>
    <x v="0"/>
    <x v="1"/>
    <x v="2"/>
    <n v="3"/>
    <n v="4185.57"/>
    <s v="Admitted"/>
    <x v="1"/>
  </r>
  <r>
    <s v="PT-08887"/>
    <n v="60"/>
    <x v="0"/>
    <n v="132"/>
    <n v="191.95939213291601"/>
    <n v="36.044271075207199"/>
    <x v="1"/>
    <x v="2"/>
    <x v="1"/>
    <n v="3"/>
    <n v="24692.54"/>
    <s v="Transferred"/>
    <x v="1"/>
  </r>
  <r>
    <s v="PT-01618"/>
    <n v="43"/>
    <x v="1"/>
    <n v="123"/>
    <n v="227.586861759573"/>
    <n v="25.5108882825837"/>
    <x v="1"/>
    <x v="1"/>
    <x v="0"/>
    <n v="1"/>
    <n v="4863.09"/>
    <s v="Discharged"/>
    <x v="3"/>
  </r>
  <r>
    <s v="PT-02418"/>
    <n v="60"/>
    <x v="0"/>
    <n v="90"/>
    <n v="121.41302061322899"/>
    <n v="23.575004378338399"/>
    <x v="0"/>
    <x v="1"/>
    <x v="2"/>
    <n v="3"/>
    <n v="3980.93"/>
    <s v="Discharged"/>
    <x v="1"/>
  </r>
  <r>
    <s v="PT-09486"/>
    <n v="74"/>
    <x v="0"/>
    <n v="155"/>
    <n v="208.098441658789"/>
    <n v="28.483585352121199"/>
    <x v="0"/>
    <x v="1"/>
    <x v="0"/>
    <n v="3"/>
    <n v="11919.53"/>
    <s v="Discharged"/>
    <x v="4"/>
  </r>
  <r>
    <s v="PT-08972"/>
    <n v="77"/>
    <x v="0"/>
    <n v="145"/>
    <n v="170.58533534986699"/>
    <n v="21.1533078634601"/>
    <x v="1"/>
    <x v="1"/>
    <x v="0"/>
    <n v="1"/>
    <n v="9338.18"/>
    <s v="Discharged"/>
    <x v="4"/>
  </r>
  <r>
    <s v="PT-08529"/>
    <n v="70"/>
    <x v="1"/>
    <n v="133"/>
    <n v="271.72666327753097"/>
    <n v="15"/>
    <x v="2"/>
    <x v="1"/>
    <x v="1"/>
    <n v="8"/>
    <n v="15147.51"/>
    <s v="Discharged"/>
    <x v="0"/>
  </r>
  <r>
    <s v="PT-03884"/>
    <n v="41"/>
    <x v="0"/>
    <n v="145"/>
    <n v="244.55063975228501"/>
    <n v="25.738762813260301"/>
    <x v="2"/>
    <x v="1"/>
    <x v="1"/>
    <n v="10"/>
    <n v="23294.52"/>
    <s v="Transferred"/>
    <x v="3"/>
  </r>
  <r>
    <s v="PT-08982"/>
    <n v="75"/>
    <x v="1"/>
    <n v="140"/>
    <n v="227.892335107479"/>
    <n v="27.657659719689001"/>
    <x v="1"/>
    <x v="1"/>
    <x v="0"/>
    <n v="4"/>
    <n v="8850.98"/>
    <s v="Discharged"/>
    <x v="4"/>
  </r>
  <r>
    <s v="PT-03035"/>
    <n v="55"/>
    <x v="0"/>
    <n v="103"/>
    <n v="190.30220561149901"/>
    <n v="30.1815234817442"/>
    <x v="1"/>
    <x v="1"/>
    <x v="0"/>
    <n v="2"/>
    <n v="7374.95"/>
    <s v="Admitted"/>
    <x v="1"/>
  </r>
  <r>
    <s v="PT-04956"/>
    <n v="34"/>
    <x v="1"/>
    <n v="135"/>
    <n v="235.59909640557501"/>
    <n v="22.225340409499001"/>
    <x v="0"/>
    <x v="1"/>
    <x v="2"/>
    <n v="5"/>
    <n v="6197.45"/>
    <s v="Discharged"/>
    <x v="2"/>
  </r>
  <r>
    <s v="PT-03657"/>
    <n v="55"/>
    <x v="1"/>
    <n v="127"/>
    <n v="227.33986050810501"/>
    <n v="24.998991083952099"/>
    <x v="1"/>
    <x v="1"/>
    <x v="2"/>
    <n v="7"/>
    <n v="6787.76"/>
    <s v="Transferred"/>
    <x v="1"/>
  </r>
  <r>
    <s v="PT-04478"/>
    <n v="66"/>
    <x v="1"/>
    <n v="124"/>
    <n v="254.05643367816501"/>
    <n v="21.456252957820499"/>
    <x v="0"/>
    <x v="1"/>
    <x v="0"/>
    <n v="2"/>
    <n v="7071.55"/>
    <s v="Discharged"/>
    <x v="0"/>
  </r>
  <r>
    <s v="PT-00765"/>
    <n v="72"/>
    <x v="0"/>
    <n v="140"/>
    <n v="199.03722388895599"/>
    <n v="28.9548205151868"/>
    <x v="0"/>
    <x v="1"/>
    <x v="0"/>
    <n v="7"/>
    <n v="15330.22"/>
    <s v="Admitted"/>
    <x v="4"/>
  </r>
  <r>
    <s v="PT-09181"/>
    <n v="53"/>
    <x v="0"/>
    <n v="132"/>
    <n v="183.457803531368"/>
    <n v="29.747963467528098"/>
    <x v="2"/>
    <x v="1"/>
    <x v="0"/>
    <n v="4"/>
    <n v="9873.08"/>
    <s v="Admitted"/>
    <x v="1"/>
  </r>
  <r>
    <s v="PT-01156"/>
    <n v="70"/>
    <x v="0"/>
    <n v="158"/>
    <n v="269.00972831133703"/>
    <n v="25.600814606454001"/>
    <x v="0"/>
    <x v="1"/>
    <x v="0"/>
    <n v="6"/>
    <n v="10827.88"/>
    <s v="Admitted"/>
    <x v="0"/>
  </r>
  <r>
    <s v="PT-09502"/>
    <n v="74"/>
    <x v="1"/>
    <n v="101"/>
    <n v="258.99937736771199"/>
    <n v="32.788853030471401"/>
    <x v="0"/>
    <x v="0"/>
    <x v="0"/>
    <n v="1"/>
    <n v="11121.85"/>
    <s v="Discharged"/>
    <x v="4"/>
  </r>
  <r>
    <s v="PT-04231"/>
    <n v="31"/>
    <x v="1"/>
    <n v="116"/>
    <n v="262.07436128802101"/>
    <n v="31.215739913891198"/>
    <x v="2"/>
    <x v="1"/>
    <x v="0"/>
    <n v="6"/>
    <n v="11820.75"/>
    <s v="Discharged"/>
    <x v="2"/>
  </r>
  <r>
    <s v="PT-00037"/>
    <n v="58"/>
    <x v="0"/>
    <n v="125"/>
    <n v="218.25466121047899"/>
    <n v="22.383404731881601"/>
    <x v="2"/>
    <x v="2"/>
    <x v="0"/>
    <n v="8"/>
    <n v="9367"/>
    <s v="Discharged"/>
    <x v="1"/>
  </r>
  <r>
    <s v="PT-09427"/>
    <n v="40"/>
    <x v="1"/>
    <n v="123"/>
    <s v="unknown"/>
    <n v="26.891758089406"/>
    <x v="0"/>
    <x v="2"/>
    <x v="0"/>
    <n v="1"/>
    <n v="6371.69"/>
    <s v="Transferred"/>
    <x v="2"/>
  </r>
  <r>
    <s v="PT-02834"/>
    <n v="50"/>
    <x v="1"/>
    <n v="128"/>
    <n v="183.47172395104701"/>
    <n v="33.690468240085998"/>
    <x v="1"/>
    <x v="1"/>
    <x v="0"/>
    <n v="4"/>
    <n v="11231.98"/>
    <s v="Discharged"/>
    <x v="3"/>
  </r>
  <r>
    <s v="PT-05236"/>
    <n v="86"/>
    <x v="0"/>
    <n v="107"/>
    <n v="246.09250439756499"/>
    <n v="27.865198174728299"/>
    <x v="1"/>
    <x v="1"/>
    <x v="1"/>
    <n v="2"/>
    <n v="6432.04"/>
    <s v="Transferred"/>
    <x v="5"/>
  </r>
  <r>
    <s v="PT-01924"/>
    <n v="58"/>
    <x v="1"/>
    <n v="125"/>
    <n v="231.83247741633801"/>
    <n v="19.0863197236297"/>
    <x v="1"/>
    <x v="1"/>
    <x v="0"/>
    <n v="5"/>
    <n v="9434.94"/>
    <s v="Deceased"/>
    <x v="1"/>
  </r>
  <r>
    <s v="PT-05677"/>
    <n v="57"/>
    <x v="0"/>
    <n v="139"/>
    <n v="241.22282561907801"/>
    <n v="27.426988915375301"/>
    <x v="1"/>
    <x v="1"/>
    <x v="0"/>
    <n v="2"/>
    <n v="15593.42"/>
    <s v="Admitted"/>
    <x v="1"/>
  </r>
  <r>
    <s v="PT-01113"/>
    <n v="68"/>
    <x v="1"/>
    <n v="120"/>
    <n v="235.264336815814"/>
    <n v="36.1814258741367"/>
    <x v="0"/>
    <x v="2"/>
    <x v="1"/>
    <n v="7"/>
    <n v="20309.900000000001"/>
    <s v="Admitted"/>
    <x v="0"/>
  </r>
  <r>
    <s v="PT-03273"/>
    <n v="68"/>
    <x v="0"/>
    <n v="157"/>
    <n v="162.51844390492801"/>
    <n v="26.358939354951598"/>
    <x v="2"/>
    <x v="1"/>
    <x v="0"/>
    <n v="1"/>
    <n v="5703.93"/>
    <s v="Admitted"/>
    <x v="0"/>
  </r>
  <r>
    <s v="PT-04024"/>
    <n v="66"/>
    <x v="0"/>
    <n v="151"/>
    <n v="162.86075493412801"/>
    <n v="31.628827130980699"/>
    <x v="1"/>
    <x v="2"/>
    <x v="0"/>
    <n v="2"/>
    <n v="8165.59"/>
    <s v="Admitted"/>
    <x v="0"/>
  </r>
  <r>
    <s v="PT-05636"/>
    <n v="65"/>
    <x v="1"/>
    <n v="179"/>
    <n v="231.69949918339901"/>
    <n v="35.846245738605802"/>
    <x v="1"/>
    <x v="2"/>
    <x v="1"/>
    <n v="2"/>
    <n v="4979.8599999999997"/>
    <s v="Discharged"/>
    <x v="0"/>
  </r>
  <r>
    <s v="PT-09841"/>
    <n v="38"/>
    <x v="0"/>
    <n v="121"/>
    <n v="212.16277332535901"/>
    <n v="24.802877940952602"/>
    <x v="2"/>
    <x v="1"/>
    <x v="0"/>
    <n v="3"/>
    <n v="9817.65"/>
    <s v="Discharged"/>
    <x v="2"/>
  </r>
  <r>
    <s v="PT-04123"/>
    <n v="69"/>
    <x v="1"/>
    <n v="137"/>
    <n v="210.52548532723"/>
    <n v="29.6630974637619"/>
    <x v="1"/>
    <x v="1"/>
    <x v="0"/>
    <n v="3"/>
    <n v="9990.64"/>
    <s v="Discharged"/>
    <x v="0"/>
  </r>
  <r>
    <s v="PT-00578"/>
    <n v="66"/>
    <x v="1"/>
    <n v="128"/>
    <n v="251.19541417328301"/>
    <n v="23.8693351782468"/>
    <x v="0"/>
    <x v="1"/>
    <x v="0"/>
    <n v="4"/>
    <n v="8534.94"/>
    <s v="Discharged"/>
    <x v="0"/>
  </r>
  <r>
    <s v="PT-02040"/>
    <n v="28"/>
    <x v="0"/>
    <n v="138"/>
    <n v="246.65034161001199"/>
    <n v="22.9292414224075"/>
    <x v="1"/>
    <x v="2"/>
    <x v="0"/>
    <n v="2"/>
    <n v="5387.02"/>
    <s v="Discharged"/>
    <x v="6"/>
  </r>
  <r>
    <s v="PT-05397"/>
    <n v="58"/>
    <x v="1"/>
    <n v="169"/>
    <n v="139.71007103744699"/>
    <n v="36.6004471021323"/>
    <x v="2"/>
    <x v="1"/>
    <x v="0"/>
    <n v="10"/>
    <n v="16276.32"/>
    <s v="Discharged"/>
    <x v="1"/>
  </r>
  <r>
    <s v="PT-07380"/>
    <n v="60"/>
    <x v="0"/>
    <n v="118"/>
    <n v="145.816913017345"/>
    <n v="26.451720478795099"/>
    <x v="2"/>
    <x v="2"/>
    <x v="1"/>
    <n v="2"/>
    <n v="5097.43"/>
    <s v="Discharged"/>
    <x v="1"/>
  </r>
  <r>
    <s v="PT-01624"/>
    <n v="44"/>
    <x v="0"/>
    <n v="96"/>
    <n v="249.64326661960899"/>
    <n v="31.896313140072198"/>
    <x v="2"/>
    <x v="1"/>
    <x v="0"/>
    <n v="5"/>
    <n v="7477.82"/>
    <s v="Discharged"/>
    <x v="3"/>
  </r>
  <r>
    <s v="PT-02070"/>
    <n v="68"/>
    <x v="1"/>
    <n v="110"/>
    <n v="195.13563094151101"/>
    <n v="30.033313618134301"/>
    <x v="2"/>
    <x v="1"/>
    <x v="1"/>
    <n v="3"/>
    <n v="21773.45"/>
    <s v="Discharged"/>
    <x v="0"/>
  </r>
  <r>
    <s v="PT-01692"/>
    <n v="47"/>
    <x v="1"/>
    <n v="150"/>
    <n v="272.48492836702599"/>
    <n v="26.461935572942402"/>
    <x v="3"/>
    <x v="1"/>
    <x v="0"/>
    <n v="8"/>
    <n v="7961.46"/>
    <s v="Admitted"/>
    <x v="3"/>
  </r>
  <r>
    <s v="PT-09194"/>
    <n v="60"/>
    <x v="1"/>
    <n v="137"/>
    <n v="146.83605061083099"/>
    <n v="36.996319088925297"/>
    <x v="2"/>
    <x v="1"/>
    <x v="1"/>
    <n v="10"/>
    <n v="22632.080000000002"/>
    <s v="Deceased"/>
    <x v="1"/>
  </r>
  <r>
    <s v="PT-02616"/>
    <n v="65"/>
    <x v="0"/>
    <n v="135"/>
    <n v="194.38200097082401"/>
    <n v="21.898286501123799"/>
    <x v="2"/>
    <x v="2"/>
    <x v="3"/>
    <n v="9"/>
    <n v="7755.95"/>
    <s v="Admitted"/>
    <x v="0"/>
  </r>
  <r>
    <s v="PT-05883"/>
    <n v="65"/>
    <x v="1"/>
    <n v="128"/>
    <n v="182.20704425424901"/>
    <n v="22.161188298761498"/>
    <x v="2"/>
    <x v="1"/>
    <x v="0"/>
    <n v="9"/>
    <n v="15523.3"/>
    <s v="Discharged"/>
    <x v="0"/>
  </r>
  <r>
    <s v="PT-03650"/>
    <n v="48"/>
    <x v="1"/>
    <n v="142"/>
    <n v="213.81218644793299"/>
    <n v="23.3789431805804"/>
    <x v="1"/>
    <x v="1"/>
    <x v="0"/>
    <s v="unknown"/>
    <n v="8771.9500000000007"/>
    <s v="Admitted"/>
    <x v="3"/>
  </r>
  <r>
    <s v="PT-01189"/>
    <n v="63"/>
    <x v="0"/>
    <n v="168"/>
    <n v="194.960608259862"/>
    <n v="21.8678742333637"/>
    <x v="2"/>
    <x v="1"/>
    <x v="0"/>
    <n v="5"/>
    <n v="9255.57"/>
    <s v="Deceased"/>
    <x v="0"/>
  </r>
  <r>
    <s v="PT-00211"/>
    <n v="63"/>
    <x v="1"/>
    <n v="135"/>
    <n v="188.37885723784001"/>
    <n v="21.792553066228201"/>
    <x v="0"/>
    <x v="2"/>
    <x v="1"/>
    <n v="1"/>
    <n v="16988.23"/>
    <s v="Transferred"/>
    <x v="0"/>
  </r>
  <r>
    <s v="PT-03430"/>
    <n v="71"/>
    <x v="0"/>
    <n v="121"/>
    <n v="232.145672016243"/>
    <n v="29.076260632765301"/>
    <x v="0"/>
    <x v="1"/>
    <x v="2"/>
    <n v="4"/>
    <n v="5143.18"/>
    <s v="Discharged"/>
    <x v="4"/>
  </r>
  <r>
    <s v="PT-06337"/>
    <n v="65"/>
    <x v="1"/>
    <n v="154"/>
    <n v="170.46411756251001"/>
    <n v="34.560508552668097"/>
    <x v="2"/>
    <x v="1"/>
    <x v="1"/>
    <n v="6"/>
    <n v="6514.55"/>
    <s v="Admitted"/>
    <x v="0"/>
  </r>
  <r>
    <s v="PT-02612"/>
    <n v="37"/>
    <x v="1"/>
    <n v="126"/>
    <n v="238.59407923481501"/>
    <n v="35.2391120626015"/>
    <x v="0"/>
    <x v="1"/>
    <x v="2"/>
    <n v="5"/>
    <n v="8155.51"/>
    <s v="Discharged"/>
    <x v="2"/>
  </r>
  <r>
    <s v="PT-02885"/>
    <n v="18"/>
    <x v="0"/>
    <n v="155"/>
    <n v="255.75717125722801"/>
    <n v="22.489513013175099"/>
    <x v="3"/>
    <x v="1"/>
    <x v="2"/>
    <n v="3"/>
    <n v="3342.04"/>
    <s v="Admitted"/>
    <x v="6"/>
  </r>
  <r>
    <s v="PT-08405"/>
    <n v="75"/>
    <x v="0"/>
    <n v="153"/>
    <n v="194.160136829843"/>
    <n v="29.754924688224399"/>
    <x v="2"/>
    <x v="1"/>
    <x v="1"/>
    <n v="4"/>
    <n v="20032.64"/>
    <s v="Discharged"/>
    <x v="4"/>
  </r>
  <r>
    <s v="PT-02276"/>
    <n v="38"/>
    <x v="0"/>
    <n v="114"/>
    <n v="270.27001990186301"/>
    <n v="20.779476842855701"/>
    <x v="0"/>
    <x v="1"/>
    <x v="2"/>
    <n v="2"/>
    <n v="1820.53"/>
    <s v="Discharged"/>
    <x v="2"/>
  </r>
  <r>
    <s v="PT-09728"/>
    <n v="34"/>
    <x v="0"/>
    <n v="103"/>
    <n v="307.60419116499298"/>
    <n v="25.437799299794701"/>
    <x v="3"/>
    <x v="1"/>
    <x v="2"/>
    <n v="2"/>
    <n v="4113.58"/>
    <s v="Discharged"/>
    <x v="2"/>
  </r>
  <r>
    <s v="PT-08591"/>
    <n v="76"/>
    <x v="0"/>
    <n v="146"/>
    <n v="205.41173659911499"/>
    <n v="28.7746074937656"/>
    <x v="1"/>
    <x v="1"/>
    <x v="0"/>
    <n v="4"/>
    <n v="9523.69"/>
    <s v="Discharged"/>
    <x v="4"/>
  </r>
  <r>
    <s v="PT-01804"/>
    <n v="32"/>
    <x v="1"/>
    <n v="109"/>
    <n v="194.56456408466099"/>
    <n v="19.768837150479001"/>
    <x v="3"/>
    <x v="1"/>
    <x v="2"/>
    <n v="1"/>
    <n v="5143.6400000000003"/>
    <s v="Admitted"/>
    <x v="2"/>
  </r>
  <r>
    <s v="PT-00638"/>
    <n v="56"/>
    <x v="1"/>
    <n v="158"/>
    <n v="177.256477214261"/>
    <n v="30.3521995390096"/>
    <x v="1"/>
    <x v="1"/>
    <x v="0"/>
    <n v="1"/>
    <n v="9621.3700000000008"/>
    <s v="Admitted"/>
    <x v="1"/>
  </r>
  <r>
    <s v="PT-00048"/>
    <n v="70"/>
    <x v="0"/>
    <n v="121"/>
    <n v="208.54915064529101"/>
    <n v="24.751771319069501"/>
    <x v="0"/>
    <x v="1"/>
    <x v="0"/>
    <n v="3"/>
    <n v="10764.16"/>
    <s v="Discharged"/>
    <x v="0"/>
  </r>
  <r>
    <s v="PT-09594"/>
    <n v="72"/>
    <x v="1"/>
    <n v="117"/>
    <n v="179.66663961462501"/>
    <n v="28.088557997567101"/>
    <x v="0"/>
    <x v="1"/>
    <x v="2"/>
    <n v="2"/>
    <n v="6929.62"/>
    <s v="Discharged"/>
    <x v="4"/>
  </r>
  <r>
    <s v="PT-06001"/>
    <n v="38"/>
    <x v="1"/>
    <n v="102"/>
    <n v="205.672836128726"/>
    <n v="18.4627772687627"/>
    <x v="2"/>
    <x v="1"/>
    <x v="0"/>
    <n v="3"/>
    <n v="11423.75"/>
    <s v="Admitted"/>
    <x v="2"/>
  </r>
  <r>
    <s v="PT-01741"/>
    <n v="53"/>
    <x v="1"/>
    <n v="99"/>
    <n v="244.78824720716401"/>
    <n v="26.0378991886009"/>
    <x v="1"/>
    <x v="2"/>
    <x v="0"/>
    <n v="3"/>
    <n v="8758.8799999999992"/>
    <s v="Admitted"/>
    <x v="1"/>
  </r>
  <r>
    <s v="PT-02179"/>
    <n v="85"/>
    <x v="0"/>
    <n v="149"/>
    <n v="169.55166977545301"/>
    <n v="22.1158004230176"/>
    <x v="0"/>
    <x v="2"/>
    <x v="0"/>
    <n v="1"/>
    <n v="7380.4"/>
    <s v="Transferred"/>
    <x v="5"/>
  </r>
  <r>
    <s v="PT-03938"/>
    <n v="35"/>
    <x v="1"/>
    <n v="143"/>
    <n v="224.59744217575499"/>
    <n v="23.487186895228302"/>
    <x v="0"/>
    <x v="2"/>
    <x v="0"/>
    <n v="5"/>
    <n v="14716.95"/>
    <s v="Discharged"/>
    <x v="2"/>
  </r>
  <r>
    <s v="PT-07572"/>
    <n v="55"/>
    <x v="0"/>
    <n v="129"/>
    <n v="195.22441954248001"/>
    <n v="33.965676122381403"/>
    <x v="1"/>
    <x v="2"/>
    <x v="0"/>
    <n v="3"/>
    <n v="12858.52"/>
    <s v="Transferred"/>
    <x v="1"/>
  </r>
  <r>
    <s v="PT-04890"/>
    <n v="64"/>
    <x v="0"/>
    <n v="153"/>
    <n v="276.34570865816499"/>
    <n v="35.418616607776499"/>
    <x v="2"/>
    <x v="1"/>
    <x v="0"/>
    <n v="5"/>
    <n v="7656.06"/>
    <s v="Admitted"/>
    <x v="0"/>
  </r>
  <r>
    <s v="PT-03119"/>
    <n v="70"/>
    <x v="0"/>
    <n v="126"/>
    <n v="221.82737306241299"/>
    <n v="28.8716808835626"/>
    <x v="1"/>
    <x v="1"/>
    <x v="1"/>
    <n v="3"/>
    <n v="13349.31"/>
    <s v="Admitted"/>
    <x v="0"/>
  </r>
  <r>
    <s v="PT-00150"/>
    <n v="59"/>
    <x v="1"/>
    <n v="110"/>
    <n v="210.043475302682"/>
    <n v="23.810872389115499"/>
    <x v="0"/>
    <x v="2"/>
    <x v="1"/>
    <n v="2"/>
    <n v="23985.33"/>
    <s v="Admitted"/>
    <x v="1"/>
  </r>
  <r>
    <s v="PT-02303"/>
    <n v="49"/>
    <x v="1"/>
    <s v="unknown"/>
    <n v="152.000807735026"/>
    <n v="24.866818782716798"/>
    <x v="0"/>
    <x v="1"/>
    <x v="2"/>
    <n v="4"/>
    <n v="5175.78"/>
    <s v="Transferred"/>
    <x v="3"/>
  </r>
  <r>
    <s v="PT-07225"/>
    <n v="54"/>
    <x v="1"/>
    <n v="138"/>
    <n v="204.75496404657699"/>
    <n v="23.440830607826801"/>
    <x v="0"/>
    <x v="1"/>
    <x v="2"/>
    <n v="1"/>
    <n v="2990.11"/>
    <s v="Admitted"/>
    <x v="1"/>
  </r>
  <r>
    <s v="PT-09328"/>
    <n v="71"/>
    <x v="0"/>
    <n v="158"/>
    <n v="216.18349003544699"/>
    <n v="23.3146571536737"/>
    <x v="2"/>
    <x v="1"/>
    <x v="1"/>
    <n v="11"/>
    <n v="26632.87"/>
    <s v="Admitted"/>
    <x v="4"/>
  </r>
  <r>
    <s v="PT-09843"/>
    <n v="46"/>
    <x v="0"/>
    <n v="168"/>
    <n v="175.379968504825"/>
    <n v="25.023715369271802"/>
    <x v="1"/>
    <x v="1"/>
    <x v="2"/>
    <n v="1"/>
    <n v="1848.67"/>
    <s v="unknown"/>
    <x v="3"/>
  </r>
  <r>
    <s v="PT-06763"/>
    <n v="59"/>
    <x v="1"/>
    <n v="150"/>
    <n v="264.89471781204497"/>
    <n v="24.004751254466498"/>
    <x v="0"/>
    <x v="1"/>
    <x v="0"/>
    <n v="3"/>
    <n v="9239"/>
    <s v="Admitted"/>
    <x v="1"/>
  </r>
  <r>
    <s v="PT-01112"/>
    <n v="58"/>
    <x v="1"/>
    <n v="121"/>
    <n v="189.99700493641799"/>
    <n v="25.384411970269099"/>
    <x v="1"/>
    <x v="2"/>
    <x v="1"/>
    <n v="6"/>
    <n v="22375.84"/>
    <s v="Admitted"/>
    <x v="1"/>
  </r>
  <r>
    <s v="PT-01319"/>
    <n v="45"/>
    <x v="0"/>
    <n v="110"/>
    <n v="168.75374628805201"/>
    <n v="26.643037152206801"/>
    <x v="1"/>
    <x v="1"/>
    <x v="0"/>
    <n v="2"/>
    <n v="10373.629999999999"/>
    <s v="Admitted"/>
    <x v="3"/>
  </r>
  <r>
    <s v="PT-04085"/>
    <n v="74"/>
    <x v="0"/>
    <n v="134"/>
    <n v="165.78150677937299"/>
    <n v="18.766985943117199"/>
    <x v="0"/>
    <x v="1"/>
    <x v="2"/>
    <n v="1"/>
    <n v="5010.1099999999997"/>
    <s v="Deceased"/>
    <x v="4"/>
  </r>
  <r>
    <s v="PT-02992"/>
    <n v="64"/>
    <x v="0"/>
    <n v="90"/>
    <n v="242.663524229214"/>
    <n v="26.5495823600424"/>
    <x v="0"/>
    <x v="1"/>
    <x v="0"/>
    <n v="2"/>
    <n v="11202.69"/>
    <s v="Discharged"/>
    <x v="0"/>
  </r>
  <r>
    <s v="PT-08623"/>
    <n v="50"/>
    <x v="1"/>
    <n v="123"/>
    <n v="217.982640612876"/>
    <n v="25.617046331635802"/>
    <x v="2"/>
    <x v="1"/>
    <x v="1"/>
    <n v="5"/>
    <n v="19450.939999999999"/>
    <s v="unknown"/>
    <x v="3"/>
  </r>
  <r>
    <s v="PT-08811"/>
    <n v="57"/>
    <x v="0"/>
    <n v="118"/>
    <n v="209.26040561246401"/>
    <n v="18.216028987949599"/>
    <x v="0"/>
    <x v="1"/>
    <x v="0"/>
    <n v="4"/>
    <s v="unknown"/>
    <s v="Discharged"/>
    <x v="1"/>
  </r>
  <r>
    <s v="PT-09822"/>
    <n v="60"/>
    <x v="1"/>
    <n v="90"/>
    <n v="218.25899348282999"/>
    <n v="21.764936288468402"/>
    <x v="1"/>
    <x v="1"/>
    <x v="0"/>
    <n v="2"/>
    <n v="9057.61"/>
    <s v="Discharged"/>
    <x v="1"/>
  </r>
  <r>
    <s v="PT-09681"/>
    <n v="49"/>
    <x v="0"/>
    <n v="131"/>
    <n v="257.347756072604"/>
    <n v="24.569258458094499"/>
    <x v="2"/>
    <x v="2"/>
    <x v="1"/>
    <n v="2"/>
    <n v="23156.42"/>
    <s v="Admitted"/>
    <x v="3"/>
  </r>
  <r>
    <s v="PT-03208"/>
    <n v="67"/>
    <x v="1"/>
    <n v="145"/>
    <n v="182.58397022219199"/>
    <n v="27.509081776411598"/>
    <x v="0"/>
    <x v="2"/>
    <x v="1"/>
    <n v="3"/>
    <n v="26548.44"/>
    <s v="Admitted"/>
    <x v="0"/>
  </r>
  <r>
    <s v="PT-08415"/>
    <n v="46"/>
    <x v="0"/>
    <n v="152"/>
    <n v="214.30274652823499"/>
    <n v="30.500270269137399"/>
    <x v="2"/>
    <x v="1"/>
    <x v="1"/>
    <n v="3"/>
    <n v="15647.64"/>
    <s v="Admitted"/>
    <x v="3"/>
  </r>
  <r>
    <s v="PT-00534"/>
    <n v="36"/>
    <x v="0"/>
    <n v="113"/>
    <n v="214.45770334276"/>
    <n v="26.454623096505401"/>
    <x v="0"/>
    <x v="1"/>
    <x v="2"/>
    <n v="4"/>
    <n v="5953.14"/>
    <s v="Discharged"/>
    <x v="2"/>
  </r>
  <r>
    <s v="PT-09962"/>
    <n v="43"/>
    <x v="0"/>
    <n v="119"/>
    <n v="240.226572112773"/>
    <n v="26.925935133207101"/>
    <x v="0"/>
    <x v="1"/>
    <x v="0"/>
    <n v="4"/>
    <n v="11864.35"/>
    <s v="Discharged"/>
    <x v="3"/>
  </r>
  <r>
    <s v="PT-05019"/>
    <n v="57"/>
    <x v="0"/>
    <n v="123"/>
    <n v="210.12140926430999"/>
    <n v="32.604362913963101"/>
    <x v="0"/>
    <x v="2"/>
    <x v="0"/>
    <n v="1"/>
    <n v="5225.67"/>
    <s v="Discharged"/>
    <x v="1"/>
  </r>
  <r>
    <s v="PT-09352"/>
    <n v="62"/>
    <x v="0"/>
    <n v="116"/>
    <n v="255.84109382644701"/>
    <n v="29.266798639023602"/>
    <x v="1"/>
    <x v="1"/>
    <x v="0"/>
    <n v="4"/>
    <n v="9057.5499999999993"/>
    <s v="Discharged"/>
    <x v="0"/>
  </r>
  <r>
    <s v="PT-06022"/>
    <n v="60"/>
    <x v="0"/>
    <n v="138"/>
    <n v="285.86011940058"/>
    <n v="25.8873844630767"/>
    <x v="0"/>
    <x v="1"/>
    <x v="0"/>
    <n v="1"/>
    <n v="4109.55"/>
    <s v="Discharged"/>
    <x v="1"/>
  </r>
  <r>
    <s v="PT-00743"/>
    <n v="45"/>
    <x v="0"/>
    <n v="180"/>
    <n v="233.44685329246499"/>
    <n v="26.1594311289114"/>
    <x v="1"/>
    <x v="1"/>
    <x v="0"/>
    <n v="1"/>
    <n v="5954.12"/>
    <s v="Discharged"/>
    <x v="3"/>
  </r>
  <r>
    <s v="PT-02904"/>
    <n v="59"/>
    <x v="1"/>
    <n v="123"/>
    <n v="192.653271842263"/>
    <n v="20.987350275955698"/>
    <x v="1"/>
    <x v="1"/>
    <x v="1"/>
    <n v="1"/>
    <n v="14588.14"/>
    <s v="Deceased"/>
    <x v="1"/>
  </r>
  <r>
    <s v="PT-03579"/>
    <n v="42"/>
    <x v="0"/>
    <n v="109"/>
    <n v="286.96352986219603"/>
    <n v="31.188712736141401"/>
    <x v="2"/>
    <x v="1"/>
    <x v="1"/>
    <n v="3"/>
    <n v="14380.45"/>
    <s v="Deceased"/>
    <x v="3"/>
  </r>
  <r>
    <s v="PT-02271"/>
    <n v="60"/>
    <x v="0"/>
    <n v="108"/>
    <n v="186.31344944194001"/>
    <n v="27.1705732683868"/>
    <x v="0"/>
    <x v="1"/>
    <x v="2"/>
    <n v="2"/>
    <n v="3564.33"/>
    <s v="unknown"/>
    <x v="1"/>
  </r>
  <r>
    <s v="PT-03275"/>
    <n v="41"/>
    <x v="1"/>
    <n v="105"/>
    <n v="248.09749268704201"/>
    <n v="17.389444306808301"/>
    <x v="2"/>
    <x v="1"/>
    <x v="1"/>
    <n v="5"/>
    <n v="17151.8"/>
    <s v="Admitted"/>
    <x v="3"/>
  </r>
  <r>
    <s v="PT-02153"/>
    <n v="55"/>
    <x v="0"/>
    <n v="156"/>
    <n v="246.90580448188101"/>
    <n v="30.084364622923498"/>
    <x v="0"/>
    <x v="2"/>
    <x v="0"/>
    <n v="3"/>
    <n v="5608.89"/>
    <s v="Deceased"/>
    <x v="1"/>
  </r>
  <r>
    <s v="PT-01331"/>
    <n v="77"/>
    <x v="0"/>
    <n v="131"/>
    <n v="219.74292751284199"/>
    <n v="26.060778885788299"/>
    <x v="1"/>
    <x v="1"/>
    <x v="1"/>
    <n v="3"/>
    <n v="16313.32"/>
    <s v="Admitted"/>
    <x v="4"/>
  </r>
  <r>
    <s v="PT-02969"/>
    <n v="27"/>
    <x v="1"/>
    <n v="148"/>
    <n v="255.56760677416599"/>
    <n v="25.659027266254601"/>
    <x v="1"/>
    <x v="2"/>
    <x v="0"/>
    <s v="unknown"/>
    <n v="5861.83"/>
    <s v="Discharged"/>
    <x v="6"/>
  </r>
  <r>
    <s v="PT-01806"/>
    <n v="31"/>
    <x v="1"/>
    <n v="169"/>
    <n v="188.14876798458101"/>
    <n v="20.524792932941299"/>
    <x v="0"/>
    <x v="1"/>
    <x v="2"/>
    <n v="5"/>
    <n v="2580.27"/>
    <s v="Discharged"/>
    <x v="2"/>
  </r>
  <r>
    <s v="PT-07954"/>
    <n v="34"/>
    <x v="1"/>
    <n v="151"/>
    <s v="unknown"/>
    <n v="28.4815162377886"/>
    <x v="2"/>
    <x v="2"/>
    <x v="1"/>
    <n v="4"/>
    <n v="14182.36"/>
    <s v="Admitted"/>
    <x v="2"/>
  </r>
  <r>
    <s v="PT-01670"/>
    <n v="63"/>
    <x v="1"/>
    <n v="138"/>
    <n v="248.07288121122701"/>
    <n v="25.664121532152102"/>
    <x v="2"/>
    <x v="1"/>
    <x v="1"/>
    <n v="5"/>
    <n v="27281.06"/>
    <s v="Discharged"/>
    <x v="0"/>
  </r>
  <r>
    <s v="PT-03140"/>
    <n v="50"/>
    <x v="1"/>
    <n v="141"/>
    <n v="186.25908756560401"/>
    <n v="30.1558539608105"/>
    <x v="2"/>
    <x v="1"/>
    <x v="0"/>
    <n v="6"/>
    <n v="5081.2"/>
    <s v="Admitted"/>
    <x v="3"/>
  </r>
  <r>
    <s v="PT-05263"/>
    <n v="59"/>
    <x v="1"/>
    <n v="106"/>
    <n v="316.19219101064101"/>
    <n v="26.720762935937099"/>
    <x v="0"/>
    <x v="2"/>
    <x v="1"/>
    <n v="2"/>
    <n v="14404.18"/>
    <s v="Discharged"/>
    <x v="1"/>
  </r>
  <r>
    <s v="PT-00800"/>
    <n v="55"/>
    <x v="1"/>
    <n v="128"/>
    <n v="207.21958291468499"/>
    <n v="29.924526524339601"/>
    <x v="0"/>
    <x v="1"/>
    <x v="0"/>
    <n v="0"/>
    <n v="10921.16"/>
    <s v="Discharged"/>
    <x v="1"/>
  </r>
  <r>
    <s v="PT-04640"/>
    <n v="18"/>
    <x v="1"/>
    <n v="174"/>
    <n v="252.773521215822"/>
    <n v="35.688519115948097"/>
    <x v="2"/>
    <x v="1"/>
    <x v="0"/>
    <n v="2"/>
    <n v="3150.83"/>
    <s v="Transferred"/>
    <x v="6"/>
  </r>
  <r>
    <s v="PT-05279"/>
    <n v="43"/>
    <x v="0"/>
    <n v="90"/>
    <n v="252.50378790994199"/>
    <n v="31.798652064591298"/>
    <x v="1"/>
    <x v="1"/>
    <x v="2"/>
    <n v="3"/>
    <n v="3585.3"/>
    <s v="Discharged"/>
    <x v="3"/>
  </r>
  <r>
    <s v="PT-01085"/>
    <n v="60"/>
    <x v="0"/>
    <n v="124"/>
    <n v="226.76958253705499"/>
    <n v="28.616921191272699"/>
    <x v="0"/>
    <x v="1"/>
    <x v="0"/>
    <n v="4"/>
    <s v="unknown"/>
    <s v="Discharged"/>
    <x v="1"/>
  </r>
  <r>
    <s v="PT-06796"/>
    <n v="75"/>
    <x v="1"/>
    <n v="90"/>
    <n v="164.532881318151"/>
    <n v="32.709216203421299"/>
    <x v="0"/>
    <x v="1"/>
    <x v="0"/>
    <n v="4"/>
    <n v="6100.4"/>
    <s v="Admitted"/>
    <x v="4"/>
  </r>
  <r>
    <s v="PT-01370"/>
    <n v="41"/>
    <x v="0"/>
    <n v="148"/>
    <n v="208.38147297354899"/>
    <n v="33.902923045252798"/>
    <x v="0"/>
    <x v="1"/>
    <x v="2"/>
    <n v="1"/>
    <n v="2498.5500000000002"/>
    <s v="Discharged"/>
    <x v="3"/>
  </r>
  <r>
    <s v="PT-01122"/>
    <n v="72"/>
    <x v="1"/>
    <s v="unknown"/>
    <n v="220.06606868529701"/>
    <n v="26.4436955146912"/>
    <x v="0"/>
    <x v="1"/>
    <x v="0"/>
    <n v="2"/>
    <n v="7951.09"/>
    <s v="Discharged"/>
    <x v="4"/>
  </r>
  <r>
    <s v="PT-04099"/>
    <n v="53"/>
    <x v="1"/>
    <n v="115"/>
    <n v="249.63315903319599"/>
    <n v="29.798660195892001"/>
    <x v="0"/>
    <x v="1"/>
    <x v="0"/>
    <n v="4"/>
    <n v="8591.69"/>
    <s v="Discharged"/>
    <x v="1"/>
  </r>
  <r>
    <s v="PT-02575"/>
    <n v="94"/>
    <x v="0"/>
    <n v="128"/>
    <n v="200.09212774812099"/>
    <n v="30.280029270880998"/>
    <x v="2"/>
    <x v="2"/>
    <x v="1"/>
    <n v="3"/>
    <n v="11196.21"/>
    <s v="Discharged"/>
    <x v="5"/>
  </r>
  <r>
    <s v="PT-09768"/>
    <n v="55"/>
    <x v="1"/>
    <n v="147"/>
    <n v="222.80788914425099"/>
    <n v="25.438180791103999"/>
    <x v="2"/>
    <x v="1"/>
    <x v="1"/>
    <n v="9"/>
    <n v="21579.95"/>
    <s v="Discharged"/>
    <x v="1"/>
  </r>
  <r>
    <s v="PT-00587"/>
    <n v="48"/>
    <x v="0"/>
    <n v="104"/>
    <n v="179.679117533332"/>
    <n v="31.832699046182501"/>
    <x v="0"/>
    <x v="1"/>
    <x v="2"/>
    <n v="1"/>
    <n v="4917.2299999999996"/>
    <s v="Discharged"/>
    <x v="3"/>
  </r>
  <r>
    <s v="PT-02378"/>
    <n v="35"/>
    <x v="1"/>
    <n v="92"/>
    <n v="249.785957964652"/>
    <n v="27.679457071569399"/>
    <x v="0"/>
    <x v="1"/>
    <x v="2"/>
    <n v="7"/>
    <n v="4131.07"/>
    <s v="Discharged"/>
    <x v="2"/>
  </r>
  <r>
    <s v="PT-05462"/>
    <n v="64"/>
    <x v="1"/>
    <s v="unknown"/>
    <n v="268.269407829584"/>
    <n v="28.209103970938202"/>
    <x v="0"/>
    <x v="2"/>
    <x v="0"/>
    <n v="1"/>
    <n v="6948.19"/>
    <s v="Discharged"/>
    <x v="0"/>
  </r>
  <r>
    <s v="PT-04703"/>
    <n v="64"/>
    <x v="0"/>
    <n v="123"/>
    <n v="256.25226950646498"/>
    <n v="34.606940481429099"/>
    <x v="1"/>
    <x v="1"/>
    <x v="0"/>
    <n v="1"/>
    <n v="6910.96"/>
    <s v="Admitted"/>
    <x v="0"/>
  </r>
  <r>
    <s v="PT-07663"/>
    <n v="44"/>
    <x v="0"/>
    <n v="109"/>
    <n v="152.83569856415801"/>
    <n v="18.875472484130199"/>
    <x v="0"/>
    <x v="1"/>
    <x v="2"/>
    <n v="2"/>
    <n v="3915.67"/>
    <s v="Discharged"/>
    <x v="3"/>
  </r>
  <r>
    <s v="PT-04440"/>
    <n v="62"/>
    <x v="1"/>
    <n v="131"/>
    <s v="unknown"/>
    <n v="32.672126378989503"/>
    <x v="2"/>
    <x v="2"/>
    <x v="1"/>
    <n v="9"/>
    <n v="22472.91"/>
    <s v="Discharged"/>
    <x v="0"/>
  </r>
  <r>
    <s v="PT-04961"/>
    <n v="50"/>
    <x v="1"/>
    <n v="110"/>
    <n v="170.443113929422"/>
    <n v="30.097904031019699"/>
    <x v="1"/>
    <x v="2"/>
    <x v="0"/>
    <n v="1"/>
    <n v="5564.24"/>
    <s v="Discharged"/>
    <x v="3"/>
  </r>
  <r>
    <s v="PT-08625"/>
    <n v="70"/>
    <x v="0"/>
    <n v="126"/>
    <n v="199.48760617530601"/>
    <n v="23.5397416299196"/>
    <x v="2"/>
    <x v="1"/>
    <x v="0"/>
    <n v="5"/>
    <n v="7624.35"/>
    <s v="Discharged"/>
    <x v="0"/>
  </r>
  <r>
    <s v="PT-00024"/>
    <n v="33"/>
    <x v="1"/>
    <n v="126"/>
    <n v="270.65018784713197"/>
    <n v="33.642709261746802"/>
    <x v="0"/>
    <x v="2"/>
    <x v="0"/>
    <n v="8"/>
    <n v="6706.33"/>
    <s v="Admitted"/>
    <x v="2"/>
  </r>
  <r>
    <s v="PT-07503"/>
    <n v="66"/>
    <x v="1"/>
    <n v="142"/>
    <s v="unknown"/>
    <n v="34.906573579718902"/>
    <x v="0"/>
    <x v="0"/>
    <x v="0"/>
    <n v="4"/>
    <n v="6949.5"/>
    <s v="Admitted"/>
    <x v="0"/>
  </r>
  <r>
    <s v="PT-00790"/>
    <n v="30"/>
    <x v="0"/>
    <n v="125"/>
    <n v="224.04527141445999"/>
    <n v="29.5439871263162"/>
    <x v="3"/>
    <x v="0"/>
    <x v="2"/>
    <n v="6"/>
    <n v="6445.36"/>
    <s v="Discharged"/>
    <x v="6"/>
  </r>
  <r>
    <s v="PT-01489"/>
    <n v="32"/>
    <x v="1"/>
    <n v="147"/>
    <n v="317.05889156964997"/>
    <n v="28.378485478238101"/>
    <x v="1"/>
    <x v="1"/>
    <x v="2"/>
    <n v="4"/>
    <n v="5986.01"/>
    <s v="Discharged"/>
    <x v="2"/>
  </r>
  <r>
    <s v="PT-07360"/>
    <n v="84"/>
    <x v="0"/>
    <n v="90"/>
    <n v="133.74071464289301"/>
    <n v="33.882266866637401"/>
    <x v="1"/>
    <x v="2"/>
    <x v="1"/>
    <n v="1"/>
    <n v="19056.740000000002"/>
    <s v="Admitted"/>
    <x v="5"/>
  </r>
  <r>
    <s v="PT-01148"/>
    <n v="33"/>
    <x v="0"/>
    <s v="unknown"/>
    <n v="204.48992341895399"/>
    <n v="17.982787219336899"/>
    <x v="0"/>
    <x v="1"/>
    <x v="2"/>
    <n v="3"/>
    <n v="3456.14"/>
    <s v="Transferred"/>
    <x v="2"/>
  </r>
  <r>
    <s v="PT-09354"/>
    <n v="57"/>
    <x v="0"/>
    <n v="127"/>
    <n v="177.184778099867"/>
    <n v="29.330984773527799"/>
    <x v="3"/>
    <x v="0"/>
    <x v="1"/>
    <n v="2"/>
    <n v="11681.02"/>
    <s v="Discharged"/>
    <x v="1"/>
  </r>
  <r>
    <s v="PT-04517"/>
    <n v="48"/>
    <x v="0"/>
    <n v="102"/>
    <n v="209.59422325043701"/>
    <n v="24.822445500620901"/>
    <x v="1"/>
    <x v="2"/>
    <x v="0"/>
    <n v="3"/>
    <n v="6804.88"/>
    <s v="Discharged"/>
    <x v="3"/>
  </r>
  <r>
    <s v="PT-09075"/>
    <n v="85"/>
    <x v="0"/>
    <n v="128"/>
    <n v="199.67049228632499"/>
    <n v="26.727675239368502"/>
    <x v="2"/>
    <x v="1"/>
    <x v="0"/>
    <n v="7"/>
    <n v="15161.28"/>
    <s v="Discharged"/>
    <x v="5"/>
  </r>
  <r>
    <s v="PT-01348"/>
    <n v="69"/>
    <x v="0"/>
    <n v="116"/>
    <n v="211.76094885479799"/>
    <n v="30.094377582474401"/>
    <x v="0"/>
    <x v="1"/>
    <x v="2"/>
    <n v="3"/>
    <n v="5202.17"/>
    <s v="Admitted"/>
    <x v="0"/>
  </r>
  <r>
    <s v="PT-06250"/>
    <n v="70"/>
    <x v="1"/>
    <n v="116"/>
    <n v="238.27103536281101"/>
    <n v="25.839796593347401"/>
    <x v="0"/>
    <x v="1"/>
    <x v="0"/>
    <n v="1"/>
    <n v="5125.93"/>
    <s v="Discharged"/>
    <x v="0"/>
  </r>
  <r>
    <s v="PT-09781"/>
    <n v="48"/>
    <x v="1"/>
    <n v="159"/>
    <n v="232.553723956081"/>
    <n v="30.3901968419189"/>
    <x v="0"/>
    <x v="1"/>
    <x v="2"/>
    <n v="6"/>
    <n v="6081"/>
    <s v="Admitted"/>
    <x v="3"/>
  </r>
  <r>
    <s v="PT-01361"/>
    <n v="54"/>
    <x v="0"/>
    <n v="142"/>
    <n v="241.926622358049"/>
    <n v="15"/>
    <x v="0"/>
    <x v="1"/>
    <x v="0"/>
    <n v="1"/>
    <n v="12838.16"/>
    <s v="Admitted"/>
    <x v="1"/>
  </r>
  <r>
    <s v="PT-00606"/>
    <n v="83"/>
    <x v="1"/>
    <n v="127"/>
    <n v="227.94665010815899"/>
    <n v="28.970666194260801"/>
    <x v="0"/>
    <x v="1"/>
    <x v="0"/>
    <n v="2"/>
    <n v="2906.62"/>
    <s v="Transferred"/>
    <x v="5"/>
  </r>
  <r>
    <s v="PT-02474"/>
    <n v="34"/>
    <x v="1"/>
    <s v="unknown"/>
    <n v="218.66562002440099"/>
    <n v="31.010313556657401"/>
    <x v="0"/>
    <x v="2"/>
    <x v="2"/>
    <n v="2"/>
    <n v="6421.68"/>
    <s v="Admitted"/>
    <x v="2"/>
  </r>
  <r>
    <s v="PT-00994"/>
    <n v="44"/>
    <x v="0"/>
    <n v="130"/>
    <n v="239.481057704346"/>
    <n v="25.280836641790799"/>
    <x v="0"/>
    <x v="1"/>
    <x v="2"/>
    <n v="3"/>
    <n v="2143.4499999999998"/>
    <s v="Admitted"/>
    <x v="3"/>
  </r>
  <r>
    <s v="PT-06922"/>
    <n v="45"/>
    <x v="1"/>
    <n v="132"/>
    <n v="222.24517814788999"/>
    <n v="28.8743378787204"/>
    <x v="3"/>
    <x v="1"/>
    <x v="2"/>
    <n v="6"/>
    <n v="4188.66"/>
    <s v="Discharged"/>
    <x v="3"/>
  </r>
  <r>
    <s v="PT-01161"/>
    <n v="18"/>
    <x v="0"/>
    <n v="134"/>
    <n v="193.04711688961299"/>
    <n v="25.091393516984201"/>
    <x v="1"/>
    <x v="1"/>
    <x v="2"/>
    <n v="5"/>
    <n v="8368.36"/>
    <s v="Discharged"/>
    <x v="6"/>
  </r>
  <r>
    <s v="PT-05226"/>
    <n v="38"/>
    <x v="1"/>
    <n v="137"/>
    <n v="212.773868640617"/>
    <n v="27.811980296273902"/>
    <x v="1"/>
    <x v="2"/>
    <x v="1"/>
    <n v="2"/>
    <n v="14326.52"/>
    <s v="Admitted"/>
    <x v="2"/>
  </r>
  <r>
    <s v="PT-07135"/>
    <n v="49"/>
    <x v="0"/>
    <n v="118"/>
    <s v="unknown"/>
    <n v="25.251545438764001"/>
    <x v="1"/>
    <x v="2"/>
    <x v="0"/>
    <n v="5"/>
    <n v="8398.3700000000008"/>
    <s v="Admitted"/>
    <x v="3"/>
  </r>
  <r>
    <s v="PT-07119"/>
    <n v="42"/>
    <x v="0"/>
    <n v="145"/>
    <n v="170.02020454295101"/>
    <n v="21.493594405581899"/>
    <x v="2"/>
    <x v="1"/>
    <x v="0"/>
    <n v="4"/>
    <n v="3782.79"/>
    <s v="Admitted"/>
    <x v="3"/>
  </r>
  <r>
    <s v="PT-06524"/>
    <n v="67"/>
    <x v="1"/>
    <n v="98"/>
    <n v="167.53514490293"/>
    <n v="27.488640858138702"/>
    <x v="0"/>
    <x v="2"/>
    <x v="0"/>
    <n v="3"/>
    <n v="6938.32"/>
    <s v="Admitted"/>
    <x v="0"/>
  </r>
  <r>
    <s v="PT-02019"/>
    <n v="64"/>
    <x v="0"/>
    <n v="127"/>
    <n v="270.45002325598102"/>
    <n v="31.999864153214599"/>
    <x v="0"/>
    <x v="1"/>
    <x v="2"/>
    <n v="6"/>
    <n v="6143.82"/>
    <s v="Deceased"/>
    <x v="0"/>
  </r>
  <r>
    <s v="PT-04826"/>
    <n v="58"/>
    <x v="0"/>
    <n v="137"/>
    <n v="213.66252338388"/>
    <n v="30.568673030865298"/>
    <x v="1"/>
    <x v="1"/>
    <x v="2"/>
    <n v="1"/>
    <n v="2396.67"/>
    <s v="Discharged"/>
    <x v="1"/>
  </r>
  <r>
    <s v="PT-04902"/>
    <n v="39"/>
    <x v="1"/>
    <n v="133"/>
    <n v="165.31000688629101"/>
    <n v="21.9969724605936"/>
    <x v="3"/>
    <x v="2"/>
    <x v="0"/>
    <n v="4"/>
    <n v="12137.85"/>
    <s v="Admitted"/>
    <x v="2"/>
  </r>
  <r>
    <s v="PT-06201"/>
    <n v="46"/>
    <x v="0"/>
    <n v="123"/>
    <n v="174.81550552765"/>
    <n v="15"/>
    <x v="1"/>
    <x v="0"/>
    <x v="2"/>
    <n v="4"/>
    <n v="8523.8799999999992"/>
    <s v="Deceased"/>
    <x v="3"/>
  </r>
  <r>
    <s v="PT-04314"/>
    <n v="60"/>
    <x v="0"/>
    <n v="119"/>
    <n v="277.11266477089703"/>
    <n v="21.8763433649926"/>
    <x v="0"/>
    <x v="1"/>
    <x v="0"/>
    <n v="3"/>
    <n v="11571.84"/>
    <s v="Deceased"/>
    <x v="1"/>
  </r>
  <r>
    <s v="PT-03308"/>
    <n v="60"/>
    <x v="1"/>
    <n v="112"/>
    <n v="270.85899169121501"/>
    <n v="32.769005590319601"/>
    <x v="2"/>
    <x v="1"/>
    <x v="1"/>
    <n v="4"/>
    <n v="25094.7"/>
    <s v="Discharged"/>
    <x v="1"/>
  </r>
  <r>
    <s v="PT-02211"/>
    <n v="36"/>
    <x v="1"/>
    <n v="167"/>
    <n v="261.78788673472502"/>
    <n v="36.361622623131801"/>
    <x v="2"/>
    <x v="2"/>
    <x v="1"/>
    <n v="6"/>
    <n v="14579.55"/>
    <s v="Discharged"/>
    <x v="2"/>
  </r>
  <r>
    <s v="PT-01759"/>
    <n v="79"/>
    <x v="1"/>
    <n v="114"/>
    <n v="288.51610601243198"/>
    <n v="30.730023261164298"/>
    <x v="0"/>
    <x v="2"/>
    <x v="1"/>
    <n v="1"/>
    <n v="11797.41"/>
    <s v="Discharged"/>
    <x v="4"/>
  </r>
  <r>
    <s v="PT-04158"/>
    <n v="47"/>
    <x v="0"/>
    <n v="136"/>
    <n v="226.85519786894099"/>
    <n v="26.1761852451849"/>
    <x v="2"/>
    <x v="1"/>
    <x v="3"/>
    <n v="1"/>
    <n v="4595.71"/>
    <s v="Discharged"/>
    <x v="3"/>
  </r>
  <r>
    <s v="PT-01942"/>
    <n v="49"/>
    <x v="1"/>
    <n v="153"/>
    <n v="228.55971572495"/>
    <n v="31.7288434312186"/>
    <x v="1"/>
    <x v="1"/>
    <x v="2"/>
    <n v="2"/>
    <n v="3740.48"/>
    <s v="Discharged"/>
    <x v="3"/>
  </r>
  <r>
    <s v="PT-02871"/>
    <n v="45"/>
    <x v="1"/>
    <n v="125"/>
    <n v="221.177467629695"/>
    <n v="36.335387474168797"/>
    <x v="1"/>
    <x v="1"/>
    <x v="2"/>
    <n v="7"/>
    <n v="5403.53"/>
    <s v="Transferred"/>
    <x v="3"/>
  </r>
  <r>
    <s v="PT-01693"/>
    <n v="68"/>
    <x v="1"/>
    <n v="120"/>
    <n v="247.85162193822799"/>
    <n v="31.2763763182652"/>
    <x v="2"/>
    <x v="1"/>
    <x v="1"/>
    <n v="2"/>
    <n v="14600.4"/>
    <s v="Admitted"/>
    <x v="0"/>
  </r>
  <r>
    <s v="PT-05984"/>
    <n v="60"/>
    <x v="0"/>
    <n v="129"/>
    <n v="177.294177125625"/>
    <n v="24.0435260814548"/>
    <x v="0"/>
    <x v="1"/>
    <x v="0"/>
    <n v="2"/>
    <n v="16227.68"/>
    <s v="Discharged"/>
    <x v="1"/>
  </r>
  <r>
    <s v="PT-06373"/>
    <n v="71"/>
    <x v="1"/>
    <n v="125"/>
    <n v="201.07902139280799"/>
    <n v="29.655299074737801"/>
    <x v="0"/>
    <x v="1"/>
    <x v="2"/>
    <n v="4"/>
    <n v="4197.79"/>
    <s v="Admitted"/>
    <x v="4"/>
  </r>
  <r>
    <s v="PT-04340"/>
    <n v="50"/>
    <x v="0"/>
    <n v="132"/>
    <n v="267.39765470484099"/>
    <n v="21.761365495576701"/>
    <x v="1"/>
    <x v="1"/>
    <x v="2"/>
    <n v="2"/>
    <n v="4797.75"/>
    <s v="Admitted"/>
    <x v="3"/>
  </r>
  <r>
    <s v="PT-08040"/>
    <n v="88"/>
    <x v="0"/>
    <n v="126"/>
    <n v="220.096288717531"/>
    <n v="27.9442364642826"/>
    <x v="0"/>
    <x v="1"/>
    <x v="0"/>
    <n v="3"/>
    <n v="6831.07"/>
    <s v="Transferred"/>
    <x v="5"/>
  </r>
  <r>
    <s v="PT-00268"/>
    <n v="33"/>
    <x v="1"/>
    <n v="135"/>
    <n v="158.187858361275"/>
    <n v="34.417352803581402"/>
    <x v="1"/>
    <x v="2"/>
    <x v="0"/>
    <n v="3"/>
    <n v="7600.97"/>
    <s v="Discharged"/>
    <x v="2"/>
  </r>
  <r>
    <s v="PT-04825"/>
    <n v="54"/>
    <x v="1"/>
    <n v="114"/>
    <n v="263.58481593356902"/>
    <n v="24.082609214878399"/>
    <x v="2"/>
    <x v="1"/>
    <x v="1"/>
    <n v="6"/>
    <n v="24664.53"/>
    <s v="Discharged"/>
    <x v="1"/>
  </r>
  <r>
    <s v="PT-06595"/>
    <n v="27"/>
    <x v="0"/>
    <n v="148"/>
    <s v="unknown"/>
    <n v="27.855808754118598"/>
    <x v="1"/>
    <x v="2"/>
    <x v="1"/>
    <n v="6"/>
    <n v="17185.38"/>
    <s v="Discharged"/>
    <x v="6"/>
  </r>
  <r>
    <s v="PT-03621"/>
    <n v="34"/>
    <x v="0"/>
    <n v="120"/>
    <n v="242.124831187203"/>
    <n v="33.258514279395897"/>
    <x v="0"/>
    <x v="1"/>
    <x v="2"/>
    <n v="3"/>
    <n v="4039.78"/>
    <s v="Deceased"/>
    <x v="2"/>
  </r>
  <r>
    <s v="PT-01619"/>
    <n v="48"/>
    <x v="0"/>
    <n v="128"/>
    <n v="154.83227253212701"/>
    <n v="19.332388788401801"/>
    <x v="0"/>
    <x v="1"/>
    <x v="2"/>
    <n v="2"/>
    <n v="500"/>
    <s v="Discharged"/>
    <x v="3"/>
  </r>
  <r>
    <s v="PT-09333"/>
    <n v="46"/>
    <x v="1"/>
    <n v="124"/>
    <n v="182.65132837659499"/>
    <n v="31.841422830986598"/>
    <x v="0"/>
    <x v="1"/>
    <x v="0"/>
    <n v="5"/>
    <n v="10845.6"/>
    <s v="Admitted"/>
    <x v="3"/>
  </r>
  <r>
    <s v="PT-00966"/>
    <n v="76"/>
    <x v="1"/>
    <n v="121"/>
    <n v="152.864238314273"/>
    <n v="21.749877626515602"/>
    <x v="2"/>
    <x v="1"/>
    <x v="0"/>
    <n v="6"/>
    <n v="11417.45"/>
    <s v="Admitted"/>
    <x v="4"/>
  </r>
  <r>
    <s v="PT-00253"/>
    <n v="86"/>
    <x v="1"/>
    <n v="132"/>
    <n v="192.29439099596399"/>
    <n v="33.990106456863401"/>
    <x v="2"/>
    <x v="1"/>
    <x v="1"/>
    <n v="3"/>
    <n v="13078.18"/>
    <s v="Admitted"/>
    <x v="5"/>
  </r>
  <r>
    <s v="PT-03942"/>
    <n v="73"/>
    <x v="1"/>
    <n v="138"/>
    <n v="200.15691310569599"/>
    <n v="27.924035981928299"/>
    <x v="0"/>
    <x v="2"/>
    <x v="0"/>
    <n v="0"/>
    <n v="4537.6400000000003"/>
    <s v="Admitted"/>
    <x v="4"/>
  </r>
  <r>
    <s v="PT-06890"/>
    <n v="53"/>
    <x v="0"/>
    <n v="122"/>
    <n v="206.52603610745101"/>
    <n v="27.375283067691001"/>
    <x v="1"/>
    <x v="1"/>
    <x v="2"/>
    <n v="4"/>
    <n v="4247.93"/>
    <s v="Discharged"/>
    <x v="1"/>
  </r>
  <r>
    <s v="PT-00051"/>
    <n v="59"/>
    <x v="1"/>
    <n v="99"/>
    <n v="222.32646846816701"/>
    <n v="30.0324605406568"/>
    <x v="2"/>
    <x v="1"/>
    <x v="1"/>
    <n v="6"/>
    <n v="18883.32"/>
    <s v="Deceased"/>
    <x v="1"/>
  </r>
  <r>
    <s v="PT-04520"/>
    <n v="41"/>
    <x v="1"/>
    <n v="109"/>
    <n v="222.59793535548201"/>
    <n v="36.503909700553002"/>
    <x v="0"/>
    <x v="1"/>
    <x v="2"/>
    <n v="3"/>
    <n v="1594.24"/>
    <s v="Admitted"/>
    <x v="3"/>
  </r>
  <r>
    <s v="PT-00873"/>
    <n v="34"/>
    <x v="0"/>
    <n v="122"/>
    <n v="121.57525511109"/>
    <n v="35.755917565060599"/>
    <x v="1"/>
    <x v="0"/>
    <x v="0"/>
    <n v="2"/>
    <n v="3026.42"/>
    <s v="Discharged"/>
    <x v="2"/>
  </r>
  <r>
    <s v="PT-09461"/>
    <n v="60"/>
    <x v="0"/>
    <n v="123"/>
    <n v="195.663654023193"/>
    <n v="30.567464010336199"/>
    <x v="1"/>
    <x v="1"/>
    <x v="1"/>
    <n v="3"/>
    <n v="14101.23"/>
    <s v="Discharged"/>
    <x v="1"/>
  </r>
  <r>
    <s v="PT-06075"/>
    <n v="80"/>
    <x v="1"/>
    <n v="135"/>
    <n v="244.60717313715699"/>
    <n v="27.344191798119699"/>
    <x v="2"/>
    <x v="2"/>
    <x v="1"/>
    <n v="3"/>
    <n v="12163.93"/>
    <s v="Admitted"/>
    <x v="4"/>
  </r>
  <r>
    <s v="PT-06093"/>
    <n v="52"/>
    <x v="0"/>
    <n v="154"/>
    <n v="199.961401674618"/>
    <n v="21.246195664790399"/>
    <x v="2"/>
    <x v="1"/>
    <x v="0"/>
    <n v="3"/>
    <n v="6045.63"/>
    <s v="Transferred"/>
    <x v="1"/>
  </r>
  <r>
    <s v="PT-03081"/>
    <n v="73"/>
    <x v="0"/>
    <n v="100"/>
    <n v="277.58942984165799"/>
    <n v="34.136611425890102"/>
    <x v="0"/>
    <x v="1"/>
    <x v="1"/>
    <n v="4"/>
    <n v="15724.17"/>
    <s v="Discharged"/>
    <x v="4"/>
  </r>
  <r>
    <s v="PT-09606"/>
    <n v="77"/>
    <x v="1"/>
    <n v="129"/>
    <n v="200.27457364735099"/>
    <n v="22.574149191004299"/>
    <x v="2"/>
    <x v="2"/>
    <x v="1"/>
    <n v="9"/>
    <n v="24304.2"/>
    <s v="Discharged"/>
    <x v="4"/>
  </r>
  <r>
    <s v="PT-03133"/>
    <n v="29"/>
    <x v="0"/>
    <s v="unknown"/>
    <n v="236.02566356164201"/>
    <n v="27.583392927059201"/>
    <x v="0"/>
    <x v="2"/>
    <x v="0"/>
    <n v="4"/>
    <n v="13134.54"/>
    <s v="Discharged"/>
    <x v="6"/>
  </r>
  <r>
    <s v="PT-01748"/>
    <n v="62"/>
    <x v="1"/>
    <n v="138"/>
    <n v="252.80788981505199"/>
    <n v="30.940673218470799"/>
    <x v="0"/>
    <x v="2"/>
    <x v="1"/>
    <n v="7"/>
    <n v="18588.13"/>
    <s v="Discharged"/>
    <x v="0"/>
  </r>
  <r>
    <s v="PT-00249"/>
    <n v="81"/>
    <x v="0"/>
    <n v="149"/>
    <n v="153.93060225096099"/>
    <n v="16.4184261391691"/>
    <x v="0"/>
    <x v="1"/>
    <x v="2"/>
    <n v="0"/>
    <n v="3676.71"/>
    <s v="Discharged"/>
    <x v="5"/>
  </r>
  <r>
    <s v="PT-08605"/>
    <n v="64"/>
    <x v="1"/>
    <n v="121"/>
    <n v="237.61078587395801"/>
    <n v="33.1898687272272"/>
    <x v="1"/>
    <x v="2"/>
    <x v="0"/>
    <s v="unknown"/>
    <n v="5924.01"/>
    <s v="Transferred"/>
    <x v="0"/>
  </r>
  <r>
    <s v="PT-05303"/>
    <n v="67"/>
    <x v="0"/>
    <n v="111"/>
    <n v="256.43016395086102"/>
    <n v="25.5227755700896"/>
    <x v="0"/>
    <x v="1"/>
    <x v="0"/>
    <n v="4"/>
    <n v="4615.93"/>
    <s v="Discharged"/>
    <x v="0"/>
  </r>
  <r>
    <s v="PT-07055"/>
    <n v="57"/>
    <x v="0"/>
    <n v="106"/>
    <n v="200.41461683012099"/>
    <n v="25.442298206907299"/>
    <x v="3"/>
    <x v="2"/>
    <x v="0"/>
    <n v="0"/>
    <n v="5618.68"/>
    <s v="Transferred"/>
    <x v="1"/>
  </r>
  <r>
    <s v="PT-04393"/>
    <n v="59"/>
    <x v="0"/>
    <n v="120"/>
    <n v="181.85683619935099"/>
    <s v="unknown"/>
    <x v="0"/>
    <x v="2"/>
    <x v="0"/>
    <n v="2"/>
    <n v="4552.8500000000004"/>
    <s v="Admitted"/>
    <x v="1"/>
  </r>
  <r>
    <s v="PT-00972"/>
    <n v="44"/>
    <x v="1"/>
    <n v="163"/>
    <n v="284.760649839905"/>
    <n v="22.768945907728401"/>
    <x v="1"/>
    <x v="1"/>
    <x v="0"/>
    <n v="3"/>
    <n v="13753.57"/>
    <s v="Discharged"/>
    <x v="3"/>
  </r>
  <r>
    <s v="PT-08215"/>
    <n v="47"/>
    <x v="1"/>
    <n v="122"/>
    <n v="236.19049733725299"/>
    <n v="23.495348976621401"/>
    <x v="0"/>
    <x v="2"/>
    <x v="0"/>
    <n v="4"/>
    <n v="9482.9599999999991"/>
    <s v="Admitted"/>
    <x v="3"/>
  </r>
  <r>
    <s v="PT-03551"/>
    <n v="47"/>
    <x v="1"/>
    <n v="137"/>
    <n v="238.78737924363199"/>
    <n v="27.797428820990401"/>
    <x v="2"/>
    <x v="1"/>
    <x v="1"/>
    <n v="6"/>
    <n v="19382.900000000001"/>
    <s v="Discharged"/>
    <x v="3"/>
  </r>
  <r>
    <s v="PT-06196"/>
    <n v="52"/>
    <x v="0"/>
    <n v="136"/>
    <n v="216.839108751731"/>
    <n v="23.248493444771398"/>
    <x v="0"/>
    <x v="1"/>
    <x v="2"/>
    <n v="6"/>
    <n v="5687.94"/>
    <s v="Discharged"/>
    <x v="1"/>
  </r>
  <r>
    <s v="PT-02895"/>
    <n v="62"/>
    <x v="1"/>
    <n v="90"/>
    <n v="278.03040084344298"/>
    <n v="25.8999605290565"/>
    <x v="0"/>
    <x v="1"/>
    <x v="0"/>
    <n v="2"/>
    <n v="8283.2999999999993"/>
    <s v="Discharged"/>
    <x v="0"/>
  </r>
  <r>
    <s v="PT-08947"/>
    <n v="52"/>
    <x v="1"/>
    <n v="150"/>
    <n v="162.916052362518"/>
    <n v="28.6526397950615"/>
    <x v="1"/>
    <x v="2"/>
    <x v="1"/>
    <n v="3"/>
    <n v="15224.03"/>
    <s v="Admitted"/>
    <x v="1"/>
  </r>
  <r>
    <s v="PT-06309"/>
    <n v="53"/>
    <x v="1"/>
    <n v="156"/>
    <n v="208.62614570102599"/>
    <n v="24.130599558027999"/>
    <x v="1"/>
    <x v="1"/>
    <x v="2"/>
    <n v="5"/>
    <n v="6678.3"/>
    <s v="Admitted"/>
    <x v="1"/>
  </r>
  <r>
    <s v="PT-08760"/>
    <n v="76"/>
    <x v="0"/>
    <n v="145"/>
    <n v="235.60083824377401"/>
    <s v="unknown"/>
    <x v="2"/>
    <x v="1"/>
    <x v="0"/>
    <n v="5"/>
    <n v="12184.45"/>
    <s v="Discharged"/>
    <x v="4"/>
  </r>
  <r>
    <s v="PT-08256"/>
    <n v="76"/>
    <x v="0"/>
    <n v="123"/>
    <n v="164.99363403818401"/>
    <n v="29.350055162642398"/>
    <x v="2"/>
    <x v="1"/>
    <x v="0"/>
    <n v="11"/>
    <n v="13617.51"/>
    <s v="Discharged"/>
    <x v="4"/>
  </r>
  <r>
    <s v="PT-00448"/>
    <n v="40"/>
    <x v="1"/>
    <n v="128"/>
    <n v="179.71803809550599"/>
    <n v="34.072846860398997"/>
    <x v="1"/>
    <x v="1"/>
    <x v="0"/>
    <n v="3"/>
    <n v="11201.89"/>
    <s v="Admitted"/>
    <x v="2"/>
  </r>
  <r>
    <s v="PT-07404"/>
    <n v="52"/>
    <x v="0"/>
    <n v="123"/>
    <n v="172.73200867741599"/>
    <n v="29.719802844392099"/>
    <x v="0"/>
    <x v="1"/>
    <x v="2"/>
    <n v="2"/>
    <n v="3531.3"/>
    <s v="Discharged"/>
    <x v="1"/>
  </r>
  <r>
    <s v="PT-08065"/>
    <n v="41"/>
    <x v="0"/>
    <n v="136"/>
    <s v="unknown"/>
    <n v="33.425491819322403"/>
    <x v="0"/>
    <x v="2"/>
    <x v="1"/>
    <n v="3"/>
    <n v="25708.959999999999"/>
    <s v="Discharged"/>
    <x v="3"/>
  </r>
  <r>
    <s v="PT-09479"/>
    <n v="56"/>
    <x v="0"/>
    <n v="114"/>
    <n v="168.463427398189"/>
    <n v="24.1742242771661"/>
    <x v="1"/>
    <x v="2"/>
    <x v="1"/>
    <n v="3"/>
    <n v="9188.2999999999993"/>
    <s v="Discharged"/>
    <x v="1"/>
  </r>
  <r>
    <s v="PT-01671"/>
    <n v="51"/>
    <x v="0"/>
    <n v="118"/>
    <n v="232.03786419436599"/>
    <n v="34.894352536679399"/>
    <x v="0"/>
    <x v="1"/>
    <x v="2"/>
    <n v="1"/>
    <n v="3517.67"/>
    <s v="Discharged"/>
    <x v="1"/>
  </r>
  <r>
    <s v="PT-01769"/>
    <n v="56"/>
    <x v="1"/>
    <n v="185"/>
    <n v="240.23912060161399"/>
    <n v="30.937470159432198"/>
    <x v="2"/>
    <x v="2"/>
    <x v="1"/>
    <n v="4"/>
    <n v="17128.259999999998"/>
    <s v="Transferred"/>
    <x v="1"/>
  </r>
  <r>
    <s v="PT-05624"/>
    <n v="62"/>
    <x v="0"/>
    <n v="106"/>
    <s v="unknown"/>
    <n v="27.204577042423001"/>
    <x v="0"/>
    <x v="1"/>
    <x v="2"/>
    <n v="2"/>
    <n v="3203.74"/>
    <s v="Discharged"/>
    <x v="0"/>
  </r>
  <r>
    <s v="PT-08184"/>
    <n v="57"/>
    <x v="1"/>
    <n v="123"/>
    <s v="unknown"/>
    <n v="25.662114159162101"/>
    <x v="2"/>
    <x v="1"/>
    <x v="0"/>
    <n v="10"/>
    <n v="10583.35"/>
    <s v="Transferred"/>
    <x v="1"/>
  </r>
  <r>
    <s v="PT-00462"/>
    <n v="55"/>
    <x v="0"/>
    <n v="128"/>
    <n v="212.63337928780001"/>
    <n v="26.877105656120602"/>
    <x v="1"/>
    <x v="1"/>
    <x v="0"/>
    <n v="4"/>
    <n v="6581.96"/>
    <s v="unknown"/>
    <x v="1"/>
  </r>
  <r>
    <s v="PT-06751"/>
    <n v="68"/>
    <x v="0"/>
    <n v="149"/>
    <n v="219.67124396083099"/>
    <s v="unknown"/>
    <x v="0"/>
    <x v="2"/>
    <x v="0"/>
    <n v="2"/>
    <n v="8521.99"/>
    <s v="Discharged"/>
    <x v="0"/>
  </r>
  <r>
    <s v="PT-01878"/>
    <n v="51"/>
    <x v="0"/>
    <n v="131"/>
    <n v="247.096519389299"/>
    <n v="19.549232768081399"/>
    <x v="3"/>
    <x v="1"/>
    <x v="0"/>
    <n v="6"/>
    <s v="unknown"/>
    <s v="Discharged"/>
    <x v="1"/>
  </r>
  <r>
    <s v="PT-09716"/>
    <n v="54"/>
    <x v="1"/>
    <s v="unknown"/>
    <n v="182.89110924984999"/>
    <n v="31.052816957167199"/>
    <x v="2"/>
    <x v="1"/>
    <x v="1"/>
    <n v="7"/>
    <n v="18859.990000000002"/>
    <s v="Discharged"/>
    <x v="1"/>
  </r>
  <r>
    <s v="PT-07284"/>
    <n v="54"/>
    <x v="1"/>
    <n v="118"/>
    <n v="203.419802301347"/>
    <n v="24.082504189851601"/>
    <x v="0"/>
    <x v="2"/>
    <x v="0"/>
    <n v="1"/>
    <n v="10608.39"/>
    <s v="Admitted"/>
    <x v="1"/>
  </r>
  <r>
    <s v="PT-00377"/>
    <n v="68"/>
    <x v="0"/>
    <n v="130"/>
    <n v="228.10486383423799"/>
    <n v="28.106452234254199"/>
    <x v="1"/>
    <x v="2"/>
    <x v="0"/>
    <n v="5"/>
    <n v="11741.08"/>
    <s v="Discharged"/>
    <x v="0"/>
  </r>
  <r>
    <s v="PT-00411"/>
    <n v="65"/>
    <x v="1"/>
    <n v="114"/>
    <n v="234.33880520373799"/>
    <n v="26.8441644801681"/>
    <x v="1"/>
    <x v="1"/>
    <x v="0"/>
    <n v="3"/>
    <n v="9599.42"/>
    <s v="Admitted"/>
    <x v="0"/>
  </r>
  <r>
    <s v="PT-09492"/>
    <n v="54"/>
    <x v="1"/>
    <n v="106"/>
    <n v="252.46499438256001"/>
    <s v="unknown"/>
    <x v="1"/>
    <x v="0"/>
    <x v="0"/>
    <n v="2"/>
    <n v="8466.7000000000007"/>
    <s v="Admitted"/>
    <x v="1"/>
  </r>
  <r>
    <s v="PT-03400"/>
    <n v="48"/>
    <x v="0"/>
    <n v="148"/>
    <n v="188.14129820435099"/>
    <n v="25.137488229915"/>
    <x v="0"/>
    <x v="1"/>
    <x v="2"/>
    <n v="4"/>
    <n v="4280.6099999999997"/>
    <s v="Discharged"/>
    <x v="3"/>
  </r>
  <r>
    <s v="PT-06326"/>
    <n v="33"/>
    <x v="1"/>
    <n v="145"/>
    <n v="228.83706648456601"/>
    <n v="31.292063545508601"/>
    <x v="1"/>
    <x v="2"/>
    <x v="0"/>
    <n v="2"/>
    <n v="14230.83"/>
    <s v="Transferred"/>
    <x v="2"/>
  </r>
  <r>
    <s v="PT-09058"/>
    <n v="53"/>
    <x v="0"/>
    <n v="114"/>
    <s v="unknown"/>
    <n v="22.556006470021298"/>
    <x v="0"/>
    <x v="1"/>
    <x v="2"/>
    <n v="4"/>
    <n v="3011.84"/>
    <s v="Discharged"/>
    <x v="1"/>
  </r>
  <r>
    <s v="PT-02679"/>
    <n v="56"/>
    <x v="0"/>
    <n v="157"/>
    <n v="250.526571709119"/>
    <n v="30.6859476268687"/>
    <x v="0"/>
    <x v="2"/>
    <x v="0"/>
    <n v="3"/>
    <n v="6584.31"/>
    <s v="Admitted"/>
    <x v="1"/>
  </r>
  <r>
    <s v="PT-08261"/>
    <n v="47"/>
    <x v="0"/>
    <n v="102"/>
    <n v="183.15257476196999"/>
    <n v="28.084891904901799"/>
    <x v="1"/>
    <x v="1"/>
    <x v="2"/>
    <n v="1"/>
    <n v="3988.85"/>
    <s v="Discharged"/>
    <x v="3"/>
  </r>
  <r>
    <s v="PT-01865"/>
    <n v="74"/>
    <x v="0"/>
    <n v="149"/>
    <n v="299.75830619825598"/>
    <n v="31.1649533538173"/>
    <x v="0"/>
    <x v="1"/>
    <x v="0"/>
    <n v="3"/>
    <s v="unknown"/>
    <s v="Discharged"/>
    <x v="4"/>
  </r>
  <r>
    <s v="PT-01510"/>
    <n v="77"/>
    <x v="1"/>
    <n v="110"/>
    <n v="160.83138982220299"/>
    <n v="19.378109364286001"/>
    <x v="1"/>
    <x v="1"/>
    <x v="0"/>
    <n v="4"/>
    <n v="13070.71"/>
    <s v="Discharged"/>
    <x v="4"/>
  </r>
  <r>
    <s v="PT-09554"/>
    <n v="51"/>
    <x v="1"/>
    <n v="133"/>
    <n v="160.928756794273"/>
    <n v="26.762338524803798"/>
    <x v="0"/>
    <x v="1"/>
    <x v="2"/>
    <n v="6"/>
    <n v="3442.18"/>
    <s v="Discharged"/>
    <x v="1"/>
  </r>
  <r>
    <s v="PT-08633"/>
    <n v="77"/>
    <x v="0"/>
    <n v="129"/>
    <n v="258.56429828640898"/>
    <n v="33.366870701395101"/>
    <x v="2"/>
    <x v="1"/>
    <x v="3"/>
    <n v="11"/>
    <n v="8657.49"/>
    <s v="Admitted"/>
    <x v="4"/>
  </r>
  <r>
    <s v="PT-00275"/>
    <n v="40"/>
    <x v="0"/>
    <n v="148"/>
    <n v="272.57384454866002"/>
    <n v="27.8340515242338"/>
    <x v="1"/>
    <x v="1"/>
    <x v="0"/>
    <n v="3"/>
    <n v="11476.96"/>
    <s v="Discharged"/>
    <x v="2"/>
  </r>
  <r>
    <s v="PT-02752"/>
    <n v="78"/>
    <x v="0"/>
    <s v="unknown"/>
    <n v="165.15224015333601"/>
    <n v="16.4509498433519"/>
    <x v="2"/>
    <x v="0"/>
    <x v="1"/>
    <n v="4"/>
    <n v="19771.2"/>
    <s v="Discharged"/>
    <x v="4"/>
  </r>
  <r>
    <s v="PT-02587"/>
    <n v="35"/>
    <x v="1"/>
    <n v="170"/>
    <n v="166.830757818785"/>
    <n v="36.705852957557298"/>
    <x v="2"/>
    <x v="1"/>
    <x v="0"/>
    <n v="3"/>
    <n v="10462.5"/>
    <s v="Admitted"/>
    <x v="2"/>
  </r>
  <r>
    <s v="PT-06185"/>
    <n v="54"/>
    <x v="0"/>
    <n v="116"/>
    <n v="306.810194519052"/>
    <n v="30.062803418870502"/>
    <x v="2"/>
    <x v="1"/>
    <x v="0"/>
    <n v="6"/>
    <n v="9446.57"/>
    <s v="Transferred"/>
    <x v="1"/>
  </r>
  <r>
    <s v="PT-08392"/>
    <n v="53"/>
    <x v="0"/>
    <n v="130"/>
    <n v="279.97890718207498"/>
    <n v="32.356680397706299"/>
    <x v="1"/>
    <x v="2"/>
    <x v="1"/>
    <n v="2"/>
    <n v="14849.84"/>
    <s v="Discharged"/>
    <x v="1"/>
  </r>
  <r>
    <s v="PT-07883"/>
    <n v="74"/>
    <x v="1"/>
    <n v="100"/>
    <n v="220.545775261579"/>
    <n v="29.198790147589701"/>
    <x v="2"/>
    <x v="2"/>
    <x v="1"/>
    <n v="4"/>
    <n v="17541.52"/>
    <s v="Discharged"/>
    <x v="4"/>
  </r>
  <r>
    <s v="PT-02479"/>
    <n v="34"/>
    <x v="1"/>
    <n v="125"/>
    <n v="230.28651776680601"/>
    <n v="24.186569054455401"/>
    <x v="2"/>
    <x v="1"/>
    <x v="0"/>
    <n v="2"/>
    <n v="8026.22"/>
    <s v="Deceased"/>
    <x v="2"/>
  </r>
  <r>
    <s v="PT-06463"/>
    <n v="52"/>
    <x v="0"/>
    <s v="unknown"/>
    <n v="195.57673611418099"/>
    <n v="19.864350462257502"/>
    <x v="1"/>
    <x v="1"/>
    <x v="0"/>
    <n v="3"/>
    <n v="7056.64"/>
    <s v="Admitted"/>
    <x v="1"/>
  </r>
  <r>
    <s v="PT-07198"/>
    <n v="53"/>
    <x v="1"/>
    <n v="108"/>
    <n v="191.92203159674699"/>
    <n v="28.7420360896432"/>
    <x v="2"/>
    <x v="2"/>
    <x v="1"/>
    <n v="4"/>
    <n v="16100.16"/>
    <s v="Transferred"/>
    <x v="1"/>
  </r>
  <r>
    <s v="PT-05158"/>
    <n v="95"/>
    <x v="1"/>
    <n v="152"/>
    <n v="267.10821912527598"/>
    <n v="26.7454649819203"/>
    <x v="0"/>
    <x v="1"/>
    <x v="1"/>
    <n v="3"/>
    <n v="5297.31"/>
    <s v="Deceased"/>
    <x v="5"/>
  </r>
  <r>
    <s v="PT-02302"/>
    <n v="40"/>
    <x v="1"/>
    <n v="112"/>
    <n v="185.23118485392601"/>
    <n v="29.047603809314801"/>
    <x v="2"/>
    <x v="1"/>
    <x v="0"/>
    <n v="3"/>
    <n v="8173.51"/>
    <s v="Discharged"/>
    <x v="2"/>
  </r>
  <r>
    <s v="PT-08041"/>
    <n v="51"/>
    <x v="1"/>
    <n v="126"/>
    <n v="221.11830644461401"/>
    <n v="28.590057463337502"/>
    <x v="0"/>
    <x v="1"/>
    <x v="2"/>
    <n v="7"/>
    <n v="6900.99"/>
    <s v="Admitted"/>
    <x v="1"/>
  </r>
  <r>
    <s v="PT-06144"/>
    <n v="65"/>
    <x v="1"/>
    <n v="151"/>
    <n v="169.22147052123901"/>
    <n v="33.540642964267597"/>
    <x v="0"/>
    <x v="2"/>
    <x v="0"/>
    <n v="4"/>
    <n v="12133.33"/>
    <s v="Admitted"/>
    <x v="0"/>
  </r>
  <r>
    <s v="PT-07258"/>
    <n v="64"/>
    <x v="1"/>
    <s v="unknown"/>
    <n v="201.59765702695799"/>
    <n v="24.234544803067301"/>
    <x v="1"/>
    <x v="2"/>
    <x v="0"/>
    <n v="4"/>
    <n v="10798.99"/>
    <s v="Discharged"/>
    <x v="0"/>
  </r>
  <r>
    <s v="PT-07967"/>
    <n v="70"/>
    <x v="0"/>
    <n v="105"/>
    <n v="236.76324050256099"/>
    <n v="23.334618552459801"/>
    <x v="0"/>
    <x v="1"/>
    <x v="2"/>
    <n v="1"/>
    <n v="2885.65"/>
    <s v="Admitted"/>
    <x v="0"/>
  </r>
  <r>
    <s v="PT-09279"/>
    <n v="48"/>
    <x v="1"/>
    <n v="146"/>
    <n v="234.382732010137"/>
    <n v="23.844203024039601"/>
    <x v="1"/>
    <x v="2"/>
    <x v="0"/>
    <n v="2"/>
    <n v="6316.35"/>
    <s v="Discharged"/>
    <x v="3"/>
  </r>
  <r>
    <s v="PT-04798"/>
    <n v="25"/>
    <x v="1"/>
    <n v="130"/>
    <n v="272.46285547311697"/>
    <n v="35.228755486538503"/>
    <x v="0"/>
    <x v="2"/>
    <x v="2"/>
    <n v="2"/>
    <n v="2446.63"/>
    <s v="Admitted"/>
    <x v="6"/>
  </r>
  <r>
    <s v="PT-06533"/>
    <n v="78"/>
    <x v="0"/>
    <n v="117"/>
    <n v="248.99302242341599"/>
    <n v="27.1593805060478"/>
    <x v="0"/>
    <x v="1"/>
    <x v="0"/>
    <n v="6"/>
    <s v="unknown"/>
    <s v="Discharged"/>
    <x v="4"/>
  </r>
  <r>
    <s v="PT-07378"/>
    <n v="64"/>
    <x v="1"/>
    <n v="143"/>
    <n v="263.65230118150401"/>
    <n v="27.930343898340698"/>
    <x v="1"/>
    <x v="1"/>
    <x v="0"/>
    <n v="6"/>
    <n v="11967.77"/>
    <s v="Discharged"/>
    <x v="0"/>
  </r>
  <r>
    <s v="PT-00514"/>
    <n v="41"/>
    <x v="0"/>
    <n v="134"/>
    <n v="185.629819840876"/>
    <n v="23.115374825819998"/>
    <x v="1"/>
    <x v="2"/>
    <x v="0"/>
    <n v="3"/>
    <n v="6402.24"/>
    <s v="Admitted"/>
    <x v="3"/>
  </r>
  <r>
    <s v="PT-02708"/>
    <n v="55"/>
    <x v="1"/>
    <n v="107"/>
    <n v="251.865219173426"/>
    <n v="21.0449696381115"/>
    <x v="2"/>
    <x v="2"/>
    <x v="1"/>
    <n v="7"/>
    <n v="21534.6"/>
    <s v="Admitted"/>
    <x v="1"/>
  </r>
  <r>
    <s v="PT-01403"/>
    <n v="72"/>
    <x v="1"/>
    <n v="145"/>
    <n v="162.638165573875"/>
    <n v="16.601053319196801"/>
    <x v="1"/>
    <x v="1"/>
    <x v="0"/>
    <n v="5"/>
    <s v="unknown"/>
    <s v="Discharged"/>
    <x v="4"/>
  </r>
  <r>
    <s v="PT-09396"/>
    <n v="65"/>
    <x v="1"/>
    <n v="111"/>
    <n v="272.13379955146797"/>
    <n v="21.647393477129398"/>
    <x v="1"/>
    <x v="1"/>
    <x v="0"/>
    <n v="4"/>
    <n v="5512.16"/>
    <s v="Discharged"/>
    <x v="0"/>
  </r>
  <r>
    <s v="PT-00922"/>
    <n v="39"/>
    <x v="0"/>
    <n v="90"/>
    <n v="233.489658460128"/>
    <n v="33.379492470478503"/>
    <x v="1"/>
    <x v="2"/>
    <x v="1"/>
    <n v="2"/>
    <n v="9859.17"/>
    <s v="Admitted"/>
    <x v="2"/>
  </r>
  <r>
    <s v="PT-06871"/>
    <n v="61"/>
    <x v="0"/>
    <n v="142"/>
    <n v="228.79251412251401"/>
    <n v="29.441948208540801"/>
    <x v="2"/>
    <x v="1"/>
    <x v="0"/>
    <n v="7"/>
    <n v="11589.04"/>
    <s v="Discharged"/>
    <x v="0"/>
  </r>
  <r>
    <s v="PT-02755"/>
    <n v="53"/>
    <x v="0"/>
    <n v="147"/>
    <s v="unknown"/>
    <n v="19.455201786836302"/>
    <x v="1"/>
    <x v="1"/>
    <x v="0"/>
    <n v="6"/>
    <n v="12827.39"/>
    <s v="Admitted"/>
    <x v="1"/>
  </r>
  <r>
    <s v="PT-08535"/>
    <n v="73"/>
    <x v="1"/>
    <n v="144"/>
    <n v="262.11909827700799"/>
    <n v="27.162535133881502"/>
    <x v="0"/>
    <x v="1"/>
    <x v="3"/>
    <n v="3"/>
    <n v="7250.96"/>
    <s v="Discharged"/>
    <x v="4"/>
  </r>
  <r>
    <s v="PT-02076"/>
    <n v="50"/>
    <x v="0"/>
    <s v="unknown"/>
    <n v="302.10230132704402"/>
    <n v="24.2954549815822"/>
    <x v="1"/>
    <x v="1"/>
    <x v="0"/>
    <n v="2"/>
    <n v="5881.4"/>
    <s v="Admitted"/>
    <x v="3"/>
  </r>
  <r>
    <s v="PT-00475"/>
    <n v="79"/>
    <x v="0"/>
    <n v="140"/>
    <n v="178.189652406173"/>
    <n v="32.779500897087203"/>
    <x v="0"/>
    <x v="1"/>
    <x v="0"/>
    <n v="3"/>
    <n v="14031.42"/>
    <s v="Discharged"/>
    <x v="4"/>
  </r>
  <r>
    <s v="PT-04103"/>
    <n v="75"/>
    <x v="1"/>
    <n v="147"/>
    <n v="221.07620733161301"/>
    <n v="26.844754824495499"/>
    <x v="1"/>
    <x v="1"/>
    <x v="1"/>
    <n v="3"/>
    <n v="23512.43"/>
    <s v="Discharged"/>
    <x v="4"/>
  </r>
  <r>
    <s v="PT-06614"/>
    <n v="87"/>
    <x v="1"/>
    <n v="126"/>
    <n v="258.67610146085798"/>
    <n v="26.101054458735199"/>
    <x v="0"/>
    <x v="2"/>
    <x v="0"/>
    <n v="3"/>
    <n v="6102.05"/>
    <s v="Admitted"/>
    <x v="5"/>
  </r>
  <r>
    <s v="PT-08832"/>
    <n v="45"/>
    <x v="1"/>
    <n v="139"/>
    <n v="257.765250231209"/>
    <n v="34.457009894091499"/>
    <x v="0"/>
    <x v="2"/>
    <x v="0"/>
    <n v="3"/>
    <n v="12880.81"/>
    <s v="Discharged"/>
    <x v="3"/>
  </r>
  <r>
    <s v="PT-03509"/>
    <n v="62"/>
    <x v="1"/>
    <n v="115"/>
    <n v="254.79837077465399"/>
    <n v="29.986368436505899"/>
    <x v="0"/>
    <x v="2"/>
    <x v="1"/>
    <n v="3"/>
    <n v="13669.25"/>
    <s v="Discharged"/>
    <x v="0"/>
  </r>
  <r>
    <s v="PT-08362"/>
    <n v="58"/>
    <x v="1"/>
    <n v="108"/>
    <n v="226.304712284918"/>
    <n v="24.648663522964"/>
    <x v="2"/>
    <x v="1"/>
    <x v="2"/>
    <n v="3"/>
    <n v="4775.37"/>
    <s v="Discharged"/>
    <x v="1"/>
  </r>
  <r>
    <s v="PT-03108"/>
    <n v="63"/>
    <x v="1"/>
    <n v="129"/>
    <n v="237.31107113464199"/>
    <n v="33.147137347661399"/>
    <x v="0"/>
    <x v="1"/>
    <x v="0"/>
    <n v="6"/>
    <n v="7323.29"/>
    <s v="Admitted"/>
    <x v="0"/>
  </r>
  <r>
    <s v="PT-06508"/>
    <n v="62"/>
    <x v="0"/>
    <n v="107"/>
    <n v="244.61912018223899"/>
    <n v="20.0204770811626"/>
    <x v="0"/>
    <x v="1"/>
    <x v="0"/>
    <n v="2"/>
    <n v="5822.3"/>
    <s v="Discharged"/>
    <x v="0"/>
  </r>
  <r>
    <s v="PT-00481"/>
    <n v="53"/>
    <x v="1"/>
    <n v="124"/>
    <n v="240.87167499636601"/>
    <n v="27.255273768953899"/>
    <x v="2"/>
    <x v="2"/>
    <x v="1"/>
    <n v="4"/>
    <n v="12387.68"/>
    <s v="Discharged"/>
    <x v="1"/>
  </r>
  <r>
    <s v="PT-05945"/>
    <n v="62"/>
    <x v="1"/>
    <n v="104"/>
    <n v="187.328250908429"/>
    <n v="18.072902213410799"/>
    <x v="2"/>
    <x v="1"/>
    <x v="1"/>
    <n v="7"/>
    <n v="22420.07"/>
    <s v="Discharged"/>
    <x v="0"/>
  </r>
  <r>
    <s v="PT-03152"/>
    <n v="49"/>
    <x v="0"/>
    <n v="132"/>
    <s v="unknown"/>
    <n v="21.585981965451001"/>
    <x v="2"/>
    <x v="1"/>
    <x v="0"/>
    <n v="7"/>
    <n v="9620.2900000000009"/>
    <s v="Discharged"/>
    <x v="3"/>
  </r>
  <r>
    <s v="PT-03652"/>
    <n v="63"/>
    <x v="1"/>
    <n v="129"/>
    <n v="227.171263178028"/>
    <n v="32.796092786082198"/>
    <x v="1"/>
    <x v="2"/>
    <x v="1"/>
    <n v="4"/>
    <n v="16705.689999999999"/>
    <s v="Discharged"/>
    <x v="0"/>
  </r>
  <r>
    <s v="PT-09101"/>
    <n v="49"/>
    <x v="0"/>
    <n v="127"/>
    <n v="145.83454091381401"/>
    <n v="20.727810306963601"/>
    <x v="1"/>
    <x v="2"/>
    <x v="1"/>
    <n v="3"/>
    <n v="12841.39"/>
    <s v="unknown"/>
    <x v="3"/>
  </r>
  <r>
    <s v="PT-06568"/>
    <n v="52"/>
    <x v="0"/>
    <n v="90"/>
    <n v="219.25581177391001"/>
    <s v="unknown"/>
    <x v="0"/>
    <x v="2"/>
    <x v="0"/>
    <n v="3"/>
    <n v="8469.14"/>
    <s v="Discharged"/>
    <x v="1"/>
  </r>
  <r>
    <s v="PT-09000"/>
    <n v="67"/>
    <x v="1"/>
    <n v="109"/>
    <n v="191.953827828616"/>
    <n v="24.8097879992151"/>
    <x v="2"/>
    <x v="0"/>
    <x v="1"/>
    <n v="6"/>
    <n v="19032.490000000002"/>
    <s v="Transferred"/>
    <x v="0"/>
  </r>
  <r>
    <s v="PT-07537"/>
    <n v="48"/>
    <x v="1"/>
    <n v="109"/>
    <n v="200.16481105042701"/>
    <n v="29.741116187426599"/>
    <x v="1"/>
    <x v="1"/>
    <x v="0"/>
    <n v="4"/>
    <n v="10805.99"/>
    <s v="Discharged"/>
    <x v="3"/>
  </r>
  <r>
    <s v="PT-02168"/>
    <n v="36"/>
    <x v="0"/>
    <n v="131"/>
    <n v="210.66636521211899"/>
    <n v="25.793492724114099"/>
    <x v="2"/>
    <x v="1"/>
    <x v="0"/>
    <n v="6"/>
    <n v="14655.45"/>
    <s v="Admitted"/>
    <x v="2"/>
  </r>
  <r>
    <s v="PT-07541"/>
    <n v="64"/>
    <x v="1"/>
    <n v="90"/>
    <n v="244.13555373059199"/>
    <n v="29.933985385147199"/>
    <x v="0"/>
    <x v="2"/>
    <x v="0"/>
    <n v="3"/>
    <n v="8183.78"/>
    <s v="Admitted"/>
    <x v="0"/>
  </r>
  <r>
    <s v="PT-00476"/>
    <n v="51"/>
    <x v="0"/>
    <s v="unknown"/>
    <n v="231.71861175452301"/>
    <n v="27.795218023618698"/>
    <x v="0"/>
    <x v="1"/>
    <x v="2"/>
    <n v="2"/>
    <n v="1321.17"/>
    <s v="Transferred"/>
    <x v="1"/>
  </r>
  <r>
    <s v="PT-09880"/>
    <n v="80"/>
    <x v="0"/>
    <n v="126"/>
    <n v="198.57297133361001"/>
    <n v="26.479764960014599"/>
    <x v="0"/>
    <x v="1"/>
    <x v="0"/>
    <n v="6"/>
    <n v="12455.7"/>
    <s v="Admitted"/>
    <x v="4"/>
  </r>
  <r>
    <s v="PT-03173"/>
    <n v="35"/>
    <x v="1"/>
    <n v="120"/>
    <n v="183.986121315529"/>
    <n v="28.5210049277573"/>
    <x v="1"/>
    <x v="1"/>
    <x v="3"/>
    <n v="2"/>
    <n v="4304.92"/>
    <s v="Transferred"/>
    <x v="2"/>
  </r>
  <r>
    <s v="PT-09551"/>
    <n v="60"/>
    <x v="1"/>
    <n v="132"/>
    <n v="205.35355618484701"/>
    <n v="33.067739229037599"/>
    <x v="0"/>
    <x v="1"/>
    <x v="2"/>
    <n v="2"/>
    <n v="4336.16"/>
    <s v="Admitted"/>
    <x v="1"/>
  </r>
  <r>
    <s v="PT-07753"/>
    <n v="67"/>
    <x v="0"/>
    <n v="132"/>
    <n v="168.10610360233801"/>
    <n v="33.080009483634797"/>
    <x v="0"/>
    <x v="1"/>
    <x v="2"/>
    <n v="0"/>
    <n v="1270.74"/>
    <s v="Admitted"/>
    <x v="0"/>
  </r>
  <r>
    <s v="PT-05507"/>
    <n v="39"/>
    <x v="1"/>
    <n v="145"/>
    <n v="224.267552336271"/>
    <n v="28.695828275657501"/>
    <x v="0"/>
    <x v="1"/>
    <x v="2"/>
    <n v="2"/>
    <n v="4386.8100000000004"/>
    <s v="Admitted"/>
    <x v="2"/>
  </r>
  <r>
    <s v="PT-04216"/>
    <n v="63"/>
    <x v="1"/>
    <n v="161"/>
    <n v="247.967410061403"/>
    <n v="23.394406015547499"/>
    <x v="0"/>
    <x v="1"/>
    <x v="0"/>
    <n v="3"/>
    <n v="8770.14"/>
    <s v="Admitted"/>
    <x v="0"/>
  </r>
  <r>
    <s v="PT-00571"/>
    <n v="55"/>
    <x v="1"/>
    <n v="131"/>
    <n v="183.813947635592"/>
    <n v="27.1941981432388"/>
    <x v="1"/>
    <x v="1"/>
    <x v="0"/>
    <n v="4"/>
    <n v="16044.51"/>
    <s v="Discharged"/>
    <x v="1"/>
  </r>
  <r>
    <s v="PT-09742"/>
    <n v="37"/>
    <x v="1"/>
    <n v="146"/>
    <n v="237.926136004277"/>
    <n v="28.5742359587591"/>
    <x v="0"/>
    <x v="2"/>
    <x v="1"/>
    <n v="3"/>
    <n v="9810.5"/>
    <s v="Discharged"/>
    <x v="2"/>
  </r>
  <r>
    <s v="PT-00715"/>
    <n v="54"/>
    <x v="1"/>
    <n v="145"/>
    <s v="unknown"/>
    <n v="24.300818345318"/>
    <x v="1"/>
    <x v="1"/>
    <x v="0"/>
    <n v="3"/>
    <n v="3320.16"/>
    <s v="Discharged"/>
    <x v="1"/>
  </r>
  <r>
    <s v="PT-05767"/>
    <n v="64"/>
    <x v="1"/>
    <n v="137"/>
    <n v="189.87428495707701"/>
    <s v="unknown"/>
    <x v="0"/>
    <x v="2"/>
    <x v="1"/>
    <n v="4"/>
    <n v="11950.83"/>
    <s v="Discharged"/>
    <x v="0"/>
  </r>
  <r>
    <s v="PT-07786"/>
    <n v="55"/>
    <x v="1"/>
    <n v="136"/>
    <n v="167.90161156711901"/>
    <s v="unknown"/>
    <x v="2"/>
    <x v="1"/>
    <x v="1"/>
    <n v="2"/>
    <n v="19525.96"/>
    <s v="Discharged"/>
    <x v="1"/>
  </r>
  <r>
    <s v="PT-08399"/>
    <n v="65"/>
    <x v="1"/>
    <n v="162"/>
    <n v="191.55580547640801"/>
    <n v="27.205969770931301"/>
    <x v="0"/>
    <x v="1"/>
    <x v="2"/>
    <n v="0"/>
    <n v="6539.07"/>
    <s v="unknown"/>
    <x v="0"/>
  </r>
  <r>
    <s v="PT-01225"/>
    <n v="52"/>
    <x v="0"/>
    <s v="unknown"/>
    <n v="257.87001756543498"/>
    <n v="28.8587195469199"/>
    <x v="2"/>
    <x v="1"/>
    <x v="1"/>
    <n v="4"/>
    <n v="23279.07"/>
    <s v="Discharged"/>
    <x v="1"/>
  </r>
  <r>
    <s v="PT-05432"/>
    <n v="45"/>
    <x v="0"/>
    <n v="123"/>
    <n v="267.61390850945099"/>
    <n v="24.710964681409099"/>
    <x v="2"/>
    <x v="1"/>
    <x v="0"/>
    <n v="2"/>
    <n v="11107.05"/>
    <s v="Transferred"/>
    <x v="3"/>
  </r>
  <r>
    <s v="PT-08330"/>
    <n v="53"/>
    <x v="0"/>
    <n v="126"/>
    <n v="270.659166473254"/>
    <n v="23.2862641597489"/>
    <x v="1"/>
    <x v="1"/>
    <x v="3"/>
    <n v="1"/>
    <n v="2995.75"/>
    <s v="Discharged"/>
    <x v="1"/>
  </r>
  <r>
    <s v="PT-08251"/>
    <n v="48"/>
    <x v="1"/>
    <n v="140"/>
    <n v="211.34721171848801"/>
    <n v="18.431872555607299"/>
    <x v="0"/>
    <x v="1"/>
    <x v="2"/>
    <n v="1"/>
    <n v="2774.64"/>
    <s v="Discharged"/>
    <x v="3"/>
  </r>
  <r>
    <s v="PT-01021"/>
    <n v="62"/>
    <x v="0"/>
    <n v="92"/>
    <n v="174.15054771603599"/>
    <n v="29.0610689757393"/>
    <x v="1"/>
    <x v="1"/>
    <x v="2"/>
    <n v="1"/>
    <n v="3878.76"/>
    <s v="Discharged"/>
    <x v="0"/>
  </r>
  <r>
    <s v="PT-00706"/>
    <n v="64"/>
    <x v="1"/>
    <n v="146"/>
    <n v="213.42716252276699"/>
    <n v="20.709945051552602"/>
    <x v="0"/>
    <x v="1"/>
    <x v="0"/>
    <n v="2"/>
    <n v="13086.2"/>
    <s v="Deceased"/>
    <x v="0"/>
  </r>
  <r>
    <s v="PT-07693"/>
    <n v="77"/>
    <x v="1"/>
    <n v="119"/>
    <n v="191.48822720674599"/>
    <n v="15.6512614728916"/>
    <x v="1"/>
    <x v="2"/>
    <x v="1"/>
    <n v="3"/>
    <n v="25987.74"/>
    <s v="Discharged"/>
    <x v="4"/>
  </r>
  <r>
    <s v="PT-05808"/>
    <n v="49"/>
    <x v="1"/>
    <n v="140"/>
    <n v="174.16487228118399"/>
    <n v="39.007072636741597"/>
    <x v="0"/>
    <x v="2"/>
    <x v="1"/>
    <n v="5"/>
    <n v="18254.830000000002"/>
    <s v="Admitted"/>
    <x v="3"/>
  </r>
  <r>
    <s v="PT-02555"/>
    <n v="41"/>
    <x v="1"/>
    <n v="132"/>
    <n v="242.13406843368799"/>
    <n v="30.916195186539301"/>
    <x v="0"/>
    <x v="1"/>
    <x v="0"/>
    <n v="3"/>
    <n v="4799.08"/>
    <s v="Discharged"/>
    <x v="3"/>
  </r>
  <r>
    <s v="PT-04618"/>
    <n v="18"/>
    <x v="0"/>
    <n v="99"/>
    <n v="208.94617419751401"/>
    <n v="21.7886545683868"/>
    <x v="0"/>
    <x v="2"/>
    <x v="0"/>
    <n v="0"/>
    <n v="8053.3"/>
    <s v="Admitted"/>
    <x v="6"/>
  </r>
  <r>
    <s v="PT-00909"/>
    <n v="64"/>
    <x v="0"/>
    <n v="141"/>
    <n v="258.423726010834"/>
    <n v="21.521754755378101"/>
    <x v="2"/>
    <x v="1"/>
    <x v="1"/>
    <n v="0"/>
    <n v="17961.22"/>
    <s v="Transferred"/>
    <x v="0"/>
  </r>
  <r>
    <s v="PT-03017"/>
    <n v="32"/>
    <x v="1"/>
    <n v="125"/>
    <n v="244.60652814732899"/>
    <n v="21.763416863183501"/>
    <x v="0"/>
    <x v="1"/>
    <x v="0"/>
    <n v="1"/>
    <n v="6635.55"/>
    <s v="Discharged"/>
    <x v="2"/>
  </r>
  <r>
    <s v="PT-05169"/>
    <n v="43"/>
    <x v="0"/>
    <n v="137"/>
    <n v="213.955689113604"/>
    <n v="20.829838737721701"/>
    <x v="2"/>
    <x v="2"/>
    <x v="1"/>
    <n v="2"/>
    <n v="19367.09"/>
    <s v="Discharged"/>
    <x v="3"/>
  </r>
  <r>
    <s v="PT-07932"/>
    <n v="75"/>
    <x v="1"/>
    <n v="126"/>
    <n v="274.88935471471399"/>
    <n v="24.842513098767299"/>
    <x v="0"/>
    <x v="1"/>
    <x v="0"/>
    <n v="1"/>
    <n v="7822.25"/>
    <s v="Discharged"/>
    <x v="4"/>
  </r>
  <r>
    <s v="PT-03046"/>
    <n v="24"/>
    <x v="1"/>
    <n v="131"/>
    <n v="221.72576078561801"/>
    <n v="25.763059089799"/>
    <x v="0"/>
    <x v="1"/>
    <x v="2"/>
    <n v="4"/>
    <n v="3641.66"/>
    <s v="Discharged"/>
    <x v="6"/>
  </r>
  <r>
    <s v="PT-04773"/>
    <n v="64"/>
    <x v="1"/>
    <n v="132"/>
    <n v="228.29054914490001"/>
    <n v="16.491118097801401"/>
    <x v="2"/>
    <x v="1"/>
    <x v="0"/>
    <n v="3"/>
    <n v="7120.7"/>
    <s v="Discharged"/>
    <x v="0"/>
  </r>
  <r>
    <s v="PT-00595"/>
    <n v="70"/>
    <x v="1"/>
    <n v="151"/>
    <n v="302.865434184484"/>
    <n v="26.409195664757799"/>
    <x v="1"/>
    <x v="1"/>
    <x v="0"/>
    <n v="5"/>
    <n v="12711.95"/>
    <s v="Transferred"/>
    <x v="0"/>
  </r>
  <r>
    <s v="PT-09725"/>
    <n v="43"/>
    <x v="0"/>
    <n v="143"/>
    <n v="180.81565612823101"/>
    <n v="32.373377237639197"/>
    <x v="0"/>
    <x v="1"/>
    <x v="2"/>
    <n v="1"/>
    <n v="4254.2700000000004"/>
    <s v="Transferred"/>
    <x v="3"/>
  </r>
  <r>
    <s v="PT-00441"/>
    <n v="60"/>
    <x v="1"/>
    <n v="126"/>
    <n v="249.12734852358099"/>
    <n v="24.370316401053302"/>
    <x v="1"/>
    <x v="2"/>
    <x v="1"/>
    <n v="4"/>
    <n v="23449.03"/>
    <s v="Discharged"/>
    <x v="1"/>
  </r>
  <r>
    <s v="PT-07090"/>
    <n v="67"/>
    <x v="1"/>
    <n v="97"/>
    <n v="229.92022153316401"/>
    <n v="28.732359610610199"/>
    <x v="1"/>
    <x v="1"/>
    <x v="2"/>
    <n v="1"/>
    <n v="3351.03"/>
    <s v="Discharged"/>
    <x v="0"/>
  </r>
  <r>
    <s v="PT-04334"/>
    <n v="57"/>
    <x v="1"/>
    <n v="113"/>
    <n v="273.64135435844599"/>
    <n v="24.836661003253301"/>
    <x v="2"/>
    <x v="1"/>
    <x v="1"/>
    <n v="10"/>
    <n v="25322.74"/>
    <s v="Discharged"/>
    <x v="1"/>
  </r>
  <r>
    <s v="PT-07029"/>
    <n v="37"/>
    <x v="1"/>
    <n v="90"/>
    <n v="236.63791559519601"/>
    <n v="35.835653902901001"/>
    <x v="1"/>
    <x v="2"/>
    <x v="0"/>
    <n v="5"/>
    <n v="15228.2"/>
    <s v="Admitted"/>
    <x v="2"/>
  </r>
  <r>
    <s v="PT-00011"/>
    <n v="48"/>
    <x v="1"/>
    <n v="118"/>
    <n v="276.121337101074"/>
    <s v="unknown"/>
    <x v="2"/>
    <x v="2"/>
    <x v="0"/>
    <n v="4"/>
    <n v="15574.76"/>
    <s v="Discharged"/>
    <x v="3"/>
  </r>
  <r>
    <s v="PT-08034"/>
    <n v="66"/>
    <x v="0"/>
    <n v="138"/>
    <n v="295.34896221380802"/>
    <n v="22.086958279324101"/>
    <x v="0"/>
    <x v="1"/>
    <x v="2"/>
    <n v="5"/>
    <n v="7263.33"/>
    <s v="Discharged"/>
    <x v="0"/>
  </r>
  <r>
    <s v="PT-06750"/>
    <n v="52"/>
    <x v="1"/>
    <n v="127"/>
    <n v="263.96119730325898"/>
    <n v="28.489950133937398"/>
    <x v="2"/>
    <x v="1"/>
    <x v="0"/>
    <n v="5"/>
    <n v="7104.95"/>
    <s v="Transferred"/>
    <x v="1"/>
  </r>
  <r>
    <s v="PT-06197"/>
    <n v="33"/>
    <x v="1"/>
    <n v="135"/>
    <n v="251.58820963275099"/>
    <n v="33.203121592954702"/>
    <x v="0"/>
    <x v="1"/>
    <x v="2"/>
    <n v="1"/>
    <n v="4961.1099999999997"/>
    <s v="Discharged"/>
    <x v="2"/>
  </r>
  <r>
    <s v="PT-06632"/>
    <n v="61"/>
    <x v="1"/>
    <n v="126"/>
    <n v="185.03381221769499"/>
    <n v="26.3225013758302"/>
    <x v="0"/>
    <x v="2"/>
    <x v="0"/>
    <n v="4"/>
    <n v="2985.22"/>
    <s v="Discharged"/>
    <x v="0"/>
  </r>
  <r>
    <s v="PT-00094"/>
    <n v="50"/>
    <x v="1"/>
    <n v="147"/>
    <n v="269.78778108095401"/>
    <n v="15.4279645435054"/>
    <x v="0"/>
    <x v="0"/>
    <x v="2"/>
    <n v="1"/>
    <n v="500"/>
    <s v="Admitted"/>
    <x v="3"/>
  </r>
  <r>
    <s v="PT-03320"/>
    <n v="89"/>
    <x v="0"/>
    <n v="131"/>
    <n v="197.14820231881299"/>
    <n v="20.091281793456002"/>
    <x v="1"/>
    <x v="2"/>
    <x v="1"/>
    <n v="2"/>
    <n v="13262.32"/>
    <s v="Admitted"/>
    <x v="5"/>
  </r>
  <r>
    <s v="PT-09708"/>
    <n v="69"/>
    <x v="1"/>
    <n v="151"/>
    <s v="unknown"/>
    <n v="31.047106378698199"/>
    <x v="0"/>
    <x v="1"/>
    <x v="0"/>
    <n v="3"/>
    <n v="9607.7999999999993"/>
    <s v="Discharged"/>
    <x v="0"/>
  </r>
  <r>
    <s v="PT-03339"/>
    <n v="62"/>
    <x v="0"/>
    <n v="144"/>
    <n v="213.249356615191"/>
    <n v="27.816513955731399"/>
    <x v="0"/>
    <x v="2"/>
    <x v="1"/>
    <n v="5"/>
    <n v="25687.919999999998"/>
    <s v="Admitted"/>
    <x v="0"/>
  </r>
  <r>
    <s v="PT-05071"/>
    <n v="37"/>
    <x v="0"/>
    <n v="128"/>
    <n v="281.50584134761903"/>
    <n v="28.442508228580699"/>
    <x v="0"/>
    <x v="1"/>
    <x v="0"/>
    <n v="1"/>
    <n v="5643.01"/>
    <s v="Admitted"/>
    <x v="2"/>
  </r>
  <r>
    <s v="PT-08078"/>
    <n v="72"/>
    <x v="1"/>
    <n v="132"/>
    <s v="unknown"/>
    <n v="29.586871646418899"/>
    <x v="2"/>
    <x v="1"/>
    <x v="1"/>
    <n v="5"/>
    <n v="11868.7"/>
    <s v="Admitted"/>
    <x v="4"/>
  </r>
  <r>
    <s v="PT-02408"/>
    <n v="67"/>
    <x v="1"/>
    <n v="137"/>
    <n v="168.58240405966001"/>
    <n v="29.900367648500001"/>
    <x v="0"/>
    <x v="1"/>
    <x v="2"/>
    <n v="4"/>
    <n v="5158.21"/>
    <s v="Discharged"/>
    <x v="0"/>
  </r>
  <r>
    <s v="PT-00293"/>
    <n v="46"/>
    <x v="0"/>
    <n v="124"/>
    <n v="241.96088348487601"/>
    <n v="22.226634043810002"/>
    <x v="1"/>
    <x v="1"/>
    <x v="0"/>
    <n v="1"/>
    <n v="12742.9"/>
    <s v="Transferred"/>
    <x v="3"/>
  </r>
  <r>
    <s v="PT-00789"/>
    <n v="53"/>
    <x v="0"/>
    <n v="93"/>
    <n v="204.836814020508"/>
    <n v="23.536482998657501"/>
    <x v="1"/>
    <x v="1"/>
    <x v="2"/>
    <n v="4"/>
    <n v="5209.32"/>
    <s v="Admitted"/>
    <x v="1"/>
  </r>
  <r>
    <s v="PT-04831"/>
    <n v="68"/>
    <x v="0"/>
    <s v="unknown"/>
    <n v="218.07989073289201"/>
    <n v="28.680869636302301"/>
    <x v="1"/>
    <x v="1"/>
    <x v="0"/>
    <n v="4"/>
    <n v="4582.7"/>
    <s v="Discharged"/>
    <x v="0"/>
  </r>
  <r>
    <s v="PT-03255"/>
    <n v="60"/>
    <x v="0"/>
    <n v="110"/>
    <n v="281.72003461029499"/>
    <n v="29.274740978771799"/>
    <x v="1"/>
    <x v="2"/>
    <x v="1"/>
    <n v="2"/>
    <n v="7280.39"/>
    <s v="Discharged"/>
    <x v="1"/>
  </r>
  <r>
    <s v="PT-06999"/>
    <n v="54"/>
    <x v="0"/>
    <n v="117"/>
    <s v="unknown"/>
    <n v="27.6228667676085"/>
    <x v="0"/>
    <x v="0"/>
    <x v="0"/>
    <n v="4"/>
    <n v="8489.0400000000009"/>
    <s v="Discharged"/>
    <x v="1"/>
  </r>
  <r>
    <s v="PT-08186"/>
    <n v="35"/>
    <x v="1"/>
    <n v="106"/>
    <n v="213.576723869223"/>
    <n v="27.707860677162799"/>
    <x v="2"/>
    <x v="1"/>
    <x v="0"/>
    <n v="4"/>
    <n v="10592.61"/>
    <s v="Discharged"/>
    <x v="2"/>
  </r>
  <r>
    <s v="PT-01374"/>
    <n v="30"/>
    <x v="0"/>
    <s v="unknown"/>
    <n v="223.36866355785699"/>
    <n v="18.4837350139256"/>
    <x v="0"/>
    <x v="1"/>
    <x v="2"/>
    <n v="4"/>
    <n v="6330.04"/>
    <s v="Discharged"/>
    <x v="6"/>
  </r>
  <r>
    <s v="PT-04682"/>
    <n v="46"/>
    <x v="0"/>
    <n v="114"/>
    <n v="234.87447663720499"/>
    <n v="32.4138080749766"/>
    <x v="0"/>
    <x v="2"/>
    <x v="0"/>
    <n v="3"/>
    <n v="9228.52"/>
    <s v="Discharged"/>
    <x v="3"/>
  </r>
  <r>
    <s v="PT-01795"/>
    <n v="58"/>
    <x v="0"/>
    <n v="122"/>
    <n v="301.18219153684498"/>
    <n v="28.250154827558202"/>
    <x v="0"/>
    <x v="1"/>
    <x v="0"/>
    <n v="3"/>
    <n v="7104.47"/>
    <s v="Transferred"/>
    <x v="1"/>
  </r>
  <r>
    <s v="PT-06787"/>
    <n v="69"/>
    <x v="1"/>
    <n v="139"/>
    <n v="209.753172989137"/>
    <n v="28.264976068014398"/>
    <x v="0"/>
    <x v="2"/>
    <x v="1"/>
    <n v="4"/>
    <n v="13799.91"/>
    <s v="Admitted"/>
    <x v="0"/>
  </r>
  <r>
    <s v="PT-06555"/>
    <n v="50"/>
    <x v="1"/>
    <n v="134"/>
    <n v="203.77687260171501"/>
    <n v="23.050865818003999"/>
    <x v="0"/>
    <x v="1"/>
    <x v="2"/>
    <n v="4"/>
    <n v="4974.3900000000003"/>
    <s v="Discharged"/>
    <x v="3"/>
  </r>
  <r>
    <s v="PT-02134"/>
    <n v="63"/>
    <x v="1"/>
    <n v="134"/>
    <n v="150.02147326675501"/>
    <n v="33.577099507045098"/>
    <x v="1"/>
    <x v="1"/>
    <x v="2"/>
    <n v="1"/>
    <n v="3048.86"/>
    <s v="Discharged"/>
    <x v="0"/>
  </r>
  <r>
    <s v="PT-03464"/>
    <n v="70"/>
    <x v="1"/>
    <n v="131"/>
    <n v="225.55463192795199"/>
    <n v="18.797094803333"/>
    <x v="2"/>
    <x v="1"/>
    <x v="1"/>
    <n v="11"/>
    <n v="20465.400000000001"/>
    <s v="Discharged"/>
    <x v="0"/>
  </r>
  <r>
    <s v="PT-04899"/>
    <n v="65"/>
    <x v="1"/>
    <n v="125"/>
    <n v="207.87852944052"/>
    <n v="29.955188272754999"/>
    <x v="1"/>
    <x v="2"/>
    <x v="1"/>
    <n v="5"/>
    <n v="11351.7"/>
    <s v="Discharged"/>
    <x v="0"/>
  </r>
  <r>
    <s v="PT-03033"/>
    <n v="61"/>
    <x v="0"/>
    <n v="107"/>
    <n v="257.46723777775998"/>
    <n v="31.779362122120101"/>
    <x v="1"/>
    <x v="1"/>
    <x v="0"/>
    <n v="1"/>
    <n v="12091.35"/>
    <s v="Transferred"/>
    <x v="0"/>
  </r>
  <r>
    <s v="PT-04727"/>
    <n v="58"/>
    <x v="0"/>
    <n v="103"/>
    <n v="190.25883352405"/>
    <n v="22.716074277842399"/>
    <x v="0"/>
    <x v="2"/>
    <x v="0"/>
    <n v="1"/>
    <s v="unknown"/>
    <s v="Admitted"/>
    <x v="1"/>
  </r>
  <r>
    <s v="PT-02887"/>
    <n v="47"/>
    <x v="0"/>
    <n v="95"/>
    <s v="unknown"/>
    <n v="23.537312553617401"/>
    <x v="0"/>
    <x v="2"/>
    <x v="0"/>
    <n v="4"/>
    <n v="6777.18"/>
    <s v="Discharged"/>
    <x v="3"/>
  </r>
  <r>
    <s v="PT-09126"/>
    <n v="55"/>
    <x v="1"/>
    <n v="120"/>
    <n v="186.16962366025601"/>
    <n v="23.466611031305099"/>
    <x v="2"/>
    <x v="0"/>
    <x v="0"/>
    <n v="4"/>
    <n v="10276.68"/>
    <s v="Discharged"/>
    <x v="1"/>
  </r>
  <r>
    <s v="PT-08258"/>
    <n v="58"/>
    <x v="1"/>
    <n v="134"/>
    <n v="162.629383641544"/>
    <n v="16.5175525587481"/>
    <x v="1"/>
    <x v="1"/>
    <x v="0"/>
    <n v="7"/>
    <n v="15468.4"/>
    <s v="Transferred"/>
    <x v="1"/>
  </r>
  <r>
    <s v="PT-03774"/>
    <n v="43"/>
    <x v="0"/>
    <n v="105"/>
    <n v="124.300606738355"/>
    <n v="27.2195675102124"/>
    <x v="2"/>
    <x v="2"/>
    <x v="1"/>
    <n v="8"/>
    <n v="20064.71"/>
    <s v="Admitted"/>
    <x v="3"/>
  </r>
  <r>
    <s v="PT-07700"/>
    <n v="67"/>
    <x v="0"/>
    <n v="113"/>
    <n v="308.344590533835"/>
    <n v="20.6022165999435"/>
    <x v="1"/>
    <x v="1"/>
    <x v="1"/>
    <n v="1"/>
    <n v="14005.11"/>
    <s v="Deceased"/>
    <x v="0"/>
  </r>
  <r>
    <s v="PT-06454"/>
    <n v="45"/>
    <x v="0"/>
    <n v="133"/>
    <n v="210.72250328434799"/>
    <n v="30.875479388214998"/>
    <x v="0"/>
    <x v="2"/>
    <x v="0"/>
    <n v="2"/>
    <n v="7988.4"/>
    <s v="Discharged"/>
    <x v="3"/>
  </r>
  <r>
    <s v="PT-04274"/>
    <n v="38"/>
    <x v="0"/>
    <n v="125"/>
    <n v="202.383946770509"/>
    <n v="20.277606972206801"/>
    <x v="1"/>
    <x v="1"/>
    <x v="2"/>
    <n v="3"/>
    <s v="unknown"/>
    <s v="Discharged"/>
    <x v="2"/>
  </r>
  <r>
    <s v="PT-02184"/>
    <n v="75"/>
    <x v="1"/>
    <n v="97"/>
    <n v="210.84463164449099"/>
    <n v="28.779871938628901"/>
    <x v="0"/>
    <x v="1"/>
    <x v="0"/>
    <n v="1"/>
    <n v="4430.0200000000004"/>
    <s v="unknown"/>
    <x v="4"/>
  </r>
  <r>
    <s v="PT-03188"/>
    <n v="68"/>
    <x v="0"/>
    <n v="119"/>
    <s v="unknown"/>
    <n v="28.8091290985749"/>
    <x v="0"/>
    <x v="1"/>
    <x v="2"/>
    <n v="11"/>
    <n v="9485.65"/>
    <s v="Admitted"/>
    <x v="0"/>
  </r>
  <r>
    <s v="PT-02817"/>
    <n v="62"/>
    <x v="1"/>
    <n v="112"/>
    <n v="313.88143791785097"/>
    <n v="24.487121381807501"/>
    <x v="1"/>
    <x v="1"/>
    <x v="0"/>
    <n v="1"/>
    <n v="7245.89"/>
    <s v="Discharged"/>
    <x v="0"/>
  </r>
  <r>
    <s v="PT-03313"/>
    <n v="86"/>
    <x v="1"/>
    <n v="121"/>
    <n v="296.95820702933099"/>
    <n v="29.4158926871748"/>
    <x v="2"/>
    <x v="1"/>
    <x v="1"/>
    <n v="5"/>
    <n v="20197.27"/>
    <s v="Admitted"/>
    <x v="5"/>
  </r>
  <r>
    <s v="PT-03106"/>
    <n v="60"/>
    <x v="1"/>
    <n v="143"/>
    <n v="212.225686132969"/>
    <n v="24.074847118235301"/>
    <x v="1"/>
    <x v="2"/>
    <x v="1"/>
    <n v="1"/>
    <n v="26427.05"/>
    <s v="Discharged"/>
    <x v="1"/>
  </r>
  <r>
    <s v="PT-05562"/>
    <n v="54"/>
    <x v="0"/>
    <n v="156"/>
    <n v="234.11914299005699"/>
    <n v="28.4948030669348"/>
    <x v="2"/>
    <x v="1"/>
    <x v="1"/>
    <n v="8"/>
    <s v="unknown"/>
    <s v="Transferred"/>
    <x v="1"/>
  </r>
  <r>
    <s v="PT-06514"/>
    <n v="50"/>
    <x v="0"/>
    <n v="127"/>
    <n v="198.897852074415"/>
    <n v="28.509862468058699"/>
    <x v="0"/>
    <x v="1"/>
    <x v="0"/>
    <n v="4"/>
    <n v="8442.06"/>
    <s v="Admitted"/>
    <x v="3"/>
  </r>
  <r>
    <s v="PT-08514"/>
    <n v="62"/>
    <x v="1"/>
    <n v="100"/>
    <n v="193.61889301460801"/>
    <n v="24.3462193359731"/>
    <x v="0"/>
    <x v="1"/>
    <x v="0"/>
    <n v="2"/>
    <n v="8268.4"/>
    <s v="Discharged"/>
    <x v="0"/>
  </r>
  <r>
    <s v="PT-06536"/>
    <n v="67"/>
    <x v="0"/>
    <n v="160"/>
    <n v="252.65098352931301"/>
    <n v="31.407327307879399"/>
    <x v="0"/>
    <x v="1"/>
    <x v="0"/>
    <n v="4"/>
    <n v="4819.04"/>
    <s v="Discharged"/>
    <x v="0"/>
  </r>
  <r>
    <s v="PT-00838"/>
    <n v="40"/>
    <x v="1"/>
    <n v="143"/>
    <n v="176.10908279500001"/>
    <n v="29.7865473430913"/>
    <x v="0"/>
    <x v="1"/>
    <x v="0"/>
    <n v="3"/>
    <n v="13333.83"/>
    <s v="Admitted"/>
    <x v="2"/>
  </r>
  <r>
    <s v="PT-05874"/>
    <n v="41"/>
    <x v="1"/>
    <n v="154"/>
    <n v="270.10301485771203"/>
    <n v="29.2763391195959"/>
    <x v="3"/>
    <x v="2"/>
    <x v="0"/>
    <n v="5"/>
    <s v="unknown"/>
    <s v="Discharged"/>
    <x v="3"/>
  </r>
  <r>
    <s v="PT-08338"/>
    <n v="34"/>
    <x v="1"/>
    <n v="131"/>
    <n v="206.55298579198799"/>
    <n v="27.591467771842201"/>
    <x v="0"/>
    <x v="1"/>
    <x v="2"/>
    <n v="2"/>
    <n v="3148.07"/>
    <s v="Admitted"/>
    <x v="2"/>
  </r>
  <r>
    <s v="PT-06038"/>
    <n v="29"/>
    <x v="0"/>
    <n v="145"/>
    <n v="243.43565725479201"/>
    <n v="25.195523819062"/>
    <x v="0"/>
    <x v="2"/>
    <x v="0"/>
    <n v="1"/>
    <n v="3151.9"/>
    <s v="Discharged"/>
    <x v="6"/>
  </r>
  <r>
    <s v="PT-06965"/>
    <n v="57"/>
    <x v="1"/>
    <n v="133"/>
    <n v="189.66072735930999"/>
    <n v="30.183756330151699"/>
    <x v="0"/>
    <x v="1"/>
    <x v="0"/>
    <n v="2"/>
    <n v="9348.36"/>
    <s v="Discharged"/>
    <x v="1"/>
  </r>
  <r>
    <s v="PT-09959"/>
    <n v="64"/>
    <x v="1"/>
    <n v="133"/>
    <n v="215.02173908629601"/>
    <s v="unknown"/>
    <x v="2"/>
    <x v="1"/>
    <x v="0"/>
    <n v="5"/>
    <n v="9756.4500000000007"/>
    <s v="Discharged"/>
    <x v="0"/>
  </r>
  <r>
    <s v="PT-04863"/>
    <n v="44"/>
    <x v="1"/>
    <n v="109"/>
    <n v="258.44103234298899"/>
    <n v="24.831701532219299"/>
    <x v="0"/>
    <x v="1"/>
    <x v="0"/>
    <n v="3"/>
    <s v="unknown"/>
    <s v="Discharged"/>
    <x v="3"/>
  </r>
  <r>
    <s v="PT-06212"/>
    <n v="56"/>
    <x v="0"/>
    <n v="115"/>
    <n v="232.778491842536"/>
    <n v="31.412867535375501"/>
    <x v="0"/>
    <x v="2"/>
    <x v="0"/>
    <n v="2"/>
    <n v="2033.37"/>
    <s v="Admitted"/>
    <x v="1"/>
  </r>
  <r>
    <s v="PT-08962"/>
    <n v="52"/>
    <x v="1"/>
    <n v="155"/>
    <n v="269.49438862943299"/>
    <n v="22.898098579516699"/>
    <x v="2"/>
    <x v="2"/>
    <x v="1"/>
    <n v="5"/>
    <n v="10631.67"/>
    <s v="Admitted"/>
    <x v="1"/>
  </r>
  <r>
    <s v="PT-00859"/>
    <n v="46"/>
    <x v="1"/>
    <n v="94"/>
    <n v="270.76182845415502"/>
    <n v="29.069525621176901"/>
    <x v="1"/>
    <x v="2"/>
    <x v="1"/>
    <n v="2"/>
    <n v="21416.15"/>
    <s v="Discharged"/>
    <x v="3"/>
  </r>
  <r>
    <s v="PT-07368"/>
    <n v="47"/>
    <x v="1"/>
    <n v="137"/>
    <n v="241.130177866266"/>
    <n v="27.676380912366099"/>
    <x v="0"/>
    <x v="1"/>
    <x v="0"/>
    <n v="2"/>
    <n v="4947.12"/>
    <s v="Discharged"/>
    <x v="3"/>
  </r>
  <r>
    <s v="PT-08216"/>
    <n v="58"/>
    <x v="0"/>
    <n v="159"/>
    <n v="237.57037957522701"/>
    <n v="26.6060342628424"/>
    <x v="2"/>
    <x v="2"/>
    <x v="1"/>
    <n v="2"/>
    <n v="12750.66"/>
    <s v="Discharged"/>
    <x v="1"/>
  </r>
  <r>
    <s v="PT-04002"/>
    <n v="54"/>
    <x v="0"/>
    <n v="138"/>
    <n v="191.008307225447"/>
    <n v="34.933072798653001"/>
    <x v="0"/>
    <x v="1"/>
    <x v="2"/>
    <n v="1"/>
    <n v="2810.43"/>
    <s v="Transferred"/>
    <x v="1"/>
  </r>
  <r>
    <s v="PT-06400"/>
    <n v="33"/>
    <x v="0"/>
    <n v="123"/>
    <n v="191.986913478914"/>
    <n v="29.7012544142849"/>
    <x v="1"/>
    <x v="2"/>
    <x v="0"/>
    <n v="3"/>
    <n v="13176.59"/>
    <s v="Discharged"/>
    <x v="2"/>
  </r>
  <r>
    <s v="PT-05459"/>
    <n v="39"/>
    <x v="1"/>
    <n v="104"/>
    <n v="273.01648941641298"/>
    <n v="30.812268485595901"/>
    <x v="3"/>
    <x v="1"/>
    <x v="2"/>
    <n v="4"/>
    <n v="4606.51"/>
    <s v="Discharged"/>
    <x v="2"/>
  </r>
  <r>
    <s v="PT-06031"/>
    <n v="30"/>
    <x v="0"/>
    <n v="112"/>
    <n v="199.17611674541101"/>
    <n v="28.121898139420701"/>
    <x v="0"/>
    <x v="1"/>
    <x v="2"/>
    <n v="5"/>
    <n v="6446.88"/>
    <s v="Discharged"/>
    <x v="6"/>
  </r>
  <r>
    <s v="PT-03626"/>
    <n v="40"/>
    <x v="1"/>
    <n v="127"/>
    <n v="242.05476601280799"/>
    <n v="23.040650841842499"/>
    <x v="0"/>
    <x v="1"/>
    <x v="2"/>
    <n v="3"/>
    <n v="3971.36"/>
    <s v="Discharged"/>
    <x v="2"/>
  </r>
  <r>
    <s v="PT-06095"/>
    <n v="56"/>
    <x v="0"/>
    <n v="105"/>
    <n v="247.01203319467299"/>
    <n v="18.678396540740302"/>
    <x v="1"/>
    <x v="1"/>
    <x v="0"/>
    <n v="2"/>
    <n v="12578.68"/>
    <s v="Transferred"/>
    <x v="1"/>
  </r>
  <r>
    <s v="PT-02406"/>
    <n v="75"/>
    <x v="0"/>
    <n v="125"/>
    <n v="260.531459929253"/>
    <n v="18.288034164909199"/>
    <x v="0"/>
    <x v="2"/>
    <x v="0"/>
    <n v="4"/>
    <n v="14375.81"/>
    <s v="Discharged"/>
    <x v="4"/>
  </r>
  <r>
    <s v="PT-03985"/>
    <n v="58"/>
    <x v="0"/>
    <n v="120"/>
    <n v="212.54585815590099"/>
    <n v="28.961466755555001"/>
    <x v="0"/>
    <x v="2"/>
    <x v="0"/>
    <n v="5"/>
    <n v="9706.23"/>
    <s v="Discharged"/>
    <x v="1"/>
  </r>
  <r>
    <s v="PT-00701"/>
    <n v="47"/>
    <x v="1"/>
    <n v="139"/>
    <s v="unknown"/>
    <n v="15"/>
    <x v="0"/>
    <x v="2"/>
    <x v="0"/>
    <n v="3"/>
    <n v="8458.92"/>
    <s v="Admitted"/>
    <x v="3"/>
  </r>
  <r>
    <s v="PT-05614"/>
    <n v="56"/>
    <x v="0"/>
    <n v="143"/>
    <n v="236.46594260651699"/>
    <n v="35.379625633416701"/>
    <x v="2"/>
    <x v="2"/>
    <x v="1"/>
    <n v="6"/>
    <n v="17954.14"/>
    <s v="Discharged"/>
    <x v="1"/>
  </r>
  <r>
    <s v="PT-01447"/>
    <n v="47"/>
    <x v="0"/>
    <n v="124"/>
    <n v="256.08468653246098"/>
    <n v="33.1628986434783"/>
    <x v="1"/>
    <x v="1"/>
    <x v="0"/>
    <n v="2"/>
    <n v="5846.85"/>
    <s v="Discharged"/>
    <x v="3"/>
  </r>
  <r>
    <s v="PT-08010"/>
    <n v="70"/>
    <x v="0"/>
    <n v="106"/>
    <n v="191.61089828514901"/>
    <n v="17.4498771910309"/>
    <x v="2"/>
    <x v="2"/>
    <x v="1"/>
    <n v="3"/>
    <s v="unknown"/>
    <s v="Discharged"/>
    <x v="0"/>
  </r>
  <r>
    <s v="PT-09588"/>
    <n v="63"/>
    <x v="0"/>
    <n v="123"/>
    <n v="187.440162199479"/>
    <n v="36.110995356442402"/>
    <x v="1"/>
    <x v="1"/>
    <x v="1"/>
    <n v="3"/>
    <n v="14636.4"/>
    <s v="Discharged"/>
    <x v="0"/>
  </r>
  <r>
    <s v="PT-02089"/>
    <n v="48"/>
    <x v="0"/>
    <n v="140"/>
    <n v="155.258093407665"/>
    <n v="27.263457355528701"/>
    <x v="0"/>
    <x v="1"/>
    <x v="0"/>
    <n v="4"/>
    <n v="8103.95"/>
    <s v="Discharged"/>
    <x v="3"/>
  </r>
  <r>
    <s v="PT-06062"/>
    <n v="65"/>
    <x v="0"/>
    <n v="129"/>
    <n v="232.074132961304"/>
    <n v="21.5870264945647"/>
    <x v="2"/>
    <x v="1"/>
    <x v="2"/>
    <n v="7"/>
    <n v="7677.13"/>
    <s v="Discharged"/>
    <x v="0"/>
  </r>
  <r>
    <s v="PT-05708"/>
    <n v="59"/>
    <x v="1"/>
    <n v="121"/>
    <n v="228.79586505004099"/>
    <n v="18.026173993912298"/>
    <x v="2"/>
    <x v="2"/>
    <x v="1"/>
    <n v="2"/>
    <n v="10309.120000000001"/>
    <s v="Transferred"/>
    <x v="1"/>
  </r>
  <r>
    <s v="PT-08847"/>
    <n v="49"/>
    <x v="1"/>
    <n v="127"/>
    <n v="245.871283422445"/>
    <n v="20.105251362274299"/>
    <x v="2"/>
    <x v="1"/>
    <x v="0"/>
    <n v="3"/>
    <n v="8283.5"/>
    <s v="Transferred"/>
    <x v="3"/>
  </r>
  <r>
    <s v="PT-08502"/>
    <n v="48"/>
    <x v="1"/>
    <n v="130"/>
    <n v="259.810175787042"/>
    <n v="28.376571665025299"/>
    <x v="2"/>
    <x v="1"/>
    <x v="0"/>
    <n v="7"/>
    <n v="15447.99"/>
    <s v="unknown"/>
    <x v="3"/>
  </r>
  <r>
    <s v="PT-06604"/>
    <n v="61"/>
    <x v="1"/>
    <n v="146"/>
    <n v="209.43388505099401"/>
    <n v="34.322663960939003"/>
    <x v="1"/>
    <x v="1"/>
    <x v="0"/>
    <n v="4"/>
    <n v="10036.58"/>
    <s v="Discharged"/>
    <x v="0"/>
  </r>
  <r>
    <s v="PT-08027"/>
    <n v="37"/>
    <x v="1"/>
    <n v="163"/>
    <n v="261.75502299427001"/>
    <n v="30.631594796316101"/>
    <x v="0"/>
    <x v="1"/>
    <x v="2"/>
    <n v="6"/>
    <n v="5092.3599999999997"/>
    <s v="Transferred"/>
    <x v="2"/>
  </r>
  <r>
    <s v="PT-07282"/>
    <n v="75"/>
    <x v="0"/>
    <n v="165"/>
    <n v="240.393537468538"/>
    <n v="23.9265762214139"/>
    <x v="2"/>
    <x v="1"/>
    <x v="1"/>
    <n v="4"/>
    <n v="17420.169999999998"/>
    <s v="Admitted"/>
    <x v="4"/>
  </r>
  <r>
    <s v="PT-06598"/>
    <n v="45"/>
    <x v="1"/>
    <n v="90"/>
    <n v="181.339175999497"/>
    <n v="27.637918212471401"/>
    <x v="1"/>
    <x v="1"/>
    <x v="0"/>
    <n v="5"/>
    <n v="9517.34"/>
    <s v="Admitted"/>
    <x v="3"/>
  </r>
  <r>
    <s v="PT-09619"/>
    <n v="70"/>
    <x v="1"/>
    <n v="141"/>
    <n v="160.931064652358"/>
    <n v="25.301554937664601"/>
    <x v="0"/>
    <x v="1"/>
    <x v="2"/>
    <n v="3"/>
    <n v="2219.6"/>
    <s v="Transferred"/>
    <x v="0"/>
  </r>
  <r>
    <s v="PT-08325"/>
    <n v="55"/>
    <x v="1"/>
    <n v="103"/>
    <s v="unknown"/>
    <n v="33.427684093401602"/>
    <x v="0"/>
    <x v="2"/>
    <x v="0"/>
    <n v="3"/>
    <n v="7843.51"/>
    <s v="Admitted"/>
    <x v="1"/>
  </r>
  <r>
    <s v="PT-08064"/>
    <n v="69"/>
    <x v="0"/>
    <n v="156"/>
    <n v="299.21156134762799"/>
    <n v="36.840735501592"/>
    <x v="2"/>
    <x v="1"/>
    <x v="0"/>
    <n v="7"/>
    <n v="12750.97"/>
    <s v="Admitted"/>
    <x v="0"/>
  </r>
  <r>
    <s v="PT-05869"/>
    <n v="45"/>
    <x v="0"/>
    <n v="117"/>
    <n v="228.94717945696701"/>
    <n v="24.863059906561599"/>
    <x v="2"/>
    <x v="1"/>
    <x v="0"/>
    <n v="1"/>
    <n v="10016.99"/>
    <s v="Discharged"/>
    <x v="3"/>
  </r>
  <r>
    <s v="PT-09830"/>
    <n v="45"/>
    <x v="1"/>
    <n v="141"/>
    <n v="281.45851661159401"/>
    <n v="34.640997081389202"/>
    <x v="0"/>
    <x v="1"/>
    <x v="0"/>
    <n v="2"/>
    <s v="unknown"/>
    <s v="Discharged"/>
    <x v="3"/>
  </r>
  <r>
    <s v="PT-04721"/>
    <n v="70"/>
    <x v="1"/>
    <n v="102"/>
    <n v="160.390952973591"/>
    <n v="25.7645400503655"/>
    <x v="1"/>
    <x v="1"/>
    <x v="0"/>
    <n v="5"/>
    <n v="9904.2900000000009"/>
    <s v="Discharged"/>
    <x v="0"/>
  </r>
  <r>
    <s v="PT-04096"/>
    <n v="39"/>
    <x v="1"/>
    <n v="126"/>
    <n v="235.06098991758"/>
    <n v="40.014670208472701"/>
    <x v="2"/>
    <x v="2"/>
    <x v="1"/>
    <n v="4"/>
    <n v="16220.52"/>
    <s v="Discharged"/>
    <x v="2"/>
  </r>
  <r>
    <s v="PT-04872"/>
    <n v="75"/>
    <x v="0"/>
    <n v="119"/>
    <n v="224.322769382442"/>
    <n v="22.413999686067299"/>
    <x v="1"/>
    <x v="1"/>
    <x v="0"/>
    <n v="3"/>
    <n v="8373.4500000000007"/>
    <s v="Discharged"/>
    <x v="4"/>
  </r>
  <r>
    <s v="PT-03024"/>
    <n v="72"/>
    <x v="1"/>
    <n v="126"/>
    <n v="286.34368063254402"/>
    <n v="19.198719352455999"/>
    <x v="0"/>
    <x v="1"/>
    <x v="0"/>
    <n v="1"/>
    <n v="10866.92"/>
    <s v="Admitted"/>
    <x v="4"/>
  </r>
  <r>
    <s v="PT-09669"/>
    <n v="41"/>
    <x v="1"/>
    <n v="123"/>
    <n v="246.75056643736801"/>
    <n v="24.4086109982293"/>
    <x v="0"/>
    <x v="1"/>
    <x v="2"/>
    <n v="7"/>
    <n v="5992.35"/>
    <s v="Discharged"/>
    <x v="3"/>
  </r>
  <r>
    <s v="PT-09373"/>
    <n v="46"/>
    <x v="1"/>
    <n v="151"/>
    <n v="239.41900780370699"/>
    <n v="26.470093730517501"/>
    <x v="2"/>
    <x v="1"/>
    <x v="1"/>
    <n v="7"/>
    <n v="15896.36"/>
    <s v="Discharged"/>
    <x v="3"/>
  </r>
  <r>
    <s v="PT-02109"/>
    <n v="50"/>
    <x v="0"/>
    <n v="150"/>
    <n v="199.813465033407"/>
    <n v="29.942090547582701"/>
    <x v="0"/>
    <x v="2"/>
    <x v="0"/>
    <n v="4"/>
    <n v="9451.6200000000008"/>
    <s v="Admitted"/>
    <x v="3"/>
  </r>
  <r>
    <s v="PT-08495"/>
    <n v="40"/>
    <x v="1"/>
    <n v="121"/>
    <n v="196.021102254217"/>
    <n v="27.193256424347101"/>
    <x v="2"/>
    <x v="1"/>
    <x v="0"/>
    <n v="5"/>
    <n v="14026.5"/>
    <s v="Admitted"/>
    <x v="2"/>
  </r>
  <r>
    <s v="PT-00604"/>
    <n v="75"/>
    <x v="0"/>
    <n v="120"/>
    <n v="184.855761062932"/>
    <n v="27.668002211772698"/>
    <x v="0"/>
    <x v="1"/>
    <x v="0"/>
    <n v="7"/>
    <n v="12886.11"/>
    <s v="Discharged"/>
    <x v="4"/>
  </r>
  <r>
    <s v="PT-09140"/>
    <n v="66"/>
    <x v="0"/>
    <n v="166"/>
    <n v="256.53568094548098"/>
    <n v="24.018710424315199"/>
    <x v="0"/>
    <x v="1"/>
    <x v="2"/>
    <n v="3"/>
    <n v="5899.8"/>
    <s v="Discharged"/>
    <x v="0"/>
  </r>
  <r>
    <s v="PT-06837"/>
    <n v="68"/>
    <x v="0"/>
    <n v="113"/>
    <n v="195.156459253522"/>
    <n v="26.170096438434499"/>
    <x v="1"/>
    <x v="2"/>
    <x v="1"/>
    <n v="2"/>
    <n v="18615.009999999998"/>
    <s v="Discharged"/>
    <x v="0"/>
  </r>
  <r>
    <s v="PT-00394"/>
    <n v="82"/>
    <x v="0"/>
    <n v="159"/>
    <n v="231.57791258789501"/>
    <n v="31.0270305665824"/>
    <x v="1"/>
    <x v="0"/>
    <x v="0"/>
    <n v="0"/>
    <n v="3689.61"/>
    <s v="Discharged"/>
    <x v="5"/>
  </r>
  <r>
    <s v="PT-06647"/>
    <n v="63"/>
    <x v="0"/>
    <n v="134"/>
    <n v="179.41316862833401"/>
    <n v="15.1821534402978"/>
    <x v="1"/>
    <x v="2"/>
    <x v="0"/>
    <n v="2"/>
    <n v="9830.19"/>
    <s v="Transferred"/>
    <x v="0"/>
  </r>
  <r>
    <s v="PT-08438"/>
    <n v="57"/>
    <x v="0"/>
    <n v="165"/>
    <n v="166.56088777945399"/>
    <n v="29.802516179167998"/>
    <x v="0"/>
    <x v="1"/>
    <x v="2"/>
    <n v="2"/>
    <n v="500"/>
    <s v="Discharged"/>
    <x v="1"/>
  </r>
  <r>
    <s v="PT-05033"/>
    <n v="65"/>
    <x v="1"/>
    <n v="123"/>
    <n v="216.35300363696899"/>
    <n v="23.1086314523975"/>
    <x v="2"/>
    <x v="1"/>
    <x v="0"/>
    <n v="3"/>
    <n v="10019.709999999999"/>
    <s v="Transferred"/>
    <x v="0"/>
  </r>
  <r>
    <s v="PT-04296"/>
    <n v="32"/>
    <x v="1"/>
    <n v="137"/>
    <n v="160.43360087418"/>
    <n v="25.0490134781096"/>
    <x v="0"/>
    <x v="1"/>
    <x v="2"/>
    <n v="5"/>
    <n v="4361.62"/>
    <s v="Discharged"/>
    <x v="2"/>
  </r>
  <r>
    <s v="PT-00096"/>
    <n v="33"/>
    <x v="1"/>
    <n v="112"/>
    <n v="169.13838998887101"/>
    <n v="17.911217012734902"/>
    <x v="1"/>
    <x v="1"/>
    <x v="0"/>
    <n v="4"/>
    <n v="4818.55"/>
    <s v="Deceased"/>
    <x v="2"/>
  </r>
  <r>
    <s v="PT-07095"/>
    <n v="65"/>
    <x v="1"/>
    <n v="145"/>
    <n v="203.703162941523"/>
    <n v="31.365818539559001"/>
    <x v="0"/>
    <x v="2"/>
    <x v="0"/>
    <n v="3"/>
    <n v="3425.48"/>
    <s v="Admitted"/>
    <x v="0"/>
  </r>
  <r>
    <s v="PT-02458"/>
    <n v="58"/>
    <x v="0"/>
    <n v="124"/>
    <n v="167.90935048124001"/>
    <n v="20.636364584153998"/>
    <x v="0"/>
    <x v="2"/>
    <x v="0"/>
    <n v="1"/>
    <n v="7218.77"/>
    <s v="Admitted"/>
    <x v="1"/>
  </r>
  <r>
    <s v="PT-09114"/>
    <n v="50"/>
    <x v="1"/>
    <n v="139"/>
    <s v="unknown"/>
    <n v="29.9455877179306"/>
    <x v="0"/>
    <x v="1"/>
    <x v="2"/>
    <n v="6"/>
    <n v="6279.32"/>
    <s v="Discharged"/>
    <x v="3"/>
  </r>
  <r>
    <s v="PT-04713"/>
    <n v="61"/>
    <x v="1"/>
    <n v="146"/>
    <n v="225.87614691663401"/>
    <n v="31.643653434235301"/>
    <x v="2"/>
    <x v="2"/>
    <x v="1"/>
    <n v="7"/>
    <n v="15320.74"/>
    <s v="Discharged"/>
    <x v="0"/>
  </r>
  <r>
    <s v="PT-07335"/>
    <n v="58"/>
    <x v="0"/>
    <n v="144"/>
    <n v="146.27795894138799"/>
    <n v="34.134177701153099"/>
    <x v="2"/>
    <x v="1"/>
    <x v="0"/>
    <n v="4"/>
    <n v="10540.2"/>
    <s v="Discharged"/>
    <x v="1"/>
  </r>
  <r>
    <s v="PT-01801"/>
    <n v="83"/>
    <x v="1"/>
    <n v="135"/>
    <n v="235.196967131668"/>
    <n v="15"/>
    <x v="0"/>
    <x v="1"/>
    <x v="0"/>
    <n v="1"/>
    <n v="3632.04"/>
    <s v="Admitted"/>
    <x v="5"/>
  </r>
  <r>
    <s v="PT-09197"/>
    <n v="78"/>
    <x v="1"/>
    <n v="146"/>
    <n v="260.12023771051201"/>
    <n v="26.038087245899799"/>
    <x v="0"/>
    <x v="2"/>
    <x v="1"/>
    <n v="3"/>
    <n v="19309.099999999999"/>
    <s v="Deceased"/>
    <x v="4"/>
  </r>
  <r>
    <s v="PT-03318"/>
    <n v="40"/>
    <x v="0"/>
    <n v="139"/>
    <n v="189.298534265863"/>
    <n v="28.2640945247099"/>
    <x v="1"/>
    <x v="1"/>
    <x v="0"/>
    <n v="1"/>
    <n v="4053.19"/>
    <s v="Discharged"/>
    <x v="2"/>
  </r>
  <r>
    <s v="PT-08617"/>
    <n v="32"/>
    <x v="0"/>
    <n v="145"/>
    <n v="254.217109964976"/>
    <n v="23.378336937108902"/>
    <x v="2"/>
    <x v="2"/>
    <x v="1"/>
    <n v="10"/>
    <n v="21827.759999999998"/>
    <s v="Discharged"/>
    <x v="2"/>
  </r>
  <r>
    <s v="PT-07801"/>
    <n v="42"/>
    <x v="0"/>
    <n v="127"/>
    <n v="216.34700047774101"/>
    <n v="25.736872653780999"/>
    <x v="0"/>
    <x v="2"/>
    <x v="2"/>
    <n v="2"/>
    <n v="4482.55"/>
    <s v="Admitted"/>
    <x v="3"/>
  </r>
  <r>
    <s v="PT-03080"/>
    <n v="51"/>
    <x v="0"/>
    <n v="90"/>
    <n v="203.57228016543101"/>
    <n v="21.454643519306899"/>
    <x v="2"/>
    <x v="1"/>
    <x v="0"/>
    <n v="2"/>
    <n v="10165.59"/>
    <s v="Admitted"/>
    <x v="1"/>
  </r>
  <r>
    <s v="PT-03245"/>
    <n v="52"/>
    <x v="1"/>
    <n v="166"/>
    <n v="171.55127206799699"/>
    <n v="28.955364952677101"/>
    <x v="1"/>
    <x v="2"/>
    <x v="0"/>
    <n v="1"/>
    <n v="9957.41"/>
    <s v="Discharged"/>
    <x v="1"/>
  </r>
  <r>
    <s v="PT-05095"/>
    <n v="53"/>
    <x v="0"/>
    <n v="102"/>
    <n v="256.81384041407699"/>
    <n v="23.5898558157899"/>
    <x v="0"/>
    <x v="1"/>
    <x v="2"/>
    <n v="0"/>
    <n v="4299.78"/>
    <s v="Transferred"/>
    <x v="1"/>
  </r>
  <r>
    <s v="PT-06056"/>
    <n v="77"/>
    <x v="1"/>
    <n v="167"/>
    <n v="153.39371391702801"/>
    <n v="32.554277589477401"/>
    <x v="1"/>
    <x v="1"/>
    <x v="0"/>
    <n v="7"/>
    <n v="10979.67"/>
    <s v="Discharged"/>
    <x v="4"/>
  </r>
  <r>
    <s v="PT-09734"/>
    <n v="36"/>
    <x v="0"/>
    <n v="105"/>
    <s v="unknown"/>
    <n v="32.545196627264197"/>
    <x v="2"/>
    <x v="1"/>
    <x v="1"/>
    <n v="2"/>
    <s v="unknown"/>
    <s v="Discharged"/>
    <x v="2"/>
  </r>
  <r>
    <s v="PT-08425"/>
    <n v="64"/>
    <x v="0"/>
    <n v="155"/>
    <n v="146.59526631571501"/>
    <n v="28.043089547013"/>
    <x v="0"/>
    <x v="1"/>
    <x v="2"/>
    <n v="5"/>
    <n v="3486.75"/>
    <s v="Admitted"/>
    <x v="0"/>
  </r>
  <r>
    <s v="PT-08028"/>
    <n v="55"/>
    <x v="0"/>
    <n v="160"/>
    <n v="247.89636593579601"/>
    <n v="31.839114829705998"/>
    <x v="1"/>
    <x v="2"/>
    <x v="1"/>
    <n v="2"/>
    <n v="17549.54"/>
    <s v="Discharged"/>
    <x v="1"/>
  </r>
  <r>
    <s v="PT-07589"/>
    <n v="60"/>
    <x v="0"/>
    <n v="107"/>
    <n v="226.61245585308799"/>
    <n v="28.891319700563201"/>
    <x v="1"/>
    <x v="1"/>
    <x v="0"/>
    <n v="1"/>
    <n v="6948.66"/>
    <s v="Transferred"/>
    <x v="1"/>
  </r>
  <r>
    <s v="PT-03847"/>
    <n v="71"/>
    <x v="1"/>
    <n v="156"/>
    <n v="209.26420716499899"/>
    <n v="19.730339973323201"/>
    <x v="2"/>
    <x v="2"/>
    <x v="1"/>
    <n v="4"/>
    <n v="22603.82"/>
    <s v="Discharged"/>
    <x v="4"/>
  </r>
  <r>
    <s v="PT-08234"/>
    <n v="46"/>
    <x v="0"/>
    <n v="162"/>
    <n v="175.69727186142899"/>
    <n v="28.5167985514299"/>
    <x v="0"/>
    <x v="1"/>
    <x v="2"/>
    <n v="2"/>
    <n v="1067.74"/>
    <s v="Admitted"/>
    <x v="3"/>
  </r>
  <r>
    <s v="PT-09824"/>
    <n v="48"/>
    <x v="0"/>
    <n v="143"/>
    <n v="247.32175187436101"/>
    <n v="28.726997329987199"/>
    <x v="2"/>
    <x v="2"/>
    <x v="1"/>
    <n v="6"/>
    <n v="13465.2"/>
    <s v="Admitted"/>
    <x v="3"/>
  </r>
  <r>
    <s v="PT-02026"/>
    <n v="57"/>
    <x v="1"/>
    <n v="148"/>
    <n v="194.16447782263899"/>
    <n v="35.788404051939096"/>
    <x v="0"/>
    <x v="1"/>
    <x v="2"/>
    <n v="4"/>
    <n v="5112.6000000000004"/>
    <s v="Admitted"/>
    <x v="1"/>
  </r>
  <r>
    <s v="PT-04827"/>
    <n v="56"/>
    <x v="0"/>
    <n v="126"/>
    <n v="285.423989204083"/>
    <n v="34.280589586666899"/>
    <x v="1"/>
    <x v="1"/>
    <x v="3"/>
    <n v="3"/>
    <n v="4990.75"/>
    <s v="Admitted"/>
    <x v="1"/>
  </r>
  <r>
    <s v="PT-06432"/>
    <n v="18"/>
    <x v="1"/>
    <n v="137"/>
    <n v="206.709958007724"/>
    <n v="17.837412066784101"/>
    <x v="1"/>
    <x v="1"/>
    <x v="0"/>
    <n v="2"/>
    <n v="8014.47"/>
    <s v="Admitted"/>
    <x v="6"/>
  </r>
  <r>
    <s v="PT-04951"/>
    <n v="58"/>
    <x v="1"/>
    <n v="120"/>
    <n v="178.833506674538"/>
    <n v="32.7922597168509"/>
    <x v="2"/>
    <x v="2"/>
    <x v="1"/>
    <n v="6"/>
    <n v="23696.33"/>
    <s v="Discharged"/>
    <x v="1"/>
  </r>
  <r>
    <s v="PT-02228"/>
    <n v="45"/>
    <x v="0"/>
    <n v="108"/>
    <n v="217.47919046806101"/>
    <n v="28.646185694329201"/>
    <x v="1"/>
    <x v="2"/>
    <x v="1"/>
    <n v="2"/>
    <n v="10702.7"/>
    <s v="Discharged"/>
    <x v="3"/>
  </r>
  <r>
    <s v="PT-05839"/>
    <n v="36"/>
    <x v="1"/>
    <n v="130"/>
    <n v="166.73950803551099"/>
    <n v="23.288758979352799"/>
    <x v="1"/>
    <x v="1"/>
    <x v="2"/>
    <n v="4"/>
    <n v="3178.75"/>
    <s v="Discharged"/>
    <x v="2"/>
  </r>
  <r>
    <s v="PT-02957"/>
    <n v="68"/>
    <x v="0"/>
    <n v="161"/>
    <n v="266.69074155869703"/>
    <n v="35.082189503486902"/>
    <x v="1"/>
    <x v="1"/>
    <x v="1"/>
    <n v="5"/>
    <n v="4854.54"/>
    <s v="Discharged"/>
    <x v="0"/>
  </r>
  <r>
    <s v="PT-07640"/>
    <n v="27"/>
    <x v="0"/>
    <n v="135"/>
    <n v="201.72814921316299"/>
    <n v="28.480253577062602"/>
    <x v="0"/>
    <x v="1"/>
    <x v="3"/>
    <n v="4"/>
    <n v="7294.7"/>
    <s v="Discharged"/>
    <x v="6"/>
  </r>
  <r>
    <s v="PT-00020"/>
    <n v="33"/>
    <x v="0"/>
    <n v="135"/>
    <n v="280.56577899089098"/>
    <n v="27.784989954797901"/>
    <x v="1"/>
    <x v="2"/>
    <x v="0"/>
    <n v="1"/>
    <n v="8727.7900000000009"/>
    <s v="Deceased"/>
    <x v="2"/>
  </r>
  <r>
    <s v="PT-02956"/>
    <n v="81"/>
    <x v="1"/>
    <n v="170"/>
    <n v="231.46775417716501"/>
    <n v="22.260323552411201"/>
    <x v="0"/>
    <x v="0"/>
    <x v="0"/>
    <n v="3"/>
    <n v="11683.22"/>
    <s v="Transferred"/>
    <x v="5"/>
  </r>
  <r>
    <s v="PT-07210"/>
    <n v="72"/>
    <x v="0"/>
    <n v="127"/>
    <n v="199.050659704883"/>
    <n v="35.262266869197397"/>
    <x v="2"/>
    <x v="2"/>
    <x v="1"/>
    <n v="5"/>
    <n v="12269.55"/>
    <s v="Admitted"/>
    <x v="4"/>
  </r>
  <r>
    <s v="PT-06002"/>
    <n v="45"/>
    <x v="1"/>
    <n v="163"/>
    <n v="255.36709845557201"/>
    <n v="31.400543520375098"/>
    <x v="0"/>
    <x v="1"/>
    <x v="2"/>
    <n v="6"/>
    <n v="8544.2800000000007"/>
    <s v="Discharged"/>
    <x v="3"/>
  </r>
  <r>
    <s v="PT-07249"/>
    <n v="26"/>
    <x v="0"/>
    <n v="109"/>
    <n v="214.93047087663999"/>
    <n v="25.730027354731"/>
    <x v="1"/>
    <x v="1"/>
    <x v="2"/>
    <n v="4"/>
    <n v="4448.12"/>
    <s v="Discharged"/>
    <x v="6"/>
  </r>
  <r>
    <s v="PT-02931"/>
    <n v="68"/>
    <x v="1"/>
    <n v="106"/>
    <n v="222.82968887164"/>
    <n v="23.000124658599201"/>
    <x v="0"/>
    <x v="2"/>
    <x v="0"/>
    <n v="1"/>
    <n v="12883.08"/>
    <s v="Admitted"/>
    <x v="0"/>
  </r>
  <r>
    <s v="PT-06388"/>
    <n v="33"/>
    <x v="1"/>
    <n v="122"/>
    <n v="244.781234374549"/>
    <n v="23.1289703058304"/>
    <x v="0"/>
    <x v="1"/>
    <x v="2"/>
    <n v="0"/>
    <n v="4794.0200000000004"/>
    <s v="Admitted"/>
    <x v="2"/>
  </r>
  <r>
    <s v="PT-01262"/>
    <n v="56"/>
    <x v="1"/>
    <n v="152"/>
    <n v="198.296963562966"/>
    <n v="28.181665049063501"/>
    <x v="0"/>
    <x v="2"/>
    <x v="0"/>
    <n v="3"/>
    <n v="9341.4599999999991"/>
    <s v="Discharged"/>
    <x v="1"/>
  </r>
  <r>
    <s v="PT-07221"/>
    <n v="71"/>
    <x v="1"/>
    <n v="95"/>
    <n v="239.646922315301"/>
    <n v="30.537114166761299"/>
    <x v="1"/>
    <x v="2"/>
    <x v="0"/>
    <n v="3"/>
    <n v="13396.67"/>
    <s v="Admitted"/>
    <x v="4"/>
  </r>
  <r>
    <s v="PT-00810"/>
    <n v="41"/>
    <x v="1"/>
    <n v="93"/>
    <n v="240.19723818447201"/>
    <n v="23.394742014641601"/>
    <x v="1"/>
    <x v="2"/>
    <x v="0"/>
    <n v="2"/>
    <n v="3497.93"/>
    <s v="Discharged"/>
    <x v="3"/>
  </r>
  <r>
    <s v="PT-05206"/>
    <n v="67"/>
    <x v="0"/>
    <n v="90"/>
    <s v="unknown"/>
    <n v="26.890267939796001"/>
    <x v="0"/>
    <x v="1"/>
    <x v="2"/>
    <n v="3"/>
    <n v="4075.71"/>
    <s v="Discharged"/>
    <x v="0"/>
  </r>
  <r>
    <s v="PT-09074"/>
    <n v="77"/>
    <x v="0"/>
    <n v="148"/>
    <n v="216.84427681788699"/>
    <n v="29.089087896389799"/>
    <x v="0"/>
    <x v="2"/>
    <x v="1"/>
    <n v="4"/>
    <n v="17317.150000000001"/>
    <s v="Discharged"/>
    <x v="4"/>
  </r>
  <r>
    <s v="PT-06708"/>
    <n v="55"/>
    <x v="1"/>
    <n v="106"/>
    <n v="226.58505653288799"/>
    <n v="27.6054279670143"/>
    <x v="2"/>
    <x v="1"/>
    <x v="1"/>
    <n v="4"/>
    <n v="23007.73"/>
    <s v="Discharged"/>
    <x v="1"/>
  </r>
  <r>
    <s v="PT-03998"/>
    <n v="50"/>
    <x v="0"/>
    <n v="141"/>
    <n v="225.34969719924899"/>
    <n v="25.542683849268499"/>
    <x v="1"/>
    <x v="2"/>
    <x v="0"/>
    <n v="3"/>
    <n v="5495.86"/>
    <s v="Discharged"/>
    <x v="3"/>
  </r>
  <r>
    <s v="PT-09610"/>
    <n v="62"/>
    <x v="1"/>
    <n v="151"/>
    <n v="195.82065165821399"/>
    <n v="24.972481542813799"/>
    <x v="0"/>
    <x v="1"/>
    <x v="2"/>
    <n v="1"/>
    <n v="6187.61"/>
    <s v="Admitted"/>
    <x v="0"/>
  </r>
  <r>
    <s v="PT-03280"/>
    <n v="63"/>
    <x v="1"/>
    <n v="141"/>
    <n v="284.17112147289799"/>
    <n v="28.909868850607999"/>
    <x v="1"/>
    <x v="1"/>
    <x v="0"/>
    <n v="5"/>
    <n v="6487.47"/>
    <s v="Discharged"/>
    <x v="0"/>
  </r>
  <r>
    <s v="PT-07702"/>
    <n v="38"/>
    <x v="0"/>
    <s v="unknown"/>
    <n v="193.19290181720299"/>
    <n v="22.834698147440001"/>
    <x v="2"/>
    <x v="1"/>
    <x v="0"/>
    <n v="4"/>
    <n v="8663.18"/>
    <s v="Discharged"/>
    <x v="2"/>
  </r>
  <r>
    <s v="PT-09929"/>
    <n v="65"/>
    <x v="1"/>
    <s v="unknown"/>
    <n v="186.25843043479301"/>
    <n v="19.977811930667102"/>
    <x v="0"/>
    <x v="1"/>
    <x v="2"/>
    <n v="3"/>
    <n v="6454.59"/>
    <s v="Transferred"/>
    <x v="0"/>
  </r>
  <r>
    <s v="PT-01143"/>
    <n v="52"/>
    <x v="1"/>
    <n v="152"/>
    <n v="190.50321039938299"/>
    <n v="23.539055031285798"/>
    <x v="1"/>
    <x v="1"/>
    <x v="0"/>
    <n v="2"/>
    <n v="11973.7"/>
    <s v="Discharged"/>
    <x v="1"/>
  </r>
  <r>
    <s v="PT-07220"/>
    <n v="28"/>
    <x v="1"/>
    <n v="101"/>
    <n v="235.170869617758"/>
    <n v="32.072563328599401"/>
    <x v="0"/>
    <x v="1"/>
    <x v="2"/>
    <n v="4"/>
    <n v="4980.58"/>
    <s v="Discharged"/>
    <x v="6"/>
  </r>
  <r>
    <s v="PT-02246"/>
    <n v="56"/>
    <x v="1"/>
    <n v="119"/>
    <n v="256.18753611814299"/>
    <n v="28.392022299689199"/>
    <x v="2"/>
    <x v="1"/>
    <x v="1"/>
    <n v="2"/>
    <n v="15800.33"/>
    <s v="Discharged"/>
    <x v="1"/>
  </r>
  <r>
    <s v="PT-03038"/>
    <n v="57"/>
    <x v="0"/>
    <n v="158"/>
    <n v="221.64137040208499"/>
    <n v="36.477654531076197"/>
    <x v="2"/>
    <x v="2"/>
    <x v="1"/>
    <n v="7"/>
    <n v="17047.22"/>
    <s v="Admitted"/>
    <x v="1"/>
  </r>
  <r>
    <s v="PT-03711"/>
    <n v="33"/>
    <x v="1"/>
    <n v="146"/>
    <n v="266.73461102845198"/>
    <n v="15.2368049490321"/>
    <x v="1"/>
    <x v="2"/>
    <x v="1"/>
    <n v="2"/>
    <n v="6461.99"/>
    <s v="Discharged"/>
    <x v="2"/>
  </r>
  <r>
    <s v="PT-02610"/>
    <n v="74"/>
    <x v="1"/>
    <n v="176"/>
    <n v="170.05246689351"/>
    <n v="36.834353935126401"/>
    <x v="2"/>
    <x v="1"/>
    <x v="1"/>
    <n v="5"/>
    <n v="24192.39"/>
    <s v="Discharged"/>
    <x v="4"/>
  </r>
  <r>
    <s v="PT-09756"/>
    <n v="70"/>
    <x v="0"/>
    <n v="160"/>
    <n v="248.14896832275801"/>
    <n v="27.5561312923797"/>
    <x v="0"/>
    <x v="1"/>
    <x v="2"/>
    <n v="2"/>
    <s v="unknown"/>
    <s v="Discharged"/>
    <x v="0"/>
  </r>
  <r>
    <s v="PT-03071"/>
    <n v="35"/>
    <x v="0"/>
    <n v="133"/>
    <n v="220.16021205071701"/>
    <n v="26.282344827565598"/>
    <x v="0"/>
    <x v="2"/>
    <x v="0"/>
    <n v="1"/>
    <n v="6989.78"/>
    <s v="Discharged"/>
    <x v="2"/>
  </r>
  <r>
    <s v="PT-01600"/>
    <n v="44"/>
    <x v="0"/>
    <s v="unknown"/>
    <n v="140.93622720017001"/>
    <n v="33.008399804999797"/>
    <x v="2"/>
    <x v="1"/>
    <x v="0"/>
    <n v="8"/>
    <n v="11498.7"/>
    <s v="Discharged"/>
    <x v="3"/>
  </r>
  <r>
    <s v="PT-04254"/>
    <n v="38"/>
    <x v="0"/>
    <n v="127"/>
    <n v="199.985884287011"/>
    <n v="20.440880471075602"/>
    <x v="0"/>
    <x v="1"/>
    <x v="2"/>
    <n v="3"/>
    <n v="3447.16"/>
    <s v="Transferred"/>
    <x v="2"/>
  </r>
  <r>
    <s v="PT-08825"/>
    <n v="68"/>
    <x v="1"/>
    <n v="148"/>
    <n v="192.56401956864499"/>
    <n v="21.235184306492101"/>
    <x v="0"/>
    <x v="1"/>
    <x v="2"/>
    <n v="6"/>
    <n v="5478.2"/>
    <s v="Discharged"/>
    <x v="0"/>
  </r>
  <r>
    <s v="PT-04318"/>
    <n v="71"/>
    <x v="0"/>
    <n v="103"/>
    <n v="228.805574335583"/>
    <n v="33.483871498812199"/>
    <x v="1"/>
    <x v="1"/>
    <x v="0"/>
    <n v="1"/>
    <n v="15468.39"/>
    <s v="Discharged"/>
    <x v="4"/>
  </r>
  <r>
    <s v="PT-08751"/>
    <n v="68"/>
    <x v="0"/>
    <s v="unknown"/>
    <n v="166.651813638253"/>
    <n v="27.508450118772199"/>
    <x v="1"/>
    <x v="1"/>
    <x v="0"/>
    <n v="1"/>
    <n v="3158.71"/>
    <s v="Admitted"/>
    <x v="0"/>
  </r>
  <r>
    <s v="PT-00621"/>
    <n v="43"/>
    <x v="0"/>
    <n v="133"/>
    <n v="208.88717993962101"/>
    <n v="17.249438810066199"/>
    <x v="0"/>
    <x v="1"/>
    <x v="2"/>
    <n v="2"/>
    <n v="5414.09"/>
    <s v="Admitted"/>
    <x v="3"/>
  </r>
  <r>
    <s v="PT-05427"/>
    <n v="69"/>
    <x v="1"/>
    <n v="115"/>
    <n v="259.49308518041801"/>
    <n v="25.6412378830608"/>
    <x v="0"/>
    <x v="2"/>
    <x v="0"/>
    <n v="1"/>
    <n v="8498.17"/>
    <s v="Deceased"/>
    <x v="0"/>
  </r>
  <r>
    <s v="PT-05873"/>
    <n v="60"/>
    <x v="1"/>
    <n v="123"/>
    <n v="247.12462788874799"/>
    <n v="21.979850192682601"/>
    <x v="2"/>
    <x v="1"/>
    <x v="0"/>
    <n v="6"/>
    <n v="10080.879999999999"/>
    <s v="Admitted"/>
    <x v="1"/>
  </r>
  <r>
    <s v="PT-01409"/>
    <n v="50"/>
    <x v="1"/>
    <n v="115"/>
    <s v="unknown"/>
    <n v="30.885882028828298"/>
    <x v="0"/>
    <x v="1"/>
    <x v="2"/>
    <s v="unknown"/>
    <n v="2330.23"/>
    <s v="Discharged"/>
    <x v="3"/>
  </r>
  <r>
    <s v="PT-06990"/>
    <n v="54"/>
    <x v="1"/>
    <n v="103"/>
    <n v="153.538637203973"/>
    <n v="31.420737151923198"/>
    <x v="2"/>
    <x v="1"/>
    <x v="0"/>
    <s v="unknown"/>
    <n v="3635.88"/>
    <s v="Admitted"/>
    <x v="1"/>
  </r>
  <r>
    <s v="PT-09527"/>
    <n v="37"/>
    <x v="0"/>
    <n v="105"/>
    <n v="188.56899390774299"/>
    <n v="28.166479363058201"/>
    <x v="0"/>
    <x v="2"/>
    <x v="0"/>
    <n v="2"/>
    <n v="8559.11"/>
    <s v="Transferred"/>
    <x v="2"/>
  </r>
  <r>
    <s v="PT-04255"/>
    <n v="58"/>
    <x v="1"/>
    <n v="110"/>
    <n v="169.69185336563001"/>
    <n v="26.136693095708701"/>
    <x v="1"/>
    <x v="1"/>
    <x v="0"/>
    <n v="6"/>
    <n v="11823"/>
    <s v="Discharged"/>
    <x v="1"/>
  </r>
  <r>
    <s v="PT-01047"/>
    <n v="64"/>
    <x v="0"/>
    <n v="108"/>
    <n v="235.067131478183"/>
    <n v="26.628772686340401"/>
    <x v="1"/>
    <x v="1"/>
    <x v="2"/>
    <n v="4"/>
    <n v="7007.74"/>
    <s v="Discharged"/>
    <x v="0"/>
  </r>
  <r>
    <s v="PT-03059"/>
    <n v="36"/>
    <x v="0"/>
    <n v="164"/>
    <n v="283.80145057502301"/>
    <n v="35.053867461326902"/>
    <x v="1"/>
    <x v="2"/>
    <x v="1"/>
    <n v="2"/>
    <s v="unknown"/>
    <s v="Discharged"/>
    <x v="2"/>
  </r>
  <r>
    <s v="PT-03401"/>
    <n v="62"/>
    <x v="0"/>
    <n v="158"/>
    <n v="251.276162080425"/>
    <n v="28.777786031280201"/>
    <x v="1"/>
    <x v="2"/>
    <x v="0"/>
    <n v="3"/>
    <n v="5807.74"/>
    <s v="Discharged"/>
    <x v="0"/>
  </r>
  <r>
    <s v="PT-04065"/>
    <n v="40"/>
    <x v="0"/>
    <n v="129"/>
    <n v="231.466290742686"/>
    <n v="33.242186359905297"/>
    <x v="2"/>
    <x v="2"/>
    <x v="1"/>
    <n v="6"/>
    <n v="21008.23"/>
    <s v="Admitted"/>
    <x v="2"/>
  </r>
  <r>
    <s v="PT-01766"/>
    <n v="42"/>
    <x v="1"/>
    <n v="113"/>
    <n v="301.31482576731003"/>
    <n v="25.6628189210609"/>
    <x v="1"/>
    <x v="1"/>
    <x v="2"/>
    <n v="2"/>
    <n v="4666.26"/>
    <s v="Discharged"/>
    <x v="3"/>
  </r>
  <r>
    <s v="PT-00744"/>
    <n v="55"/>
    <x v="0"/>
    <n v="132"/>
    <n v="248.08456556707"/>
    <n v="33.359599977934401"/>
    <x v="1"/>
    <x v="1"/>
    <x v="0"/>
    <n v="1"/>
    <n v="5452.72"/>
    <s v="Discharged"/>
    <x v="1"/>
  </r>
  <r>
    <s v="PT-00223"/>
    <n v="65"/>
    <x v="1"/>
    <n v="148"/>
    <n v="218.789945187537"/>
    <n v="26.462868733935501"/>
    <x v="1"/>
    <x v="1"/>
    <x v="0"/>
    <n v="5"/>
    <n v="13546.86"/>
    <s v="Discharged"/>
    <x v="0"/>
  </r>
  <r>
    <s v="PT-02392"/>
    <n v="41"/>
    <x v="0"/>
    <s v="unknown"/>
    <n v="261.51563659070899"/>
    <n v="27.6129538916"/>
    <x v="2"/>
    <x v="2"/>
    <x v="1"/>
    <n v="2"/>
    <n v="21798.2"/>
    <s v="Discharged"/>
    <x v="3"/>
  </r>
  <r>
    <s v="PT-00626"/>
    <n v="47"/>
    <x v="0"/>
    <n v="139"/>
    <n v="174.54919242124899"/>
    <n v="32.920429691593803"/>
    <x v="0"/>
    <x v="1"/>
    <x v="2"/>
    <n v="2"/>
    <n v="5517.78"/>
    <s v="Admitted"/>
    <x v="3"/>
  </r>
  <r>
    <s v="PT-03488"/>
    <n v="64"/>
    <x v="0"/>
    <n v="119"/>
    <n v="277.95016464547399"/>
    <s v="unknown"/>
    <x v="2"/>
    <x v="1"/>
    <x v="1"/>
    <n v="3"/>
    <n v="19986.900000000001"/>
    <s v="Discharged"/>
    <x v="0"/>
  </r>
  <r>
    <s v="PT-05101"/>
    <n v="70"/>
    <x v="0"/>
    <n v="137"/>
    <n v="206.896244740002"/>
    <n v="27.866538682430399"/>
    <x v="2"/>
    <x v="2"/>
    <x v="1"/>
    <n v="6"/>
    <n v="18576.599999999999"/>
    <s v="Discharged"/>
    <x v="0"/>
  </r>
  <r>
    <s v="PT-05152"/>
    <n v="42"/>
    <x v="0"/>
    <n v="102"/>
    <n v="160.73365746975"/>
    <n v="29.1852559930052"/>
    <x v="3"/>
    <x v="1"/>
    <x v="0"/>
    <n v="1"/>
    <n v="4553.12"/>
    <s v="Discharged"/>
    <x v="3"/>
  </r>
  <r>
    <s v="PT-04871"/>
    <n v="95"/>
    <x v="1"/>
    <n v="143"/>
    <n v="162.252255651974"/>
    <n v="27.825586483129602"/>
    <x v="0"/>
    <x v="1"/>
    <x v="1"/>
    <n v="8"/>
    <n v="18734.78"/>
    <s v="Admitted"/>
    <x v="5"/>
  </r>
  <r>
    <s v="PT-02681"/>
    <n v="65"/>
    <x v="0"/>
    <n v="152"/>
    <n v="120"/>
    <n v="25.369477602604999"/>
    <x v="1"/>
    <x v="1"/>
    <x v="0"/>
    <n v="4"/>
    <n v="9481.2000000000007"/>
    <s v="Admitted"/>
    <x v="0"/>
  </r>
  <r>
    <s v="PT-07889"/>
    <n v="63"/>
    <x v="0"/>
    <n v="102"/>
    <n v="264.45703827376099"/>
    <n v="24.230834883507399"/>
    <x v="0"/>
    <x v="1"/>
    <x v="0"/>
    <n v="3"/>
    <n v="8096.33"/>
    <s v="Discharged"/>
    <x v="0"/>
  </r>
  <r>
    <s v="PT-06992"/>
    <n v="69"/>
    <x v="0"/>
    <n v="149"/>
    <n v="236.33957440256"/>
    <n v="20.456505323604102"/>
    <x v="0"/>
    <x v="1"/>
    <x v="0"/>
    <n v="3"/>
    <n v="13922.17"/>
    <s v="Discharged"/>
    <x v="0"/>
  </r>
  <r>
    <s v="PT-01316"/>
    <n v="35"/>
    <x v="0"/>
    <n v="95"/>
    <n v="173.78838627763099"/>
    <n v="27.7319031986477"/>
    <x v="0"/>
    <x v="1"/>
    <x v="2"/>
    <n v="2"/>
    <n v="3467.41"/>
    <s v="Discharged"/>
    <x v="2"/>
  </r>
  <r>
    <s v="PT-05096"/>
    <n v="49"/>
    <x v="1"/>
    <n v="134"/>
    <n v="199.75058659190501"/>
    <n v="28.2456502574111"/>
    <x v="0"/>
    <x v="2"/>
    <x v="2"/>
    <n v="5"/>
    <n v="4916.1499999999996"/>
    <s v="Discharged"/>
    <x v="3"/>
  </r>
  <r>
    <s v="PT-03018"/>
    <n v="18"/>
    <x v="1"/>
    <n v="156"/>
    <n v="204.65737742375501"/>
    <n v="34.165163100481799"/>
    <x v="0"/>
    <x v="1"/>
    <x v="2"/>
    <n v="2"/>
    <n v="2563.41"/>
    <s v="Admitted"/>
    <x v="6"/>
  </r>
  <r>
    <s v="PT-08645"/>
    <n v="58"/>
    <x v="1"/>
    <n v="102"/>
    <n v="205.42852480703201"/>
    <n v="28.134628131875299"/>
    <x v="0"/>
    <x v="2"/>
    <x v="0"/>
    <n v="6"/>
    <n v="10121.23"/>
    <s v="Discharged"/>
    <x v="1"/>
  </r>
  <r>
    <s v="PT-03661"/>
    <n v="49"/>
    <x v="1"/>
    <n v="110"/>
    <n v="188.30805265719999"/>
    <n v="33.579288357864002"/>
    <x v="1"/>
    <x v="1"/>
    <x v="0"/>
    <n v="5"/>
    <n v="11845.5"/>
    <s v="Admitted"/>
    <x v="3"/>
  </r>
  <r>
    <s v="PT-00354"/>
    <n v="52"/>
    <x v="1"/>
    <n v="107"/>
    <n v="215.498517432216"/>
    <s v="unknown"/>
    <x v="2"/>
    <x v="1"/>
    <x v="0"/>
    <n v="6"/>
    <s v="unknown"/>
    <s v="Discharged"/>
    <x v="1"/>
  </r>
  <r>
    <s v="PT-07077"/>
    <n v="67"/>
    <x v="1"/>
    <n v="117"/>
    <n v="250.85116387891699"/>
    <n v="26.7530016019839"/>
    <x v="0"/>
    <x v="1"/>
    <x v="2"/>
    <n v="4"/>
    <n v="4574.2299999999996"/>
    <s v="Discharged"/>
    <x v="0"/>
  </r>
  <r>
    <s v="PT-00457"/>
    <n v="53"/>
    <x v="0"/>
    <n v="93"/>
    <n v="199.85767498349099"/>
    <n v="30.271091530143799"/>
    <x v="1"/>
    <x v="1"/>
    <x v="0"/>
    <n v="4"/>
    <n v="12774.01"/>
    <s v="Discharged"/>
    <x v="1"/>
  </r>
  <r>
    <s v="PT-07333"/>
    <n v="90"/>
    <x v="1"/>
    <n v="134"/>
    <n v="171.70178471261701"/>
    <n v="30.620651082302299"/>
    <x v="1"/>
    <x v="2"/>
    <x v="1"/>
    <n v="2"/>
    <n v="16192.68"/>
    <s v="Discharged"/>
    <x v="5"/>
  </r>
  <r>
    <s v="PT-03885"/>
    <n v="54"/>
    <x v="0"/>
    <n v="118"/>
    <n v="188.78128048383101"/>
    <n v="33.608054186220002"/>
    <x v="1"/>
    <x v="1"/>
    <x v="0"/>
    <n v="2"/>
    <n v="5747.08"/>
    <s v="Discharged"/>
    <x v="1"/>
  </r>
  <r>
    <s v="PT-00240"/>
    <n v="67"/>
    <x v="1"/>
    <n v="153"/>
    <n v="223.66600310404499"/>
    <n v="31.0554230672623"/>
    <x v="0"/>
    <x v="1"/>
    <x v="2"/>
    <n v="3"/>
    <s v="unknown"/>
    <s v="Discharged"/>
    <x v="0"/>
  </r>
  <r>
    <s v="PT-09319"/>
    <n v="48"/>
    <x v="1"/>
    <n v="113"/>
    <n v="167.75128796443201"/>
    <n v="23.755413636001599"/>
    <x v="1"/>
    <x v="2"/>
    <x v="0"/>
    <n v="6"/>
    <n v="11284.08"/>
    <s v="Discharged"/>
    <x v="3"/>
  </r>
  <r>
    <s v="PT-07353"/>
    <n v="47"/>
    <x v="0"/>
    <n v="130"/>
    <n v="201.534090165637"/>
    <n v="27.428565913610299"/>
    <x v="0"/>
    <x v="2"/>
    <x v="0"/>
    <n v="2"/>
    <n v="6036.69"/>
    <s v="Discharged"/>
    <x v="3"/>
  </r>
  <r>
    <s v="PT-07595"/>
    <n v="76"/>
    <x v="1"/>
    <n v="154"/>
    <n v="200.09489268984001"/>
    <n v="30.3069154388694"/>
    <x v="0"/>
    <x v="1"/>
    <x v="0"/>
    <n v="4"/>
    <n v="9205.52"/>
    <s v="Discharged"/>
    <x v="4"/>
  </r>
  <r>
    <s v="PT-09100"/>
    <n v="47"/>
    <x v="1"/>
    <n v="124"/>
    <n v="192.53801023287201"/>
    <n v="33.682862456328898"/>
    <x v="1"/>
    <x v="2"/>
    <x v="0"/>
    <n v="2"/>
    <n v="7714.87"/>
    <s v="Admitted"/>
    <x v="3"/>
  </r>
  <r>
    <s v="PT-02754"/>
    <n v="52"/>
    <x v="1"/>
    <n v="119"/>
    <n v="350"/>
    <n v="33.526094402340199"/>
    <x v="0"/>
    <x v="1"/>
    <x v="0"/>
    <n v="4"/>
    <n v="7069.85"/>
    <s v="Transferred"/>
    <x v="1"/>
  </r>
  <r>
    <s v="PT-06897"/>
    <n v="44"/>
    <x v="0"/>
    <n v="155"/>
    <n v="225.415551826517"/>
    <n v="31.5138677332356"/>
    <x v="0"/>
    <x v="1"/>
    <x v="2"/>
    <n v="3"/>
    <n v="4383.49"/>
    <s v="Discharged"/>
    <x v="3"/>
  </r>
  <r>
    <s v="PT-05900"/>
    <n v="71"/>
    <x v="1"/>
    <n v="132"/>
    <n v="186.30083663005101"/>
    <n v="24.943252342018202"/>
    <x v="1"/>
    <x v="1"/>
    <x v="0"/>
    <n v="5"/>
    <n v="8797.23"/>
    <s v="Admitted"/>
    <x v="4"/>
  </r>
  <r>
    <s v="PT-06919"/>
    <n v="81"/>
    <x v="1"/>
    <n v="145"/>
    <s v="unknown"/>
    <n v="25.732982182756398"/>
    <x v="0"/>
    <x v="2"/>
    <x v="1"/>
    <n v="1"/>
    <n v="14259.88"/>
    <s v="Discharged"/>
    <x v="5"/>
  </r>
  <r>
    <s v="PT-03796"/>
    <n v="50"/>
    <x v="1"/>
    <n v="163"/>
    <n v="216.372033547261"/>
    <n v="24.9865298433219"/>
    <x v="1"/>
    <x v="1"/>
    <x v="0"/>
    <n v="2"/>
    <n v="10747.13"/>
    <s v="Discharged"/>
    <x v="3"/>
  </r>
  <r>
    <s v="PT-01019"/>
    <n v="50"/>
    <x v="1"/>
    <n v="129"/>
    <n v="196.97785244368001"/>
    <n v="22.782377495135901"/>
    <x v="0"/>
    <x v="1"/>
    <x v="2"/>
    <n v="2"/>
    <n v="500"/>
    <s v="Discharged"/>
    <x v="3"/>
  </r>
  <r>
    <s v="PT-06805"/>
    <n v="42"/>
    <x v="0"/>
    <n v="109"/>
    <n v="201.199445357294"/>
    <n v="29.2432835541312"/>
    <x v="1"/>
    <x v="1"/>
    <x v="2"/>
    <n v="2"/>
    <n v="3727.03"/>
    <s v="Admitted"/>
    <x v="3"/>
  </r>
  <r>
    <s v="PT-06441"/>
    <n v="26"/>
    <x v="1"/>
    <n v="129"/>
    <n v="202.55788776511901"/>
    <n v="30.461497726990199"/>
    <x v="0"/>
    <x v="2"/>
    <x v="0"/>
    <n v="2"/>
    <n v="6042.72"/>
    <s v="Discharged"/>
    <x v="6"/>
  </r>
  <r>
    <s v="PT-05565"/>
    <n v="55"/>
    <x v="1"/>
    <n v="114"/>
    <s v="unknown"/>
    <n v="23.576949876728499"/>
    <x v="0"/>
    <x v="1"/>
    <x v="0"/>
    <n v="3"/>
    <n v="11297.41"/>
    <s v="Discharged"/>
    <x v="1"/>
  </r>
  <r>
    <s v="PT-09355"/>
    <n v="22"/>
    <x v="0"/>
    <n v="145"/>
    <n v="277.89630532518601"/>
    <s v="unknown"/>
    <x v="0"/>
    <x v="2"/>
    <x v="1"/>
    <n v="2"/>
    <n v="16696.61"/>
    <s v="Discharged"/>
    <x v="6"/>
  </r>
  <r>
    <s v="PT-01104"/>
    <n v="52"/>
    <x v="1"/>
    <n v="110"/>
    <n v="236.093805936981"/>
    <n v="19.658335718463398"/>
    <x v="1"/>
    <x v="1"/>
    <x v="0"/>
    <n v="1"/>
    <n v="4153.8999999999996"/>
    <s v="Discharged"/>
    <x v="1"/>
  </r>
  <r>
    <s v="PT-04395"/>
    <n v="67"/>
    <x v="1"/>
    <n v="147"/>
    <n v="268.12708973006301"/>
    <n v="23.978834541603401"/>
    <x v="0"/>
    <x v="1"/>
    <x v="0"/>
    <n v="0"/>
    <n v="3481.14"/>
    <s v="Discharged"/>
    <x v="0"/>
  </r>
  <r>
    <s v="PT-07454"/>
    <n v="70"/>
    <x v="1"/>
    <n v="117"/>
    <n v="270.05459594075802"/>
    <n v="24.7660689575562"/>
    <x v="1"/>
    <x v="2"/>
    <x v="1"/>
    <n v="7"/>
    <n v="21475.59"/>
    <s v="Discharged"/>
    <x v="0"/>
  </r>
  <r>
    <s v="PT-02056"/>
    <n v="42"/>
    <x v="0"/>
    <n v="131"/>
    <n v="138.78899394610599"/>
    <n v="20.802547011862"/>
    <x v="1"/>
    <x v="1"/>
    <x v="2"/>
    <n v="1"/>
    <n v="5448.41"/>
    <s v="Discharged"/>
    <x v="3"/>
  </r>
  <r>
    <s v="PT-07913"/>
    <n v="51"/>
    <x v="1"/>
    <n v="129"/>
    <n v="219.716834799933"/>
    <n v="23.968479433720798"/>
    <x v="1"/>
    <x v="1"/>
    <x v="0"/>
    <n v="4"/>
    <n v="10176.18"/>
    <s v="Discharged"/>
    <x v="1"/>
  </r>
  <r>
    <s v="PT-07783"/>
    <n v="56"/>
    <x v="1"/>
    <n v="104"/>
    <n v="185.82087617321801"/>
    <n v="23.6819086028501"/>
    <x v="0"/>
    <x v="1"/>
    <x v="0"/>
    <n v="4"/>
    <n v="9873.5499999999993"/>
    <s v="Discharged"/>
    <x v="1"/>
  </r>
  <r>
    <s v="PT-01852"/>
    <n v="81"/>
    <x v="0"/>
    <n v="110"/>
    <s v="unknown"/>
    <s v="unknown"/>
    <x v="1"/>
    <x v="2"/>
    <x v="1"/>
    <n v="3"/>
    <n v="14309.24"/>
    <s v="Discharged"/>
    <x v="5"/>
  </r>
  <r>
    <s v="PT-02875"/>
    <n v="54"/>
    <x v="0"/>
    <n v="132"/>
    <n v="278.41660711745902"/>
    <n v="20.121417612645502"/>
    <x v="0"/>
    <x v="1"/>
    <x v="2"/>
    <n v="5"/>
    <n v="4759.54"/>
    <s v="Discharged"/>
    <x v="1"/>
  </r>
  <r>
    <s v="PT-09411"/>
    <n v="54"/>
    <x v="1"/>
    <n v="148"/>
    <n v="218.15016796438499"/>
    <n v="26.6408055054881"/>
    <x v="1"/>
    <x v="1"/>
    <x v="0"/>
    <n v="4"/>
    <n v="12696.92"/>
    <s v="Discharged"/>
    <x v="1"/>
  </r>
  <r>
    <s v="PT-09766"/>
    <n v="50"/>
    <x v="0"/>
    <n v="151"/>
    <n v="222.698915577598"/>
    <n v="26.538806985811199"/>
    <x v="2"/>
    <x v="2"/>
    <x v="1"/>
    <n v="5"/>
    <n v="14238.93"/>
    <s v="Discharged"/>
    <x v="3"/>
  </r>
  <r>
    <s v="PT-09426"/>
    <n v="55"/>
    <x v="0"/>
    <n v="143"/>
    <n v="207.61617928971799"/>
    <n v="35.573689234405101"/>
    <x v="0"/>
    <x v="0"/>
    <x v="0"/>
    <n v="3"/>
    <n v="2089.35"/>
    <s v="Discharged"/>
    <x v="1"/>
  </r>
  <r>
    <s v="PT-04072"/>
    <n v="44"/>
    <x v="1"/>
    <n v="149"/>
    <n v="195.59416241480599"/>
    <n v="25.509071788343999"/>
    <x v="0"/>
    <x v="1"/>
    <x v="0"/>
    <n v="3"/>
    <n v="8170.85"/>
    <s v="Discharged"/>
    <x v="3"/>
  </r>
  <r>
    <s v="PT-01635"/>
    <n v="49"/>
    <x v="0"/>
    <n v="140"/>
    <n v="248.93270315556001"/>
    <n v="31.838222288524999"/>
    <x v="0"/>
    <x v="1"/>
    <x v="0"/>
    <n v="6"/>
    <n v="4944.7299999999996"/>
    <s v="Discharged"/>
    <x v="3"/>
  </r>
  <r>
    <s v="PT-03567"/>
    <n v="58"/>
    <x v="1"/>
    <n v="170"/>
    <s v="unknown"/>
    <n v="32.875498519450197"/>
    <x v="1"/>
    <x v="1"/>
    <x v="0"/>
    <n v="2"/>
    <n v="7363.96"/>
    <s v="Discharged"/>
    <x v="1"/>
  </r>
  <r>
    <s v="PT-09534"/>
    <n v="46"/>
    <x v="0"/>
    <n v="106"/>
    <n v="223.770233494867"/>
    <n v="38.246313331626197"/>
    <x v="0"/>
    <x v="1"/>
    <x v="0"/>
    <n v="5"/>
    <n v="10107.24"/>
    <s v="Admitted"/>
    <x v="3"/>
  </r>
  <r>
    <s v="PT-01384"/>
    <n v="45"/>
    <x v="0"/>
    <n v="144"/>
    <n v="166.377828218373"/>
    <n v="27.630895798367298"/>
    <x v="0"/>
    <x v="2"/>
    <x v="0"/>
    <n v="1"/>
    <n v="5665.96"/>
    <s v="Discharged"/>
    <x v="3"/>
  </r>
  <r>
    <s v="PT-09609"/>
    <n v="33"/>
    <x v="0"/>
    <n v="122"/>
    <n v="219.96232538024"/>
    <n v="26.5960597446776"/>
    <x v="2"/>
    <x v="1"/>
    <x v="0"/>
    <n v="5"/>
    <n v="9742.16"/>
    <s v="Discharged"/>
    <x v="2"/>
  </r>
  <r>
    <s v="PT-02751"/>
    <n v="81"/>
    <x v="0"/>
    <n v="143"/>
    <n v="203.637286652184"/>
    <n v="40.878112287884697"/>
    <x v="2"/>
    <x v="1"/>
    <x v="1"/>
    <n v="8"/>
    <n v="16705.95"/>
    <s v="Admitted"/>
    <x v="5"/>
  </r>
  <r>
    <s v="PT-00218"/>
    <n v="51"/>
    <x v="0"/>
    <n v="101"/>
    <n v="204.33605925550901"/>
    <n v="26.657039953838702"/>
    <x v="2"/>
    <x v="1"/>
    <x v="0"/>
    <n v="5"/>
    <n v="7031.88"/>
    <s v="Discharged"/>
    <x v="1"/>
  </r>
  <r>
    <s v="PT-07521"/>
    <n v="69"/>
    <x v="1"/>
    <n v="134"/>
    <n v="198.41727060196899"/>
    <n v="31.3945650721964"/>
    <x v="2"/>
    <x v="1"/>
    <x v="1"/>
    <n v="7"/>
    <n v="19678.93"/>
    <s v="Deceased"/>
    <x v="0"/>
  </r>
  <r>
    <s v="PT-05783"/>
    <n v="61"/>
    <x v="0"/>
    <n v="134"/>
    <n v="199.993780981708"/>
    <n v="24.4678097799586"/>
    <x v="0"/>
    <x v="1"/>
    <x v="2"/>
    <n v="1"/>
    <n v="1255.6199999999999"/>
    <s v="Admitted"/>
    <x v="0"/>
  </r>
  <r>
    <s v="PT-08586"/>
    <n v="63"/>
    <x v="1"/>
    <n v="176"/>
    <n v="124.808871132994"/>
    <n v="23.535021336511601"/>
    <x v="3"/>
    <x v="1"/>
    <x v="2"/>
    <n v="1"/>
    <n v="3299.8"/>
    <s v="unknown"/>
    <x v="0"/>
  </r>
  <r>
    <s v="PT-01035"/>
    <n v="47"/>
    <x v="1"/>
    <s v="unknown"/>
    <n v="213.16623984812799"/>
    <n v="30.781004053305399"/>
    <x v="2"/>
    <x v="1"/>
    <x v="0"/>
    <n v="2"/>
    <n v="7021.96"/>
    <s v="Admitted"/>
    <x v="3"/>
  </r>
  <r>
    <s v="PT-09786"/>
    <n v="58"/>
    <x v="1"/>
    <n v="113"/>
    <n v="272.95694696646098"/>
    <n v="24.704408436701101"/>
    <x v="0"/>
    <x v="1"/>
    <x v="2"/>
    <n v="2"/>
    <n v="3557"/>
    <s v="Admitted"/>
    <x v="1"/>
  </r>
  <r>
    <s v="PT-07264"/>
    <n v="75"/>
    <x v="1"/>
    <n v="148"/>
    <n v="255.76108215367299"/>
    <n v="33.712382133846297"/>
    <x v="0"/>
    <x v="1"/>
    <x v="0"/>
    <n v="4"/>
    <n v="8263.35"/>
    <s v="unknown"/>
    <x v="4"/>
  </r>
  <r>
    <s v="PT-04455"/>
    <n v="74"/>
    <x v="0"/>
    <n v="105"/>
    <n v="246.69572618683199"/>
    <n v="21.796320274808501"/>
    <x v="2"/>
    <x v="1"/>
    <x v="1"/>
    <n v="3"/>
    <n v="18018.560000000001"/>
    <s v="Admitted"/>
    <x v="4"/>
  </r>
  <r>
    <s v="PT-09703"/>
    <n v="63"/>
    <x v="0"/>
    <n v="144"/>
    <n v="256.04120703442402"/>
    <s v="unknown"/>
    <x v="0"/>
    <x v="1"/>
    <x v="0"/>
    <n v="2"/>
    <n v="9839.4599999999991"/>
    <s v="Discharged"/>
    <x v="0"/>
  </r>
  <r>
    <s v="PT-01892"/>
    <n v="55"/>
    <x v="0"/>
    <n v="150"/>
    <n v="184.89018828879199"/>
    <n v="19.2443254931318"/>
    <x v="2"/>
    <x v="1"/>
    <x v="0"/>
    <n v="7"/>
    <n v="12839.61"/>
    <s v="Admitted"/>
    <x v="1"/>
  </r>
  <r>
    <s v="PT-00907"/>
    <n v="34"/>
    <x v="1"/>
    <n v="117"/>
    <n v="216.81234796084399"/>
    <n v="30.1790651520324"/>
    <x v="0"/>
    <x v="1"/>
    <x v="2"/>
    <n v="3"/>
    <n v="2245.84"/>
    <s v="Discharged"/>
    <x v="2"/>
  </r>
  <r>
    <s v="PT-07593"/>
    <n v="43"/>
    <x v="1"/>
    <n v="150"/>
    <n v="210.55156876085201"/>
    <n v="26.8772216453746"/>
    <x v="0"/>
    <x v="1"/>
    <x v="2"/>
    <n v="2"/>
    <n v="701.42"/>
    <s v="Discharged"/>
    <x v="3"/>
  </r>
  <r>
    <s v="PT-06496"/>
    <n v="60"/>
    <x v="0"/>
    <n v="140"/>
    <n v="227.997940725001"/>
    <n v="26.1836339252561"/>
    <x v="0"/>
    <x v="1"/>
    <x v="2"/>
    <n v="1"/>
    <n v="4724.95"/>
    <s v="unknown"/>
    <x v="1"/>
  </r>
  <r>
    <s v="PT-06028"/>
    <n v="32"/>
    <x v="0"/>
    <n v="91"/>
    <n v="224.44004095166099"/>
    <n v="20.040840801597401"/>
    <x v="1"/>
    <x v="1"/>
    <x v="0"/>
    <n v="4"/>
    <n v="14107.96"/>
    <s v="Discharged"/>
    <x v="2"/>
  </r>
  <r>
    <s v="PT-08223"/>
    <n v="63"/>
    <x v="1"/>
    <n v="183"/>
    <n v="210.48545332456899"/>
    <n v="25.039303951816301"/>
    <x v="0"/>
    <x v="1"/>
    <x v="0"/>
    <n v="4"/>
    <n v="9447.2800000000007"/>
    <s v="Transferred"/>
    <x v="0"/>
  </r>
  <r>
    <s v="PT-08053"/>
    <n v="48"/>
    <x v="1"/>
    <n v="137"/>
    <n v="253.326396451438"/>
    <n v="20.940288868615699"/>
    <x v="1"/>
    <x v="1"/>
    <x v="0"/>
    <n v="2"/>
    <n v="2522.34"/>
    <s v="Discharged"/>
    <x v="3"/>
  </r>
  <r>
    <s v="PT-08052"/>
    <n v="37"/>
    <x v="0"/>
    <n v="143"/>
    <n v="259.153066399821"/>
    <n v="31.578685060045501"/>
    <x v="3"/>
    <x v="1"/>
    <x v="3"/>
    <n v="3"/>
    <n v="6933.77"/>
    <s v="Discharged"/>
    <x v="2"/>
  </r>
  <r>
    <s v="PT-04774"/>
    <n v="55"/>
    <x v="1"/>
    <n v="154"/>
    <s v="unknown"/>
    <n v="22.604997624191"/>
    <x v="1"/>
    <x v="2"/>
    <x v="0"/>
    <n v="5"/>
    <n v="5931.24"/>
    <s v="Admitted"/>
    <x v="1"/>
  </r>
  <r>
    <s v="PT-04484"/>
    <n v="63"/>
    <x v="0"/>
    <s v="unknown"/>
    <n v="150.69754629181099"/>
    <n v="27.877109107065301"/>
    <x v="2"/>
    <x v="2"/>
    <x v="1"/>
    <n v="8"/>
    <n v="12754.86"/>
    <s v="Discharged"/>
    <x v="0"/>
  </r>
  <r>
    <s v="PT-06649"/>
    <n v="71"/>
    <x v="0"/>
    <n v="131"/>
    <n v="155.090985792845"/>
    <n v="25.0942212725191"/>
    <x v="0"/>
    <x v="2"/>
    <x v="0"/>
    <n v="4"/>
    <n v="12019.96"/>
    <s v="Transferred"/>
    <x v="4"/>
  </r>
  <r>
    <s v="PT-05664"/>
    <n v="32"/>
    <x v="0"/>
    <n v="157"/>
    <n v="237.45241722569099"/>
    <n v="25.080897243587799"/>
    <x v="2"/>
    <x v="1"/>
    <x v="0"/>
    <n v="3"/>
    <n v="10359.469999999999"/>
    <s v="Discharged"/>
    <x v="2"/>
  </r>
  <r>
    <s v="PT-04285"/>
    <n v="43"/>
    <x v="1"/>
    <n v="112"/>
    <n v="309.52527681708398"/>
    <n v="29.739444305890999"/>
    <x v="0"/>
    <x v="1"/>
    <x v="2"/>
    <n v="3"/>
    <n v="2616.12"/>
    <s v="Discharged"/>
    <x v="3"/>
  </r>
  <r>
    <s v="PT-02702"/>
    <n v="71"/>
    <x v="0"/>
    <n v="127"/>
    <n v="290.18290390252201"/>
    <n v="32.547442811223"/>
    <x v="1"/>
    <x v="1"/>
    <x v="1"/>
    <n v="3"/>
    <n v="5008.4799999999996"/>
    <s v="Admitted"/>
    <x v="4"/>
  </r>
  <r>
    <s v="PT-02920"/>
    <n v="74"/>
    <x v="0"/>
    <n v="126"/>
    <s v="unknown"/>
    <n v="24.214917952401699"/>
    <x v="0"/>
    <x v="2"/>
    <x v="0"/>
    <n v="2"/>
    <n v="9930.85"/>
    <s v="Admitted"/>
    <x v="4"/>
  </r>
  <r>
    <s v="PT-03264"/>
    <n v="72"/>
    <x v="0"/>
    <n v="111"/>
    <s v="unknown"/>
    <n v="23.850980422852601"/>
    <x v="1"/>
    <x v="1"/>
    <x v="0"/>
    <n v="4"/>
    <n v="9663.9699999999993"/>
    <s v="Discharged"/>
    <x v="4"/>
  </r>
  <r>
    <s v="PT-00853"/>
    <n v="45"/>
    <x v="0"/>
    <n v="155"/>
    <n v="243.03336640817901"/>
    <n v="15.2368721497284"/>
    <x v="2"/>
    <x v="2"/>
    <x v="1"/>
    <n v="6"/>
    <n v="19378.75"/>
    <s v="Transferred"/>
    <x v="3"/>
  </r>
  <r>
    <s v="PT-03943"/>
    <n v="46"/>
    <x v="0"/>
    <n v="164"/>
    <n v="225.06979464603199"/>
    <n v="29.360025747539598"/>
    <x v="1"/>
    <x v="2"/>
    <x v="1"/>
    <n v="3"/>
    <n v="18354.86"/>
    <s v="Discharged"/>
    <x v="3"/>
  </r>
  <r>
    <s v="PT-02465"/>
    <n v="68"/>
    <x v="1"/>
    <n v="114"/>
    <n v="210.77600351831401"/>
    <n v="16.671766033902198"/>
    <x v="0"/>
    <x v="1"/>
    <x v="2"/>
    <n v="1"/>
    <n v="6293.28"/>
    <s v="Deceased"/>
    <x v="0"/>
  </r>
  <r>
    <s v="PT-07867"/>
    <n v="67"/>
    <x v="0"/>
    <n v="117"/>
    <n v="199.78009206959101"/>
    <n v="15"/>
    <x v="1"/>
    <x v="1"/>
    <x v="0"/>
    <n v="3"/>
    <n v="9592.17"/>
    <s v="Transferred"/>
    <x v="0"/>
  </r>
  <r>
    <s v="PT-03974"/>
    <n v="56"/>
    <x v="0"/>
    <n v="140"/>
    <n v="208.24741335989199"/>
    <s v="unknown"/>
    <x v="2"/>
    <x v="2"/>
    <x v="1"/>
    <n v="5"/>
    <n v="15200.03"/>
    <s v="Discharged"/>
    <x v="1"/>
  </r>
  <r>
    <s v="PT-09591"/>
    <n v="68"/>
    <x v="0"/>
    <n v="121"/>
    <n v="172.982250105953"/>
    <n v="23.566977409875001"/>
    <x v="0"/>
    <x v="1"/>
    <x v="2"/>
    <n v="4"/>
    <n v="4090.04"/>
    <s v="Admitted"/>
    <x v="0"/>
  </r>
  <r>
    <s v="PT-05138"/>
    <n v="65"/>
    <x v="0"/>
    <n v="90"/>
    <n v="216.69646147567499"/>
    <n v="28.4808377993654"/>
    <x v="1"/>
    <x v="1"/>
    <x v="0"/>
    <n v="2"/>
    <n v="4515.42"/>
    <s v="Discharged"/>
    <x v="0"/>
  </r>
  <r>
    <s v="PT-07342"/>
    <n v="61"/>
    <x v="0"/>
    <n v="118"/>
    <n v="195.96169484412999"/>
    <n v="29.387686709982699"/>
    <x v="1"/>
    <x v="1"/>
    <x v="0"/>
    <n v="5"/>
    <n v="13011.59"/>
    <s v="Discharged"/>
    <x v="0"/>
  </r>
  <r>
    <s v="PT-03382"/>
    <n v="72"/>
    <x v="1"/>
    <n v="134"/>
    <n v="135.88844351220001"/>
    <n v="25.118729137856501"/>
    <x v="0"/>
    <x v="1"/>
    <x v="0"/>
    <n v="2"/>
    <n v="12800.79"/>
    <s v="Admitted"/>
    <x v="4"/>
  </r>
  <r>
    <s v="PT-06359"/>
    <n v="25"/>
    <x v="0"/>
    <n v="127"/>
    <n v="209.98165584016201"/>
    <n v="28.7804055248826"/>
    <x v="0"/>
    <x v="2"/>
    <x v="2"/>
    <n v="4"/>
    <n v="6259.14"/>
    <s v="Discharged"/>
    <x v="6"/>
  </r>
  <r>
    <s v="PT-08754"/>
    <n v="49"/>
    <x v="0"/>
    <n v="111"/>
    <n v="229.36158634133201"/>
    <n v="30.1462906964816"/>
    <x v="0"/>
    <x v="1"/>
    <x v="2"/>
    <n v="1"/>
    <n v="3414.07"/>
    <s v="Transferred"/>
    <x v="3"/>
  </r>
  <r>
    <s v="PT-01808"/>
    <n v="62"/>
    <x v="1"/>
    <n v="147"/>
    <n v="200.35984099502599"/>
    <n v="22.3973793384197"/>
    <x v="2"/>
    <x v="1"/>
    <x v="0"/>
    <n v="5"/>
    <n v="10803.86"/>
    <s v="Transferred"/>
    <x v="0"/>
  </r>
  <r>
    <s v="PT-00748"/>
    <n v="43"/>
    <x v="0"/>
    <n v="137"/>
    <n v="215.99110602487099"/>
    <n v="22.527480950744"/>
    <x v="1"/>
    <x v="1"/>
    <x v="0"/>
    <n v="4"/>
    <n v="10535.01"/>
    <s v="Admitted"/>
    <x v="3"/>
  </r>
  <r>
    <s v="PT-07877"/>
    <n v="46"/>
    <x v="1"/>
    <n v="118"/>
    <n v="175.233529321058"/>
    <n v="36.3749822296787"/>
    <x v="2"/>
    <x v="1"/>
    <x v="0"/>
    <n v="5"/>
    <n v="8883.89"/>
    <s v="Admitted"/>
    <x v="3"/>
  </r>
  <r>
    <s v="PT-00348"/>
    <n v="33"/>
    <x v="1"/>
    <n v="90"/>
    <n v="160.21688515883"/>
    <n v="19.6315033118616"/>
    <x v="0"/>
    <x v="1"/>
    <x v="2"/>
    <n v="3"/>
    <n v="2337.04"/>
    <s v="Deceased"/>
    <x v="2"/>
  </r>
  <r>
    <s v="PT-03617"/>
    <n v="40"/>
    <x v="0"/>
    <n v="112"/>
    <n v="240.43367917847399"/>
    <n v="33.344847429627002"/>
    <x v="0"/>
    <x v="1"/>
    <x v="2"/>
    <n v="2"/>
    <n v="967.59"/>
    <s v="Transferred"/>
    <x v="2"/>
  </r>
  <r>
    <s v="PT-03083"/>
    <n v="25"/>
    <x v="0"/>
    <n v="154"/>
    <n v="274.63481732259299"/>
    <n v="28.854587796263601"/>
    <x v="1"/>
    <x v="2"/>
    <x v="0"/>
    <n v="6"/>
    <n v="7208.1"/>
    <s v="Discharged"/>
    <x v="6"/>
  </r>
  <r>
    <s v="PT-08020"/>
    <n v="69"/>
    <x v="0"/>
    <n v="113"/>
    <n v="187.03286880798001"/>
    <n v="31.382754122555699"/>
    <x v="0"/>
    <x v="1"/>
    <x v="0"/>
    <n v="1"/>
    <n v="12024.65"/>
    <s v="Discharged"/>
    <x v="0"/>
  </r>
  <r>
    <s v="PT-07236"/>
    <n v="74"/>
    <x v="0"/>
    <n v="136"/>
    <n v="283.51661730156297"/>
    <n v="30.343198396597799"/>
    <x v="2"/>
    <x v="1"/>
    <x v="1"/>
    <n v="14"/>
    <n v="15261.9"/>
    <s v="Discharged"/>
    <x v="4"/>
  </r>
  <r>
    <s v="PT-02010"/>
    <n v="69"/>
    <x v="1"/>
    <n v="145"/>
    <n v="146.45480405423601"/>
    <n v="29.692883334142099"/>
    <x v="0"/>
    <x v="1"/>
    <x v="0"/>
    <n v="5"/>
    <n v="8715.0499999999993"/>
    <s v="Discharged"/>
    <x v="0"/>
  </r>
  <r>
    <s v="PT-03892"/>
    <n v="63"/>
    <x v="1"/>
    <n v="137"/>
    <n v="266.76472173654997"/>
    <n v="22.915046351083301"/>
    <x v="1"/>
    <x v="1"/>
    <x v="0"/>
    <n v="3"/>
    <n v="2445.87"/>
    <s v="Discharged"/>
    <x v="0"/>
  </r>
  <r>
    <s v="PT-03007"/>
    <n v="62"/>
    <x v="1"/>
    <n v="112"/>
    <n v="257.13178448134897"/>
    <n v="33.028944019914903"/>
    <x v="2"/>
    <x v="1"/>
    <x v="1"/>
    <n v="6"/>
    <n v="6356.68"/>
    <s v="Discharged"/>
    <x v="0"/>
  </r>
  <r>
    <s v="PT-03064"/>
    <n v="47"/>
    <x v="1"/>
    <n v="143"/>
    <n v="202.43955942902599"/>
    <n v="27.547543814274199"/>
    <x v="0"/>
    <x v="2"/>
    <x v="0"/>
    <n v="4"/>
    <n v="8713.1"/>
    <s v="Admitted"/>
    <x v="3"/>
  </r>
  <r>
    <s v="PT-01524"/>
    <n v="40"/>
    <x v="0"/>
    <n v="129"/>
    <n v="263.44226090774799"/>
    <n v="32.254525844673701"/>
    <x v="1"/>
    <x v="1"/>
    <x v="0"/>
    <n v="1"/>
    <n v="8705.56"/>
    <s v="Discharged"/>
    <x v="2"/>
  </r>
  <r>
    <s v="PT-08891"/>
    <n v="50"/>
    <x v="1"/>
    <n v="141"/>
    <n v="221.93306983284"/>
    <n v="25.195810876841499"/>
    <x v="0"/>
    <x v="1"/>
    <x v="2"/>
    <n v="4"/>
    <n v="6327.68"/>
    <s v="Transferred"/>
    <x v="3"/>
  </r>
  <r>
    <s v="PT-08640"/>
    <n v="45"/>
    <x v="0"/>
    <n v="167"/>
    <n v="237.40013798698499"/>
    <n v="26.073616370647098"/>
    <x v="1"/>
    <x v="1"/>
    <x v="0"/>
    <n v="3"/>
    <n v="4627.08"/>
    <s v="Discharged"/>
    <x v="3"/>
  </r>
  <r>
    <s v="PT-09289"/>
    <n v="55"/>
    <x v="1"/>
    <n v="141"/>
    <n v="246.454081793272"/>
    <n v="25.272531733308099"/>
    <x v="0"/>
    <x v="1"/>
    <x v="0"/>
    <n v="3"/>
    <n v="7057.6"/>
    <s v="Transferred"/>
    <x v="1"/>
  </r>
  <r>
    <s v="PT-05029"/>
    <n v="74"/>
    <x v="0"/>
    <n v="162"/>
    <n v="194.17919202432799"/>
    <n v="29.233448909843201"/>
    <x v="0"/>
    <x v="1"/>
    <x v="0"/>
    <n v="3"/>
    <n v="11433.63"/>
    <s v="Discharged"/>
    <x v="4"/>
  </r>
  <r>
    <s v="PT-06902"/>
    <n v="55"/>
    <x v="1"/>
    <n v="92"/>
    <n v="225.133043362336"/>
    <n v="29.4116498491139"/>
    <x v="0"/>
    <x v="1"/>
    <x v="0"/>
    <n v="4"/>
    <n v="7430.99"/>
    <s v="Transferred"/>
    <x v="1"/>
  </r>
  <r>
    <s v="PT-03689"/>
    <n v="74"/>
    <x v="0"/>
    <s v="unknown"/>
    <n v="221.212954873998"/>
    <n v="30.9220271539259"/>
    <x v="2"/>
    <x v="1"/>
    <x v="3"/>
    <n v="7"/>
    <n v="8568.67"/>
    <s v="Discharged"/>
    <x v="4"/>
  </r>
  <r>
    <s v="PT-04984"/>
    <n v="52"/>
    <x v="0"/>
    <n v="110"/>
    <n v="237.65289609457599"/>
    <n v="30.821305146538801"/>
    <x v="0"/>
    <x v="0"/>
    <x v="0"/>
    <n v="1"/>
    <n v="8981.8700000000008"/>
    <s v="Admitted"/>
    <x v="1"/>
  </r>
  <r>
    <s v="PT-00764"/>
    <n v="53"/>
    <x v="1"/>
    <n v="126"/>
    <n v="237.48972870394101"/>
    <n v="19.713415466008101"/>
    <x v="1"/>
    <x v="0"/>
    <x v="1"/>
    <n v="2"/>
    <n v="17468.47"/>
    <s v="Admitted"/>
    <x v="1"/>
  </r>
  <r>
    <s v="PT-02389"/>
    <n v="68"/>
    <x v="0"/>
    <n v="143"/>
    <n v="250.16941114257099"/>
    <n v="27.026185745700602"/>
    <x v="0"/>
    <x v="2"/>
    <x v="0"/>
    <n v="3"/>
    <n v="7370.07"/>
    <s v="Discharged"/>
    <x v="0"/>
  </r>
  <r>
    <s v="PT-06752"/>
    <n v="43"/>
    <x v="1"/>
    <n v="117"/>
    <n v="253.42155665016199"/>
    <n v="24.819775030860299"/>
    <x v="0"/>
    <x v="2"/>
    <x v="0"/>
    <n v="3"/>
    <n v="6757.29"/>
    <s v="Admitted"/>
    <x v="3"/>
  </r>
  <r>
    <s v="PT-09026"/>
    <n v="65"/>
    <x v="0"/>
    <n v="128"/>
    <n v="273.00172585260702"/>
    <n v="30.6509777203498"/>
    <x v="2"/>
    <x v="1"/>
    <x v="0"/>
    <n v="3"/>
    <n v="7182.28"/>
    <s v="Discharged"/>
    <x v="0"/>
  </r>
  <r>
    <s v="PT-01836"/>
    <n v="60"/>
    <x v="1"/>
    <n v="137"/>
    <n v="235.640633393743"/>
    <n v="32.928096581695698"/>
    <x v="0"/>
    <x v="1"/>
    <x v="2"/>
    <n v="3"/>
    <n v="6869.52"/>
    <s v="Admitted"/>
    <x v="1"/>
  </r>
  <r>
    <s v="PT-08026"/>
    <n v="52"/>
    <x v="1"/>
    <n v="100"/>
    <n v="176.49588712929699"/>
    <n v="39.390923238279299"/>
    <x v="2"/>
    <x v="1"/>
    <x v="1"/>
    <n v="9"/>
    <n v="26033.73"/>
    <s v="Discharged"/>
    <x v="1"/>
  </r>
  <r>
    <s v="PT-01223"/>
    <n v="64"/>
    <x v="1"/>
    <n v="131"/>
    <n v="175.88342120938901"/>
    <n v="24.951081612538701"/>
    <x v="1"/>
    <x v="2"/>
    <x v="1"/>
    <n v="6"/>
    <n v="19611.43"/>
    <s v="Discharged"/>
    <x v="0"/>
  </r>
  <r>
    <s v="PT-06487"/>
    <n v="51"/>
    <x v="1"/>
    <n v="140"/>
    <n v="176.52218702733001"/>
    <n v="21.805574093025999"/>
    <x v="0"/>
    <x v="1"/>
    <x v="2"/>
    <n v="4"/>
    <n v="5013.87"/>
    <s v="Discharged"/>
    <x v="1"/>
  </r>
  <r>
    <s v="PT-05376"/>
    <n v="66"/>
    <x v="0"/>
    <n v="111"/>
    <n v="240.40616772162801"/>
    <n v="39.202558310351201"/>
    <x v="0"/>
    <x v="1"/>
    <x v="0"/>
    <n v="4"/>
    <n v="7728.46"/>
    <s v="Admitted"/>
    <x v="0"/>
  </r>
  <r>
    <s v="PT-06387"/>
    <n v="54"/>
    <x v="0"/>
    <s v="unknown"/>
    <n v="249.87627611184899"/>
    <n v="23.239590995182201"/>
    <x v="0"/>
    <x v="1"/>
    <x v="2"/>
    <n v="3"/>
    <n v="6322.12"/>
    <s v="Discharged"/>
    <x v="1"/>
  </r>
  <r>
    <s v="PT-01792"/>
    <n v="56"/>
    <x v="1"/>
    <n v="142"/>
    <n v="195.33505443328301"/>
    <n v="33.657409132287597"/>
    <x v="0"/>
    <x v="1"/>
    <x v="0"/>
    <n v="2"/>
    <n v="4549.0200000000004"/>
    <s v="Discharged"/>
    <x v="1"/>
  </r>
  <r>
    <s v="PT-08638"/>
    <n v="37"/>
    <x v="1"/>
    <n v="154"/>
    <n v="188.37459586217"/>
    <n v="23.760452818703701"/>
    <x v="0"/>
    <x v="1"/>
    <x v="0"/>
    <n v="2"/>
    <n v="13441.06"/>
    <s v="Discharged"/>
    <x v="2"/>
  </r>
  <r>
    <s v="PT-09969"/>
    <n v="55"/>
    <x v="1"/>
    <n v="147"/>
    <n v="185.879547655614"/>
    <n v="30.480537768350501"/>
    <x v="1"/>
    <x v="2"/>
    <x v="1"/>
    <n v="1"/>
    <n v="16849.14"/>
    <s v="Discharged"/>
    <x v="1"/>
  </r>
  <r>
    <s v="PT-08863"/>
    <n v="48"/>
    <x v="0"/>
    <n v="121"/>
    <n v="242.88305296910201"/>
    <n v="27.038867893993"/>
    <x v="0"/>
    <x v="2"/>
    <x v="2"/>
    <n v="2"/>
    <n v="4977.07"/>
    <s v="Transferred"/>
    <x v="3"/>
  </r>
  <r>
    <s v="PT-02836"/>
    <n v="50"/>
    <x v="1"/>
    <n v="161"/>
    <n v="140.46956310761701"/>
    <n v="23.4758805855991"/>
    <x v="1"/>
    <x v="1"/>
    <x v="2"/>
    <n v="1"/>
    <n v="4494.8999999999996"/>
    <s v="Admitted"/>
    <x v="3"/>
  </r>
  <r>
    <s v="PT-00709"/>
    <n v="23"/>
    <x v="1"/>
    <n v="142"/>
    <n v="226.03195562536399"/>
    <s v="unknown"/>
    <x v="2"/>
    <x v="2"/>
    <x v="1"/>
    <n v="4"/>
    <n v="16663.439999999999"/>
    <s v="Transferred"/>
    <x v="6"/>
  </r>
  <r>
    <s v="PT-00510"/>
    <n v="42"/>
    <x v="0"/>
    <n v="141"/>
    <n v="221.23244460789201"/>
    <n v="35.127728436497598"/>
    <x v="0"/>
    <x v="0"/>
    <x v="2"/>
    <n v="4"/>
    <n v="8389.26"/>
    <s v="Discharged"/>
    <x v="3"/>
  </r>
  <r>
    <s v="PT-08035"/>
    <n v="50"/>
    <x v="0"/>
    <n v="99"/>
    <n v="212.333156521109"/>
    <n v="22.515112062330399"/>
    <x v="1"/>
    <x v="2"/>
    <x v="0"/>
    <n v="4"/>
    <n v="8551.14"/>
    <s v="Admitted"/>
    <x v="3"/>
  </r>
  <r>
    <s v="PT-07839"/>
    <n v="50"/>
    <x v="1"/>
    <n v="127"/>
    <n v="171.498102183669"/>
    <n v="30.955473759838402"/>
    <x v="0"/>
    <x v="2"/>
    <x v="0"/>
    <n v="3"/>
    <n v="6375.99"/>
    <s v="Discharged"/>
    <x v="3"/>
  </r>
  <r>
    <s v="PT-08391"/>
    <n v="60"/>
    <x v="1"/>
    <n v="123"/>
    <n v="208.36422221106099"/>
    <n v="21.291187862420198"/>
    <x v="2"/>
    <x v="2"/>
    <x v="1"/>
    <n v="3"/>
    <n v="15939.04"/>
    <s v="Discharged"/>
    <x v="1"/>
  </r>
  <r>
    <s v="PT-09644"/>
    <n v="55"/>
    <x v="1"/>
    <n v="137"/>
    <n v="171.797057543894"/>
    <n v="25.557396319883701"/>
    <x v="0"/>
    <x v="1"/>
    <x v="0"/>
    <n v="3"/>
    <n v="9112.1"/>
    <s v="Discharged"/>
    <x v="1"/>
  </r>
  <r>
    <s v="PT-04561"/>
    <n v="38"/>
    <x v="1"/>
    <n v="106"/>
    <n v="211.486273475009"/>
    <n v="26.6203422882326"/>
    <x v="2"/>
    <x v="1"/>
    <x v="1"/>
    <n v="3"/>
    <n v="14987.84"/>
    <s v="Admitted"/>
    <x v="2"/>
  </r>
  <r>
    <s v="PT-07026"/>
    <n v="60"/>
    <x v="0"/>
    <n v="148"/>
    <n v="235.19598627721601"/>
    <n v="31.155573904851501"/>
    <x v="1"/>
    <x v="1"/>
    <x v="0"/>
    <n v="3"/>
    <n v="8792.92"/>
    <s v="Transferred"/>
    <x v="1"/>
  </r>
  <r>
    <s v="PT-07709"/>
    <n v="44"/>
    <x v="1"/>
    <n v="124"/>
    <n v="244.358716090944"/>
    <n v="20.770861075960799"/>
    <x v="2"/>
    <x v="1"/>
    <x v="0"/>
    <n v="5"/>
    <n v="16462.46"/>
    <s v="Discharged"/>
    <x v="3"/>
  </r>
  <r>
    <s v="PT-07123"/>
    <n v="47"/>
    <x v="0"/>
    <n v="150"/>
    <n v="155.406529138222"/>
    <n v="36.330498121166301"/>
    <x v="1"/>
    <x v="1"/>
    <x v="0"/>
    <n v="1"/>
    <n v="12056.05"/>
    <s v="unknown"/>
    <x v="3"/>
  </r>
  <r>
    <s v="PT-07107"/>
    <n v="25"/>
    <x v="1"/>
    <n v="145"/>
    <n v="166.71400718842199"/>
    <n v="24.9480742839431"/>
    <x v="0"/>
    <x v="1"/>
    <x v="2"/>
    <n v="1"/>
    <n v="5783.76"/>
    <s v="Transferred"/>
    <x v="6"/>
  </r>
  <r>
    <s v="PT-04316"/>
    <n v="70"/>
    <x v="1"/>
    <s v="unknown"/>
    <n v="215.68923989365501"/>
    <n v="37.777348239808099"/>
    <x v="2"/>
    <x v="1"/>
    <x v="1"/>
    <n v="7"/>
    <n v="17465.75"/>
    <s v="Transferred"/>
    <x v="0"/>
  </r>
  <r>
    <s v="PT-04843"/>
    <n v="65"/>
    <x v="0"/>
    <n v="135"/>
    <n v="330.309036969023"/>
    <n v="28.1516290158918"/>
    <x v="0"/>
    <x v="1"/>
    <x v="2"/>
    <n v="4"/>
    <n v="2252.4299999999998"/>
    <s v="Discharged"/>
    <x v="0"/>
  </r>
  <r>
    <s v="PT-04133"/>
    <n v="71"/>
    <x v="1"/>
    <n v="130"/>
    <n v="256.01715958181597"/>
    <n v="34.046442171673903"/>
    <x v="0"/>
    <x v="1"/>
    <x v="2"/>
    <n v="7"/>
    <n v="4837.57"/>
    <s v="Discharged"/>
    <x v="4"/>
  </r>
  <r>
    <s v="PT-04646"/>
    <n v="79"/>
    <x v="0"/>
    <n v="116"/>
    <n v="237.59112230939201"/>
    <n v="29.766677866474801"/>
    <x v="1"/>
    <x v="1"/>
    <x v="0"/>
    <n v="1"/>
    <n v="6973.24"/>
    <s v="Admitted"/>
    <x v="4"/>
  </r>
  <r>
    <s v="PT-00712"/>
    <n v="53"/>
    <x v="1"/>
    <n v="131"/>
    <n v="275.86612663737299"/>
    <n v="28.035640163261601"/>
    <x v="2"/>
    <x v="2"/>
    <x v="1"/>
    <n v="6"/>
    <n v="12943.36"/>
    <s v="Admitted"/>
    <x v="1"/>
  </r>
  <r>
    <s v="PT-07297"/>
    <n v="42"/>
    <x v="0"/>
    <n v="145"/>
    <n v="249.69640555073801"/>
    <n v="37.450747325815101"/>
    <x v="1"/>
    <x v="1"/>
    <x v="0"/>
    <n v="3"/>
    <n v="5723.26"/>
    <s v="Discharged"/>
    <x v="3"/>
  </r>
  <r>
    <s v="PT-09313"/>
    <n v="71"/>
    <x v="0"/>
    <n v="133"/>
    <n v="252.319128344462"/>
    <n v="29.826701018458198"/>
    <x v="1"/>
    <x v="2"/>
    <x v="1"/>
    <n v="2"/>
    <n v="12670.48"/>
    <s v="Discharged"/>
    <x v="4"/>
  </r>
  <r>
    <s v="PT-01617"/>
    <n v="59"/>
    <x v="0"/>
    <n v="149"/>
    <n v="174.33803730302299"/>
    <n v="25.869969153635399"/>
    <x v="0"/>
    <x v="1"/>
    <x v="2"/>
    <n v="2"/>
    <n v="617"/>
    <s v="Admitted"/>
    <x v="1"/>
  </r>
  <r>
    <s v="PT-04819"/>
    <n v="64"/>
    <x v="0"/>
    <n v="144"/>
    <n v="238.12811669118199"/>
    <n v="24.1227846329496"/>
    <x v="1"/>
    <x v="1"/>
    <x v="0"/>
    <n v="3"/>
    <n v="13440.28"/>
    <s v="Discharged"/>
    <x v="0"/>
  </r>
  <r>
    <s v="PT-01373"/>
    <n v="34"/>
    <x v="0"/>
    <n v="119"/>
    <n v="201.81064452170099"/>
    <n v="29.023059993580201"/>
    <x v="1"/>
    <x v="1"/>
    <x v="0"/>
    <n v="1"/>
    <n v="11048.27"/>
    <s v="Discharged"/>
    <x v="2"/>
  </r>
  <r>
    <s v="PT-03126"/>
    <n v="66"/>
    <x v="1"/>
    <n v="142"/>
    <n v="175.08776267365701"/>
    <n v="24.0756544699586"/>
    <x v="0"/>
    <x v="1"/>
    <x v="2"/>
    <n v="2"/>
    <n v="3152.65"/>
    <s v="Discharged"/>
    <x v="0"/>
  </r>
  <r>
    <s v="PT-00713"/>
    <n v="46"/>
    <x v="0"/>
    <n v="96"/>
    <n v="184.669698424318"/>
    <n v="25.6266993452174"/>
    <x v="0"/>
    <x v="2"/>
    <x v="2"/>
    <n v="3"/>
    <n v="4802.4399999999996"/>
    <s v="Admitted"/>
    <x v="3"/>
  </r>
  <r>
    <s v="PT-04708"/>
    <n v="47"/>
    <x v="1"/>
    <n v="115"/>
    <n v="233.06643216545899"/>
    <n v="16.945568237128999"/>
    <x v="2"/>
    <x v="1"/>
    <x v="0"/>
    <n v="8"/>
    <n v="13637.14"/>
    <s v="Transferred"/>
    <x v="3"/>
  </r>
  <r>
    <s v="PT-01246"/>
    <n v="36"/>
    <x v="1"/>
    <n v="111"/>
    <s v="unknown"/>
    <n v="27.719893124402599"/>
    <x v="1"/>
    <x v="2"/>
    <x v="0"/>
    <n v="2"/>
    <n v="8519.7800000000007"/>
    <s v="Admitted"/>
    <x v="2"/>
  </r>
  <r>
    <s v="PT-09002"/>
    <n v="71"/>
    <x v="0"/>
    <n v="160"/>
    <n v="227.88118567368301"/>
    <n v="18.5072196570482"/>
    <x v="0"/>
    <x v="1"/>
    <x v="0"/>
    <n v="4"/>
    <n v="10893.21"/>
    <s v="Transferred"/>
    <x v="4"/>
  </r>
  <r>
    <s v="PT-04405"/>
    <n v="53"/>
    <x v="1"/>
    <n v="92"/>
    <n v="184.83482528051499"/>
    <n v="22.925087546965699"/>
    <x v="1"/>
    <x v="1"/>
    <x v="2"/>
    <n v="5"/>
    <n v="5894.76"/>
    <s v="Discharged"/>
    <x v="1"/>
  </r>
  <r>
    <s v="PT-08778"/>
    <n v="72"/>
    <x v="0"/>
    <n v="115"/>
    <n v="324.813823999357"/>
    <n v="23.100160194719301"/>
    <x v="2"/>
    <x v="1"/>
    <x v="1"/>
    <n v="6"/>
    <n v="26961.61"/>
    <s v="Discharged"/>
    <x v="4"/>
  </r>
  <r>
    <s v="PT-00716"/>
    <n v="71"/>
    <x v="0"/>
    <n v="125"/>
    <n v="214.718719583411"/>
    <n v="35.385063419324602"/>
    <x v="0"/>
    <x v="1"/>
    <x v="2"/>
    <n v="4"/>
    <n v="5441.11"/>
    <s v="Deceased"/>
    <x v="4"/>
  </r>
  <r>
    <s v="PT-01685"/>
    <n v="37"/>
    <x v="0"/>
    <n v="136"/>
    <n v="228.648056341119"/>
    <n v="29.369279699133902"/>
    <x v="1"/>
    <x v="1"/>
    <x v="2"/>
    <n v="2"/>
    <n v="1453.79"/>
    <s v="Discharged"/>
    <x v="2"/>
  </r>
  <r>
    <s v="PT-07248"/>
    <n v="55"/>
    <x v="1"/>
    <n v="125"/>
    <n v="245.20338099605999"/>
    <n v="30.0608650813362"/>
    <x v="0"/>
    <x v="1"/>
    <x v="2"/>
    <n v="5"/>
    <n v="5334.39"/>
    <s v="Discharged"/>
    <x v="1"/>
  </r>
  <r>
    <s v="PT-01483"/>
    <n v="80"/>
    <x v="1"/>
    <n v="141"/>
    <n v="238.98219049431799"/>
    <n v="26.904683010732199"/>
    <x v="1"/>
    <x v="1"/>
    <x v="0"/>
    <n v="2"/>
    <n v="500"/>
    <s v="Discharged"/>
    <x v="4"/>
  </r>
  <r>
    <s v="PT-06875"/>
    <n v="34"/>
    <x v="0"/>
    <n v="122"/>
    <n v="292.90735092904703"/>
    <n v="31.757538632866002"/>
    <x v="0"/>
    <x v="1"/>
    <x v="2"/>
    <n v="2"/>
    <n v="5173.07"/>
    <s v="Discharged"/>
    <x v="2"/>
  </r>
  <r>
    <s v="PT-02620"/>
    <n v="76"/>
    <x v="1"/>
    <n v="130"/>
    <n v="204.12261571915201"/>
    <n v="29.315377031680299"/>
    <x v="2"/>
    <x v="1"/>
    <x v="1"/>
    <n v="1"/>
    <n v="27008.77"/>
    <s v="Admitted"/>
    <x v="4"/>
  </r>
  <r>
    <s v="PT-03871"/>
    <n v="34"/>
    <x v="1"/>
    <n v="126"/>
    <n v="241.40841140574599"/>
    <n v="31.275407247090101"/>
    <x v="0"/>
    <x v="1"/>
    <x v="2"/>
    <n v="3"/>
    <n v="3709.11"/>
    <s v="Admitted"/>
    <x v="2"/>
  </r>
  <r>
    <s v="PT-08981"/>
    <n v="50"/>
    <x v="1"/>
    <n v="128"/>
    <n v="246.86028292230799"/>
    <n v="30.511259596153501"/>
    <x v="1"/>
    <x v="1"/>
    <x v="0"/>
    <n v="2"/>
    <n v="10344.82"/>
    <s v="Transferred"/>
    <x v="3"/>
  </r>
  <r>
    <s v="PT-02128"/>
    <n v="71"/>
    <x v="1"/>
    <n v="135"/>
    <n v="246.27244095903001"/>
    <n v="26.910248526569301"/>
    <x v="2"/>
    <x v="1"/>
    <x v="1"/>
    <n v="4"/>
    <n v="12788.49"/>
    <s v="Admitted"/>
    <x v="4"/>
  </r>
  <r>
    <s v="PT-03258"/>
    <n v="44"/>
    <x v="1"/>
    <n v="133"/>
    <n v="163.72710352886301"/>
    <n v="21.030787617093502"/>
    <x v="2"/>
    <x v="1"/>
    <x v="2"/>
    <n v="4"/>
    <n v="5108.67"/>
    <s v="Discharged"/>
    <x v="3"/>
  </r>
  <r>
    <s v="PT-01884"/>
    <n v="46"/>
    <x v="0"/>
    <n v="127"/>
    <n v="199.27997269031499"/>
    <n v="28.614493430845702"/>
    <x v="0"/>
    <x v="2"/>
    <x v="0"/>
    <n v="1"/>
    <n v="7115.63"/>
    <s v="Discharged"/>
    <x v="3"/>
  </r>
  <r>
    <s v="PT-00213"/>
    <n v="69"/>
    <x v="1"/>
    <n v="125"/>
    <n v="202.378589500603"/>
    <n v="25.522834307511602"/>
    <x v="2"/>
    <x v="2"/>
    <x v="1"/>
    <n v="5"/>
    <n v="20046.240000000002"/>
    <s v="Discharged"/>
    <x v="0"/>
  </r>
  <r>
    <s v="PT-03051"/>
    <n v="34"/>
    <x v="0"/>
    <n v="136"/>
    <n v="198.00585573890299"/>
    <n v="37.968043862988502"/>
    <x v="0"/>
    <x v="1"/>
    <x v="2"/>
    <n v="0"/>
    <n v="500"/>
    <s v="Discharged"/>
    <x v="2"/>
  </r>
  <r>
    <s v="PT-04695"/>
    <n v="52"/>
    <x v="1"/>
    <n v="128"/>
    <n v="229.84425663129201"/>
    <n v="32.735646451357603"/>
    <x v="2"/>
    <x v="1"/>
    <x v="0"/>
    <n v="2"/>
    <n v="4751.6899999999996"/>
    <s v="Discharged"/>
    <x v="1"/>
  </r>
  <r>
    <s v="PT-01011"/>
    <n v="74"/>
    <x v="0"/>
    <n v="147"/>
    <n v="191.968435899751"/>
    <n v="32.4347975261607"/>
    <x v="1"/>
    <x v="1"/>
    <x v="0"/>
    <n v="6"/>
    <n v="11131.99"/>
    <s v="Discharged"/>
    <x v="4"/>
  </r>
  <r>
    <s v="PT-00324"/>
    <n v="86"/>
    <x v="0"/>
    <n v="162"/>
    <n v="187.442755576107"/>
    <n v="31.901794142207901"/>
    <x v="1"/>
    <x v="1"/>
    <x v="3"/>
    <n v="3"/>
    <n v="3431.46"/>
    <s v="Admitted"/>
    <x v="5"/>
  </r>
  <r>
    <s v="PT-03571"/>
    <n v="50"/>
    <x v="0"/>
    <n v="137"/>
    <n v="221.17964778394099"/>
    <n v="24.0925297665679"/>
    <x v="0"/>
    <x v="1"/>
    <x v="2"/>
    <n v="3"/>
    <n v="3594.02"/>
    <s v="Discharged"/>
    <x v="3"/>
  </r>
  <r>
    <s v="PT-01098"/>
    <n v="25"/>
    <x v="0"/>
    <n v="107"/>
    <n v="300.99514437317703"/>
    <n v="26.202861766837302"/>
    <x v="1"/>
    <x v="1"/>
    <x v="0"/>
    <n v="2"/>
    <n v="8868.18"/>
    <s v="Discharged"/>
    <x v="6"/>
  </r>
  <r>
    <s v="PT-01563"/>
    <n v="18"/>
    <x v="0"/>
    <n v="123"/>
    <n v="265.35389467523902"/>
    <n v="34.758202640881699"/>
    <x v="2"/>
    <x v="1"/>
    <x v="0"/>
    <n v="4"/>
    <n v="11642.36"/>
    <s v="Discharged"/>
    <x v="6"/>
  </r>
  <r>
    <s v="PT-03425"/>
    <n v="28"/>
    <x v="1"/>
    <n v="119"/>
    <n v="246.10790080628499"/>
    <n v="33.600787964971197"/>
    <x v="1"/>
    <x v="1"/>
    <x v="0"/>
    <n v="4"/>
    <n v="17667.169999999998"/>
    <s v="Admitted"/>
    <x v="6"/>
  </r>
  <r>
    <s v="PT-00335"/>
    <n v="69"/>
    <x v="1"/>
    <n v="127"/>
    <n v="159.76722402636901"/>
    <n v="34.956590867872897"/>
    <x v="1"/>
    <x v="2"/>
    <x v="0"/>
    <n v="3"/>
    <n v="5548.81"/>
    <s v="Admitted"/>
    <x v="0"/>
  </r>
  <r>
    <s v="PT-02698"/>
    <n v="35"/>
    <x v="0"/>
    <n v="135"/>
    <n v="189.81128652231499"/>
    <n v="34.204073209975803"/>
    <x v="1"/>
    <x v="1"/>
    <x v="0"/>
    <n v="5"/>
    <n v="10916.41"/>
    <s v="Discharged"/>
    <x v="2"/>
  </r>
  <r>
    <s v="PT-06217"/>
    <n v="55"/>
    <x v="1"/>
    <n v="135"/>
    <n v="262.44141619463699"/>
    <n v="39.695201592734698"/>
    <x v="0"/>
    <x v="2"/>
    <x v="0"/>
    <n v="2"/>
    <n v="4779.32"/>
    <s v="Discharged"/>
    <x v="1"/>
  </r>
  <r>
    <s v="PT-02808"/>
    <n v="42"/>
    <x v="0"/>
    <n v="112"/>
    <n v="263.90777043769299"/>
    <n v="29.341351275734599"/>
    <x v="2"/>
    <x v="1"/>
    <x v="1"/>
    <n v="4"/>
    <n v="24904.14"/>
    <s v="Admitted"/>
    <x v="3"/>
  </r>
  <r>
    <s v="PT-06821"/>
    <n v="84"/>
    <x v="0"/>
    <n v="131"/>
    <n v="155.593953360451"/>
    <n v="34.0442929879774"/>
    <x v="2"/>
    <x v="2"/>
    <x v="1"/>
    <n v="7"/>
    <n v="23776.63"/>
    <s v="Transferred"/>
    <x v="5"/>
  </r>
  <r>
    <s v="PT-00793"/>
    <n v="59"/>
    <x v="1"/>
    <n v="155"/>
    <n v="247.38913434544901"/>
    <n v="18.069550679087499"/>
    <x v="2"/>
    <x v="1"/>
    <x v="0"/>
    <n v="2"/>
    <n v="10518.67"/>
    <s v="Admitted"/>
    <x v="1"/>
  </r>
  <r>
    <s v="PT-00234"/>
    <n v="45"/>
    <x v="0"/>
    <n v="122"/>
    <n v="204.86393888151599"/>
    <n v="26.3932049599191"/>
    <x v="0"/>
    <x v="1"/>
    <x v="2"/>
    <n v="3"/>
    <n v="3463.29"/>
    <s v="Admitted"/>
    <x v="3"/>
  </r>
  <r>
    <s v="PT-05844"/>
    <n v="23"/>
    <x v="0"/>
    <s v="unknown"/>
    <n v="198.98414190638999"/>
    <n v="31.076842072278499"/>
    <x v="0"/>
    <x v="1"/>
    <x v="2"/>
    <n v="1"/>
    <n v="2033.99"/>
    <s v="Admitted"/>
    <x v="6"/>
  </r>
  <r>
    <s v="PT-02733"/>
    <n v="63"/>
    <x v="1"/>
    <n v="127"/>
    <n v="178.208578497383"/>
    <n v="19.727887084527602"/>
    <x v="2"/>
    <x v="2"/>
    <x v="1"/>
    <n v="4"/>
    <n v="26106.85"/>
    <s v="Discharged"/>
    <x v="0"/>
  </r>
  <r>
    <s v="PT-05919"/>
    <n v="64"/>
    <x v="1"/>
    <n v="151"/>
    <n v="258.29725841817998"/>
    <n v="28.752638323616399"/>
    <x v="0"/>
    <x v="2"/>
    <x v="0"/>
    <s v="unknown"/>
    <n v="3170.16"/>
    <s v="Discharged"/>
    <x v="0"/>
  </r>
  <r>
    <s v="PT-02514"/>
    <n v="51"/>
    <x v="0"/>
    <n v="106"/>
    <s v="unknown"/>
    <n v="18.402544888784998"/>
    <x v="0"/>
    <x v="1"/>
    <x v="2"/>
    <n v="1"/>
    <n v="3478.28"/>
    <s v="Deceased"/>
    <x v="1"/>
  </r>
  <r>
    <s v="PT-07428"/>
    <n v="37"/>
    <x v="1"/>
    <n v="149"/>
    <n v="267.35064425158203"/>
    <n v="18.1863868007169"/>
    <x v="2"/>
    <x v="1"/>
    <x v="2"/>
    <n v="3"/>
    <n v="6230.53"/>
    <s v="Discharged"/>
    <x v="2"/>
  </r>
  <r>
    <s v="PT-05886"/>
    <n v="80"/>
    <x v="0"/>
    <n v="115"/>
    <n v="263.18473288203899"/>
    <n v="26.9194535401713"/>
    <x v="0"/>
    <x v="1"/>
    <x v="2"/>
    <n v="4"/>
    <n v="4647.47"/>
    <s v="Discharged"/>
    <x v="4"/>
  </r>
  <r>
    <s v="PT-02252"/>
    <n v="77"/>
    <x v="0"/>
    <n v="139"/>
    <n v="226.26021815377001"/>
    <n v="29.168950793558199"/>
    <x v="2"/>
    <x v="1"/>
    <x v="3"/>
    <n v="10"/>
    <n v="9021.19"/>
    <s v="Discharged"/>
    <x v="4"/>
  </r>
  <r>
    <s v="PT-05260"/>
    <n v="85"/>
    <x v="0"/>
    <n v="138"/>
    <n v="340.10609939646702"/>
    <n v="34.049473800268103"/>
    <x v="0"/>
    <x v="1"/>
    <x v="0"/>
    <n v="4"/>
    <n v="7367.15"/>
    <s v="Transferred"/>
    <x v="5"/>
  </r>
  <r>
    <s v="PT-08103"/>
    <n v="47"/>
    <x v="0"/>
    <n v="100"/>
    <n v="174.665170096015"/>
    <n v="25.342276257139901"/>
    <x v="1"/>
    <x v="1"/>
    <x v="0"/>
    <n v="3"/>
    <n v="8808.9500000000007"/>
    <s v="Discharged"/>
    <x v="3"/>
  </r>
  <r>
    <s v="PT-06444"/>
    <n v="68"/>
    <x v="0"/>
    <n v="151"/>
    <n v="216.26582514855801"/>
    <n v="31.645518044759701"/>
    <x v="3"/>
    <x v="1"/>
    <x v="1"/>
    <n v="4"/>
    <n v="11329.55"/>
    <s v="Transferred"/>
    <x v="0"/>
  </r>
  <r>
    <s v="PT-09225"/>
    <n v="32"/>
    <x v="1"/>
    <n v="118"/>
    <n v="195.38465867983501"/>
    <n v="25.335294444489701"/>
    <x v="0"/>
    <x v="1"/>
    <x v="2"/>
    <n v="3"/>
    <n v="5379.56"/>
    <s v="Discharged"/>
    <x v="2"/>
  </r>
  <r>
    <s v="PT-09687"/>
    <n v="26"/>
    <x v="1"/>
    <s v="unknown"/>
    <n v="228.979799278884"/>
    <n v="20.569363301903199"/>
    <x v="3"/>
    <x v="2"/>
    <x v="0"/>
    <n v="3"/>
    <n v="12483.21"/>
    <s v="Admitted"/>
    <x v="6"/>
  </r>
  <r>
    <s v="PT-05171"/>
    <n v="59"/>
    <x v="1"/>
    <n v="142"/>
    <n v="200.40006521354599"/>
    <n v="19.569484752142699"/>
    <x v="0"/>
    <x v="2"/>
    <x v="0"/>
    <n v="3"/>
    <n v="6386.97"/>
    <s v="Admitted"/>
    <x v="1"/>
  </r>
  <r>
    <s v="PT-00775"/>
    <n v="64"/>
    <x v="1"/>
    <n v="174"/>
    <n v="238.40110004414399"/>
    <s v="unknown"/>
    <x v="0"/>
    <x v="2"/>
    <x v="1"/>
    <n v="3"/>
    <n v="18523.18"/>
    <s v="Discharged"/>
    <x v="0"/>
  </r>
  <r>
    <s v="PT-01495"/>
    <n v="78"/>
    <x v="1"/>
    <n v="108"/>
    <n v="258.07288212206402"/>
    <n v="32.294659155997003"/>
    <x v="0"/>
    <x v="2"/>
    <x v="1"/>
    <n v="4"/>
    <n v="17818.89"/>
    <s v="Discharged"/>
    <x v="4"/>
  </r>
  <r>
    <s v="PT-01598"/>
    <n v="85"/>
    <x v="0"/>
    <n v="135"/>
    <n v="279.70890514766501"/>
    <n v="19.891272747710602"/>
    <x v="1"/>
    <x v="1"/>
    <x v="0"/>
    <n v="2"/>
    <n v="10144.620000000001"/>
    <s v="Transferred"/>
    <x v="5"/>
  </r>
  <r>
    <s v="PT-00872"/>
    <n v="43"/>
    <x v="0"/>
    <n v="128"/>
    <n v="266.46131604846499"/>
    <n v="29.7492391783999"/>
    <x v="1"/>
    <x v="1"/>
    <x v="0"/>
    <n v="7"/>
    <n v="7955.21"/>
    <s v="Admitted"/>
    <x v="3"/>
  </r>
  <r>
    <s v="PT-05172"/>
    <n v="35"/>
    <x v="1"/>
    <s v="unknown"/>
    <n v="255.87183933455401"/>
    <n v="21.869634203130602"/>
    <x v="1"/>
    <x v="2"/>
    <x v="0"/>
    <n v="4"/>
    <n v="5667.88"/>
    <s v="Transferred"/>
    <x v="2"/>
  </r>
  <r>
    <s v="PT-01264"/>
    <n v="41"/>
    <x v="1"/>
    <n v="104"/>
    <n v="237.68639955406999"/>
    <n v="25.464402109123501"/>
    <x v="2"/>
    <x v="1"/>
    <x v="0"/>
    <n v="9"/>
    <n v="9915.16"/>
    <s v="Discharged"/>
    <x v="3"/>
  </r>
  <r>
    <s v="PT-05283"/>
    <n v="70"/>
    <x v="1"/>
    <n v="136"/>
    <n v="212.83259013946201"/>
    <n v="27.236598690219999"/>
    <x v="0"/>
    <x v="1"/>
    <x v="2"/>
    <n v="3"/>
    <n v="6056.28"/>
    <s v="Discharged"/>
    <x v="0"/>
  </r>
  <r>
    <s v="PT-04150"/>
    <n v="58"/>
    <x v="0"/>
    <n v="146"/>
    <n v="200.20775786692201"/>
    <n v="29.707292734214999"/>
    <x v="2"/>
    <x v="1"/>
    <x v="1"/>
    <n v="2"/>
    <n v="7030.15"/>
    <s v="Discharged"/>
    <x v="1"/>
  </r>
  <r>
    <s v="PT-07202"/>
    <n v="55"/>
    <x v="1"/>
    <n v="100"/>
    <n v="175.801039372113"/>
    <n v="28.754668046753199"/>
    <x v="0"/>
    <x v="1"/>
    <x v="2"/>
    <n v="3"/>
    <n v="3206.43"/>
    <s v="Discharged"/>
    <x v="1"/>
  </r>
  <r>
    <s v="PT-04157"/>
    <n v="62"/>
    <x v="0"/>
    <n v="147"/>
    <n v="157.46501876401899"/>
    <n v="29.739449710204799"/>
    <x v="0"/>
    <x v="1"/>
    <x v="2"/>
    <n v="4"/>
    <n v="5439.99"/>
    <s v="Discharged"/>
    <x v="0"/>
  </r>
  <r>
    <s v="PT-02108"/>
    <n v="64"/>
    <x v="1"/>
    <n v="125"/>
    <n v="215.70061129377399"/>
    <n v="34.1238219598645"/>
    <x v="2"/>
    <x v="1"/>
    <x v="0"/>
    <n v="4"/>
    <n v="9702.9599999999991"/>
    <s v="Discharged"/>
    <x v="0"/>
  </r>
  <r>
    <s v="PT-01221"/>
    <n v="37"/>
    <x v="0"/>
    <n v="151"/>
    <n v="221.31713467027799"/>
    <n v="29.458828906558399"/>
    <x v="2"/>
    <x v="1"/>
    <x v="0"/>
    <n v="3"/>
    <n v="9036.6299999999992"/>
    <s v="Discharged"/>
    <x v="2"/>
  </r>
  <r>
    <s v="PT-07172"/>
    <n v="51"/>
    <x v="1"/>
    <n v="133"/>
    <n v="256.34095838352499"/>
    <n v="31.7635030714636"/>
    <x v="0"/>
    <x v="2"/>
    <x v="0"/>
    <n v="7"/>
    <n v="14774.5"/>
    <s v="Transferred"/>
    <x v="1"/>
  </r>
  <r>
    <s v="PT-02349"/>
    <n v="65"/>
    <x v="0"/>
    <n v="123"/>
    <n v="264.50955212228899"/>
    <n v="25.222260659694999"/>
    <x v="0"/>
    <x v="1"/>
    <x v="2"/>
    <n v="3"/>
    <n v="2635.07"/>
    <s v="Transferred"/>
    <x v="0"/>
  </r>
  <r>
    <s v="PT-00409"/>
    <n v="56"/>
    <x v="1"/>
    <n v="138"/>
    <n v="221.23983078623601"/>
    <n v="34.682584321408498"/>
    <x v="1"/>
    <x v="1"/>
    <x v="0"/>
    <n v="3"/>
    <n v="7461.86"/>
    <s v="Admitted"/>
    <x v="1"/>
  </r>
  <r>
    <s v="PT-05203"/>
    <n v="57"/>
    <x v="0"/>
    <n v="153"/>
    <n v="275.21278298318998"/>
    <n v="20.617957886143799"/>
    <x v="2"/>
    <x v="2"/>
    <x v="1"/>
    <n v="10"/>
    <n v="15587.8"/>
    <s v="Discharged"/>
    <x v="1"/>
  </r>
  <r>
    <s v="PT-04163"/>
    <n v="50"/>
    <x v="1"/>
    <n v="123"/>
    <n v="251.00514105083801"/>
    <n v="35.725856898288697"/>
    <x v="0"/>
    <x v="2"/>
    <x v="0"/>
    <n v="5"/>
    <n v="12364.51"/>
    <s v="Discharged"/>
    <x v="3"/>
  </r>
  <r>
    <s v="PT-01514"/>
    <n v="27"/>
    <x v="0"/>
    <n v="120"/>
    <n v="205.04503681504801"/>
    <n v="31.314937276578199"/>
    <x v="2"/>
    <x v="1"/>
    <x v="0"/>
    <n v="4"/>
    <n v="10844.55"/>
    <s v="Admitted"/>
    <x v="6"/>
  </r>
  <r>
    <s v="PT-08557"/>
    <n v="49"/>
    <x v="0"/>
    <n v="149"/>
    <n v="215.00361579843201"/>
    <n v="23.869700770397401"/>
    <x v="0"/>
    <x v="2"/>
    <x v="0"/>
    <n v="5"/>
    <n v="10692.29"/>
    <s v="Admitted"/>
    <x v="3"/>
  </r>
  <r>
    <s v="PT-04247"/>
    <n v="57"/>
    <x v="0"/>
    <n v="112"/>
    <s v="unknown"/>
    <n v="38.186421924007703"/>
    <x v="1"/>
    <x v="2"/>
    <x v="1"/>
    <n v="3"/>
    <n v="17120.099999999999"/>
    <s v="Discharged"/>
    <x v="1"/>
  </r>
  <r>
    <s v="PT-02146"/>
    <n v="77"/>
    <x v="0"/>
    <n v="116"/>
    <n v="157.89180797020899"/>
    <n v="31.071154049376801"/>
    <x v="1"/>
    <x v="2"/>
    <x v="1"/>
    <n v="6"/>
    <n v="10972.42"/>
    <s v="Admitted"/>
    <x v="4"/>
  </r>
  <r>
    <s v="PT-05293"/>
    <n v="32"/>
    <x v="0"/>
    <n v="120"/>
    <n v="161.380337808278"/>
    <n v="31.320689093229198"/>
    <x v="0"/>
    <x v="1"/>
    <x v="0"/>
    <n v="7"/>
    <n v="17344.39"/>
    <s v="Discharged"/>
    <x v="2"/>
  </r>
  <r>
    <s v="PT-04562"/>
    <n v="80"/>
    <x v="0"/>
    <n v="116"/>
    <n v="205.31452013495399"/>
    <n v="33.969617069581403"/>
    <x v="1"/>
    <x v="1"/>
    <x v="1"/>
    <n v="4"/>
    <n v="19136.59"/>
    <s v="Discharged"/>
    <x v="4"/>
  </r>
  <r>
    <s v="PT-06913"/>
    <n v="44"/>
    <x v="1"/>
    <s v="unknown"/>
    <n v="254.74243639686799"/>
    <n v="23.138172608064401"/>
    <x v="1"/>
    <x v="2"/>
    <x v="1"/>
    <n v="5"/>
    <n v="20985.64"/>
    <s v="Discharged"/>
    <x v="3"/>
  </r>
  <r>
    <s v="PT-07237"/>
    <n v="51"/>
    <x v="0"/>
    <n v="129"/>
    <n v="224.06660470283401"/>
    <n v="28.9628783844419"/>
    <x v="0"/>
    <x v="2"/>
    <x v="0"/>
    <n v="2"/>
    <n v="7603.55"/>
    <s v="Discharged"/>
    <x v="1"/>
  </r>
  <r>
    <s v="PT-07481"/>
    <n v="51"/>
    <x v="0"/>
    <n v="140"/>
    <n v="183.714231799185"/>
    <n v="20.9865039650272"/>
    <x v="0"/>
    <x v="1"/>
    <x v="2"/>
    <n v="0"/>
    <n v="3887.94"/>
    <s v="Discharged"/>
    <x v="1"/>
  </r>
  <r>
    <s v="PT-03161"/>
    <n v="45"/>
    <x v="0"/>
    <n v="108"/>
    <n v="238.964320052765"/>
    <n v="30.4912214718277"/>
    <x v="1"/>
    <x v="1"/>
    <x v="0"/>
    <n v="1"/>
    <n v="9412.98"/>
    <s v="Discharged"/>
    <x v="3"/>
  </r>
  <r>
    <s v="PT-05607"/>
    <n v="35"/>
    <x v="1"/>
    <n v="114"/>
    <n v="164.52134787910501"/>
    <n v="35.959011067644497"/>
    <x v="2"/>
    <x v="2"/>
    <x v="1"/>
    <n v="4"/>
    <s v="unknown"/>
    <s v="Admitted"/>
    <x v="2"/>
  </r>
  <r>
    <s v="PT-09224"/>
    <n v="32"/>
    <x v="0"/>
    <n v="155"/>
    <n v="228.591265022908"/>
    <n v="24.368169284754501"/>
    <x v="1"/>
    <x v="1"/>
    <x v="2"/>
    <n v="3"/>
    <n v="5285.09"/>
    <s v="Discharged"/>
    <x v="2"/>
  </r>
  <r>
    <s v="PT-08531"/>
    <n v="41"/>
    <x v="1"/>
    <n v="126"/>
    <n v="292.18922453584202"/>
    <n v="25.2271109896231"/>
    <x v="0"/>
    <x v="1"/>
    <x v="2"/>
    <n v="3"/>
    <n v="1983.76"/>
    <s v="Admitted"/>
    <x v="3"/>
  </r>
  <r>
    <s v="PT-05650"/>
    <n v="69"/>
    <x v="1"/>
    <n v="111"/>
    <n v="156.610626681083"/>
    <n v="26.0389653706217"/>
    <x v="0"/>
    <x v="2"/>
    <x v="0"/>
    <n v="1"/>
    <n v="14857.83"/>
    <s v="Discharged"/>
    <x v="0"/>
  </r>
  <r>
    <s v="PT-08200"/>
    <n v="56"/>
    <x v="1"/>
    <n v="142"/>
    <n v="271.80453223387099"/>
    <n v="24.258299439574898"/>
    <x v="1"/>
    <x v="1"/>
    <x v="0"/>
    <n v="5"/>
    <n v="13545.17"/>
    <s v="Discharged"/>
    <x v="1"/>
  </r>
  <r>
    <s v="PT-05770"/>
    <n v="30"/>
    <x v="1"/>
    <n v="143"/>
    <n v="194.40288590687899"/>
    <n v="22.927566665854901"/>
    <x v="0"/>
    <x v="2"/>
    <x v="2"/>
    <n v="3"/>
    <n v="5436.48"/>
    <s v="Discharged"/>
    <x v="6"/>
  </r>
  <r>
    <s v="PT-08748"/>
    <n v="50"/>
    <x v="0"/>
    <n v="105"/>
    <n v="217.084021633633"/>
    <n v="21.235893220558399"/>
    <x v="0"/>
    <x v="1"/>
    <x v="2"/>
    <n v="4"/>
    <n v="2339.1999999999998"/>
    <s v="Admitted"/>
    <x v="3"/>
  </r>
  <r>
    <s v="PT-05840"/>
    <n v="46"/>
    <x v="1"/>
    <n v="125"/>
    <n v="244.092947320203"/>
    <n v="27.1383910539288"/>
    <x v="2"/>
    <x v="1"/>
    <x v="0"/>
    <n v="2"/>
    <n v="4201.17"/>
    <s v="Admitted"/>
    <x v="3"/>
  </r>
  <r>
    <s v="PT-03529"/>
    <n v="27"/>
    <x v="1"/>
    <n v="119"/>
    <n v="211.33513431671301"/>
    <n v="28.429399081131798"/>
    <x v="1"/>
    <x v="1"/>
    <x v="2"/>
    <n v="0"/>
    <n v="2287.65"/>
    <s v="Transferred"/>
    <x v="6"/>
  </r>
  <r>
    <s v="PT-05008"/>
    <n v="62"/>
    <x v="1"/>
    <n v="144"/>
    <s v="unknown"/>
    <n v="22.323010157832599"/>
    <x v="0"/>
    <x v="0"/>
    <x v="0"/>
    <n v="3"/>
    <n v="9877.5"/>
    <s v="Discharged"/>
    <x v="0"/>
  </r>
  <r>
    <s v="PT-07366"/>
    <n v="66"/>
    <x v="0"/>
    <n v="144"/>
    <n v="208.95385208887299"/>
    <n v="27.428719393732798"/>
    <x v="2"/>
    <x v="1"/>
    <x v="0"/>
    <n v="4"/>
    <n v="8344.3799999999992"/>
    <s v="Discharged"/>
    <x v="0"/>
  </r>
  <r>
    <s v="PT-03667"/>
    <n v="65"/>
    <x v="1"/>
    <n v="157"/>
    <s v="unknown"/>
    <n v="27.620648651732601"/>
    <x v="0"/>
    <x v="1"/>
    <x v="1"/>
    <n v="6"/>
    <n v="20238.189999999999"/>
    <s v="Admitted"/>
    <x v="0"/>
  </r>
  <r>
    <s v="PT-03146"/>
    <n v="62"/>
    <x v="1"/>
    <n v="124"/>
    <n v="195.386678241243"/>
    <n v="32.00664984854"/>
    <x v="1"/>
    <x v="1"/>
    <x v="1"/>
    <n v="1"/>
    <n v="10011.280000000001"/>
    <s v="Admitted"/>
    <x v="0"/>
  </r>
  <r>
    <s v="PT-05379"/>
    <n v="64"/>
    <x v="1"/>
    <n v="114"/>
    <n v="169.84097543285901"/>
    <n v="30.8505619944203"/>
    <x v="0"/>
    <x v="1"/>
    <x v="0"/>
    <n v="4"/>
    <n v="2889"/>
    <s v="Discharged"/>
    <x v="0"/>
  </r>
  <r>
    <s v="PT-09628"/>
    <n v="91"/>
    <x v="0"/>
    <s v="unknown"/>
    <n v="238.80558754737501"/>
    <n v="41.0061036254519"/>
    <x v="1"/>
    <x v="1"/>
    <x v="1"/>
    <n v="2"/>
    <n v="13290.14"/>
    <s v="Discharged"/>
    <x v="5"/>
  </r>
  <r>
    <s v="PT-01776"/>
    <n v="35"/>
    <x v="1"/>
    <n v="110"/>
    <n v="163.88734853713601"/>
    <n v="29.024066768474999"/>
    <x v="2"/>
    <x v="2"/>
    <x v="1"/>
    <n v="3"/>
    <n v="22852"/>
    <s v="Discharged"/>
    <x v="2"/>
  </r>
  <r>
    <s v="PT-01499"/>
    <n v="70"/>
    <x v="0"/>
    <n v="142"/>
    <n v="231.16473699002901"/>
    <n v="32.195086535022902"/>
    <x v="1"/>
    <x v="1"/>
    <x v="0"/>
    <n v="1"/>
    <n v="14215.03"/>
    <s v="Discharged"/>
    <x v="0"/>
  </r>
  <r>
    <s v="PT-01480"/>
    <n v="48"/>
    <x v="0"/>
    <n v="103"/>
    <n v="260.98272655943202"/>
    <n v="22.9420019257105"/>
    <x v="0"/>
    <x v="2"/>
    <x v="1"/>
    <n v="2"/>
    <n v="23456.76"/>
    <s v="Discharged"/>
    <x v="3"/>
  </r>
  <r>
    <s v="PT-06121"/>
    <n v="53"/>
    <x v="1"/>
    <s v="unknown"/>
    <n v="174.15465511435201"/>
    <n v="30.6899831858791"/>
    <x v="0"/>
    <x v="1"/>
    <x v="2"/>
    <n v="4"/>
    <n v="6744.19"/>
    <s v="Discharged"/>
    <x v="1"/>
  </r>
  <r>
    <s v="PT-04095"/>
    <n v="73"/>
    <x v="0"/>
    <n v="133"/>
    <n v="249.768875965077"/>
    <n v="31.126063235433001"/>
    <x v="0"/>
    <x v="1"/>
    <x v="1"/>
    <n v="4"/>
    <n v="16721.13"/>
    <s v="unknown"/>
    <x v="4"/>
  </r>
  <r>
    <s v="PT-07816"/>
    <n v="57"/>
    <x v="0"/>
    <s v="unknown"/>
    <n v="210.398886134587"/>
    <n v="20.518505150316699"/>
    <x v="0"/>
    <x v="1"/>
    <x v="2"/>
    <n v="2"/>
    <n v="5319.35"/>
    <s v="Admitted"/>
    <x v="1"/>
  </r>
  <r>
    <s v="PT-06718"/>
    <n v="53"/>
    <x v="1"/>
    <n v="108"/>
    <n v="250.545703355293"/>
    <n v="28.5717918757516"/>
    <x v="1"/>
    <x v="1"/>
    <x v="2"/>
    <n v="3"/>
    <n v="2329.77"/>
    <s v="Deceased"/>
    <x v="1"/>
  </r>
  <r>
    <s v="PT-01663"/>
    <n v="23"/>
    <x v="0"/>
    <n v="124"/>
    <n v="232.44745986817401"/>
    <n v="29.516828352757798"/>
    <x v="3"/>
    <x v="0"/>
    <x v="2"/>
    <n v="0"/>
    <n v="2312.29"/>
    <s v="Discharged"/>
    <x v="6"/>
  </r>
  <r>
    <s v="PT-03799"/>
    <n v="40"/>
    <x v="0"/>
    <n v="123"/>
    <n v="205.97722429786401"/>
    <n v="27.271161979246799"/>
    <x v="2"/>
    <x v="1"/>
    <x v="0"/>
    <n v="6"/>
    <n v="7540.1"/>
    <s v="Admitted"/>
    <x v="2"/>
  </r>
  <r>
    <s v="PT-04090"/>
    <n v="49"/>
    <x v="1"/>
    <n v="127"/>
    <n v="213.05226497956201"/>
    <n v="23.3820352879636"/>
    <x v="0"/>
    <x v="1"/>
    <x v="2"/>
    <n v="2"/>
    <n v="1630"/>
    <s v="Admitted"/>
    <x v="3"/>
  </r>
  <r>
    <s v="PT-04979"/>
    <n v="60"/>
    <x v="0"/>
    <n v="140"/>
    <n v="254.93947149565699"/>
    <n v="29.253947145379101"/>
    <x v="1"/>
    <x v="2"/>
    <x v="0"/>
    <n v="2"/>
    <n v="2464.69"/>
    <s v="Discharged"/>
    <x v="1"/>
  </r>
  <r>
    <s v="PT-08697"/>
    <n v="90"/>
    <x v="0"/>
    <n v="117"/>
    <n v="223.305617919263"/>
    <s v="unknown"/>
    <x v="2"/>
    <x v="1"/>
    <x v="1"/>
    <n v="3"/>
    <n v="19337.46"/>
    <s v="Discharged"/>
    <x v="5"/>
  </r>
  <r>
    <s v="PT-05184"/>
    <n v="60"/>
    <x v="1"/>
    <n v="154"/>
    <n v="181.83762631918799"/>
    <n v="24.979046931935201"/>
    <x v="0"/>
    <x v="1"/>
    <x v="2"/>
    <n v="5"/>
    <n v="4031.18"/>
    <s v="Admitted"/>
    <x v="1"/>
  </r>
  <r>
    <s v="PT-03947"/>
    <n v="63"/>
    <x v="1"/>
    <n v="101"/>
    <n v="260.00000104308901"/>
    <n v="29.582781248529201"/>
    <x v="1"/>
    <x v="2"/>
    <x v="1"/>
    <n v="4"/>
    <n v="21509.56"/>
    <s v="Admitted"/>
    <x v="0"/>
  </r>
  <r>
    <s v="PT-06585"/>
    <n v="78"/>
    <x v="0"/>
    <n v="112"/>
    <n v="197.18974459905499"/>
    <n v="31.441100555914002"/>
    <x v="0"/>
    <x v="1"/>
    <x v="0"/>
    <n v="2"/>
    <n v="6848.18"/>
    <s v="Discharged"/>
    <x v="4"/>
  </r>
  <r>
    <s v="PT-00746"/>
    <n v="44"/>
    <x v="0"/>
    <n v="107"/>
    <s v="unknown"/>
    <n v="15.5328686069174"/>
    <x v="0"/>
    <x v="0"/>
    <x v="0"/>
    <n v="4"/>
    <n v="12933.57"/>
    <s v="Admitted"/>
    <x v="3"/>
  </r>
  <r>
    <s v="PT-07574"/>
    <n v="77"/>
    <x v="1"/>
    <n v="121"/>
    <n v="180.97242629179101"/>
    <n v="25.192843652335601"/>
    <x v="1"/>
    <x v="1"/>
    <x v="0"/>
    <n v="3"/>
    <n v="7944.24"/>
    <s v="Discharged"/>
    <x v="4"/>
  </r>
  <r>
    <s v="PT-00711"/>
    <n v="58"/>
    <x v="1"/>
    <n v="98"/>
    <n v="262.06224735241602"/>
    <n v="21.827965882807501"/>
    <x v="0"/>
    <x v="2"/>
    <x v="0"/>
    <n v="3"/>
    <n v="6074.91"/>
    <s v="Discharged"/>
    <x v="1"/>
  </r>
  <r>
    <s v="PT-00380"/>
    <n v="42"/>
    <x v="1"/>
    <n v="122"/>
    <n v="155.383322229253"/>
    <n v="30.629208350667799"/>
    <x v="0"/>
    <x v="1"/>
    <x v="2"/>
    <n v="4"/>
    <n v="4290.3100000000004"/>
    <s v="Admitted"/>
    <x v="3"/>
  </r>
  <r>
    <s v="PT-06385"/>
    <n v="61"/>
    <x v="1"/>
    <n v="109"/>
    <n v="143.46911561625799"/>
    <n v="30.133767166603"/>
    <x v="1"/>
    <x v="2"/>
    <x v="1"/>
    <n v="3"/>
    <n v="16982.830000000002"/>
    <s v="Deceased"/>
    <x v="0"/>
  </r>
  <r>
    <s v="PT-03128"/>
    <n v="74"/>
    <x v="0"/>
    <n v="103"/>
    <n v="244.796641888164"/>
    <n v="17.078842958363602"/>
    <x v="3"/>
    <x v="1"/>
    <x v="1"/>
    <n v="5"/>
    <n v="15653.64"/>
    <s v="Discharged"/>
    <x v="4"/>
  </r>
  <r>
    <s v="PT-09037"/>
    <n v="55"/>
    <x v="1"/>
    <n v="174"/>
    <n v="152.716082339379"/>
    <n v="32.531391102170097"/>
    <x v="1"/>
    <x v="2"/>
    <x v="1"/>
    <n v="7"/>
    <n v="16829.27"/>
    <s v="Admitted"/>
    <x v="1"/>
  </r>
  <r>
    <s v="PT-07441"/>
    <n v="81"/>
    <x v="1"/>
    <n v="90"/>
    <n v="205.571182723389"/>
    <n v="22.535987721316801"/>
    <x v="0"/>
    <x v="1"/>
    <x v="0"/>
    <n v="4"/>
    <n v="10068.83"/>
    <s v="Discharged"/>
    <x v="5"/>
  </r>
  <r>
    <s v="PT-09399"/>
    <n v="47"/>
    <x v="1"/>
    <n v="131"/>
    <n v="261.27267336895699"/>
    <n v="28.629489376530501"/>
    <x v="0"/>
    <x v="1"/>
    <x v="0"/>
    <n v="5"/>
    <n v="11428.57"/>
    <s v="Discharged"/>
    <x v="3"/>
  </r>
  <r>
    <s v="PT-09701"/>
    <n v="51"/>
    <x v="1"/>
    <n v="123"/>
    <n v="120"/>
    <n v="29.5821140210831"/>
    <x v="0"/>
    <x v="1"/>
    <x v="2"/>
    <n v="2"/>
    <n v="3182.16"/>
    <s v="Discharged"/>
    <x v="1"/>
  </r>
  <r>
    <s v="PT-08458"/>
    <n v="55"/>
    <x v="1"/>
    <n v="113"/>
    <n v="148.54403649986199"/>
    <n v="27.370821160397199"/>
    <x v="0"/>
    <x v="1"/>
    <x v="2"/>
    <n v="1"/>
    <n v="5790.93"/>
    <s v="Admitted"/>
    <x v="1"/>
  </r>
  <r>
    <s v="PT-04662"/>
    <n v="50"/>
    <x v="0"/>
    <n v="97"/>
    <n v="167.93237089465899"/>
    <n v="28.8472322381079"/>
    <x v="3"/>
    <x v="1"/>
    <x v="0"/>
    <n v="6"/>
    <n v="9083.2099999999991"/>
    <s v="Discharged"/>
    <x v="3"/>
  </r>
  <r>
    <s v="PT-04792"/>
    <n v="49"/>
    <x v="0"/>
    <n v="103"/>
    <n v="246.86843460408701"/>
    <n v="18.9723738484678"/>
    <x v="1"/>
    <x v="1"/>
    <x v="0"/>
    <n v="3"/>
    <n v="11170.54"/>
    <s v="Discharged"/>
    <x v="3"/>
  </r>
  <r>
    <s v="PT-05853"/>
    <n v="64"/>
    <x v="0"/>
    <n v="143"/>
    <n v="202.315076238963"/>
    <n v="28.812243044189199"/>
    <x v="0"/>
    <x v="1"/>
    <x v="0"/>
    <n v="1"/>
    <n v="12631.22"/>
    <s v="Admitted"/>
    <x v="0"/>
  </r>
  <r>
    <s v="PT-06943"/>
    <n v="74"/>
    <x v="0"/>
    <n v="109"/>
    <n v="242.216914109718"/>
    <n v="33.646507464398603"/>
    <x v="1"/>
    <x v="1"/>
    <x v="0"/>
    <n v="5"/>
    <n v="15231.79"/>
    <s v="Discharged"/>
    <x v="4"/>
  </r>
  <r>
    <s v="PT-09607"/>
    <n v="18"/>
    <x v="1"/>
    <n v="147"/>
    <n v="256.356468966666"/>
    <n v="17.085494773454801"/>
    <x v="0"/>
    <x v="1"/>
    <x v="2"/>
    <n v="4"/>
    <n v="4798.7299999999996"/>
    <s v="Discharged"/>
    <x v="6"/>
  </r>
  <r>
    <s v="PT-05014"/>
    <n v="51"/>
    <x v="1"/>
    <n v="164"/>
    <n v="214.58933279300101"/>
    <n v="32.050034018670303"/>
    <x v="0"/>
    <x v="1"/>
    <x v="2"/>
    <n v="1"/>
    <n v="2877.79"/>
    <s v="Admitted"/>
    <x v="1"/>
  </r>
  <r>
    <s v="PT-01314"/>
    <n v="63"/>
    <x v="1"/>
    <n v="133"/>
    <n v="158.91355866487601"/>
    <n v="29.732251897593201"/>
    <x v="2"/>
    <x v="1"/>
    <x v="0"/>
    <n v="3"/>
    <n v="4212.49"/>
    <s v="Discharged"/>
    <x v="0"/>
  </r>
  <r>
    <s v="PT-04615"/>
    <n v="55"/>
    <x v="0"/>
    <n v="97"/>
    <n v="213.808973042529"/>
    <n v="26.230854436928698"/>
    <x v="2"/>
    <x v="1"/>
    <x v="1"/>
    <n v="2"/>
    <s v="unknown"/>
    <s v="Discharged"/>
    <x v="1"/>
  </r>
  <r>
    <s v="PT-09496"/>
    <n v="36"/>
    <x v="1"/>
    <n v="137"/>
    <n v="238.95351782265701"/>
    <n v="26.0592985822834"/>
    <x v="0"/>
    <x v="2"/>
    <x v="0"/>
    <n v="2"/>
    <n v="6546.31"/>
    <s v="Discharged"/>
    <x v="2"/>
  </r>
  <r>
    <s v="PT-04599"/>
    <n v="61"/>
    <x v="0"/>
    <n v="166"/>
    <n v="340.36826305986602"/>
    <n v="27.0469787233815"/>
    <x v="0"/>
    <x v="1"/>
    <x v="0"/>
    <n v="0"/>
    <n v="5227.88"/>
    <s v="Discharged"/>
    <x v="0"/>
  </r>
  <r>
    <s v="PT-09049"/>
    <n v="52"/>
    <x v="0"/>
    <n v="130"/>
    <n v="140.01508460807"/>
    <n v="25.670453616914799"/>
    <x v="1"/>
    <x v="1"/>
    <x v="0"/>
    <n v="3"/>
    <n v="9540.84"/>
    <s v="Discharged"/>
    <x v="1"/>
  </r>
  <r>
    <s v="PT-08684"/>
    <n v="67"/>
    <x v="1"/>
    <n v="149"/>
    <n v="216.00848746291999"/>
    <n v="30.2794472147779"/>
    <x v="2"/>
    <x v="2"/>
    <x v="1"/>
    <n v="1"/>
    <n v="14536.21"/>
    <s v="Admitted"/>
    <x v="0"/>
  </r>
  <r>
    <s v="PT-01286"/>
    <n v="35"/>
    <x v="1"/>
    <n v="125"/>
    <n v="262.205112654792"/>
    <n v="37.555617005703503"/>
    <x v="1"/>
    <x v="2"/>
    <x v="1"/>
    <n v="6"/>
    <n v="12664.85"/>
    <s v="Discharged"/>
    <x v="2"/>
  </r>
  <r>
    <s v="PT-04554"/>
    <n v="40"/>
    <x v="1"/>
    <n v="131"/>
    <n v="259.407683671244"/>
    <n v="22.231245853425001"/>
    <x v="0"/>
    <x v="1"/>
    <x v="2"/>
    <n v="1"/>
    <n v="2072.4899999999998"/>
    <s v="Admitted"/>
    <x v="2"/>
  </r>
  <r>
    <s v="PT-06331"/>
    <n v="74"/>
    <x v="0"/>
    <n v="121"/>
    <n v="243.522150473111"/>
    <n v="28.233525252782901"/>
    <x v="0"/>
    <x v="1"/>
    <x v="0"/>
    <n v="4"/>
    <n v="11213.57"/>
    <s v="Transferred"/>
    <x v="4"/>
  </r>
  <r>
    <s v="PT-01350"/>
    <n v="51"/>
    <x v="0"/>
    <n v="159"/>
    <n v="272.09226843138902"/>
    <n v="23.5702353725036"/>
    <x v="0"/>
    <x v="1"/>
    <x v="0"/>
    <n v="2"/>
    <n v="4167.6000000000004"/>
    <s v="Discharged"/>
    <x v="1"/>
  </r>
  <r>
    <s v="PT-09280"/>
    <n v="50"/>
    <x v="1"/>
    <n v="123"/>
    <n v="240.05330897657399"/>
    <n v="25.766359111448502"/>
    <x v="0"/>
    <x v="2"/>
    <x v="0"/>
    <n v="0"/>
    <n v="5001.54"/>
    <s v="Discharged"/>
    <x v="3"/>
  </r>
  <r>
    <s v="PT-02690"/>
    <n v="64"/>
    <x v="1"/>
    <n v="130"/>
    <n v="207.271901686902"/>
    <n v="15"/>
    <x v="1"/>
    <x v="1"/>
    <x v="1"/>
    <n v="4"/>
    <n v="9580.4500000000007"/>
    <s v="Discharged"/>
    <x v="0"/>
  </r>
  <r>
    <s v="PT-07117"/>
    <n v="81"/>
    <x v="1"/>
    <n v="157"/>
    <n v="120"/>
    <n v="25.2077731387506"/>
    <x v="1"/>
    <x v="2"/>
    <x v="0"/>
    <n v="1"/>
    <n v="6620.26"/>
    <s v="Discharged"/>
    <x v="5"/>
  </r>
  <r>
    <s v="PT-04211"/>
    <n v="51"/>
    <x v="0"/>
    <n v="108"/>
    <n v="228.799658957004"/>
    <n v="16.579896824103301"/>
    <x v="0"/>
    <x v="1"/>
    <x v="2"/>
    <n v="6"/>
    <n v="5379.54"/>
    <s v="Discharged"/>
    <x v="1"/>
  </r>
  <r>
    <s v="PT-00428"/>
    <n v="65"/>
    <x v="1"/>
    <n v="115"/>
    <n v="261.12646957064698"/>
    <n v="28.717879425594401"/>
    <x v="2"/>
    <x v="1"/>
    <x v="0"/>
    <n v="6"/>
    <n v="13864.73"/>
    <s v="Discharged"/>
    <x v="0"/>
  </r>
  <r>
    <s v="PT-00654"/>
    <n v="38"/>
    <x v="0"/>
    <n v="133"/>
    <n v="256.74470421558902"/>
    <n v="32.641328490894701"/>
    <x v="1"/>
    <x v="1"/>
    <x v="0"/>
    <n v="1"/>
    <n v="5665.22"/>
    <s v="Discharged"/>
    <x v="2"/>
  </r>
  <r>
    <s v="PT-08263"/>
    <n v="52"/>
    <x v="1"/>
    <n v="101"/>
    <n v="233.40053920029499"/>
    <n v="21.234312518344002"/>
    <x v="0"/>
    <x v="2"/>
    <x v="0"/>
    <s v="unknown"/>
    <n v="6007.59"/>
    <s v="Discharged"/>
    <x v="1"/>
  </r>
  <r>
    <s v="PT-05578"/>
    <n v="57"/>
    <x v="1"/>
    <n v="128"/>
    <n v="249.239886909186"/>
    <n v="35.7735961980284"/>
    <x v="1"/>
    <x v="1"/>
    <x v="1"/>
    <n v="8"/>
    <n v="8778.43"/>
    <s v="Discharged"/>
    <x v="1"/>
  </r>
  <r>
    <s v="PT-08049"/>
    <n v="35"/>
    <x v="0"/>
    <n v="133"/>
    <n v="269.742342383297"/>
    <n v="29.206316083466401"/>
    <x v="0"/>
    <x v="1"/>
    <x v="2"/>
    <n v="6"/>
    <n v="8181.57"/>
    <s v="Discharged"/>
    <x v="2"/>
  </r>
  <r>
    <s v="PT-04891"/>
    <n v="42"/>
    <x v="1"/>
    <s v="unknown"/>
    <n v="246.673041387225"/>
    <n v="26.844184984169502"/>
    <x v="0"/>
    <x v="2"/>
    <x v="0"/>
    <n v="5"/>
    <n v="6131.14"/>
    <s v="Discharged"/>
    <x v="3"/>
  </r>
  <r>
    <s v="PT-05412"/>
    <n v="47"/>
    <x v="1"/>
    <n v="145"/>
    <n v="147.03367338404101"/>
    <n v="26.497389444181"/>
    <x v="2"/>
    <x v="1"/>
    <x v="0"/>
    <n v="3"/>
    <n v="8329.83"/>
    <s v="Discharged"/>
    <x v="3"/>
  </r>
  <r>
    <s v="PT-04931"/>
    <n v="71"/>
    <x v="1"/>
    <n v="147"/>
    <n v="281.685338163577"/>
    <n v="25.485738781979499"/>
    <x v="2"/>
    <x v="1"/>
    <x v="0"/>
    <n v="4"/>
    <n v="7001.19"/>
    <s v="Discharged"/>
    <x v="4"/>
  </r>
  <r>
    <s v="PT-08000"/>
    <n v="86"/>
    <x v="0"/>
    <n v="162"/>
    <n v="246.46361628412799"/>
    <n v="31.5370482597408"/>
    <x v="3"/>
    <x v="1"/>
    <x v="0"/>
    <n v="2"/>
    <n v="12185.69"/>
    <s v="Admitted"/>
    <x v="5"/>
  </r>
  <r>
    <s v="PT-07158"/>
    <n v="43"/>
    <x v="1"/>
    <s v="unknown"/>
    <n v="248.322751412473"/>
    <n v="30.983771827588999"/>
    <x v="0"/>
    <x v="1"/>
    <x v="2"/>
    <n v="4"/>
    <n v="5779.29"/>
    <s v="Admitted"/>
    <x v="3"/>
  </r>
  <r>
    <s v="PT-03079"/>
    <n v="58"/>
    <x v="1"/>
    <n v="131"/>
    <n v="221.97653942798499"/>
    <n v="23.200947572459398"/>
    <x v="2"/>
    <x v="1"/>
    <x v="1"/>
    <n v="3"/>
    <n v="20356.18"/>
    <s v="Discharged"/>
    <x v="1"/>
  </r>
  <r>
    <s v="PT-06572"/>
    <n v="35"/>
    <x v="1"/>
    <n v="152"/>
    <n v="174.529956837573"/>
    <n v="29.1512376555843"/>
    <x v="0"/>
    <x v="1"/>
    <x v="0"/>
    <n v="4"/>
    <n v="11283.51"/>
    <s v="Discharged"/>
    <x v="2"/>
  </r>
  <r>
    <s v="PT-00612"/>
    <n v="54"/>
    <x v="1"/>
    <n v="116"/>
    <n v="269.51814125956201"/>
    <n v="22.6862834035656"/>
    <x v="0"/>
    <x v="2"/>
    <x v="0"/>
    <n v="3"/>
    <n v="8511.92"/>
    <s v="Discharged"/>
    <x v="1"/>
  </r>
  <r>
    <s v="PT-07626"/>
    <n v="67"/>
    <x v="1"/>
    <n v="134"/>
    <n v="223.54240524413899"/>
    <n v="28.202954024570001"/>
    <x v="0"/>
    <x v="1"/>
    <x v="0"/>
    <n v="5"/>
    <n v="12638.94"/>
    <s v="unknown"/>
    <x v="0"/>
  </r>
  <r>
    <s v="PT-08296"/>
    <n v="70"/>
    <x v="0"/>
    <n v="90"/>
    <n v="281.73150931804997"/>
    <n v="28.181311668333802"/>
    <x v="1"/>
    <x v="2"/>
    <x v="1"/>
    <n v="2"/>
    <n v="12759.61"/>
    <s v="Transferred"/>
    <x v="0"/>
  </r>
  <r>
    <s v="PT-08834"/>
    <n v="69"/>
    <x v="0"/>
    <n v="155"/>
    <n v="275.10747549116098"/>
    <n v="21.9883993325174"/>
    <x v="0"/>
    <x v="1"/>
    <x v="2"/>
    <n v="2"/>
    <n v="3237.6"/>
    <s v="Admitted"/>
    <x v="0"/>
  </r>
  <r>
    <s v="PT-06330"/>
    <n v="56"/>
    <x v="0"/>
    <n v="141"/>
    <n v="163.86048555519699"/>
    <n v="22.5645789939407"/>
    <x v="2"/>
    <x v="0"/>
    <x v="0"/>
    <n v="3"/>
    <n v="12916.02"/>
    <s v="Transferred"/>
    <x v="1"/>
  </r>
  <r>
    <s v="PT-05122"/>
    <n v="48"/>
    <x v="0"/>
    <n v="124"/>
    <n v="231.28751642003601"/>
    <n v="22.7001965203225"/>
    <x v="0"/>
    <x v="0"/>
    <x v="0"/>
    <n v="4"/>
    <n v="9150.98"/>
    <s v="Discharged"/>
    <x v="3"/>
  </r>
  <r>
    <s v="PT-08371"/>
    <n v="49"/>
    <x v="1"/>
    <n v="119"/>
    <n v="166.662348688571"/>
    <n v="22.022682092370999"/>
    <x v="2"/>
    <x v="1"/>
    <x v="1"/>
    <n v="2"/>
    <n v="23534.42"/>
    <s v="unknown"/>
    <x v="3"/>
  </r>
  <r>
    <s v="PT-01119"/>
    <n v="58"/>
    <x v="1"/>
    <n v="122"/>
    <n v="235.42756659445999"/>
    <n v="19.547652983326699"/>
    <x v="0"/>
    <x v="1"/>
    <x v="0"/>
    <n v="2"/>
    <n v="11307.6"/>
    <s v="Admitted"/>
    <x v="1"/>
  </r>
  <r>
    <s v="PT-00555"/>
    <n v="60"/>
    <x v="1"/>
    <n v="104"/>
    <n v="183.423343915511"/>
    <n v="24.064953903459799"/>
    <x v="0"/>
    <x v="2"/>
    <x v="0"/>
    <n v="3"/>
    <n v="6267.85"/>
    <s v="Discharged"/>
    <x v="1"/>
  </r>
  <r>
    <s v="PT-09447"/>
    <n v="42"/>
    <x v="1"/>
    <n v="109"/>
    <n v="169.80118124514399"/>
    <n v="23.546537153913"/>
    <x v="1"/>
    <x v="2"/>
    <x v="1"/>
    <n v="2"/>
    <n v="14658.47"/>
    <s v="Discharged"/>
    <x v="3"/>
  </r>
  <r>
    <s v="PT-00512"/>
    <n v="54"/>
    <x v="0"/>
    <s v="unknown"/>
    <n v="173.82011092427501"/>
    <s v="unknown"/>
    <x v="0"/>
    <x v="2"/>
    <x v="0"/>
    <n v="2"/>
    <s v="unknown"/>
    <s v="Discharged"/>
    <x v="1"/>
  </r>
  <r>
    <s v="PT-07291"/>
    <n v="18"/>
    <x v="0"/>
    <n v="95"/>
    <n v="169.73337445530501"/>
    <n v="25.0770852477986"/>
    <x v="2"/>
    <x v="1"/>
    <x v="0"/>
    <n v="5"/>
    <n v="9102.19"/>
    <s v="Discharged"/>
    <x v="6"/>
  </r>
  <r>
    <s v="PT-04534"/>
    <n v="41"/>
    <x v="1"/>
    <n v="139"/>
    <n v="214.97769917161801"/>
    <n v="27.833383475280101"/>
    <x v="0"/>
    <x v="1"/>
    <x v="2"/>
    <n v="1"/>
    <n v="4865.7"/>
    <s v="Discharged"/>
    <x v="3"/>
  </r>
  <r>
    <s v="PT-00968"/>
    <n v="82"/>
    <x v="1"/>
    <n v="122"/>
    <n v="244.28509215398699"/>
    <n v="21.424576113347801"/>
    <x v="2"/>
    <x v="1"/>
    <x v="1"/>
    <n v="8"/>
    <n v="22603.759999999998"/>
    <s v="Transferred"/>
    <x v="5"/>
  </r>
  <r>
    <s v="PT-02289"/>
    <n v="46"/>
    <x v="1"/>
    <n v="119"/>
    <n v="227.14348825815"/>
    <n v="19.399149487201399"/>
    <x v="2"/>
    <x v="1"/>
    <x v="0"/>
    <n v="3"/>
    <s v="unknown"/>
    <s v="Discharged"/>
    <x v="3"/>
  </r>
  <r>
    <s v="PT-08422"/>
    <n v="69"/>
    <x v="1"/>
    <n v="118"/>
    <n v="201.644676226825"/>
    <n v="32.536292749656099"/>
    <x v="1"/>
    <x v="1"/>
    <x v="0"/>
    <n v="3"/>
    <n v="13167.25"/>
    <s v="unknown"/>
    <x v="0"/>
  </r>
  <r>
    <s v="PT-02021"/>
    <n v="55"/>
    <x v="1"/>
    <n v="128"/>
    <n v="247.101113076014"/>
    <n v="31.490403462890502"/>
    <x v="1"/>
    <x v="1"/>
    <x v="0"/>
    <n v="5"/>
    <n v="7035.93"/>
    <s v="Discharged"/>
    <x v="1"/>
  </r>
  <r>
    <s v="PT-07051"/>
    <n v="69"/>
    <x v="1"/>
    <n v="121"/>
    <n v="189.59648289024"/>
    <n v="30.695775360059901"/>
    <x v="1"/>
    <x v="1"/>
    <x v="0"/>
    <n v="2"/>
    <n v="5909.25"/>
    <s v="Discharged"/>
    <x v="0"/>
  </r>
  <r>
    <s v="PT-06616"/>
    <n v="54"/>
    <x v="1"/>
    <n v="107"/>
    <n v="243.179153328956"/>
    <n v="25.707001776404802"/>
    <x v="1"/>
    <x v="1"/>
    <x v="0"/>
    <n v="6"/>
    <n v="11450.1"/>
    <s v="Transferred"/>
    <x v="1"/>
  </r>
  <r>
    <s v="PT-06587"/>
    <n v="76"/>
    <x v="0"/>
    <n v="162"/>
    <n v="250.13808402886701"/>
    <n v="19.8386654894726"/>
    <x v="0"/>
    <x v="2"/>
    <x v="1"/>
    <n v="1"/>
    <n v="15617.8"/>
    <s v="Discharged"/>
    <x v="4"/>
  </r>
  <r>
    <s v="PT-06182"/>
    <n v="50"/>
    <x v="1"/>
    <n v="134"/>
    <n v="193.212602648917"/>
    <n v="32.920431845619902"/>
    <x v="0"/>
    <x v="0"/>
    <x v="2"/>
    <n v="3"/>
    <n v="3750.22"/>
    <s v="Admitted"/>
    <x v="3"/>
  </r>
  <r>
    <s v="PT-04394"/>
    <n v="47"/>
    <x v="1"/>
    <n v="141"/>
    <n v="191.67063493807899"/>
    <n v="23.896593588636499"/>
    <x v="2"/>
    <x v="1"/>
    <x v="0"/>
    <n v="7"/>
    <n v="8787.65"/>
    <s v="Discharged"/>
    <x v="3"/>
  </r>
  <r>
    <s v="PT-04430"/>
    <n v="47"/>
    <x v="0"/>
    <n v="101"/>
    <n v="188.514149779825"/>
    <n v="32.669256457504403"/>
    <x v="0"/>
    <x v="1"/>
    <x v="2"/>
    <n v="5"/>
    <n v="6920.49"/>
    <s v="Admitted"/>
    <x v="3"/>
  </r>
  <r>
    <s v="PT-06928"/>
    <n v="38"/>
    <x v="0"/>
    <n v="139"/>
    <n v="345.564559891253"/>
    <n v="25.5616324913358"/>
    <x v="0"/>
    <x v="1"/>
    <x v="0"/>
    <n v="3"/>
    <n v="10713.79"/>
    <s v="Discharged"/>
    <x v="2"/>
  </r>
  <r>
    <s v="PT-09113"/>
    <n v="70"/>
    <x v="0"/>
    <n v="130"/>
    <n v="225.07498963186799"/>
    <n v="17.686199203006499"/>
    <x v="0"/>
    <x v="1"/>
    <x v="2"/>
    <n v="1"/>
    <n v="1236.3699999999999"/>
    <s v="Admitted"/>
    <x v="0"/>
  </r>
  <r>
    <s v="PT-08653"/>
    <n v="63"/>
    <x v="0"/>
    <n v="123"/>
    <n v="197.10603049401001"/>
    <n v="20.091424909915801"/>
    <x v="2"/>
    <x v="1"/>
    <x v="0"/>
    <n v="4"/>
    <n v="4822.57"/>
    <s v="Discharged"/>
    <x v="0"/>
  </r>
  <r>
    <s v="PT-06276"/>
    <n v="56"/>
    <x v="1"/>
    <n v="128"/>
    <n v="289.26771954614497"/>
    <n v="25.026760988580001"/>
    <x v="2"/>
    <x v="1"/>
    <x v="0"/>
    <n v="3"/>
    <n v="6202.64"/>
    <s v="Discharged"/>
    <x v="1"/>
  </r>
  <r>
    <s v="PT-03468"/>
    <n v="56"/>
    <x v="0"/>
    <n v="108"/>
    <n v="217.04370409156101"/>
    <n v="31.156315171895901"/>
    <x v="2"/>
    <x v="1"/>
    <x v="1"/>
    <n v="9"/>
    <n v="9210.83"/>
    <s v="Discharged"/>
    <x v="1"/>
  </r>
  <r>
    <s v="PT-07204"/>
    <n v="42"/>
    <x v="0"/>
    <n v="102"/>
    <n v="235.42700067353601"/>
    <n v="29.047884446571"/>
    <x v="1"/>
    <x v="1"/>
    <x v="0"/>
    <n v="6"/>
    <n v="13690.41"/>
    <s v="Discharged"/>
    <x v="3"/>
  </r>
  <r>
    <s v="PT-04693"/>
    <n v="69"/>
    <x v="1"/>
    <n v="91"/>
    <n v="185.278728899615"/>
    <n v="21.717067127867299"/>
    <x v="0"/>
    <x v="1"/>
    <x v="2"/>
    <n v="4"/>
    <n v="6791.18"/>
    <s v="Discharged"/>
    <x v="0"/>
  </r>
  <r>
    <s v="PT-01110"/>
    <n v="83"/>
    <x v="1"/>
    <n v="101"/>
    <n v="259.57096180936799"/>
    <n v="29.376562572550601"/>
    <x v="0"/>
    <x v="2"/>
    <x v="1"/>
    <n v="4"/>
    <n v="3955.52"/>
    <s v="Discharged"/>
    <x v="5"/>
  </r>
  <r>
    <s v="PT-05964"/>
    <n v="34"/>
    <x v="0"/>
    <n v="137"/>
    <n v="121.70398928184601"/>
    <n v="23.065676427442199"/>
    <x v="1"/>
    <x v="2"/>
    <x v="0"/>
    <n v="2"/>
    <n v="5294.04"/>
    <s v="Discharged"/>
    <x v="2"/>
  </r>
  <r>
    <s v="PT-05268"/>
    <n v="46"/>
    <x v="1"/>
    <n v="149"/>
    <n v="207.62959111913699"/>
    <n v="15"/>
    <x v="0"/>
    <x v="1"/>
    <x v="0"/>
    <n v="4"/>
    <n v="4412.47"/>
    <s v="Admitted"/>
    <x v="3"/>
  </r>
  <r>
    <s v="PT-01039"/>
    <n v="58"/>
    <x v="1"/>
    <n v="118"/>
    <n v="280.445802877772"/>
    <n v="32.572021082006302"/>
    <x v="0"/>
    <x v="2"/>
    <x v="1"/>
    <n v="6"/>
    <n v="15457.97"/>
    <s v="Discharged"/>
    <x v="1"/>
  </r>
  <r>
    <s v="PT-01195"/>
    <n v="31"/>
    <x v="0"/>
    <n v="99"/>
    <n v="184.32563718474299"/>
    <n v="25.146275942064101"/>
    <x v="0"/>
    <x v="1"/>
    <x v="2"/>
    <n v="2"/>
    <n v="2396.09"/>
    <s v="Discharged"/>
    <x v="2"/>
  </r>
  <r>
    <s v="PT-03061"/>
    <n v="59"/>
    <x v="0"/>
    <n v="124"/>
    <n v="247.23544849515699"/>
    <n v="15"/>
    <x v="2"/>
    <x v="1"/>
    <x v="0"/>
    <n v="3"/>
    <n v="4896.9399999999996"/>
    <s v="Discharged"/>
    <x v="1"/>
  </r>
  <r>
    <s v="PT-03782"/>
    <n v="50"/>
    <x v="0"/>
    <n v="133"/>
    <n v="265.23327292648997"/>
    <n v="27.2405157410006"/>
    <x v="0"/>
    <x v="1"/>
    <x v="2"/>
    <n v="3"/>
    <n v="7168.38"/>
    <s v="Discharged"/>
    <x v="3"/>
  </r>
  <r>
    <s v="PT-08465"/>
    <n v="69"/>
    <x v="0"/>
    <n v="151"/>
    <n v="154.64191633432901"/>
    <n v="22.639205081435499"/>
    <x v="0"/>
    <x v="2"/>
    <x v="1"/>
    <n v="0"/>
    <n v="13825.88"/>
    <s v="Admitted"/>
    <x v="0"/>
  </r>
  <r>
    <s v="PT-04475"/>
    <n v="67"/>
    <x v="1"/>
    <n v="136"/>
    <n v="212.18243243753901"/>
    <n v="26.448133317607802"/>
    <x v="2"/>
    <x v="0"/>
    <x v="0"/>
    <n v="1"/>
    <n v="5926.32"/>
    <s v="unknown"/>
    <x v="0"/>
  </r>
  <r>
    <s v="PT-09155"/>
    <n v="50"/>
    <x v="0"/>
    <n v="110"/>
    <n v="240.00794483649599"/>
    <n v="23.943829589006398"/>
    <x v="1"/>
    <x v="1"/>
    <x v="2"/>
    <n v="2"/>
    <n v="1800.52"/>
    <s v="Discharged"/>
    <x v="3"/>
  </r>
  <r>
    <s v="PT-02692"/>
    <n v="51"/>
    <x v="0"/>
    <n v="164"/>
    <n v="235.74501658567399"/>
    <n v="33.896093622683097"/>
    <x v="2"/>
    <x v="1"/>
    <x v="1"/>
    <n v="0"/>
    <n v="14201.16"/>
    <s v="Admitted"/>
    <x v="1"/>
  </r>
  <r>
    <s v="PT-00935"/>
    <n v="61"/>
    <x v="0"/>
    <n v="115"/>
    <s v="unknown"/>
    <n v="21.319747010501601"/>
    <x v="0"/>
    <x v="1"/>
    <x v="2"/>
    <n v="5"/>
    <n v="6929.74"/>
    <s v="Discharged"/>
    <x v="0"/>
  </r>
  <r>
    <s v="PT-07301"/>
    <n v="45"/>
    <x v="1"/>
    <n v="119"/>
    <n v="247.41952873990101"/>
    <n v="26.3517244482499"/>
    <x v="0"/>
    <x v="1"/>
    <x v="2"/>
    <n v="2"/>
    <n v="4482.07"/>
    <s v="Discharged"/>
    <x v="3"/>
  </r>
  <r>
    <s v="PT-02110"/>
    <n v="64"/>
    <x v="0"/>
    <n v="144"/>
    <n v="324.07336751352602"/>
    <n v="28.025722203568201"/>
    <x v="0"/>
    <x v="1"/>
    <x v="2"/>
    <n v="4"/>
    <n v="7384.01"/>
    <s v="Deceased"/>
    <x v="0"/>
  </r>
  <r>
    <s v="PT-05404"/>
    <n v="56"/>
    <x v="1"/>
    <n v="98"/>
    <n v="222.34267870727601"/>
    <n v="25.109158708710101"/>
    <x v="0"/>
    <x v="1"/>
    <x v="2"/>
    <n v="2"/>
    <n v="4154.04"/>
    <s v="Discharged"/>
    <x v="1"/>
  </r>
  <r>
    <s v="PT-06724"/>
    <n v="18"/>
    <x v="1"/>
    <n v="97"/>
    <n v="192.905503091806"/>
    <n v="28.314887421376"/>
    <x v="0"/>
    <x v="2"/>
    <x v="0"/>
    <n v="3"/>
    <s v="unknown"/>
    <s v="Transferred"/>
    <x v="6"/>
  </r>
  <r>
    <s v="PT-00395"/>
    <n v="72"/>
    <x v="0"/>
    <n v="90"/>
    <n v="205.071272824933"/>
    <n v="21.043154550975299"/>
    <x v="0"/>
    <x v="1"/>
    <x v="2"/>
    <n v="4"/>
    <n v="7351.58"/>
    <s v="Transferred"/>
    <x v="4"/>
  </r>
  <r>
    <s v="PT-08694"/>
    <n v="53"/>
    <x v="0"/>
    <n v="186"/>
    <n v="210.21759204787901"/>
    <n v="30.153733433277601"/>
    <x v="0"/>
    <x v="1"/>
    <x v="0"/>
    <n v="3"/>
    <n v="5775.19"/>
    <s v="Admitted"/>
    <x v="1"/>
  </r>
  <r>
    <s v="PT-07829"/>
    <n v="57"/>
    <x v="0"/>
    <n v="132"/>
    <n v="171.78471682791701"/>
    <n v="30.210546036338499"/>
    <x v="0"/>
    <x v="1"/>
    <x v="2"/>
    <n v="5"/>
    <n v="5033.47"/>
    <s v="Deceased"/>
    <x v="1"/>
  </r>
  <r>
    <s v="PT-09351"/>
    <n v="59"/>
    <x v="1"/>
    <n v="107"/>
    <n v="236.357018496872"/>
    <n v="21.468983454676501"/>
    <x v="0"/>
    <x v="1"/>
    <x v="0"/>
    <n v="2"/>
    <n v="10281.01"/>
    <s v="Discharged"/>
    <x v="1"/>
  </r>
  <r>
    <s v="PT-06569"/>
    <n v="58"/>
    <x v="1"/>
    <n v="145"/>
    <n v="181.532510396482"/>
    <n v="21.265656743755802"/>
    <x v="1"/>
    <x v="1"/>
    <x v="2"/>
    <n v="3"/>
    <n v="3595.56"/>
    <s v="Transferred"/>
    <x v="1"/>
  </r>
  <r>
    <s v="PT-04639"/>
    <n v="24"/>
    <x v="0"/>
    <n v="99"/>
    <n v="190.48667209129999"/>
    <n v="15"/>
    <x v="2"/>
    <x v="1"/>
    <x v="2"/>
    <s v="unknown"/>
    <n v="2310.5"/>
    <s v="Admitted"/>
    <x v="6"/>
  </r>
  <r>
    <s v="PT-01298"/>
    <n v="50"/>
    <x v="1"/>
    <s v="unknown"/>
    <n v="244.47794268986101"/>
    <n v="25.5362332956459"/>
    <x v="1"/>
    <x v="0"/>
    <x v="0"/>
    <n v="1"/>
    <n v="5243.64"/>
    <s v="Admitted"/>
    <x v="3"/>
  </r>
  <r>
    <s v="PT-05255"/>
    <n v="42"/>
    <x v="1"/>
    <n v="140"/>
    <n v="270.69580731316501"/>
    <n v="24.792567925923201"/>
    <x v="2"/>
    <x v="2"/>
    <x v="1"/>
    <n v="5"/>
    <n v="16565.87"/>
    <s v="Discharged"/>
    <x v="3"/>
  </r>
  <r>
    <s v="PT-01163"/>
    <n v="34"/>
    <x v="0"/>
    <n v="113"/>
    <n v="184.983259822196"/>
    <n v="32.917510117709703"/>
    <x v="2"/>
    <x v="1"/>
    <x v="0"/>
    <n v="8"/>
    <n v="17671.580000000002"/>
    <s v="Discharged"/>
    <x v="2"/>
  </r>
  <r>
    <s v="PT-04420"/>
    <n v="21"/>
    <x v="0"/>
    <n v="118"/>
    <n v="172.552303370446"/>
    <n v="24.4489609805714"/>
    <x v="0"/>
    <x v="1"/>
    <x v="2"/>
    <n v="5"/>
    <n v="5555.86"/>
    <s v="Discharged"/>
    <x v="6"/>
  </r>
  <r>
    <s v="PT-01672"/>
    <n v="49"/>
    <x v="0"/>
    <n v="130"/>
    <s v="unknown"/>
    <n v="30.524050086341401"/>
    <x v="1"/>
    <x v="2"/>
    <x v="1"/>
    <n v="2"/>
    <n v="11954.81"/>
    <s v="Discharged"/>
    <x v="3"/>
  </r>
  <r>
    <s v="PT-09025"/>
    <n v="55"/>
    <x v="0"/>
    <n v="130"/>
    <n v="159.81592749266201"/>
    <n v="25.8048835510088"/>
    <x v="0"/>
    <x v="2"/>
    <x v="0"/>
    <n v="1"/>
    <n v="9465.9500000000007"/>
    <s v="Discharged"/>
    <x v="1"/>
  </r>
  <r>
    <s v="PT-02923"/>
    <n v="52"/>
    <x v="1"/>
    <n v="135"/>
    <n v="180.265819262664"/>
    <n v="23.968078384785802"/>
    <x v="0"/>
    <x v="2"/>
    <x v="2"/>
    <n v="3"/>
    <n v="2507.14"/>
    <s v="Transferred"/>
    <x v="1"/>
  </r>
  <r>
    <s v="PT-01528"/>
    <n v="78"/>
    <x v="0"/>
    <n v="155"/>
    <n v="176.12066225467899"/>
    <n v="18.4928238870454"/>
    <x v="1"/>
    <x v="1"/>
    <x v="0"/>
    <n v="4"/>
    <n v="9473.27"/>
    <s v="Admitted"/>
    <x v="4"/>
  </r>
  <r>
    <s v="PT-04515"/>
    <n v="52"/>
    <x v="0"/>
    <n v="112"/>
    <n v="251.362759078333"/>
    <n v="31.1156001297323"/>
    <x v="1"/>
    <x v="1"/>
    <x v="0"/>
    <n v="3"/>
    <n v="5652.07"/>
    <s v="Admitted"/>
    <x v="1"/>
  </r>
  <r>
    <s v="PT-03525"/>
    <n v="46"/>
    <x v="1"/>
    <n v="124"/>
    <n v="226.47483315116301"/>
    <n v="21.3040725577738"/>
    <x v="1"/>
    <x v="1"/>
    <x v="0"/>
    <n v="3"/>
    <n v="13996.92"/>
    <s v="Deceased"/>
    <x v="3"/>
  </r>
  <r>
    <s v="PT-08002"/>
    <n v="47"/>
    <x v="0"/>
    <n v="115"/>
    <n v="231.26539214991399"/>
    <n v="15"/>
    <x v="0"/>
    <x v="1"/>
    <x v="2"/>
    <n v="1"/>
    <n v="4761.62"/>
    <s v="Admitted"/>
    <x v="3"/>
  </r>
  <r>
    <s v="PT-03060"/>
    <n v="49"/>
    <x v="1"/>
    <n v="129"/>
    <n v="247.738300271376"/>
    <n v="17.217300127058799"/>
    <x v="2"/>
    <x v="2"/>
    <x v="1"/>
    <n v="9"/>
    <n v="12990.16"/>
    <s v="Discharged"/>
    <x v="3"/>
  </r>
  <r>
    <s v="PT-00059"/>
    <n v="59"/>
    <x v="1"/>
    <n v="90"/>
    <n v="150.42977416329899"/>
    <n v="25.962253350165401"/>
    <x v="0"/>
    <x v="1"/>
    <x v="0"/>
    <n v="2"/>
    <n v="5040.55"/>
    <s v="Admitted"/>
    <x v="1"/>
  </r>
  <r>
    <s v="PT-08690"/>
    <n v="57"/>
    <x v="0"/>
    <n v="135"/>
    <n v="238.38179767601599"/>
    <n v="27.006185088010099"/>
    <x v="0"/>
    <x v="1"/>
    <x v="2"/>
    <n v="2"/>
    <n v="2404.98"/>
    <s v="Deceased"/>
    <x v="1"/>
  </r>
  <r>
    <s v="PT-05906"/>
    <n v="49"/>
    <x v="1"/>
    <n v="133"/>
    <n v="239.10863920417299"/>
    <n v="28.295202387438501"/>
    <x v="0"/>
    <x v="1"/>
    <x v="2"/>
    <n v="2"/>
    <n v="4521.25"/>
    <s v="Discharged"/>
    <x v="3"/>
  </r>
  <r>
    <s v="PT-08860"/>
    <n v="27"/>
    <x v="1"/>
    <n v="107"/>
    <n v="206.52046663701199"/>
    <n v="24.175110081880099"/>
    <x v="0"/>
    <x v="1"/>
    <x v="2"/>
    <n v="2"/>
    <n v="4378.8999999999996"/>
    <s v="Discharged"/>
    <x v="6"/>
  </r>
  <r>
    <s v="PT-04709"/>
    <n v="69"/>
    <x v="0"/>
    <n v="124"/>
    <n v="202.38066069756599"/>
    <n v="31.948939594519398"/>
    <x v="2"/>
    <x v="2"/>
    <x v="1"/>
    <n v="3"/>
    <n v="19922.32"/>
    <s v="Discharged"/>
    <x v="0"/>
  </r>
  <r>
    <s v="PT-08187"/>
    <n v="63"/>
    <x v="1"/>
    <n v="127"/>
    <n v="236.189925716331"/>
    <n v="27.8540642713374"/>
    <x v="0"/>
    <x v="1"/>
    <x v="2"/>
    <n v="0"/>
    <n v="6585.73"/>
    <s v="Discharged"/>
    <x v="0"/>
  </r>
  <r>
    <s v="PT-06253"/>
    <n v="94"/>
    <x v="0"/>
    <n v="116"/>
    <n v="237.21038510329799"/>
    <n v="27.6479494651349"/>
    <x v="0"/>
    <x v="2"/>
    <x v="1"/>
    <n v="2"/>
    <n v="11433.55"/>
    <s v="Discharged"/>
    <x v="5"/>
  </r>
  <r>
    <s v="PT-08384"/>
    <n v="73"/>
    <x v="0"/>
    <n v="90"/>
    <n v="162.06218790467801"/>
    <n v="15.637741414512"/>
    <x v="2"/>
    <x v="1"/>
    <x v="0"/>
    <n v="2"/>
    <n v="13123.55"/>
    <s v="Transferred"/>
    <x v="4"/>
  </r>
  <r>
    <s v="PT-03460"/>
    <n v="37"/>
    <x v="0"/>
    <s v="unknown"/>
    <n v="180.210648044056"/>
    <n v="29.159741115695201"/>
    <x v="2"/>
    <x v="2"/>
    <x v="0"/>
    <n v="7"/>
    <n v="8335.49"/>
    <s v="Transferred"/>
    <x v="2"/>
  </r>
  <r>
    <s v="PT-06651"/>
    <n v="58"/>
    <x v="1"/>
    <n v="123"/>
    <n v="265.957801692381"/>
    <n v="25.973324081059801"/>
    <x v="0"/>
    <x v="1"/>
    <x v="2"/>
    <n v="2"/>
    <n v="6686.48"/>
    <s v="Discharged"/>
    <x v="1"/>
  </r>
  <r>
    <s v="PT-07808"/>
    <n v="80"/>
    <x v="1"/>
    <n v="142"/>
    <n v="217.573636728032"/>
    <n v="27.846778520961301"/>
    <x v="0"/>
    <x v="2"/>
    <x v="0"/>
    <n v="1"/>
    <n v="5001.9399999999996"/>
    <s v="Discharged"/>
    <x v="4"/>
  </r>
  <r>
    <s v="PT-04658"/>
    <n v="40"/>
    <x v="1"/>
    <n v="139"/>
    <n v="222.74711303174999"/>
    <n v="30.675843570282801"/>
    <x v="0"/>
    <x v="2"/>
    <x v="0"/>
    <n v="3"/>
    <n v="5937.72"/>
    <s v="unknown"/>
    <x v="2"/>
  </r>
  <r>
    <s v="PT-02304"/>
    <n v="58"/>
    <x v="0"/>
    <n v="103"/>
    <n v="217.098135389059"/>
    <n v="31.939718770545699"/>
    <x v="0"/>
    <x v="1"/>
    <x v="2"/>
    <n v="3"/>
    <n v="5239.4799999999996"/>
    <s v="Transferred"/>
    <x v="1"/>
  </r>
  <r>
    <s v="PT-03291"/>
    <n v="76"/>
    <x v="1"/>
    <n v="154"/>
    <n v="205.993083012661"/>
    <n v="25.867835114931101"/>
    <x v="0"/>
    <x v="1"/>
    <x v="2"/>
    <n v="4"/>
    <n v="2758.71"/>
    <s v="Admitted"/>
    <x v="4"/>
  </r>
  <r>
    <s v="PT-00677"/>
    <n v="38"/>
    <x v="1"/>
    <n v="130"/>
    <n v="146.50333412264001"/>
    <n v="32.299552026527799"/>
    <x v="0"/>
    <x v="2"/>
    <x v="2"/>
    <n v="3"/>
    <n v="2914.97"/>
    <s v="Admitted"/>
    <x v="2"/>
  </r>
  <r>
    <s v="PT-07803"/>
    <n v="43"/>
    <x v="0"/>
    <n v="112"/>
    <n v="225.83343249823699"/>
    <n v="35.3867906592167"/>
    <x v="0"/>
    <x v="1"/>
    <x v="2"/>
    <n v="6"/>
    <n v="5957.11"/>
    <s v="Discharged"/>
    <x v="3"/>
  </r>
  <r>
    <s v="PT-04292"/>
    <n v="48"/>
    <x v="1"/>
    <n v="99"/>
    <n v="245.089648843638"/>
    <s v="unknown"/>
    <x v="2"/>
    <x v="2"/>
    <x v="1"/>
    <n v="4"/>
    <n v="21442.21"/>
    <s v="Discharged"/>
    <x v="3"/>
  </r>
  <r>
    <s v="PT-05528"/>
    <n v="55"/>
    <x v="1"/>
    <n v="121"/>
    <n v="245.43406178851399"/>
    <n v="27.2513078325794"/>
    <x v="0"/>
    <x v="2"/>
    <x v="0"/>
    <n v="2"/>
    <n v="13755.86"/>
    <s v="Admitted"/>
    <x v="1"/>
  </r>
  <r>
    <s v="PT-01938"/>
    <n v="62"/>
    <x v="1"/>
    <n v="153"/>
    <n v="246.94718385783699"/>
    <s v="unknown"/>
    <x v="1"/>
    <x v="2"/>
    <x v="0"/>
    <n v="2"/>
    <n v="12925.82"/>
    <s v="Discharged"/>
    <x v="0"/>
  </r>
  <r>
    <s v="PT-09692"/>
    <n v="50"/>
    <x v="0"/>
    <n v="114"/>
    <n v="211.54732267691301"/>
    <n v="24.984377990374298"/>
    <x v="0"/>
    <x v="1"/>
    <x v="2"/>
    <n v="2"/>
    <n v="4124.55"/>
    <s v="Admitted"/>
    <x v="3"/>
  </r>
  <r>
    <s v="PT-07526"/>
    <n v="43"/>
    <x v="1"/>
    <n v="126"/>
    <n v="211.05299622487999"/>
    <n v="26.993273725633198"/>
    <x v="1"/>
    <x v="1"/>
    <x v="0"/>
    <n v="2"/>
    <n v="10527.97"/>
    <s v="Discharged"/>
    <x v="3"/>
  </r>
  <r>
    <s v="PT-07092"/>
    <n v="80"/>
    <x v="0"/>
    <n v="122"/>
    <n v="269.26257464067498"/>
    <n v="22.913273995495"/>
    <x v="0"/>
    <x v="1"/>
    <x v="2"/>
    <n v="3"/>
    <n v="6760.12"/>
    <s v="Discharged"/>
    <x v="4"/>
  </r>
  <r>
    <s v="PT-02710"/>
    <n v="78"/>
    <x v="1"/>
    <n v="103"/>
    <n v="135.41558550015901"/>
    <n v="29.491400349675299"/>
    <x v="1"/>
    <x v="1"/>
    <x v="0"/>
    <n v="2"/>
    <n v="10671.81"/>
    <s v="Discharged"/>
    <x v="4"/>
  </r>
  <r>
    <s v="PT-08548"/>
    <n v="72"/>
    <x v="0"/>
    <n v="137"/>
    <n v="213.58918806494901"/>
    <n v="23.008496751846302"/>
    <x v="2"/>
    <x v="1"/>
    <x v="1"/>
    <n v="3"/>
    <n v="18580.38"/>
    <s v="Transferred"/>
    <x v="4"/>
  </r>
  <r>
    <s v="PT-05981"/>
    <n v="40"/>
    <x v="0"/>
    <n v="141"/>
    <n v="204.158909485283"/>
    <n v="23.385041359445101"/>
    <x v="0"/>
    <x v="1"/>
    <x v="2"/>
    <n v="3"/>
    <n v="7587.07"/>
    <s v="Discharged"/>
    <x v="2"/>
  </r>
  <r>
    <s v="PT-06648"/>
    <n v="40"/>
    <x v="1"/>
    <n v="133"/>
    <n v="216.098641849248"/>
    <n v="27.235267488959298"/>
    <x v="2"/>
    <x v="2"/>
    <x v="1"/>
    <n v="7"/>
    <n v="4755.96"/>
    <s v="Admitted"/>
    <x v="2"/>
  </r>
  <r>
    <s v="PT-03699"/>
    <n v="68"/>
    <x v="1"/>
    <n v="108"/>
    <n v="285.55044987800102"/>
    <n v="35.536015423907301"/>
    <x v="0"/>
    <x v="2"/>
    <x v="0"/>
    <n v="5"/>
    <n v="13165.85"/>
    <s v="Discharged"/>
    <x v="0"/>
  </r>
  <r>
    <s v="PT-05468"/>
    <n v="58"/>
    <x v="1"/>
    <n v="128"/>
    <n v="229.836022058732"/>
    <n v="32.008467383876003"/>
    <x v="1"/>
    <x v="1"/>
    <x v="1"/>
    <n v="1"/>
    <n v="7699.72"/>
    <s v="Discharged"/>
    <x v="1"/>
  </r>
  <r>
    <s v="PT-00867"/>
    <n v="59"/>
    <x v="0"/>
    <n v="122"/>
    <n v="218.28312046555999"/>
    <n v="27.7692266083899"/>
    <x v="0"/>
    <x v="2"/>
    <x v="0"/>
    <n v="4"/>
    <n v="9401.6299999999992"/>
    <s v="Discharged"/>
    <x v="1"/>
  </r>
  <r>
    <s v="PT-03429"/>
    <n v="61"/>
    <x v="0"/>
    <n v="118"/>
    <n v="289.84421280469201"/>
    <n v="23.316798475595199"/>
    <x v="0"/>
    <x v="1"/>
    <x v="2"/>
    <n v="2"/>
    <n v="2681.23"/>
    <s v="Deceased"/>
    <x v="0"/>
  </r>
  <r>
    <s v="PT-08525"/>
    <n v="28"/>
    <x v="0"/>
    <n v="119"/>
    <n v="254.76113106345699"/>
    <n v="15"/>
    <x v="1"/>
    <x v="2"/>
    <x v="0"/>
    <s v="unknown"/>
    <n v="5107.68"/>
    <s v="Discharged"/>
    <x v="6"/>
  </r>
  <r>
    <s v="PT-04748"/>
    <n v="38"/>
    <x v="1"/>
    <n v="124"/>
    <n v="195.04827631829801"/>
    <n v="20.3936053813066"/>
    <x v="0"/>
    <x v="2"/>
    <x v="0"/>
    <n v="5"/>
    <n v="12501.12"/>
    <s v="Deceased"/>
    <x v="2"/>
  </r>
  <r>
    <s v="PT-08340"/>
    <n v="52"/>
    <x v="0"/>
    <n v="179"/>
    <n v="253.431312637312"/>
    <n v="26.558124421538501"/>
    <x v="2"/>
    <x v="1"/>
    <x v="0"/>
    <n v="3"/>
    <n v="6972.71"/>
    <s v="Discharged"/>
    <x v="1"/>
  </r>
  <r>
    <s v="PT-05004"/>
    <n v="50"/>
    <x v="1"/>
    <n v="108"/>
    <n v="163.57551975525499"/>
    <n v="28.5749264285297"/>
    <x v="2"/>
    <x v="1"/>
    <x v="0"/>
    <n v="6"/>
    <n v="9640.31"/>
    <s v="Discharged"/>
    <x v="3"/>
  </r>
  <r>
    <s v="PT-01818"/>
    <n v="44"/>
    <x v="0"/>
    <n v="135"/>
    <n v="223.36054192486901"/>
    <n v="25.267255311451098"/>
    <x v="2"/>
    <x v="1"/>
    <x v="2"/>
    <n v="4"/>
    <n v="4864.66"/>
    <s v="Discharged"/>
    <x v="3"/>
  </r>
  <r>
    <s v="PT-05517"/>
    <n v="62"/>
    <x v="0"/>
    <n v="132"/>
    <n v="197.13791359229501"/>
    <n v="34.568079906732997"/>
    <x v="0"/>
    <x v="1"/>
    <x v="2"/>
    <n v="5"/>
    <n v="4342.58"/>
    <s v="Admitted"/>
    <x v="0"/>
  </r>
  <r>
    <s v="PT-02909"/>
    <n v="48"/>
    <x v="0"/>
    <n v="115"/>
    <n v="204.35772572268201"/>
    <n v="19.097741501544"/>
    <x v="0"/>
    <x v="2"/>
    <x v="0"/>
    <n v="3"/>
    <n v="14222.02"/>
    <s v="Discharged"/>
    <x v="3"/>
  </r>
  <r>
    <s v="PT-08899"/>
    <n v="39"/>
    <x v="1"/>
    <n v="105"/>
    <n v="229.23559690681799"/>
    <n v="30.351833040164301"/>
    <x v="0"/>
    <x v="1"/>
    <x v="0"/>
    <n v="5"/>
    <n v="10076.44"/>
    <s v="Discharged"/>
    <x v="2"/>
  </r>
  <r>
    <s v="PT-01966"/>
    <n v="56"/>
    <x v="1"/>
    <n v="132"/>
    <n v="149.41475624902199"/>
    <n v="24.257854379406599"/>
    <x v="0"/>
    <x v="1"/>
    <x v="2"/>
    <n v="6"/>
    <n v="8042.27"/>
    <s v="Discharged"/>
    <x v="1"/>
  </r>
  <r>
    <s v="PT-05729"/>
    <n v="57"/>
    <x v="0"/>
    <n v="102"/>
    <n v="278.10565106455499"/>
    <n v="16.464939491458701"/>
    <x v="0"/>
    <x v="2"/>
    <x v="0"/>
    <n v="1"/>
    <n v="10754.15"/>
    <s v="Admitted"/>
    <x v="1"/>
  </r>
  <r>
    <s v="PT-09895"/>
    <n v="52"/>
    <x v="1"/>
    <n v="128"/>
    <n v="201.56396062126899"/>
    <n v="17.999848035842302"/>
    <x v="1"/>
    <x v="1"/>
    <x v="0"/>
    <n v="4"/>
    <n v="9886.58"/>
    <s v="Admitted"/>
    <x v="1"/>
  </r>
  <r>
    <s v="PT-02639"/>
    <n v="39"/>
    <x v="1"/>
    <n v="140"/>
    <n v="250.53695251936799"/>
    <n v="19.673655923015001"/>
    <x v="0"/>
    <x v="2"/>
    <x v="0"/>
    <n v="1"/>
    <n v="6753.31"/>
    <s v="Discharged"/>
    <x v="2"/>
  </r>
  <r>
    <s v="PT-08654"/>
    <n v="52"/>
    <x v="0"/>
    <n v="144"/>
    <n v="231.28506103818401"/>
    <n v="21.565502953605399"/>
    <x v="2"/>
    <x v="1"/>
    <x v="1"/>
    <n v="8"/>
    <n v="25887.61"/>
    <s v="Admitted"/>
    <x v="1"/>
  </r>
  <r>
    <s v="PT-04685"/>
    <n v="39"/>
    <x v="1"/>
    <n v="135"/>
    <n v="258.24996600802501"/>
    <n v="28.7932342901989"/>
    <x v="0"/>
    <x v="1"/>
    <x v="2"/>
    <n v="2"/>
    <n v="5381.72"/>
    <s v="Discharged"/>
    <x v="2"/>
  </r>
  <r>
    <s v="PT-01211"/>
    <n v="36"/>
    <x v="1"/>
    <n v="133"/>
    <n v="210.25830998517401"/>
    <n v="22.803121287155601"/>
    <x v="2"/>
    <x v="1"/>
    <x v="0"/>
    <n v="2"/>
    <n v="2332.63"/>
    <s v="Admitted"/>
    <x v="2"/>
  </r>
  <r>
    <s v="PT-05642"/>
    <n v="46"/>
    <x v="0"/>
    <n v="135"/>
    <n v="186.32577336030701"/>
    <n v="24.0025518548428"/>
    <x v="0"/>
    <x v="1"/>
    <x v="0"/>
    <n v="4"/>
    <n v="10361.44"/>
    <s v="Admitted"/>
    <x v="3"/>
  </r>
  <r>
    <s v="PT-07928"/>
    <n v="57"/>
    <x v="0"/>
    <n v="138"/>
    <n v="250.66891693974699"/>
    <n v="21.732361648932599"/>
    <x v="2"/>
    <x v="1"/>
    <x v="1"/>
    <n v="3"/>
    <n v="24288.83"/>
    <s v="Discharged"/>
    <x v="1"/>
  </r>
  <r>
    <s v="PT-01727"/>
    <n v="46"/>
    <x v="0"/>
    <n v="146"/>
    <n v="208.76102061597101"/>
    <n v="23.2910168591977"/>
    <x v="0"/>
    <x v="0"/>
    <x v="2"/>
    <n v="4"/>
    <n v="3131.93"/>
    <s v="Discharged"/>
    <x v="3"/>
  </r>
  <r>
    <s v="PT-08346"/>
    <n v="59"/>
    <x v="0"/>
    <n v="111"/>
    <n v="208.78327328067201"/>
    <n v="24.896211706269501"/>
    <x v="2"/>
    <x v="1"/>
    <x v="0"/>
    <n v="6"/>
    <n v="9399.7999999999993"/>
    <s v="Deceased"/>
    <x v="1"/>
  </r>
  <r>
    <s v="PT-03937"/>
    <n v="73"/>
    <x v="0"/>
    <n v="93"/>
    <n v="178.088038255914"/>
    <n v="24.886281297930299"/>
    <x v="0"/>
    <x v="1"/>
    <x v="0"/>
    <n v="1"/>
    <n v="5293.67"/>
    <s v="Transferred"/>
    <x v="4"/>
  </r>
  <r>
    <s v="PT-06439"/>
    <n v="62"/>
    <x v="0"/>
    <n v="130"/>
    <n v="257.24586802302201"/>
    <n v="29.828946431209399"/>
    <x v="0"/>
    <x v="1"/>
    <x v="0"/>
    <n v="3"/>
    <n v="6363.06"/>
    <s v="Discharged"/>
    <x v="0"/>
  </r>
  <r>
    <s v="PT-06854"/>
    <n v="29"/>
    <x v="1"/>
    <n v="109"/>
    <n v="252.87479089036501"/>
    <n v="28.984323177923699"/>
    <x v="0"/>
    <x v="2"/>
    <x v="0"/>
    <n v="3"/>
    <n v="7134.85"/>
    <s v="Admitted"/>
    <x v="6"/>
  </r>
  <r>
    <s v="PT-08144"/>
    <n v="48"/>
    <x v="1"/>
    <n v="108"/>
    <n v="274.44299902945897"/>
    <n v="24.005593687823801"/>
    <x v="0"/>
    <x v="2"/>
    <x v="0"/>
    <n v="1"/>
    <n v="10455.08"/>
    <s v="Discharged"/>
    <x v="3"/>
  </r>
  <r>
    <s v="PT-04953"/>
    <n v="66"/>
    <x v="0"/>
    <n v="112"/>
    <n v="177.03524274169899"/>
    <s v="unknown"/>
    <x v="2"/>
    <x v="1"/>
    <x v="0"/>
    <n v="3"/>
    <n v="6476.11"/>
    <s v="Deceased"/>
    <x v="0"/>
  </r>
  <r>
    <s v="PT-07177"/>
    <n v="72"/>
    <x v="1"/>
    <n v="126"/>
    <n v="256.158164514845"/>
    <n v="27.0109628611348"/>
    <x v="0"/>
    <x v="2"/>
    <x v="1"/>
    <s v="unknown"/>
    <n v="17082.66"/>
    <s v="Discharged"/>
    <x v="4"/>
  </r>
  <r>
    <s v="PT-03461"/>
    <n v="80"/>
    <x v="1"/>
    <n v="144"/>
    <n v="151.65813733467999"/>
    <n v="20.559976875034302"/>
    <x v="2"/>
    <x v="1"/>
    <x v="1"/>
    <n v="8"/>
    <n v="22752.71"/>
    <s v="Admitted"/>
    <x v="4"/>
  </r>
  <r>
    <s v="PT-08934"/>
    <n v="40"/>
    <x v="1"/>
    <n v="113"/>
    <n v="210.702466048449"/>
    <n v="30.273420943128901"/>
    <x v="0"/>
    <x v="2"/>
    <x v="0"/>
    <n v="2"/>
    <n v="5860.37"/>
    <s v="Discharged"/>
    <x v="2"/>
  </r>
  <r>
    <s v="PT-00618"/>
    <n v="65"/>
    <x v="1"/>
    <n v="113"/>
    <n v="196.03352329816201"/>
    <n v="25.879734160184501"/>
    <x v="0"/>
    <x v="2"/>
    <x v="1"/>
    <n v="3"/>
    <n v="11468.52"/>
    <s v="Admitted"/>
    <x v="0"/>
  </r>
  <r>
    <s v="PT-06078"/>
    <n v="41"/>
    <x v="1"/>
    <n v="120"/>
    <n v="180.322579899875"/>
    <n v="23.540292356892401"/>
    <x v="0"/>
    <x v="1"/>
    <x v="2"/>
    <n v="2"/>
    <n v="4525"/>
    <s v="Discharged"/>
    <x v="3"/>
  </r>
  <r>
    <s v="PT-06379"/>
    <n v="68"/>
    <x v="0"/>
    <n v="122"/>
    <n v="218.529663398211"/>
    <n v="28.9486924012499"/>
    <x v="1"/>
    <x v="1"/>
    <x v="1"/>
    <n v="3"/>
    <n v="11498.11"/>
    <s v="Discharged"/>
    <x v="0"/>
  </r>
  <r>
    <s v="PT-07725"/>
    <n v="79"/>
    <x v="0"/>
    <n v="111"/>
    <n v="302.16221100470898"/>
    <n v="29.5973352923771"/>
    <x v="2"/>
    <x v="1"/>
    <x v="1"/>
    <n v="5"/>
    <n v="19388.72"/>
    <s v="Admitted"/>
    <x v="4"/>
  </r>
  <r>
    <s v="PT-03306"/>
    <n v="70"/>
    <x v="0"/>
    <n v="104"/>
    <n v="252.23793554956001"/>
    <n v="25.5006688302295"/>
    <x v="0"/>
    <x v="2"/>
    <x v="1"/>
    <n v="0"/>
    <n v="15568.79"/>
    <s v="Discharged"/>
    <x v="0"/>
  </r>
  <r>
    <s v="PT-00767"/>
    <n v="54"/>
    <x v="0"/>
    <n v="117"/>
    <n v="164.39618347001999"/>
    <n v="19.2451371729138"/>
    <x v="0"/>
    <x v="1"/>
    <x v="2"/>
    <s v="unknown"/>
    <n v="2277.9"/>
    <s v="Discharged"/>
    <x v="1"/>
  </r>
  <r>
    <s v="PT-06502"/>
    <n v="36"/>
    <x v="1"/>
    <n v="116"/>
    <n v="180.97712320563801"/>
    <n v="31.151843521447301"/>
    <x v="1"/>
    <x v="2"/>
    <x v="0"/>
    <n v="4"/>
    <n v="8192.0400000000009"/>
    <s v="Discharged"/>
    <x v="2"/>
  </r>
  <r>
    <s v="PT-09981"/>
    <n v="48"/>
    <x v="1"/>
    <n v="150"/>
    <n v="139.16592036618701"/>
    <n v="20.673059394018502"/>
    <x v="2"/>
    <x v="1"/>
    <x v="0"/>
    <n v="6"/>
    <n v="8363.89"/>
    <s v="Transferred"/>
    <x v="3"/>
  </r>
  <r>
    <s v="PT-05502"/>
    <n v="62"/>
    <x v="0"/>
    <n v="123"/>
    <n v="179.66041022232"/>
    <n v="23.6142948940123"/>
    <x v="0"/>
    <x v="1"/>
    <x v="0"/>
    <n v="1"/>
    <n v="7994.35"/>
    <s v="Discharged"/>
    <x v="0"/>
  </r>
  <r>
    <s v="PT-02073"/>
    <n v="56"/>
    <x v="1"/>
    <n v="125"/>
    <n v="192.135226998169"/>
    <n v="32.933437386139801"/>
    <x v="0"/>
    <x v="2"/>
    <x v="0"/>
    <n v="5"/>
    <n v="9636.9500000000007"/>
    <s v="Admitted"/>
    <x v="1"/>
  </r>
  <r>
    <s v="PT-01145"/>
    <n v="52"/>
    <x v="0"/>
    <n v="126"/>
    <n v="198.087677858982"/>
    <n v="27.852282112411199"/>
    <x v="2"/>
    <x v="2"/>
    <x v="1"/>
    <n v="7"/>
    <n v="15810.47"/>
    <s v="Discharged"/>
    <x v="1"/>
  </r>
  <r>
    <s v="PT-02311"/>
    <n v="50"/>
    <x v="1"/>
    <n v="200"/>
    <n v="226.80425914629299"/>
    <n v="26.899801086399801"/>
    <x v="2"/>
    <x v="2"/>
    <x v="1"/>
    <n v="5"/>
    <n v="12164.04"/>
    <s v="Discharged"/>
    <x v="3"/>
  </r>
  <r>
    <s v="PT-04506"/>
    <n v="60"/>
    <x v="0"/>
    <n v="155"/>
    <n v="226.012955463808"/>
    <n v="30.823009031783101"/>
    <x v="1"/>
    <x v="1"/>
    <x v="0"/>
    <n v="5"/>
    <n v="7935.07"/>
    <s v="Discharged"/>
    <x v="1"/>
  </r>
  <r>
    <s v="PT-00463"/>
    <n v="44"/>
    <x v="1"/>
    <n v="104"/>
    <n v="229.552973037481"/>
    <n v="33.064666768335996"/>
    <x v="0"/>
    <x v="1"/>
    <x v="2"/>
    <n v="1"/>
    <n v="4637.51"/>
    <s v="Admitted"/>
    <x v="3"/>
  </r>
  <r>
    <s v="PT-05596"/>
    <n v="28"/>
    <x v="1"/>
    <n v="119"/>
    <n v="211.00034583635301"/>
    <n v="28.6624869428084"/>
    <x v="2"/>
    <x v="1"/>
    <x v="0"/>
    <n v="5"/>
    <n v="11515.5"/>
    <s v="Discharged"/>
    <x v="6"/>
  </r>
  <r>
    <s v="PT-06482"/>
    <n v="24"/>
    <x v="1"/>
    <n v="124"/>
    <n v="186.64054934164199"/>
    <n v="25.734060948831999"/>
    <x v="1"/>
    <x v="1"/>
    <x v="2"/>
    <n v="1"/>
    <n v="3014.43"/>
    <s v="Discharged"/>
    <x v="6"/>
  </r>
  <r>
    <s v="PT-08671"/>
    <n v="71"/>
    <x v="0"/>
    <n v="90"/>
    <n v="231.86603046631399"/>
    <n v="32.972781597525902"/>
    <x v="1"/>
    <x v="2"/>
    <x v="1"/>
    <n v="1"/>
    <n v="14513.51"/>
    <s v="Discharged"/>
    <x v="4"/>
  </r>
  <r>
    <s v="PT-06931"/>
    <n v="43"/>
    <x v="1"/>
    <n v="118"/>
    <n v="214.73585446976301"/>
    <n v="26.300582428568799"/>
    <x v="0"/>
    <x v="2"/>
    <x v="0"/>
    <n v="4"/>
    <n v="16319.05"/>
    <s v="Discharged"/>
    <x v="3"/>
  </r>
  <r>
    <s v="PT-04396"/>
    <n v="34"/>
    <x v="0"/>
    <n v="126"/>
    <n v="218.106116809768"/>
    <n v="31.149791659008301"/>
    <x v="1"/>
    <x v="1"/>
    <x v="0"/>
    <n v="4"/>
    <n v="6657.88"/>
    <s v="Discharged"/>
    <x v="2"/>
  </r>
  <r>
    <s v="PT-06316"/>
    <n v="65"/>
    <x v="0"/>
    <n v="149"/>
    <n v="183.60001589545499"/>
    <n v="17.489378407148202"/>
    <x v="0"/>
    <x v="1"/>
    <x v="2"/>
    <n v="3"/>
    <n v="4346.9399999999996"/>
    <s v="Discharged"/>
    <x v="0"/>
  </r>
  <r>
    <s v="PT-07048"/>
    <n v="53"/>
    <x v="0"/>
    <n v="132"/>
    <n v="213.07316516939801"/>
    <n v="29.407515973863099"/>
    <x v="1"/>
    <x v="1"/>
    <x v="0"/>
    <n v="1"/>
    <n v="7381.15"/>
    <s v="Transferred"/>
    <x v="1"/>
  </r>
  <r>
    <s v="PT-03545"/>
    <n v="75"/>
    <x v="0"/>
    <n v="92"/>
    <n v="167.537963948705"/>
    <n v="28.227633728198299"/>
    <x v="0"/>
    <x v="2"/>
    <x v="0"/>
    <n v="3"/>
    <n v="12171.19"/>
    <s v="Discharged"/>
    <x v="4"/>
  </r>
  <r>
    <s v="PT-09077"/>
    <n v="49"/>
    <x v="0"/>
    <n v="90"/>
    <n v="262.41429173502303"/>
    <n v="31.232332084130299"/>
    <x v="3"/>
    <x v="1"/>
    <x v="0"/>
    <n v="5"/>
    <n v="11777.3"/>
    <s v="Admitted"/>
    <x v="3"/>
  </r>
  <r>
    <s v="PT-06104"/>
    <n v="60"/>
    <x v="1"/>
    <n v="117"/>
    <n v="245.15322867629899"/>
    <n v="23.5613593902631"/>
    <x v="2"/>
    <x v="1"/>
    <x v="0"/>
    <n v="3"/>
    <s v="unknown"/>
    <s v="Discharged"/>
    <x v="1"/>
  </r>
  <r>
    <s v="PT-07372"/>
    <n v="55"/>
    <x v="0"/>
    <n v="141"/>
    <n v="196.21592613559699"/>
    <n v="29.895187591263099"/>
    <x v="1"/>
    <x v="1"/>
    <x v="0"/>
    <n v="5"/>
    <n v="7530.72"/>
    <s v="Admitted"/>
    <x v="1"/>
  </r>
  <r>
    <s v="PT-00829"/>
    <n v="48"/>
    <x v="1"/>
    <n v="121"/>
    <n v="244.20140563247"/>
    <n v="29.543806480641301"/>
    <x v="0"/>
    <x v="1"/>
    <x v="2"/>
    <n v="2"/>
    <n v="5730.62"/>
    <s v="Discharged"/>
    <x v="3"/>
  </r>
  <r>
    <s v="PT-06757"/>
    <n v="60"/>
    <x v="0"/>
    <n v="127"/>
    <n v="257.67888530368998"/>
    <n v="15.358940491613501"/>
    <x v="1"/>
    <x v="2"/>
    <x v="1"/>
    <n v="5"/>
    <n v="17669.939999999999"/>
    <s v="Discharged"/>
    <x v="1"/>
  </r>
  <r>
    <s v="PT-04190"/>
    <n v="54"/>
    <x v="0"/>
    <n v="118"/>
    <n v="167.06622671503001"/>
    <n v="22.5390032435274"/>
    <x v="0"/>
    <x v="2"/>
    <x v="0"/>
    <n v="4"/>
    <n v="10819.9"/>
    <s v="Deceased"/>
    <x v="1"/>
  </r>
  <r>
    <s v="PT-01673"/>
    <n v="49"/>
    <x v="0"/>
    <n v="108"/>
    <n v="214.18113601825101"/>
    <n v="27.422498868638201"/>
    <x v="1"/>
    <x v="1"/>
    <x v="0"/>
    <n v="3"/>
    <n v="8753.42"/>
    <s v="Deceased"/>
    <x v="3"/>
  </r>
  <r>
    <s v="PT-02693"/>
    <n v="54"/>
    <x v="1"/>
    <n v="123"/>
    <n v="284.51885559757801"/>
    <n v="26.355389417764901"/>
    <x v="0"/>
    <x v="2"/>
    <x v="1"/>
    <n v="5"/>
    <n v="11763.75"/>
    <s v="Admitted"/>
    <x v="1"/>
  </r>
  <r>
    <s v="PT-01689"/>
    <n v="59"/>
    <x v="1"/>
    <n v="107"/>
    <n v="284.15860191476099"/>
    <n v="27.960264548464401"/>
    <x v="2"/>
    <x v="1"/>
    <x v="1"/>
    <n v="5"/>
    <n v="4727.01"/>
    <s v="Discharged"/>
    <x v="1"/>
  </r>
  <r>
    <s v="PT-02849"/>
    <n v="45"/>
    <x v="0"/>
    <n v="124"/>
    <n v="202.64509510701001"/>
    <n v="30.636376072868099"/>
    <x v="2"/>
    <x v="2"/>
    <x v="1"/>
    <n v="5"/>
    <n v="18915.400000000001"/>
    <s v="Discharged"/>
    <x v="3"/>
  </r>
  <r>
    <s v="PT-05982"/>
    <n v="79"/>
    <x v="1"/>
    <n v="141"/>
    <n v="145.267547554434"/>
    <n v="25.6187798241256"/>
    <x v="0"/>
    <x v="1"/>
    <x v="0"/>
    <n v="3"/>
    <n v="10616.73"/>
    <s v="Discharged"/>
    <x v="4"/>
  </r>
  <r>
    <s v="PT-04830"/>
    <n v="39"/>
    <x v="1"/>
    <n v="117"/>
    <n v="184.84857278056401"/>
    <n v="33.0005341198083"/>
    <x v="1"/>
    <x v="1"/>
    <x v="0"/>
    <n v="7"/>
    <n v="12711.32"/>
    <s v="Admitted"/>
    <x v="2"/>
  </r>
  <r>
    <s v="PT-04881"/>
    <n v="69"/>
    <x v="1"/>
    <n v="104"/>
    <n v="260.42999731612201"/>
    <s v="unknown"/>
    <x v="1"/>
    <x v="1"/>
    <x v="0"/>
    <n v="1"/>
    <n v="11157.88"/>
    <s v="Discharged"/>
    <x v="0"/>
  </r>
  <r>
    <s v="PT-08745"/>
    <n v="85"/>
    <x v="1"/>
    <n v="139"/>
    <n v="158.84244378599601"/>
    <s v="unknown"/>
    <x v="0"/>
    <x v="2"/>
    <x v="1"/>
    <n v="3"/>
    <n v="17956.82"/>
    <s v="Admitted"/>
    <x v="5"/>
  </r>
  <r>
    <s v="PT-06898"/>
    <n v="38"/>
    <x v="1"/>
    <n v="139"/>
    <n v="258.031604560419"/>
    <n v="26.573554359307401"/>
    <x v="1"/>
    <x v="1"/>
    <x v="0"/>
    <n v="3"/>
    <n v="11691.7"/>
    <s v="Discharged"/>
    <x v="2"/>
  </r>
  <r>
    <s v="PT-08747"/>
    <n v="53"/>
    <x v="0"/>
    <n v="155"/>
    <n v="246.98935932441901"/>
    <n v="33.0390937594211"/>
    <x v="0"/>
    <x v="1"/>
    <x v="2"/>
    <n v="1"/>
    <n v="2994.26"/>
    <s v="Admitted"/>
    <x v="1"/>
  </r>
  <r>
    <s v="PT-08192"/>
    <n v="48"/>
    <x v="1"/>
    <n v="170"/>
    <n v="292.48351234565598"/>
    <n v="24.544492406615301"/>
    <x v="2"/>
    <x v="1"/>
    <x v="0"/>
    <n v="8"/>
    <n v="15567.62"/>
    <s v="Admitted"/>
    <x v="3"/>
  </r>
  <r>
    <s v="PT-01714"/>
    <n v="67"/>
    <x v="1"/>
    <n v="141"/>
    <n v="199.49077774394999"/>
    <n v="23.932986369645"/>
    <x v="1"/>
    <x v="1"/>
    <x v="0"/>
    <n v="4"/>
    <n v="12989.31"/>
    <s v="Admitted"/>
    <x v="0"/>
  </r>
  <r>
    <s v="PT-00021"/>
    <n v="76"/>
    <x v="1"/>
    <n v="138"/>
    <n v="222.20143276122101"/>
    <n v="26.5206636633256"/>
    <x v="2"/>
    <x v="1"/>
    <x v="1"/>
    <n v="8"/>
    <n v="16153.36"/>
    <s v="Discharged"/>
    <x v="4"/>
  </r>
  <r>
    <s v="PT-06780"/>
    <n v="52"/>
    <x v="1"/>
    <n v="129"/>
    <n v="221.86701358623401"/>
    <n v="22.314336565545599"/>
    <x v="0"/>
    <x v="1"/>
    <x v="2"/>
    <n v="3"/>
    <n v="4333.8500000000004"/>
    <s v="Discharged"/>
    <x v="1"/>
  </r>
  <r>
    <s v="PT-09236"/>
    <n v="35"/>
    <x v="0"/>
    <n v="90"/>
    <n v="295.045608307272"/>
    <n v="19.418474912220599"/>
    <x v="1"/>
    <x v="1"/>
    <x v="0"/>
    <n v="3"/>
    <n v="11612.64"/>
    <s v="Transferred"/>
    <x v="2"/>
  </r>
  <r>
    <s v="PT-07846"/>
    <n v="76"/>
    <x v="1"/>
    <n v="145"/>
    <n v="203.351990557802"/>
    <n v="26.212813955249299"/>
    <x v="0"/>
    <x v="1"/>
    <x v="0"/>
    <n v="2"/>
    <n v="3093.49"/>
    <s v="Admitted"/>
    <x v="4"/>
  </r>
  <r>
    <s v="PT-04849"/>
    <n v="46"/>
    <x v="1"/>
    <n v="103"/>
    <n v="291.29181055399698"/>
    <n v="25.475011480805399"/>
    <x v="2"/>
    <x v="2"/>
    <x v="1"/>
    <n v="7"/>
    <n v="24980.32"/>
    <s v="Discharged"/>
    <x v="3"/>
  </r>
  <r>
    <s v="PT-01965"/>
    <n v="63"/>
    <x v="0"/>
    <n v="139"/>
    <n v="149.71140965353999"/>
    <n v="23.433708658415402"/>
    <x v="1"/>
    <x v="2"/>
    <x v="0"/>
    <n v="7"/>
    <n v="9393.7199999999993"/>
    <s v="Discharged"/>
    <x v="0"/>
  </r>
  <r>
    <s v="PT-06160"/>
    <n v="31"/>
    <x v="1"/>
    <n v="153"/>
    <n v="138.83257522239799"/>
    <n v="25.831714577950599"/>
    <x v="0"/>
    <x v="2"/>
    <x v="2"/>
    <n v="1"/>
    <n v="3789.56"/>
    <s v="Discharged"/>
    <x v="2"/>
  </r>
  <r>
    <s v="PT-07356"/>
    <n v="67"/>
    <x v="1"/>
    <n v="145"/>
    <n v="196.74770446640099"/>
    <n v="29.372253079754199"/>
    <x v="0"/>
    <x v="1"/>
    <x v="0"/>
    <s v="unknown"/>
    <n v="1277.06"/>
    <s v="Admitted"/>
    <x v="0"/>
  </r>
  <r>
    <s v="PT-01296"/>
    <n v="53"/>
    <x v="0"/>
    <n v="147"/>
    <n v="250.101026526433"/>
    <n v="23.061228549306101"/>
    <x v="1"/>
    <x v="2"/>
    <x v="1"/>
    <n v="4"/>
    <n v="19399.57"/>
    <s v="Transferred"/>
    <x v="1"/>
  </r>
  <r>
    <s v="PT-04523"/>
    <n v="62"/>
    <x v="0"/>
    <n v="113"/>
    <n v="264.88128614200502"/>
    <n v="21.4118070179249"/>
    <x v="0"/>
    <x v="1"/>
    <x v="2"/>
    <n v="3"/>
    <s v="unknown"/>
    <s v="Discharged"/>
    <x v="0"/>
  </r>
  <r>
    <s v="PT-00592"/>
    <n v="47"/>
    <x v="0"/>
    <n v="132"/>
    <n v="206.62106326273499"/>
    <n v="21.090320650563701"/>
    <x v="0"/>
    <x v="2"/>
    <x v="0"/>
    <n v="6"/>
    <n v="5573.2"/>
    <s v="Discharged"/>
    <x v="3"/>
  </r>
  <r>
    <s v="PT-01407"/>
    <n v="33"/>
    <x v="0"/>
    <n v="141"/>
    <n v="171.89406939455401"/>
    <n v="26.4207969153452"/>
    <x v="2"/>
    <x v="1"/>
    <x v="0"/>
    <n v="6"/>
    <n v="12342.11"/>
    <s v="Discharged"/>
    <x v="2"/>
  </r>
  <r>
    <s v="PT-00222"/>
    <n v="26"/>
    <x v="1"/>
    <n v="141"/>
    <n v="245.67213807370001"/>
    <n v="26.126391694610898"/>
    <x v="2"/>
    <x v="2"/>
    <x v="1"/>
    <n v="6"/>
    <n v="15967.98"/>
    <s v="Admitted"/>
    <x v="6"/>
  </r>
  <r>
    <s v="PT-08386"/>
    <n v="33"/>
    <x v="0"/>
    <n v="133"/>
    <n v="175.56453104149"/>
    <n v="23.5753936275201"/>
    <x v="1"/>
    <x v="1"/>
    <x v="2"/>
    <n v="5"/>
    <n v="7309.76"/>
    <s v="unknown"/>
    <x v="2"/>
  </r>
  <r>
    <s v="PT-05852"/>
    <n v="47"/>
    <x v="0"/>
    <n v="114"/>
    <n v="120"/>
    <n v="31.8571094306369"/>
    <x v="0"/>
    <x v="1"/>
    <x v="2"/>
    <n v="6"/>
    <n v="5579.01"/>
    <s v="Discharged"/>
    <x v="3"/>
  </r>
  <r>
    <s v="PT-07559"/>
    <n v="41"/>
    <x v="0"/>
    <n v="128"/>
    <n v="249.16860731723099"/>
    <n v="20.654054940076801"/>
    <x v="0"/>
    <x v="1"/>
    <x v="2"/>
    <n v="3"/>
    <n v="4959.95"/>
    <s v="Discharged"/>
    <x v="3"/>
  </r>
  <r>
    <s v="PT-09029"/>
    <n v="59"/>
    <x v="0"/>
    <n v="137"/>
    <n v="184.80656538779701"/>
    <s v="unknown"/>
    <x v="0"/>
    <x v="0"/>
    <x v="2"/>
    <n v="2"/>
    <n v="4316.8500000000004"/>
    <s v="Discharged"/>
    <x v="1"/>
  </r>
  <r>
    <s v="PT-02031"/>
    <n v="67"/>
    <x v="0"/>
    <n v="113"/>
    <n v="219.196758844839"/>
    <n v="27.767531525289499"/>
    <x v="2"/>
    <x v="1"/>
    <x v="1"/>
    <n v="3"/>
    <n v="2884.24"/>
    <s v="Admitted"/>
    <x v="0"/>
  </r>
  <r>
    <s v="PT-06462"/>
    <n v="35"/>
    <x v="0"/>
    <n v="129"/>
    <n v="230.961784153792"/>
    <n v="28.386611886832299"/>
    <x v="1"/>
    <x v="1"/>
    <x v="0"/>
    <n v="3"/>
    <n v="8079.5"/>
    <s v="Discharged"/>
    <x v="2"/>
  </r>
  <r>
    <s v="PT-04845"/>
    <n v="72"/>
    <x v="0"/>
    <n v="132"/>
    <n v="210.96116181930401"/>
    <n v="35.4181066953808"/>
    <x v="0"/>
    <x v="1"/>
    <x v="0"/>
    <n v="3"/>
    <n v="6493.32"/>
    <s v="Discharged"/>
    <x v="4"/>
  </r>
  <r>
    <s v="PT-00842"/>
    <n v="65"/>
    <x v="1"/>
    <n v="139"/>
    <n v="227.31394619903699"/>
    <n v="34.761390288037703"/>
    <x v="2"/>
    <x v="1"/>
    <x v="1"/>
    <n v="3"/>
    <n v="8185.6"/>
    <s v="Discharged"/>
    <x v="0"/>
  </r>
  <r>
    <s v="PT-01732"/>
    <n v="49"/>
    <x v="0"/>
    <n v="141"/>
    <n v="261.49057557102702"/>
    <n v="32.080151968022498"/>
    <x v="2"/>
    <x v="2"/>
    <x v="1"/>
    <n v="5"/>
    <n v="14113.28"/>
    <s v="Discharged"/>
    <x v="3"/>
  </r>
  <r>
    <s v="PT-09433"/>
    <n v="50"/>
    <x v="0"/>
    <n v="137"/>
    <n v="206.88081501004601"/>
    <n v="23.712495917688301"/>
    <x v="1"/>
    <x v="1"/>
    <x v="0"/>
    <n v="2"/>
    <n v="12311.55"/>
    <s v="Discharged"/>
    <x v="3"/>
  </r>
  <r>
    <s v="PT-02517"/>
    <n v="56"/>
    <x v="0"/>
    <n v="112"/>
    <s v="unknown"/>
    <n v="18.532142034757499"/>
    <x v="0"/>
    <x v="1"/>
    <x v="0"/>
    <n v="3"/>
    <n v="15354.81"/>
    <s v="Discharged"/>
    <x v="1"/>
  </r>
  <r>
    <s v="PT-08971"/>
    <n v="49"/>
    <x v="1"/>
    <n v="122"/>
    <n v="274.75696055223398"/>
    <n v="24.951867386233001"/>
    <x v="1"/>
    <x v="1"/>
    <x v="2"/>
    <n v="1"/>
    <n v="5776.03"/>
    <s v="Discharged"/>
    <x v="3"/>
  </r>
  <r>
    <s v="PT-07563"/>
    <n v="69"/>
    <x v="1"/>
    <n v="149"/>
    <n v="175.46685736346501"/>
    <n v="19.7492545370058"/>
    <x v="0"/>
    <x v="1"/>
    <x v="0"/>
    <n v="2"/>
    <n v="7447.86"/>
    <s v="Admitted"/>
    <x v="0"/>
  </r>
  <r>
    <s v="PT-01656"/>
    <n v="50"/>
    <x v="1"/>
    <n v="127"/>
    <n v="248.24457322721801"/>
    <n v="32.8559521038624"/>
    <x v="0"/>
    <x v="1"/>
    <x v="2"/>
    <n v="1"/>
    <n v="3521.28"/>
    <s v="Discharged"/>
    <x v="3"/>
  </r>
  <r>
    <s v="PT-00995"/>
    <n v="39"/>
    <x v="1"/>
    <n v="138"/>
    <n v="136.847799478333"/>
    <n v="22.285824999495201"/>
    <x v="1"/>
    <x v="1"/>
    <x v="2"/>
    <s v="unknown"/>
    <n v="3302.33"/>
    <s v="Transferred"/>
    <x v="2"/>
  </r>
  <r>
    <s v="PT-05400"/>
    <n v="59"/>
    <x v="1"/>
    <n v="118"/>
    <n v="226.404899266538"/>
    <n v="33.319071682359798"/>
    <x v="1"/>
    <x v="1"/>
    <x v="1"/>
    <n v="1"/>
    <n v="14158.03"/>
    <s v="Discharged"/>
    <x v="1"/>
  </r>
  <r>
    <s v="PT-00731"/>
    <n v="57"/>
    <x v="0"/>
    <n v="122"/>
    <n v="170.16390599563101"/>
    <n v="25.522170177647801"/>
    <x v="0"/>
    <x v="1"/>
    <x v="0"/>
    <n v="1"/>
    <n v="5662.74"/>
    <s v="Discharged"/>
    <x v="1"/>
  </r>
  <r>
    <s v="PT-01555"/>
    <n v="51"/>
    <x v="0"/>
    <n v="132"/>
    <n v="224.13440794650199"/>
    <n v="28.4356944986869"/>
    <x v="1"/>
    <x v="1"/>
    <x v="0"/>
    <n v="3"/>
    <s v="unknown"/>
    <s v="Discharged"/>
    <x v="1"/>
  </r>
  <r>
    <s v="PT-09986"/>
    <n v="49"/>
    <x v="1"/>
    <n v="134"/>
    <n v="197.39398190714999"/>
    <n v="19.9605403954526"/>
    <x v="0"/>
    <x v="1"/>
    <x v="2"/>
    <n v="4"/>
    <n v="1610.95"/>
    <s v="Admitted"/>
    <x v="3"/>
  </r>
  <r>
    <s v="PT-08876"/>
    <n v="50"/>
    <x v="0"/>
    <n v="105"/>
    <n v="174.89789993956501"/>
    <n v="18.478006660076801"/>
    <x v="0"/>
    <x v="1"/>
    <x v="2"/>
    <n v="2"/>
    <n v="6500.49"/>
    <s v="unknown"/>
    <x v="3"/>
  </r>
  <r>
    <s v="PT-09485"/>
    <n v="32"/>
    <x v="1"/>
    <n v="145"/>
    <n v="239.79871293565699"/>
    <n v="28.837153017163899"/>
    <x v="1"/>
    <x v="1"/>
    <x v="2"/>
    <n v="3"/>
    <n v="5015.16"/>
    <s v="Discharged"/>
    <x v="2"/>
  </r>
  <r>
    <s v="PT-06350"/>
    <n v="44"/>
    <x v="0"/>
    <n v="125"/>
    <n v="247.015504243442"/>
    <n v="28.631693901977101"/>
    <x v="3"/>
    <x v="1"/>
    <x v="2"/>
    <n v="1"/>
    <n v="3966.34"/>
    <s v="Transferred"/>
    <x v="3"/>
  </r>
  <r>
    <s v="PT-06068"/>
    <n v="71"/>
    <x v="1"/>
    <n v="109"/>
    <n v="204.23998747886"/>
    <n v="31.7819716436283"/>
    <x v="2"/>
    <x v="1"/>
    <x v="0"/>
    <n v="6"/>
    <n v="12171.93"/>
    <s v="Admitted"/>
    <x v="4"/>
  </r>
  <r>
    <s v="PT-08715"/>
    <n v="71"/>
    <x v="0"/>
    <n v="106"/>
    <s v="unknown"/>
    <n v="25.623887415423599"/>
    <x v="1"/>
    <x v="1"/>
    <x v="0"/>
    <n v="5"/>
    <n v="15478.87"/>
    <s v="Discharged"/>
    <x v="4"/>
  </r>
  <r>
    <s v="PT-01767"/>
    <n v="87"/>
    <x v="1"/>
    <n v="136"/>
    <n v="233.58394434328599"/>
    <n v="25.533405658973599"/>
    <x v="1"/>
    <x v="2"/>
    <x v="1"/>
    <n v="1"/>
    <n v="17114.66"/>
    <s v="Transferred"/>
    <x v="5"/>
  </r>
  <r>
    <s v="PT-04329"/>
    <n v="80"/>
    <x v="1"/>
    <n v="132"/>
    <n v="221.666036806428"/>
    <n v="32.361372146249899"/>
    <x v="0"/>
    <x v="2"/>
    <x v="1"/>
    <n v="1"/>
    <n v="4383.71"/>
    <s v="Admitted"/>
    <x v="4"/>
  </r>
  <r>
    <s v="PT-05333"/>
    <n v="58"/>
    <x v="1"/>
    <n v="105"/>
    <n v="188.041951593877"/>
    <n v="33.958413125799801"/>
    <x v="0"/>
    <x v="1"/>
    <x v="2"/>
    <n v="5"/>
    <n v="5718.2"/>
    <s v="Admitted"/>
    <x v="1"/>
  </r>
  <r>
    <s v="PT-03048"/>
    <n v="49"/>
    <x v="1"/>
    <n v="115"/>
    <n v="268.40906899648598"/>
    <n v="33.3267131433198"/>
    <x v="2"/>
    <x v="2"/>
    <x v="1"/>
    <n v="5"/>
    <n v="18319.330000000002"/>
    <s v="Discharged"/>
    <x v="3"/>
  </r>
  <r>
    <s v="PT-06154"/>
    <n v="41"/>
    <x v="0"/>
    <n v="124"/>
    <n v="250.10842404424301"/>
    <n v="29.304663177344501"/>
    <x v="0"/>
    <x v="1"/>
    <x v="2"/>
    <n v="4"/>
    <n v="1773.01"/>
    <s v="Discharged"/>
    <x v="3"/>
  </r>
  <r>
    <s v="PT-00466"/>
    <n v="51"/>
    <x v="0"/>
    <n v="129"/>
    <n v="224.14306087100201"/>
    <n v="19.6965895116452"/>
    <x v="1"/>
    <x v="1"/>
    <x v="0"/>
    <n v="1"/>
    <n v="11495.6"/>
    <s v="Discharged"/>
    <x v="1"/>
  </r>
  <r>
    <s v="PT-04330"/>
    <n v="48"/>
    <x v="1"/>
    <n v="107"/>
    <n v="172.36389567491699"/>
    <n v="19.260963417717601"/>
    <x v="1"/>
    <x v="2"/>
    <x v="0"/>
    <n v="8"/>
    <n v="13638.58"/>
    <s v="Discharged"/>
    <x v="3"/>
  </r>
  <r>
    <s v="PT-07035"/>
    <n v="79"/>
    <x v="0"/>
    <n v="119"/>
    <n v="177.88055574502201"/>
    <n v="24.327474229383"/>
    <x v="0"/>
    <x v="1"/>
    <x v="0"/>
    <n v="5"/>
    <n v="9328.08"/>
    <s v="Admitted"/>
    <x v="4"/>
  </r>
  <r>
    <s v="PT-08257"/>
    <n v="71"/>
    <x v="1"/>
    <n v="144"/>
    <n v="224.59760481507999"/>
    <n v="22.840425393596298"/>
    <x v="0"/>
    <x v="2"/>
    <x v="0"/>
    <n v="2"/>
    <n v="9603.73"/>
    <s v="Admitted"/>
    <x v="4"/>
  </r>
  <r>
    <s v="PT-04416"/>
    <n v="64"/>
    <x v="1"/>
    <n v="123"/>
    <n v="246.45272238401199"/>
    <n v="25.290882172696499"/>
    <x v="2"/>
    <x v="1"/>
    <x v="0"/>
    <n v="4"/>
    <n v="4418.9399999999996"/>
    <s v="Discharged"/>
    <x v="0"/>
  </r>
  <r>
    <s v="PT-04723"/>
    <n v="55"/>
    <x v="1"/>
    <n v="139"/>
    <n v="264.08331740943697"/>
    <n v="26.085233019047699"/>
    <x v="2"/>
    <x v="1"/>
    <x v="1"/>
    <n v="7"/>
    <n v="21489.94"/>
    <s v="Discharged"/>
    <x v="1"/>
  </r>
  <r>
    <s v="PT-00158"/>
    <n v="62"/>
    <x v="0"/>
    <n v="159"/>
    <n v="171.13698037353899"/>
    <n v="28.461565901508099"/>
    <x v="1"/>
    <x v="1"/>
    <x v="0"/>
    <n v="2"/>
    <n v="9749.5499999999993"/>
    <s v="Admitted"/>
    <x v="0"/>
  </r>
  <r>
    <s v="PT-05958"/>
    <n v="64"/>
    <x v="1"/>
    <n v="136"/>
    <n v="169.90721068357499"/>
    <n v="27.9755289060001"/>
    <x v="1"/>
    <x v="1"/>
    <x v="0"/>
    <n v="4"/>
    <n v="7005.88"/>
    <s v="Admitted"/>
    <x v="0"/>
  </r>
  <r>
    <s v="PT-08871"/>
    <n v="70"/>
    <x v="0"/>
    <n v="119"/>
    <n v="216.454883592096"/>
    <n v="23.7273571466738"/>
    <x v="2"/>
    <x v="1"/>
    <x v="1"/>
    <n v="3"/>
    <n v="14320.99"/>
    <s v="Discharged"/>
    <x v="0"/>
  </r>
  <r>
    <s v="PT-03405"/>
    <n v="61"/>
    <x v="1"/>
    <n v="141"/>
    <n v="247.43500930832499"/>
    <n v="25.6133027172976"/>
    <x v="0"/>
    <x v="1"/>
    <x v="0"/>
    <n v="4"/>
    <n v="9136.35"/>
    <s v="Discharged"/>
    <x v="0"/>
  </r>
  <r>
    <s v="PT-00186"/>
    <n v="65"/>
    <x v="1"/>
    <n v="114"/>
    <n v="247.22202151276301"/>
    <n v="32.296224169977499"/>
    <x v="0"/>
    <x v="1"/>
    <x v="2"/>
    <n v="2"/>
    <n v="5583.43"/>
    <s v="Discharged"/>
    <x v="0"/>
  </r>
  <r>
    <s v="PT-01003"/>
    <n v="55"/>
    <x v="0"/>
    <n v="123"/>
    <n v="212.781030750479"/>
    <s v="unknown"/>
    <x v="3"/>
    <x v="1"/>
    <x v="0"/>
    <n v="5"/>
    <n v="16291.48"/>
    <s v="Discharged"/>
    <x v="1"/>
  </r>
  <r>
    <s v="PT-03144"/>
    <n v="45"/>
    <x v="0"/>
    <n v="139"/>
    <n v="249.99978821164601"/>
    <n v="31.988763752437901"/>
    <x v="0"/>
    <x v="1"/>
    <x v="0"/>
    <n v="5"/>
    <n v="5590.37"/>
    <s v="Discharged"/>
    <x v="3"/>
  </r>
  <r>
    <s v="PT-06554"/>
    <n v="43"/>
    <x v="1"/>
    <n v="131"/>
    <n v="182.784944848821"/>
    <n v="36.117530552156197"/>
    <x v="2"/>
    <x v="2"/>
    <x v="1"/>
    <n v="3"/>
    <n v="3183.42"/>
    <s v="Discharged"/>
    <x v="3"/>
  </r>
  <r>
    <s v="PT-00401"/>
    <n v="31"/>
    <x v="1"/>
    <n v="109"/>
    <n v="179.92740817750399"/>
    <n v="24.2005874069865"/>
    <x v="1"/>
    <x v="1"/>
    <x v="2"/>
    <n v="3"/>
    <n v="4558.92"/>
    <s v="Discharged"/>
    <x v="2"/>
  </r>
  <r>
    <s v="PT-08865"/>
    <n v="62"/>
    <x v="0"/>
    <n v="129"/>
    <n v="195.174906429251"/>
    <n v="26.633997883584399"/>
    <x v="0"/>
    <x v="1"/>
    <x v="2"/>
    <n v="1"/>
    <n v="1286.01"/>
    <s v="Admitted"/>
    <x v="0"/>
  </r>
  <r>
    <s v="PT-02856"/>
    <n v="47"/>
    <x v="1"/>
    <n v="129"/>
    <n v="189.76630167834901"/>
    <n v="33.356075260185101"/>
    <x v="0"/>
    <x v="1"/>
    <x v="2"/>
    <n v="4"/>
    <n v="5984.87"/>
    <s v="Discharged"/>
    <x v="3"/>
  </r>
  <r>
    <s v="PT-06256"/>
    <n v="21"/>
    <x v="0"/>
    <n v="161"/>
    <n v="161.42521899445401"/>
    <n v="24.912530176808399"/>
    <x v="3"/>
    <x v="1"/>
    <x v="2"/>
    <n v="2"/>
    <n v="5414.37"/>
    <s v="Discharged"/>
    <x v="6"/>
  </r>
  <r>
    <s v="PT-05825"/>
    <n v="46"/>
    <x v="0"/>
    <n v="135"/>
    <n v="242.949685711233"/>
    <n v="32.978203319475497"/>
    <x v="1"/>
    <x v="2"/>
    <x v="1"/>
    <n v="6"/>
    <n v="21183.37"/>
    <s v="Discharged"/>
    <x v="3"/>
  </r>
  <r>
    <s v="PT-03383"/>
    <n v="58"/>
    <x v="1"/>
    <n v="147"/>
    <n v="234.19199790989501"/>
    <n v="22.613910592475602"/>
    <x v="1"/>
    <x v="2"/>
    <x v="1"/>
    <n v="2"/>
    <n v="25193.91"/>
    <s v="Discharged"/>
    <x v="1"/>
  </r>
  <r>
    <s v="PT-07636"/>
    <n v="48"/>
    <x v="0"/>
    <n v="147"/>
    <n v="249.041326617115"/>
    <n v="20.646180834006401"/>
    <x v="0"/>
    <x v="1"/>
    <x v="2"/>
    <n v="2"/>
    <n v="4157.46"/>
    <s v="unknown"/>
    <x v="3"/>
  </r>
  <r>
    <s v="PT-05156"/>
    <n v="54"/>
    <x v="0"/>
    <n v="151"/>
    <n v="216.764651131058"/>
    <n v="25.198893655498999"/>
    <x v="0"/>
    <x v="1"/>
    <x v="0"/>
    <n v="3"/>
    <n v="12752.81"/>
    <s v="Discharged"/>
    <x v="1"/>
  </r>
  <r>
    <s v="PT-03384"/>
    <n v="70"/>
    <x v="1"/>
    <n v="128"/>
    <n v="190.76864663820601"/>
    <n v="33.038340024634302"/>
    <x v="0"/>
    <x v="1"/>
    <x v="0"/>
    <n v="2"/>
    <s v="unknown"/>
    <s v="Transferred"/>
    <x v="0"/>
  </r>
  <r>
    <s v="PT-04030"/>
    <n v="67"/>
    <x v="0"/>
    <n v="147"/>
    <n v="275.80669573971198"/>
    <n v="27.719411867476499"/>
    <x v="1"/>
    <x v="1"/>
    <x v="0"/>
    <n v="3"/>
    <n v="8103.98"/>
    <s v="Discharged"/>
    <x v="0"/>
  </r>
  <r>
    <s v="PT-02250"/>
    <n v="68"/>
    <x v="0"/>
    <n v="94"/>
    <n v="230.178245787473"/>
    <n v="22.597861815383599"/>
    <x v="0"/>
    <x v="2"/>
    <x v="0"/>
    <n v="3"/>
    <n v="5447.12"/>
    <s v="Discharged"/>
    <x v="0"/>
  </r>
  <r>
    <s v="PT-06652"/>
    <n v="49"/>
    <x v="1"/>
    <n v="158"/>
    <n v="215.505585878983"/>
    <n v="24.9129405928037"/>
    <x v="1"/>
    <x v="2"/>
    <x v="1"/>
    <n v="4"/>
    <n v="20490.080000000002"/>
    <s v="Transferred"/>
    <x v="3"/>
  </r>
  <r>
    <s v="PT-01251"/>
    <n v="59"/>
    <x v="1"/>
    <n v="111"/>
    <s v="unknown"/>
    <n v="29.278498617911801"/>
    <x v="1"/>
    <x v="1"/>
    <x v="0"/>
    <n v="1"/>
    <n v="12821.64"/>
    <s v="Admitted"/>
    <x v="1"/>
  </r>
  <r>
    <s v="PT-02214"/>
    <n v="48"/>
    <x v="0"/>
    <n v="121"/>
    <n v="156.903636521225"/>
    <n v="26.294315613951099"/>
    <x v="0"/>
    <x v="2"/>
    <x v="0"/>
    <n v="2"/>
    <n v="3815.82"/>
    <s v="Discharged"/>
    <x v="3"/>
  </r>
  <r>
    <s v="PT-05418"/>
    <n v="25"/>
    <x v="0"/>
    <n v="152"/>
    <n v="206.472063334566"/>
    <n v="25.658307729359301"/>
    <x v="1"/>
    <x v="2"/>
    <x v="0"/>
    <n v="4"/>
    <n v="16007.85"/>
    <s v="Discharged"/>
    <x v="6"/>
  </r>
  <r>
    <s v="PT-00060"/>
    <n v="69"/>
    <x v="1"/>
    <n v="113"/>
    <n v="253.480920254837"/>
    <n v="30.442466969329999"/>
    <x v="0"/>
    <x v="1"/>
    <x v="0"/>
    <n v="2"/>
    <n v="9844.07"/>
    <s v="Discharged"/>
    <x v="0"/>
  </r>
  <r>
    <s v="PT-09896"/>
    <n v="43"/>
    <x v="1"/>
    <n v="160"/>
    <n v="205.329769373999"/>
    <n v="32.353210699199302"/>
    <x v="2"/>
    <x v="2"/>
    <x v="1"/>
    <n v="6"/>
    <n v="16164.12"/>
    <s v="Admitted"/>
    <x v="3"/>
  </r>
  <r>
    <s v="PT-01114"/>
    <n v="62"/>
    <x v="0"/>
    <n v="112"/>
    <n v="248.93598551830499"/>
    <n v="27.687857345844201"/>
    <x v="0"/>
    <x v="2"/>
    <x v="3"/>
    <n v="2"/>
    <n v="5740.26"/>
    <s v="Discharged"/>
    <x v="0"/>
  </r>
  <r>
    <s v="PT-03298"/>
    <n v="40"/>
    <x v="0"/>
    <n v="132"/>
    <n v="220.51941659438299"/>
    <n v="24.910811119439"/>
    <x v="0"/>
    <x v="2"/>
    <x v="0"/>
    <n v="3"/>
    <n v="6266.52"/>
    <s v="Discharged"/>
    <x v="2"/>
  </r>
  <r>
    <s v="PT-03096"/>
    <n v="74"/>
    <x v="0"/>
    <n v="127"/>
    <n v="239.76818105578101"/>
    <n v="20.566017253077899"/>
    <x v="0"/>
    <x v="1"/>
    <x v="0"/>
    <n v="3"/>
    <n v="7711.93"/>
    <s v="Admitted"/>
    <x v="4"/>
  </r>
  <r>
    <s v="PT-09095"/>
    <n v="73"/>
    <x v="1"/>
    <n v="154"/>
    <n v="227.82132951357099"/>
    <n v="31.249038164680599"/>
    <x v="2"/>
    <x v="1"/>
    <x v="1"/>
    <n v="1"/>
    <n v="20935.64"/>
    <s v="Admitted"/>
    <x v="4"/>
  </r>
  <r>
    <s v="PT-01329"/>
    <n v="36"/>
    <x v="1"/>
    <n v="151"/>
    <n v="144.32757853167101"/>
    <n v="32.089957998994798"/>
    <x v="0"/>
    <x v="1"/>
    <x v="2"/>
    <n v="0"/>
    <n v="3455.39"/>
    <s v="Admitted"/>
    <x v="2"/>
  </r>
  <r>
    <s v="PT-04650"/>
    <n v="51"/>
    <x v="1"/>
    <n v="135"/>
    <n v="239.99446441891399"/>
    <n v="30.152716081314999"/>
    <x v="0"/>
    <x v="1"/>
    <x v="2"/>
    <n v="1"/>
    <n v="3935.42"/>
    <s v="Admitted"/>
    <x v="1"/>
  </r>
  <r>
    <s v="PT-06955"/>
    <n v="40"/>
    <x v="0"/>
    <n v="153"/>
    <n v="201.116419102826"/>
    <n v="25.411951232210999"/>
    <x v="0"/>
    <x v="1"/>
    <x v="2"/>
    <n v="6"/>
    <n v="7499.42"/>
    <s v="Deceased"/>
    <x v="2"/>
  </r>
  <r>
    <s v="PT-06691"/>
    <n v="62"/>
    <x v="0"/>
    <n v="119"/>
    <n v="217.947675023654"/>
    <n v="20.8998488224094"/>
    <x v="0"/>
    <x v="2"/>
    <x v="0"/>
    <n v="2"/>
    <n v="5749.61"/>
    <s v="Discharged"/>
    <x v="0"/>
  </r>
  <r>
    <s v="PT-09595"/>
    <n v="56"/>
    <x v="0"/>
    <n v="122"/>
    <n v="191.19742023209201"/>
    <n v="24.644944126793501"/>
    <x v="1"/>
    <x v="0"/>
    <x v="1"/>
    <n v="4"/>
    <s v="unknown"/>
    <s v="Admitted"/>
    <x v="1"/>
  </r>
  <r>
    <s v="PT-04305"/>
    <n v="35"/>
    <x v="1"/>
    <n v="161"/>
    <n v="255.423329368537"/>
    <n v="29.407271419059601"/>
    <x v="2"/>
    <x v="1"/>
    <x v="0"/>
    <n v="4"/>
    <s v="unknown"/>
    <s v="Discharged"/>
    <x v="2"/>
  </r>
  <r>
    <s v="PT-07771"/>
    <n v="68"/>
    <x v="0"/>
    <s v="unknown"/>
    <n v="198.793705877913"/>
    <n v="17.829824273118401"/>
    <x v="1"/>
    <x v="1"/>
    <x v="0"/>
    <n v="2"/>
    <n v="8219.41"/>
    <s v="Discharged"/>
    <x v="0"/>
  </r>
  <r>
    <s v="PT-05699"/>
    <n v="53"/>
    <x v="1"/>
    <n v="127"/>
    <s v="unknown"/>
    <n v="30.2007660302252"/>
    <x v="0"/>
    <x v="1"/>
    <x v="2"/>
    <n v="6"/>
    <n v="7570.24"/>
    <s v="Discharged"/>
    <x v="1"/>
  </r>
  <r>
    <s v="PT-07869"/>
    <n v="37"/>
    <x v="0"/>
    <n v="129"/>
    <n v="237.58820536217601"/>
    <n v="23.427592475286499"/>
    <x v="0"/>
    <x v="1"/>
    <x v="2"/>
    <n v="2"/>
    <n v="1766.58"/>
    <s v="Admitted"/>
    <x v="2"/>
  </r>
  <r>
    <s v="PT-03015"/>
    <n v="46"/>
    <x v="0"/>
    <n v="143"/>
    <n v="273.53474198146102"/>
    <n v="34.954202847050901"/>
    <x v="0"/>
    <x v="1"/>
    <x v="2"/>
    <n v="3"/>
    <n v="6840.69"/>
    <s v="Discharged"/>
    <x v="3"/>
  </r>
  <r>
    <s v="PT-01551"/>
    <n v="53"/>
    <x v="0"/>
    <n v="154"/>
    <n v="287.77301801076601"/>
    <n v="26.1709858656804"/>
    <x v="0"/>
    <x v="1"/>
    <x v="2"/>
    <n v="4"/>
    <n v="3788.89"/>
    <s v="Discharged"/>
    <x v="1"/>
  </r>
  <r>
    <s v="PT-01010"/>
    <n v="46"/>
    <x v="1"/>
    <n v="110"/>
    <n v="240.54222450875099"/>
    <n v="34.105110213705998"/>
    <x v="2"/>
    <x v="1"/>
    <x v="1"/>
    <n v="5"/>
    <n v="14554.9"/>
    <s v="Discharged"/>
    <x v="3"/>
  </r>
  <r>
    <s v="PT-01955"/>
    <n v="46"/>
    <x v="0"/>
    <n v="106"/>
    <n v="201.40798682735601"/>
    <n v="29.025226741371899"/>
    <x v="0"/>
    <x v="1"/>
    <x v="2"/>
    <n v="1"/>
    <n v="4328.03"/>
    <s v="Admitted"/>
    <x v="3"/>
  </r>
  <r>
    <s v="PT-04451"/>
    <n v="47"/>
    <x v="1"/>
    <n v="116"/>
    <n v="190.70910761525499"/>
    <n v="21.7668175969206"/>
    <x v="1"/>
    <x v="1"/>
    <x v="0"/>
    <n v="4"/>
    <n v="5230.67"/>
    <s v="Admitted"/>
    <x v="3"/>
  </r>
  <r>
    <s v="PT-06238"/>
    <n v="55"/>
    <x v="0"/>
    <n v="140"/>
    <n v="235.87225126364899"/>
    <n v="26.949725239086099"/>
    <x v="2"/>
    <x v="2"/>
    <x v="1"/>
    <n v="3"/>
    <n v="20472.55"/>
    <s v="Deceased"/>
    <x v="1"/>
  </r>
  <r>
    <s v="PT-01613"/>
    <n v="68"/>
    <x v="1"/>
    <n v="90"/>
    <n v="166.926914445319"/>
    <n v="29.535824418585701"/>
    <x v="1"/>
    <x v="1"/>
    <x v="2"/>
    <n v="3"/>
    <n v="5684.43"/>
    <s v="Discharged"/>
    <x v="0"/>
  </r>
  <r>
    <s v="PT-03965"/>
    <n v="45"/>
    <x v="0"/>
    <n v="150"/>
    <n v="261.691738948102"/>
    <n v="39.581879281588101"/>
    <x v="2"/>
    <x v="1"/>
    <x v="0"/>
    <n v="6"/>
    <n v="14605.9"/>
    <s v="Transferred"/>
    <x v="3"/>
  </r>
  <r>
    <s v="PT-02863"/>
    <n v="38"/>
    <x v="0"/>
    <n v="136"/>
    <n v="209.427161765986"/>
    <n v="26.605304364984999"/>
    <x v="1"/>
    <x v="2"/>
    <x v="0"/>
    <n v="2"/>
    <n v="9677.84"/>
    <s v="Admitted"/>
    <x v="2"/>
  </r>
  <r>
    <s v="PT-08199"/>
    <n v="88"/>
    <x v="1"/>
    <n v="130"/>
    <n v="269.61121107713399"/>
    <n v="32.152044821022599"/>
    <x v="1"/>
    <x v="1"/>
    <x v="1"/>
    <n v="1"/>
    <s v="unknown"/>
    <s v="Discharged"/>
    <x v="5"/>
  </r>
  <r>
    <s v="PT-01964"/>
    <n v="64"/>
    <x v="1"/>
    <n v="131"/>
    <n v="202.55844630320601"/>
    <n v="26.505466566148201"/>
    <x v="0"/>
    <x v="2"/>
    <x v="0"/>
    <n v="2"/>
    <n v="3620.64"/>
    <s v="Admitted"/>
    <x v="0"/>
  </r>
  <r>
    <s v="PT-06560"/>
    <n v="76"/>
    <x v="0"/>
    <n v="140"/>
    <n v="188.41869357363501"/>
    <n v="33.325859954829603"/>
    <x v="3"/>
    <x v="1"/>
    <x v="0"/>
    <n v="3"/>
    <n v="9370.7999999999993"/>
    <s v="Admitted"/>
    <x v="4"/>
  </r>
  <r>
    <s v="PT-00649"/>
    <n v="51"/>
    <x v="0"/>
    <n v="158"/>
    <n v="213.92411099808899"/>
    <n v="31.2768854051298"/>
    <x v="2"/>
    <x v="1"/>
    <x v="0"/>
    <n v="5"/>
    <s v="unknown"/>
    <s v="Discharged"/>
    <x v="1"/>
  </r>
  <r>
    <s v="PT-01196"/>
    <n v="61"/>
    <x v="1"/>
    <n v="124"/>
    <n v="249.048406190479"/>
    <n v="33.507667305411303"/>
    <x v="0"/>
    <x v="2"/>
    <x v="0"/>
    <n v="3"/>
    <n v="8916.2099999999991"/>
    <s v="Discharged"/>
    <x v="0"/>
  </r>
  <r>
    <s v="PT-09233"/>
    <n v="56"/>
    <x v="1"/>
    <n v="100"/>
    <n v="166.09256717893501"/>
    <n v="31.631393634581901"/>
    <x v="2"/>
    <x v="1"/>
    <x v="1"/>
    <n v="3"/>
    <n v="14202.65"/>
    <s v="Discharged"/>
    <x v="1"/>
  </r>
  <r>
    <s v="PT-00880"/>
    <n v="72"/>
    <x v="1"/>
    <n v="150"/>
    <n v="152.06800673158099"/>
    <n v="29.605645520597999"/>
    <x v="0"/>
    <x v="1"/>
    <x v="2"/>
    <n v="3"/>
    <n v="3289.32"/>
    <s v="Discharged"/>
    <x v="4"/>
  </r>
  <r>
    <s v="PT-05847"/>
    <n v="95"/>
    <x v="1"/>
    <n v="153"/>
    <n v="245.34788589853099"/>
    <n v="21.028136841322802"/>
    <x v="2"/>
    <x v="1"/>
    <x v="1"/>
    <n v="5"/>
    <n v="10568.03"/>
    <s v="Discharged"/>
    <x v="5"/>
  </r>
  <r>
    <s v="PT-06861"/>
    <n v="42"/>
    <x v="1"/>
    <n v="117"/>
    <n v="239.12853462062199"/>
    <n v="25.998965548911499"/>
    <x v="0"/>
    <x v="1"/>
    <x v="2"/>
    <n v="5"/>
    <n v="3578.11"/>
    <s v="Discharged"/>
    <x v="3"/>
  </r>
  <r>
    <s v="PT-03791"/>
    <n v="63"/>
    <x v="0"/>
    <n v="147"/>
    <n v="244.87654800833801"/>
    <n v="37.749216992862102"/>
    <x v="1"/>
    <x v="1"/>
    <x v="1"/>
    <n v="4"/>
    <n v="11941.08"/>
    <s v="Discharged"/>
    <x v="0"/>
  </r>
  <r>
    <s v="PT-03058"/>
    <n v="58"/>
    <x v="0"/>
    <n v="134"/>
    <n v="196.404428825352"/>
    <n v="30.397422669966598"/>
    <x v="0"/>
    <x v="2"/>
    <x v="0"/>
    <n v="4"/>
    <n v="7584.57"/>
    <s v="Discharged"/>
    <x v="1"/>
  </r>
  <r>
    <s v="PT-04962"/>
    <n v="39"/>
    <x v="1"/>
    <n v="135"/>
    <n v="193.548666457439"/>
    <n v="30.015253925744702"/>
    <x v="0"/>
    <x v="2"/>
    <x v="2"/>
    <n v="1"/>
    <n v="3137.57"/>
    <s v="Admitted"/>
    <x v="2"/>
  </r>
  <r>
    <s v="PT-04124"/>
    <n v="58"/>
    <x v="0"/>
    <n v="121"/>
    <n v="278.74588058156201"/>
    <n v="18.864548064528702"/>
    <x v="1"/>
    <x v="2"/>
    <x v="1"/>
    <n v="4"/>
    <n v="19417.169999999998"/>
    <s v="Discharged"/>
    <x v="1"/>
  </r>
  <r>
    <s v="PT-00551"/>
    <n v="56"/>
    <x v="1"/>
    <n v="133"/>
    <n v="265.13786641476401"/>
    <n v="26.601520856348198"/>
    <x v="1"/>
    <x v="1"/>
    <x v="0"/>
    <s v="unknown"/>
    <n v="10014.85"/>
    <s v="Admitted"/>
    <x v="1"/>
  </r>
  <r>
    <s v="PT-08576"/>
    <n v="61"/>
    <x v="0"/>
    <n v="130"/>
    <n v="193.004117124207"/>
    <n v="27.6294063902786"/>
    <x v="0"/>
    <x v="1"/>
    <x v="2"/>
    <n v="1"/>
    <n v="5110.58"/>
    <s v="Admitted"/>
    <x v="0"/>
  </r>
  <r>
    <s v="PT-09917"/>
    <n v="74"/>
    <x v="1"/>
    <n v="134"/>
    <n v="131.227451481467"/>
    <n v="28.065990899575699"/>
    <x v="0"/>
    <x v="2"/>
    <x v="1"/>
    <n v="3"/>
    <n v="16071.17"/>
    <s v="Discharged"/>
    <x v="4"/>
  </r>
  <r>
    <s v="PT-05020"/>
    <n v="60"/>
    <x v="1"/>
    <n v="117"/>
    <n v="255.94669567156399"/>
    <n v="18.320487315232398"/>
    <x v="1"/>
    <x v="1"/>
    <x v="0"/>
    <n v="4"/>
    <n v="12776.88"/>
    <s v="Discharged"/>
    <x v="1"/>
  </r>
  <r>
    <s v="PT-00884"/>
    <n v="70"/>
    <x v="1"/>
    <n v="108"/>
    <n v="205.281134420564"/>
    <n v="30.259236994591699"/>
    <x v="0"/>
    <x v="2"/>
    <x v="0"/>
    <n v="1"/>
    <n v="3561.38"/>
    <s v="Discharged"/>
    <x v="0"/>
  </r>
  <r>
    <s v="PT-02459"/>
    <n v="62"/>
    <x v="1"/>
    <n v="122"/>
    <n v="232.479402847324"/>
    <n v="23.4405108627152"/>
    <x v="1"/>
    <x v="1"/>
    <x v="0"/>
    <n v="4"/>
    <n v="9836.3700000000008"/>
    <s v="Discharged"/>
    <x v="0"/>
  </r>
  <r>
    <s v="PT-06139"/>
    <n v="55"/>
    <x v="1"/>
    <n v="168"/>
    <n v="260.191633688764"/>
    <n v="30.311666641219499"/>
    <x v="0"/>
    <x v="1"/>
    <x v="2"/>
    <n v="4"/>
    <n v="5252.27"/>
    <s v="Admitted"/>
    <x v="1"/>
  </r>
  <r>
    <s v="PT-04421"/>
    <n v="75"/>
    <x v="1"/>
    <n v="132"/>
    <n v="124.096611719427"/>
    <n v="33.697562384562303"/>
    <x v="0"/>
    <x v="1"/>
    <x v="0"/>
    <n v="5"/>
    <n v="11675.21"/>
    <s v="Transferred"/>
    <x v="4"/>
  </r>
  <r>
    <s v="PT-00212"/>
    <n v="72"/>
    <x v="0"/>
    <n v="122"/>
    <n v="232.92381685271499"/>
    <n v="34.015604075521402"/>
    <x v="0"/>
    <x v="2"/>
    <x v="1"/>
    <n v="0"/>
    <n v="10618.5"/>
    <s v="Discharged"/>
    <x v="4"/>
  </r>
  <r>
    <s v="PT-02743"/>
    <n v="55"/>
    <x v="1"/>
    <n v="125"/>
    <n v="247.790966852835"/>
    <n v="18.249790151823401"/>
    <x v="0"/>
    <x v="2"/>
    <x v="0"/>
    <n v="4"/>
    <n v="7306.62"/>
    <s v="Discharged"/>
    <x v="1"/>
  </r>
  <r>
    <s v="PT-02933"/>
    <n v="41"/>
    <x v="0"/>
    <n v="125"/>
    <n v="187.303615535744"/>
    <n v="25.0987084857822"/>
    <x v="0"/>
    <x v="1"/>
    <x v="2"/>
    <n v="4"/>
    <n v="6228.21"/>
    <s v="Discharged"/>
    <x v="3"/>
  </r>
  <r>
    <s v="PT-05390"/>
    <n v="22"/>
    <x v="0"/>
    <n v="115"/>
    <n v="203.88195697531501"/>
    <n v="32.168267397458301"/>
    <x v="0"/>
    <x v="2"/>
    <x v="0"/>
    <n v="1"/>
    <n v="8504.94"/>
    <s v="Transferred"/>
    <x v="6"/>
  </r>
  <r>
    <s v="PT-04839"/>
    <n v="75"/>
    <x v="0"/>
    <n v="103"/>
    <n v="198.23361926516"/>
    <n v="32.9944125739502"/>
    <x v="0"/>
    <x v="2"/>
    <x v="1"/>
    <n v="4"/>
    <n v="15496.88"/>
    <s v="Discharged"/>
    <x v="4"/>
  </r>
  <r>
    <s v="PT-02628"/>
    <n v="65"/>
    <x v="1"/>
    <n v="102"/>
    <n v="247.37442598428899"/>
    <n v="29.507354425880099"/>
    <x v="1"/>
    <x v="2"/>
    <x v="1"/>
    <n v="6"/>
    <n v="24912.61"/>
    <s v="Discharged"/>
    <x v="0"/>
  </r>
  <r>
    <s v="PT-09592"/>
    <n v="50"/>
    <x v="1"/>
    <n v="112"/>
    <n v="194.972543050024"/>
    <n v="19.246829927548699"/>
    <x v="0"/>
    <x v="1"/>
    <x v="2"/>
    <n v="2"/>
    <n v="2790.73"/>
    <s v="Transferred"/>
    <x v="3"/>
  </r>
  <r>
    <s v="PT-09214"/>
    <n v="62"/>
    <x v="1"/>
    <n v="128"/>
    <n v="140.502587809174"/>
    <n v="38.982005948620802"/>
    <x v="3"/>
    <x v="2"/>
    <x v="1"/>
    <n v="4"/>
    <n v="13796.37"/>
    <s v="Admitted"/>
    <x v="0"/>
  </r>
  <r>
    <s v="PT-01439"/>
    <n v="62"/>
    <x v="1"/>
    <n v="178"/>
    <n v="240.66341431916601"/>
    <n v="22.833546847666"/>
    <x v="2"/>
    <x v="2"/>
    <x v="1"/>
    <n v="10"/>
    <n v="14789.93"/>
    <s v="Admitted"/>
    <x v="0"/>
  </r>
  <r>
    <s v="PT-00468"/>
    <n v="66"/>
    <x v="1"/>
    <n v="150"/>
    <n v="209.13872333110399"/>
    <n v="27.252778757919"/>
    <x v="0"/>
    <x v="1"/>
    <x v="0"/>
    <n v="2"/>
    <n v="3614.42"/>
    <s v="Admitted"/>
    <x v="0"/>
  </r>
  <r>
    <s v="PT-07901"/>
    <n v="32"/>
    <x v="0"/>
    <n v="176"/>
    <n v="246.007230127518"/>
    <n v="19.5380677159153"/>
    <x v="0"/>
    <x v="1"/>
    <x v="2"/>
    <n v="2"/>
    <n v="5405.39"/>
    <s v="Admitted"/>
    <x v="2"/>
  </r>
  <r>
    <s v="PT-01916"/>
    <n v="46"/>
    <x v="0"/>
    <n v="130"/>
    <n v="198.85301624112"/>
    <n v="28.550584205705501"/>
    <x v="2"/>
    <x v="1"/>
    <x v="0"/>
    <n v="3"/>
    <n v="11843.82"/>
    <s v="Discharged"/>
    <x v="3"/>
  </r>
  <r>
    <s v="PT-07305"/>
    <n v="61"/>
    <x v="1"/>
    <n v="102"/>
    <n v="120"/>
    <n v="28.4581935402488"/>
    <x v="0"/>
    <x v="2"/>
    <x v="0"/>
    <n v="4"/>
    <n v="8690.36"/>
    <s v="Discharged"/>
    <x v="0"/>
  </r>
  <r>
    <s v="PT-07431"/>
    <n v="55"/>
    <x v="1"/>
    <n v="110"/>
    <n v="217.252217212532"/>
    <n v="22.6412310112093"/>
    <x v="0"/>
    <x v="1"/>
    <x v="2"/>
    <n v="2"/>
    <n v="4794.04"/>
    <s v="Transferred"/>
    <x v="1"/>
  </r>
  <r>
    <s v="PT-09729"/>
    <n v="48"/>
    <x v="1"/>
    <n v="112"/>
    <n v="220.31673359492001"/>
    <n v="15"/>
    <x v="0"/>
    <x v="1"/>
    <x v="2"/>
    <n v="1"/>
    <n v="2648.28"/>
    <s v="Admitted"/>
    <x v="3"/>
  </r>
  <r>
    <s v="PT-00697"/>
    <n v="59"/>
    <x v="0"/>
    <n v="138"/>
    <n v="219.54733666456701"/>
    <n v="40.716018351061798"/>
    <x v="0"/>
    <x v="1"/>
    <x v="2"/>
    <n v="4"/>
    <n v="6508.49"/>
    <s v="Discharged"/>
    <x v="1"/>
  </r>
  <r>
    <s v="PT-08688"/>
    <n v="75"/>
    <x v="0"/>
    <s v="unknown"/>
    <n v="268.03985334505302"/>
    <n v="33.741121534603799"/>
    <x v="2"/>
    <x v="2"/>
    <x v="1"/>
    <n v="4"/>
    <n v="3417.89"/>
    <s v="Discharged"/>
    <x v="4"/>
  </r>
  <r>
    <s v="PT-04882"/>
    <n v="75"/>
    <x v="1"/>
    <s v="unknown"/>
    <s v="unknown"/>
    <n v="25.4876122880808"/>
    <x v="1"/>
    <x v="1"/>
    <x v="1"/>
    <n v="6"/>
    <n v="19585.39"/>
    <s v="Discharged"/>
    <x v="4"/>
  </r>
  <r>
    <s v="PT-04310"/>
    <n v="48"/>
    <x v="1"/>
    <n v="142"/>
    <n v="133.02629093489199"/>
    <n v="30.180105364724799"/>
    <x v="0"/>
    <x v="1"/>
    <x v="2"/>
    <n v="4"/>
    <n v="5955.24"/>
    <s v="Discharged"/>
    <x v="3"/>
  </r>
  <r>
    <s v="PT-09329"/>
    <n v="58"/>
    <x v="1"/>
    <n v="139"/>
    <n v="203.269170551934"/>
    <n v="24.913506281003201"/>
    <x v="0"/>
    <x v="1"/>
    <x v="2"/>
    <n v="5"/>
    <n v="3956.35"/>
    <s v="Transferred"/>
    <x v="1"/>
  </r>
  <r>
    <s v="PT-05583"/>
    <n v="79"/>
    <x v="0"/>
    <n v="160"/>
    <n v="197.28357293947099"/>
    <n v="38.275781472565399"/>
    <x v="1"/>
    <x v="2"/>
    <x v="1"/>
    <n v="1"/>
    <n v="13997.63"/>
    <s v="Transferred"/>
    <x v="4"/>
  </r>
  <r>
    <s v="PT-07153"/>
    <n v="41"/>
    <x v="0"/>
    <n v="125"/>
    <n v="198.73557629485299"/>
    <n v="22.804387960970001"/>
    <x v="2"/>
    <x v="1"/>
    <x v="2"/>
    <n v="6"/>
    <n v="6047.93"/>
    <s v="Admitted"/>
    <x v="3"/>
  </r>
  <r>
    <s v="PT-01315"/>
    <n v="55"/>
    <x v="0"/>
    <n v="99"/>
    <n v="271.63543585964402"/>
    <n v="32.404276249300203"/>
    <x v="0"/>
    <x v="1"/>
    <x v="2"/>
    <n v="2"/>
    <n v="2622.46"/>
    <s v="Discharged"/>
    <x v="1"/>
  </r>
  <r>
    <s v="PT-09478"/>
    <n v="78"/>
    <x v="0"/>
    <n v="147"/>
    <n v="281.01420334632797"/>
    <n v="29.508721727268099"/>
    <x v="0"/>
    <x v="1"/>
    <x v="0"/>
    <n v="5"/>
    <n v="12125.78"/>
    <s v="Discharged"/>
    <x v="4"/>
  </r>
  <r>
    <s v="PT-08483"/>
    <n v="83"/>
    <x v="1"/>
    <n v="120"/>
    <n v="232.900759792337"/>
    <n v="38.6605885080509"/>
    <x v="0"/>
    <x v="1"/>
    <x v="2"/>
    <s v="unknown"/>
    <n v="1007.5"/>
    <s v="Discharged"/>
    <x v="5"/>
  </r>
  <r>
    <s v="PT-07592"/>
    <n v="64"/>
    <x v="0"/>
    <n v="151"/>
    <n v="171.052841188038"/>
    <n v="25.1787616609571"/>
    <x v="1"/>
    <x v="1"/>
    <x v="0"/>
    <n v="4"/>
    <n v="3819.64"/>
    <s v="Discharged"/>
    <x v="0"/>
  </r>
  <r>
    <s v="PT-06741"/>
    <n v="29"/>
    <x v="0"/>
    <n v="129"/>
    <n v="224.41458525439"/>
    <n v="22.1777821182385"/>
    <x v="2"/>
    <x v="1"/>
    <x v="1"/>
    <n v="1"/>
    <n v="14701.37"/>
    <s v="Deceased"/>
    <x v="6"/>
  </r>
  <r>
    <s v="PT-07712"/>
    <n v="35"/>
    <x v="1"/>
    <s v="unknown"/>
    <n v="236.57171066946299"/>
    <n v="19.589552456145999"/>
    <x v="1"/>
    <x v="1"/>
    <x v="2"/>
    <n v="6"/>
    <n v="6097.73"/>
    <s v="Discharged"/>
    <x v="2"/>
  </r>
  <r>
    <s v="PT-00915"/>
    <n v="53"/>
    <x v="0"/>
    <n v="154"/>
    <n v="206.012835808544"/>
    <n v="36.5459269471582"/>
    <x v="2"/>
    <x v="2"/>
    <x v="1"/>
    <n v="5"/>
    <n v="13647.02"/>
    <s v="Discharged"/>
    <x v="1"/>
  </r>
  <r>
    <s v="PT-00013"/>
    <n v="58"/>
    <x v="1"/>
    <n v="147"/>
    <n v="291.79914544578401"/>
    <n v="25.0109253627318"/>
    <x v="3"/>
    <x v="2"/>
    <x v="0"/>
    <n v="1"/>
    <n v="1578.97"/>
    <s v="Discharged"/>
    <x v="1"/>
  </r>
  <r>
    <s v="PT-05121"/>
    <n v="34"/>
    <x v="0"/>
    <n v="102"/>
    <n v="227.80781256443001"/>
    <n v="34.362030070390801"/>
    <x v="1"/>
    <x v="1"/>
    <x v="0"/>
    <n v="2"/>
    <n v="8588.42"/>
    <s v="Transferred"/>
    <x v="2"/>
  </r>
  <r>
    <s v="PT-06694"/>
    <n v="61"/>
    <x v="1"/>
    <n v="133"/>
    <n v="217.25308583726601"/>
    <n v="24.895880043646901"/>
    <x v="0"/>
    <x v="1"/>
    <x v="2"/>
    <n v="9"/>
    <n v="7845.8"/>
    <s v="Discharged"/>
    <x v="0"/>
  </r>
  <r>
    <s v="PT-01537"/>
    <n v="62"/>
    <x v="1"/>
    <n v="105"/>
    <n v="266.91454092034797"/>
    <n v="19.2215298449626"/>
    <x v="2"/>
    <x v="2"/>
    <x v="1"/>
    <n v="10"/>
    <n v="20830.8"/>
    <s v="Admitted"/>
    <x v="0"/>
  </r>
  <r>
    <s v="PT-00737"/>
    <n v="58"/>
    <x v="0"/>
    <n v="124"/>
    <n v="350"/>
    <n v="36.670459851424198"/>
    <x v="0"/>
    <x v="2"/>
    <x v="1"/>
    <n v="2"/>
    <n v="15719.4"/>
    <s v="Discharged"/>
    <x v="1"/>
  </r>
  <r>
    <s v="PT-01347"/>
    <n v="18"/>
    <x v="0"/>
    <n v="135"/>
    <n v="187.17321922225699"/>
    <n v="22.930413305756399"/>
    <x v="0"/>
    <x v="2"/>
    <x v="2"/>
    <n v="2"/>
    <n v="3920.58"/>
    <s v="Discharged"/>
    <x v="6"/>
  </r>
  <r>
    <s v="PT-08827"/>
    <n v="38"/>
    <x v="1"/>
    <n v="172"/>
    <n v="277.36985873081397"/>
    <n v="26.516151872001199"/>
    <x v="3"/>
    <x v="2"/>
    <x v="0"/>
    <n v="3"/>
    <n v="3064.61"/>
    <s v="Deceased"/>
    <x v="2"/>
  </r>
  <r>
    <s v="PT-00454"/>
    <n v="62"/>
    <x v="0"/>
    <n v="129"/>
    <n v="233.90395083899099"/>
    <n v="24.725029966275301"/>
    <x v="0"/>
    <x v="0"/>
    <x v="0"/>
    <n v="4"/>
    <n v="12626.79"/>
    <s v="Deceased"/>
    <x v="0"/>
  </r>
  <r>
    <s v="PT-08253"/>
    <n v="26"/>
    <x v="1"/>
    <n v="151"/>
    <n v="215.73043165778699"/>
    <n v="35.2660565748428"/>
    <x v="2"/>
    <x v="1"/>
    <x v="0"/>
    <n v="4"/>
    <n v="3636.53"/>
    <s v="Discharged"/>
    <x v="6"/>
  </r>
  <r>
    <s v="PT-00928"/>
    <n v="60"/>
    <x v="0"/>
    <n v="142"/>
    <n v="236.13379870714101"/>
    <n v="25.982641007013498"/>
    <x v="1"/>
    <x v="2"/>
    <x v="1"/>
    <n v="4"/>
    <n v="18157.169999999998"/>
    <s v="Admitted"/>
    <x v="1"/>
  </r>
  <r>
    <s v="PT-03285"/>
    <n v="31"/>
    <x v="0"/>
    <n v="116"/>
    <n v="184.959067821725"/>
    <n v="30.310697752468201"/>
    <x v="1"/>
    <x v="1"/>
    <x v="2"/>
    <n v="3"/>
    <n v="5030.1000000000004"/>
    <s v="Discharged"/>
    <x v="2"/>
  </r>
  <r>
    <s v="PT-04620"/>
    <n v="53"/>
    <x v="0"/>
    <n v="135"/>
    <n v="243.29100438902799"/>
    <n v="30.552559402565102"/>
    <x v="1"/>
    <x v="1"/>
    <x v="0"/>
    <n v="5"/>
    <n v="13545.36"/>
    <s v="Discharged"/>
    <x v="1"/>
  </r>
  <r>
    <s v="PT-06976"/>
    <n v="55"/>
    <x v="0"/>
    <n v="142"/>
    <n v="246.504287467008"/>
    <n v="26.820100056299601"/>
    <x v="0"/>
    <x v="1"/>
    <x v="0"/>
    <n v="1"/>
    <n v="11397.9"/>
    <s v="Deceased"/>
    <x v="1"/>
  </r>
  <r>
    <s v="PT-06743"/>
    <n v="31"/>
    <x v="1"/>
    <n v="154"/>
    <n v="173.716328056706"/>
    <n v="32.630796136059601"/>
    <x v="0"/>
    <x v="1"/>
    <x v="2"/>
    <n v="3"/>
    <n v="2901.77"/>
    <s v="Discharged"/>
    <x v="2"/>
  </r>
  <r>
    <s v="PT-00038"/>
    <n v="25"/>
    <x v="1"/>
    <n v="113"/>
    <n v="206.576698242471"/>
    <n v="21.829985778707599"/>
    <x v="0"/>
    <x v="2"/>
    <x v="0"/>
    <n v="2"/>
    <n v="12069.55"/>
    <s v="Admitted"/>
    <x v="6"/>
  </r>
  <r>
    <s v="PT-05191"/>
    <n v="45"/>
    <x v="0"/>
    <n v="129"/>
    <n v="234.16709415584799"/>
    <n v="32.5855902717988"/>
    <x v="0"/>
    <x v="1"/>
    <x v="2"/>
    <n v="2"/>
    <n v="3602.18"/>
    <s v="Discharged"/>
    <x v="3"/>
  </r>
  <r>
    <s v="PT-09517"/>
    <n v="82"/>
    <x v="1"/>
    <n v="115"/>
    <n v="219.77366192549101"/>
    <n v="21.4159793695788"/>
    <x v="1"/>
    <x v="1"/>
    <x v="1"/>
    <n v="2"/>
    <n v="14366.88"/>
    <s v="Discharged"/>
    <x v="5"/>
  </r>
  <r>
    <s v="PT-03368"/>
    <n v="57"/>
    <x v="1"/>
    <n v="118"/>
    <n v="238.89982253371099"/>
    <n v="25.6614762800214"/>
    <x v="0"/>
    <x v="2"/>
    <x v="0"/>
    <n v="5"/>
    <n v="13262.51"/>
    <s v="Discharged"/>
    <x v="1"/>
  </r>
  <r>
    <s v="PT-04672"/>
    <n v="30"/>
    <x v="0"/>
    <n v="136"/>
    <n v="243.20366905992"/>
    <n v="33.311121060010599"/>
    <x v="2"/>
    <x v="2"/>
    <x v="0"/>
    <n v="4"/>
    <n v="12020.26"/>
    <s v="unknown"/>
    <x v="6"/>
  </r>
  <r>
    <s v="PT-00941"/>
    <n v="35"/>
    <x v="0"/>
    <n v="152"/>
    <n v="166.619637115514"/>
    <n v="24.3349155289308"/>
    <x v="0"/>
    <x v="2"/>
    <x v="0"/>
    <n v="1"/>
    <s v="unknown"/>
    <s v="Admitted"/>
    <x v="2"/>
  </r>
  <r>
    <s v="PT-04716"/>
    <n v="54"/>
    <x v="0"/>
    <n v="157"/>
    <n v="199.94431816093601"/>
    <n v="29.814659674681199"/>
    <x v="0"/>
    <x v="1"/>
    <x v="0"/>
    <n v="1"/>
    <n v="1835.82"/>
    <s v="Admitted"/>
    <x v="1"/>
  </r>
  <r>
    <s v="PT-06292"/>
    <n v="77"/>
    <x v="1"/>
    <n v="145"/>
    <n v="235.54544256249"/>
    <n v="30.0634320890716"/>
    <x v="0"/>
    <x v="1"/>
    <x v="0"/>
    <n v="6"/>
    <n v="13100.75"/>
    <s v="Discharged"/>
    <x v="4"/>
  </r>
  <r>
    <s v="PT-08430"/>
    <n v="47"/>
    <x v="0"/>
    <n v="119"/>
    <n v="267.46678307397502"/>
    <n v="26.610635698483001"/>
    <x v="0"/>
    <x v="1"/>
    <x v="2"/>
    <n v="3"/>
    <n v="3675.18"/>
    <s v="Deceased"/>
    <x v="3"/>
  </r>
  <r>
    <s v="PT-09600"/>
    <n v="50"/>
    <x v="1"/>
    <n v="140"/>
    <n v="258.733750563397"/>
    <n v="31.956437802222801"/>
    <x v="2"/>
    <x v="1"/>
    <x v="0"/>
    <n v="3"/>
    <n v="6705.45"/>
    <s v="Admitted"/>
    <x v="3"/>
  </r>
  <r>
    <s v="PT-02317"/>
    <n v="67"/>
    <x v="1"/>
    <n v="121"/>
    <n v="296.46592733944402"/>
    <n v="32.926236233807202"/>
    <x v="1"/>
    <x v="1"/>
    <x v="0"/>
    <n v="2"/>
    <n v="8633.41"/>
    <s v="Discharged"/>
    <x v="0"/>
  </r>
  <r>
    <s v="PT-03299"/>
    <n v="37"/>
    <x v="1"/>
    <n v="110"/>
    <n v="211.56110021550199"/>
    <n v="25.524047942817798"/>
    <x v="0"/>
    <x v="1"/>
    <x v="0"/>
    <n v="0"/>
    <n v="11071.98"/>
    <s v="Discharged"/>
    <x v="2"/>
  </r>
  <r>
    <s v="PT-09599"/>
    <n v="63"/>
    <x v="1"/>
    <n v="145"/>
    <n v="230.31789331240699"/>
    <n v="23.166557233846898"/>
    <x v="0"/>
    <x v="1"/>
    <x v="2"/>
    <n v="5"/>
    <n v="7350.78"/>
    <s v="Discharged"/>
    <x v="0"/>
  </r>
  <r>
    <s v="PT-00739"/>
    <n v="79"/>
    <x v="1"/>
    <n v="167"/>
    <n v="223.567660412343"/>
    <n v="36.358739296199403"/>
    <x v="1"/>
    <x v="1"/>
    <x v="1"/>
    <n v="5"/>
    <n v="13052.75"/>
    <s v="Admitted"/>
    <x v="4"/>
  </r>
  <r>
    <s v="PT-00539"/>
    <n v="70"/>
    <x v="1"/>
    <s v="unknown"/>
    <n v="182.65698993198399"/>
    <n v="27.051216614631201"/>
    <x v="2"/>
    <x v="1"/>
    <x v="1"/>
    <n v="4"/>
    <n v="29122.12"/>
    <s v="Discharged"/>
    <x v="0"/>
  </r>
  <r>
    <s v="PT-04333"/>
    <n v="66"/>
    <x v="1"/>
    <n v="135"/>
    <n v="193.346681927128"/>
    <n v="33.583952573068203"/>
    <x v="0"/>
    <x v="1"/>
    <x v="3"/>
    <n v="4"/>
    <n v="7717.9"/>
    <s v="Discharged"/>
    <x v="0"/>
  </r>
  <r>
    <s v="PT-07930"/>
    <n v="32"/>
    <x v="0"/>
    <n v="139"/>
    <n v="169.07028509910501"/>
    <s v="unknown"/>
    <x v="1"/>
    <x v="2"/>
    <x v="0"/>
    <n v="6"/>
    <n v="11465.82"/>
    <s v="Deceased"/>
    <x v="2"/>
  </r>
  <r>
    <s v="PT-02099"/>
    <n v="31"/>
    <x v="0"/>
    <n v="140"/>
    <n v="252.29021711741399"/>
    <n v="24.622070337680402"/>
    <x v="0"/>
    <x v="2"/>
    <x v="0"/>
    <n v="3"/>
    <n v="6575.59"/>
    <s v="Admitted"/>
    <x v="2"/>
  </r>
  <r>
    <s v="PT-01401"/>
    <n v="39"/>
    <x v="1"/>
    <n v="171"/>
    <n v="190.34115187029701"/>
    <n v="29.689205368303899"/>
    <x v="2"/>
    <x v="1"/>
    <x v="1"/>
    <n v="8"/>
    <n v="28062.92"/>
    <s v="Discharged"/>
    <x v="2"/>
  </r>
  <r>
    <s v="PT-04741"/>
    <n v="62"/>
    <x v="0"/>
    <n v="157"/>
    <n v="250.074418692672"/>
    <n v="24.550506481707"/>
    <x v="1"/>
    <x v="2"/>
    <x v="0"/>
    <n v="7"/>
    <n v="10122.459999999999"/>
    <s v="Admitted"/>
    <x v="0"/>
  </r>
  <r>
    <s v="PT-05351"/>
    <n v="64"/>
    <x v="0"/>
    <n v="140"/>
    <n v="246.465540068785"/>
    <n v="26.5305803427946"/>
    <x v="1"/>
    <x v="1"/>
    <x v="0"/>
    <n v="1"/>
    <n v="8652.92"/>
    <s v="Deceased"/>
    <x v="0"/>
  </r>
  <r>
    <s v="PT-02233"/>
    <n v="25"/>
    <x v="0"/>
    <n v="146"/>
    <n v="158.70515994231599"/>
    <n v="24.062785991495598"/>
    <x v="0"/>
    <x v="2"/>
    <x v="2"/>
    <n v="1"/>
    <n v="2060.69"/>
    <s v="Admitted"/>
    <x v="6"/>
  </r>
  <r>
    <s v="PT-08655"/>
    <n v="66"/>
    <x v="0"/>
    <n v="136"/>
    <n v="201.85137689984299"/>
    <n v="22.361775647612902"/>
    <x v="0"/>
    <x v="2"/>
    <x v="0"/>
    <n v="4"/>
    <n v="10114.65"/>
    <s v="Admitted"/>
    <x v="0"/>
  </r>
  <r>
    <s v="PT-04354"/>
    <n v="29"/>
    <x v="0"/>
    <n v="108"/>
    <n v="170.15784899318299"/>
    <n v="15"/>
    <x v="2"/>
    <x v="1"/>
    <x v="0"/>
    <n v="4"/>
    <n v="10430.24"/>
    <s v="Discharged"/>
    <x v="6"/>
  </r>
  <r>
    <s v="PT-03899"/>
    <n v="61"/>
    <x v="1"/>
    <n v="119"/>
    <n v="227.20076557658501"/>
    <n v="20.194051273207702"/>
    <x v="1"/>
    <x v="1"/>
    <x v="2"/>
    <n v="1"/>
    <n v="5693.43"/>
    <s v="Discharged"/>
    <x v="0"/>
  </r>
  <r>
    <s v="PT-05769"/>
    <n v="58"/>
    <x v="0"/>
    <n v="143"/>
    <n v="204.81150729128601"/>
    <n v="24.7652992121455"/>
    <x v="2"/>
    <x v="1"/>
    <x v="0"/>
    <n v="4"/>
    <n v="9748.31"/>
    <s v="Admitted"/>
    <x v="1"/>
  </r>
  <r>
    <s v="PT-04907"/>
    <n v="47"/>
    <x v="0"/>
    <n v="147"/>
    <n v="259.33006426642498"/>
    <n v="33.038338267100201"/>
    <x v="1"/>
    <x v="2"/>
    <x v="0"/>
    <n v="4"/>
    <n v="8972.52"/>
    <s v="Discharged"/>
    <x v="3"/>
  </r>
  <r>
    <s v="PT-06747"/>
    <n v="40"/>
    <x v="1"/>
    <s v="unknown"/>
    <n v="161.64294181929699"/>
    <n v="23.503647664090199"/>
    <x v="0"/>
    <x v="1"/>
    <x v="2"/>
    <n v="2"/>
    <n v="4238.3599999999997"/>
    <s v="Admitted"/>
    <x v="2"/>
  </r>
  <r>
    <s v="PT-02821"/>
    <n v="50"/>
    <x v="0"/>
    <n v="155"/>
    <n v="245.296001798199"/>
    <n v="25.856469221546298"/>
    <x v="1"/>
    <x v="2"/>
    <x v="0"/>
    <n v="6"/>
    <n v="12913.58"/>
    <s v="Admitted"/>
    <x v="3"/>
  </r>
  <r>
    <s v="PT-04439"/>
    <n v="49"/>
    <x v="1"/>
    <n v="127"/>
    <n v="273.53660306056099"/>
    <n v="26.625433341178599"/>
    <x v="0"/>
    <x v="2"/>
    <x v="1"/>
    <n v="5"/>
    <n v="16148.94"/>
    <s v="Discharged"/>
    <x v="3"/>
  </r>
  <r>
    <s v="PT-09307"/>
    <n v="67"/>
    <x v="1"/>
    <n v="129"/>
    <n v="253.97000346372599"/>
    <n v="28.261049293408998"/>
    <x v="0"/>
    <x v="1"/>
    <x v="0"/>
    <n v="2"/>
    <n v="10465.709999999999"/>
    <s v="Admitted"/>
    <x v="0"/>
  </r>
  <r>
    <s v="PT-08698"/>
    <n v="33"/>
    <x v="0"/>
    <n v="162"/>
    <s v="unknown"/>
    <n v="22.956163488371001"/>
    <x v="0"/>
    <x v="2"/>
    <x v="0"/>
    <n v="0"/>
    <n v="10732.5"/>
    <s v="Discharged"/>
    <x v="2"/>
  </r>
  <r>
    <s v="PT-06046"/>
    <n v="48"/>
    <x v="1"/>
    <n v="148"/>
    <n v="260.532940115965"/>
    <n v="25.637953104504899"/>
    <x v="0"/>
    <x v="1"/>
    <x v="0"/>
    <n v="5"/>
    <n v="11018.51"/>
    <s v="Discharged"/>
    <x v="3"/>
  </r>
  <r>
    <s v="PT-04930"/>
    <n v="52"/>
    <x v="0"/>
    <n v="130"/>
    <n v="198.66238919345099"/>
    <s v="unknown"/>
    <x v="0"/>
    <x v="1"/>
    <x v="0"/>
    <n v="1"/>
    <n v="4716.18"/>
    <s v="Admitted"/>
    <x v="1"/>
  </r>
  <r>
    <s v="PT-04197"/>
    <n v="71"/>
    <x v="0"/>
    <s v="unknown"/>
    <n v="128.78336107369199"/>
    <n v="32.602900475964802"/>
    <x v="1"/>
    <x v="1"/>
    <x v="0"/>
    <n v="2"/>
    <n v="11017.35"/>
    <s v="Transferred"/>
    <x v="4"/>
  </r>
  <r>
    <s v="PT-09906"/>
    <n v="36"/>
    <x v="1"/>
    <n v="133"/>
    <s v="unknown"/>
    <n v="31.662647429232599"/>
    <x v="2"/>
    <x v="2"/>
    <x v="0"/>
    <n v="7"/>
    <n v="7024.59"/>
    <s v="Discharged"/>
    <x v="2"/>
  </r>
  <r>
    <s v="PT-05329"/>
    <n v="62"/>
    <x v="1"/>
    <n v="138"/>
    <n v="271.452760518952"/>
    <n v="19.2618347110025"/>
    <x v="1"/>
    <x v="2"/>
    <x v="0"/>
    <n v="1"/>
    <n v="10135.620000000001"/>
    <s v="Admitted"/>
    <x v="0"/>
  </r>
  <r>
    <s v="PT-07206"/>
    <n v="57"/>
    <x v="0"/>
    <n v="111"/>
    <n v="266.10213074637801"/>
    <n v="23.2309117279083"/>
    <x v="2"/>
    <x v="1"/>
    <x v="0"/>
    <n v="6"/>
    <n v="13441.05"/>
    <s v="Deceased"/>
    <x v="1"/>
  </r>
  <r>
    <s v="PT-07915"/>
    <n v="49"/>
    <x v="0"/>
    <n v="135"/>
    <n v="226.891189908651"/>
    <n v="24.007359792281999"/>
    <x v="0"/>
    <x v="2"/>
    <x v="0"/>
    <n v="6"/>
    <n v="12114.27"/>
    <s v="Discharged"/>
    <x v="3"/>
  </r>
  <r>
    <s v="PT-06506"/>
    <n v="51"/>
    <x v="0"/>
    <n v="144"/>
    <n v="238.46175351988299"/>
    <n v="24.813530016096099"/>
    <x v="1"/>
    <x v="2"/>
    <x v="1"/>
    <n v="1"/>
    <n v="15552.08"/>
    <s v="Admitted"/>
    <x v="1"/>
  </r>
  <r>
    <s v="PT-05341"/>
    <n v="39"/>
    <x v="1"/>
    <n v="138"/>
    <n v="169.42030374110999"/>
    <n v="25.536826436522698"/>
    <x v="1"/>
    <x v="1"/>
    <x v="2"/>
    <n v="5"/>
    <n v="5622.19"/>
    <s v="Discharged"/>
    <x v="2"/>
  </r>
  <r>
    <s v="PT-01740"/>
    <n v="80"/>
    <x v="1"/>
    <n v="98"/>
    <n v="227.32956383196"/>
    <n v="23.299793586375099"/>
    <x v="1"/>
    <x v="2"/>
    <x v="1"/>
    <n v="2"/>
    <n v="10675.16"/>
    <s v="Admitted"/>
    <x v="4"/>
  </r>
  <r>
    <s v="PT-06168"/>
    <n v="52"/>
    <x v="1"/>
    <n v="126"/>
    <n v="207.635679341876"/>
    <n v="20.6448582204481"/>
    <x v="2"/>
    <x v="1"/>
    <x v="1"/>
    <s v="unknown"/>
    <n v="10226.35"/>
    <s v="Admitted"/>
    <x v="1"/>
  </r>
  <r>
    <s v="PT-04772"/>
    <n v="40"/>
    <x v="1"/>
    <n v="161"/>
    <n v="238.29394739043499"/>
    <n v="32.313787088712999"/>
    <x v="2"/>
    <x v="1"/>
    <x v="0"/>
    <n v="4"/>
    <n v="11024.07"/>
    <s v="Discharged"/>
    <x v="2"/>
  </r>
  <r>
    <s v="PT-07384"/>
    <n v="43"/>
    <x v="1"/>
    <n v="125"/>
    <n v="244.921390159655"/>
    <n v="31.531612766829902"/>
    <x v="0"/>
    <x v="2"/>
    <x v="0"/>
    <n v="2"/>
    <n v="11983.47"/>
    <s v="Admitted"/>
    <x v="3"/>
  </r>
  <r>
    <s v="PT-07334"/>
    <n v="75"/>
    <x v="0"/>
    <n v="118"/>
    <n v="244.408942528441"/>
    <n v="29.3399200181134"/>
    <x v="0"/>
    <x v="1"/>
    <x v="2"/>
    <n v="2"/>
    <n v="5729.91"/>
    <s v="Admitted"/>
    <x v="4"/>
  </r>
  <r>
    <s v="PT-06851"/>
    <n v="38"/>
    <x v="0"/>
    <n v="154"/>
    <n v="253.28219512110101"/>
    <n v="31.447849614038699"/>
    <x v="0"/>
    <x v="2"/>
    <x v="0"/>
    <s v="unknown"/>
    <n v="7289.45"/>
    <s v="Discharged"/>
    <x v="2"/>
  </r>
  <r>
    <s v="PT-02390"/>
    <n v="70"/>
    <x v="1"/>
    <s v="unknown"/>
    <n v="248.59440136669099"/>
    <n v="31.196896269658598"/>
    <x v="1"/>
    <x v="2"/>
    <x v="1"/>
    <n v="2"/>
    <n v="14650.43"/>
    <s v="Discharged"/>
    <x v="0"/>
  </r>
  <r>
    <s v="PT-03397"/>
    <n v="62"/>
    <x v="0"/>
    <n v="134"/>
    <n v="235.68222993160899"/>
    <n v="21.5923114913581"/>
    <x v="1"/>
    <x v="1"/>
    <x v="0"/>
    <n v="4"/>
    <n v="5294.92"/>
    <s v="Discharged"/>
    <x v="0"/>
  </r>
  <r>
    <s v="PT-01564"/>
    <n v="68"/>
    <x v="1"/>
    <n v="185"/>
    <n v="221.571185815793"/>
    <n v="26.1417347803634"/>
    <x v="1"/>
    <x v="1"/>
    <x v="1"/>
    <n v="3"/>
    <n v="15467.45"/>
    <s v="Discharged"/>
    <x v="0"/>
  </r>
  <r>
    <s v="PT-02484"/>
    <n v="43"/>
    <x v="1"/>
    <n v="148"/>
    <n v="167.22387121994299"/>
    <n v="29.3221073346688"/>
    <x v="0"/>
    <x v="1"/>
    <x v="2"/>
    <n v="1"/>
    <n v="4147.82"/>
    <s v="Admitted"/>
    <x v="3"/>
  </r>
  <r>
    <s v="PT-02200"/>
    <n v="62"/>
    <x v="0"/>
    <n v="128"/>
    <n v="245.625772800394"/>
    <n v="21.846486745716799"/>
    <x v="0"/>
    <x v="2"/>
    <x v="0"/>
    <n v="2"/>
    <n v="4607.8999999999996"/>
    <s v="Admitted"/>
    <x v="0"/>
  </r>
  <r>
    <s v="PT-06690"/>
    <n v="44"/>
    <x v="1"/>
    <n v="156"/>
    <n v="274.85085585212801"/>
    <n v="25.002544809605201"/>
    <x v="0"/>
    <x v="1"/>
    <x v="0"/>
    <n v="2"/>
    <n v="10036.290000000001"/>
    <s v="Transferred"/>
    <x v="3"/>
  </r>
  <r>
    <s v="PT-07953"/>
    <n v="50"/>
    <x v="0"/>
    <n v="159"/>
    <n v="209.904165224775"/>
    <n v="23.029771591949501"/>
    <x v="2"/>
    <x v="1"/>
    <x v="0"/>
    <n v="3"/>
    <n v="9190.23"/>
    <s v="Transferred"/>
    <x v="3"/>
  </r>
  <r>
    <s v="PT-02944"/>
    <n v="52"/>
    <x v="1"/>
    <n v="131"/>
    <n v="196.559662066242"/>
    <n v="29.075280697675499"/>
    <x v="0"/>
    <x v="1"/>
    <x v="2"/>
    <n v="3"/>
    <n v="4719.4399999999996"/>
    <s v="Discharged"/>
    <x v="1"/>
  </r>
  <r>
    <s v="PT-08938"/>
    <n v="88"/>
    <x v="1"/>
    <n v="108"/>
    <n v="192.57136515920499"/>
    <n v="22.1964702504408"/>
    <x v="2"/>
    <x v="1"/>
    <x v="0"/>
    <n v="1"/>
    <n v="7354.71"/>
    <s v="Transferred"/>
    <x v="5"/>
  </r>
  <r>
    <s v="PT-09128"/>
    <n v="42"/>
    <x v="1"/>
    <n v="134"/>
    <n v="164.19081804439301"/>
    <n v="23.1411905040944"/>
    <x v="2"/>
    <x v="1"/>
    <x v="0"/>
    <n v="3"/>
    <n v="8802.6299999999992"/>
    <s v="Discharged"/>
    <x v="3"/>
  </r>
  <r>
    <s v="PT-09462"/>
    <n v="54"/>
    <x v="0"/>
    <n v="145"/>
    <n v="231.31119506988699"/>
    <n v="24.880918524875302"/>
    <x v="0"/>
    <x v="2"/>
    <x v="0"/>
    <n v="2"/>
    <n v="1710.38"/>
    <s v="Discharged"/>
    <x v="1"/>
  </r>
  <r>
    <s v="PT-04343"/>
    <n v="84"/>
    <x v="1"/>
    <n v="134"/>
    <n v="213.966302337337"/>
    <n v="27.2710193997762"/>
    <x v="0"/>
    <x v="1"/>
    <x v="0"/>
    <n v="2"/>
    <n v="9724.9599999999991"/>
    <s v="Discharged"/>
    <x v="5"/>
  </r>
  <r>
    <s v="PT-05082"/>
    <n v="57"/>
    <x v="0"/>
    <n v="112"/>
    <n v="201.267954293705"/>
    <n v="35.394365612507102"/>
    <x v="0"/>
    <x v="2"/>
    <x v="0"/>
    <n v="2"/>
    <n v="3066.4"/>
    <s v="Discharged"/>
    <x v="1"/>
  </r>
  <r>
    <s v="PT-07740"/>
    <n v="64"/>
    <x v="1"/>
    <n v="123"/>
    <n v="310.30627561553803"/>
    <n v="20.084375011433998"/>
    <x v="1"/>
    <x v="1"/>
    <x v="0"/>
    <n v="1"/>
    <n v="6358.76"/>
    <s v="Discharged"/>
    <x v="0"/>
  </r>
  <r>
    <s v="PT-09761"/>
    <n v="33"/>
    <x v="0"/>
    <n v="111"/>
    <n v="253.192711113348"/>
    <n v="31.981994688668301"/>
    <x v="1"/>
    <x v="1"/>
    <x v="2"/>
    <n v="3"/>
    <n v="8498.7900000000009"/>
    <s v="Admitted"/>
    <x v="2"/>
  </r>
  <r>
    <s v="PT-09866"/>
    <n v="54"/>
    <x v="1"/>
    <s v="unknown"/>
    <n v="160.80548071311401"/>
    <n v="25.006813430929199"/>
    <x v="2"/>
    <x v="2"/>
    <x v="1"/>
    <n v="4"/>
    <n v="14278.02"/>
    <s v="Discharged"/>
    <x v="1"/>
  </r>
  <r>
    <s v="PT-08855"/>
    <n v="52"/>
    <x v="0"/>
    <n v="115"/>
    <n v="207.15049200718599"/>
    <n v="32.829271288920999"/>
    <x v="2"/>
    <x v="1"/>
    <x v="0"/>
    <n v="4"/>
    <n v="13521.08"/>
    <s v="Transferred"/>
    <x v="1"/>
  </r>
  <r>
    <s v="PT-05876"/>
    <n v="40"/>
    <x v="1"/>
    <n v="151"/>
    <n v="239.564974470397"/>
    <n v="24.4450496240853"/>
    <x v="1"/>
    <x v="2"/>
    <x v="0"/>
    <n v="2"/>
    <n v="13481.06"/>
    <s v="Admitted"/>
    <x v="2"/>
  </r>
  <r>
    <s v="PT-09402"/>
    <n v="49"/>
    <x v="0"/>
    <n v="133"/>
    <n v="201.038004665599"/>
    <n v="28.8652981084586"/>
    <x v="0"/>
    <x v="2"/>
    <x v="0"/>
    <n v="5"/>
    <n v="11231.17"/>
    <s v="Discharged"/>
    <x v="3"/>
  </r>
  <r>
    <s v="PT-00834"/>
    <n v="43"/>
    <x v="1"/>
    <n v="129"/>
    <n v="223.98166327582899"/>
    <n v="40.542528253411703"/>
    <x v="1"/>
    <x v="2"/>
    <x v="0"/>
    <n v="5"/>
    <n v="12193.21"/>
    <s v="Admitted"/>
    <x v="3"/>
  </r>
  <r>
    <s v="PT-06769"/>
    <n v="79"/>
    <x v="0"/>
    <n v="134"/>
    <n v="185.02368451634899"/>
    <n v="19.036047113865202"/>
    <x v="0"/>
    <x v="2"/>
    <x v="0"/>
    <n v="1"/>
    <n v="7746.69"/>
    <s v="Discharged"/>
    <x v="4"/>
  </r>
  <r>
    <s v="PT-08107"/>
    <n v="54"/>
    <x v="1"/>
    <n v="114"/>
    <n v="179.074721008718"/>
    <n v="29.2701408481065"/>
    <x v="1"/>
    <x v="1"/>
    <x v="2"/>
    <n v="5"/>
    <n v="4166.6499999999996"/>
    <s v="Discharged"/>
    <x v="1"/>
  </r>
  <r>
    <s v="PT-07744"/>
    <n v="63"/>
    <x v="1"/>
    <n v="124"/>
    <n v="159.68178475417"/>
    <n v="24.7561624998784"/>
    <x v="2"/>
    <x v="1"/>
    <x v="1"/>
    <n v="7"/>
    <n v="17447.14"/>
    <s v="Discharged"/>
    <x v="0"/>
  </r>
  <r>
    <s v="PT-06511"/>
    <n v="78"/>
    <x v="1"/>
    <n v="90"/>
    <n v="182.00448975632401"/>
    <n v="23.078616092049899"/>
    <x v="0"/>
    <x v="1"/>
    <x v="2"/>
    <n v="3"/>
    <n v="2655.54"/>
    <s v="Discharged"/>
    <x v="4"/>
  </r>
  <r>
    <s v="PT-05728"/>
    <n v="51"/>
    <x v="1"/>
    <n v="100"/>
    <n v="134.16671979316399"/>
    <n v="35.631589716456403"/>
    <x v="0"/>
    <x v="1"/>
    <x v="2"/>
    <n v="3"/>
    <n v="5539.05"/>
    <s v="Discharged"/>
    <x v="1"/>
  </r>
  <r>
    <s v="PT-03236"/>
    <n v="57"/>
    <x v="0"/>
    <n v="117"/>
    <n v="264.98330513794798"/>
    <n v="19.413453282145401"/>
    <x v="0"/>
    <x v="1"/>
    <x v="0"/>
    <n v="1"/>
    <n v="7754.76"/>
    <s v="Discharged"/>
    <x v="1"/>
  </r>
  <r>
    <s v="PT-02401"/>
    <n v="44"/>
    <x v="0"/>
    <n v="148"/>
    <n v="305.279345980024"/>
    <n v="29.901038406274999"/>
    <x v="1"/>
    <x v="2"/>
    <x v="1"/>
    <n v="2"/>
    <n v="14204.3"/>
    <s v="Admitted"/>
    <x v="3"/>
  </r>
  <r>
    <s v="PT-06216"/>
    <n v="30"/>
    <x v="0"/>
    <n v="119"/>
    <n v="213.557276569056"/>
    <n v="27.9391006764147"/>
    <x v="0"/>
    <x v="1"/>
    <x v="2"/>
    <n v="1"/>
    <n v="3411.13"/>
    <s v="Admitted"/>
    <x v="6"/>
  </r>
  <r>
    <s v="PT-03874"/>
    <n v="32"/>
    <x v="0"/>
    <n v="90"/>
    <n v="206.98096096494001"/>
    <n v="34.598274169873797"/>
    <x v="2"/>
    <x v="1"/>
    <x v="0"/>
    <n v="3"/>
    <n v="6779.56"/>
    <s v="Discharged"/>
    <x v="2"/>
  </r>
  <r>
    <s v="PT-05093"/>
    <n v="34"/>
    <x v="1"/>
    <n v="175"/>
    <s v="unknown"/>
    <n v="32.545678511864203"/>
    <x v="2"/>
    <x v="1"/>
    <x v="2"/>
    <n v="7"/>
    <n v="6294.61"/>
    <s v="Admitted"/>
    <x v="2"/>
  </r>
  <r>
    <s v="PT-09226"/>
    <n v="57"/>
    <x v="1"/>
    <n v="120"/>
    <n v="258.18918753353199"/>
    <n v="32.9698795704399"/>
    <x v="0"/>
    <x v="2"/>
    <x v="0"/>
    <n v="2"/>
    <n v="2827.74"/>
    <s v="Admitted"/>
    <x v="1"/>
  </r>
  <r>
    <s v="PT-02466"/>
    <n v="68"/>
    <x v="0"/>
    <n v="119"/>
    <n v="288.97112996676998"/>
    <n v="22.532387596824702"/>
    <x v="0"/>
    <x v="2"/>
    <x v="0"/>
    <n v="1"/>
    <n v="8818.23"/>
    <s v="Discharged"/>
    <x v="0"/>
  </r>
  <r>
    <s v="PT-08544"/>
    <n v="54"/>
    <x v="1"/>
    <n v="146"/>
    <n v="223.892113174473"/>
    <n v="34.376464246591702"/>
    <x v="0"/>
    <x v="2"/>
    <x v="0"/>
    <n v="2"/>
    <n v="10705.94"/>
    <s v="Admitted"/>
    <x v="1"/>
  </r>
  <r>
    <s v="PT-02532"/>
    <n v="41"/>
    <x v="1"/>
    <n v="112"/>
    <n v="324.338617931192"/>
    <n v="22.548057569178301"/>
    <x v="1"/>
    <x v="1"/>
    <x v="0"/>
    <n v="1"/>
    <n v="3700.42"/>
    <s v="Discharged"/>
    <x v="3"/>
  </r>
  <r>
    <s v="PT-01198"/>
    <n v="63"/>
    <x v="1"/>
    <s v="unknown"/>
    <n v="207.48613617576001"/>
    <n v="24.373561818232599"/>
    <x v="1"/>
    <x v="2"/>
    <x v="1"/>
    <n v="2"/>
    <n v="12331.16"/>
    <s v="Discharged"/>
    <x v="0"/>
  </r>
  <r>
    <s v="PT-05280"/>
    <n v="56"/>
    <x v="1"/>
    <n v="126"/>
    <n v="219.04941648388899"/>
    <n v="22.6106165625961"/>
    <x v="1"/>
    <x v="2"/>
    <x v="1"/>
    <n v="0"/>
    <n v="16385.919999999998"/>
    <s v="Discharged"/>
    <x v="1"/>
  </r>
  <r>
    <s v="PT-07719"/>
    <n v="50"/>
    <x v="1"/>
    <n v="136"/>
    <n v="241.94049124203201"/>
    <n v="24.628585729475802"/>
    <x v="2"/>
    <x v="1"/>
    <x v="1"/>
    <s v="unknown"/>
    <n v="12377.14"/>
    <s v="Admitted"/>
    <x v="3"/>
  </r>
  <r>
    <s v="PT-06606"/>
    <n v="29"/>
    <x v="0"/>
    <n v="140"/>
    <n v="221.84725295031501"/>
    <n v="35.5692908001337"/>
    <x v="0"/>
    <x v="1"/>
    <x v="2"/>
    <n v="0"/>
    <n v="3590.9"/>
    <s v="Discharged"/>
    <x v="6"/>
  </r>
  <r>
    <s v="PT-01430"/>
    <n v="50"/>
    <x v="1"/>
    <n v="124"/>
    <n v="206.958827337701"/>
    <n v="28.4400104693663"/>
    <x v="1"/>
    <x v="1"/>
    <x v="0"/>
    <n v="4"/>
    <n v="10342.950000000001"/>
    <s v="Discharged"/>
    <x v="3"/>
  </r>
  <r>
    <s v="PT-06352"/>
    <n v="39"/>
    <x v="0"/>
    <n v="139"/>
    <n v="181.080129419092"/>
    <n v="20.158071674507401"/>
    <x v="0"/>
    <x v="1"/>
    <x v="2"/>
    <n v="1"/>
    <n v="1307.95"/>
    <s v="Admitted"/>
    <x v="2"/>
  </r>
  <r>
    <s v="PT-06659"/>
    <n v="53"/>
    <x v="0"/>
    <n v="102"/>
    <n v="144.314988287083"/>
    <n v="35.899245167949701"/>
    <x v="0"/>
    <x v="2"/>
    <x v="0"/>
    <n v="2"/>
    <n v="8900.98"/>
    <s v="Discharged"/>
    <x v="1"/>
  </r>
  <r>
    <s v="PT-01154"/>
    <n v="35"/>
    <x v="0"/>
    <n v="113"/>
    <n v="178.411265692841"/>
    <n v="26.556768560804301"/>
    <x v="1"/>
    <x v="1"/>
    <x v="2"/>
    <n v="2"/>
    <n v="4778.68"/>
    <s v="Admitted"/>
    <x v="2"/>
  </r>
  <r>
    <s v="PT-03134"/>
    <n v="77"/>
    <x v="0"/>
    <n v="157"/>
    <n v="306.93931319777897"/>
    <n v="24.855836241810501"/>
    <x v="0"/>
    <x v="2"/>
    <x v="0"/>
    <n v="2"/>
    <n v="6241.23"/>
    <s v="Discharged"/>
    <x v="4"/>
  </r>
  <r>
    <s v="PT-08668"/>
    <n v="44"/>
    <x v="1"/>
    <n v="145"/>
    <n v="261.94898165946802"/>
    <n v="20.6329220907487"/>
    <x v="1"/>
    <x v="1"/>
    <x v="0"/>
    <n v="1"/>
    <n v="5654.52"/>
    <s v="Discharged"/>
    <x v="3"/>
  </r>
  <r>
    <s v="PT-04541"/>
    <n v="39"/>
    <x v="1"/>
    <n v="163"/>
    <n v="193.099509479598"/>
    <n v="26.5131958609193"/>
    <x v="2"/>
    <x v="1"/>
    <x v="3"/>
    <n v="6"/>
    <n v="7795.06"/>
    <s v="Transferred"/>
    <x v="2"/>
  </r>
  <r>
    <s v="PT-06562"/>
    <n v="75"/>
    <x v="1"/>
    <n v="111"/>
    <n v="189.831281749738"/>
    <n v="26.580279521020199"/>
    <x v="0"/>
    <x v="2"/>
    <x v="0"/>
    <n v="1"/>
    <n v="6749.48"/>
    <s v="Transferred"/>
    <x v="4"/>
  </r>
  <r>
    <s v="PT-08986"/>
    <n v="79"/>
    <x v="0"/>
    <n v="110"/>
    <n v="255.34581359150201"/>
    <n v="26.282087223348402"/>
    <x v="0"/>
    <x v="1"/>
    <x v="0"/>
    <n v="3"/>
    <n v="6266.65"/>
    <s v="Transferred"/>
    <x v="4"/>
  </r>
  <r>
    <s v="PT-00965"/>
    <n v="53"/>
    <x v="0"/>
    <n v="125"/>
    <n v="213.11169027378801"/>
    <n v="30.2079613479873"/>
    <x v="1"/>
    <x v="1"/>
    <x v="0"/>
    <n v="2"/>
    <n v="8570.66"/>
    <s v="Transferred"/>
    <x v="1"/>
  </r>
  <r>
    <s v="PT-04837"/>
    <n v="47"/>
    <x v="1"/>
    <n v="122"/>
    <n v="210.58388354854301"/>
    <n v="24.951099845603501"/>
    <x v="1"/>
    <x v="2"/>
    <x v="0"/>
    <n v="4"/>
    <n v="12675.44"/>
    <s v="Discharged"/>
    <x v="3"/>
  </r>
  <r>
    <s v="PT-08921"/>
    <n v="80"/>
    <x v="1"/>
    <n v="111"/>
    <n v="183.92993898351901"/>
    <n v="22.822530234775702"/>
    <x v="0"/>
    <x v="0"/>
    <x v="1"/>
    <n v="2"/>
    <n v="11732.47"/>
    <s v="Discharged"/>
    <x v="4"/>
  </r>
  <r>
    <s v="PT-07670"/>
    <n v="54"/>
    <x v="0"/>
    <n v="152"/>
    <n v="257.31836611578302"/>
    <n v="31.4839794017558"/>
    <x v="1"/>
    <x v="1"/>
    <x v="0"/>
    <n v="1"/>
    <n v="4294.09"/>
    <s v="Admitted"/>
    <x v="1"/>
  </r>
  <r>
    <s v="PT-02166"/>
    <n v="39"/>
    <x v="0"/>
    <n v="140"/>
    <n v="204.73653210769399"/>
    <n v="29.463122463497601"/>
    <x v="0"/>
    <x v="1"/>
    <x v="0"/>
    <n v="2"/>
    <n v="6290.2"/>
    <s v="Discharged"/>
    <x v="2"/>
  </r>
  <r>
    <s v="PT-01484"/>
    <n v="49"/>
    <x v="1"/>
    <n v="116"/>
    <n v="249.42146223231501"/>
    <n v="33.036441557376101"/>
    <x v="0"/>
    <x v="1"/>
    <x v="2"/>
    <n v="3"/>
    <n v="4359.09"/>
    <s v="Discharged"/>
    <x v="3"/>
  </r>
  <r>
    <s v="PT-02985"/>
    <n v="30"/>
    <x v="1"/>
    <n v="104"/>
    <n v="251.52079940202199"/>
    <n v="26.030804133777799"/>
    <x v="0"/>
    <x v="1"/>
    <x v="2"/>
    <n v="3"/>
    <n v="4568.3900000000003"/>
    <s v="Admitted"/>
    <x v="6"/>
  </r>
  <r>
    <s v="PT-03111"/>
    <n v="37"/>
    <x v="0"/>
    <s v="unknown"/>
    <s v="unknown"/>
    <n v="28.7663647674411"/>
    <x v="3"/>
    <x v="2"/>
    <x v="1"/>
    <n v="0"/>
    <n v="6742.14"/>
    <s v="Discharged"/>
    <x v="2"/>
  </r>
  <r>
    <s v="PT-04978"/>
    <n v="56"/>
    <x v="1"/>
    <n v="166"/>
    <n v="144.5289778083"/>
    <n v="21.1600339504377"/>
    <x v="1"/>
    <x v="1"/>
    <x v="0"/>
    <n v="2"/>
    <n v="2234.09"/>
    <s v="Discharged"/>
    <x v="1"/>
  </r>
  <r>
    <s v="PT-01427"/>
    <n v="85"/>
    <x v="1"/>
    <n v="101"/>
    <n v="194.918113309841"/>
    <n v="33.390517519781397"/>
    <x v="2"/>
    <x v="2"/>
    <x v="1"/>
    <n v="5"/>
    <n v="14208.12"/>
    <s v="Discharged"/>
    <x v="5"/>
  </r>
  <r>
    <s v="PT-03618"/>
    <n v="50"/>
    <x v="1"/>
    <n v="99"/>
    <n v="201.75396771279901"/>
    <n v="20.016168253632198"/>
    <x v="0"/>
    <x v="1"/>
    <x v="2"/>
    <n v="3"/>
    <n v="5247.72"/>
    <s v="Admitted"/>
    <x v="3"/>
  </r>
  <r>
    <s v="PT-06367"/>
    <n v="51"/>
    <x v="0"/>
    <s v="unknown"/>
    <n v="286.835304513035"/>
    <n v="35.735568544652999"/>
    <x v="2"/>
    <x v="2"/>
    <x v="1"/>
    <n v="1"/>
    <n v="5039.8999999999996"/>
    <s v="Admitted"/>
    <x v="1"/>
  </r>
  <r>
    <s v="PT-09425"/>
    <n v="68"/>
    <x v="0"/>
    <n v="109"/>
    <n v="229.66361026277701"/>
    <n v="31.465402326582002"/>
    <x v="0"/>
    <x v="2"/>
    <x v="0"/>
    <n v="1"/>
    <n v="3740.41"/>
    <s v="Discharged"/>
    <x v="0"/>
  </r>
  <r>
    <s v="PT-01058"/>
    <n v="72"/>
    <x v="1"/>
    <n v="118"/>
    <n v="199.08866108012299"/>
    <n v="30.5480760936431"/>
    <x v="1"/>
    <x v="1"/>
    <x v="0"/>
    <n v="1"/>
    <n v="12003"/>
    <s v="Admitted"/>
    <x v="4"/>
  </r>
  <r>
    <s v="PT-04369"/>
    <n v="44"/>
    <x v="0"/>
    <n v="133"/>
    <n v="160.53100450407999"/>
    <n v="26.3660194291026"/>
    <x v="2"/>
    <x v="1"/>
    <x v="0"/>
    <n v="6"/>
    <n v="11281.93"/>
    <s v="Discharged"/>
    <x v="3"/>
  </r>
  <r>
    <s v="PT-04059"/>
    <n v="69"/>
    <x v="0"/>
    <n v="111"/>
    <n v="196.538748382628"/>
    <n v="21.861906173438001"/>
    <x v="0"/>
    <x v="0"/>
    <x v="2"/>
    <n v="1"/>
    <n v="2352.0300000000002"/>
    <s v="Transferred"/>
    <x v="0"/>
  </r>
  <r>
    <s v="PT-03575"/>
    <n v="35"/>
    <x v="0"/>
    <n v="151"/>
    <n v="144.79969590526201"/>
    <n v="32.448374832222797"/>
    <x v="2"/>
    <x v="1"/>
    <x v="2"/>
    <n v="1"/>
    <n v="3617.29"/>
    <s v="Discharged"/>
    <x v="2"/>
  </r>
  <r>
    <s v="PT-08105"/>
    <n v="37"/>
    <x v="1"/>
    <n v="136"/>
    <n v="226.76381088797299"/>
    <n v="27.751021894181701"/>
    <x v="2"/>
    <x v="1"/>
    <x v="0"/>
    <n v="5"/>
    <n v="6742.89"/>
    <s v="Discharged"/>
    <x v="2"/>
  </r>
  <r>
    <s v="PT-09884"/>
    <n v="61"/>
    <x v="0"/>
    <n v="129"/>
    <n v="290.969028980583"/>
    <n v="26.824020595041699"/>
    <x v="1"/>
    <x v="2"/>
    <x v="1"/>
    <n v="3"/>
    <n v="13201.51"/>
    <s v="Discharged"/>
    <x v="0"/>
  </r>
  <r>
    <s v="PT-09442"/>
    <n v="51"/>
    <x v="0"/>
    <n v="90"/>
    <n v="244.880374714147"/>
    <n v="22.868604356426999"/>
    <x v="2"/>
    <x v="1"/>
    <x v="0"/>
    <n v="10"/>
    <n v="10861.06"/>
    <s v="Transferred"/>
    <x v="1"/>
  </r>
  <r>
    <s v="PT-01545"/>
    <n v="45"/>
    <x v="0"/>
    <n v="147"/>
    <n v="260.07013735136701"/>
    <n v="27.5727285039716"/>
    <x v="1"/>
    <x v="1"/>
    <x v="0"/>
    <n v="1"/>
    <n v="7584.12"/>
    <s v="Admitted"/>
    <x v="3"/>
  </r>
  <r>
    <s v="PT-07376"/>
    <n v="84"/>
    <x v="0"/>
    <n v="119"/>
    <n v="233.579401884904"/>
    <n v="31.1789625018537"/>
    <x v="2"/>
    <x v="1"/>
    <x v="1"/>
    <n v="6"/>
    <n v="27850.55"/>
    <s v="Admitted"/>
    <x v="5"/>
  </r>
  <r>
    <s v="PT-06548"/>
    <n v="42"/>
    <x v="0"/>
    <n v="147"/>
    <n v="273.17819515643902"/>
    <n v="24.182533210687701"/>
    <x v="2"/>
    <x v="1"/>
    <x v="1"/>
    <n v="2"/>
    <n v="9888.93"/>
    <s v="Admitted"/>
    <x v="3"/>
  </r>
  <r>
    <s v="PT-07247"/>
    <n v="53"/>
    <x v="0"/>
    <n v="108"/>
    <n v="264.41240511751403"/>
    <n v="28.9121953498652"/>
    <x v="1"/>
    <x v="1"/>
    <x v="0"/>
    <n v="5"/>
    <n v="7045.6"/>
    <s v="unknown"/>
    <x v="1"/>
  </r>
  <r>
    <s v="PT-00725"/>
    <n v="57"/>
    <x v="0"/>
    <n v="129"/>
    <n v="222.95729400703601"/>
    <n v="15"/>
    <x v="0"/>
    <x v="1"/>
    <x v="3"/>
    <n v="2"/>
    <n v="5957.79"/>
    <s v="Transferred"/>
    <x v="1"/>
  </r>
  <r>
    <s v="PT-06067"/>
    <n v="42"/>
    <x v="0"/>
    <n v="110"/>
    <n v="192.24311124309699"/>
    <n v="22.682445504286999"/>
    <x v="2"/>
    <x v="1"/>
    <x v="0"/>
    <n v="4"/>
    <n v="8829.4500000000007"/>
    <s v="Admitted"/>
    <x v="3"/>
  </r>
  <r>
    <s v="PT-05720"/>
    <n v="26"/>
    <x v="0"/>
    <n v="113"/>
    <n v="229.77651036839899"/>
    <n v="28.039265508570899"/>
    <x v="1"/>
    <x v="1"/>
    <x v="2"/>
    <n v="1"/>
    <n v="2261.69"/>
    <s v="Admitted"/>
    <x v="6"/>
  </r>
  <r>
    <s v="PT-01128"/>
    <n v="43"/>
    <x v="1"/>
    <n v="112"/>
    <n v="139.52000127575499"/>
    <n v="25.147383461785601"/>
    <x v="1"/>
    <x v="1"/>
    <x v="0"/>
    <n v="4"/>
    <n v="9414.9500000000007"/>
    <s v="Discharged"/>
    <x v="3"/>
  </r>
  <r>
    <s v="PT-05821"/>
    <n v="55"/>
    <x v="1"/>
    <n v="134"/>
    <s v="unknown"/>
    <n v="24.386039148786601"/>
    <x v="0"/>
    <x v="1"/>
    <x v="2"/>
    <n v="4"/>
    <n v="4269.99"/>
    <s v="Deceased"/>
    <x v="1"/>
  </r>
  <r>
    <s v="PT-08546"/>
    <n v="83"/>
    <x v="1"/>
    <n v="144"/>
    <n v="216.12456285846699"/>
    <n v="20.061565752108802"/>
    <x v="1"/>
    <x v="1"/>
    <x v="0"/>
    <n v="4"/>
    <n v="11362.23"/>
    <s v="Admitted"/>
    <x v="5"/>
  </r>
  <r>
    <s v="PT-05012"/>
    <n v="66"/>
    <x v="0"/>
    <n v="107"/>
    <n v="184.58137495475501"/>
    <n v="23.038348447372101"/>
    <x v="0"/>
    <x v="1"/>
    <x v="0"/>
    <n v="6"/>
    <n v="10519.93"/>
    <s v="Discharged"/>
    <x v="0"/>
  </r>
  <r>
    <s v="PT-06333"/>
    <n v="48"/>
    <x v="0"/>
    <n v="145"/>
    <n v="172.70492249524901"/>
    <n v="21.677785993934101"/>
    <x v="0"/>
    <x v="1"/>
    <x v="2"/>
    <n v="2"/>
    <n v="4226.9399999999996"/>
    <s v="Discharged"/>
    <x v="3"/>
  </r>
  <r>
    <s v="PT-06464"/>
    <n v="63"/>
    <x v="1"/>
    <n v="118"/>
    <n v="200.92605363368301"/>
    <s v="unknown"/>
    <x v="0"/>
    <x v="1"/>
    <x v="2"/>
    <n v="3"/>
    <n v="4785.1000000000004"/>
    <s v="Discharged"/>
    <x v="0"/>
  </r>
  <r>
    <s v="PT-06481"/>
    <n v="65"/>
    <x v="0"/>
    <n v="141"/>
    <n v="227.48840073936501"/>
    <n v="36.072009598871297"/>
    <x v="0"/>
    <x v="1"/>
    <x v="0"/>
    <n v="3"/>
    <n v="9405.1200000000008"/>
    <s v="Transferred"/>
    <x v="0"/>
  </r>
  <r>
    <s v="PT-05497"/>
    <n v="53"/>
    <x v="1"/>
    <n v="111"/>
    <n v="254.944149768377"/>
    <n v="25.951705617012401"/>
    <x v="2"/>
    <x v="1"/>
    <x v="1"/>
    <n v="3"/>
    <n v="17885.59"/>
    <s v="Discharged"/>
    <x v="1"/>
  </r>
  <r>
    <s v="PT-01562"/>
    <n v="43"/>
    <x v="0"/>
    <n v="129"/>
    <n v="206.08779341440601"/>
    <n v="25.2338627074786"/>
    <x v="1"/>
    <x v="2"/>
    <x v="1"/>
    <n v="2"/>
    <n v="21912.35"/>
    <s v="Admitted"/>
    <x v="3"/>
  </r>
  <r>
    <s v="PT-03932"/>
    <n v="77"/>
    <x v="1"/>
    <n v="107"/>
    <n v="138.82607479737499"/>
    <n v="24.651602586406099"/>
    <x v="0"/>
    <x v="1"/>
    <x v="0"/>
    <n v="1"/>
    <n v="7877.49"/>
    <s v="Discharged"/>
    <x v="4"/>
  </r>
  <r>
    <s v="PT-05317"/>
    <n v="32"/>
    <x v="1"/>
    <n v="90"/>
    <n v="193.612712160998"/>
    <n v="25.9718092884447"/>
    <x v="2"/>
    <x v="2"/>
    <x v="1"/>
    <n v="10"/>
    <n v="17401.5"/>
    <s v="Discharged"/>
    <x v="2"/>
  </r>
  <r>
    <s v="PT-06682"/>
    <n v="59"/>
    <x v="1"/>
    <n v="154"/>
    <n v="232.91431833404599"/>
    <n v="21.093751673086398"/>
    <x v="1"/>
    <x v="1"/>
    <x v="0"/>
    <n v="7"/>
    <n v="14279.17"/>
    <s v="Admitted"/>
    <x v="1"/>
  </r>
  <r>
    <s v="PT-06415"/>
    <n v="60"/>
    <x v="0"/>
    <n v="112"/>
    <n v="210.244258414824"/>
    <n v="29.115834934494998"/>
    <x v="2"/>
    <x v="2"/>
    <x v="1"/>
    <n v="7"/>
    <n v="19086.02"/>
    <s v="Admitted"/>
    <x v="1"/>
  </r>
  <r>
    <s v="PT-08440"/>
    <n v="62"/>
    <x v="1"/>
    <n v="141"/>
    <n v="240.01856229437399"/>
    <n v="19.923710375003999"/>
    <x v="3"/>
    <x v="1"/>
    <x v="2"/>
    <n v="2"/>
    <n v="2639.67"/>
    <s v="Admitted"/>
    <x v="0"/>
  </r>
  <r>
    <s v="PT-08693"/>
    <n v="62"/>
    <x v="1"/>
    <n v="127"/>
    <n v="235.24046704982001"/>
    <n v="26.667071298305999"/>
    <x v="2"/>
    <x v="2"/>
    <x v="0"/>
    <n v="6"/>
    <n v="7887.23"/>
    <s v="Discharged"/>
    <x v="0"/>
  </r>
  <r>
    <s v="PT-02651"/>
    <n v="41"/>
    <x v="1"/>
    <n v="131"/>
    <n v="138.14938274614099"/>
    <n v="30.007051973718699"/>
    <x v="1"/>
    <x v="2"/>
    <x v="0"/>
    <n v="4"/>
    <n v="10873.56"/>
    <s v="Discharged"/>
    <x v="3"/>
  </r>
  <r>
    <s v="PT-02546"/>
    <n v="61"/>
    <x v="0"/>
    <n v="110"/>
    <n v="256.19680598636501"/>
    <n v="22.166931085549699"/>
    <x v="1"/>
    <x v="1"/>
    <x v="0"/>
    <n v="4"/>
    <n v="8538.36"/>
    <s v="Discharged"/>
    <x v="0"/>
  </r>
  <r>
    <s v="PT-08985"/>
    <n v="51"/>
    <x v="1"/>
    <n v="102"/>
    <n v="189.58148451337999"/>
    <n v="24.7242226977591"/>
    <x v="2"/>
    <x v="1"/>
    <x v="1"/>
    <n v="5"/>
    <n v="14958.84"/>
    <s v="Discharged"/>
    <x v="1"/>
  </r>
  <r>
    <s v="PT-02448"/>
    <n v="51"/>
    <x v="1"/>
    <n v="90"/>
    <n v="230.53164992287199"/>
    <s v="unknown"/>
    <x v="0"/>
    <x v="1"/>
    <x v="0"/>
    <n v="1"/>
    <n v="2653.07"/>
    <s v="Discharged"/>
    <x v="1"/>
  </r>
  <r>
    <s v="PT-06460"/>
    <n v="56"/>
    <x v="0"/>
    <n v="130"/>
    <n v="216.52599414994"/>
    <n v="25.254264178310699"/>
    <x v="1"/>
    <x v="1"/>
    <x v="0"/>
    <n v="5"/>
    <n v="7103.7"/>
    <s v="Admitted"/>
    <x v="1"/>
  </r>
  <r>
    <s v="PT-03008"/>
    <n v="31"/>
    <x v="1"/>
    <n v="125"/>
    <n v="199.590375129146"/>
    <n v="23.181502720317798"/>
    <x v="0"/>
    <x v="0"/>
    <x v="2"/>
    <n v="2"/>
    <n v="3152.89"/>
    <s v="Transferred"/>
    <x v="2"/>
  </r>
  <r>
    <s v="PT-08449"/>
    <n v="43"/>
    <x v="0"/>
    <n v="121"/>
    <n v="166.50228538686301"/>
    <n v="30.442027571244399"/>
    <x v="1"/>
    <x v="1"/>
    <x v="2"/>
    <n v="3"/>
    <n v="3194.49"/>
    <s v="Discharged"/>
    <x v="3"/>
  </r>
  <r>
    <s v="PT-04036"/>
    <n v="69"/>
    <x v="1"/>
    <n v="152"/>
    <n v="220.843505425307"/>
    <n v="25.371527593774498"/>
    <x v="1"/>
    <x v="1"/>
    <x v="1"/>
    <n v="1"/>
    <n v="13437.82"/>
    <s v="Discharged"/>
    <x v="0"/>
  </r>
  <r>
    <s v="PT-07836"/>
    <n v="42"/>
    <x v="0"/>
    <n v="138"/>
    <n v="271.50777652736599"/>
    <n v="32.011409011612798"/>
    <x v="1"/>
    <x v="2"/>
    <x v="0"/>
    <n v="3"/>
    <n v="10685.32"/>
    <s v="Discharged"/>
    <x v="3"/>
  </r>
  <r>
    <s v="PT-01393"/>
    <n v="85"/>
    <x v="1"/>
    <n v="122"/>
    <n v="276.02626298272799"/>
    <n v="27.346634524502701"/>
    <x v="0"/>
    <x v="2"/>
    <x v="1"/>
    <n v="2"/>
    <n v="9834"/>
    <s v="Discharged"/>
    <x v="5"/>
  </r>
  <r>
    <s v="PT-03906"/>
    <n v="50"/>
    <x v="1"/>
    <n v="130"/>
    <n v="215.242343150707"/>
    <n v="31.908716706157399"/>
    <x v="0"/>
    <x v="1"/>
    <x v="0"/>
    <n v="3"/>
    <n v="11966.5"/>
    <s v="Admitted"/>
    <x v="3"/>
  </r>
  <r>
    <s v="PT-09964"/>
    <n v="51"/>
    <x v="1"/>
    <n v="138"/>
    <n v="212.50200164966699"/>
    <n v="34.2088642812937"/>
    <x v="0"/>
    <x v="1"/>
    <x v="2"/>
    <n v="2"/>
    <n v="6251.47"/>
    <s v="Discharged"/>
    <x v="1"/>
  </r>
  <r>
    <s v="PT-02795"/>
    <n v="54"/>
    <x v="0"/>
    <n v="128"/>
    <n v="211.46668335195599"/>
    <n v="26.509995388700901"/>
    <x v="2"/>
    <x v="1"/>
    <x v="0"/>
    <n v="6"/>
    <n v="12926.1"/>
    <s v="Admitted"/>
    <x v="1"/>
  </r>
  <r>
    <s v="PT-07665"/>
    <n v="68"/>
    <x v="1"/>
    <n v="130"/>
    <n v="223.27643653589999"/>
    <n v="26.1816869356479"/>
    <x v="1"/>
    <x v="1"/>
    <x v="0"/>
    <n v="3"/>
    <n v="9810.4699999999993"/>
    <s v="Transferred"/>
    <x v="0"/>
  </r>
  <r>
    <s v="PT-05399"/>
    <n v="26"/>
    <x v="0"/>
    <n v="147"/>
    <n v="205.05761276809201"/>
    <n v="28.447300600706299"/>
    <x v="0"/>
    <x v="1"/>
    <x v="2"/>
    <n v="1"/>
    <n v="3226.3"/>
    <s v="Discharged"/>
    <x v="6"/>
  </r>
  <r>
    <s v="PT-00018"/>
    <n v="59"/>
    <x v="1"/>
    <n v="105"/>
    <n v="306.27017954494698"/>
    <n v="31.571730674762801"/>
    <x v="0"/>
    <x v="2"/>
    <x v="1"/>
    <n v="4"/>
    <n v="17966.740000000002"/>
    <s v="Discharged"/>
    <x v="1"/>
  </r>
  <r>
    <s v="PT-01771"/>
    <n v="55"/>
    <x v="1"/>
    <n v="106"/>
    <n v="223.79044303447901"/>
    <n v="26.059696560631401"/>
    <x v="1"/>
    <x v="2"/>
    <x v="3"/>
    <n v="6"/>
    <n v="5788.53"/>
    <s v="Transferred"/>
    <x v="1"/>
  </r>
  <r>
    <s v="PT-01889"/>
    <n v="47"/>
    <x v="0"/>
    <n v="132"/>
    <n v="229.02453869834201"/>
    <n v="25.839326007116501"/>
    <x v="2"/>
    <x v="0"/>
    <x v="0"/>
    <n v="4"/>
    <n v="6795.62"/>
    <s v="Admitted"/>
    <x v="3"/>
  </r>
  <r>
    <s v="PT-01643"/>
    <n v="53"/>
    <x v="0"/>
    <n v="153"/>
    <n v="175.58181876002101"/>
    <n v="22.876482713657801"/>
    <x v="0"/>
    <x v="1"/>
    <x v="2"/>
    <n v="4"/>
    <n v="5497.85"/>
    <s v="Admitted"/>
    <x v="1"/>
  </r>
  <r>
    <s v="PT-00133"/>
    <n v="39"/>
    <x v="1"/>
    <n v="116"/>
    <n v="120"/>
    <n v="30.3423926689726"/>
    <x v="0"/>
    <x v="2"/>
    <x v="0"/>
    <n v="5"/>
    <n v="14098.1"/>
    <s v="Admitted"/>
    <x v="2"/>
  </r>
  <r>
    <s v="PT-05066"/>
    <n v="51"/>
    <x v="0"/>
    <n v="135"/>
    <n v="242.81566620804301"/>
    <n v="21.6299201430515"/>
    <x v="2"/>
    <x v="1"/>
    <x v="0"/>
    <n v="5"/>
    <n v="13714.48"/>
    <s v="Admitted"/>
    <x v="1"/>
  </r>
  <r>
    <s v="PT-02426"/>
    <n v="62"/>
    <x v="0"/>
    <n v="122"/>
    <n v="214.42518766904399"/>
    <n v="27.710847000969299"/>
    <x v="0"/>
    <x v="1"/>
    <x v="2"/>
    <n v="4"/>
    <n v="6562.94"/>
    <s v="Discharged"/>
    <x v="0"/>
  </r>
  <r>
    <s v="PT-09910"/>
    <n v="76"/>
    <x v="1"/>
    <n v="119"/>
    <n v="238.638404808648"/>
    <n v="24.915063521165699"/>
    <x v="2"/>
    <x v="1"/>
    <x v="1"/>
    <n v="4"/>
    <n v="6653.1"/>
    <s v="Discharged"/>
    <x v="4"/>
  </r>
  <r>
    <s v="PT-08168"/>
    <n v="65"/>
    <x v="0"/>
    <n v="161"/>
    <n v="229.39189241861999"/>
    <n v="19.868124544158999"/>
    <x v="0"/>
    <x v="2"/>
    <x v="1"/>
    <n v="4"/>
    <n v="10958.96"/>
    <s v="Discharged"/>
    <x v="0"/>
  </r>
  <r>
    <s v="PT-01096"/>
    <n v="53"/>
    <x v="1"/>
    <n v="90"/>
    <n v="265.66512693707699"/>
    <n v="18.760213255767599"/>
    <x v="1"/>
    <x v="2"/>
    <x v="0"/>
    <n v="4"/>
    <n v="14219.48"/>
    <s v="Transferred"/>
    <x v="1"/>
  </r>
  <r>
    <s v="PT-04182"/>
    <n v="47"/>
    <x v="0"/>
    <n v="104"/>
    <n v="251.60130270161201"/>
    <n v="30.2761638016683"/>
    <x v="2"/>
    <x v="2"/>
    <x v="1"/>
    <n v="6"/>
    <n v="24872.38"/>
    <s v="Discharged"/>
    <x v="3"/>
  </r>
  <r>
    <s v="PT-04114"/>
    <n v="32"/>
    <x v="0"/>
    <n v="150"/>
    <n v="224.43070515711901"/>
    <n v="19.310050843636098"/>
    <x v="1"/>
    <x v="1"/>
    <x v="0"/>
    <n v="2"/>
    <n v="7595"/>
    <s v="Transferred"/>
    <x v="2"/>
  </r>
  <r>
    <s v="PT-00528"/>
    <n v="55"/>
    <x v="1"/>
    <n v="156"/>
    <n v="226.623620193498"/>
    <n v="22.185769126256702"/>
    <x v="1"/>
    <x v="1"/>
    <x v="0"/>
    <n v="5"/>
    <n v="14230.19"/>
    <s v="Discharged"/>
    <x v="1"/>
  </r>
  <r>
    <s v="PT-02003"/>
    <n v="43"/>
    <x v="0"/>
    <n v="164"/>
    <n v="218.668239674739"/>
    <n v="24.474753698449199"/>
    <x v="1"/>
    <x v="0"/>
    <x v="0"/>
    <n v="4"/>
    <n v="12361.14"/>
    <s v="Discharged"/>
    <x v="3"/>
  </r>
  <r>
    <s v="PT-06953"/>
    <n v="33"/>
    <x v="1"/>
    <n v="123"/>
    <n v="176.920350952539"/>
    <n v="30.5391606426717"/>
    <x v="2"/>
    <x v="1"/>
    <x v="0"/>
    <n v="1"/>
    <n v="7822.72"/>
    <s v="Discharged"/>
    <x v="2"/>
  </r>
  <r>
    <s v="PT-00169"/>
    <n v="51"/>
    <x v="1"/>
    <n v="151"/>
    <n v="218.624722788165"/>
    <n v="26.693541891781599"/>
    <x v="2"/>
    <x v="1"/>
    <x v="0"/>
    <n v="11"/>
    <n v="14352.94"/>
    <s v="Discharged"/>
    <x v="1"/>
  </r>
  <r>
    <s v="PT-06149"/>
    <n v="32"/>
    <x v="0"/>
    <n v="119"/>
    <n v="282.64208393464497"/>
    <n v="17.8869220283662"/>
    <x v="0"/>
    <x v="2"/>
    <x v="0"/>
    <n v="6"/>
    <n v="9817.32"/>
    <s v="Admitted"/>
    <x v="2"/>
  </r>
  <r>
    <s v="PT-01920"/>
    <n v="47"/>
    <x v="0"/>
    <n v="101"/>
    <n v="258.23866104826902"/>
    <n v="29.976903165981501"/>
    <x v="0"/>
    <x v="1"/>
    <x v="0"/>
    <n v="3"/>
    <n v="9182.59"/>
    <s v="Discharged"/>
    <x v="3"/>
  </r>
  <r>
    <s v="PT-04295"/>
    <n v="73"/>
    <x v="1"/>
    <n v="153"/>
    <s v="unknown"/>
    <n v="25.399110391291298"/>
    <x v="1"/>
    <x v="2"/>
    <x v="1"/>
    <n v="0"/>
    <n v="24585.38"/>
    <s v="Admitted"/>
    <x v="4"/>
  </r>
  <r>
    <s v="PT-09267"/>
    <n v="51"/>
    <x v="1"/>
    <n v="140"/>
    <n v="289.61807285662201"/>
    <n v="30.322748099707098"/>
    <x v="0"/>
    <x v="0"/>
    <x v="0"/>
    <n v="2"/>
    <n v="10055.66"/>
    <s v="Admitted"/>
    <x v="1"/>
  </r>
  <r>
    <s v="PT-02216"/>
    <n v="58"/>
    <x v="0"/>
    <n v="153"/>
    <n v="248.552808333835"/>
    <n v="18.772660555814401"/>
    <x v="0"/>
    <x v="0"/>
    <x v="0"/>
    <n v="1"/>
    <n v="7524.77"/>
    <s v="Discharged"/>
    <x v="1"/>
  </r>
  <r>
    <s v="PT-07794"/>
    <n v="48"/>
    <x v="0"/>
    <n v="138"/>
    <n v="187.660144031984"/>
    <n v="29.433508722714901"/>
    <x v="3"/>
    <x v="1"/>
    <x v="2"/>
    <n v="2"/>
    <n v="3945.78"/>
    <s v="Discharged"/>
    <x v="3"/>
  </r>
  <r>
    <s v="PT-07179"/>
    <n v="48"/>
    <x v="0"/>
    <n v="140"/>
    <n v="272.40164826627199"/>
    <n v="25.569665503999101"/>
    <x v="1"/>
    <x v="2"/>
    <x v="1"/>
    <n v="0"/>
    <n v="23279.97"/>
    <s v="Admitted"/>
    <x v="3"/>
  </r>
  <r>
    <s v="PT-07887"/>
    <n v="72"/>
    <x v="0"/>
    <n v="139"/>
    <n v="256.42673492239601"/>
    <n v="24.199580558891501"/>
    <x v="0"/>
    <x v="1"/>
    <x v="0"/>
    <n v="0"/>
    <n v="11549.41"/>
    <s v="Discharged"/>
    <x v="4"/>
  </r>
  <r>
    <s v="PT-08149"/>
    <n v="58"/>
    <x v="0"/>
    <n v="147"/>
    <n v="200.79771834948201"/>
    <n v="25.9398303283822"/>
    <x v="2"/>
    <x v="1"/>
    <x v="0"/>
    <n v="3"/>
    <n v="9824.33"/>
    <s v="Discharged"/>
    <x v="1"/>
  </r>
  <r>
    <s v="PT-01299"/>
    <n v="59"/>
    <x v="1"/>
    <n v="122"/>
    <n v="186.50044372232199"/>
    <n v="27.7555943966046"/>
    <x v="0"/>
    <x v="1"/>
    <x v="2"/>
    <n v="5"/>
    <n v="4744.6400000000003"/>
    <s v="Admitted"/>
    <x v="1"/>
  </r>
  <r>
    <s v="PT-02518"/>
    <n v="21"/>
    <x v="1"/>
    <s v="unknown"/>
    <s v="unknown"/>
    <n v="33.587611209866097"/>
    <x v="2"/>
    <x v="1"/>
    <x v="0"/>
    <n v="8"/>
    <n v="16355.48"/>
    <s v="Discharged"/>
    <x v="6"/>
  </r>
  <r>
    <s v="PT-01353"/>
    <n v="63"/>
    <x v="1"/>
    <n v="135"/>
    <n v="223.839166529457"/>
    <n v="31.699597637317702"/>
    <x v="0"/>
    <x v="1"/>
    <x v="2"/>
    <n v="1"/>
    <n v="3986.92"/>
    <s v="Discharged"/>
    <x v="0"/>
  </r>
  <r>
    <s v="PT-07671"/>
    <n v="66"/>
    <x v="1"/>
    <n v="120"/>
    <n v="187.41232931606501"/>
    <n v="25.689149915112299"/>
    <x v="1"/>
    <x v="1"/>
    <x v="0"/>
    <n v="6"/>
    <n v="13385.82"/>
    <s v="Discharged"/>
    <x v="0"/>
  </r>
  <r>
    <s v="PT-07746"/>
    <n v="42"/>
    <x v="0"/>
    <n v="114"/>
    <n v="233.658705993355"/>
    <n v="21.333679854821501"/>
    <x v="0"/>
    <x v="1"/>
    <x v="2"/>
    <n v="3"/>
    <n v="3411.2"/>
    <s v="Discharged"/>
    <x v="3"/>
  </r>
  <r>
    <s v="PT-01288"/>
    <n v="62"/>
    <x v="1"/>
    <n v="152"/>
    <n v="179.88109372147099"/>
    <n v="33.4097201134527"/>
    <x v="2"/>
    <x v="2"/>
    <x v="1"/>
    <n v="3"/>
    <n v="13036.78"/>
    <s v="Admitted"/>
    <x v="0"/>
  </r>
  <r>
    <s v="PT-04246"/>
    <n v="31"/>
    <x v="0"/>
    <n v="147"/>
    <n v="295.38958219148702"/>
    <n v="32.579672107670604"/>
    <x v="0"/>
    <x v="1"/>
    <x v="2"/>
    <n v="3"/>
    <n v="4786.2700000000004"/>
    <s v="Discharged"/>
    <x v="2"/>
  </r>
  <r>
    <s v="PT-06642"/>
    <n v="81"/>
    <x v="1"/>
    <n v="122"/>
    <n v="218.24692733017"/>
    <n v="26.418080623877401"/>
    <x v="2"/>
    <x v="1"/>
    <x v="1"/>
    <n v="2"/>
    <n v="11801.7"/>
    <s v="Discharged"/>
    <x v="5"/>
  </r>
  <r>
    <s v="PT-07031"/>
    <n v="34"/>
    <x v="0"/>
    <n v="162"/>
    <n v="228.04342636614999"/>
    <n v="19.464433269122502"/>
    <x v="0"/>
    <x v="2"/>
    <x v="0"/>
    <n v="3"/>
    <n v="9807.68"/>
    <s v="Discharged"/>
    <x v="2"/>
  </r>
  <r>
    <s v="PT-04210"/>
    <n v="38"/>
    <x v="0"/>
    <n v="122"/>
    <n v="206.75608040371799"/>
    <n v="28.8401356958449"/>
    <x v="0"/>
    <x v="1"/>
    <x v="0"/>
    <n v="3"/>
    <n v="7750.91"/>
    <s v="Discharged"/>
    <x v="2"/>
  </r>
  <r>
    <s v="PT-02014"/>
    <n v="40"/>
    <x v="0"/>
    <n v="118"/>
    <n v="200.163752368563"/>
    <s v="unknown"/>
    <x v="2"/>
    <x v="1"/>
    <x v="1"/>
    <n v="6"/>
    <n v="18967.38"/>
    <s v="Discharged"/>
    <x v="2"/>
  </r>
  <r>
    <s v="PT-05426"/>
    <n v="64"/>
    <x v="0"/>
    <n v="158"/>
    <n v="231.45550794962901"/>
    <n v="26.182208426127598"/>
    <x v="2"/>
    <x v="1"/>
    <x v="1"/>
    <s v="unknown"/>
    <n v="5741.99"/>
    <s v="Discharged"/>
    <x v="0"/>
  </r>
  <r>
    <s v="PT-08641"/>
    <n v="79"/>
    <x v="1"/>
    <n v="126"/>
    <n v="285.01361248500399"/>
    <n v="15"/>
    <x v="2"/>
    <x v="1"/>
    <x v="1"/>
    <n v="5"/>
    <s v="unknown"/>
    <s v="Transferred"/>
    <x v="4"/>
  </r>
  <r>
    <s v="PT-04550"/>
    <n v="51"/>
    <x v="1"/>
    <n v="107"/>
    <s v="unknown"/>
    <n v="29.3927313535788"/>
    <x v="3"/>
    <x v="1"/>
    <x v="2"/>
    <n v="3"/>
    <n v="2564.73"/>
    <s v="Admitted"/>
    <x v="1"/>
  </r>
  <r>
    <s v="PT-02424"/>
    <n v="54"/>
    <x v="1"/>
    <n v="140"/>
    <n v="256.86067877338701"/>
    <n v="23.412333220002999"/>
    <x v="0"/>
    <x v="2"/>
    <x v="1"/>
    <n v="2"/>
    <n v="13101.28"/>
    <s v="Admitted"/>
    <x v="1"/>
  </r>
  <r>
    <s v="PT-03066"/>
    <n v="59"/>
    <x v="0"/>
    <n v="140"/>
    <n v="248.26970387821299"/>
    <n v="26.0657015909146"/>
    <x v="1"/>
    <x v="2"/>
    <x v="1"/>
    <n v="1"/>
    <n v="12940.18"/>
    <s v="Discharged"/>
    <x v="1"/>
  </r>
  <r>
    <s v="PT-02148"/>
    <n v="42"/>
    <x v="0"/>
    <n v="115"/>
    <n v="219.512860053716"/>
    <n v="26.7391592419829"/>
    <x v="0"/>
    <x v="1"/>
    <x v="2"/>
    <n v="3"/>
    <n v="1528.94"/>
    <s v="Discharged"/>
    <x v="3"/>
  </r>
  <r>
    <s v="PT-07435"/>
    <n v="48"/>
    <x v="0"/>
    <n v="151"/>
    <n v="239.02267174906899"/>
    <n v="27.184878334577999"/>
    <x v="2"/>
    <x v="1"/>
    <x v="2"/>
    <n v="8"/>
    <n v="7466.82"/>
    <s v="Discharged"/>
    <x v="3"/>
  </r>
  <r>
    <s v="PT-09927"/>
    <n v="42"/>
    <x v="0"/>
    <n v="126"/>
    <n v="205.28687315411699"/>
    <n v="15"/>
    <x v="0"/>
    <x v="1"/>
    <x v="2"/>
    <n v="1"/>
    <n v="4340.9399999999996"/>
    <s v="Discharged"/>
    <x v="3"/>
  </r>
  <r>
    <s v="PT-04004"/>
    <n v="62"/>
    <x v="0"/>
    <n v="166"/>
    <s v="unknown"/>
    <n v="23.076045441283899"/>
    <x v="2"/>
    <x v="1"/>
    <x v="0"/>
    <n v="4"/>
    <n v="8001.46"/>
    <s v="Discharged"/>
    <x v="0"/>
  </r>
  <r>
    <s v="PT-00450"/>
    <n v="39"/>
    <x v="1"/>
    <n v="117"/>
    <n v="259.58418171029302"/>
    <n v="30.6470927338714"/>
    <x v="0"/>
    <x v="1"/>
    <x v="2"/>
    <n v="3"/>
    <n v="5894.1"/>
    <s v="Discharged"/>
    <x v="2"/>
  </r>
  <r>
    <s v="PT-06975"/>
    <n v="75"/>
    <x v="1"/>
    <n v="149"/>
    <n v="241.379499460582"/>
    <n v="24.451687177891301"/>
    <x v="2"/>
    <x v="1"/>
    <x v="0"/>
    <n v="7"/>
    <n v="8442.11"/>
    <s v="Transferred"/>
    <x v="4"/>
  </r>
  <r>
    <s v="PT-07278"/>
    <n v="53"/>
    <x v="1"/>
    <n v="131"/>
    <n v="252.470713641331"/>
    <n v="28.997481552838298"/>
    <x v="2"/>
    <x v="1"/>
    <x v="0"/>
    <n v="7"/>
    <n v="12886.99"/>
    <s v="Admitted"/>
    <x v="1"/>
  </r>
  <r>
    <s v="PT-00811"/>
    <n v="52"/>
    <x v="0"/>
    <n v="96"/>
    <s v="unknown"/>
    <n v="32.721136451469803"/>
    <x v="0"/>
    <x v="1"/>
    <x v="2"/>
    <n v="1"/>
    <n v="4878.66"/>
    <s v="Admitted"/>
    <x v="1"/>
  </r>
  <r>
    <s v="PT-04752"/>
    <n v="51"/>
    <x v="1"/>
    <n v="184"/>
    <n v="171.96613624817201"/>
    <s v="unknown"/>
    <x v="2"/>
    <x v="2"/>
    <x v="1"/>
    <n v="5"/>
    <n v="19594.939999999999"/>
    <s v="Discharged"/>
    <x v="1"/>
  </r>
  <r>
    <s v="PT-06761"/>
    <n v="67"/>
    <x v="0"/>
    <n v="140"/>
    <n v="213.32292825383499"/>
    <n v="24.163125832467301"/>
    <x v="0"/>
    <x v="1"/>
    <x v="2"/>
    <n v="3"/>
    <n v="6975.21"/>
    <s v="Discharged"/>
    <x v="0"/>
  </r>
  <r>
    <s v="PT-08036"/>
    <n v="84"/>
    <x v="1"/>
    <n v="106"/>
    <n v="231.30357195558301"/>
    <n v="33.156744731298701"/>
    <x v="1"/>
    <x v="2"/>
    <x v="1"/>
    <n v="3"/>
    <n v="4429.6099999999997"/>
    <s v="Discharged"/>
    <x v="5"/>
  </r>
  <r>
    <s v="PT-09811"/>
    <n v="46"/>
    <x v="1"/>
    <n v="127"/>
    <s v="unknown"/>
    <n v="35.185965171524998"/>
    <x v="0"/>
    <x v="2"/>
    <x v="0"/>
    <n v="4"/>
    <n v="5936.59"/>
    <s v="Discharged"/>
    <x v="3"/>
  </r>
  <r>
    <s v="PT-04814"/>
    <n v="42"/>
    <x v="1"/>
    <n v="131"/>
    <n v="169.57735957400399"/>
    <n v="30.074760253201902"/>
    <x v="2"/>
    <x v="1"/>
    <x v="0"/>
    <n v="3"/>
    <n v="7806.86"/>
    <s v="Deceased"/>
    <x v="3"/>
  </r>
  <r>
    <s v="PT-07020"/>
    <n v="55"/>
    <x v="0"/>
    <n v="123"/>
    <n v="179.03076451061"/>
    <n v="31.197412851244199"/>
    <x v="2"/>
    <x v="1"/>
    <x v="0"/>
    <n v="4"/>
    <n v="13331.18"/>
    <s v="Transferred"/>
    <x v="1"/>
  </r>
  <r>
    <s v="PT-08744"/>
    <n v="68"/>
    <x v="0"/>
    <n v="125"/>
    <n v="259.388833929947"/>
    <n v="36.712542961787399"/>
    <x v="0"/>
    <x v="1"/>
    <x v="0"/>
    <n v="3"/>
    <n v="12213.92"/>
    <s v="Discharged"/>
    <x v="0"/>
  </r>
  <r>
    <s v="PT-09446"/>
    <n v="28"/>
    <x v="1"/>
    <n v="136"/>
    <n v="213.58193380422"/>
    <n v="16.8541437262603"/>
    <x v="0"/>
    <x v="1"/>
    <x v="2"/>
    <n v="2"/>
    <n v="1961.74"/>
    <s v="unknown"/>
    <x v="6"/>
  </r>
  <r>
    <s v="PT-01478"/>
    <n v="61"/>
    <x v="1"/>
    <n v="133"/>
    <n v="255.94107972325901"/>
    <n v="21.3116056738494"/>
    <x v="0"/>
    <x v="1"/>
    <x v="0"/>
    <n v="2"/>
    <n v="10961.99"/>
    <s v="Discharged"/>
    <x v="0"/>
  </r>
  <r>
    <s v="PT-01791"/>
    <n v="26"/>
    <x v="1"/>
    <n v="112"/>
    <n v="150.36086968093801"/>
    <n v="31.309438378706101"/>
    <x v="3"/>
    <x v="1"/>
    <x v="2"/>
    <n v="1"/>
    <n v="3753.46"/>
    <s v="Admitted"/>
    <x v="6"/>
  </r>
  <r>
    <s v="PT-02009"/>
    <n v="64"/>
    <x v="0"/>
    <n v="112"/>
    <n v="177.072824505081"/>
    <n v="21.057811085196398"/>
    <x v="2"/>
    <x v="1"/>
    <x v="0"/>
    <n v="3"/>
    <n v="4126.79"/>
    <s v="Discharged"/>
    <x v="0"/>
  </r>
  <r>
    <s v="PT-00683"/>
    <n v="47"/>
    <x v="1"/>
    <n v="153"/>
    <n v="248.20402197666201"/>
    <n v="27.438251123579199"/>
    <x v="0"/>
    <x v="1"/>
    <x v="2"/>
    <n v="1"/>
    <n v="2873.82"/>
    <s v="Deceased"/>
    <x v="3"/>
  </r>
  <r>
    <s v="PT-03520"/>
    <n v="21"/>
    <x v="1"/>
    <n v="102"/>
    <n v="185.66449864395199"/>
    <n v="30.529955204213501"/>
    <x v="2"/>
    <x v="2"/>
    <x v="1"/>
    <n v="8"/>
    <n v="6425.47"/>
    <s v="Admitted"/>
    <x v="6"/>
  </r>
  <r>
    <s v="PT-04344"/>
    <n v="70"/>
    <x v="1"/>
    <n v="127"/>
    <n v="217.959537275852"/>
    <n v="27.979537475023601"/>
    <x v="1"/>
    <x v="1"/>
    <x v="0"/>
    <n v="1"/>
    <n v="8230.32"/>
    <s v="Admitted"/>
    <x v="0"/>
  </r>
  <r>
    <s v="PT-07754"/>
    <n v="44"/>
    <x v="1"/>
    <n v="97"/>
    <n v="224.10998445231999"/>
    <n v="22.1077807342058"/>
    <x v="0"/>
    <x v="2"/>
    <x v="2"/>
    <n v="6"/>
    <n v="4650.5200000000004"/>
    <s v="Discharged"/>
    <x v="3"/>
  </r>
  <r>
    <s v="PT-00058"/>
    <n v="50"/>
    <x v="1"/>
    <n v="161"/>
    <n v="228.848501196689"/>
    <n v="26.743372530754201"/>
    <x v="1"/>
    <x v="1"/>
    <x v="0"/>
    <n v="2"/>
    <n v="10338.98"/>
    <s v="Transferred"/>
    <x v="3"/>
  </r>
  <r>
    <s v="PT-06734"/>
    <n v="44"/>
    <x v="0"/>
    <n v="133"/>
    <n v="160.54209448398299"/>
    <s v="unknown"/>
    <x v="2"/>
    <x v="2"/>
    <x v="0"/>
    <n v="4"/>
    <n v="10188.11"/>
    <s v="Transferred"/>
    <x v="3"/>
  </r>
  <r>
    <s v="PT-04304"/>
    <n v="65"/>
    <x v="1"/>
    <n v="111"/>
    <n v="259.66454642163501"/>
    <n v="32.382618057232698"/>
    <x v="0"/>
    <x v="1"/>
    <x v="0"/>
    <n v="2"/>
    <n v="11028.27"/>
    <s v="Admitted"/>
    <x v="0"/>
  </r>
  <r>
    <s v="PT-05077"/>
    <n v="55"/>
    <x v="0"/>
    <n v="121"/>
    <n v="169.49936762925901"/>
    <n v="30.9722055449636"/>
    <x v="2"/>
    <x v="1"/>
    <x v="0"/>
    <n v="3"/>
    <n v="16391.95"/>
    <s v="Discharged"/>
    <x v="1"/>
  </r>
  <r>
    <s v="PT-03556"/>
    <n v="54"/>
    <x v="0"/>
    <n v="131"/>
    <n v="181.91628390489899"/>
    <n v="29.119434591483"/>
    <x v="2"/>
    <x v="2"/>
    <x v="1"/>
    <n v="5"/>
    <n v="25060.05"/>
    <s v="Discharged"/>
    <x v="1"/>
  </r>
  <r>
    <s v="PT-00047"/>
    <n v="48"/>
    <x v="0"/>
    <n v="115"/>
    <n v="231.15614429356"/>
    <n v="31.3076509825442"/>
    <x v="0"/>
    <x v="2"/>
    <x v="0"/>
    <n v="3"/>
    <n v="6046.53"/>
    <s v="Discharged"/>
    <x v="3"/>
  </r>
  <r>
    <s v="PT-00031"/>
    <n v="45"/>
    <x v="1"/>
    <n v="117"/>
    <n v="274.26315474369102"/>
    <n v="22.187064197413498"/>
    <x v="2"/>
    <x v="2"/>
    <x v="1"/>
    <n v="5"/>
    <n v="17436.07"/>
    <s v="Discharged"/>
    <x v="3"/>
  </r>
  <r>
    <s v="PT-03972"/>
    <n v="38"/>
    <x v="1"/>
    <n v="118"/>
    <n v="257.51489029492097"/>
    <n v="30.8865306080179"/>
    <x v="0"/>
    <x v="1"/>
    <x v="2"/>
    <n v="3"/>
    <n v="3331.35"/>
    <s v="Transferred"/>
    <x v="2"/>
  </r>
  <r>
    <s v="PT-05015"/>
    <n v="56"/>
    <x v="1"/>
    <n v="90"/>
    <n v="199.62503206698"/>
    <n v="31.4753813166143"/>
    <x v="3"/>
    <x v="2"/>
    <x v="0"/>
    <n v="2"/>
    <n v="8935.2099999999991"/>
    <s v="unknown"/>
    <x v="1"/>
  </r>
  <r>
    <s v="PT-01469"/>
    <n v="37"/>
    <x v="0"/>
    <n v="123"/>
    <n v="168.43419959287101"/>
    <n v="22.0506565354234"/>
    <x v="0"/>
    <x v="1"/>
    <x v="2"/>
    <n v="4"/>
    <n v="4418.7299999999996"/>
    <s v="Discharged"/>
    <x v="2"/>
  </r>
  <r>
    <s v="PT-01666"/>
    <n v="54"/>
    <x v="0"/>
    <n v="124"/>
    <n v="210.460667826693"/>
    <n v="24.865205817858101"/>
    <x v="1"/>
    <x v="1"/>
    <x v="0"/>
    <n v="3"/>
    <n v="11833.71"/>
    <s v="Discharged"/>
    <x v="1"/>
  </r>
  <r>
    <s v="PT-01417"/>
    <n v="55"/>
    <x v="0"/>
    <n v="114"/>
    <n v="216.89037388674799"/>
    <n v="23.7020845379589"/>
    <x v="2"/>
    <x v="1"/>
    <x v="0"/>
    <n v="3"/>
    <n v="5972.6"/>
    <s v="Admitted"/>
    <x v="1"/>
  </r>
  <r>
    <s v="PT-06973"/>
    <n v="83"/>
    <x v="0"/>
    <n v="135"/>
    <n v="233.626456799165"/>
    <n v="23.726425167965498"/>
    <x v="0"/>
    <x v="2"/>
    <x v="1"/>
    <n v="4"/>
    <n v="15562.82"/>
    <s v="Deceased"/>
    <x v="5"/>
  </r>
  <r>
    <s v="PT-03750"/>
    <n v="32"/>
    <x v="1"/>
    <n v="126"/>
    <n v="171.45640438655499"/>
    <n v="19.6029981429161"/>
    <x v="0"/>
    <x v="1"/>
    <x v="2"/>
    <n v="5"/>
    <n v="6308.48"/>
    <s v="Admitted"/>
    <x v="2"/>
  </r>
  <r>
    <s v="PT-08845"/>
    <n v="61"/>
    <x v="0"/>
    <n v="164"/>
    <n v="172.98164034948499"/>
    <n v="27.072010218542498"/>
    <x v="1"/>
    <x v="2"/>
    <x v="1"/>
    <n v="2"/>
    <n v="20315.53"/>
    <s v="Discharged"/>
    <x v="0"/>
  </r>
  <r>
    <s v="PT-07790"/>
    <n v="71"/>
    <x v="1"/>
    <n v="145"/>
    <n v="225.540153777283"/>
    <n v="32.545983605862901"/>
    <x v="0"/>
    <x v="1"/>
    <x v="0"/>
    <n v="5"/>
    <n v="6763.23"/>
    <s v="Transferred"/>
    <x v="4"/>
  </r>
  <r>
    <s v="PT-05258"/>
    <n v="43"/>
    <x v="1"/>
    <n v="135"/>
    <n v="176.01243652257901"/>
    <n v="31.468137687477899"/>
    <x v="0"/>
    <x v="1"/>
    <x v="2"/>
    <n v="5"/>
    <n v="8866.75"/>
    <s v="Admitted"/>
    <x v="3"/>
  </r>
  <r>
    <s v="PT-00430"/>
    <n v="28"/>
    <x v="0"/>
    <n v="139"/>
    <n v="247.972394940654"/>
    <n v="33.774329699418303"/>
    <x v="1"/>
    <x v="2"/>
    <x v="1"/>
    <n v="2"/>
    <n v="22178.83"/>
    <s v="Admitted"/>
    <x v="6"/>
  </r>
  <r>
    <s v="PT-05466"/>
    <n v="54"/>
    <x v="0"/>
    <n v="125"/>
    <n v="263.06470354665697"/>
    <n v="28.713159482707201"/>
    <x v="1"/>
    <x v="2"/>
    <x v="1"/>
    <n v="1"/>
    <n v="15735.49"/>
    <s v="Discharged"/>
    <x v="1"/>
  </r>
  <r>
    <s v="PT-09010"/>
    <n v="72"/>
    <x v="0"/>
    <n v="106"/>
    <n v="199.90104447214301"/>
    <n v="21.651360473966101"/>
    <x v="0"/>
    <x v="1"/>
    <x v="0"/>
    <n v="7"/>
    <n v="11683.51"/>
    <s v="Discharged"/>
    <x v="4"/>
  </r>
  <r>
    <s v="PT-00386"/>
    <n v="57"/>
    <x v="1"/>
    <n v="130"/>
    <n v="266.12133662051701"/>
    <n v="29.660596396348499"/>
    <x v="0"/>
    <x v="1"/>
    <x v="0"/>
    <n v="2"/>
    <n v="4666.93"/>
    <s v="Discharged"/>
    <x v="1"/>
  </r>
  <r>
    <s v="PT-01946"/>
    <n v="49"/>
    <x v="1"/>
    <n v="146"/>
    <s v="unknown"/>
    <n v="26.427194304934201"/>
    <x v="2"/>
    <x v="1"/>
    <x v="1"/>
    <n v="5"/>
    <n v="18991.27"/>
    <s v="Discharged"/>
    <x v="3"/>
  </r>
  <r>
    <s v="PT-04388"/>
    <n v="33"/>
    <x v="0"/>
    <n v="132"/>
    <n v="207.999784170911"/>
    <n v="37.952646147791498"/>
    <x v="1"/>
    <x v="1"/>
    <x v="2"/>
    <n v="6"/>
    <n v="5351.04"/>
    <s v="Admitted"/>
    <x v="2"/>
  </r>
  <r>
    <s v="PT-00474"/>
    <n v="75"/>
    <x v="0"/>
    <n v="164"/>
    <n v="258.85943993072402"/>
    <n v="21.844558808839501"/>
    <x v="0"/>
    <x v="2"/>
    <x v="1"/>
    <n v="2"/>
    <n v="5547.11"/>
    <s v="Discharged"/>
    <x v="4"/>
  </r>
  <r>
    <s v="PT-02287"/>
    <n v="66"/>
    <x v="1"/>
    <n v="161"/>
    <n v="149.17229991600999"/>
    <s v="unknown"/>
    <x v="2"/>
    <x v="1"/>
    <x v="0"/>
    <n v="5"/>
    <n v="9130.9"/>
    <s v="Discharged"/>
    <x v="0"/>
  </r>
  <r>
    <s v="PT-08019"/>
    <n v="86"/>
    <x v="0"/>
    <n v="134"/>
    <n v="176.749362818164"/>
    <n v="27.3918789180182"/>
    <x v="1"/>
    <x v="1"/>
    <x v="0"/>
    <n v="3"/>
    <n v="12923.22"/>
    <s v="Admitted"/>
    <x v="5"/>
  </r>
  <r>
    <s v="PT-05036"/>
    <n v="90"/>
    <x v="1"/>
    <n v="150"/>
    <n v="226.36574713630301"/>
    <n v="31.6219284888038"/>
    <x v="0"/>
    <x v="2"/>
    <x v="1"/>
    <s v="unknown"/>
    <n v="7173.92"/>
    <s v="Admitted"/>
    <x v="5"/>
  </r>
  <r>
    <s v="PT-06827"/>
    <n v="32"/>
    <x v="0"/>
    <n v="126"/>
    <n v="167.60612832115601"/>
    <n v="27.493242343094501"/>
    <x v="1"/>
    <x v="2"/>
    <x v="0"/>
    <n v="4"/>
    <n v="8475.93"/>
    <s v="Discharged"/>
    <x v="2"/>
  </r>
  <r>
    <s v="PT-07676"/>
    <n v="43"/>
    <x v="0"/>
    <n v="170"/>
    <n v="254.625356587261"/>
    <n v="25.867768220916101"/>
    <x v="2"/>
    <x v="1"/>
    <x v="1"/>
    <s v="unknown"/>
    <n v="12386.9"/>
    <s v="Discharged"/>
    <x v="3"/>
  </r>
  <r>
    <s v="PT-01056"/>
    <n v="44"/>
    <x v="0"/>
    <n v="136"/>
    <n v="193.44078881166101"/>
    <n v="37.787576087181499"/>
    <x v="0"/>
    <x v="2"/>
    <x v="0"/>
    <n v="1"/>
    <n v="10784.62"/>
    <s v="Discharged"/>
    <x v="3"/>
  </r>
  <r>
    <s v="PT-03498"/>
    <n v="54"/>
    <x v="1"/>
    <n v="116"/>
    <n v="260.28787424007697"/>
    <n v="25.349448451845198"/>
    <x v="2"/>
    <x v="2"/>
    <x v="1"/>
    <n v="5"/>
    <n v="14001.55"/>
    <s v="Discharged"/>
    <x v="1"/>
  </r>
  <r>
    <s v="PT-02971"/>
    <n v="26"/>
    <x v="1"/>
    <n v="125"/>
    <n v="247.16344073663399"/>
    <n v="24.9661282456313"/>
    <x v="0"/>
    <x v="1"/>
    <x v="2"/>
    <n v="3"/>
    <n v="3588.14"/>
    <s v="Discharged"/>
    <x v="6"/>
  </r>
  <r>
    <s v="PT-03334"/>
    <n v="63"/>
    <x v="0"/>
    <n v="102"/>
    <n v="157.76057186670701"/>
    <n v="30.485316769990899"/>
    <x v="1"/>
    <x v="0"/>
    <x v="0"/>
    <n v="3"/>
    <n v="5202.6000000000004"/>
    <s v="Admitted"/>
    <x v="0"/>
  </r>
  <r>
    <s v="PT-06058"/>
    <n v="70"/>
    <x v="0"/>
    <n v="150"/>
    <n v="221.53688715905599"/>
    <n v="24.073125165135298"/>
    <x v="0"/>
    <x v="2"/>
    <x v="0"/>
    <n v="2"/>
    <n v="13972.55"/>
    <s v="Discharged"/>
    <x v="0"/>
  </r>
  <r>
    <s v="PT-00812"/>
    <n v="48"/>
    <x v="1"/>
    <n v="149"/>
    <n v="180.06671453710101"/>
    <n v="18.685161199586801"/>
    <x v="1"/>
    <x v="1"/>
    <x v="0"/>
    <n v="5"/>
    <n v="14063.78"/>
    <s v="Transferred"/>
    <x v="3"/>
  </r>
  <r>
    <s v="PT-07300"/>
    <n v="71"/>
    <x v="0"/>
    <n v="113"/>
    <n v="178.82349621106101"/>
    <n v="35.995557697460001"/>
    <x v="1"/>
    <x v="1"/>
    <x v="0"/>
    <n v="1"/>
    <n v="11259.46"/>
    <s v="Transferred"/>
    <x v="4"/>
  </r>
  <r>
    <s v="PT-04195"/>
    <n v="19"/>
    <x v="0"/>
    <n v="113"/>
    <n v="169.69481906489"/>
    <n v="26.496983857873499"/>
    <x v="2"/>
    <x v="2"/>
    <x v="1"/>
    <n v="4"/>
    <n v="23380.87"/>
    <s v="Transferred"/>
    <x v="6"/>
  </r>
  <r>
    <s v="PT-05289"/>
    <n v="45"/>
    <x v="0"/>
    <n v="111"/>
    <n v="220.10016245465201"/>
    <n v="30.714880806105398"/>
    <x v="1"/>
    <x v="1"/>
    <x v="2"/>
    <n v="2"/>
    <n v="2521.4"/>
    <s v="Discharged"/>
    <x v="3"/>
  </r>
  <r>
    <s v="PT-04673"/>
    <n v="62"/>
    <x v="1"/>
    <n v="114"/>
    <n v="190.012995521025"/>
    <n v="28.750396086078201"/>
    <x v="0"/>
    <x v="1"/>
    <x v="0"/>
    <n v="3"/>
    <n v="11141.14"/>
    <s v="Discharged"/>
    <x v="0"/>
  </r>
  <r>
    <s v="PT-06486"/>
    <n v="92"/>
    <x v="0"/>
    <n v="130"/>
    <n v="235.59943446534001"/>
    <n v="24.634268600971801"/>
    <x v="0"/>
    <x v="0"/>
    <x v="0"/>
    <n v="6"/>
    <n v="15188.57"/>
    <s v="Admitted"/>
    <x v="5"/>
  </r>
  <r>
    <s v="PT-00112"/>
    <n v="54"/>
    <x v="0"/>
    <n v="111"/>
    <n v="152.76882895762799"/>
    <n v="33.332089529187698"/>
    <x v="2"/>
    <x v="2"/>
    <x v="0"/>
    <n v="7"/>
    <n v="13730.8"/>
    <s v="Admitted"/>
    <x v="1"/>
  </r>
  <r>
    <s v="PT-09089"/>
    <n v="53"/>
    <x v="1"/>
    <n v="145"/>
    <n v="219.181331003607"/>
    <n v="20.542933668607098"/>
    <x v="2"/>
    <x v="2"/>
    <x v="1"/>
    <n v="3"/>
    <n v="16507.099999999999"/>
    <s v="Discharged"/>
    <x v="1"/>
  </r>
  <r>
    <s v="PT-01746"/>
    <n v="58"/>
    <x v="0"/>
    <n v="124"/>
    <n v="250.66032003358501"/>
    <n v="26.722702073345701"/>
    <x v="1"/>
    <x v="1"/>
    <x v="0"/>
    <n v="2"/>
    <n v="7971.77"/>
    <s v="Discharged"/>
    <x v="1"/>
  </r>
  <r>
    <s v="PT-02274"/>
    <n v="55"/>
    <x v="0"/>
    <n v="149"/>
    <n v="246.567730810943"/>
    <n v="21.719824078675899"/>
    <x v="1"/>
    <x v="1"/>
    <x v="0"/>
    <n v="5"/>
    <n v="10545.09"/>
    <s v="Discharged"/>
    <x v="1"/>
  </r>
  <r>
    <s v="PT-01453"/>
    <n v="58"/>
    <x v="1"/>
    <n v="120"/>
    <n v="230.00755679921301"/>
    <n v="31.559668845557201"/>
    <x v="1"/>
    <x v="1"/>
    <x v="3"/>
    <n v="2"/>
    <n v="1481.14"/>
    <s v="Discharged"/>
    <x v="1"/>
  </r>
  <r>
    <s v="PT-02150"/>
    <n v="30"/>
    <x v="0"/>
    <n v="148"/>
    <n v="220.43901429355901"/>
    <n v="27.865112234670999"/>
    <x v="0"/>
    <x v="1"/>
    <x v="0"/>
    <n v="5"/>
    <n v="11075.89"/>
    <s v="Discharged"/>
    <x v="6"/>
  </r>
  <r>
    <s v="PT-00320"/>
    <n v="53"/>
    <x v="0"/>
    <n v="100"/>
    <n v="200.36920703987801"/>
    <s v="unknown"/>
    <x v="0"/>
    <x v="1"/>
    <x v="2"/>
    <n v="3"/>
    <s v="unknown"/>
    <s v="Admitted"/>
    <x v="1"/>
  </r>
  <r>
    <s v="PT-03062"/>
    <n v="50"/>
    <x v="0"/>
    <n v="122"/>
    <s v="unknown"/>
    <n v="35.150397160467499"/>
    <x v="2"/>
    <x v="1"/>
    <x v="1"/>
    <n v="3"/>
    <n v="19496.939999999999"/>
    <s v="Discharged"/>
    <x v="3"/>
  </r>
  <r>
    <s v="PT-07394"/>
    <n v="49"/>
    <x v="1"/>
    <n v="135"/>
    <n v="172.13602445153199"/>
    <n v="23.279456171569699"/>
    <x v="0"/>
    <x v="1"/>
    <x v="0"/>
    <n v="1"/>
    <n v="12123.07"/>
    <s v="Transferred"/>
    <x v="3"/>
  </r>
  <r>
    <s v="PT-01923"/>
    <n v="38"/>
    <x v="1"/>
    <n v="94"/>
    <n v="201.34727771307101"/>
    <n v="28.7133141504215"/>
    <x v="0"/>
    <x v="1"/>
    <x v="2"/>
    <n v="1"/>
    <n v="4328.41"/>
    <s v="Admitted"/>
    <x v="2"/>
  </r>
  <r>
    <s v="PT-06108"/>
    <n v="42"/>
    <x v="1"/>
    <n v="117"/>
    <n v="187.66953590131399"/>
    <n v="32.0505636494429"/>
    <x v="0"/>
    <x v="1"/>
    <x v="2"/>
    <n v="2"/>
    <n v="5645.18"/>
    <s v="Deceased"/>
    <x v="3"/>
  </r>
  <r>
    <s v="PT-07845"/>
    <n v="78"/>
    <x v="1"/>
    <n v="121"/>
    <n v="233.598178109701"/>
    <n v="25.104066975317998"/>
    <x v="0"/>
    <x v="1"/>
    <x v="1"/>
    <n v="2"/>
    <n v="14239.95"/>
    <s v="Discharged"/>
    <x v="4"/>
  </r>
  <r>
    <s v="PT-04801"/>
    <n v="62"/>
    <x v="1"/>
    <n v="166"/>
    <n v="195.25087820778799"/>
    <n v="32.824966588177602"/>
    <x v="0"/>
    <x v="1"/>
    <x v="0"/>
    <n v="1"/>
    <n v="13155.92"/>
    <s v="Discharged"/>
    <x v="0"/>
  </r>
  <r>
    <s v="PT-04442"/>
    <n v="58"/>
    <x v="1"/>
    <n v="155"/>
    <n v="237.62267613964701"/>
    <n v="32.058268351144797"/>
    <x v="0"/>
    <x v="2"/>
    <x v="1"/>
    <n v="2"/>
    <n v="19298.55"/>
    <s v="Discharged"/>
    <x v="1"/>
  </r>
  <r>
    <s v="PT-02955"/>
    <n v="40"/>
    <x v="1"/>
    <n v="157"/>
    <n v="227.08754617273999"/>
    <n v="30.200939112451501"/>
    <x v="0"/>
    <x v="1"/>
    <x v="2"/>
    <n v="1"/>
    <n v="3003.46"/>
    <s v="Transferred"/>
    <x v="2"/>
  </r>
  <r>
    <s v="PT-02130"/>
    <n v="65"/>
    <x v="0"/>
    <s v="unknown"/>
    <s v="unknown"/>
    <n v="20.003437628650602"/>
    <x v="1"/>
    <x v="1"/>
    <x v="0"/>
    <n v="2"/>
    <n v="13644.4"/>
    <s v="Discharged"/>
    <x v="0"/>
  </r>
  <r>
    <s v="PT-06516"/>
    <n v="44"/>
    <x v="1"/>
    <n v="137"/>
    <s v="unknown"/>
    <n v="22.8547358030943"/>
    <x v="0"/>
    <x v="2"/>
    <x v="1"/>
    <n v="3"/>
    <n v="13482.16"/>
    <s v="Discharged"/>
    <x v="3"/>
  </r>
  <r>
    <s v="PT-03786"/>
    <n v="46"/>
    <x v="1"/>
    <n v="113"/>
    <n v="261.13129884419698"/>
    <n v="32.891373402773802"/>
    <x v="1"/>
    <x v="1"/>
    <x v="0"/>
    <n v="4"/>
    <n v="12073.02"/>
    <s v="Admitted"/>
    <x v="3"/>
  </r>
  <r>
    <s v="PT-07769"/>
    <n v="65"/>
    <x v="0"/>
    <n v="123"/>
    <s v="unknown"/>
    <n v="27.439491808454299"/>
    <x v="0"/>
    <x v="2"/>
    <x v="1"/>
    <n v="7"/>
    <n v="26414.89"/>
    <s v="Admitted"/>
    <x v="0"/>
  </r>
  <r>
    <s v="PT-07894"/>
    <n v="39"/>
    <x v="0"/>
    <n v="118"/>
    <n v="184.42800603421301"/>
    <n v="21.0276737532804"/>
    <x v="0"/>
    <x v="1"/>
    <x v="2"/>
    <n v="4"/>
    <s v="unknown"/>
    <s v="Discharged"/>
    <x v="2"/>
  </r>
  <r>
    <s v="PT-01053"/>
    <n v="62"/>
    <x v="0"/>
    <n v="146"/>
    <s v="unknown"/>
    <n v="24.148638685527199"/>
    <x v="2"/>
    <x v="1"/>
    <x v="1"/>
    <n v="6"/>
    <n v="19184.080000000002"/>
    <s v="Admitted"/>
    <x v="0"/>
  </r>
  <r>
    <s v="PT-06227"/>
    <n v="33"/>
    <x v="0"/>
    <n v="124"/>
    <n v="231.705595463592"/>
    <n v="33.876543217018998"/>
    <x v="1"/>
    <x v="2"/>
    <x v="1"/>
    <n v="0"/>
    <n v="7233.91"/>
    <s v="Discharged"/>
    <x v="2"/>
  </r>
  <r>
    <s v="PT-08849"/>
    <n v="47"/>
    <x v="0"/>
    <n v="105"/>
    <n v="229.434323243064"/>
    <n v="30.476392832092699"/>
    <x v="2"/>
    <x v="1"/>
    <x v="0"/>
    <n v="7"/>
    <n v="6755.86"/>
    <s v="unknown"/>
    <x v="3"/>
  </r>
  <r>
    <s v="PT-00100"/>
    <n v="51"/>
    <x v="1"/>
    <n v="148"/>
    <n v="213.55106136615399"/>
    <n v="19.353046216112801"/>
    <x v="0"/>
    <x v="2"/>
    <x v="0"/>
    <n v="4"/>
    <n v="12689.35"/>
    <s v="Discharged"/>
    <x v="1"/>
  </r>
  <r>
    <s v="PT-06671"/>
    <n v="58"/>
    <x v="1"/>
    <n v="134"/>
    <n v="256.71493212580498"/>
    <n v="31.129662973026999"/>
    <x v="1"/>
    <x v="1"/>
    <x v="0"/>
    <n v="1"/>
    <n v="4335.6000000000004"/>
    <s v="Discharged"/>
    <x v="1"/>
  </r>
  <r>
    <s v="PT-01457"/>
    <n v="66"/>
    <x v="1"/>
    <n v="147"/>
    <n v="175.77783222408701"/>
    <n v="27.653598558557199"/>
    <x v="1"/>
    <x v="2"/>
    <x v="1"/>
    <n v="3"/>
    <n v="14691.89"/>
    <s v="Admitted"/>
    <x v="0"/>
  </r>
  <r>
    <s v="PT-07999"/>
    <n v="79"/>
    <x v="1"/>
    <n v="109"/>
    <n v="267.65017277836603"/>
    <n v="36.784962995352799"/>
    <x v="1"/>
    <x v="1"/>
    <x v="1"/>
    <n v="3"/>
    <n v="13756.85"/>
    <s v="Discharged"/>
    <x v="4"/>
  </r>
  <r>
    <s v="PT-00813"/>
    <n v="76"/>
    <x v="1"/>
    <n v="115"/>
    <n v="252.84489038434"/>
    <n v="20.305468591253302"/>
    <x v="1"/>
    <x v="1"/>
    <x v="0"/>
    <n v="3"/>
    <n v="10945.9"/>
    <s v="Discharged"/>
    <x v="4"/>
  </r>
  <r>
    <s v="PT-01093"/>
    <n v="65"/>
    <x v="0"/>
    <n v="135"/>
    <n v="248.22622796952999"/>
    <n v="22.933398857365599"/>
    <x v="1"/>
    <x v="1"/>
    <x v="0"/>
    <n v="0"/>
    <n v="7987.29"/>
    <s v="Discharged"/>
    <x v="0"/>
  </r>
  <r>
    <s v="PT-04398"/>
    <n v="40"/>
    <x v="1"/>
    <n v="103"/>
    <n v="200.019399049486"/>
    <n v="30.915874872695301"/>
    <x v="0"/>
    <x v="1"/>
    <x v="2"/>
    <n v="1"/>
    <n v="4934.2700000000004"/>
    <s v="Discharged"/>
    <x v="2"/>
  </r>
  <r>
    <s v="PT-05080"/>
    <n v="77"/>
    <x v="0"/>
    <n v="152"/>
    <n v="157.12535246812899"/>
    <n v="22.071139318640199"/>
    <x v="0"/>
    <x v="1"/>
    <x v="0"/>
    <n v="5"/>
    <n v="10313.36"/>
    <s v="Discharged"/>
    <x v="4"/>
  </r>
  <r>
    <s v="PT-07199"/>
    <n v="81"/>
    <x v="0"/>
    <n v="138"/>
    <n v="206.21538856738201"/>
    <n v="41.182060055506803"/>
    <x v="0"/>
    <x v="2"/>
    <x v="0"/>
    <n v="1"/>
    <n v="9664.23"/>
    <s v="Discharged"/>
    <x v="5"/>
  </r>
  <r>
    <s v="PT-04449"/>
    <n v="62"/>
    <x v="0"/>
    <n v="108"/>
    <n v="247.27654652169701"/>
    <n v="24.7363639267368"/>
    <x v="0"/>
    <x v="1"/>
    <x v="2"/>
    <n v="4"/>
    <n v="3333.55"/>
    <s v="Transferred"/>
    <x v="0"/>
  </r>
  <r>
    <s v="PT-06423"/>
    <n v="74"/>
    <x v="0"/>
    <n v="91"/>
    <n v="224.65986782770699"/>
    <n v="27.7717930299291"/>
    <x v="1"/>
    <x v="1"/>
    <x v="1"/>
    <n v="6"/>
    <n v="18783.509999999998"/>
    <s v="Discharged"/>
    <x v="4"/>
  </r>
  <r>
    <s v="PT-06730"/>
    <n v="81"/>
    <x v="1"/>
    <s v="unknown"/>
    <n v="301.833232240592"/>
    <n v="29.4999053355981"/>
    <x v="1"/>
    <x v="2"/>
    <x v="1"/>
    <n v="4"/>
    <n v="19188.96"/>
    <s v="Discharged"/>
    <x v="5"/>
  </r>
  <r>
    <s v="PT-05251"/>
    <n v="40"/>
    <x v="0"/>
    <n v="134"/>
    <n v="225.37481150328401"/>
    <n v="15.008387071864"/>
    <x v="0"/>
    <x v="1"/>
    <x v="2"/>
    <n v="2"/>
    <n v="3488.57"/>
    <s v="Admitted"/>
    <x v="2"/>
  </r>
  <r>
    <s v="PT-01415"/>
    <n v="45"/>
    <x v="1"/>
    <s v="unknown"/>
    <n v="187.57046687914001"/>
    <n v="16.129668051534601"/>
    <x v="2"/>
    <x v="2"/>
    <x v="1"/>
    <n v="5"/>
    <n v="15326.69"/>
    <s v="Discharged"/>
    <x v="3"/>
  </r>
  <r>
    <s v="PT-00541"/>
    <n v="67"/>
    <x v="0"/>
    <n v="162"/>
    <n v="233.29747644619701"/>
    <n v="31.128841143471501"/>
    <x v="0"/>
    <x v="2"/>
    <x v="0"/>
    <n v="2"/>
    <n v="5219.58"/>
    <s v="Discharged"/>
    <x v="0"/>
  </r>
  <r>
    <s v="PT-06709"/>
    <n v="76"/>
    <x v="1"/>
    <n v="103"/>
    <n v="257.234455897955"/>
    <n v="29.0566050820679"/>
    <x v="2"/>
    <x v="1"/>
    <x v="1"/>
    <n v="4"/>
    <n v="10362.879999999999"/>
    <s v="Discharged"/>
    <x v="4"/>
  </r>
  <r>
    <s v="PT-04140"/>
    <n v="55"/>
    <x v="1"/>
    <n v="105"/>
    <n v="203.80208442610001"/>
    <s v="unknown"/>
    <x v="0"/>
    <x v="2"/>
    <x v="0"/>
    <n v="5"/>
    <n v="13175.94"/>
    <s v="Transferred"/>
    <x v="1"/>
  </r>
  <r>
    <s v="PT-05658"/>
    <n v="54"/>
    <x v="0"/>
    <n v="122"/>
    <n v="154.42048500305401"/>
    <n v="24.271612182154399"/>
    <x v="2"/>
    <x v="2"/>
    <x v="1"/>
    <n v="5"/>
    <n v="10757.5"/>
    <s v="Admitted"/>
    <x v="1"/>
  </r>
  <r>
    <s v="PT-09540"/>
    <n v="50"/>
    <x v="0"/>
    <n v="129"/>
    <n v="243.797866409958"/>
    <n v="29.959874359322001"/>
    <x v="0"/>
    <x v="2"/>
    <x v="0"/>
    <n v="3"/>
    <n v="7590.21"/>
    <s v="Discharged"/>
    <x v="3"/>
  </r>
  <r>
    <s v="PT-00755"/>
    <n v="40"/>
    <x v="1"/>
    <n v="119"/>
    <n v="225.36354742333299"/>
    <n v="23.9847559932787"/>
    <x v="2"/>
    <x v="1"/>
    <x v="0"/>
    <n v="2"/>
    <n v="7221.42"/>
    <s v="Admitted"/>
    <x v="2"/>
  </r>
  <r>
    <s v="PT-03406"/>
    <n v="18"/>
    <x v="1"/>
    <n v="144"/>
    <n v="219.726512089408"/>
    <n v="28.207296493000499"/>
    <x v="2"/>
    <x v="2"/>
    <x v="1"/>
    <n v="5"/>
    <n v="16989.61"/>
    <s v="Discharged"/>
    <x v="6"/>
  </r>
  <r>
    <s v="PT-07111"/>
    <n v="40"/>
    <x v="0"/>
    <n v="130"/>
    <n v="275.53288818351501"/>
    <n v="30.622847916891601"/>
    <x v="2"/>
    <x v="1"/>
    <x v="0"/>
    <n v="1"/>
    <n v="11523.73"/>
    <s v="Admitted"/>
    <x v="2"/>
  </r>
  <r>
    <s v="PT-04701"/>
    <n v="40"/>
    <x v="1"/>
    <n v="137"/>
    <n v="238.68342457"/>
    <n v="26.8900558204232"/>
    <x v="2"/>
    <x v="1"/>
    <x v="0"/>
    <n v="9"/>
    <n v="12860.45"/>
    <s v="Discharged"/>
    <x v="2"/>
  </r>
  <r>
    <s v="PT-09712"/>
    <n v="65"/>
    <x v="1"/>
    <n v="122"/>
    <n v="208.670726828916"/>
    <n v="24.5848056611926"/>
    <x v="0"/>
    <x v="1"/>
    <x v="0"/>
    <n v="4"/>
    <n v="4350.95"/>
    <s v="unknown"/>
    <x v="0"/>
  </r>
  <r>
    <s v="PT-04166"/>
    <n v="66"/>
    <x v="1"/>
    <n v="130"/>
    <n v="172.12250352113401"/>
    <n v="15.6982585246013"/>
    <x v="0"/>
    <x v="2"/>
    <x v="0"/>
    <n v="5"/>
    <n v="12105.02"/>
    <s v="Discharged"/>
    <x v="0"/>
  </r>
  <r>
    <s v="PT-04583"/>
    <n v="54"/>
    <x v="0"/>
    <n v="121"/>
    <n v="168.00763037538599"/>
    <n v="30.643225391926499"/>
    <x v="0"/>
    <x v="1"/>
    <x v="2"/>
    <n v="5"/>
    <n v="4634.43"/>
    <s v="Discharged"/>
    <x v="1"/>
  </r>
  <r>
    <s v="PT-07108"/>
    <n v="52"/>
    <x v="1"/>
    <n v="105"/>
    <n v="207.60303114319001"/>
    <n v="29.589322639949899"/>
    <x v="1"/>
    <x v="1"/>
    <x v="0"/>
    <n v="2"/>
    <n v="11354.05"/>
    <s v="Discharged"/>
    <x v="1"/>
  </r>
  <r>
    <s v="PT-03012"/>
    <n v="74"/>
    <x v="0"/>
    <n v="123"/>
    <n v="171.706720126406"/>
    <n v="19.456842090632101"/>
    <x v="0"/>
    <x v="1"/>
    <x v="2"/>
    <n v="3"/>
    <n v="4069.11"/>
    <s v="Discharged"/>
    <x v="4"/>
  </r>
  <r>
    <s v="PT-05274"/>
    <n v="65"/>
    <x v="0"/>
    <n v="110"/>
    <n v="202.222644477183"/>
    <n v="31.246278195751501"/>
    <x v="1"/>
    <x v="2"/>
    <x v="1"/>
    <n v="5"/>
    <n v="24916.48"/>
    <s v="Discharged"/>
    <x v="0"/>
  </r>
  <r>
    <s v="PT-08242"/>
    <n v="54"/>
    <x v="0"/>
    <n v="123"/>
    <n v="268.89271398511698"/>
    <n v="27.738603890009099"/>
    <x v="0"/>
    <x v="1"/>
    <x v="2"/>
    <n v="6"/>
    <n v="6596.13"/>
    <s v="Discharged"/>
    <x v="1"/>
  </r>
  <r>
    <s v="PT-08650"/>
    <n v="38"/>
    <x v="0"/>
    <n v="105"/>
    <n v="179.64262616955199"/>
    <n v="24.0732690544733"/>
    <x v="1"/>
    <x v="2"/>
    <x v="1"/>
    <n v="1"/>
    <n v="4685.51"/>
    <s v="Discharged"/>
    <x v="2"/>
  </r>
  <r>
    <s v="PT-05618"/>
    <n v="50"/>
    <x v="1"/>
    <n v="98"/>
    <n v="286.72113754179497"/>
    <n v="25.7287053710787"/>
    <x v="1"/>
    <x v="1"/>
    <x v="0"/>
    <n v="0"/>
    <n v="3934.14"/>
    <s v="Discharged"/>
    <x v="3"/>
  </r>
  <r>
    <s v="PT-02508"/>
    <n v="73"/>
    <x v="1"/>
    <n v="107"/>
    <n v="250.118700488179"/>
    <n v="28.090150621712699"/>
    <x v="1"/>
    <x v="1"/>
    <x v="0"/>
    <n v="1"/>
    <n v="6806.27"/>
    <s v="Discharged"/>
    <x v="4"/>
  </r>
  <r>
    <s v="PT-08786"/>
    <n v="58"/>
    <x v="1"/>
    <n v="148"/>
    <n v="237.379066047366"/>
    <n v="29.511920913131402"/>
    <x v="0"/>
    <x v="1"/>
    <x v="0"/>
    <n v="1"/>
    <n v="6010.18"/>
    <s v="unknown"/>
    <x v="1"/>
  </r>
  <r>
    <s v="PT-04790"/>
    <n v="52"/>
    <x v="0"/>
    <n v="128"/>
    <n v="154.618155159645"/>
    <n v="30.4191457696855"/>
    <x v="0"/>
    <x v="1"/>
    <x v="2"/>
    <n v="1"/>
    <n v="2142.7199999999998"/>
    <s v="Admitted"/>
    <x v="1"/>
  </r>
  <r>
    <s v="PT-00602"/>
    <n v="41"/>
    <x v="1"/>
    <n v="142"/>
    <n v="223.99048675069599"/>
    <n v="23.113409806799499"/>
    <x v="0"/>
    <x v="1"/>
    <x v="2"/>
    <n v="4"/>
    <n v="6122.43"/>
    <s v="Discharged"/>
    <x v="3"/>
  </r>
  <r>
    <s v="PT-07916"/>
    <n v="55"/>
    <x v="0"/>
    <n v="155"/>
    <n v="225.66616884354301"/>
    <n v="17.5313928583384"/>
    <x v="1"/>
    <x v="2"/>
    <x v="1"/>
    <n v="3"/>
    <n v="21656.39"/>
    <s v="unknown"/>
    <x v="1"/>
  </r>
  <r>
    <s v="PT-09099"/>
    <n v="56"/>
    <x v="1"/>
    <n v="193"/>
    <n v="196.17345193309799"/>
    <n v="25.931700569682899"/>
    <x v="1"/>
    <x v="2"/>
    <x v="1"/>
    <n v="3"/>
    <n v="13502.88"/>
    <s v="Discharged"/>
    <x v="1"/>
  </r>
  <r>
    <s v="PT-05119"/>
    <n v="31"/>
    <x v="0"/>
    <n v="106"/>
    <n v="146.20414247101201"/>
    <n v="25.249654192459399"/>
    <x v="2"/>
    <x v="1"/>
    <x v="0"/>
    <n v="3"/>
    <n v="8859.4599999999991"/>
    <s v="unknown"/>
    <x v="2"/>
  </r>
  <r>
    <s v="PT-05682"/>
    <n v="49"/>
    <x v="0"/>
    <n v="133"/>
    <n v="223.79001309375801"/>
    <n v="28.806913639007401"/>
    <x v="3"/>
    <x v="1"/>
    <x v="0"/>
    <n v="3"/>
    <n v="10486.94"/>
    <s v="Discharged"/>
    <x v="3"/>
  </r>
  <r>
    <s v="PT-04113"/>
    <n v="78"/>
    <x v="0"/>
    <n v="150"/>
    <n v="244.54718011281699"/>
    <n v="29.678227344114099"/>
    <x v="1"/>
    <x v="2"/>
    <x v="1"/>
    <n v="8"/>
    <n v="17813.830000000002"/>
    <s v="Discharged"/>
    <x v="4"/>
  </r>
  <r>
    <s v="PT-07448"/>
    <n v="47"/>
    <x v="1"/>
    <n v="90"/>
    <n v="209.83708041761699"/>
    <n v="26.1491746132298"/>
    <x v="0"/>
    <x v="1"/>
    <x v="2"/>
    <n v="0"/>
    <n v="3636.82"/>
    <s v="Discharged"/>
    <x v="3"/>
  </r>
  <r>
    <s v="PT-01045"/>
    <n v="52"/>
    <x v="1"/>
    <n v="129"/>
    <n v="237.10789830534301"/>
    <n v="34.358347065116199"/>
    <x v="2"/>
    <x v="1"/>
    <x v="0"/>
    <n v="3"/>
    <n v="9357.67"/>
    <s v="Discharged"/>
    <x v="1"/>
  </r>
  <r>
    <s v="PT-07627"/>
    <n v="71"/>
    <x v="0"/>
    <n v="135"/>
    <n v="225.127803271045"/>
    <n v="28.199411214018902"/>
    <x v="0"/>
    <x v="2"/>
    <x v="1"/>
    <n v="4"/>
    <n v="21585.09"/>
    <s v="Discharged"/>
    <x v="4"/>
  </r>
  <r>
    <s v="PT-01558"/>
    <n v="42"/>
    <x v="1"/>
    <n v="113"/>
    <n v="156.536097547156"/>
    <n v="30.286425043470398"/>
    <x v="1"/>
    <x v="2"/>
    <x v="1"/>
    <n v="3"/>
    <n v="13297.69"/>
    <s v="Admitted"/>
    <x v="3"/>
  </r>
  <r>
    <s v="PT-04032"/>
    <n v="33"/>
    <x v="0"/>
    <n v="131"/>
    <n v="208.252390953169"/>
    <n v="27.459994924818801"/>
    <x v="1"/>
    <x v="1"/>
    <x v="2"/>
    <n v="4"/>
    <n v="2851.73"/>
    <s v="Transferred"/>
    <x v="2"/>
  </r>
  <r>
    <s v="PT-07455"/>
    <n v="39"/>
    <x v="1"/>
    <n v="125"/>
    <n v="192.68817565994999"/>
    <n v="26.940244244460999"/>
    <x v="2"/>
    <x v="1"/>
    <x v="0"/>
    <n v="5"/>
    <n v="11083.84"/>
    <s v="Discharged"/>
    <x v="2"/>
  </r>
  <r>
    <s v="PT-00181"/>
    <n v="64"/>
    <x v="0"/>
    <n v="114"/>
    <n v="172.78259920459001"/>
    <n v="22.866294270736699"/>
    <x v="0"/>
    <x v="2"/>
    <x v="0"/>
    <n v="3"/>
    <n v="9779.43"/>
    <s v="Admitted"/>
    <x v="0"/>
  </r>
  <r>
    <s v="PT-02116"/>
    <n v="47"/>
    <x v="1"/>
    <n v="113"/>
    <n v="202.60701515701601"/>
    <n v="16.534839511965899"/>
    <x v="1"/>
    <x v="2"/>
    <x v="0"/>
    <n v="0"/>
    <n v="5614.72"/>
    <s v="Discharged"/>
    <x v="3"/>
  </r>
  <r>
    <s v="PT-01700"/>
    <n v="57"/>
    <x v="1"/>
    <n v="137"/>
    <n v="170.10548109239801"/>
    <n v="26.975701936080402"/>
    <x v="0"/>
    <x v="2"/>
    <x v="0"/>
    <n v="5"/>
    <n v="9390.5300000000007"/>
    <s v="Discharged"/>
    <x v="1"/>
  </r>
  <r>
    <s v="PT-01380"/>
    <n v="82"/>
    <x v="0"/>
    <n v="146"/>
    <n v="224.256772909788"/>
    <n v="31.730222351822299"/>
    <x v="1"/>
    <x v="1"/>
    <x v="1"/>
    <n v="2"/>
    <n v="20444.18"/>
    <s v="Discharged"/>
    <x v="5"/>
  </r>
  <r>
    <s v="PT-05973"/>
    <n v="65"/>
    <x v="1"/>
    <n v="126"/>
    <n v="246.16373795405099"/>
    <n v="27.9326378721364"/>
    <x v="2"/>
    <x v="2"/>
    <x v="1"/>
    <n v="8"/>
    <n v="17137.240000000002"/>
    <s v="Discharged"/>
    <x v="0"/>
  </r>
  <r>
    <s v="PT-07519"/>
    <n v="19"/>
    <x v="0"/>
    <n v="138"/>
    <n v="197.86838898878901"/>
    <n v="21.454167715425701"/>
    <x v="1"/>
    <x v="1"/>
    <x v="2"/>
    <n v="4"/>
    <n v="3060.58"/>
    <s v="Admitted"/>
    <x v="6"/>
  </r>
  <r>
    <s v="PT-06290"/>
    <n v="50"/>
    <x v="1"/>
    <n v="141"/>
    <n v="214.894397220842"/>
    <n v="24.020451155327098"/>
    <x v="0"/>
    <x v="1"/>
    <x v="2"/>
    <n v="5"/>
    <n v="3586.21"/>
    <s v="Discharged"/>
    <x v="3"/>
  </r>
  <r>
    <s v="PT-00619"/>
    <n v="62"/>
    <x v="1"/>
    <n v="122"/>
    <n v="270.57904838188199"/>
    <n v="24.3399906225007"/>
    <x v="1"/>
    <x v="1"/>
    <x v="2"/>
    <n v="3"/>
    <n v="6876.49"/>
    <s v="Admitted"/>
    <x v="0"/>
  </r>
  <r>
    <s v="PT-05911"/>
    <n v="62"/>
    <x v="0"/>
    <n v="115"/>
    <n v="249.26759549185601"/>
    <n v="25.666046981089799"/>
    <x v="0"/>
    <x v="1"/>
    <x v="0"/>
    <n v="2"/>
    <n v="4567.59"/>
    <s v="Admitted"/>
    <x v="0"/>
  </r>
  <r>
    <s v="PT-04858"/>
    <n v="69"/>
    <x v="1"/>
    <n v="108"/>
    <n v="160.94888334270999"/>
    <n v="24.475047936946901"/>
    <x v="1"/>
    <x v="1"/>
    <x v="2"/>
    <n v="2"/>
    <n v="5026.8500000000004"/>
    <s v="Admitted"/>
    <x v="0"/>
  </r>
  <r>
    <s v="PT-01601"/>
    <n v="52"/>
    <x v="1"/>
    <n v="115"/>
    <n v="225.1217697205"/>
    <n v="29.573616606102199"/>
    <x v="2"/>
    <x v="0"/>
    <x v="0"/>
    <n v="3"/>
    <n v="15575.71"/>
    <s v="Discharged"/>
    <x v="1"/>
  </r>
  <r>
    <s v="PT-06210"/>
    <n v="45"/>
    <x v="1"/>
    <n v="163"/>
    <n v="273.46192176856903"/>
    <n v="24.6330517513078"/>
    <x v="0"/>
    <x v="1"/>
    <x v="0"/>
    <n v="1"/>
    <n v="5570.8"/>
    <s v="Discharged"/>
    <x v="3"/>
  </r>
  <r>
    <s v="PT-01616"/>
    <n v="95"/>
    <x v="1"/>
    <n v="130"/>
    <n v="291.72210740866399"/>
    <n v="24.804520798502601"/>
    <x v="3"/>
    <x v="2"/>
    <x v="1"/>
    <n v="4"/>
    <n v="21584.92"/>
    <s v="Discharged"/>
    <x v="5"/>
  </r>
  <r>
    <s v="PT-06164"/>
    <n v="32"/>
    <x v="1"/>
    <n v="125"/>
    <n v="173.22680612739799"/>
    <n v="16.415862216065701"/>
    <x v="0"/>
    <x v="0"/>
    <x v="2"/>
    <n v="1"/>
    <n v="2070.25"/>
    <s v="Discharged"/>
    <x v="2"/>
  </r>
  <r>
    <s v="PT-00439"/>
    <n v="29"/>
    <x v="0"/>
    <n v="122"/>
    <n v="252.49371801805401"/>
    <n v="28.668144447241701"/>
    <x v="1"/>
    <x v="1"/>
    <x v="0"/>
    <n v="6"/>
    <n v="7170.62"/>
    <s v="Admitted"/>
    <x v="6"/>
  </r>
  <r>
    <s v="PT-04148"/>
    <n v="53"/>
    <x v="0"/>
    <n v="111"/>
    <n v="297.52800970124099"/>
    <n v="27.170523755099101"/>
    <x v="0"/>
    <x v="1"/>
    <x v="0"/>
    <n v="7"/>
    <n v="11119.87"/>
    <s v="Discharged"/>
    <x v="1"/>
  </r>
  <r>
    <s v="PT-02084"/>
    <n v="20"/>
    <x v="0"/>
    <s v="unknown"/>
    <n v="210.989147675288"/>
    <n v="28.669729866129501"/>
    <x v="2"/>
    <x v="1"/>
    <x v="2"/>
    <n v="7"/>
    <n v="7846.7"/>
    <s v="Discharged"/>
    <x v="6"/>
  </r>
  <r>
    <s v="PT-03266"/>
    <n v="84"/>
    <x v="0"/>
    <n v="125"/>
    <n v="270.964723704302"/>
    <n v="33.9586015632255"/>
    <x v="0"/>
    <x v="2"/>
    <x v="3"/>
    <n v="1"/>
    <n v="2883.14"/>
    <s v="Discharged"/>
    <x v="5"/>
  </r>
  <r>
    <s v="PT-03317"/>
    <n v="54"/>
    <x v="1"/>
    <n v="141"/>
    <n v="197.522805619574"/>
    <n v="29.533239943456199"/>
    <x v="1"/>
    <x v="1"/>
    <x v="0"/>
    <n v="3"/>
    <n v="3854.64"/>
    <s v="Discharged"/>
    <x v="1"/>
  </r>
  <r>
    <s v="PT-09664"/>
    <n v="58"/>
    <x v="0"/>
    <n v="124"/>
    <n v="250.06155311905101"/>
    <n v="28.7560445733357"/>
    <x v="2"/>
    <x v="1"/>
    <x v="0"/>
    <n v="7"/>
    <n v="14459.65"/>
    <s v="Discharged"/>
    <x v="1"/>
  </r>
  <r>
    <s v="PT-04771"/>
    <n v="55"/>
    <x v="0"/>
    <n v="120"/>
    <n v="195.77305359626899"/>
    <n v="33.486691604514697"/>
    <x v="1"/>
    <x v="1"/>
    <x v="0"/>
    <n v="3"/>
    <n v="9183.8700000000008"/>
    <s v="Transferred"/>
    <x v="1"/>
  </r>
  <r>
    <s v="PT-05107"/>
    <n v="39"/>
    <x v="1"/>
    <n v="121"/>
    <n v="183.886233638568"/>
    <n v="24.428305949416401"/>
    <x v="2"/>
    <x v="1"/>
    <x v="0"/>
    <n v="3"/>
    <n v="10812.76"/>
    <s v="Deceased"/>
    <x v="2"/>
  </r>
  <r>
    <s v="PT-07085"/>
    <n v="50"/>
    <x v="0"/>
    <n v="140"/>
    <n v="285.68136083943898"/>
    <n v="19.1607815052934"/>
    <x v="0"/>
    <x v="1"/>
    <x v="2"/>
    <n v="4"/>
    <n v="6295.03"/>
    <s v="Discharged"/>
    <x v="3"/>
  </r>
  <r>
    <s v="PT-08367"/>
    <n v="63"/>
    <x v="0"/>
    <n v="139"/>
    <n v="172.11888619525101"/>
    <n v="30.984210773733398"/>
    <x v="0"/>
    <x v="1"/>
    <x v="2"/>
    <n v="3"/>
    <n v="3299.32"/>
    <s v="Discharged"/>
    <x v="0"/>
  </r>
  <r>
    <s v="PT-07742"/>
    <n v="52"/>
    <x v="0"/>
    <n v="143"/>
    <n v="209.190716631692"/>
    <n v="26.397346778478301"/>
    <x v="1"/>
    <x v="1"/>
    <x v="2"/>
    <n v="3"/>
    <n v="5600.02"/>
    <s v="Transferred"/>
    <x v="1"/>
  </r>
  <r>
    <s v="PT-08498"/>
    <n v="73"/>
    <x v="0"/>
    <n v="124"/>
    <n v="216.539643692401"/>
    <n v="29.856392912360501"/>
    <x v="1"/>
    <x v="1"/>
    <x v="0"/>
    <n v="1"/>
    <n v="9209.4599999999991"/>
    <s v="Admitted"/>
    <x v="4"/>
  </r>
  <r>
    <s v="PT-01919"/>
    <n v="52"/>
    <x v="1"/>
    <n v="153"/>
    <n v="277.706270754071"/>
    <n v="28.387402661720198"/>
    <x v="2"/>
    <x v="1"/>
    <x v="1"/>
    <n v="4"/>
    <n v="15877.23"/>
    <s v="Discharged"/>
    <x v="1"/>
  </r>
  <r>
    <s v="PT-08494"/>
    <n v="46"/>
    <x v="0"/>
    <s v="unknown"/>
    <n v="174.84542259977201"/>
    <n v="29.873511654102199"/>
    <x v="0"/>
    <x v="1"/>
    <x v="2"/>
    <n v="3"/>
    <n v="3522.01"/>
    <s v="Admitted"/>
    <x v="3"/>
  </r>
  <r>
    <s v="PT-05943"/>
    <n v="55"/>
    <x v="1"/>
    <n v="128"/>
    <n v="316.85368466686998"/>
    <n v="34.177542244540703"/>
    <x v="2"/>
    <x v="1"/>
    <x v="0"/>
    <n v="6"/>
    <n v="10666.29"/>
    <s v="Discharged"/>
    <x v="1"/>
  </r>
  <r>
    <s v="PT-05610"/>
    <n v="55"/>
    <x v="0"/>
    <n v="134"/>
    <n v="186.70738121813"/>
    <n v="20.966575571128701"/>
    <x v="0"/>
    <x v="2"/>
    <x v="0"/>
    <n v="2"/>
    <n v="9228.43"/>
    <s v="Discharged"/>
    <x v="1"/>
  </r>
  <r>
    <s v="PT-06866"/>
    <n v="70"/>
    <x v="1"/>
    <n v="125"/>
    <n v="240.95653284220401"/>
    <n v="34.716210445400201"/>
    <x v="2"/>
    <x v="2"/>
    <x v="1"/>
    <n v="1"/>
    <n v="12989.61"/>
    <s v="Discharged"/>
    <x v="0"/>
  </r>
  <r>
    <s v="PT-06600"/>
    <n v="81"/>
    <x v="1"/>
    <n v="90"/>
    <n v="141.855378159628"/>
    <n v="29.378498241363801"/>
    <x v="2"/>
    <x v="2"/>
    <x v="1"/>
    <n v="6"/>
    <n v="20075.21"/>
    <s v="Discharged"/>
    <x v="5"/>
  </r>
  <r>
    <s v="PT-02055"/>
    <n v="34"/>
    <x v="0"/>
    <n v="136"/>
    <n v="235.03281302953701"/>
    <n v="37.466266627140598"/>
    <x v="2"/>
    <x v="1"/>
    <x v="0"/>
    <n v="10"/>
    <n v="10373.27"/>
    <s v="Transferred"/>
    <x v="2"/>
  </r>
  <r>
    <s v="PT-02486"/>
    <n v="67"/>
    <x v="0"/>
    <n v="145"/>
    <n v="219.44105271080801"/>
    <n v="28.8647716779932"/>
    <x v="0"/>
    <x v="1"/>
    <x v="2"/>
    <n v="1"/>
    <n v="3763.74"/>
    <s v="Discharged"/>
    <x v="0"/>
  </r>
  <r>
    <s v="PT-09397"/>
    <n v="64"/>
    <x v="1"/>
    <n v="163"/>
    <n v="153.41394166877501"/>
    <n v="24.2401165305563"/>
    <x v="2"/>
    <x v="1"/>
    <x v="0"/>
    <n v="7"/>
    <n v="12854.44"/>
    <s v="Discharged"/>
    <x v="0"/>
  </r>
  <r>
    <s v="PT-02363"/>
    <n v="32"/>
    <x v="1"/>
    <n v="135"/>
    <n v="192.57853480697199"/>
    <n v="26.085970490439799"/>
    <x v="2"/>
    <x v="1"/>
    <x v="0"/>
    <n v="7"/>
    <n v="14880.57"/>
    <s v="Deceased"/>
    <x v="2"/>
  </r>
  <r>
    <s v="PT-02226"/>
    <n v="74"/>
    <x v="1"/>
    <n v="128"/>
    <n v="217.131539344983"/>
    <n v="23.825337549852598"/>
    <x v="0"/>
    <x v="1"/>
    <x v="2"/>
    <n v="4"/>
    <n v="5346.58"/>
    <s v="Admitted"/>
    <x v="4"/>
  </r>
  <r>
    <s v="PT-08023"/>
    <n v="27"/>
    <x v="0"/>
    <n v="133"/>
    <n v="233.500893126714"/>
    <n v="30.093664687175998"/>
    <x v="1"/>
    <x v="1"/>
    <x v="2"/>
    <n v="4"/>
    <n v="6863.47"/>
    <s v="Discharged"/>
    <x v="6"/>
  </r>
  <r>
    <s v="PT-01127"/>
    <n v="59"/>
    <x v="1"/>
    <n v="122"/>
    <n v="217.258398546911"/>
    <n v="16.107079023189002"/>
    <x v="0"/>
    <x v="1"/>
    <x v="2"/>
    <n v="2"/>
    <n v="4060.2"/>
    <s v="Discharged"/>
    <x v="1"/>
  </r>
  <r>
    <s v="PT-06334"/>
    <n v="50"/>
    <x v="0"/>
    <n v="118"/>
    <n v="272.62996747496197"/>
    <n v="20.2068118630465"/>
    <x v="0"/>
    <x v="1"/>
    <x v="2"/>
    <n v="5"/>
    <n v="5206.5600000000004"/>
    <s v="Admitted"/>
    <x v="3"/>
  </r>
  <r>
    <s v="PT-09539"/>
    <n v="35"/>
    <x v="0"/>
    <n v="110"/>
    <n v="252.42088355692101"/>
    <n v="29.374127638110199"/>
    <x v="2"/>
    <x v="1"/>
    <x v="0"/>
    <n v="5"/>
    <n v="13234.92"/>
    <s v="Discharged"/>
    <x v="2"/>
  </r>
  <r>
    <s v="PT-08270"/>
    <n v="66"/>
    <x v="0"/>
    <n v="141"/>
    <n v="200.290296413372"/>
    <n v="26.723138315134399"/>
    <x v="0"/>
    <x v="1"/>
    <x v="2"/>
    <n v="5"/>
    <n v="4366.4799999999996"/>
    <s v="Discharged"/>
    <x v="0"/>
  </r>
  <r>
    <s v="PT-09943"/>
    <n v="85"/>
    <x v="0"/>
    <n v="138"/>
    <n v="154.800292534417"/>
    <n v="24.4155882414926"/>
    <x v="1"/>
    <x v="1"/>
    <x v="0"/>
    <n v="3"/>
    <n v="4505.1499999999996"/>
    <s v="Transferred"/>
    <x v="5"/>
  </r>
  <r>
    <s v="PT-01323"/>
    <n v="53"/>
    <x v="0"/>
    <n v="132"/>
    <n v="191.56660645995001"/>
    <n v="26.595549264058999"/>
    <x v="1"/>
    <x v="2"/>
    <x v="1"/>
    <n v="3"/>
    <n v="13924.52"/>
    <s v="Admitted"/>
    <x v="1"/>
  </r>
  <r>
    <s v="PT-01604"/>
    <n v="43"/>
    <x v="0"/>
    <n v="107"/>
    <n v="249.65495569909299"/>
    <n v="26.8616220333051"/>
    <x v="2"/>
    <x v="1"/>
    <x v="0"/>
    <n v="4"/>
    <n v="10557.03"/>
    <s v="Discharged"/>
    <x v="3"/>
  </r>
  <r>
    <s v="PT-05744"/>
    <n v="33"/>
    <x v="1"/>
    <n v="122"/>
    <n v="206.71288673603399"/>
    <n v="27.621768245857101"/>
    <x v="0"/>
    <x v="2"/>
    <x v="2"/>
    <n v="2"/>
    <n v="4947.43"/>
    <s v="Discharged"/>
    <x v="2"/>
  </r>
  <r>
    <s v="PT-07720"/>
    <n v="36"/>
    <x v="1"/>
    <n v="136"/>
    <n v="211.28355134286599"/>
    <n v="27.780865165850599"/>
    <x v="1"/>
    <x v="1"/>
    <x v="2"/>
    <n v="3"/>
    <n v="3668.94"/>
    <s v="Admitted"/>
    <x v="2"/>
  </r>
  <r>
    <s v="PT-05971"/>
    <n v="69"/>
    <x v="1"/>
    <n v="110"/>
    <n v="187.70252914232299"/>
    <n v="27.819724766633399"/>
    <x v="2"/>
    <x v="2"/>
    <x v="1"/>
    <n v="4"/>
    <n v="12843.74"/>
    <s v="Admitted"/>
    <x v="0"/>
  </r>
  <r>
    <s v="PT-04585"/>
    <n v="52"/>
    <x v="0"/>
    <n v="155"/>
    <n v="248.95280062961999"/>
    <n v="21.779357297314501"/>
    <x v="1"/>
    <x v="1"/>
    <x v="2"/>
    <n v="4"/>
    <n v="6726.99"/>
    <s v="Discharged"/>
    <x v="1"/>
  </r>
  <r>
    <s v="PT-05205"/>
    <n v="90"/>
    <x v="1"/>
    <n v="119"/>
    <n v="263.51891469836397"/>
    <n v="36.953373445607198"/>
    <x v="0"/>
    <x v="1"/>
    <x v="0"/>
    <n v="0"/>
    <n v="5707.75"/>
    <s v="Discharged"/>
    <x v="5"/>
  </r>
  <r>
    <s v="PT-08869"/>
    <n v="55"/>
    <x v="1"/>
    <n v="90"/>
    <n v="262.83298068463699"/>
    <n v="24.908844659480899"/>
    <x v="2"/>
    <x v="1"/>
    <x v="1"/>
    <n v="2"/>
    <n v="11456.2"/>
    <s v="Admitted"/>
    <x v="1"/>
  </r>
  <r>
    <s v="PT-09531"/>
    <n v="67"/>
    <x v="1"/>
    <n v="123"/>
    <n v="190.903331905339"/>
    <n v="30.110211343741501"/>
    <x v="0"/>
    <x v="1"/>
    <x v="0"/>
    <n v="3"/>
    <n v="13752.97"/>
    <s v="Discharged"/>
    <x v="0"/>
  </r>
  <r>
    <s v="PT-02565"/>
    <n v="41"/>
    <x v="1"/>
    <n v="106"/>
    <n v="224.19410761764399"/>
    <n v="25.528174142390899"/>
    <x v="2"/>
    <x v="2"/>
    <x v="1"/>
    <n v="5"/>
    <n v="5740.48"/>
    <s v="Discharged"/>
    <x v="3"/>
  </r>
  <r>
    <s v="PT-09560"/>
    <n v="49"/>
    <x v="0"/>
    <n v="123"/>
    <n v="222.67069821222799"/>
    <n v="26.296660607944599"/>
    <x v="1"/>
    <x v="1"/>
    <x v="0"/>
    <n v="6"/>
    <n v="13018.22"/>
    <s v="Transferred"/>
    <x v="3"/>
  </r>
  <r>
    <s v="PT-01560"/>
    <n v="50"/>
    <x v="0"/>
    <n v="130"/>
    <n v="234.251201989664"/>
    <n v="21.966053260853201"/>
    <x v="1"/>
    <x v="2"/>
    <x v="0"/>
    <n v="2"/>
    <n v="3029.47"/>
    <s v="Admitted"/>
    <x v="3"/>
  </r>
  <r>
    <s v="PT-04869"/>
    <n v="57"/>
    <x v="0"/>
    <n v="118"/>
    <n v="226.12329020892"/>
    <n v="26.194136779646598"/>
    <x v="2"/>
    <x v="1"/>
    <x v="0"/>
    <n v="2"/>
    <n v="7182.02"/>
    <s v="Admitted"/>
    <x v="1"/>
  </r>
  <r>
    <s v="PT-05485"/>
    <n v="19"/>
    <x v="0"/>
    <n v="150"/>
    <n v="202.33481821477301"/>
    <n v="24.3835029356724"/>
    <x v="2"/>
    <x v="2"/>
    <x v="1"/>
    <n v="5"/>
    <n v="27788.02"/>
    <s v="Discharged"/>
    <x v="6"/>
  </r>
  <r>
    <s v="PT-02738"/>
    <n v="60"/>
    <x v="0"/>
    <n v="133"/>
    <n v="273.43842224482398"/>
    <n v="25.613076470701898"/>
    <x v="1"/>
    <x v="1"/>
    <x v="0"/>
    <n v="2"/>
    <n v="9990.43"/>
    <s v="Discharged"/>
    <x v="1"/>
  </r>
  <r>
    <s v="PT-06830"/>
    <n v="48"/>
    <x v="1"/>
    <n v="112"/>
    <n v="264.27762533204702"/>
    <n v="33.783069647734202"/>
    <x v="1"/>
    <x v="1"/>
    <x v="0"/>
    <n v="3"/>
    <n v="5626.97"/>
    <s v="Discharged"/>
    <x v="3"/>
  </r>
  <r>
    <s v="PT-08547"/>
    <n v="56"/>
    <x v="1"/>
    <n v="122"/>
    <n v="190.16119561373799"/>
    <n v="21.644790823072199"/>
    <x v="2"/>
    <x v="1"/>
    <x v="1"/>
    <n v="7"/>
    <n v="17995.52"/>
    <s v="Discharged"/>
    <x v="1"/>
  </r>
  <r>
    <s v="PT-01355"/>
    <n v="46"/>
    <x v="0"/>
    <n v="123"/>
    <n v="179.88889773450001"/>
    <n v="27.4714457658588"/>
    <x v="2"/>
    <x v="1"/>
    <x v="0"/>
    <n v="4"/>
    <n v="4890.91"/>
    <s v="Discharged"/>
    <x v="3"/>
  </r>
  <r>
    <s v="PT-00046"/>
    <n v="44"/>
    <x v="1"/>
    <n v="125"/>
    <n v="159.79063126581801"/>
    <n v="21.210817056383501"/>
    <x v="1"/>
    <x v="1"/>
    <x v="0"/>
    <n v="3"/>
    <n v="11507.52"/>
    <s v="Discharged"/>
    <x v="3"/>
  </r>
  <r>
    <s v="PT-03003"/>
    <n v="48"/>
    <x v="1"/>
    <n v="164"/>
    <n v="220.94630048761201"/>
    <n v="27.1418753103315"/>
    <x v="2"/>
    <x v="1"/>
    <x v="0"/>
    <n v="4"/>
    <n v="12471.48"/>
    <s v="Admitted"/>
    <x v="3"/>
  </r>
  <r>
    <s v="PT-00749"/>
    <n v="45"/>
    <x v="0"/>
    <n v="143"/>
    <n v="198.64101317563399"/>
    <n v="15"/>
    <x v="0"/>
    <x v="1"/>
    <x v="2"/>
    <n v="2"/>
    <n v="4980.62"/>
    <s v="Admitted"/>
    <x v="3"/>
  </r>
  <r>
    <s v="PT-08890"/>
    <n v="51"/>
    <x v="0"/>
    <n v="115"/>
    <n v="201.77026762663101"/>
    <n v="31.706594094010001"/>
    <x v="0"/>
    <x v="1"/>
    <x v="2"/>
    <n v="4"/>
    <n v="4462.26"/>
    <s v="Discharged"/>
    <x v="1"/>
  </r>
  <r>
    <s v="PT-06163"/>
    <n v="36"/>
    <x v="1"/>
    <n v="165"/>
    <n v="222.05504342720701"/>
    <n v="19.218313250204901"/>
    <x v="1"/>
    <x v="1"/>
    <x v="2"/>
    <n v="3"/>
    <n v="4243.74"/>
    <s v="Discharged"/>
    <x v="2"/>
  </r>
  <r>
    <s v="PT-05813"/>
    <n v="58"/>
    <x v="0"/>
    <n v="115"/>
    <n v="138.54356193208801"/>
    <n v="23.236598341552501"/>
    <x v="2"/>
    <x v="2"/>
    <x v="1"/>
    <n v="9"/>
    <n v="18417.189999999999"/>
    <s v="Transferred"/>
    <x v="1"/>
  </r>
  <r>
    <s v="PT-04844"/>
    <n v="52"/>
    <x v="0"/>
    <n v="103"/>
    <n v="247.237641729351"/>
    <s v="unknown"/>
    <x v="0"/>
    <x v="1"/>
    <x v="2"/>
    <n v="5"/>
    <n v="6343.3"/>
    <s v="Admitted"/>
    <x v="1"/>
  </r>
  <r>
    <s v="PT-07617"/>
    <n v="57"/>
    <x v="0"/>
    <n v="140"/>
    <n v="234.249101853452"/>
    <n v="24.3579082048104"/>
    <x v="1"/>
    <x v="1"/>
    <x v="2"/>
    <n v="3"/>
    <n v="4131.5200000000004"/>
    <s v="Deceased"/>
    <x v="1"/>
  </r>
  <r>
    <s v="PT-04760"/>
    <n v="65"/>
    <x v="0"/>
    <n v="169"/>
    <n v="199.53424580341601"/>
    <n v="39.305445659180499"/>
    <x v="1"/>
    <x v="2"/>
    <x v="0"/>
    <n v="6"/>
    <n v="6895.24"/>
    <s v="Discharged"/>
    <x v="0"/>
  </r>
  <r>
    <s v="PT-09017"/>
    <n v="29"/>
    <x v="0"/>
    <s v="unknown"/>
    <n v="202.504609446877"/>
    <n v="27.995988379537199"/>
    <x v="0"/>
    <x v="2"/>
    <x v="0"/>
    <n v="3"/>
    <n v="10856.27"/>
    <s v="Admitted"/>
    <x v="6"/>
  </r>
  <r>
    <s v="PT-07459"/>
    <n v="45"/>
    <x v="1"/>
    <n v="132"/>
    <n v="294.35423992816101"/>
    <n v="35.4963329192909"/>
    <x v="1"/>
    <x v="2"/>
    <x v="1"/>
    <n v="3"/>
    <n v="12354.08"/>
    <s v="Admitted"/>
    <x v="3"/>
  </r>
  <r>
    <s v="PT-09001"/>
    <n v="66"/>
    <x v="0"/>
    <n v="101"/>
    <n v="217.72792893768201"/>
    <n v="35.417431163673001"/>
    <x v="2"/>
    <x v="2"/>
    <x v="1"/>
    <n v="6"/>
    <n v="17426.37"/>
    <s v="Admitted"/>
    <x v="0"/>
  </r>
  <r>
    <s v="PT-02761"/>
    <n v="64"/>
    <x v="1"/>
    <n v="161"/>
    <n v="124.577834277367"/>
    <n v="32.2853080710995"/>
    <x v="2"/>
    <x v="2"/>
    <x v="1"/>
    <n v="5"/>
    <n v="14951.61"/>
    <s v="Discharged"/>
    <x v="0"/>
  </r>
  <r>
    <s v="PT-05837"/>
    <n v="26"/>
    <x v="1"/>
    <n v="141"/>
    <n v="270.00012871406801"/>
    <n v="30.638940159694201"/>
    <x v="1"/>
    <x v="2"/>
    <x v="1"/>
    <n v="1"/>
    <n v="2414.5500000000002"/>
    <s v="Discharged"/>
    <x v="6"/>
  </r>
  <r>
    <s v="PT-09299"/>
    <n v="56"/>
    <x v="0"/>
    <n v="122"/>
    <n v="171.865744456161"/>
    <n v="23.161128585195002"/>
    <x v="2"/>
    <x v="1"/>
    <x v="0"/>
    <n v="9"/>
    <n v="9718.16"/>
    <s v="Discharged"/>
    <x v="1"/>
  </r>
  <r>
    <s v="PT-04477"/>
    <n v="48"/>
    <x v="1"/>
    <n v="100"/>
    <n v="196.02444143173599"/>
    <n v="34.214107373757301"/>
    <x v="0"/>
    <x v="1"/>
    <x v="2"/>
    <n v="3"/>
    <n v="3744.16"/>
    <s v="Discharged"/>
    <x v="3"/>
  </r>
  <r>
    <s v="PT-03946"/>
    <n v="68"/>
    <x v="0"/>
    <n v="133"/>
    <n v="195.43496127093599"/>
    <n v="23.292861962413699"/>
    <x v="1"/>
    <x v="1"/>
    <x v="0"/>
    <n v="3"/>
    <n v="9465.51"/>
    <s v="Discharged"/>
    <x v="0"/>
  </r>
  <r>
    <s v="PT-04919"/>
    <n v="75"/>
    <x v="1"/>
    <n v="126"/>
    <n v="195.91788398543801"/>
    <n v="29.081511060383299"/>
    <x v="0"/>
    <x v="2"/>
    <x v="1"/>
    <n v="5"/>
    <n v="23720.17"/>
    <s v="Discharged"/>
    <x v="4"/>
  </r>
  <r>
    <s v="PT-04853"/>
    <n v="62"/>
    <x v="1"/>
    <n v="141"/>
    <s v="unknown"/>
    <n v="22.537478368877501"/>
    <x v="2"/>
    <x v="2"/>
    <x v="1"/>
    <n v="7"/>
    <n v="13778.84"/>
    <s v="Discharged"/>
    <x v="0"/>
  </r>
  <r>
    <s v="PT-04128"/>
    <n v="81"/>
    <x v="0"/>
    <s v="unknown"/>
    <n v="200.98580946702899"/>
    <n v="19.9123653741274"/>
    <x v="2"/>
    <x v="1"/>
    <x v="0"/>
    <n v="4"/>
    <n v="8287.73"/>
    <s v="Discharged"/>
    <x v="5"/>
  </r>
  <r>
    <s v="PT-09833"/>
    <n v="48"/>
    <x v="0"/>
    <n v="135"/>
    <n v="230.57005079632799"/>
    <n v="32.047665333637298"/>
    <x v="1"/>
    <x v="1"/>
    <x v="0"/>
    <n v="2"/>
    <n v="2989.4"/>
    <s v="Admitted"/>
    <x v="3"/>
  </r>
  <r>
    <s v="PT-09670"/>
    <n v="59"/>
    <x v="0"/>
    <n v="120"/>
    <n v="213.83393367667901"/>
    <n v="32.082779080983897"/>
    <x v="2"/>
    <x v="2"/>
    <x v="1"/>
    <n v="5"/>
    <n v="5646.57"/>
    <s v="Admitted"/>
    <x v="1"/>
  </r>
  <r>
    <s v="PT-00665"/>
    <n v="44"/>
    <x v="0"/>
    <n v="135"/>
    <n v="206.54972184167099"/>
    <n v="28.699250271761301"/>
    <x v="2"/>
    <x v="1"/>
    <x v="0"/>
    <n v="4"/>
    <n v="8721.73"/>
    <s v="Discharged"/>
    <x v="3"/>
  </r>
  <r>
    <s v="PT-02485"/>
    <n v="46"/>
    <x v="1"/>
    <n v="136"/>
    <s v="unknown"/>
    <n v="27.157462297419698"/>
    <x v="2"/>
    <x v="2"/>
    <x v="0"/>
    <n v="4"/>
    <s v="unknown"/>
    <s v="Admitted"/>
    <x v="3"/>
  </r>
  <r>
    <s v="PT-07542"/>
    <n v="54"/>
    <x v="0"/>
    <n v="118"/>
    <n v="179.12226052321901"/>
    <n v="27.279379224428101"/>
    <x v="0"/>
    <x v="1"/>
    <x v="0"/>
    <n v="2"/>
    <n v="10547.43"/>
    <s v="Transferred"/>
    <x v="1"/>
  </r>
  <r>
    <s v="PT-06766"/>
    <n v="61"/>
    <x v="0"/>
    <n v="125"/>
    <n v="208.98228773008699"/>
    <n v="30.813054402493901"/>
    <x v="0"/>
    <x v="1"/>
    <x v="0"/>
    <n v="4"/>
    <n v="7179.69"/>
    <s v="Admitted"/>
    <x v="0"/>
  </r>
  <r>
    <s v="PT-09794"/>
    <n v="40"/>
    <x v="1"/>
    <n v="145"/>
    <s v="unknown"/>
    <n v="22.7079116847212"/>
    <x v="0"/>
    <x v="1"/>
    <x v="2"/>
    <n v="4"/>
    <s v="unknown"/>
    <s v="Admitted"/>
    <x v="2"/>
  </r>
  <r>
    <s v="PT-03300"/>
    <n v="72"/>
    <x v="0"/>
    <n v="92"/>
    <n v="221.513009116468"/>
    <n v="23.1784762478711"/>
    <x v="0"/>
    <x v="1"/>
    <x v="3"/>
    <n v="6"/>
    <n v="5349.45"/>
    <s v="Admitted"/>
    <x v="4"/>
  </r>
  <r>
    <s v="PT-00676"/>
    <n v="43"/>
    <x v="1"/>
    <s v="unknown"/>
    <n v="277.11080739648497"/>
    <n v="35.327594860356797"/>
    <x v="0"/>
    <x v="1"/>
    <x v="0"/>
    <n v="2"/>
    <n v="8218.57"/>
    <s v="Discharged"/>
    <x v="3"/>
  </r>
  <r>
    <s v="PT-03039"/>
    <n v="40"/>
    <x v="0"/>
    <n v="124"/>
    <n v="169.44236920699399"/>
    <n v="24.533958078401"/>
    <x v="1"/>
    <x v="2"/>
    <x v="0"/>
    <n v="8"/>
    <n v="15386.05"/>
    <s v="Deceased"/>
    <x v="2"/>
  </r>
  <r>
    <s v="PT-03583"/>
    <n v="83"/>
    <x v="0"/>
    <n v="173"/>
    <n v="256.28199275622097"/>
    <n v="28.579904658086299"/>
    <x v="1"/>
    <x v="1"/>
    <x v="1"/>
    <n v="1"/>
    <n v="19695.419999999998"/>
    <s v="Discharged"/>
    <x v="5"/>
  </r>
  <r>
    <s v="PT-07173"/>
    <n v="52"/>
    <x v="1"/>
    <n v="114"/>
    <n v="292.92556528099698"/>
    <n v="25.3720169414384"/>
    <x v="0"/>
    <x v="2"/>
    <x v="1"/>
    <n v="0"/>
    <n v="18104.150000000001"/>
    <s v="Discharged"/>
    <x v="1"/>
  </r>
  <r>
    <s v="PT-01963"/>
    <n v="62"/>
    <x v="1"/>
    <n v="121"/>
    <n v="219.38577049936899"/>
    <n v="25.952984657529601"/>
    <x v="0"/>
    <x v="2"/>
    <x v="3"/>
    <n v="4"/>
    <n v="3762.31"/>
    <s v="Deceased"/>
    <x v="0"/>
  </r>
  <r>
    <s v="PT-01841"/>
    <n v="53"/>
    <x v="1"/>
    <n v="117"/>
    <n v="239.953373131131"/>
    <n v="26.952707610385399"/>
    <x v="0"/>
    <x v="2"/>
    <x v="0"/>
    <n v="3"/>
    <n v="9473.6"/>
    <s v="Deceased"/>
    <x v="1"/>
  </r>
  <r>
    <s v="PT-04383"/>
    <n v="44"/>
    <x v="1"/>
    <n v="110"/>
    <n v="207.503306499552"/>
    <n v="29.5014938451388"/>
    <x v="1"/>
    <x v="1"/>
    <x v="0"/>
    <n v="5"/>
    <n v="10764.83"/>
    <s v="Discharged"/>
    <x v="3"/>
  </r>
  <r>
    <s v="PT-07066"/>
    <n v="40"/>
    <x v="0"/>
    <n v="178"/>
    <n v="202.29397215804801"/>
    <n v="33.127966364571797"/>
    <x v="0"/>
    <x v="1"/>
    <x v="2"/>
    <n v="5"/>
    <n v="4682.97"/>
    <s v="Discharged"/>
    <x v="2"/>
  </r>
  <r>
    <s v="PT-03816"/>
    <n v="28"/>
    <x v="0"/>
    <n v="114"/>
    <n v="192.62151195003"/>
    <n v="32.778225613627697"/>
    <x v="2"/>
    <x v="1"/>
    <x v="0"/>
    <n v="8"/>
    <n v="13517.06"/>
    <s v="unknown"/>
    <x v="6"/>
  </r>
  <r>
    <s v="PT-09409"/>
    <n v="49"/>
    <x v="0"/>
    <n v="110"/>
    <n v="204.55803670859501"/>
    <n v="18.482707231643001"/>
    <x v="0"/>
    <x v="1"/>
    <x v="3"/>
    <n v="3"/>
    <n v="4196.53"/>
    <s v="Discharged"/>
    <x v="3"/>
  </r>
  <r>
    <s v="PT-07862"/>
    <n v="57"/>
    <x v="0"/>
    <n v="124"/>
    <n v="198.94017703579101"/>
    <s v="unknown"/>
    <x v="2"/>
    <x v="1"/>
    <x v="0"/>
    <n v="4"/>
    <n v="8528.59"/>
    <s v="Discharged"/>
    <x v="1"/>
  </r>
  <r>
    <s v="PT-09187"/>
    <n v="29"/>
    <x v="1"/>
    <n v="145"/>
    <n v="218.681243250335"/>
    <n v="30.705549379531799"/>
    <x v="0"/>
    <x v="1"/>
    <x v="2"/>
    <n v="0"/>
    <n v="3831.2"/>
    <s v="Deceased"/>
    <x v="6"/>
  </r>
  <r>
    <s v="PT-03887"/>
    <n v="22"/>
    <x v="1"/>
    <n v="134"/>
    <n v="225.60313822147401"/>
    <n v="27.349933146480399"/>
    <x v="0"/>
    <x v="1"/>
    <x v="2"/>
    <n v="5"/>
    <n v="6123.79"/>
    <s v="Discharged"/>
    <x v="6"/>
  </r>
  <r>
    <s v="PT-08474"/>
    <n v="46"/>
    <x v="0"/>
    <n v="137"/>
    <n v="266.48282977315"/>
    <n v="27.1614680933899"/>
    <x v="0"/>
    <x v="2"/>
    <x v="0"/>
    <n v="5"/>
    <n v="7419.15"/>
    <s v="Discharged"/>
    <x v="3"/>
  </r>
  <r>
    <s v="PT-06244"/>
    <n v="68"/>
    <x v="1"/>
    <n v="135"/>
    <n v="272.56190493936401"/>
    <n v="33.756172152709397"/>
    <x v="0"/>
    <x v="1"/>
    <x v="2"/>
    <n v="6"/>
    <n v="5803.56"/>
    <s v="Admitted"/>
    <x v="0"/>
  </r>
  <r>
    <s v="PT-00412"/>
    <n v="38"/>
    <x v="1"/>
    <n v="147"/>
    <n v="207.69193517864201"/>
    <n v="31.587305056655499"/>
    <x v="2"/>
    <x v="1"/>
    <x v="0"/>
    <n v="2"/>
    <n v="11558.26"/>
    <s v="Admitted"/>
    <x v="2"/>
  </r>
  <r>
    <s v="PT-00614"/>
    <n v="38"/>
    <x v="0"/>
    <n v="126"/>
    <n v="233.41946972663899"/>
    <n v="36.798457502970699"/>
    <x v="0"/>
    <x v="1"/>
    <x v="2"/>
    <n v="3"/>
    <n v="7293.07"/>
    <s v="Discharged"/>
    <x v="2"/>
  </r>
  <r>
    <s v="PT-03016"/>
    <n v="70"/>
    <x v="1"/>
    <n v="101"/>
    <n v="120"/>
    <n v="15.953250909636701"/>
    <x v="0"/>
    <x v="1"/>
    <x v="0"/>
    <n v="2"/>
    <n v="13231.07"/>
    <s v="Admitted"/>
    <x v="0"/>
  </r>
  <r>
    <s v="PT-05429"/>
    <n v="43"/>
    <x v="0"/>
    <n v="104"/>
    <n v="226.72370301643099"/>
    <n v="17.659644378375599"/>
    <x v="1"/>
    <x v="1"/>
    <x v="0"/>
    <n v="2"/>
    <n v="7444.89"/>
    <s v="Admitted"/>
    <x v="3"/>
  </r>
  <r>
    <s v="PT-01431"/>
    <n v="59"/>
    <x v="1"/>
    <n v="112"/>
    <n v="193.766962210288"/>
    <n v="32.013029301131198"/>
    <x v="0"/>
    <x v="1"/>
    <x v="0"/>
    <n v="2"/>
    <n v="6439.82"/>
    <s v="Admitted"/>
    <x v="1"/>
  </r>
  <r>
    <s v="PT-08919"/>
    <n v="29"/>
    <x v="1"/>
    <n v="124"/>
    <n v="190.30337970046"/>
    <s v="unknown"/>
    <x v="1"/>
    <x v="1"/>
    <x v="0"/>
    <n v="1"/>
    <n v="8992.89"/>
    <s v="Deceased"/>
    <x v="6"/>
  </r>
  <r>
    <s v="PT-07776"/>
    <n v="64"/>
    <x v="1"/>
    <n v="138"/>
    <n v="259.11246165672901"/>
    <n v="32.716154483481503"/>
    <x v="2"/>
    <x v="1"/>
    <x v="1"/>
    <n v="4"/>
    <n v="25093.55"/>
    <s v="Admitted"/>
    <x v="0"/>
  </r>
  <r>
    <s v="PT-05957"/>
    <n v="53"/>
    <x v="1"/>
    <n v="135"/>
    <n v="175.09642896155501"/>
    <n v="30.7264609233988"/>
    <x v="1"/>
    <x v="1"/>
    <x v="1"/>
    <n v="5"/>
    <n v="6715.23"/>
    <s v="Discharged"/>
    <x v="1"/>
  </r>
  <r>
    <s v="PT-06361"/>
    <n v="68"/>
    <x v="0"/>
    <n v="163"/>
    <n v="230.949575100299"/>
    <n v="27.745348565912799"/>
    <x v="1"/>
    <x v="1"/>
    <x v="0"/>
    <n v="2"/>
    <n v="11251.71"/>
    <s v="Transferred"/>
    <x v="0"/>
  </r>
  <r>
    <s v="PT-09405"/>
    <n v="64"/>
    <x v="0"/>
    <n v="125"/>
    <n v="251.68764741250899"/>
    <n v="15.8303222085502"/>
    <x v="2"/>
    <x v="1"/>
    <x v="1"/>
    <n v="3"/>
    <n v="20680.919999999998"/>
    <s v="Transferred"/>
    <x v="0"/>
  </r>
  <r>
    <s v="PT-01418"/>
    <n v="59"/>
    <x v="0"/>
    <s v="unknown"/>
    <n v="168.903784454803"/>
    <n v="28.611066668138601"/>
    <x v="1"/>
    <x v="1"/>
    <x v="0"/>
    <n v="1"/>
    <n v="9289.93"/>
    <s v="Discharged"/>
    <x v="1"/>
  </r>
  <r>
    <s v="PT-05401"/>
    <n v="37"/>
    <x v="1"/>
    <n v="143"/>
    <n v="282.32395141335701"/>
    <n v="25.9027287059427"/>
    <x v="0"/>
    <x v="2"/>
    <x v="3"/>
    <n v="3"/>
    <n v="5117.2700000000004"/>
    <s v="Discharged"/>
    <x v="2"/>
  </r>
  <r>
    <s v="PT-00605"/>
    <n v="61"/>
    <x v="0"/>
    <n v="115"/>
    <n v="220.82082678299699"/>
    <n v="18.076127154339801"/>
    <x v="1"/>
    <x v="1"/>
    <x v="0"/>
    <n v="3"/>
    <n v="12270.07"/>
    <s v="Discharged"/>
    <x v="0"/>
  </r>
  <r>
    <s v="PT-01273"/>
    <n v="38"/>
    <x v="0"/>
    <n v="95"/>
    <n v="162.18486651754799"/>
    <n v="23.1179840392622"/>
    <x v="0"/>
    <x v="1"/>
    <x v="2"/>
    <n v="3"/>
    <n v="5787.51"/>
    <s v="Admitted"/>
    <x v="2"/>
  </r>
  <r>
    <s v="PT-04185"/>
    <n v="47"/>
    <x v="1"/>
    <n v="102"/>
    <n v="249.28057088960699"/>
    <n v="24.688141756098901"/>
    <x v="0"/>
    <x v="1"/>
    <x v="2"/>
    <n v="4"/>
    <n v="3961.91"/>
    <s v="Admitted"/>
    <x v="3"/>
  </r>
  <r>
    <s v="PT-07705"/>
    <n v="43"/>
    <x v="1"/>
    <n v="96"/>
    <n v="163.652923024627"/>
    <n v="22.447701846074601"/>
    <x v="0"/>
    <x v="2"/>
    <x v="0"/>
    <n v="6"/>
    <n v="16939.080000000002"/>
    <s v="Discharged"/>
    <x v="3"/>
  </r>
  <r>
    <s v="PT-06832"/>
    <n v="43"/>
    <x v="1"/>
    <n v="105"/>
    <n v="334.44557172868798"/>
    <n v="24.549751093137999"/>
    <x v="1"/>
    <x v="2"/>
    <x v="1"/>
    <n v="4"/>
    <n v="19733.3"/>
    <s v="Discharged"/>
    <x v="3"/>
  </r>
  <r>
    <s v="PT-06960"/>
    <n v="56"/>
    <x v="1"/>
    <n v="109"/>
    <n v="230.76486099839099"/>
    <n v="31.9933753509168"/>
    <x v="0"/>
    <x v="2"/>
    <x v="1"/>
    <n v="2"/>
    <n v="17610.66"/>
    <s v="Discharged"/>
    <x v="1"/>
  </r>
  <r>
    <s v="PT-00248"/>
    <n v="45"/>
    <x v="0"/>
    <n v="146"/>
    <n v="279.585913691663"/>
    <n v="23.7508085885448"/>
    <x v="2"/>
    <x v="1"/>
    <x v="0"/>
    <n v="5"/>
    <n v="7566.18"/>
    <s v="Discharged"/>
    <x v="3"/>
  </r>
  <r>
    <s v="PT-04503"/>
    <n v="31"/>
    <x v="0"/>
    <n v="131"/>
    <n v="183.50735010725401"/>
    <n v="26.1907679248893"/>
    <x v="2"/>
    <x v="1"/>
    <x v="0"/>
    <n v="7"/>
    <n v="13745.35"/>
    <s v="Admitted"/>
    <x v="2"/>
  </r>
  <r>
    <s v="PT-01983"/>
    <n v="45"/>
    <x v="0"/>
    <n v="143"/>
    <n v="275.26878896524499"/>
    <n v="36.571820242154601"/>
    <x v="1"/>
    <x v="2"/>
    <x v="0"/>
    <n v="9"/>
    <n v="13556.58"/>
    <s v="Discharged"/>
    <x v="3"/>
  </r>
  <r>
    <s v="PT-09526"/>
    <n v="42"/>
    <x v="0"/>
    <n v="144"/>
    <n v="194.490721474"/>
    <n v="27.254370003952001"/>
    <x v="1"/>
    <x v="1"/>
    <x v="0"/>
    <n v="5"/>
    <n v="7551.6"/>
    <s v="Discharged"/>
    <x v="3"/>
  </r>
  <r>
    <s v="PT-05555"/>
    <n v="54"/>
    <x v="1"/>
    <n v="156"/>
    <n v="207.292344391982"/>
    <n v="29.872889504250999"/>
    <x v="1"/>
    <x v="1"/>
    <x v="2"/>
    <n v="0"/>
    <n v="1937.44"/>
    <s v="Discharged"/>
    <x v="1"/>
  </r>
  <r>
    <s v="PT-00200"/>
    <n v="37"/>
    <x v="0"/>
    <n v="121"/>
    <n v="267.42974056119903"/>
    <n v="25.554669674795601"/>
    <x v="0"/>
    <x v="1"/>
    <x v="2"/>
    <n v="2"/>
    <n v="4271.79"/>
    <s v="unknown"/>
    <x v="2"/>
  </r>
  <r>
    <s v="PT-00486"/>
    <n v="33"/>
    <x v="0"/>
    <n v="112"/>
    <n v="225.60172286847501"/>
    <n v="23.553769970983101"/>
    <x v="0"/>
    <x v="1"/>
    <x v="2"/>
    <n v="2"/>
    <n v="3601"/>
    <s v="Admitted"/>
    <x v="2"/>
  </r>
  <r>
    <s v="PT-06336"/>
    <n v="56"/>
    <x v="0"/>
    <n v="157"/>
    <n v="235.42743706721899"/>
    <n v="24.728620060274999"/>
    <x v="0"/>
    <x v="2"/>
    <x v="0"/>
    <n v="5"/>
    <n v="14717.59"/>
    <s v="Discharged"/>
    <x v="1"/>
  </r>
  <r>
    <s v="PT-09182"/>
    <n v="49"/>
    <x v="1"/>
    <n v="114"/>
    <n v="255.549868861824"/>
    <n v="27.736149381906799"/>
    <x v="0"/>
    <x v="1"/>
    <x v="0"/>
    <n v="1"/>
    <n v="6993.86"/>
    <s v="Discharged"/>
    <x v="3"/>
  </r>
  <r>
    <s v="PT-00456"/>
    <n v="43"/>
    <x v="1"/>
    <n v="174"/>
    <s v="unknown"/>
    <n v="26.818950989622"/>
    <x v="0"/>
    <x v="0"/>
    <x v="2"/>
    <n v="4"/>
    <n v="4877.26"/>
    <s v="Discharged"/>
    <x v="3"/>
  </r>
  <r>
    <s v="PT-09996"/>
    <n v="74"/>
    <x v="1"/>
    <n v="141"/>
    <n v="213.43039471699299"/>
    <n v="35.433706966750002"/>
    <x v="2"/>
    <x v="2"/>
    <x v="1"/>
    <n v="4"/>
    <n v="19280.88"/>
    <s v="Discharged"/>
    <x v="4"/>
  </r>
  <r>
    <s v="PT-09004"/>
    <n v="25"/>
    <x v="1"/>
    <s v="unknown"/>
    <s v="unknown"/>
    <n v="24.8111094775761"/>
    <x v="0"/>
    <x v="1"/>
    <x v="2"/>
    <n v="6"/>
    <n v="2580.85"/>
    <s v="Transferred"/>
    <x v="6"/>
  </r>
  <r>
    <s v="PT-06786"/>
    <n v="48"/>
    <x v="0"/>
    <n v="141"/>
    <n v="191.96545384687099"/>
    <n v="32.363556526010797"/>
    <x v="0"/>
    <x v="1"/>
    <x v="0"/>
    <n v="3"/>
    <n v="10864.28"/>
    <s v="Discharged"/>
    <x v="3"/>
  </r>
  <r>
    <s v="PT-01722"/>
    <n v="51"/>
    <x v="0"/>
    <n v="116"/>
    <n v="228.934847788795"/>
    <n v="23.6009382346172"/>
    <x v="0"/>
    <x v="2"/>
    <x v="0"/>
    <n v="1"/>
    <n v="4612.21"/>
    <s v="Admitted"/>
    <x v="1"/>
  </r>
  <r>
    <s v="PT-05370"/>
    <n v="78"/>
    <x v="1"/>
    <n v="105"/>
    <n v="282.51293062575002"/>
    <n v="24.391020387361799"/>
    <x v="2"/>
    <x v="1"/>
    <x v="1"/>
    <n v="4"/>
    <n v="11086.68"/>
    <s v="Discharged"/>
    <x v="4"/>
  </r>
  <r>
    <s v="PT-08695"/>
    <n v="54"/>
    <x v="0"/>
    <n v="134"/>
    <n v="213.37749035799601"/>
    <n v="28.136447704532699"/>
    <x v="1"/>
    <x v="1"/>
    <x v="0"/>
    <n v="4"/>
    <n v="12839.11"/>
    <s v="Discharged"/>
    <x v="1"/>
  </r>
  <r>
    <s v="PT-08342"/>
    <n v="54"/>
    <x v="0"/>
    <n v="132"/>
    <n v="142.13605289394999"/>
    <n v="15"/>
    <x v="1"/>
    <x v="1"/>
    <x v="0"/>
    <n v="8"/>
    <n v="15892.18"/>
    <s v="Admitted"/>
    <x v="1"/>
  </r>
  <r>
    <s v="PT-07469"/>
    <n v="48"/>
    <x v="0"/>
    <n v="105"/>
    <n v="257.71576942277397"/>
    <n v="18.046585370892998"/>
    <x v="1"/>
    <x v="1"/>
    <x v="0"/>
    <n v="3"/>
    <n v="14106.78"/>
    <s v="Transferred"/>
    <x v="3"/>
  </r>
  <r>
    <s v="PT-06323"/>
    <n v="49"/>
    <x v="0"/>
    <n v="142"/>
    <n v="266.01746078944501"/>
    <n v="22.425051488239799"/>
    <x v="3"/>
    <x v="2"/>
    <x v="1"/>
    <n v="2"/>
    <n v="12234.13"/>
    <s v="Transferred"/>
    <x v="3"/>
  </r>
  <r>
    <s v="PT-00863"/>
    <n v="78"/>
    <x v="1"/>
    <n v="123"/>
    <n v="202.632461771377"/>
    <n v="28.140432641694701"/>
    <x v="2"/>
    <x v="2"/>
    <x v="1"/>
    <n v="2"/>
    <n v="4115"/>
    <s v="Admitted"/>
    <x v="4"/>
  </r>
  <r>
    <s v="PT-02095"/>
    <n v="70"/>
    <x v="0"/>
    <n v="118"/>
    <n v="203.87868141461601"/>
    <n v="25.106957582258801"/>
    <x v="1"/>
    <x v="1"/>
    <x v="0"/>
    <n v="3"/>
    <n v="4856.82"/>
    <s v="Discharged"/>
    <x v="0"/>
  </r>
  <r>
    <s v="PT-00948"/>
    <n v="44"/>
    <x v="1"/>
    <n v="109"/>
    <n v="201.681879991865"/>
    <n v="28.1571688516478"/>
    <x v="2"/>
    <x v="1"/>
    <x v="1"/>
    <n v="4"/>
    <n v="13570"/>
    <s v="Discharged"/>
    <x v="3"/>
  </r>
  <r>
    <s v="PT-02615"/>
    <n v="63"/>
    <x v="1"/>
    <n v="114"/>
    <n v="229.10557596987201"/>
    <n v="29.538159352160999"/>
    <x v="0"/>
    <x v="1"/>
    <x v="0"/>
    <n v="7"/>
    <n v="11265.67"/>
    <s v="Discharged"/>
    <x v="0"/>
  </r>
  <r>
    <s v="PT-01445"/>
    <n v="60"/>
    <x v="0"/>
    <n v="107"/>
    <n v="201.19335681752599"/>
    <n v="23.134488201227398"/>
    <x v="0"/>
    <x v="1"/>
    <x v="2"/>
    <n v="3"/>
    <n v="5156.09"/>
    <s v="Discharged"/>
    <x v="1"/>
  </r>
  <r>
    <s v="PT-01281"/>
    <n v="57"/>
    <x v="1"/>
    <n v="157"/>
    <n v="186.65130885885"/>
    <n v="42.516006380570403"/>
    <x v="2"/>
    <x v="2"/>
    <x v="1"/>
    <n v="6"/>
    <n v="10463.02"/>
    <s v="Discharged"/>
    <x v="1"/>
  </r>
  <r>
    <s v="PT-03356"/>
    <n v="52"/>
    <x v="0"/>
    <n v="158"/>
    <n v="216.57777267295501"/>
    <n v="27.8038446799643"/>
    <x v="0"/>
    <x v="1"/>
    <x v="2"/>
    <n v="4"/>
    <n v="3394.76"/>
    <s v="Transferred"/>
    <x v="1"/>
  </r>
  <r>
    <s v="PT-04378"/>
    <n v="85"/>
    <x v="1"/>
    <n v="119"/>
    <n v="198.273071340927"/>
    <n v="24.159581107236502"/>
    <x v="2"/>
    <x v="2"/>
    <x v="1"/>
    <n v="6"/>
    <n v="18831.509999999998"/>
    <s v="Discharged"/>
    <x v="5"/>
  </r>
  <r>
    <s v="PT-03839"/>
    <n v="40"/>
    <x v="1"/>
    <n v="94"/>
    <n v="226.13013997272401"/>
    <n v="21.761874069125099"/>
    <x v="2"/>
    <x v="2"/>
    <x v="1"/>
    <n v="4"/>
    <n v="3923.26"/>
    <s v="Discharged"/>
    <x v="2"/>
  </r>
  <r>
    <s v="PT-08306"/>
    <n v="66"/>
    <x v="1"/>
    <n v="167"/>
    <n v="258.58166292546599"/>
    <n v="26.539622869437501"/>
    <x v="1"/>
    <x v="2"/>
    <x v="1"/>
    <n v="3"/>
    <n v="6332.51"/>
    <s v="Admitted"/>
    <x v="0"/>
  </r>
  <r>
    <s v="PT-06248"/>
    <n v="64"/>
    <x v="0"/>
    <n v="153"/>
    <n v="209.112814218491"/>
    <n v="23.256958329070901"/>
    <x v="1"/>
    <x v="1"/>
    <x v="0"/>
    <n v="1"/>
    <n v="5126.95"/>
    <s v="Discharged"/>
    <x v="0"/>
  </r>
  <r>
    <s v="PT-02005"/>
    <n v="26"/>
    <x v="0"/>
    <n v="111"/>
    <n v="152.80403034045099"/>
    <n v="30.0919832794165"/>
    <x v="2"/>
    <x v="2"/>
    <x v="0"/>
    <n v="7"/>
    <n v="9804.09"/>
    <s v="Admitted"/>
    <x v="6"/>
  </r>
  <r>
    <s v="PT-03911"/>
    <n v="33"/>
    <x v="0"/>
    <n v="141"/>
    <n v="220.35091100752501"/>
    <n v="21.524600058156601"/>
    <x v="2"/>
    <x v="2"/>
    <x v="1"/>
    <n v="6"/>
    <n v="19445.150000000001"/>
    <s v="Discharged"/>
    <x v="2"/>
  </r>
  <r>
    <s v="PT-08879"/>
    <n v="63"/>
    <x v="1"/>
    <n v="90"/>
    <n v="228.26727149478401"/>
    <n v="24.558312766599901"/>
    <x v="2"/>
    <x v="1"/>
    <x v="1"/>
    <n v="5"/>
    <n v="22562.63"/>
    <s v="Discharged"/>
    <x v="0"/>
  </r>
  <r>
    <s v="PT-01006"/>
    <n v="60"/>
    <x v="0"/>
    <n v="118"/>
    <n v="233.29698844081801"/>
    <n v="26.455680906995902"/>
    <x v="0"/>
    <x v="1"/>
    <x v="0"/>
    <n v="4"/>
    <n v="12680.48"/>
    <s v="Deceased"/>
    <x v="1"/>
  </r>
  <r>
    <s v="PT-03935"/>
    <n v="55"/>
    <x v="1"/>
    <n v="126"/>
    <n v="195.12913955428701"/>
    <n v="23.0080931830772"/>
    <x v="1"/>
    <x v="1"/>
    <x v="0"/>
    <n v="2"/>
    <n v="10573.1"/>
    <s v="Discharged"/>
    <x v="1"/>
  </r>
  <r>
    <s v="PT-03919"/>
    <n v="69"/>
    <x v="0"/>
    <n v="145"/>
    <n v="266.02966003641399"/>
    <n v="27.6513195223216"/>
    <x v="0"/>
    <x v="1"/>
    <x v="2"/>
    <n v="7"/>
    <n v="4401.3900000000003"/>
    <s v="Admitted"/>
    <x v="0"/>
  </r>
  <r>
    <s v="PT-07418"/>
    <n v="41"/>
    <x v="1"/>
    <n v="135"/>
    <n v="213.862057902354"/>
    <n v="35.4802200806906"/>
    <x v="0"/>
    <x v="1"/>
    <x v="2"/>
    <n v="4"/>
    <n v="5413.67"/>
    <s v="Discharged"/>
    <x v="3"/>
  </r>
  <r>
    <s v="PT-03040"/>
    <n v="51"/>
    <x v="0"/>
    <n v="117"/>
    <n v="224.383329103096"/>
    <n v="18.9556288907233"/>
    <x v="0"/>
    <x v="1"/>
    <x v="2"/>
    <n v="3"/>
    <n v="3554.06"/>
    <s v="Admitted"/>
    <x v="1"/>
  </r>
  <r>
    <s v="PT-02133"/>
    <n v="65"/>
    <x v="1"/>
    <n v="139"/>
    <n v="256.63740988594998"/>
    <n v="33.842505400140901"/>
    <x v="0"/>
    <x v="2"/>
    <x v="0"/>
    <n v="5"/>
    <n v="7983.14"/>
    <s v="Admitted"/>
    <x v="0"/>
  </r>
  <r>
    <s v="PT-04632"/>
    <n v="46"/>
    <x v="1"/>
    <s v="unknown"/>
    <n v="212.42127667789001"/>
    <n v="30.137176251592901"/>
    <x v="0"/>
    <x v="2"/>
    <x v="0"/>
    <n v="3"/>
    <n v="3469.07"/>
    <s v="Discharged"/>
    <x v="3"/>
  </r>
  <r>
    <s v="PT-02058"/>
    <n v="68"/>
    <x v="1"/>
    <n v="127"/>
    <n v="263.85926228797098"/>
    <n v="27.211157186286101"/>
    <x v="1"/>
    <x v="2"/>
    <x v="1"/>
    <n v="1"/>
    <n v="15968.3"/>
    <s v="unknown"/>
    <x v="0"/>
  </r>
  <r>
    <s v="PT-06825"/>
    <n v="66"/>
    <x v="1"/>
    <n v="114"/>
    <n v="296.61057982870602"/>
    <n v="26.4801674339591"/>
    <x v="0"/>
    <x v="1"/>
    <x v="0"/>
    <n v="5"/>
    <n v="13372.69"/>
    <s v="Discharged"/>
    <x v="0"/>
  </r>
  <r>
    <s v="PT-00230"/>
    <n v="65"/>
    <x v="1"/>
    <n v="92"/>
    <n v="186.821048044891"/>
    <n v="18.278711596554999"/>
    <x v="1"/>
    <x v="1"/>
    <x v="0"/>
    <n v="2"/>
    <n v="8751.7099999999991"/>
    <s v="Discharged"/>
    <x v="0"/>
  </r>
  <r>
    <s v="PT-03112"/>
    <n v="50"/>
    <x v="1"/>
    <n v="108"/>
    <n v="268.56574544244302"/>
    <n v="19.589928192154499"/>
    <x v="1"/>
    <x v="1"/>
    <x v="2"/>
    <n v="8"/>
    <n v="7599.4"/>
    <s v="Transferred"/>
    <x v="3"/>
  </r>
  <r>
    <s v="PT-09620"/>
    <n v="45"/>
    <x v="1"/>
    <n v="149"/>
    <n v="307.678926857558"/>
    <n v="31.788091153469701"/>
    <x v="1"/>
    <x v="1"/>
    <x v="0"/>
    <n v="3"/>
    <n v="7264.2"/>
    <s v="Admitted"/>
    <x v="3"/>
  </r>
  <r>
    <s v="PT-06245"/>
    <n v="45"/>
    <x v="1"/>
    <n v="181"/>
    <n v="183.332220224672"/>
    <n v="26.444953208704302"/>
    <x v="0"/>
    <x v="1"/>
    <x v="0"/>
    <n v="2"/>
    <n v="7131.81"/>
    <s v="Discharged"/>
    <x v="3"/>
  </r>
  <r>
    <s v="PT-02621"/>
    <n v="65"/>
    <x v="1"/>
    <n v="118"/>
    <s v="unknown"/>
    <n v="18.039555031377599"/>
    <x v="2"/>
    <x v="0"/>
    <x v="1"/>
    <n v="6"/>
    <n v="20275.53"/>
    <s v="Discharged"/>
    <x v="0"/>
  </r>
  <r>
    <s v="PT-03681"/>
    <n v="38"/>
    <x v="1"/>
    <n v="155"/>
    <n v="216.76063542199"/>
    <n v="33.277680059921202"/>
    <x v="3"/>
    <x v="1"/>
    <x v="2"/>
    <n v="4"/>
    <n v="4836.88"/>
    <s v="Discharged"/>
    <x v="2"/>
  </r>
  <r>
    <s v="PT-08545"/>
    <n v="55"/>
    <x v="1"/>
    <n v="123"/>
    <n v="170.94248941401801"/>
    <n v="30.900004160320101"/>
    <x v="2"/>
    <x v="2"/>
    <x v="1"/>
    <n v="1"/>
    <n v="14447.23"/>
    <s v="Admitted"/>
    <x v="1"/>
  </r>
  <r>
    <s v="PT-00210"/>
    <n v="95"/>
    <x v="1"/>
    <n v="135"/>
    <n v="214.46909333942699"/>
    <n v="16.7592726584807"/>
    <x v="0"/>
    <x v="1"/>
    <x v="0"/>
    <n v="4"/>
    <n v="14374.43"/>
    <s v="Admitted"/>
    <x v="5"/>
  </r>
  <r>
    <s v="PT-08687"/>
    <n v="38"/>
    <x v="0"/>
    <n v="90"/>
    <n v="190.57017785487901"/>
    <n v="27.047875261080598"/>
    <x v="1"/>
    <x v="1"/>
    <x v="2"/>
    <n v="0"/>
    <n v="2759.71"/>
    <s v="Discharged"/>
    <x v="2"/>
  </r>
  <r>
    <s v="PT-06888"/>
    <n v="82"/>
    <x v="0"/>
    <s v="unknown"/>
    <n v="175.626546711152"/>
    <n v="17.300287097299599"/>
    <x v="0"/>
    <x v="2"/>
    <x v="0"/>
    <n v="5"/>
    <n v="6123.88"/>
    <s v="Discharged"/>
    <x v="5"/>
  </r>
  <r>
    <s v="PT-03182"/>
    <n v="62"/>
    <x v="0"/>
    <n v="153"/>
    <n v="215.86817626545999"/>
    <n v="19.5860496857808"/>
    <x v="2"/>
    <x v="2"/>
    <x v="1"/>
    <n v="5"/>
    <n v="15218.08"/>
    <s v="Discharged"/>
    <x v="0"/>
  </r>
  <r>
    <s v="PT-07403"/>
    <n v="53"/>
    <x v="0"/>
    <n v="118"/>
    <n v="238.99084388918399"/>
    <n v="24.7002117953338"/>
    <x v="1"/>
    <x v="1"/>
    <x v="0"/>
    <n v="4"/>
    <n v="3194.54"/>
    <s v="Discharged"/>
    <x v="1"/>
  </r>
  <r>
    <s v="PT-03945"/>
    <n v="48"/>
    <x v="0"/>
    <n v="133"/>
    <n v="230.85811177106399"/>
    <n v="36.430206485574701"/>
    <x v="2"/>
    <x v="1"/>
    <x v="1"/>
    <n v="10"/>
    <n v="28212.41"/>
    <s v="Deceased"/>
    <x v="3"/>
  </r>
  <r>
    <s v="PT-01729"/>
    <n v="60"/>
    <x v="1"/>
    <n v="144"/>
    <n v="237.23096704790299"/>
    <n v="28.0822425474672"/>
    <x v="1"/>
    <x v="1"/>
    <x v="0"/>
    <n v="2"/>
    <n v="7402.01"/>
    <s v="Discharged"/>
    <x v="1"/>
  </r>
  <r>
    <s v="PT-04338"/>
    <n v="62"/>
    <x v="1"/>
    <n v="147"/>
    <n v="195.95355771309201"/>
    <n v="28.152047677224999"/>
    <x v="0"/>
    <x v="1"/>
    <x v="0"/>
    <n v="5"/>
    <n v="14857.32"/>
    <s v="Admitted"/>
    <x v="0"/>
  </r>
  <r>
    <s v="PT-00338"/>
    <n v="50"/>
    <x v="1"/>
    <n v="133"/>
    <n v="195.56884409433201"/>
    <n v="26.0361020103268"/>
    <x v="0"/>
    <x v="1"/>
    <x v="2"/>
    <n v="1"/>
    <n v="3783.45"/>
    <s v="Admitted"/>
    <x v="3"/>
  </r>
  <r>
    <s v="PT-05246"/>
    <n v="54"/>
    <x v="1"/>
    <n v="116"/>
    <n v="282.75345792539002"/>
    <n v="35.614095377209203"/>
    <x v="2"/>
    <x v="2"/>
    <x v="1"/>
    <n v="5"/>
    <n v="21582.23"/>
    <s v="Admitted"/>
    <x v="1"/>
  </r>
  <r>
    <s v="PT-04510"/>
    <n v="53"/>
    <x v="0"/>
    <n v="170"/>
    <n v="120"/>
    <n v="29.483565899753"/>
    <x v="2"/>
    <x v="1"/>
    <x v="3"/>
    <n v="4"/>
    <n v="2086"/>
    <s v="Discharged"/>
    <x v="1"/>
  </r>
  <r>
    <s v="PT-07538"/>
    <n v="23"/>
    <x v="0"/>
    <n v="139"/>
    <n v="234.38495685375699"/>
    <n v="22.944108251987299"/>
    <x v="0"/>
    <x v="1"/>
    <x v="2"/>
    <n v="1"/>
    <n v="2590.04"/>
    <s v="Discharged"/>
    <x v="6"/>
  </r>
  <r>
    <s v="PT-04986"/>
    <n v="79"/>
    <x v="1"/>
    <n v="128"/>
    <n v="212.92122662627099"/>
    <n v="28.851193134979098"/>
    <x v="1"/>
    <x v="1"/>
    <x v="3"/>
    <n v="1"/>
    <n v="4198.12"/>
    <s v="Discharged"/>
    <x v="4"/>
  </r>
  <r>
    <s v="PT-01227"/>
    <n v="55"/>
    <x v="1"/>
    <n v="113"/>
    <n v="285.96001728838002"/>
    <n v="29.258953778290699"/>
    <x v="0"/>
    <x v="1"/>
    <x v="0"/>
    <n v="5"/>
    <n v="7687.54"/>
    <s v="Discharged"/>
    <x v="1"/>
  </r>
  <r>
    <s v="PT-07146"/>
    <n v="62"/>
    <x v="0"/>
    <s v="unknown"/>
    <s v="unknown"/>
    <n v="28.884980125617702"/>
    <x v="2"/>
    <x v="1"/>
    <x v="1"/>
    <n v="3"/>
    <n v="20296.97"/>
    <s v="Admitted"/>
    <x v="0"/>
  </r>
  <r>
    <s v="PT-05525"/>
    <n v="42"/>
    <x v="0"/>
    <n v="137"/>
    <n v="174.936233081578"/>
    <n v="27.568500916912601"/>
    <x v="1"/>
    <x v="2"/>
    <x v="0"/>
    <n v="5"/>
    <n v="12635.59"/>
    <s v="Deceased"/>
    <x v="3"/>
  </r>
  <r>
    <s v="PT-03818"/>
    <n v="53"/>
    <x v="1"/>
    <n v="158"/>
    <n v="207.94448333442099"/>
    <n v="36.196305200624401"/>
    <x v="1"/>
    <x v="1"/>
    <x v="0"/>
    <n v="2"/>
    <n v="5004.17"/>
    <s v="Discharged"/>
    <x v="1"/>
  </r>
  <r>
    <s v="PT-08949"/>
    <n v="59"/>
    <x v="0"/>
    <n v="134"/>
    <n v="219.261647588421"/>
    <n v="39.392710060169399"/>
    <x v="2"/>
    <x v="1"/>
    <x v="0"/>
    <n v="3"/>
    <n v="10600.19"/>
    <s v="Deceased"/>
    <x v="1"/>
  </r>
  <r>
    <s v="PT-07050"/>
    <n v="37"/>
    <x v="1"/>
    <n v="103"/>
    <n v="187.55776303874299"/>
    <n v="35.243191712522503"/>
    <x v="0"/>
    <x v="2"/>
    <x v="0"/>
    <n v="2"/>
    <n v="12944.2"/>
    <s v="Discharged"/>
    <x v="2"/>
  </r>
  <r>
    <s v="PT-02112"/>
    <n v="52"/>
    <x v="1"/>
    <n v="98"/>
    <n v="300.040909554373"/>
    <n v="22.879240041090199"/>
    <x v="2"/>
    <x v="1"/>
    <x v="1"/>
    <n v="3"/>
    <n v="13005.46"/>
    <s v="Discharged"/>
    <x v="1"/>
  </r>
  <r>
    <s v="PT-07186"/>
    <n v="65"/>
    <x v="1"/>
    <n v="130"/>
    <n v="284.97948747739702"/>
    <n v="23.097336209085501"/>
    <x v="0"/>
    <x v="1"/>
    <x v="0"/>
    <n v="5"/>
    <n v="12616.7"/>
    <s v="Discharged"/>
    <x v="0"/>
  </r>
  <r>
    <s v="PT-03001"/>
    <n v="26"/>
    <x v="1"/>
    <n v="157"/>
    <n v="234.313016624895"/>
    <n v="25.9979450873941"/>
    <x v="1"/>
    <x v="1"/>
    <x v="0"/>
    <n v="1"/>
    <n v="8373.58"/>
    <s v="Admitted"/>
    <x v="6"/>
  </r>
  <r>
    <s v="PT-04000"/>
    <n v="60"/>
    <x v="1"/>
    <n v="129"/>
    <n v="233.31690898411799"/>
    <n v="25.440545257681499"/>
    <x v="1"/>
    <x v="1"/>
    <x v="0"/>
    <n v="1"/>
    <n v="1378.77"/>
    <s v="Discharged"/>
    <x v="1"/>
  </r>
  <r>
    <s v="PT-01018"/>
    <n v="47"/>
    <x v="0"/>
    <n v="120"/>
    <n v="219.957444581"/>
    <n v="19.669559471853201"/>
    <x v="1"/>
    <x v="1"/>
    <x v="3"/>
    <n v="3"/>
    <n v="3760.07"/>
    <s v="Admitted"/>
    <x v="3"/>
  </r>
  <r>
    <s v="PT-08308"/>
    <n v="83"/>
    <x v="0"/>
    <s v="unknown"/>
    <n v="253.378136480508"/>
    <n v="27.157964429881201"/>
    <x v="0"/>
    <x v="2"/>
    <x v="0"/>
    <n v="3"/>
    <n v="3800.89"/>
    <s v="Discharged"/>
    <x v="5"/>
  </r>
  <r>
    <s v="PT-03622"/>
    <n v="60"/>
    <x v="0"/>
    <n v="136"/>
    <n v="267.93038930200498"/>
    <n v="20.2215623916079"/>
    <x v="2"/>
    <x v="2"/>
    <x v="1"/>
    <n v="4"/>
    <n v="22161.919999999998"/>
    <s v="Discharged"/>
    <x v="1"/>
  </r>
  <r>
    <s v="PT-06023"/>
    <n v="92"/>
    <x v="1"/>
    <n v="140"/>
    <n v="321.41540046727999"/>
    <n v="24.871024605593"/>
    <x v="0"/>
    <x v="1"/>
    <x v="0"/>
    <n v="1"/>
    <n v="7724.18"/>
    <s v="Discharged"/>
    <x v="5"/>
  </r>
  <r>
    <s v="PT-01929"/>
    <n v="71"/>
    <x v="1"/>
    <n v="127"/>
    <n v="222.89085910478701"/>
    <n v="26.847466668796699"/>
    <x v="1"/>
    <x v="1"/>
    <x v="0"/>
    <n v="2"/>
    <n v="7358.8"/>
    <s v="Admitted"/>
    <x v="4"/>
  </r>
  <r>
    <s v="PT-00351"/>
    <n v="59"/>
    <x v="0"/>
    <n v="117"/>
    <n v="254.218474567659"/>
    <n v="22.107233298223999"/>
    <x v="2"/>
    <x v="1"/>
    <x v="1"/>
    <n v="3"/>
    <n v="23182.16"/>
    <s v="Deceased"/>
    <x v="1"/>
  </r>
  <r>
    <s v="PT-02202"/>
    <n v="52"/>
    <x v="0"/>
    <n v="99"/>
    <n v="247.47352533060501"/>
    <n v="31.872113695828499"/>
    <x v="0"/>
    <x v="1"/>
    <x v="2"/>
    <n v="2"/>
    <n v="5104.8500000000004"/>
    <s v="Discharged"/>
    <x v="1"/>
  </r>
  <r>
    <s v="PT-04355"/>
    <n v="61"/>
    <x v="0"/>
    <n v="105"/>
    <n v="223.63012188649799"/>
    <n v="25.490391749683798"/>
    <x v="1"/>
    <x v="1"/>
    <x v="0"/>
    <n v="2"/>
    <n v="9329.6"/>
    <s v="Discharged"/>
    <x v="0"/>
  </r>
  <r>
    <s v="PT-01935"/>
    <n v="94"/>
    <x v="0"/>
    <s v="unknown"/>
    <n v="285.86205682492101"/>
    <n v="29.854025889514901"/>
    <x v="0"/>
    <x v="1"/>
    <x v="0"/>
    <n v="2"/>
    <n v="8739.7000000000007"/>
    <s v="Discharged"/>
    <x v="5"/>
  </r>
  <r>
    <s v="PT-07182"/>
    <n v="49"/>
    <x v="0"/>
    <n v="149"/>
    <n v="187.14442505803899"/>
    <n v="23.935478941468698"/>
    <x v="0"/>
    <x v="0"/>
    <x v="0"/>
    <n v="4"/>
    <s v="unknown"/>
    <s v="Discharged"/>
    <x v="3"/>
  </r>
  <r>
    <s v="PT-05021"/>
    <n v="54"/>
    <x v="1"/>
    <n v="143"/>
    <n v="229.889018802772"/>
    <n v="29.168946358188698"/>
    <x v="0"/>
    <x v="2"/>
    <x v="0"/>
    <n v="1"/>
    <s v="unknown"/>
    <s v="Deceased"/>
    <x v="1"/>
  </r>
  <r>
    <s v="PT-05305"/>
    <n v="51"/>
    <x v="0"/>
    <n v="101"/>
    <n v="173.74256811529401"/>
    <n v="20.634428998873801"/>
    <x v="0"/>
    <x v="1"/>
    <x v="0"/>
    <n v="5"/>
    <n v="4291.87"/>
    <s v="Discharged"/>
    <x v="1"/>
  </r>
  <r>
    <s v="PT-00565"/>
    <n v="73"/>
    <x v="1"/>
    <n v="131"/>
    <n v="200.02572671381"/>
    <n v="22.430659039060401"/>
    <x v="1"/>
    <x v="1"/>
    <x v="0"/>
    <n v="1"/>
    <n v="13452.76"/>
    <s v="Admitted"/>
    <x v="4"/>
  </r>
  <r>
    <s v="PT-01583"/>
    <n v="39"/>
    <x v="0"/>
    <n v="102"/>
    <n v="182.18931682106799"/>
    <n v="31.955765659735299"/>
    <x v="2"/>
    <x v="1"/>
    <x v="2"/>
    <n v="5"/>
    <n v="4082.13"/>
    <s v="Transferred"/>
    <x v="2"/>
  </r>
  <r>
    <s v="PT-03838"/>
    <n v="60"/>
    <x v="0"/>
    <n v="125"/>
    <n v="170.343086899691"/>
    <n v="31.617342292528601"/>
    <x v="1"/>
    <x v="2"/>
    <x v="1"/>
    <n v="5"/>
    <n v="9402.31"/>
    <s v="Discharged"/>
    <x v="1"/>
  </r>
  <r>
    <s v="PT-02176"/>
    <n v="86"/>
    <x v="1"/>
    <n v="120"/>
    <n v="292.99556607692898"/>
    <n v="31.967436397570498"/>
    <x v="0"/>
    <x v="1"/>
    <x v="0"/>
    <n v="3"/>
    <n v="15968.88"/>
    <s v="Discharged"/>
    <x v="5"/>
  </r>
  <r>
    <s v="PT-08310"/>
    <n v="51"/>
    <x v="1"/>
    <n v="97"/>
    <n v="252.02611524451299"/>
    <n v="26.8790114898379"/>
    <x v="1"/>
    <x v="2"/>
    <x v="1"/>
    <n v="2"/>
    <n v="9073.17"/>
    <s v="Deceased"/>
    <x v="1"/>
  </r>
  <r>
    <s v="PT-02541"/>
    <n v="44"/>
    <x v="0"/>
    <n v="142"/>
    <s v="unknown"/>
    <n v="23.423798047730202"/>
    <x v="2"/>
    <x v="1"/>
    <x v="1"/>
    <s v="unknown"/>
    <n v="19063.099999999999"/>
    <s v="Discharged"/>
    <x v="3"/>
  </r>
  <r>
    <s v="PT-05198"/>
    <n v="49"/>
    <x v="0"/>
    <n v="163"/>
    <n v="295.43565121714499"/>
    <n v="24.7965220867715"/>
    <x v="1"/>
    <x v="2"/>
    <x v="0"/>
    <n v="1"/>
    <n v="502.05"/>
    <s v="Admitted"/>
    <x v="3"/>
  </r>
  <r>
    <s v="PT-02229"/>
    <n v="27"/>
    <x v="1"/>
    <n v="113"/>
    <n v="185.75274561946401"/>
    <n v="17.911293979091099"/>
    <x v="1"/>
    <x v="1"/>
    <x v="0"/>
    <n v="4"/>
    <n v="10911.92"/>
    <s v="Discharged"/>
    <x v="6"/>
  </r>
  <r>
    <s v="PT-01116"/>
    <n v="60"/>
    <x v="0"/>
    <n v="130"/>
    <n v="224.65915100123601"/>
    <n v="23.203639251977499"/>
    <x v="0"/>
    <x v="1"/>
    <x v="2"/>
    <s v="unknown"/>
    <n v="3262.61"/>
    <s v="Admitted"/>
    <x v="1"/>
  </r>
  <r>
    <s v="PT-06381"/>
    <n v="85"/>
    <x v="0"/>
    <n v="132"/>
    <s v="unknown"/>
    <n v="26.620761815893101"/>
    <x v="2"/>
    <x v="1"/>
    <x v="1"/>
    <n v="7"/>
    <n v="20557.57"/>
    <s v="Discharged"/>
    <x v="5"/>
  </r>
  <r>
    <s v="PT-02772"/>
    <n v="43"/>
    <x v="0"/>
    <n v="157"/>
    <n v="186.526312702051"/>
    <n v="30.521799313803101"/>
    <x v="0"/>
    <x v="1"/>
    <x v="2"/>
    <n v="3"/>
    <n v="5029.1000000000004"/>
    <s v="Transferred"/>
    <x v="3"/>
  </r>
  <r>
    <s v="PT-05838"/>
    <n v="76"/>
    <x v="1"/>
    <n v="105"/>
    <n v="181.74844349342499"/>
    <n v="30.910213963031602"/>
    <x v="0"/>
    <x v="2"/>
    <x v="3"/>
    <n v="4"/>
    <n v="5504.29"/>
    <s v="Admitted"/>
    <x v="4"/>
  </r>
  <r>
    <s v="PT-05557"/>
    <n v="56"/>
    <x v="0"/>
    <n v="143"/>
    <n v="225.394408727116"/>
    <n v="25.196443537349602"/>
    <x v="0"/>
    <x v="1"/>
    <x v="2"/>
    <n v="3"/>
    <n v="3606.47"/>
    <s v="Admitted"/>
    <x v="1"/>
  </r>
  <r>
    <s v="PT-07773"/>
    <n v="50"/>
    <x v="0"/>
    <n v="158"/>
    <n v="251.92192617870199"/>
    <n v="26.023663248441199"/>
    <x v="1"/>
    <x v="1"/>
    <x v="0"/>
    <n v="3"/>
    <n v="10538.79"/>
    <s v="Discharged"/>
    <x v="3"/>
  </r>
  <r>
    <s v="PT-00822"/>
    <n v="76"/>
    <x v="0"/>
    <n v="130"/>
    <n v="207.35353693438299"/>
    <n v="25.125069948633602"/>
    <x v="1"/>
    <x v="1"/>
    <x v="0"/>
    <n v="10"/>
    <n v="16606.79"/>
    <s v="Transferred"/>
    <x v="4"/>
  </r>
  <r>
    <s v="PT-05571"/>
    <n v="54"/>
    <x v="0"/>
    <n v="113"/>
    <n v="228.05057650373399"/>
    <n v="28.388056613563499"/>
    <x v="0"/>
    <x v="1"/>
    <x v="0"/>
    <n v="4"/>
    <n v="13534.73"/>
    <s v="Discharged"/>
    <x v="1"/>
  </r>
  <r>
    <s v="PT-02273"/>
    <n v="44"/>
    <x v="0"/>
    <n v="126"/>
    <n v="209.23322678016399"/>
    <n v="27.514653242393901"/>
    <x v="0"/>
    <x v="1"/>
    <x v="0"/>
    <n v="3"/>
    <n v="5633.98"/>
    <s v="Discharged"/>
    <x v="3"/>
  </r>
  <r>
    <s v="PT-05776"/>
    <n v="35"/>
    <x v="0"/>
    <n v="104"/>
    <s v="unknown"/>
    <n v="21.375773367875599"/>
    <x v="0"/>
    <x v="2"/>
    <x v="0"/>
    <n v="3"/>
    <n v="3856.36"/>
    <s v="Discharged"/>
    <x v="2"/>
  </r>
  <r>
    <s v="PT-00082"/>
    <n v="60"/>
    <x v="0"/>
    <n v="149"/>
    <n v="171.26477589036699"/>
    <n v="26.0142633445417"/>
    <x v="0"/>
    <x v="1"/>
    <x v="2"/>
    <n v="3"/>
    <n v="3881.73"/>
    <s v="Transferred"/>
    <x v="1"/>
  </r>
  <r>
    <s v="PT-01324"/>
    <n v="62"/>
    <x v="1"/>
    <n v="177"/>
    <n v="160.20055609578401"/>
    <n v="20.1111160380133"/>
    <x v="0"/>
    <x v="2"/>
    <x v="0"/>
    <n v="3"/>
    <n v="15369.19"/>
    <s v="Discharged"/>
    <x v="0"/>
  </r>
  <r>
    <s v="PT-04202"/>
    <n v="38"/>
    <x v="1"/>
    <n v="90"/>
    <n v="186.573287664769"/>
    <n v="24.981510832722201"/>
    <x v="2"/>
    <x v="1"/>
    <x v="0"/>
    <n v="5"/>
    <n v="9542.02"/>
    <s v="Admitted"/>
    <x v="2"/>
  </r>
  <r>
    <s v="PT-01615"/>
    <n v="52"/>
    <x v="1"/>
    <n v="168"/>
    <n v="153.16748954298899"/>
    <n v="19.499478814565698"/>
    <x v="1"/>
    <x v="1"/>
    <x v="0"/>
    <n v="3"/>
    <n v="14834.28"/>
    <s v="Admitted"/>
    <x v="1"/>
  </r>
  <r>
    <s v="PT-00832"/>
    <n v="41"/>
    <x v="1"/>
    <n v="134"/>
    <n v="158.00013495925299"/>
    <n v="26.998754122909101"/>
    <x v="1"/>
    <x v="1"/>
    <x v="0"/>
    <n v="3"/>
    <n v="8563.82"/>
    <s v="Transferred"/>
    <x v="3"/>
  </r>
  <r>
    <s v="PT-05266"/>
    <n v="42"/>
    <x v="0"/>
    <n v="160"/>
    <n v="295.03642890364898"/>
    <n v="32.626610862228297"/>
    <x v="0"/>
    <x v="1"/>
    <x v="2"/>
    <n v="3"/>
    <n v="3784.5"/>
    <s v="Discharged"/>
    <x v="3"/>
  </r>
  <r>
    <s v="PT-05364"/>
    <n v="41"/>
    <x v="1"/>
    <n v="139"/>
    <n v="283.84164138092098"/>
    <n v="27.122660727981"/>
    <x v="2"/>
    <x v="2"/>
    <x v="1"/>
    <n v="2"/>
    <n v="17845.650000000001"/>
    <s v="Admitted"/>
    <x v="3"/>
  </r>
  <r>
    <s v="PT-02421"/>
    <n v="70"/>
    <x v="1"/>
    <n v="127"/>
    <n v="274.42444819409098"/>
    <n v="20.7567178305308"/>
    <x v="0"/>
    <x v="2"/>
    <x v="1"/>
    <n v="3"/>
    <n v="24547.39"/>
    <s v="Deceased"/>
    <x v="0"/>
  </r>
  <r>
    <s v="PT-04641"/>
    <n v="67"/>
    <x v="0"/>
    <n v="125"/>
    <n v="210.833874563969"/>
    <n v="28.9543707406884"/>
    <x v="0"/>
    <x v="1"/>
    <x v="2"/>
    <n v="3"/>
    <n v="5988.54"/>
    <s v="Discharged"/>
    <x v="0"/>
  </r>
  <r>
    <s v="PT-05448"/>
    <n v="81"/>
    <x v="0"/>
    <n v="137"/>
    <n v="217.51647034173601"/>
    <n v="16.017293556856199"/>
    <x v="2"/>
    <x v="1"/>
    <x v="0"/>
    <n v="4"/>
    <n v="5935.71"/>
    <s v="Admitted"/>
    <x v="5"/>
  </r>
  <r>
    <s v="PT-08278"/>
    <n v="66"/>
    <x v="0"/>
    <s v="unknown"/>
    <n v="186.26298927967801"/>
    <n v="28.2385961071951"/>
    <x v="0"/>
    <x v="2"/>
    <x v="0"/>
    <n v="3"/>
    <n v="15080.52"/>
    <s v="Discharged"/>
    <x v="0"/>
  </r>
  <r>
    <s v="PT-01650"/>
    <n v="93"/>
    <x v="0"/>
    <n v="166"/>
    <n v="205.85916020475301"/>
    <n v="25.303907033434399"/>
    <x v="1"/>
    <x v="1"/>
    <x v="1"/>
    <n v="0"/>
    <n v="10091.25"/>
    <s v="Discharged"/>
    <x v="5"/>
  </r>
  <r>
    <s v="PT-04239"/>
    <n v="76"/>
    <x v="0"/>
    <n v="144"/>
    <n v="249.66628330813001"/>
    <n v="29.965906910708998"/>
    <x v="0"/>
    <x v="1"/>
    <x v="2"/>
    <n v="3"/>
    <n v="6076.09"/>
    <s v="Admitted"/>
    <x v="4"/>
  </r>
  <r>
    <s v="PT-09239"/>
    <n v="42"/>
    <x v="0"/>
    <n v="100"/>
    <n v="255.19809924252999"/>
    <n v="17.5970109563766"/>
    <x v="1"/>
    <x v="1"/>
    <x v="0"/>
    <n v="4"/>
    <n v="9128.94"/>
    <s v="Discharged"/>
    <x v="3"/>
  </r>
  <r>
    <s v="PT-04813"/>
    <n v="64"/>
    <x v="1"/>
    <n v="114"/>
    <n v="252.94822054262099"/>
    <n v="29.891412550632701"/>
    <x v="1"/>
    <x v="1"/>
    <x v="1"/>
    <n v="3"/>
    <n v="14562.81"/>
    <s v="Admitted"/>
    <x v="0"/>
  </r>
  <r>
    <s v="PT-02759"/>
    <n v="38"/>
    <x v="1"/>
    <n v="108"/>
    <n v="237.369437568021"/>
    <n v="26.139036921957501"/>
    <x v="1"/>
    <x v="1"/>
    <x v="2"/>
    <n v="3"/>
    <n v="4232.51"/>
    <s v="Admitted"/>
    <x v="2"/>
  </r>
  <r>
    <s v="PT-06995"/>
    <n v="45"/>
    <x v="0"/>
    <n v="151"/>
    <n v="120"/>
    <n v="21.195385566462999"/>
    <x v="0"/>
    <x v="2"/>
    <x v="0"/>
    <n v="3"/>
    <n v="11566.44"/>
    <s v="Admitted"/>
    <x v="3"/>
  </r>
  <r>
    <s v="PT-07432"/>
    <n v="33"/>
    <x v="0"/>
    <n v="138"/>
    <n v="253.83958749428101"/>
    <n v="27.802858043840601"/>
    <x v="0"/>
    <x v="1"/>
    <x v="2"/>
    <n v="6"/>
    <n v="7465.37"/>
    <s v="Admitted"/>
    <x v="2"/>
  </r>
  <r>
    <s v="PT-07170"/>
    <n v="55"/>
    <x v="0"/>
    <n v="153"/>
    <n v="183.81985654227"/>
    <n v="26.154816416370501"/>
    <x v="0"/>
    <x v="1"/>
    <x v="0"/>
    <n v="4"/>
    <n v="9966.2999999999993"/>
    <s v="Admitted"/>
    <x v="1"/>
  </r>
  <r>
    <s v="PT-04289"/>
    <n v="77"/>
    <x v="0"/>
    <n v="126"/>
    <n v="202.222800130971"/>
    <n v="26.930143031672198"/>
    <x v="0"/>
    <x v="1"/>
    <x v="0"/>
    <n v="3"/>
    <n v="11178.93"/>
    <s v="Discharged"/>
    <x v="4"/>
  </r>
  <r>
    <s v="PT-04013"/>
    <n v="40"/>
    <x v="1"/>
    <n v="108"/>
    <n v="195.64257795475399"/>
    <n v="25.859238970402899"/>
    <x v="1"/>
    <x v="0"/>
    <x v="0"/>
    <n v="2"/>
    <n v="14023.46"/>
    <s v="Admitted"/>
    <x v="2"/>
  </r>
  <r>
    <s v="PT-02603"/>
    <n v="45"/>
    <x v="0"/>
    <n v="100"/>
    <n v="206.94827102380799"/>
    <n v="25.1774368154291"/>
    <x v="0"/>
    <x v="0"/>
    <x v="2"/>
    <n v="2"/>
    <n v="3847.3"/>
    <s v="Discharged"/>
    <x v="3"/>
  </r>
  <r>
    <s v="PT-00750"/>
    <n v="33"/>
    <x v="1"/>
    <n v="122"/>
    <n v="169.497131035508"/>
    <n v="29.585091282320899"/>
    <x v="3"/>
    <x v="2"/>
    <x v="0"/>
    <n v="2"/>
    <n v="12625.96"/>
    <s v="unknown"/>
    <x v="2"/>
  </r>
  <r>
    <s v="PT-05494"/>
    <n v="86"/>
    <x v="1"/>
    <n v="95"/>
    <n v="202.84765565183901"/>
    <n v="26.868055231379799"/>
    <x v="0"/>
    <x v="1"/>
    <x v="0"/>
    <n v="0"/>
    <n v="3200.51"/>
    <s v="Discharged"/>
    <x v="5"/>
  </r>
  <r>
    <s v="PT-02374"/>
    <n v="62"/>
    <x v="0"/>
    <n v="108"/>
    <n v="253.19132031795999"/>
    <n v="28.741624794447599"/>
    <x v="1"/>
    <x v="2"/>
    <x v="0"/>
    <n v="2"/>
    <n v="15037.4"/>
    <s v="Discharged"/>
    <x v="0"/>
  </r>
  <r>
    <s v="PT-02443"/>
    <n v="35"/>
    <x v="1"/>
    <n v="158"/>
    <n v="130.40691877688101"/>
    <n v="19.894488913287301"/>
    <x v="1"/>
    <x v="2"/>
    <x v="2"/>
    <n v="4"/>
    <n v="3085.97"/>
    <s v="Admitted"/>
    <x v="2"/>
  </r>
  <r>
    <s v="PT-04880"/>
    <n v="69"/>
    <x v="0"/>
    <n v="177"/>
    <n v="226.02537361273701"/>
    <n v="35.530079111087403"/>
    <x v="0"/>
    <x v="1"/>
    <x v="0"/>
    <n v="4"/>
    <n v="9703.0499999999993"/>
    <s v="Discharged"/>
    <x v="0"/>
  </r>
  <r>
    <s v="PT-09500"/>
    <n v="79"/>
    <x v="0"/>
    <n v="140"/>
    <n v="130.129962241774"/>
    <n v="31.535746588328301"/>
    <x v="1"/>
    <x v="2"/>
    <x v="1"/>
    <n v="6"/>
    <n v="24420.880000000001"/>
    <s v="Discharged"/>
    <x v="4"/>
  </r>
  <r>
    <s v="PT-08472"/>
    <n v="78"/>
    <x v="0"/>
    <n v="129"/>
    <n v="297.311834213319"/>
    <n v="30.2839021128143"/>
    <x v="0"/>
    <x v="2"/>
    <x v="1"/>
    <n v="4"/>
    <n v="13482.37"/>
    <s v="Discharged"/>
    <x v="4"/>
  </r>
  <r>
    <s v="PT-03435"/>
    <n v="89"/>
    <x v="1"/>
    <n v="143"/>
    <n v="246.63297496361201"/>
    <n v="28.766418357077601"/>
    <x v="2"/>
    <x v="2"/>
    <x v="1"/>
    <n v="9"/>
    <n v="24385.56"/>
    <s v="Discharged"/>
    <x v="5"/>
  </r>
  <r>
    <s v="PT-09162"/>
    <n v="53"/>
    <x v="0"/>
    <n v="171"/>
    <n v="223.965001330771"/>
    <s v="unknown"/>
    <x v="0"/>
    <x v="2"/>
    <x v="0"/>
    <n v="2"/>
    <n v="8554.7099999999991"/>
    <s v="Transferred"/>
    <x v="1"/>
  </r>
  <r>
    <s v="PT-07699"/>
    <n v="61"/>
    <x v="1"/>
    <n v="160"/>
    <n v="247.58409514837101"/>
    <n v="18.109371830987101"/>
    <x v="2"/>
    <x v="1"/>
    <x v="0"/>
    <n v="3"/>
    <n v="11822.22"/>
    <s v="Discharged"/>
    <x v="0"/>
  </r>
  <r>
    <s v="PT-09805"/>
    <n v="67"/>
    <x v="1"/>
    <n v="128"/>
    <n v="230.711906611492"/>
    <n v="21.319546028506"/>
    <x v="3"/>
    <x v="1"/>
    <x v="0"/>
    <n v="4"/>
    <n v="12725.74"/>
    <s v="unknown"/>
    <x v="0"/>
  </r>
  <r>
    <s v="PT-04833"/>
    <n v="63"/>
    <x v="0"/>
    <n v="112"/>
    <n v="204.92836048481001"/>
    <n v="29.0110153200113"/>
    <x v="2"/>
    <x v="1"/>
    <x v="1"/>
    <n v="5"/>
    <n v="6807.97"/>
    <s v="Deceased"/>
    <x v="0"/>
  </r>
  <r>
    <s v="PT-07047"/>
    <n v="55"/>
    <x v="0"/>
    <n v="96"/>
    <n v="185.52743969922801"/>
    <n v="25.834894002631199"/>
    <x v="1"/>
    <x v="1"/>
    <x v="2"/>
    <n v="2"/>
    <n v="5758.37"/>
    <s v="Admitted"/>
    <x v="1"/>
  </r>
  <r>
    <s v="PT-05762"/>
    <n v="62"/>
    <x v="0"/>
    <n v="124"/>
    <n v="212.05275537726399"/>
    <n v="24.008803166817302"/>
    <x v="2"/>
    <x v="1"/>
    <x v="1"/>
    <n v="3"/>
    <n v="23755.96"/>
    <s v="Discharged"/>
    <x v="0"/>
  </r>
  <r>
    <s v="PT-09434"/>
    <n v="45"/>
    <x v="1"/>
    <n v="145"/>
    <n v="240.98923576660999"/>
    <n v="24.211424472116999"/>
    <x v="1"/>
    <x v="1"/>
    <x v="0"/>
    <n v="5"/>
    <n v="3650.94"/>
    <s v="unknown"/>
    <x v="3"/>
  </r>
  <r>
    <s v="PT-08119"/>
    <n v="51"/>
    <x v="0"/>
    <n v="146"/>
    <n v="218.13731246666001"/>
    <n v="18.175155982677602"/>
    <x v="0"/>
    <x v="1"/>
    <x v="2"/>
    <n v="2"/>
    <n v="2500.1"/>
    <s v="Discharged"/>
    <x v="1"/>
  </r>
  <r>
    <s v="PT-09384"/>
    <n v="39"/>
    <x v="0"/>
    <n v="124"/>
    <s v="unknown"/>
    <n v="25.308166654956299"/>
    <x v="1"/>
    <x v="1"/>
    <x v="0"/>
    <n v="3"/>
    <n v="11411.08"/>
    <s v="Discharged"/>
    <x v="2"/>
  </r>
  <r>
    <s v="PT-04631"/>
    <n v="31"/>
    <x v="1"/>
    <n v="116"/>
    <n v="213.009246427969"/>
    <n v="35.922768632720903"/>
    <x v="0"/>
    <x v="1"/>
    <x v="2"/>
    <n v="2"/>
    <n v="5104.9799999999996"/>
    <s v="Discharged"/>
    <x v="2"/>
  </r>
  <r>
    <s v="PT-01140"/>
    <n v="65"/>
    <x v="0"/>
    <n v="121"/>
    <n v="256.93347766809899"/>
    <n v="22.251834405721599"/>
    <x v="0"/>
    <x v="1"/>
    <x v="0"/>
    <n v="2"/>
    <n v="5117.2"/>
    <s v="Discharged"/>
    <x v="0"/>
  </r>
  <r>
    <s v="PT-07939"/>
    <n v="77"/>
    <x v="0"/>
    <n v="125"/>
    <n v="196.27164732943399"/>
    <n v="27.688120805995901"/>
    <x v="2"/>
    <x v="1"/>
    <x v="0"/>
    <n v="7"/>
    <n v="9218.18"/>
    <s v="Discharged"/>
    <x v="4"/>
  </r>
  <r>
    <s v="PT-02232"/>
    <n v="66"/>
    <x v="0"/>
    <n v="113"/>
    <n v="173.00086830910601"/>
    <n v="27.5033301928711"/>
    <x v="1"/>
    <x v="2"/>
    <x v="0"/>
    <n v="6"/>
    <n v="13369.93"/>
    <s v="Discharged"/>
    <x v="0"/>
  </r>
  <r>
    <s v="PT-02165"/>
    <n v="78"/>
    <x v="1"/>
    <n v="149"/>
    <n v="153.841136851475"/>
    <n v="23.047048447432999"/>
    <x v="0"/>
    <x v="1"/>
    <x v="0"/>
    <n v="4"/>
    <s v="unknown"/>
    <s v="Admitted"/>
    <x v="4"/>
  </r>
  <r>
    <s v="PT-06815"/>
    <n v="33"/>
    <x v="1"/>
    <n v="103"/>
    <s v="unknown"/>
    <n v="17.949307650554001"/>
    <x v="0"/>
    <x v="1"/>
    <x v="2"/>
    <n v="6"/>
    <n v="6466.68"/>
    <s v="Admitted"/>
    <x v="2"/>
  </r>
  <r>
    <s v="PT-07486"/>
    <n v="45"/>
    <x v="1"/>
    <s v="unknown"/>
    <n v="184.08626316828801"/>
    <n v="23.697802926149802"/>
    <x v="1"/>
    <x v="1"/>
    <x v="2"/>
    <n v="3"/>
    <n v="3340.24"/>
    <s v="Discharged"/>
    <x v="3"/>
  </r>
  <r>
    <s v="PT-07815"/>
    <n v="56"/>
    <x v="1"/>
    <s v="unknown"/>
    <n v="163.943235215399"/>
    <n v="21.2902282346707"/>
    <x v="0"/>
    <x v="2"/>
    <x v="0"/>
    <n v="4"/>
    <n v="9620.92"/>
    <s v="Discharged"/>
    <x v="1"/>
  </r>
  <r>
    <s v="PT-02665"/>
    <n v="61"/>
    <x v="1"/>
    <n v="109"/>
    <n v="202.093025361744"/>
    <n v="23.8279534450139"/>
    <x v="0"/>
    <x v="2"/>
    <x v="0"/>
    <n v="4"/>
    <n v="15032.65"/>
    <s v="Discharged"/>
    <x v="0"/>
  </r>
  <r>
    <s v="PT-01571"/>
    <n v="66"/>
    <x v="0"/>
    <n v="142"/>
    <n v="167.37236438146101"/>
    <n v="18.745097216723799"/>
    <x v="3"/>
    <x v="1"/>
    <x v="2"/>
    <n v="6"/>
    <n v="6604.25"/>
    <s v="Discharged"/>
    <x v="0"/>
  </r>
  <r>
    <s v="PT-00173"/>
    <n v="53"/>
    <x v="1"/>
    <n v="115"/>
    <n v="165.66283019571"/>
    <n v="28.556518029935599"/>
    <x v="0"/>
    <x v="2"/>
    <x v="0"/>
    <n v="2"/>
    <n v="4365.6400000000003"/>
    <s v="Discharged"/>
    <x v="1"/>
  </r>
  <r>
    <s v="PT-07453"/>
    <n v="39"/>
    <x v="1"/>
    <n v="143"/>
    <s v="unknown"/>
    <n v="23.520944213796302"/>
    <x v="0"/>
    <x v="2"/>
    <x v="1"/>
    <n v="1"/>
    <n v="9982.99"/>
    <s v="Discharged"/>
    <x v="2"/>
  </r>
  <r>
    <s v="PT-02088"/>
    <n v="52"/>
    <x v="1"/>
    <n v="134"/>
    <n v="216.926891959541"/>
    <n v="23.006075721568099"/>
    <x v="0"/>
    <x v="1"/>
    <x v="2"/>
    <n v="1"/>
    <n v="3548.23"/>
    <s v="Discharged"/>
    <x v="1"/>
  </r>
  <r>
    <s v="PT-03056"/>
    <n v="42"/>
    <x v="0"/>
    <n v="144"/>
    <n v="194.939466736605"/>
    <n v="23.744774670434801"/>
    <x v="0"/>
    <x v="1"/>
    <x v="2"/>
    <n v="2"/>
    <n v="2106.75"/>
    <s v="Discharged"/>
    <x v="3"/>
  </r>
  <r>
    <s v="PT-04746"/>
    <n v="50"/>
    <x v="0"/>
    <n v="129"/>
    <n v="242.41056865430701"/>
    <n v="24.123449036739402"/>
    <x v="0"/>
    <x v="1"/>
    <x v="2"/>
    <n v="2"/>
    <n v="5713.49"/>
    <s v="Discharged"/>
    <x v="3"/>
  </r>
  <r>
    <s v="PT-07373"/>
    <n v="49"/>
    <x v="0"/>
    <n v="144"/>
    <n v="216.497251588642"/>
    <n v="34.090788050832302"/>
    <x v="0"/>
    <x v="1"/>
    <x v="2"/>
    <n v="3"/>
    <n v="4351.4399999999996"/>
    <s v="Admitted"/>
    <x v="3"/>
  </r>
  <r>
    <s v="PT-09522"/>
    <n v="84"/>
    <x v="1"/>
    <n v="115"/>
    <n v="250.23433334309499"/>
    <n v="24.404662216894302"/>
    <x v="0"/>
    <x v="1"/>
    <x v="2"/>
    <n v="6"/>
    <n v="4100.79"/>
    <s v="Deceased"/>
    <x v="5"/>
  </r>
  <r>
    <s v="PT-07310"/>
    <n v="40"/>
    <x v="0"/>
    <n v="112"/>
    <n v="275.62280630303098"/>
    <n v="32.568570287493102"/>
    <x v="0"/>
    <x v="1"/>
    <x v="2"/>
    <s v="unknown"/>
    <n v="2294.2600000000002"/>
    <s v="Discharged"/>
    <x v="2"/>
  </r>
  <r>
    <s v="PT-02886"/>
    <n v="47"/>
    <x v="0"/>
    <n v="104"/>
    <n v="234.44149679379001"/>
    <n v="25.994013156355201"/>
    <x v="3"/>
    <x v="1"/>
    <x v="2"/>
    <n v="4"/>
    <n v="4509.05"/>
    <s v="Discharged"/>
    <x v="3"/>
  </r>
  <r>
    <s v="PT-01833"/>
    <n v="69"/>
    <x v="1"/>
    <n v="145"/>
    <n v="262.26492790081898"/>
    <n v="23.437847977828699"/>
    <x v="0"/>
    <x v="1"/>
    <x v="2"/>
    <n v="2"/>
    <n v="4693.29"/>
    <s v="Discharged"/>
    <x v="0"/>
  </r>
  <r>
    <s v="PT-05322"/>
    <n v="37"/>
    <x v="0"/>
    <n v="90"/>
    <n v="238.594625609205"/>
    <n v="22.476766460402299"/>
    <x v="0"/>
    <x v="1"/>
    <x v="2"/>
    <n v="3"/>
    <n v="3119.54"/>
    <s v="Discharged"/>
    <x v="2"/>
  </r>
  <r>
    <s v="PT-06150"/>
    <n v="58"/>
    <x v="0"/>
    <n v="141"/>
    <n v="237.377004615125"/>
    <n v="19.943205531542699"/>
    <x v="0"/>
    <x v="1"/>
    <x v="2"/>
    <n v="2"/>
    <n v="2153.9699999999998"/>
    <s v="Admitted"/>
    <x v="1"/>
  </r>
  <r>
    <s v="PT-09314"/>
    <n v="53"/>
    <x v="0"/>
    <n v="126"/>
    <n v="180.99438133406201"/>
    <n v="28.253030505841799"/>
    <x v="0"/>
    <x v="2"/>
    <x v="0"/>
    <n v="1"/>
    <n v="8175.41"/>
    <s v="Discharged"/>
    <x v="1"/>
  </r>
  <r>
    <s v="PT-03528"/>
    <n v="86"/>
    <x v="1"/>
    <n v="127"/>
    <n v="225.39556825709201"/>
    <n v="35.057966483443103"/>
    <x v="1"/>
    <x v="1"/>
    <x v="1"/>
    <n v="6"/>
    <n v="15168.76"/>
    <s v="Discharged"/>
    <x v="5"/>
  </r>
  <r>
    <s v="PT-08551"/>
    <n v="35"/>
    <x v="1"/>
    <n v="98"/>
    <n v="304.30227999720603"/>
    <n v="33.307684921086"/>
    <x v="1"/>
    <x v="1"/>
    <x v="0"/>
    <n v="4"/>
    <n v="16680.349999999999"/>
    <s v="Discharged"/>
    <x v="2"/>
  </r>
  <r>
    <s v="PT-03860"/>
    <n v="52"/>
    <x v="1"/>
    <n v="125"/>
    <n v="238.34102663984899"/>
    <n v="18.2573377927244"/>
    <x v="2"/>
    <x v="1"/>
    <x v="0"/>
    <n v="3"/>
    <n v="10467.620000000001"/>
    <s v="Discharged"/>
    <x v="1"/>
  </r>
  <r>
    <s v="PT-05267"/>
    <n v="71"/>
    <x v="1"/>
    <n v="99"/>
    <n v="181.940852763847"/>
    <n v="32.326817209194601"/>
    <x v="0"/>
    <x v="2"/>
    <x v="1"/>
    <n v="4"/>
    <n v="15160.6"/>
    <s v="Discharged"/>
    <x v="4"/>
  </r>
  <r>
    <s v="PT-00835"/>
    <n v="54"/>
    <x v="0"/>
    <n v="188"/>
    <n v="196.95953255046399"/>
    <n v="23.0549191097336"/>
    <x v="1"/>
    <x v="1"/>
    <x v="0"/>
    <n v="4"/>
    <n v="12364.68"/>
    <s v="Discharged"/>
    <x v="1"/>
  </r>
  <r>
    <s v="PT-02487"/>
    <n v="49"/>
    <x v="0"/>
    <n v="106"/>
    <n v="306.06164254779998"/>
    <n v="32.981734440818599"/>
    <x v="2"/>
    <x v="2"/>
    <x v="1"/>
    <n v="6"/>
    <n v="14498.84"/>
    <s v="unknown"/>
    <x v="3"/>
  </r>
  <r>
    <s v="PT-09990"/>
    <n v="43"/>
    <x v="0"/>
    <n v="97"/>
    <n v="210.89595080842"/>
    <n v="23.1754203795759"/>
    <x v="2"/>
    <x v="1"/>
    <x v="0"/>
    <n v="8"/>
    <n v="4801.04"/>
    <s v="Discharged"/>
    <x v="3"/>
  </r>
  <r>
    <s v="PT-04555"/>
    <n v="53"/>
    <x v="1"/>
    <n v="141"/>
    <n v="325.568244185997"/>
    <n v="29.519358101764901"/>
    <x v="1"/>
    <x v="1"/>
    <x v="0"/>
    <n v="3"/>
    <n v="16584.740000000002"/>
    <s v="Admitted"/>
    <x v="1"/>
  </r>
  <r>
    <s v="PT-04717"/>
    <n v="90"/>
    <x v="0"/>
    <n v="107"/>
    <n v="214.55829478513999"/>
    <n v="25.446763652771502"/>
    <x v="1"/>
    <x v="1"/>
    <x v="0"/>
    <n v="3"/>
    <n v="9735.9699999999993"/>
    <s v="Discharged"/>
    <x v="5"/>
  </r>
  <r>
    <s v="PT-02964"/>
    <n v="39"/>
    <x v="0"/>
    <n v="158"/>
    <n v="180.06538774602899"/>
    <n v="30.648615752903801"/>
    <x v="0"/>
    <x v="1"/>
    <x v="2"/>
    <n v="4"/>
    <n v="3432.94"/>
    <s v="Admitted"/>
    <x v="2"/>
  </r>
  <r>
    <s v="PT-03783"/>
    <n v="39"/>
    <x v="1"/>
    <n v="149"/>
    <n v="237.78006774121701"/>
    <n v="35.7060746577149"/>
    <x v="2"/>
    <x v="2"/>
    <x v="1"/>
    <n v="8"/>
    <n v="24661.95"/>
    <s v="Discharged"/>
    <x v="2"/>
  </r>
  <r>
    <s v="PT-09201"/>
    <n v="79"/>
    <x v="0"/>
    <n v="145"/>
    <n v="226.565746581892"/>
    <n v="26.488396916592201"/>
    <x v="0"/>
    <x v="1"/>
    <x v="2"/>
    <n v="8"/>
    <n v="7173.13"/>
    <s v="Discharged"/>
    <x v="4"/>
  </r>
  <r>
    <s v="PT-03693"/>
    <n v="73"/>
    <x v="0"/>
    <n v="150"/>
    <n v="192.75961308904101"/>
    <n v="30.6114998531202"/>
    <x v="0"/>
    <x v="1"/>
    <x v="2"/>
    <n v="5"/>
    <n v="6446.22"/>
    <s v="Transferred"/>
    <x v="4"/>
  </r>
  <r>
    <s v="PT-00066"/>
    <n v="75"/>
    <x v="0"/>
    <n v="131"/>
    <n v="221.20979310698601"/>
    <n v="34.634994041874997"/>
    <x v="2"/>
    <x v="1"/>
    <x v="0"/>
    <n v="7"/>
    <n v="9039.49"/>
    <s v="Admitted"/>
    <x v="4"/>
  </r>
  <r>
    <s v="PT-05862"/>
    <n v="73"/>
    <x v="1"/>
    <n v="134"/>
    <n v="258.373238249032"/>
    <n v="26.5488484684276"/>
    <x v="1"/>
    <x v="1"/>
    <x v="0"/>
    <n v="4"/>
    <n v="11727.29"/>
    <s v="Admitted"/>
    <x v="4"/>
  </r>
  <r>
    <s v="PT-03961"/>
    <n v="44"/>
    <x v="1"/>
    <n v="106"/>
    <n v="205.76660258602101"/>
    <n v="34.228084393502698"/>
    <x v="3"/>
    <x v="2"/>
    <x v="1"/>
    <n v="5"/>
    <n v="15969.61"/>
    <s v="Discharged"/>
    <x v="3"/>
  </r>
  <r>
    <s v="PT-04025"/>
    <n v="44"/>
    <x v="1"/>
    <n v="140"/>
    <n v="238.02331925856899"/>
    <n v="30.653743546295701"/>
    <x v="0"/>
    <x v="1"/>
    <x v="2"/>
    <n v="3"/>
    <n v="4512.62"/>
    <s v="Discharged"/>
    <x v="3"/>
  </r>
  <r>
    <s v="PT-00355"/>
    <n v="54"/>
    <x v="1"/>
    <n v="139"/>
    <n v="256.64377608068497"/>
    <n v="25.581328251057599"/>
    <x v="3"/>
    <x v="2"/>
    <x v="1"/>
    <n v="5"/>
    <n v="23005.79"/>
    <s v="Discharged"/>
    <x v="1"/>
  </r>
  <r>
    <s v="PT-09624"/>
    <n v="68"/>
    <x v="1"/>
    <n v="135"/>
    <n v="229.67182004076599"/>
    <n v="21.741956908174"/>
    <x v="2"/>
    <x v="2"/>
    <x v="1"/>
    <n v="4"/>
    <n v="8282.6"/>
    <s v="Discharged"/>
    <x v="0"/>
  </r>
  <r>
    <s v="PT-08226"/>
    <n v="47"/>
    <x v="1"/>
    <s v="unknown"/>
    <n v="207.78949012675"/>
    <n v="27.368910853764099"/>
    <x v="0"/>
    <x v="1"/>
    <x v="3"/>
    <n v="3"/>
    <n v="3467.11"/>
    <s v="Discharged"/>
    <x v="3"/>
  </r>
  <r>
    <s v="PT-03013"/>
    <n v="35"/>
    <x v="1"/>
    <n v="111"/>
    <n v="199.149336107056"/>
    <n v="26.985569099302101"/>
    <x v="2"/>
    <x v="1"/>
    <x v="0"/>
    <n v="4"/>
    <n v="10962.15"/>
    <s v="Admitted"/>
    <x v="2"/>
  </r>
  <r>
    <s v="PT-07433"/>
    <n v="61"/>
    <x v="1"/>
    <n v="111"/>
    <n v="221.76137306922899"/>
    <n v="20.418675899492701"/>
    <x v="0"/>
    <x v="2"/>
    <x v="0"/>
    <n v="1"/>
    <n v="8825.14"/>
    <s v="Discharged"/>
    <x v="0"/>
  </r>
  <r>
    <s v="PT-07014"/>
    <n v="65"/>
    <x v="0"/>
    <n v="129"/>
    <n v="259.25239029771802"/>
    <n v="30.515471198573"/>
    <x v="1"/>
    <x v="1"/>
    <x v="0"/>
    <n v="3"/>
    <n v="10011.959999999999"/>
    <s v="Discharged"/>
    <x v="0"/>
  </r>
  <r>
    <s v="PT-04803"/>
    <n v="34"/>
    <x v="1"/>
    <n v="111"/>
    <n v="215.447094900423"/>
    <n v="25.1348249985653"/>
    <x v="3"/>
    <x v="1"/>
    <x v="2"/>
    <n v="3"/>
    <n v="4196.49"/>
    <s v="Discharged"/>
    <x v="2"/>
  </r>
  <r>
    <s v="PT-08823"/>
    <n v="58"/>
    <x v="1"/>
    <n v="124"/>
    <n v="202.183354865209"/>
    <n v="30.604499551057099"/>
    <x v="0"/>
    <x v="0"/>
    <x v="2"/>
    <n v="4"/>
    <n v="6389.8"/>
    <s v="Admitted"/>
    <x v="1"/>
  </r>
  <r>
    <s v="PT-08283"/>
    <n v="67"/>
    <x v="1"/>
    <n v="110"/>
    <n v="197.338513532679"/>
    <n v="23.418759259005402"/>
    <x v="1"/>
    <x v="1"/>
    <x v="0"/>
    <n v="1"/>
    <n v="6929.93"/>
    <s v="Transferred"/>
    <x v="0"/>
  </r>
  <r>
    <s v="PT-04276"/>
    <n v="53"/>
    <x v="0"/>
    <n v="129"/>
    <n v="187.49661789203401"/>
    <n v="26.6927212624364"/>
    <x v="1"/>
    <x v="1"/>
    <x v="2"/>
    <n v="5"/>
    <s v="unknown"/>
    <s v="Discharged"/>
    <x v="1"/>
  </r>
  <r>
    <s v="PT-04706"/>
    <n v="53"/>
    <x v="1"/>
    <n v="135"/>
    <n v="141.03173089069199"/>
    <n v="28.586823302060701"/>
    <x v="2"/>
    <x v="1"/>
    <x v="1"/>
    <n v="4"/>
    <n v="13346.64"/>
    <s v="Admitted"/>
    <x v="1"/>
  </r>
  <r>
    <s v="PT-00473"/>
    <n v="32"/>
    <x v="1"/>
    <n v="110"/>
    <n v="185.623912090652"/>
    <n v="24.561174173160602"/>
    <x v="1"/>
    <x v="1"/>
    <x v="2"/>
    <n v="1"/>
    <n v="3723.8"/>
    <s v="Admitted"/>
    <x v="2"/>
  </r>
  <r>
    <s v="PT-07151"/>
    <n v="65"/>
    <x v="0"/>
    <n v="171"/>
    <n v="171.80846316784999"/>
    <n v="25.4554277135368"/>
    <x v="0"/>
    <x v="2"/>
    <x v="1"/>
    <n v="3"/>
    <s v="unknown"/>
    <s v="Discharged"/>
    <x v="0"/>
  </r>
  <r>
    <s v="PT-06193"/>
    <n v="44"/>
    <x v="0"/>
    <n v="143"/>
    <n v="198.66536329002699"/>
    <n v="31.546251570824499"/>
    <x v="2"/>
    <x v="2"/>
    <x v="1"/>
    <n v="4"/>
    <n v="13874.8"/>
    <s v="Discharged"/>
    <x v="3"/>
  </r>
  <r>
    <s v="PT-05670"/>
    <n v="75"/>
    <x v="0"/>
    <n v="146"/>
    <n v="182.83280738629099"/>
    <n v="19.937864327750201"/>
    <x v="1"/>
    <x v="2"/>
    <x v="1"/>
    <n v="5"/>
    <n v="17148.849999999999"/>
    <s v="Discharged"/>
    <x v="4"/>
  </r>
  <r>
    <s v="PT-07689"/>
    <n v="51"/>
    <x v="0"/>
    <n v="133"/>
    <n v="241.889273271798"/>
    <n v="21.633330816969899"/>
    <x v="0"/>
    <x v="2"/>
    <x v="0"/>
    <n v="3"/>
    <n v="12652.72"/>
    <s v="Transferred"/>
    <x v="1"/>
  </r>
  <r>
    <s v="PT-00869"/>
    <n v="64"/>
    <x v="0"/>
    <n v="130"/>
    <n v="226.78079030946401"/>
    <n v="32.813614598271798"/>
    <x v="0"/>
    <x v="2"/>
    <x v="0"/>
    <n v="5"/>
    <n v="7518.02"/>
    <s v="Discharged"/>
    <x v="0"/>
  </r>
  <r>
    <s v="PT-06640"/>
    <n v="54"/>
    <x v="0"/>
    <n v="126"/>
    <n v="233.43268479817399"/>
    <n v="34.080866549169201"/>
    <x v="2"/>
    <x v="1"/>
    <x v="1"/>
    <n v="7"/>
    <n v="15768.31"/>
    <s v="Discharged"/>
    <x v="1"/>
  </r>
  <r>
    <s v="PT-07579"/>
    <n v="46"/>
    <x v="1"/>
    <n v="145"/>
    <n v="257.93571251952801"/>
    <n v="26.236249588226599"/>
    <x v="0"/>
    <x v="2"/>
    <x v="0"/>
    <n v="1"/>
    <n v="9321.06"/>
    <s v="Admitted"/>
    <x v="3"/>
  </r>
  <r>
    <s v="PT-01507"/>
    <n v="65"/>
    <x v="1"/>
    <n v="171"/>
    <n v="287.70978467204299"/>
    <n v="29.1698098898244"/>
    <x v="1"/>
    <x v="1"/>
    <x v="0"/>
    <n v="2"/>
    <n v="8458.93"/>
    <s v="Discharged"/>
    <x v="0"/>
  </r>
  <r>
    <s v="PT-07625"/>
    <n v="95"/>
    <x v="0"/>
    <n v="148"/>
    <n v="222.827468030261"/>
    <n v="29.237489114155601"/>
    <x v="0"/>
    <x v="2"/>
    <x v="1"/>
    <n v="0"/>
    <n v="16965.28"/>
    <s v="Discharged"/>
    <x v="5"/>
  </r>
  <r>
    <s v="PT-05471"/>
    <n v="77"/>
    <x v="0"/>
    <n v="93"/>
    <n v="270.05750238381802"/>
    <n v="20.529613302484002"/>
    <x v="1"/>
    <x v="2"/>
    <x v="1"/>
    <n v="1"/>
    <n v="13255.94"/>
    <s v="Discharged"/>
    <x v="4"/>
  </r>
  <r>
    <s v="PT-06254"/>
    <n v="59"/>
    <x v="0"/>
    <n v="153"/>
    <n v="146.967458440592"/>
    <n v="36.568919400504299"/>
    <x v="0"/>
    <x v="1"/>
    <x v="2"/>
    <n v="2"/>
    <n v="543.41999999999996"/>
    <s v="Discharged"/>
    <x v="1"/>
  </r>
  <r>
    <s v="PT-06235"/>
    <n v="51"/>
    <x v="1"/>
    <n v="159"/>
    <n v="151.66234536462201"/>
    <n v="15.678906804587299"/>
    <x v="1"/>
    <x v="2"/>
    <x v="0"/>
    <n v="2"/>
    <n v="6147.56"/>
    <s v="Deceased"/>
    <x v="1"/>
  </r>
  <r>
    <s v="PT-09518"/>
    <n v="72"/>
    <x v="0"/>
    <n v="153"/>
    <n v="195.09540032376401"/>
    <n v="24.696518089366901"/>
    <x v="2"/>
    <x v="1"/>
    <x v="1"/>
    <n v="6"/>
    <n v="13812.06"/>
    <s v="Transferred"/>
    <x v="4"/>
  </r>
  <r>
    <s v="PT-05875"/>
    <n v="74"/>
    <x v="0"/>
    <n v="107"/>
    <n v="232.69496864674599"/>
    <s v="unknown"/>
    <x v="1"/>
    <x v="1"/>
    <x v="0"/>
    <n v="5"/>
    <n v="13543.31"/>
    <s v="Transferred"/>
    <x v="4"/>
  </r>
  <r>
    <s v="PT-07875"/>
    <n v="95"/>
    <x v="1"/>
    <n v="137"/>
    <n v="219.57427598962499"/>
    <n v="27.167466935701601"/>
    <x v="1"/>
    <x v="2"/>
    <x v="1"/>
    <n v="3"/>
    <n v="11632.46"/>
    <s v="Discharged"/>
    <x v="5"/>
  </r>
  <r>
    <s v="PT-04533"/>
    <n v="62"/>
    <x v="1"/>
    <n v="133"/>
    <n v="236.16031147006501"/>
    <n v="30.978705043997898"/>
    <x v="1"/>
    <x v="1"/>
    <x v="0"/>
    <n v="2"/>
    <n v="5738.26"/>
    <s v="Discharged"/>
    <x v="0"/>
  </r>
  <r>
    <s v="PT-01076"/>
    <n v="47"/>
    <x v="1"/>
    <n v="136"/>
    <n v="151.78026224620399"/>
    <n v="35.721786178573801"/>
    <x v="1"/>
    <x v="1"/>
    <x v="0"/>
    <n v="0"/>
    <n v="14869.32"/>
    <s v="Discharged"/>
    <x v="3"/>
  </r>
  <r>
    <s v="PT-06726"/>
    <n v="72"/>
    <x v="1"/>
    <s v="unknown"/>
    <s v="unknown"/>
    <n v="26.164018642190999"/>
    <x v="3"/>
    <x v="1"/>
    <x v="0"/>
    <n v="1"/>
    <n v="5829.88"/>
    <s v="Discharged"/>
    <x v="4"/>
  </r>
  <r>
    <s v="PT-05345"/>
    <n v="50"/>
    <x v="1"/>
    <n v="135"/>
    <n v="177.606892397454"/>
    <n v="24.871555177974098"/>
    <x v="0"/>
    <x v="1"/>
    <x v="2"/>
    <n v="4"/>
    <n v="5617.95"/>
    <s v="Discharged"/>
    <x v="3"/>
  </r>
  <r>
    <s v="PT-09557"/>
    <n v="32"/>
    <x v="0"/>
    <n v="141"/>
    <n v="205.78669267874801"/>
    <n v="28.050101720393499"/>
    <x v="0"/>
    <x v="1"/>
    <x v="2"/>
    <n v="5"/>
    <n v="3881.32"/>
    <s v="Discharged"/>
    <x v="2"/>
  </r>
  <r>
    <s v="PT-04481"/>
    <n v="37"/>
    <x v="0"/>
    <n v="115"/>
    <n v="209.056479243506"/>
    <n v="22.825274754691002"/>
    <x v="0"/>
    <x v="1"/>
    <x v="2"/>
    <n v="0"/>
    <n v="4634.2700000000004"/>
    <s v="Admitted"/>
    <x v="2"/>
  </r>
  <r>
    <s v="PT-05437"/>
    <n v="54"/>
    <x v="0"/>
    <n v="156"/>
    <n v="246.02582513468499"/>
    <n v="22.379075056418401"/>
    <x v="0"/>
    <x v="1"/>
    <x v="0"/>
    <n v="2"/>
    <n v="3503.44"/>
    <s v="Admitted"/>
    <x v="1"/>
  </r>
  <r>
    <s v="PT-06940"/>
    <n v="35"/>
    <x v="0"/>
    <n v="151"/>
    <n v="228.54410819427801"/>
    <n v="36.604607173875799"/>
    <x v="0"/>
    <x v="1"/>
    <x v="2"/>
    <n v="5"/>
    <n v="5413.14"/>
    <s v="Discharged"/>
    <x v="2"/>
  </r>
  <r>
    <s v="PT-04008"/>
    <n v="45"/>
    <x v="0"/>
    <n v="130"/>
    <n v="185.611332585474"/>
    <n v="28.167749387144902"/>
    <x v="1"/>
    <x v="1"/>
    <x v="2"/>
    <n v="2"/>
    <n v="2266.17"/>
    <s v="Discharged"/>
    <x v="3"/>
  </r>
  <r>
    <s v="PT-07307"/>
    <n v="70"/>
    <x v="1"/>
    <n v="149"/>
    <n v="207.46494955918499"/>
    <n v="22.408488845154199"/>
    <x v="0"/>
    <x v="1"/>
    <x v="2"/>
    <n v="5"/>
    <n v="3879.59"/>
    <s v="Discharged"/>
    <x v="0"/>
  </r>
  <r>
    <s v="PT-06148"/>
    <n v="49"/>
    <x v="0"/>
    <n v="125"/>
    <n v="212.54624551413201"/>
    <n v="30.715318696343999"/>
    <x v="1"/>
    <x v="1"/>
    <x v="0"/>
    <n v="2"/>
    <n v="11527.88"/>
    <s v="Discharged"/>
    <x v="3"/>
  </r>
  <r>
    <s v="PT-07451"/>
    <n v="48"/>
    <x v="0"/>
    <n v="123"/>
    <n v="218.193806197979"/>
    <n v="29.725221978163798"/>
    <x v="0"/>
    <x v="1"/>
    <x v="2"/>
    <n v="3"/>
    <n v="4631.9799999999996"/>
    <s v="Transferred"/>
    <x v="3"/>
  </r>
  <r>
    <s v="PT-00074"/>
    <n v="78"/>
    <x v="1"/>
    <n v="160"/>
    <n v="253.52895825559699"/>
    <n v="31.538043781537901"/>
    <x v="1"/>
    <x v="1"/>
    <x v="1"/>
    <n v="1"/>
    <n v="15116.99"/>
    <s v="Discharged"/>
    <x v="4"/>
  </r>
  <r>
    <s v="PT-06844"/>
    <n v="42"/>
    <x v="0"/>
    <n v="162"/>
    <n v="231.38055543545801"/>
    <n v="33.720670766238499"/>
    <x v="0"/>
    <x v="2"/>
    <x v="0"/>
    <n v="3"/>
    <s v="unknown"/>
    <s v="Discharged"/>
    <x v="3"/>
  </r>
  <r>
    <s v="PT-07018"/>
    <n v="42"/>
    <x v="0"/>
    <n v="152"/>
    <n v="195.408196544464"/>
    <n v="23.085848893383201"/>
    <x v="0"/>
    <x v="1"/>
    <x v="2"/>
    <n v="2"/>
    <n v="2441.64"/>
    <s v="Admitted"/>
    <x v="3"/>
  </r>
  <r>
    <s v="PT-09960"/>
    <n v="61"/>
    <x v="0"/>
    <n v="120"/>
    <n v="230.891071248439"/>
    <n v="24.2075741967939"/>
    <x v="2"/>
    <x v="1"/>
    <x v="0"/>
    <n v="8"/>
    <n v="9393.76"/>
    <s v="Discharged"/>
    <x v="0"/>
  </r>
  <r>
    <s v="PT-09760"/>
    <n v="46"/>
    <x v="1"/>
    <n v="137"/>
    <n v="192.77300011164101"/>
    <n v="25.537469300441401"/>
    <x v="3"/>
    <x v="1"/>
    <x v="2"/>
    <n v="3"/>
    <n v="4938.72"/>
    <s v="Discharged"/>
    <x v="3"/>
  </r>
  <r>
    <s v="PT-04563"/>
    <n v="41"/>
    <x v="1"/>
    <n v="122"/>
    <n v="302.18269226317699"/>
    <n v="25.164354772578701"/>
    <x v="0"/>
    <x v="1"/>
    <x v="0"/>
    <n v="3"/>
    <n v="12468.87"/>
    <s v="Admitted"/>
    <x v="3"/>
  </r>
  <r>
    <s v="PT-01102"/>
    <n v="18"/>
    <x v="0"/>
    <n v="129"/>
    <n v="206.318911990077"/>
    <n v="25.095432452469101"/>
    <x v="0"/>
    <x v="2"/>
    <x v="2"/>
    <n v="3"/>
    <n v="4556.25"/>
    <s v="Discharged"/>
    <x v="6"/>
  </r>
  <r>
    <s v="PT-04606"/>
    <n v="51"/>
    <x v="0"/>
    <n v="140"/>
    <n v="212.339454002693"/>
    <n v="30.4262301868552"/>
    <x v="1"/>
    <x v="1"/>
    <x v="0"/>
    <n v="3"/>
    <s v="unknown"/>
    <s v="Discharged"/>
    <x v="1"/>
  </r>
  <r>
    <s v="PT-09731"/>
    <n v="35"/>
    <x v="1"/>
    <n v="109"/>
    <n v="216.20697564742699"/>
    <n v="28.3229516601582"/>
    <x v="3"/>
    <x v="1"/>
    <x v="0"/>
    <n v="4"/>
    <n v="7660.52"/>
    <s v="Discharged"/>
    <x v="2"/>
  </r>
  <r>
    <s v="PT-07965"/>
    <n v="46"/>
    <x v="1"/>
    <n v="118"/>
    <n v="215.21123541476101"/>
    <n v="25.991114637613801"/>
    <x v="0"/>
    <x v="2"/>
    <x v="0"/>
    <n v="4"/>
    <n v="13746.04"/>
    <s v="Transferred"/>
    <x v="3"/>
  </r>
  <r>
    <s v="PT-02936"/>
    <n v="77"/>
    <x v="1"/>
    <n v="97"/>
    <n v="223.801333277201"/>
    <s v="unknown"/>
    <x v="2"/>
    <x v="1"/>
    <x v="1"/>
    <n v="7"/>
    <n v="22197.52"/>
    <s v="Discharged"/>
    <x v="4"/>
  </r>
  <r>
    <s v="PT-05377"/>
    <n v="93"/>
    <x v="1"/>
    <n v="144"/>
    <n v="259.53849389413398"/>
    <n v="28.622967221006"/>
    <x v="1"/>
    <x v="2"/>
    <x v="1"/>
    <n v="4"/>
    <n v="12190.66"/>
    <s v="Discharged"/>
    <x v="5"/>
  </r>
  <r>
    <s v="PT-00119"/>
    <n v="72"/>
    <x v="0"/>
    <n v="139"/>
    <n v="203.731719385351"/>
    <n v="27.559194325347899"/>
    <x v="0"/>
    <x v="1"/>
    <x v="0"/>
    <n v="2"/>
    <n v="3235.69"/>
    <s v="Discharged"/>
    <x v="4"/>
  </r>
  <r>
    <s v="PT-02023"/>
    <n v="75"/>
    <x v="1"/>
    <n v="140"/>
    <n v="252.650388775306"/>
    <n v="43.479522299637701"/>
    <x v="0"/>
    <x v="1"/>
    <x v="2"/>
    <n v="3"/>
    <n v="3187.77"/>
    <s v="Discharged"/>
    <x v="4"/>
  </r>
  <r>
    <s v="PT-03893"/>
    <n v="43"/>
    <x v="0"/>
    <n v="101"/>
    <n v="129.37808833441099"/>
    <n v="30.301061597246399"/>
    <x v="1"/>
    <x v="1"/>
    <x v="0"/>
    <n v="3"/>
    <n v="8820.64"/>
    <s v="Discharged"/>
    <x v="3"/>
  </r>
  <r>
    <s v="PT-02749"/>
    <n v="60"/>
    <x v="0"/>
    <n v="170"/>
    <n v="270.68674548352902"/>
    <n v="25.921949811571601"/>
    <x v="1"/>
    <x v="1"/>
    <x v="0"/>
    <n v="5"/>
    <n v="14049.78"/>
    <s v="Discharged"/>
    <x v="1"/>
  </r>
  <r>
    <s v="PT-02035"/>
    <n v="70"/>
    <x v="1"/>
    <n v="141"/>
    <n v="249.22411116449601"/>
    <n v="34.577661983768301"/>
    <x v="0"/>
    <x v="1"/>
    <x v="1"/>
    <n v="2"/>
    <n v="10640.3"/>
    <s v="Admitted"/>
    <x v="0"/>
  </r>
  <r>
    <s v="PT-08169"/>
    <n v="43"/>
    <x v="0"/>
    <n v="150"/>
    <n v="206.471770991223"/>
    <n v="26.353529947319899"/>
    <x v="1"/>
    <x v="2"/>
    <x v="0"/>
    <n v="3"/>
    <n v="5438.27"/>
    <s v="Discharged"/>
    <x v="3"/>
  </r>
  <r>
    <s v="PT-08840"/>
    <n v="63"/>
    <x v="1"/>
    <n v="94"/>
    <n v="287.39660718672201"/>
    <n v="26.437893182248899"/>
    <x v="2"/>
    <x v="2"/>
    <x v="1"/>
    <n v="2"/>
    <n v="13875.81"/>
    <s v="Discharged"/>
    <x v="0"/>
  </r>
  <r>
    <s v="PT-05698"/>
    <n v="43"/>
    <x v="0"/>
    <n v="132"/>
    <n v="316.975999626575"/>
    <n v="31.509809368461699"/>
    <x v="0"/>
    <x v="2"/>
    <x v="2"/>
    <n v="0"/>
    <n v="5033.59"/>
    <s v="Discharged"/>
    <x v="3"/>
  </r>
  <r>
    <s v="PT-01220"/>
    <n v="87"/>
    <x v="0"/>
    <n v="133"/>
    <n v="175.16821050031501"/>
    <n v="15.1700942613399"/>
    <x v="3"/>
    <x v="1"/>
    <x v="0"/>
    <n v="3"/>
    <n v="6511.99"/>
    <s v="Discharged"/>
    <x v="5"/>
  </r>
  <r>
    <s v="PT-06581"/>
    <n v="50"/>
    <x v="1"/>
    <n v="156"/>
    <n v="175.190232163915"/>
    <n v="39.571525476897101"/>
    <x v="1"/>
    <x v="2"/>
    <x v="0"/>
    <n v="1"/>
    <n v="1433.41"/>
    <s v="Transferred"/>
    <x v="3"/>
  </r>
  <r>
    <s v="PT-09360"/>
    <n v="59"/>
    <x v="1"/>
    <n v="110"/>
    <n v="220.152273369125"/>
    <n v="25.831526109878901"/>
    <x v="0"/>
    <x v="1"/>
    <x v="2"/>
    <n v="2"/>
    <n v="5143.07"/>
    <s v="Transferred"/>
    <x v="1"/>
  </r>
  <r>
    <s v="PT-03129"/>
    <n v="56"/>
    <x v="0"/>
    <n v="148"/>
    <n v="165.141369736076"/>
    <n v="27.000615274354601"/>
    <x v="0"/>
    <x v="1"/>
    <x v="2"/>
    <n v="4"/>
    <n v="4701.74"/>
    <s v="Admitted"/>
    <x v="1"/>
  </r>
  <r>
    <s v="PT-07525"/>
    <n v="53"/>
    <x v="1"/>
    <n v="126"/>
    <n v="139.96224660289599"/>
    <n v="29.9648170895756"/>
    <x v="2"/>
    <x v="1"/>
    <x v="1"/>
    <n v="5"/>
    <n v="21858.32"/>
    <s v="Discharged"/>
    <x v="1"/>
  </r>
  <r>
    <s v="PT-02511"/>
    <n v="62"/>
    <x v="1"/>
    <n v="129"/>
    <n v="249.03157059329499"/>
    <n v="29.646455662523898"/>
    <x v="1"/>
    <x v="1"/>
    <x v="1"/>
    <n v="1"/>
    <n v="15649.18"/>
    <s v="Discharged"/>
    <x v="0"/>
  </r>
  <r>
    <s v="PT-03956"/>
    <n v="45"/>
    <x v="1"/>
    <n v="126"/>
    <n v="245.02627045781901"/>
    <n v="18.099503498598398"/>
    <x v="0"/>
    <x v="1"/>
    <x v="2"/>
    <n v="3"/>
    <n v="3312.52"/>
    <s v="Discharged"/>
    <x v="3"/>
  </r>
  <r>
    <s v="PT-03465"/>
    <n v="57"/>
    <x v="1"/>
    <n v="138"/>
    <n v="165.77466059948401"/>
    <n v="33.341639762902602"/>
    <x v="1"/>
    <x v="2"/>
    <x v="1"/>
    <n v="6"/>
    <n v="17773.62"/>
    <s v="Admitted"/>
    <x v="1"/>
  </r>
  <r>
    <s v="PT-03777"/>
    <n v="27"/>
    <x v="0"/>
    <n v="112"/>
    <n v="148.31802456226299"/>
    <n v="24.995539625353299"/>
    <x v="1"/>
    <x v="1"/>
    <x v="2"/>
    <n v="2"/>
    <n v="3927.07"/>
    <s v="Discharged"/>
    <x v="6"/>
  </r>
  <r>
    <s v="PT-07661"/>
    <n v="75"/>
    <x v="1"/>
    <s v="unknown"/>
    <n v="236.30064579282899"/>
    <n v="21.852187440469301"/>
    <x v="1"/>
    <x v="1"/>
    <x v="0"/>
    <n v="0"/>
    <n v="9224.1"/>
    <s v="Admitted"/>
    <x v="4"/>
  </r>
  <r>
    <s v="PT-06426"/>
    <n v="62"/>
    <x v="0"/>
    <n v="140"/>
    <n v="291.41039235315299"/>
    <n v="23.734069232914798"/>
    <x v="0"/>
    <x v="1"/>
    <x v="0"/>
    <n v="4"/>
    <n v="8130.3"/>
    <s v="Discharged"/>
    <x v="0"/>
  </r>
  <r>
    <s v="PT-05860"/>
    <n v="45"/>
    <x v="0"/>
    <n v="108"/>
    <n v="303.45759128111501"/>
    <n v="26.1670611703404"/>
    <x v="0"/>
    <x v="1"/>
    <x v="0"/>
    <n v="0"/>
    <n v="2553.17"/>
    <s v="Deceased"/>
    <x v="3"/>
  </r>
  <r>
    <s v="PT-00178"/>
    <n v="76"/>
    <x v="0"/>
    <n v="136"/>
    <n v="187.34024977143201"/>
    <n v="25.436478540285901"/>
    <x v="1"/>
    <x v="2"/>
    <x v="1"/>
    <n v="3"/>
    <n v="5424.34"/>
    <s v="Admitted"/>
    <x v="4"/>
  </r>
  <r>
    <s v="PT-01644"/>
    <n v="61"/>
    <x v="0"/>
    <n v="156"/>
    <n v="265.117446399752"/>
    <n v="25.150672086073001"/>
    <x v="1"/>
    <x v="1"/>
    <x v="2"/>
    <n v="4"/>
    <n v="4347.67"/>
    <s v="Discharged"/>
    <x v="0"/>
  </r>
  <r>
    <s v="PT-09480"/>
    <n v="70"/>
    <x v="1"/>
    <n v="121"/>
    <n v="226.570766237996"/>
    <n v="26.525542234370299"/>
    <x v="0"/>
    <x v="1"/>
    <x v="0"/>
    <n v="3"/>
    <n v="5680.25"/>
    <s v="Discharged"/>
    <x v="0"/>
  </r>
  <r>
    <s v="PT-03044"/>
    <n v="58"/>
    <x v="1"/>
    <n v="129"/>
    <n v="254.63396142069899"/>
    <n v="33.699321314585397"/>
    <x v="0"/>
    <x v="2"/>
    <x v="0"/>
    <n v="2"/>
    <n v="7067.3"/>
    <s v="Deceased"/>
    <x v="1"/>
  </r>
  <r>
    <s v="PT-03482"/>
    <n v="18"/>
    <x v="1"/>
    <n v="111"/>
    <n v="210.02573677774899"/>
    <n v="32.177466543486297"/>
    <x v="0"/>
    <x v="2"/>
    <x v="0"/>
    <n v="5"/>
    <n v="2619.42"/>
    <s v="Discharged"/>
    <x v="6"/>
  </r>
  <r>
    <s v="PT-01375"/>
    <n v="77"/>
    <x v="1"/>
    <n v="145"/>
    <n v="245.40932087418099"/>
    <n v="29.574258405579599"/>
    <x v="2"/>
    <x v="2"/>
    <x v="1"/>
    <n v="6"/>
    <n v="12765.68"/>
    <s v="Admitted"/>
    <x v="4"/>
  </r>
  <r>
    <s v="PT-01721"/>
    <n v="62"/>
    <x v="0"/>
    <n v="114"/>
    <n v="334.05630581139701"/>
    <n v="23.981101020134201"/>
    <x v="2"/>
    <x v="1"/>
    <x v="1"/>
    <n v="9"/>
    <n v="21276.06"/>
    <s v="Admitted"/>
    <x v="0"/>
  </r>
  <r>
    <s v="PT-04373"/>
    <n v="38"/>
    <x v="0"/>
    <n v="149"/>
    <n v="201.93466615751899"/>
    <n v="20.026292788368401"/>
    <x v="1"/>
    <x v="1"/>
    <x v="2"/>
    <n v="2"/>
    <n v="5535.52"/>
    <s v="Discharged"/>
    <x v="2"/>
  </r>
  <r>
    <s v="PT-06619"/>
    <n v="33"/>
    <x v="1"/>
    <n v="137"/>
    <n v="187.18838011369999"/>
    <n v="24.116676768720499"/>
    <x v="2"/>
    <x v="2"/>
    <x v="1"/>
    <n v="7"/>
    <n v="28024.61"/>
    <s v="Admitted"/>
    <x v="2"/>
  </r>
  <r>
    <s v="PT-02265"/>
    <n v="65"/>
    <x v="1"/>
    <n v="135"/>
    <n v="196.035104291778"/>
    <n v="29.6037961317347"/>
    <x v="0"/>
    <x v="1"/>
    <x v="2"/>
    <n v="1"/>
    <n v="3760.17"/>
    <s v="Admitted"/>
    <x v="0"/>
  </r>
  <r>
    <s v="PT-00088"/>
    <n v="59"/>
    <x v="1"/>
    <n v="112"/>
    <n v="179.42731813076799"/>
    <n v="26.630835255009401"/>
    <x v="2"/>
    <x v="1"/>
    <x v="0"/>
    <n v="7"/>
    <n v="7908.85"/>
    <s v="Transferred"/>
    <x v="1"/>
  </r>
  <r>
    <s v="PT-08451"/>
    <n v="28"/>
    <x v="0"/>
    <n v="140"/>
    <n v="192.36028748640399"/>
    <n v="20.526777189346099"/>
    <x v="3"/>
    <x v="2"/>
    <x v="0"/>
    <n v="3"/>
    <n v="9399.81"/>
    <s v="Discharged"/>
    <x v="6"/>
  </r>
  <r>
    <s v="PT-03027"/>
    <n v="57"/>
    <x v="0"/>
    <n v="131"/>
    <n v="213.35775528733501"/>
    <n v="22.7584547488478"/>
    <x v="1"/>
    <x v="1"/>
    <x v="2"/>
    <n v="3"/>
    <n v="4930.9799999999996"/>
    <s v="Deceased"/>
    <x v="1"/>
  </r>
  <r>
    <s v="PT-08862"/>
    <n v="57"/>
    <x v="1"/>
    <n v="128"/>
    <n v="292.14488236128301"/>
    <s v="unknown"/>
    <x v="2"/>
    <x v="2"/>
    <x v="1"/>
    <n v="3"/>
    <n v="5240.8100000000004"/>
    <s v="Discharged"/>
    <x v="1"/>
  </r>
  <r>
    <s v="PT-00404"/>
    <n v="55"/>
    <x v="1"/>
    <n v="138"/>
    <n v="255.26654593636101"/>
    <n v="29.395685806154798"/>
    <x v="2"/>
    <x v="1"/>
    <x v="1"/>
    <s v="unknown"/>
    <n v="14329.52"/>
    <s v="Discharged"/>
    <x v="1"/>
  </r>
  <r>
    <s v="PT-08996"/>
    <n v="56"/>
    <x v="1"/>
    <n v="100"/>
    <n v="240.790149097962"/>
    <n v="27.525767391434101"/>
    <x v="1"/>
    <x v="2"/>
    <x v="1"/>
    <n v="4"/>
    <n v="24028.06"/>
    <s v="Transferred"/>
    <x v="1"/>
  </r>
  <r>
    <s v="PT-02983"/>
    <n v="65"/>
    <x v="0"/>
    <n v="116"/>
    <n v="191.97555365355601"/>
    <n v="38.462582868983397"/>
    <x v="1"/>
    <x v="2"/>
    <x v="1"/>
    <n v="1"/>
    <n v="22562.76"/>
    <s v="Discharged"/>
    <x v="0"/>
  </r>
  <r>
    <s v="PT-07114"/>
    <n v="40"/>
    <x v="1"/>
    <n v="138"/>
    <n v="241.35332983250001"/>
    <n v="27.078983464127901"/>
    <x v="1"/>
    <x v="1"/>
    <x v="0"/>
    <n v="1"/>
    <n v="5178.88"/>
    <s v="Admitted"/>
    <x v="2"/>
  </r>
  <r>
    <s v="PT-09545"/>
    <n v="76"/>
    <x v="0"/>
    <s v="unknown"/>
    <n v="235.439155913728"/>
    <n v="30.654869041267599"/>
    <x v="1"/>
    <x v="1"/>
    <x v="1"/>
    <n v="2"/>
    <n v="13495.1"/>
    <s v="Discharged"/>
    <x v="4"/>
  </r>
  <r>
    <s v="PT-02457"/>
    <n v="46"/>
    <x v="0"/>
    <n v="146"/>
    <n v="212.89965898043201"/>
    <n v="21.6951450317632"/>
    <x v="0"/>
    <x v="1"/>
    <x v="2"/>
    <n v="3"/>
    <n v="4830.4399999999996"/>
    <s v="Discharged"/>
    <x v="3"/>
  </r>
  <r>
    <s v="PT-03444"/>
    <n v="78"/>
    <x v="0"/>
    <n v="109"/>
    <n v="227.94711468478201"/>
    <n v="22.880115727958501"/>
    <x v="0"/>
    <x v="1"/>
    <x v="2"/>
    <n v="3"/>
    <n v="4708.08"/>
    <s v="Admitted"/>
    <x v="4"/>
  </r>
  <r>
    <s v="PT-02215"/>
    <n v="47"/>
    <x v="1"/>
    <n v="121"/>
    <n v="218.968459700529"/>
    <n v="35.997935086584903"/>
    <x v="2"/>
    <x v="1"/>
    <x v="0"/>
    <n v="5"/>
    <n v="8130.16"/>
    <s v="Admitted"/>
    <x v="3"/>
  </r>
  <r>
    <s v="PT-01028"/>
    <n v="56"/>
    <x v="0"/>
    <n v="135"/>
    <n v="239.07110765754899"/>
    <n v="32.818928578709297"/>
    <x v="0"/>
    <x v="2"/>
    <x v="0"/>
    <n v="0"/>
    <n v="1196.03"/>
    <s v="Discharged"/>
    <x v="1"/>
  </r>
  <r>
    <s v="PT-09898"/>
    <n v="50"/>
    <x v="1"/>
    <n v="145"/>
    <n v="250.96565265377501"/>
    <n v="18.730606999839701"/>
    <x v="2"/>
    <x v="0"/>
    <x v="0"/>
    <n v="7"/>
    <n v="13106.31"/>
    <s v="Discharged"/>
    <x v="3"/>
  </r>
  <r>
    <s v="PT-01422"/>
    <n v="71"/>
    <x v="1"/>
    <s v="unknown"/>
    <n v="264.52058647869802"/>
    <n v="27.412595521039901"/>
    <x v="0"/>
    <x v="1"/>
    <x v="2"/>
    <n v="1"/>
    <n v="4233.74"/>
    <s v="Discharged"/>
    <x v="4"/>
  </r>
  <r>
    <s v="PT-02437"/>
    <n v="53"/>
    <x v="1"/>
    <n v="130"/>
    <n v="168.96775228937901"/>
    <n v="22.890551473401899"/>
    <x v="0"/>
    <x v="1"/>
    <x v="2"/>
    <n v="3"/>
    <n v="3032.73"/>
    <s v="Discharged"/>
    <x v="1"/>
  </r>
  <r>
    <s v="PT-08991"/>
    <n v="79"/>
    <x v="1"/>
    <n v="152"/>
    <n v="178.709054667365"/>
    <n v="19.0932856387839"/>
    <x v="1"/>
    <x v="1"/>
    <x v="0"/>
    <n v="2"/>
    <n v="9379.73"/>
    <s v="Admitted"/>
    <x v="4"/>
  </r>
  <r>
    <s v="PT-05781"/>
    <n v="36"/>
    <x v="0"/>
    <n v="159"/>
    <n v="233.659010638193"/>
    <n v="29.816434524946501"/>
    <x v="1"/>
    <x v="2"/>
    <x v="1"/>
    <n v="3"/>
    <n v="5539.59"/>
    <s v="Discharged"/>
    <x v="2"/>
  </r>
  <r>
    <s v="PT-09270"/>
    <n v="48"/>
    <x v="0"/>
    <n v="143"/>
    <n v="191.28854974746301"/>
    <n v="19.776791040136398"/>
    <x v="2"/>
    <x v="1"/>
    <x v="0"/>
    <n v="6"/>
    <n v="11929.13"/>
    <s v="Discharged"/>
    <x v="3"/>
  </r>
  <r>
    <s v="PT-01279"/>
    <n v="57"/>
    <x v="0"/>
    <n v="161"/>
    <n v="174.82966540715199"/>
    <n v="26.622990764667001"/>
    <x v="0"/>
    <x v="1"/>
    <x v="2"/>
    <n v="1"/>
    <n v="3803.09"/>
    <s v="Admitted"/>
    <x v="1"/>
  </r>
  <r>
    <s v="PT-05197"/>
    <n v="70"/>
    <x v="1"/>
    <n v="144"/>
    <n v="163.15666491601701"/>
    <n v="19.071879301594599"/>
    <x v="0"/>
    <x v="2"/>
    <x v="0"/>
    <n v="2"/>
    <n v="8298.0499999999993"/>
    <s v="Discharged"/>
    <x v="0"/>
  </r>
  <r>
    <s v="PT-05112"/>
    <n v="93"/>
    <x v="1"/>
    <n v="137"/>
    <n v="174.58047456291001"/>
    <n v="21.4036634844228"/>
    <x v="1"/>
    <x v="1"/>
    <x v="0"/>
    <n v="2"/>
    <n v="2676.52"/>
    <s v="Discharged"/>
    <x v="5"/>
  </r>
  <r>
    <s v="PT-07082"/>
    <n v="73"/>
    <x v="1"/>
    <n v="148"/>
    <s v="unknown"/>
    <n v="23.985360804908201"/>
    <x v="3"/>
    <x v="2"/>
    <x v="1"/>
    <n v="3"/>
    <n v="18658.060000000001"/>
    <s v="Admitted"/>
    <x v="4"/>
  </r>
  <r>
    <s v="PT-08197"/>
    <n v="64"/>
    <x v="0"/>
    <n v="155"/>
    <n v="223.95685351510301"/>
    <n v="29.935740712682001"/>
    <x v="1"/>
    <x v="2"/>
    <x v="0"/>
    <n v="4"/>
    <n v="12213.65"/>
    <s v="Deceased"/>
    <x v="0"/>
  </r>
  <r>
    <s v="PT-01979"/>
    <n v="43"/>
    <x v="1"/>
    <n v="126"/>
    <n v="286.02941239999399"/>
    <n v="33.692513590692897"/>
    <x v="1"/>
    <x v="2"/>
    <x v="0"/>
    <n v="3"/>
    <n v="7799.68"/>
    <s v="Admitted"/>
    <x v="3"/>
  </r>
  <r>
    <s v="PT-01062"/>
    <n v="18"/>
    <x v="0"/>
    <n v="107"/>
    <n v="184.67861651090499"/>
    <n v="18.401555959035001"/>
    <x v="2"/>
    <x v="1"/>
    <x v="0"/>
    <n v="3"/>
    <n v="7898.27"/>
    <s v="Admitted"/>
    <x v="6"/>
  </r>
  <r>
    <s v="PT-01426"/>
    <n v="25"/>
    <x v="1"/>
    <s v="unknown"/>
    <n v="230.133230404264"/>
    <n v="20.195021376742702"/>
    <x v="1"/>
    <x v="1"/>
    <x v="0"/>
    <n v="2"/>
    <n v="6446.38"/>
    <s v="Discharged"/>
    <x v="6"/>
  </r>
  <r>
    <s v="PT-05382"/>
    <n v="45"/>
    <x v="1"/>
    <n v="118"/>
    <n v="236.30610832894601"/>
    <n v="29.991991140983799"/>
    <x v="1"/>
    <x v="2"/>
    <x v="0"/>
    <s v="unknown"/>
    <s v="unknown"/>
    <s v="Discharged"/>
    <x v="3"/>
  </r>
  <r>
    <s v="PT-08881"/>
    <n v="22"/>
    <x v="1"/>
    <n v="112"/>
    <n v="250.62345938415399"/>
    <n v="19.4905018556959"/>
    <x v="2"/>
    <x v="1"/>
    <x v="0"/>
    <n v="5"/>
    <n v="8275.2800000000007"/>
    <s v="Discharged"/>
    <x v="6"/>
  </r>
  <r>
    <s v="PT-04763"/>
    <n v="65"/>
    <x v="1"/>
    <n v="131"/>
    <n v="258.13241239064001"/>
    <n v="26.112044356887001"/>
    <x v="0"/>
    <x v="2"/>
    <x v="0"/>
    <n v="4"/>
    <n v="8035.84"/>
    <s v="Discharged"/>
    <x v="0"/>
  </r>
  <r>
    <s v="PT-01503"/>
    <n v="42"/>
    <x v="1"/>
    <n v="132"/>
    <n v="169.350818837231"/>
    <n v="33.619559259067401"/>
    <x v="2"/>
    <x v="1"/>
    <x v="0"/>
    <n v="3"/>
    <n v="7727.28"/>
    <s v="Discharged"/>
    <x v="3"/>
  </r>
  <r>
    <s v="PT-08741"/>
    <n v="43"/>
    <x v="1"/>
    <n v="116"/>
    <n v="225.717331321156"/>
    <n v="26.4773719563246"/>
    <x v="3"/>
    <x v="1"/>
    <x v="2"/>
    <n v="2"/>
    <n v="2838.58"/>
    <s v="Discharged"/>
    <x v="3"/>
  </r>
  <r>
    <s v="PT-02927"/>
    <n v="53"/>
    <x v="0"/>
    <n v="148"/>
    <n v="252.203289537514"/>
    <n v="25.661310283375801"/>
    <x v="1"/>
    <x v="1"/>
    <x v="0"/>
    <n v="1"/>
    <n v="9491.9599999999991"/>
    <s v="Transferred"/>
    <x v="1"/>
  </r>
  <r>
    <s v="PT-06118"/>
    <n v="42"/>
    <x v="1"/>
    <n v="124"/>
    <n v="270.66529375926001"/>
    <n v="28.079319031592899"/>
    <x v="1"/>
    <x v="2"/>
    <x v="0"/>
    <n v="3"/>
    <n v="9133.51"/>
    <s v="Discharged"/>
    <x v="3"/>
  </r>
  <r>
    <s v="PT-03725"/>
    <n v="45"/>
    <x v="1"/>
    <n v="133"/>
    <n v="224.16744373446301"/>
    <n v="20.344695938796999"/>
    <x v="1"/>
    <x v="1"/>
    <x v="2"/>
    <n v="5"/>
    <n v="4836.5600000000004"/>
    <s v="Discharged"/>
    <x v="3"/>
  </r>
  <r>
    <s v="PT-09414"/>
    <n v="48"/>
    <x v="1"/>
    <n v="130"/>
    <n v="143.635213955469"/>
    <n v="23.367495748824901"/>
    <x v="3"/>
    <x v="1"/>
    <x v="2"/>
    <n v="3"/>
    <n v="4606.01"/>
    <s v="Transferred"/>
    <x v="3"/>
  </r>
  <r>
    <s v="PT-00679"/>
    <n v="69"/>
    <x v="1"/>
    <n v="100"/>
    <n v="188.939343032805"/>
    <n v="29.5245349916833"/>
    <x v="0"/>
    <x v="2"/>
    <x v="0"/>
    <n v="8"/>
    <n v="6074.33"/>
    <s v="Admitted"/>
    <x v="0"/>
  </r>
  <r>
    <s v="PT-05870"/>
    <n v="49"/>
    <x v="1"/>
    <n v="172"/>
    <n v="251.552944041806"/>
    <n v="20.022078862164001"/>
    <x v="1"/>
    <x v="2"/>
    <x v="0"/>
    <n v="2"/>
    <n v="11388.83"/>
    <s v="Discharged"/>
    <x v="3"/>
  </r>
  <r>
    <s v="PT-07049"/>
    <n v="35"/>
    <x v="0"/>
    <n v="142"/>
    <n v="263.25482667223798"/>
    <n v="31.3990376041221"/>
    <x v="2"/>
    <x v="1"/>
    <x v="0"/>
    <n v="6"/>
    <n v="9756.1200000000008"/>
    <s v="Discharged"/>
    <x v="2"/>
  </r>
  <r>
    <s v="PT-06130"/>
    <n v="33"/>
    <x v="1"/>
    <n v="97"/>
    <n v="197.69907755026901"/>
    <n v="34.8713552674486"/>
    <x v="0"/>
    <x v="2"/>
    <x v="0"/>
    <n v="0"/>
    <n v="9938.83"/>
    <s v="Discharged"/>
    <x v="2"/>
  </r>
  <r>
    <s v="PT-06810"/>
    <n v="35"/>
    <x v="0"/>
    <n v="141"/>
    <n v="174.55461468512101"/>
    <n v="25.8835481949354"/>
    <x v="1"/>
    <x v="1"/>
    <x v="2"/>
    <n v="0"/>
    <n v="1782.42"/>
    <s v="Admitted"/>
    <x v="2"/>
  </r>
  <r>
    <s v="PT-00103"/>
    <n v="49"/>
    <x v="1"/>
    <n v="131"/>
    <n v="243.36920827494899"/>
    <n v="20.961731970121299"/>
    <x v="2"/>
    <x v="1"/>
    <x v="0"/>
    <n v="5"/>
    <n v="11833.45"/>
    <s v="Discharged"/>
    <x v="3"/>
  </r>
  <r>
    <s v="PT-00958"/>
    <n v="61"/>
    <x v="0"/>
    <n v="118"/>
    <n v="223.718072387614"/>
    <n v="25.373043224950599"/>
    <x v="2"/>
    <x v="2"/>
    <x v="1"/>
    <n v="7"/>
    <n v="20202.47"/>
    <s v="Admitted"/>
    <x v="0"/>
  </r>
  <r>
    <s v="PT-08659"/>
    <n v="56"/>
    <x v="1"/>
    <n v="164"/>
    <n v="234.72405541788001"/>
    <n v="32.181779403701"/>
    <x v="0"/>
    <x v="2"/>
    <x v="1"/>
    <n v="4"/>
    <n v="18674.54"/>
    <s v="Transferred"/>
    <x v="1"/>
  </r>
  <r>
    <s v="PT-06374"/>
    <n v="74"/>
    <x v="0"/>
    <n v="120"/>
    <n v="194.50686577563599"/>
    <n v="27.807273324533"/>
    <x v="1"/>
    <x v="1"/>
    <x v="0"/>
    <n v="6"/>
    <n v="7983.64"/>
    <s v="Discharged"/>
    <x v="4"/>
  </r>
  <r>
    <s v="PT-07230"/>
    <n v="64"/>
    <x v="1"/>
    <n v="124"/>
    <n v="165.37585186649301"/>
    <n v="24.8606223590224"/>
    <x v="2"/>
    <x v="1"/>
    <x v="0"/>
    <n v="8"/>
    <n v="7547.23"/>
    <s v="Admitted"/>
    <x v="0"/>
  </r>
  <r>
    <s v="PT-07802"/>
    <n v="44"/>
    <x v="0"/>
    <n v="134"/>
    <n v="182.589745394983"/>
    <n v="22.0440067774128"/>
    <x v="0"/>
    <x v="1"/>
    <x v="2"/>
    <n v="4"/>
    <n v="6845.18"/>
    <s v="Discharged"/>
    <x v="3"/>
  </r>
  <r>
    <s v="PT-02914"/>
    <n v="66"/>
    <x v="0"/>
    <n v="155"/>
    <n v="217.94921541062601"/>
    <n v="26.124586576071799"/>
    <x v="0"/>
    <x v="1"/>
    <x v="0"/>
    <n v="6"/>
    <n v="8055.64"/>
    <s v="Discharged"/>
    <x v="0"/>
  </r>
  <r>
    <s v="PT-02689"/>
    <n v="66"/>
    <x v="1"/>
    <n v="105"/>
    <n v="257.54286159382298"/>
    <n v="31.8927864776885"/>
    <x v="0"/>
    <x v="1"/>
    <x v="0"/>
    <n v="6"/>
    <n v="15532.12"/>
    <s v="Deceased"/>
    <x v="0"/>
  </r>
  <r>
    <s v="PT-03644"/>
    <n v="54"/>
    <x v="1"/>
    <n v="125"/>
    <n v="250.000055850861"/>
    <n v="32.9091627857646"/>
    <x v="1"/>
    <x v="2"/>
    <x v="3"/>
    <n v="4"/>
    <n v="9710.7199999999993"/>
    <s v="Discharged"/>
    <x v="1"/>
  </r>
  <r>
    <s v="PT-06249"/>
    <n v="29"/>
    <x v="0"/>
    <n v="139"/>
    <n v="306.24340831625801"/>
    <n v="30.683867042508201"/>
    <x v="2"/>
    <x v="1"/>
    <x v="2"/>
    <n v="3"/>
    <n v="4823.68"/>
    <s v="Discharged"/>
    <x v="6"/>
  </r>
  <r>
    <s v="PT-07508"/>
    <n v="43"/>
    <x v="0"/>
    <n v="125"/>
    <n v="151.04079881937801"/>
    <n v="25.184340332627201"/>
    <x v="3"/>
    <x v="1"/>
    <x v="2"/>
    <n v="6"/>
    <n v="5760.79"/>
    <s v="Discharged"/>
    <x v="3"/>
  </r>
  <r>
    <s v="PT-06131"/>
    <n v="59"/>
    <x v="1"/>
    <n v="149"/>
    <s v="unknown"/>
    <n v="26.257513998860102"/>
    <x v="0"/>
    <x v="1"/>
    <x v="2"/>
    <n v="4"/>
    <n v="2700.87"/>
    <s v="Admitted"/>
    <x v="1"/>
  </r>
  <r>
    <s v="PT-08948"/>
    <n v="57"/>
    <x v="0"/>
    <n v="119"/>
    <n v="226.69280334279401"/>
    <n v="20.574151779142401"/>
    <x v="0"/>
    <x v="1"/>
    <x v="2"/>
    <n v="5"/>
    <n v="5026.3"/>
    <s v="Deceased"/>
    <x v="1"/>
  </r>
  <r>
    <s v="PT-08080"/>
    <n v="75"/>
    <x v="0"/>
    <n v="135"/>
    <n v="232.90362791530401"/>
    <n v="32.252527406333598"/>
    <x v="0"/>
    <x v="2"/>
    <x v="1"/>
    <n v="5"/>
    <n v="14396.43"/>
    <s v="Discharged"/>
    <x v="4"/>
  </r>
  <r>
    <s v="PT-00419"/>
    <n v="72"/>
    <x v="0"/>
    <n v="124"/>
    <n v="171.357339242943"/>
    <n v="28.571460349037899"/>
    <x v="2"/>
    <x v="1"/>
    <x v="1"/>
    <n v="7"/>
    <n v="13598.83"/>
    <s v="Admitted"/>
    <x v="4"/>
  </r>
  <r>
    <s v="PT-07921"/>
    <n v="74"/>
    <x v="1"/>
    <n v="112"/>
    <n v="224.20587936098201"/>
    <n v="33.548775748014201"/>
    <x v="1"/>
    <x v="1"/>
    <x v="0"/>
    <n v="1"/>
    <n v="2746.79"/>
    <s v="unknown"/>
    <x v="4"/>
  </r>
  <r>
    <s v="PT-08138"/>
    <n v="64"/>
    <x v="0"/>
    <n v="103"/>
    <n v="144.12425622011699"/>
    <n v="24.8322135618101"/>
    <x v="1"/>
    <x v="1"/>
    <x v="2"/>
    <n v="2"/>
    <n v="2273.67"/>
    <s v="Admitted"/>
    <x v="0"/>
  </r>
  <r>
    <s v="PT-08491"/>
    <n v="73"/>
    <x v="1"/>
    <n v="120"/>
    <n v="220.05116721478001"/>
    <n v="22.322142349277701"/>
    <x v="0"/>
    <x v="1"/>
    <x v="0"/>
    <n v="4"/>
    <n v="9535.67"/>
    <s v="Transferred"/>
    <x v="4"/>
  </r>
  <r>
    <s v="PT-01948"/>
    <n v="54"/>
    <x v="1"/>
    <n v="137"/>
    <n v="246.04135433127999"/>
    <n v="20.422978911830899"/>
    <x v="0"/>
    <x v="1"/>
    <x v="2"/>
    <n v="4"/>
    <n v="5553.87"/>
    <s v="Discharged"/>
    <x v="1"/>
  </r>
  <r>
    <s v="PT-05136"/>
    <n v="55"/>
    <x v="0"/>
    <n v="109"/>
    <n v="234.262675103047"/>
    <n v="38.631594289201303"/>
    <x v="0"/>
    <x v="2"/>
    <x v="0"/>
    <n v="4"/>
    <n v="9985.64"/>
    <s v="Admitted"/>
    <x v="1"/>
  </r>
  <r>
    <s v="PT-02300"/>
    <n v="32"/>
    <x v="0"/>
    <n v="125"/>
    <n v="235.739802940159"/>
    <n v="30.472246915243499"/>
    <x v="0"/>
    <x v="1"/>
    <x v="2"/>
    <n v="5"/>
    <n v="7594.45"/>
    <s v="Transferred"/>
    <x v="2"/>
  </r>
  <r>
    <s v="PT-05129"/>
    <n v="57"/>
    <x v="0"/>
    <n v="144"/>
    <n v="210.67046111325899"/>
    <n v="27.940017565241899"/>
    <x v="1"/>
    <x v="1"/>
    <x v="0"/>
    <n v="3"/>
    <n v="6359.32"/>
    <s v="Admitted"/>
    <x v="1"/>
  </r>
  <r>
    <s v="PT-07655"/>
    <n v="71"/>
    <x v="0"/>
    <n v="131"/>
    <n v="244.17743999995099"/>
    <n v="26.794120701097899"/>
    <x v="2"/>
    <x v="1"/>
    <x v="1"/>
    <n v="4"/>
    <n v="13235.13"/>
    <s v="Discharged"/>
    <x v="4"/>
  </r>
  <r>
    <s v="PT-03155"/>
    <n v="39"/>
    <x v="1"/>
    <n v="90"/>
    <n v="172.199266120445"/>
    <n v="23.145631556209601"/>
    <x v="1"/>
    <x v="2"/>
    <x v="1"/>
    <n v="1"/>
    <n v="6222"/>
    <s v="Transferred"/>
    <x v="2"/>
  </r>
  <r>
    <s v="PT-03534"/>
    <n v="36"/>
    <x v="1"/>
    <n v="104"/>
    <n v="262.63860273301498"/>
    <n v="25.8936320135487"/>
    <x v="0"/>
    <x v="1"/>
    <x v="2"/>
    <n v="3"/>
    <n v="6347.92"/>
    <s v="Transferred"/>
    <x v="2"/>
  </r>
  <r>
    <s v="PT-04460"/>
    <n v="64"/>
    <x v="0"/>
    <n v="133"/>
    <n v="280.78661756820799"/>
    <n v="21.305040677179999"/>
    <x v="2"/>
    <x v="2"/>
    <x v="1"/>
    <n v="2"/>
    <n v="17692.810000000001"/>
    <s v="Discharged"/>
    <x v="0"/>
  </r>
  <r>
    <s v="PT-00529"/>
    <n v="58"/>
    <x v="1"/>
    <n v="94"/>
    <n v="195.59687023944099"/>
    <n v="33.196322292947102"/>
    <x v="0"/>
    <x v="2"/>
    <x v="0"/>
    <n v="3"/>
    <n v="4775.43"/>
    <s v="Discharged"/>
    <x v="1"/>
  </r>
  <r>
    <s v="PT-01234"/>
    <n v="93"/>
    <x v="1"/>
    <n v="141"/>
    <n v="120"/>
    <s v="unknown"/>
    <x v="0"/>
    <x v="2"/>
    <x v="1"/>
    <n v="5"/>
    <n v="10951.25"/>
    <s v="Discharged"/>
    <x v="5"/>
  </r>
  <r>
    <s v="PT-00780"/>
    <n v="64"/>
    <x v="1"/>
    <n v="137"/>
    <n v="219.881187507113"/>
    <s v="unknown"/>
    <x v="0"/>
    <x v="2"/>
    <x v="0"/>
    <n v="6"/>
    <n v="10304.870000000001"/>
    <s v="Transferred"/>
    <x v="0"/>
  </r>
  <r>
    <s v="PT-00723"/>
    <n v="34"/>
    <x v="0"/>
    <n v="140"/>
    <n v="176.190502963521"/>
    <n v="22.897613121745099"/>
    <x v="0"/>
    <x v="1"/>
    <x v="0"/>
    <n v="8"/>
    <n v="7868.7"/>
    <s v="Discharged"/>
    <x v="2"/>
  </r>
  <r>
    <s v="PT-04345"/>
    <n v="45"/>
    <x v="1"/>
    <n v="152"/>
    <n v="258.47834650156"/>
    <n v="18.2652016737776"/>
    <x v="0"/>
    <x v="1"/>
    <x v="0"/>
    <n v="3"/>
    <n v="3541.99"/>
    <s v="Discharged"/>
    <x v="3"/>
  </r>
  <r>
    <s v="PT-09618"/>
    <n v="37"/>
    <x v="1"/>
    <n v="170"/>
    <n v="236.25725555298899"/>
    <n v="18.217908847690101"/>
    <x v="1"/>
    <x v="1"/>
    <x v="2"/>
    <n v="1"/>
    <n v="3719.38"/>
    <s v="Discharged"/>
    <x v="2"/>
  </r>
  <r>
    <s v="PT-01861"/>
    <n v="52"/>
    <x v="1"/>
    <n v="96"/>
    <n v="204.90322153472599"/>
    <n v="19.982507613884401"/>
    <x v="0"/>
    <x v="0"/>
    <x v="2"/>
    <n v="3"/>
    <n v="5175.3999999999996"/>
    <s v="Transferred"/>
    <x v="1"/>
  </r>
  <r>
    <s v="PT-08603"/>
    <n v="93"/>
    <x v="0"/>
    <n v="143"/>
    <n v="230.12396784798199"/>
    <n v="25.208947514011601"/>
    <x v="2"/>
    <x v="1"/>
    <x v="1"/>
    <n v="6"/>
    <n v="23537.45"/>
    <s v="Transferred"/>
    <x v="5"/>
  </r>
  <r>
    <s v="PT-09156"/>
    <n v="48"/>
    <x v="0"/>
    <n v="139"/>
    <n v="304.57505071883202"/>
    <n v="17.6063433933714"/>
    <x v="2"/>
    <x v="1"/>
    <x v="0"/>
    <n v="6"/>
    <n v="12897.38"/>
    <s v="Admitted"/>
    <x v="3"/>
  </r>
  <r>
    <s v="PT-03022"/>
    <n v="48"/>
    <x v="1"/>
    <n v="109"/>
    <n v="244.832688036479"/>
    <n v="19.840926513872802"/>
    <x v="1"/>
    <x v="1"/>
    <x v="2"/>
    <n v="1"/>
    <n v="3671.51"/>
    <s v="Discharged"/>
    <x v="3"/>
  </r>
  <r>
    <s v="PT-06679"/>
    <n v="45"/>
    <x v="0"/>
    <n v="90"/>
    <n v="211.31068130120499"/>
    <n v="17.683250665369599"/>
    <x v="3"/>
    <x v="1"/>
    <x v="1"/>
    <n v="5"/>
    <n v="17238.75"/>
    <s v="Discharged"/>
    <x v="3"/>
  </r>
  <r>
    <s v="PT-01993"/>
    <n v="72"/>
    <x v="1"/>
    <n v="150"/>
    <n v="136.92105910422401"/>
    <n v="23.265582472343802"/>
    <x v="0"/>
    <x v="1"/>
    <x v="0"/>
    <n v="3"/>
    <n v="9757.61"/>
    <s v="Admitted"/>
    <x v="4"/>
  </r>
  <r>
    <s v="PT-04029"/>
    <n v="78"/>
    <x v="1"/>
    <n v="132"/>
    <n v="221.10135238714599"/>
    <n v="22.4761146006255"/>
    <x v="0"/>
    <x v="1"/>
    <x v="2"/>
    <n v="7"/>
    <n v="5357.62"/>
    <s v="Admitted"/>
    <x v="4"/>
  </r>
  <r>
    <s v="PT-07987"/>
    <n v="58"/>
    <x v="1"/>
    <n v="145"/>
    <n v="184.210680071577"/>
    <n v="21.610754230974301"/>
    <x v="3"/>
    <x v="1"/>
    <x v="2"/>
    <n v="3"/>
    <n v="4959.5200000000004"/>
    <s v="Discharged"/>
    <x v="1"/>
  </r>
  <r>
    <s v="PT-07529"/>
    <n v="32"/>
    <x v="1"/>
    <n v="167"/>
    <n v="197.60328623419301"/>
    <n v="25.162119990328701"/>
    <x v="0"/>
    <x v="1"/>
    <x v="2"/>
    <n v="2"/>
    <n v="4737.67"/>
    <s v="Admitted"/>
    <x v="2"/>
  </r>
  <r>
    <s v="PT-08024"/>
    <n v="40"/>
    <x v="1"/>
    <n v="118"/>
    <n v="230.57877028530501"/>
    <n v="30.626685072385499"/>
    <x v="0"/>
    <x v="1"/>
    <x v="2"/>
    <n v="6"/>
    <n v="5826.08"/>
    <s v="Admitted"/>
    <x v="2"/>
  </r>
  <r>
    <s v="PT-07392"/>
    <n v="56"/>
    <x v="1"/>
    <n v="113"/>
    <n v="236.63365422698101"/>
    <n v="25.843839210694501"/>
    <x v="1"/>
    <x v="1"/>
    <x v="1"/>
    <n v="2"/>
    <n v="14916.28"/>
    <s v="Deceased"/>
    <x v="1"/>
  </r>
  <r>
    <s v="PT-04303"/>
    <n v="40"/>
    <x v="0"/>
    <n v="130"/>
    <n v="223.86615666749699"/>
    <n v="31.326809421379799"/>
    <x v="0"/>
    <x v="2"/>
    <x v="2"/>
    <n v="5"/>
    <n v="5382.31"/>
    <s v="Admitted"/>
    <x v="2"/>
  </r>
  <r>
    <s v="PT-02472"/>
    <n v="90"/>
    <x v="1"/>
    <n v="91"/>
    <n v="194.108261896627"/>
    <n v="28.719312723561298"/>
    <x v="1"/>
    <x v="1"/>
    <x v="1"/>
    <n v="4"/>
    <n v="12714.15"/>
    <s v="Discharged"/>
    <x v="5"/>
  </r>
  <r>
    <s v="PT-05247"/>
    <n v="46"/>
    <x v="0"/>
    <n v="94"/>
    <n v="271.24664870444701"/>
    <n v="27.528562597666902"/>
    <x v="2"/>
    <x v="0"/>
    <x v="1"/>
    <n v="0"/>
    <n v="30254.99"/>
    <s v="Admitted"/>
    <x v="3"/>
  </r>
  <r>
    <s v="PT-03722"/>
    <n v="80"/>
    <x v="0"/>
    <n v="148"/>
    <s v="unknown"/>
    <n v="25.521143615394202"/>
    <x v="1"/>
    <x v="2"/>
    <x v="0"/>
    <n v="3"/>
    <n v="9026.0300000000007"/>
    <s v="Admitted"/>
    <x v="4"/>
  </r>
  <r>
    <s v="PT-04823"/>
    <n v="42"/>
    <x v="1"/>
    <n v="113"/>
    <n v="231.39657587261101"/>
    <n v="24.595182933545999"/>
    <x v="1"/>
    <x v="1"/>
    <x v="0"/>
    <n v="1"/>
    <n v="9411.91"/>
    <s v="Discharged"/>
    <x v="3"/>
  </r>
  <r>
    <s v="PT-04886"/>
    <n v="47"/>
    <x v="1"/>
    <n v="133"/>
    <n v="184.48434118861601"/>
    <n v="33.5892987513934"/>
    <x v="1"/>
    <x v="1"/>
    <x v="0"/>
    <n v="3"/>
    <n v="11108.33"/>
    <s v="Discharged"/>
    <x v="3"/>
  </r>
  <r>
    <s v="PT-01397"/>
    <n v="34"/>
    <x v="1"/>
    <n v="100"/>
    <n v="126.00480810268"/>
    <n v="28.502370972339701"/>
    <x v="0"/>
    <x v="2"/>
    <x v="2"/>
    <n v="2"/>
    <n v="5743.54"/>
    <s v="Discharged"/>
    <x v="2"/>
  </r>
  <r>
    <s v="PT-01490"/>
    <n v="73"/>
    <x v="1"/>
    <n v="137"/>
    <n v="268.71650660233701"/>
    <n v="22.885676545553501"/>
    <x v="1"/>
    <x v="2"/>
    <x v="1"/>
    <n v="4"/>
    <n v="16107.8"/>
    <s v="Transferred"/>
    <x v="4"/>
  </r>
  <r>
    <s v="PT-04865"/>
    <n v="53"/>
    <x v="0"/>
    <n v="111"/>
    <n v="207.01581803702399"/>
    <n v="30.014367397168499"/>
    <x v="1"/>
    <x v="1"/>
    <x v="2"/>
    <n v="4"/>
    <n v="7064.13"/>
    <s v="Admitted"/>
    <x v="1"/>
  </r>
  <r>
    <s v="PT-03533"/>
    <n v="53"/>
    <x v="1"/>
    <n v="170"/>
    <n v="216.778253078445"/>
    <n v="28.787883142411999"/>
    <x v="1"/>
    <x v="1"/>
    <x v="0"/>
    <n v="1"/>
    <n v="10381.98"/>
    <s v="Admitted"/>
    <x v="1"/>
  </r>
  <r>
    <s v="PT-01043"/>
    <n v="71"/>
    <x v="0"/>
    <n v="101"/>
    <n v="197.35625298808901"/>
    <n v="24.374246736201801"/>
    <x v="0"/>
    <x v="1"/>
    <x v="0"/>
    <n v="1"/>
    <n v="4445.34"/>
    <s v="Discharged"/>
    <x v="4"/>
  </r>
  <r>
    <s v="PT-03834"/>
    <n v="33"/>
    <x v="1"/>
    <n v="130"/>
    <n v="189.85401156374601"/>
    <n v="20.698108531773698"/>
    <x v="0"/>
    <x v="1"/>
    <x v="2"/>
    <n v="3"/>
    <n v="6218.35"/>
    <s v="Discharged"/>
    <x v="2"/>
  </r>
  <r>
    <s v="PT-07984"/>
    <n v="83"/>
    <x v="1"/>
    <n v="107"/>
    <n v="277.021427086112"/>
    <n v="15.341810113143801"/>
    <x v="0"/>
    <x v="2"/>
    <x v="1"/>
    <n v="1"/>
    <n v="9562.81"/>
    <s v="Admitted"/>
    <x v="5"/>
  </r>
  <r>
    <s v="PT-07548"/>
    <n v="40"/>
    <x v="0"/>
    <n v="126"/>
    <n v="165.66354634608999"/>
    <n v="17.009463126385299"/>
    <x v="0"/>
    <x v="1"/>
    <x v="2"/>
    <n v="2"/>
    <n v="4464.71"/>
    <s v="Discharged"/>
    <x v="2"/>
  </r>
  <r>
    <s v="PT-00258"/>
    <n v="44"/>
    <x v="0"/>
    <n v="113"/>
    <n v="197.919300627127"/>
    <n v="26.886949731660401"/>
    <x v="0"/>
    <x v="2"/>
    <x v="0"/>
    <n v="4"/>
    <n v="12722.33"/>
    <s v="Discharged"/>
    <x v="3"/>
  </r>
  <r>
    <s v="PT-09293"/>
    <n v="31"/>
    <x v="0"/>
    <n v="133"/>
    <n v="230.94323290710301"/>
    <n v="28.760838072516499"/>
    <x v="0"/>
    <x v="1"/>
    <x v="2"/>
    <n v="1"/>
    <n v="4240.04"/>
    <s v="Admitted"/>
    <x v="2"/>
  </r>
  <r>
    <s v="PT-08790"/>
    <n v="44"/>
    <x v="1"/>
    <n v="119"/>
    <n v="270.05519609630301"/>
    <n v="39.0039202815057"/>
    <x v="3"/>
    <x v="1"/>
    <x v="2"/>
    <n v="3"/>
    <n v="6365.4"/>
    <s v="Discharged"/>
    <x v="3"/>
  </r>
  <r>
    <s v="PT-09782"/>
    <n v="71"/>
    <x v="1"/>
    <n v="152"/>
    <n v="247.06707476675399"/>
    <n v="28.141683501639001"/>
    <x v="0"/>
    <x v="1"/>
    <x v="1"/>
    <n v="3"/>
    <n v="12605.98"/>
    <s v="Discharged"/>
    <x v="4"/>
  </r>
  <r>
    <s v="PT-05194"/>
    <n v="46"/>
    <x v="0"/>
    <n v="126"/>
    <n v="195.352655777862"/>
    <n v="29.239799411737401"/>
    <x v="0"/>
    <x v="2"/>
    <x v="0"/>
    <n v="3"/>
    <n v="7555.16"/>
    <s v="Transferred"/>
    <x v="3"/>
  </r>
  <r>
    <s v="PT-02090"/>
    <n v="76"/>
    <x v="1"/>
    <n v="98"/>
    <n v="194.67944710744899"/>
    <n v="34.331678913688499"/>
    <x v="1"/>
    <x v="1"/>
    <x v="0"/>
    <n v="4"/>
    <n v="12292.87"/>
    <s v="Discharged"/>
    <x v="4"/>
  </r>
  <r>
    <s v="PT-08013"/>
    <n v="53"/>
    <x v="0"/>
    <n v="112"/>
    <n v="227.606499746287"/>
    <n v="25.5065556305866"/>
    <x v="0"/>
    <x v="1"/>
    <x v="2"/>
    <n v="4"/>
    <n v="4574.3500000000004"/>
    <s v="Discharged"/>
    <x v="1"/>
  </r>
  <r>
    <s v="PT-00504"/>
    <n v="63"/>
    <x v="0"/>
    <s v="unknown"/>
    <n v="282.15187785759798"/>
    <n v="28.079848548628402"/>
    <x v="2"/>
    <x v="1"/>
    <x v="1"/>
    <n v="7"/>
    <n v="13309.22"/>
    <s v="Discharged"/>
    <x v="0"/>
  </r>
  <r>
    <s v="PT-04487"/>
    <n v="61"/>
    <x v="1"/>
    <n v="148"/>
    <n v="217.28150455340699"/>
    <n v="22.044272935420199"/>
    <x v="2"/>
    <x v="1"/>
    <x v="0"/>
    <n v="6"/>
    <n v="9301.2999999999993"/>
    <s v="Discharged"/>
    <x v="0"/>
  </r>
  <r>
    <s v="PT-08992"/>
    <n v="68"/>
    <x v="1"/>
    <n v="125"/>
    <n v="181.08255071591901"/>
    <n v="21.0843391184887"/>
    <x v="0"/>
    <x v="1"/>
    <x v="2"/>
    <n v="3"/>
    <n v="4217.07"/>
    <s v="Discharged"/>
    <x v="0"/>
  </r>
  <r>
    <s v="PT-01346"/>
    <n v="32"/>
    <x v="1"/>
    <n v="136"/>
    <n v="209.89075626570599"/>
    <n v="31.8859023929054"/>
    <x v="1"/>
    <x v="1"/>
    <x v="2"/>
    <n v="4"/>
    <n v="2354.91"/>
    <s v="Admitted"/>
    <x v="2"/>
  </r>
  <r>
    <s v="PT-05866"/>
    <n v="46"/>
    <x v="0"/>
    <n v="126"/>
    <n v="168.944575532447"/>
    <n v="24.4393098418224"/>
    <x v="1"/>
    <x v="1"/>
    <x v="0"/>
    <s v="unknown"/>
    <n v="8646.4699999999993"/>
    <s v="Discharged"/>
    <x v="3"/>
  </r>
  <r>
    <s v="PT-09309"/>
    <n v="58"/>
    <x v="0"/>
    <n v="111"/>
    <n v="238.57055966255899"/>
    <n v="23.7812735828233"/>
    <x v="0"/>
    <x v="1"/>
    <x v="0"/>
    <n v="1"/>
    <n v="4578.4399999999996"/>
    <s v="Admitted"/>
    <x v="1"/>
  </r>
  <r>
    <s v="PT-02249"/>
    <n v="52"/>
    <x v="1"/>
    <n v="95"/>
    <n v="236.69513448573801"/>
    <n v="25.933097619931299"/>
    <x v="2"/>
    <x v="2"/>
    <x v="1"/>
    <n v="3"/>
    <n v="21857.5"/>
    <s v="Discharged"/>
    <x v="1"/>
  </r>
  <r>
    <s v="PT-09774"/>
    <n v="51"/>
    <x v="0"/>
    <n v="93"/>
    <n v="249.16963906636801"/>
    <n v="32.438637988742101"/>
    <x v="1"/>
    <x v="2"/>
    <x v="1"/>
    <n v="4"/>
    <n v="22796.639999999999"/>
    <s v="Transferred"/>
    <x v="1"/>
  </r>
  <r>
    <s v="PT-00373"/>
    <n v="76"/>
    <x v="0"/>
    <n v="120"/>
    <n v="196.77981291127901"/>
    <n v="26.227108084906"/>
    <x v="0"/>
    <x v="2"/>
    <x v="0"/>
    <n v="7"/>
    <n v="8869.64"/>
    <s v="Discharged"/>
    <x v="4"/>
  </r>
  <r>
    <s v="PT-08619"/>
    <n v="65"/>
    <x v="1"/>
    <s v="unknown"/>
    <n v="222.67528617687199"/>
    <n v="33.8860827118475"/>
    <x v="0"/>
    <x v="1"/>
    <x v="0"/>
    <n v="5"/>
    <n v="10403.459999999999"/>
    <s v="Transferred"/>
    <x v="0"/>
  </r>
  <r>
    <s v="PT-03636"/>
    <n v="59"/>
    <x v="0"/>
    <n v="154"/>
    <n v="188.380629116439"/>
    <n v="33.202635774744003"/>
    <x v="2"/>
    <x v="1"/>
    <x v="1"/>
    <n v="6"/>
    <n v="11970.98"/>
    <s v="Discharged"/>
    <x v="1"/>
  </r>
  <r>
    <s v="PT-02007"/>
    <n v="55"/>
    <x v="0"/>
    <n v="146"/>
    <n v="247.45259220176899"/>
    <n v="29.6114252217934"/>
    <x v="1"/>
    <x v="1"/>
    <x v="0"/>
    <n v="5"/>
    <n v="3639.07"/>
    <s v="Discharged"/>
    <x v="1"/>
  </r>
  <r>
    <s v="PT-06599"/>
    <n v="28"/>
    <x v="0"/>
    <n v="126"/>
    <n v="201.88701478287501"/>
    <n v="43.903072445287798"/>
    <x v="0"/>
    <x v="2"/>
    <x v="2"/>
    <n v="1"/>
    <n v="5012.3900000000003"/>
    <s v="Deceased"/>
    <x v="6"/>
  </r>
  <r>
    <s v="PT-04005"/>
    <n v="34"/>
    <x v="1"/>
    <n v="141"/>
    <n v="176.72290538814801"/>
    <n v="27.671276183390798"/>
    <x v="1"/>
    <x v="0"/>
    <x v="2"/>
    <n v="4"/>
    <n v="4745.28"/>
    <s v="Discharged"/>
    <x v="2"/>
  </r>
  <r>
    <s v="PT-05975"/>
    <n v="61"/>
    <x v="0"/>
    <n v="108"/>
    <n v="266.685473772465"/>
    <n v="32.225819342085799"/>
    <x v="3"/>
    <x v="1"/>
    <x v="1"/>
    <n v="2"/>
    <n v="13313.61"/>
    <s v="Transferred"/>
    <x v="0"/>
  </r>
  <r>
    <s v="PT-02943"/>
    <n v="64"/>
    <x v="1"/>
    <n v="156"/>
    <n v="275.97766716815602"/>
    <n v="26.927740191997302"/>
    <x v="1"/>
    <x v="1"/>
    <x v="0"/>
    <n v="1"/>
    <n v="8214.85"/>
    <s v="Discharged"/>
    <x v="0"/>
  </r>
  <r>
    <s v="PT-09366"/>
    <n v="32"/>
    <x v="1"/>
    <n v="122"/>
    <n v="204.47245409367599"/>
    <n v="22.113398274416301"/>
    <x v="1"/>
    <x v="1"/>
    <x v="2"/>
    <n v="1"/>
    <n v="1515.67"/>
    <s v="Discharged"/>
    <x v="2"/>
  </r>
  <r>
    <s v="PT-06325"/>
    <n v="47"/>
    <x v="1"/>
    <n v="129"/>
    <n v="215.30175770648901"/>
    <n v="30.022629218043601"/>
    <x v="1"/>
    <x v="1"/>
    <x v="0"/>
    <n v="1"/>
    <n v="8139.92"/>
    <s v="Discharged"/>
    <x v="3"/>
  </r>
  <r>
    <s v="PT-02103"/>
    <n v="41"/>
    <x v="1"/>
    <n v="131"/>
    <n v="156.49773009286901"/>
    <n v="34.179576753527002"/>
    <x v="0"/>
    <x v="1"/>
    <x v="2"/>
    <n v="4"/>
    <n v="4133.63"/>
    <s v="Discharged"/>
    <x v="3"/>
  </r>
  <r>
    <s v="PT-00998"/>
    <n v="64"/>
    <x v="1"/>
    <n v="121"/>
    <n v="245.880158894423"/>
    <n v="23.9654101625"/>
    <x v="0"/>
    <x v="2"/>
    <x v="1"/>
    <n v="4"/>
    <n v="13182.64"/>
    <s v="Admitted"/>
    <x v="0"/>
  </r>
  <r>
    <s v="PT-08349"/>
    <n v="63"/>
    <x v="1"/>
    <n v="133"/>
    <n v="179.057165593159"/>
    <n v="29.3459743106819"/>
    <x v="2"/>
    <x v="2"/>
    <x v="1"/>
    <n v="5"/>
    <n v="12419.57"/>
    <s v="Discharged"/>
    <x v="0"/>
  </r>
  <r>
    <s v="PT-05988"/>
    <n v="55"/>
    <x v="1"/>
    <n v="124"/>
    <n v="251.83106296102301"/>
    <n v="31.014144559595898"/>
    <x v="1"/>
    <x v="1"/>
    <x v="0"/>
    <n v="5"/>
    <n v="10497.58"/>
    <s v="Admitted"/>
    <x v="1"/>
  </r>
  <r>
    <s v="PT-01177"/>
    <n v="29"/>
    <x v="0"/>
    <n v="138"/>
    <n v="177.394924139897"/>
    <n v="22.962093382334601"/>
    <x v="0"/>
    <x v="2"/>
    <x v="0"/>
    <n v="2"/>
    <n v="11582.15"/>
    <s v="Admitted"/>
    <x v="6"/>
  </r>
  <r>
    <s v="PT-00552"/>
    <n v="52"/>
    <x v="0"/>
    <n v="134"/>
    <n v="237.64342460002899"/>
    <n v="24.493903840511301"/>
    <x v="1"/>
    <x v="1"/>
    <x v="0"/>
    <n v="1"/>
    <n v="13123.81"/>
    <s v="Discharged"/>
    <x v="1"/>
  </r>
  <r>
    <s v="PT-00745"/>
    <n v="62"/>
    <x v="0"/>
    <n v="118"/>
    <n v="229.49750629273001"/>
    <n v="36.662910042521503"/>
    <x v="0"/>
    <x v="1"/>
    <x v="0"/>
    <n v="3"/>
    <n v="11207.49"/>
    <s v="Discharged"/>
    <x v="0"/>
  </r>
  <r>
    <s v="PT-05800"/>
    <n v="45"/>
    <x v="0"/>
    <n v="118"/>
    <n v="120"/>
    <n v="30.458856177148199"/>
    <x v="0"/>
    <x v="1"/>
    <x v="2"/>
    <n v="2"/>
    <n v="3425.42"/>
    <s v="Discharged"/>
    <x v="3"/>
  </r>
  <r>
    <s v="PT-03330"/>
    <n v="67"/>
    <x v="1"/>
    <n v="110"/>
    <n v="242.999157547328"/>
    <n v="24.292249800876899"/>
    <x v="0"/>
    <x v="1"/>
    <x v="2"/>
    <n v="4"/>
    <n v="3636.56"/>
    <s v="Discharged"/>
    <x v="0"/>
  </r>
  <r>
    <s v="PT-03078"/>
    <n v="63"/>
    <x v="1"/>
    <n v="115"/>
    <n v="204.546094913579"/>
    <n v="32.304081868611597"/>
    <x v="0"/>
    <x v="1"/>
    <x v="0"/>
    <n v="6"/>
    <n v="17182.93"/>
    <s v="Transferred"/>
    <x v="0"/>
  </r>
  <r>
    <s v="PT-02908"/>
    <n v="38"/>
    <x v="1"/>
    <n v="117"/>
    <n v="240.36273559716"/>
    <n v="28.784989965147702"/>
    <x v="0"/>
    <x v="0"/>
    <x v="2"/>
    <n v="2"/>
    <n v="3770.18"/>
    <s v="Discharged"/>
    <x v="2"/>
  </r>
  <r>
    <s v="PT-06917"/>
    <n v="38"/>
    <x v="0"/>
    <n v="111"/>
    <n v="285.14920965145302"/>
    <n v="23.596499564827699"/>
    <x v="1"/>
    <x v="1"/>
    <x v="2"/>
    <n v="1"/>
    <n v="4752.5600000000004"/>
    <s v="Discharged"/>
    <x v="2"/>
  </r>
  <r>
    <s v="PT-05954"/>
    <n v="67"/>
    <x v="1"/>
    <n v="106"/>
    <n v="176.443309249083"/>
    <n v="20.254314551474199"/>
    <x v="0"/>
    <x v="1"/>
    <x v="2"/>
    <n v="3"/>
    <n v="5014.1400000000003"/>
    <s v="Discharged"/>
    <x v="0"/>
  </r>
  <r>
    <s v="PT-09997"/>
    <n v="25"/>
    <x v="1"/>
    <n v="154"/>
    <n v="275.16997704649498"/>
    <n v="26.402943992744799"/>
    <x v="0"/>
    <x v="1"/>
    <x v="2"/>
    <n v="2"/>
    <n v="4007.11"/>
    <s v="Admitted"/>
    <x v="6"/>
  </r>
  <r>
    <s v="PT-07922"/>
    <n v="72"/>
    <x v="0"/>
    <n v="159"/>
    <n v="246.36907585183599"/>
    <n v="26.490070872994899"/>
    <x v="2"/>
    <x v="1"/>
    <x v="0"/>
    <n v="5"/>
    <n v="11026.95"/>
    <s v="Discharged"/>
    <x v="4"/>
  </r>
  <r>
    <s v="PT-08506"/>
    <n v="50"/>
    <x v="0"/>
    <n v="165"/>
    <n v="178.80619851019199"/>
    <n v="30.264567381700498"/>
    <x v="1"/>
    <x v="1"/>
    <x v="0"/>
    <n v="3"/>
    <n v="15680.2"/>
    <s v="Admitted"/>
    <x v="3"/>
  </r>
  <r>
    <s v="PT-09380"/>
    <n v="57"/>
    <x v="0"/>
    <n v="114"/>
    <n v="230.75814217506999"/>
    <n v="23.9713500952831"/>
    <x v="1"/>
    <x v="1"/>
    <x v="0"/>
    <n v="2"/>
    <n v="11313.88"/>
    <s v="Discharged"/>
    <x v="1"/>
  </r>
  <r>
    <s v="PT-04535"/>
    <n v="66"/>
    <x v="0"/>
    <n v="101"/>
    <n v="335.90155960487698"/>
    <n v="30.9042650389332"/>
    <x v="0"/>
    <x v="2"/>
    <x v="0"/>
    <n v="0"/>
    <n v="10952.49"/>
    <s v="Deceased"/>
    <x v="0"/>
  </r>
  <r>
    <s v="PT-05584"/>
    <n v="60"/>
    <x v="0"/>
    <n v="103"/>
    <n v="181.84880480791799"/>
    <n v="28.233363549544201"/>
    <x v="0"/>
    <x v="2"/>
    <x v="1"/>
    <n v="1"/>
    <n v="10003.209999999999"/>
    <s v="Admitted"/>
    <x v="1"/>
  </r>
  <r>
    <s v="PT-08204"/>
    <n v="42"/>
    <x v="1"/>
    <n v="140"/>
    <n v="262.52805280206002"/>
    <n v="22.206711282907499"/>
    <x v="1"/>
    <x v="1"/>
    <x v="0"/>
    <n v="2"/>
    <s v="unknown"/>
    <s v="Discharged"/>
    <x v="3"/>
  </r>
  <r>
    <s v="PT-06483"/>
    <n v="41"/>
    <x v="1"/>
    <n v="138"/>
    <n v="302.75117731897399"/>
    <n v="26.196240799024"/>
    <x v="0"/>
    <x v="1"/>
    <x v="2"/>
    <n v="5"/>
    <n v="5503.52"/>
    <s v="Discharged"/>
    <x v="3"/>
  </r>
  <r>
    <s v="PT-03466"/>
    <n v="34"/>
    <x v="0"/>
    <n v="143"/>
    <n v="218.47547432279799"/>
    <n v="29.607943819009201"/>
    <x v="2"/>
    <x v="2"/>
    <x v="1"/>
    <n v="8"/>
    <n v="8496.76"/>
    <s v="Admitted"/>
    <x v="2"/>
  </r>
  <r>
    <s v="PT-00694"/>
    <n v="64"/>
    <x v="0"/>
    <n v="121"/>
    <n v="192.55670842222699"/>
    <n v="25.180634311162699"/>
    <x v="2"/>
    <x v="2"/>
    <x v="1"/>
    <n v="6"/>
    <n v="13861.72"/>
    <s v="Discharged"/>
    <x v="0"/>
  </r>
  <r>
    <s v="PT-02534"/>
    <n v="41"/>
    <x v="1"/>
    <n v="151"/>
    <n v="238.13684982020999"/>
    <n v="23.370606873279399"/>
    <x v="1"/>
    <x v="2"/>
    <x v="1"/>
    <n v="3"/>
    <n v="17969.169999999998"/>
    <s v="Admitted"/>
    <x v="3"/>
  </r>
  <r>
    <s v="PT-04705"/>
    <n v="63"/>
    <x v="0"/>
    <n v="111"/>
    <n v="205.507486773663"/>
    <n v="31.150055532746499"/>
    <x v="2"/>
    <x v="1"/>
    <x v="1"/>
    <n v="2"/>
    <n v="16906.400000000001"/>
    <s v="Deceased"/>
    <x v="0"/>
  </r>
  <r>
    <s v="PT-00983"/>
    <n v="40"/>
    <x v="0"/>
    <n v="96"/>
    <n v="251.049439539313"/>
    <n v="31.863306522448301"/>
    <x v="1"/>
    <x v="2"/>
    <x v="0"/>
    <n v="4"/>
    <n v="3523.76"/>
    <s v="Discharged"/>
    <x v="2"/>
  </r>
  <r>
    <s v="PT-07906"/>
    <n v="53"/>
    <x v="1"/>
    <n v="120"/>
    <n v="208.43740632369401"/>
    <n v="26.738795704298401"/>
    <x v="0"/>
    <x v="2"/>
    <x v="1"/>
    <n v="3"/>
    <n v="21442.41"/>
    <s v="Discharged"/>
    <x v="1"/>
  </r>
  <r>
    <s v="PT-00080"/>
    <n v="25"/>
    <x v="1"/>
    <n v="129"/>
    <n v="256.19288476477499"/>
    <n v="20.252561478598601"/>
    <x v="1"/>
    <x v="0"/>
    <x v="0"/>
    <n v="3"/>
    <n v="11802.54"/>
    <s v="Discharged"/>
    <x v="6"/>
  </r>
  <r>
    <s v="PT-04234"/>
    <n v="62"/>
    <x v="0"/>
    <n v="104"/>
    <n v="292.11837821889998"/>
    <n v="31.052073332673"/>
    <x v="0"/>
    <x v="1"/>
    <x v="0"/>
    <n v="2"/>
    <n v="9823.08"/>
    <s v="Discharged"/>
    <x v="0"/>
  </r>
  <r>
    <s v="PT-03470"/>
    <n v="51"/>
    <x v="1"/>
    <n v="128"/>
    <n v="229.21070921544401"/>
    <n v="26.852395696797501"/>
    <x v="0"/>
    <x v="1"/>
    <x v="2"/>
    <n v="2"/>
    <n v="5898.19"/>
    <s v="Discharged"/>
    <x v="1"/>
  </r>
  <r>
    <s v="PT-06755"/>
    <n v="25"/>
    <x v="1"/>
    <n v="153"/>
    <n v="284.52630003835498"/>
    <n v="32.878024497300501"/>
    <x v="2"/>
    <x v="1"/>
    <x v="0"/>
    <n v="2"/>
    <n v="6940.79"/>
    <s v="Discharged"/>
    <x v="6"/>
  </r>
  <r>
    <s v="PT-03685"/>
    <n v="64"/>
    <x v="0"/>
    <n v="150"/>
    <n v="197.97460339381601"/>
    <n v="26.239691897408399"/>
    <x v="0"/>
    <x v="1"/>
    <x v="0"/>
    <n v="5"/>
    <n v="9118.15"/>
    <s v="Discharged"/>
    <x v="0"/>
  </r>
  <r>
    <s v="PT-03352"/>
    <n v="49"/>
    <x v="1"/>
    <n v="154"/>
    <n v="216.684487649358"/>
    <n v="28.4067651174974"/>
    <x v="1"/>
    <x v="1"/>
    <x v="0"/>
    <n v="6"/>
    <n v="14109.33"/>
    <s v="Transferred"/>
    <x v="3"/>
  </r>
  <r>
    <s v="PT-03686"/>
    <n v="42"/>
    <x v="1"/>
    <n v="151"/>
    <n v="179.439004233666"/>
    <n v="23.883649420049899"/>
    <x v="1"/>
    <x v="1"/>
    <x v="0"/>
    <n v="0"/>
    <n v="11226.51"/>
    <s v="Admitted"/>
    <x v="3"/>
  </r>
  <r>
    <s v="PT-06596"/>
    <n v="74"/>
    <x v="0"/>
    <n v="142"/>
    <n v="258.29393043888899"/>
    <n v="31.039818944907299"/>
    <x v="0"/>
    <x v="2"/>
    <x v="1"/>
    <n v="3"/>
    <s v="unknown"/>
    <s v="Discharged"/>
    <x v="4"/>
  </r>
  <r>
    <s v="PT-00262"/>
    <n v="54"/>
    <x v="1"/>
    <n v="145"/>
    <n v="156.73195305100401"/>
    <n v="24.587622775273601"/>
    <x v="0"/>
    <x v="1"/>
    <x v="0"/>
    <n v="4"/>
    <n v="10125.709999999999"/>
    <s v="Discharged"/>
    <x v="1"/>
  </r>
  <r>
    <s v="PT-02143"/>
    <n v="57"/>
    <x v="0"/>
    <n v="164"/>
    <n v="187.25333051199399"/>
    <n v="31.7508821132778"/>
    <x v="0"/>
    <x v="1"/>
    <x v="3"/>
    <n v="2"/>
    <n v="2537.6"/>
    <s v="Admitted"/>
    <x v="1"/>
  </r>
  <r>
    <s v="PT-06573"/>
    <n v="87"/>
    <x v="1"/>
    <n v="146"/>
    <n v="200.51722352088399"/>
    <n v="24.165122857416499"/>
    <x v="0"/>
    <x v="2"/>
    <x v="0"/>
    <n v="3"/>
    <n v="8207.66"/>
    <s v="Discharged"/>
    <x v="5"/>
  </r>
  <r>
    <s v="PT-02269"/>
    <n v="47"/>
    <x v="1"/>
    <n v="165"/>
    <n v="203.041633702258"/>
    <n v="27.805836983281502"/>
    <x v="1"/>
    <x v="2"/>
    <x v="1"/>
    <n v="6"/>
    <s v="unknown"/>
    <s v="Transferred"/>
    <x v="3"/>
  </r>
  <r>
    <s v="PT-00446"/>
    <n v="65"/>
    <x v="0"/>
    <n v="126"/>
    <n v="141.19978574215801"/>
    <n v="26.853971137878201"/>
    <x v="0"/>
    <x v="1"/>
    <x v="2"/>
    <n v="2"/>
    <n v="4896.1899999999996"/>
    <s v="Discharged"/>
    <x v="0"/>
  </r>
  <r>
    <s v="PT-09218"/>
    <n v="59"/>
    <x v="0"/>
    <n v="143"/>
    <n v="157.78866377764899"/>
    <n v="24.782470212259899"/>
    <x v="0"/>
    <x v="1"/>
    <x v="2"/>
    <n v="2"/>
    <n v="2893.89"/>
    <s v="Admitted"/>
    <x v="1"/>
  </r>
  <r>
    <s v="PT-06809"/>
    <n v="49"/>
    <x v="0"/>
    <n v="154"/>
    <n v="206.08835483789301"/>
    <n v="22.216552010764101"/>
    <x v="0"/>
    <x v="2"/>
    <x v="0"/>
    <n v="2"/>
    <n v="7421.6"/>
    <s v="Admitted"/>
    <x v="3"/>
  </r>
  <r>
    <s v="PT-07667"/>
    <n v="39"/>
    <x v="1"/>
    <n v="123"/>
    <n v="273.26984227824602"/>
    <n v="27.2545542539198"/>
    <x v="2"/>
    <x v="1"/>
    <x v="1"/>
    <n v="5"/>
    <n v="17400.09"/>
    <s v="Transferred"/>
    <x v="2"/>
  </r>
  <r>
    <s v="PT-06904"/>
    <n v="48"/>
    <x v="1"/>
    <n v="179"/>
    <n v="296.73871066119"/>
    <n v="22.121144877106399"/>
    <x v="2"/>
    <x v="1"/>
    <x v="0"/>
    <n v="7"/>
    <n v="9089.65"/>
    <s v="Discharged"/>
    <x v="3"/>
  </r>
  <r>
    <s v="PT-03411"/>
    <n v="44"/>
    <x v="1"/>
    <n v="107"/>
    <n v="273.194733680436"/>
    <n v="20.218325149479401"/>
    <x v="2"/>
    <x v="2"/>
    <x v="1"/>
    <n v="1"/>
    <n v="10664.84"/>
    <s v="Discharged"/>
    <x v="3"/>
  </r>
  <r>
    <s v="PT-01702"/>
    <n v="62"/>
    <x v="1"/>
    <n v="110"/>
    <n v="204.40551359747701"/>
    <n v="15"/>
    <x v="1"/>
    <x v="2"/>
    <x v="1"/>
    <n v="4"/>
    <n v="4943.3999999999996"/>
    <s v="Discharged"/>
    <x v="0"/>
  </r>
  <r>
    <s v="PT-03756"/>
    <n v="25"/>
    <x v="1"/>
    <n v="147"/>
    <n v="213.109764209004"/>
    <n v="27.113432192420799"/>
    <x v="0"/>
    <x v="2"/>
    <x v="0"/>
    <n v="2"/>
    <n v="5429.41"/>
    <s v="Admitted"/>
    <x v="6"/>
  </r>
  <r>
    <s v="PT-02527"/>
    <n v="61"/>
    <x v="0"/>
    <n v="148"/>
    <n v="243.060398110243"/>
    <n v="24.436407777145099"/>
    <x v="2"/>
    <x v="2"/>
    <x v="1"/>
    <n v="6"/>
    <n v="20992.85"/>
    <s v="Admitted"/>
    <x v="0"/>
  </r>
  <r>
    <s v="PT-04203"/>
    <n v="40"/>
    <x v="1"/>
    <n v="100"/>
    <n v="290.07287124096803"/>
    <n v="17.613071160575402"/>
    <x v="1"/>
    <x v="2"/>
    <x v="1"/>
    <n v="3"/>
    <n v="13669.62"/>
    <s v="Discharged"/>
    <x v="2"/>
  </r>
  <r>
    <s v="PT-00069"/>
    <n v="60"/>
    <x v="0"/>
    <n v="136"/>
    <n v="252.103654576726"/>
    <n v="29.116027863859099"/>
    <x v="2"/>
    <x v="2"/>
    <x v="1"/>
    <n v="4"/>
    <s v="unknown"/>
    <s v="Discharged"/>
    <x v="1"/>
  </r>
  <r>
    <s v="PT-01169"/>
    <n v="63"/>
    <x v="1"/>
    <n v="135"/>
    <s v="unknown"/>
    <n v="23.743446500435599"/>
    <x v="2"/>
    <x v="1"/>
    <x v="0"/>
    <n v="5"/>
    <n v="8435.02"/>
    <s v="Admitted"/>
    <x v="0"/>
  </r>
  <r>
    <s v="PT-00049"/>
    <n v="60"/>
    <x v="0"/>
    <n v="105"/>
    <n v="336.10601049974798"/>
    <n v="19.2778628858972"/>
    <x v="0"/>
    <x v="1"/>
    <x v="0"/>
    <n v="6"/>
    <n v="6304.5"/>
    <s v="Admitted"/>
    <x v="1"/>
  </r>
  <r>
    <s v="PT-01054"/>
    <n v="58"/>
    <x v="1"/>
    <n v="118"/>
    <n v="253.98327469889401"/>
    <n v="22.347439667462499"/>
    <x v="0"/>
    <x v="1"/>
    <x v="2"/>
    <n v="4"/>
    <n v="3061.73"/>
    <s v="Discharged"/>
    <x v="1"/>
  </r>
  <r>
    <s v="PT-00085"/>
    <n v="42"/>
    <x v="0"/>
    <n v="117"/>
    <n v="251.34727796145401"/>
    <n v="20.8862838697559"/>
    <x v="1"/>
    <x v="1"/>
    <x v="0"/>
    <n v="5"/>
    <n v="10805.98"/>
    <s v="Discharged"/>
    <x v="3"/>
  </r>
  <r>
    <s v="PT-00881"/>
    <n v="92"/>
    <x v="1"/>
    <s v="unknown"/>
    <n v="222.545679708526"/>
    <n v="21.583373695434801"/>
    <x v="1"/>
    <x v="2"/>
    <x v="1"/>
    <n v="4"/>
    <n v="17640.91"/>
    <s v="Discharged"/>
    <x v="5"/>
  </r>
  <r>
    <s v="PT-02652"/>
    <n v="77"/>
    <x v="1"/>
    <n v="127"/>
    <s v="unknown"/>
    <n v="31.257266155144901"/>
    <x v="0"/>
    <x v="1"/>
    <x v="2"/>
    <n v="2"/>
    <n v="2510.9299999999998"/>
    <s v="Transferred"/>
    <x v="4"/>
  </r>
  <r>
    <s v="PT-04829"/>
    <n v="68"/>
    <x v="0"/>
    <n v="148"/>
    <n v="315.61178019802702"/>
    <n v="24.999333117485602"/>
    <x v="1"/>
    <x v="2"/>
    <x v="1"/>
    <n v="2"/>
    <n v="16623.669999999998"/>
    <s v="Transferred"/>
    <x v="0"/>
  </r>
  <r>
    <s v="PT-02440"/>
    <n v="30"/>
    <x v="0"/>
    <n v="117"/>
    <n v="219.98557098570799"/>
    <n v="21.153994883652501"/>
    <x v="0"/>
    <x v="2"/>
    <x v="0"/>
    <n v="5"/>
    <n v="6793.22"/>
    <s v="Discharged"/>
    <x v="6"/>
  </r>
  <r>
    <s v="PT-06344"/>
    <n v="52"/>
    <x v="1"/>
    <n v="154"/>
    <n v="308.47415827140401"/>
    <n v="20.567197058704899"/>
    <x v="2"/>
    <x v="1"/>
    <x v="0"/>
    <n v="4"/>
    <n v="8404.1200000000008"/>
    <s v="Discharged"/>
    <x v="1"/>
  </r>
  <r>
    <s v="PT-08113"/>
    <n v="28"/>
    <x v="1"/>
    <n v="154"/>
    <n v="260.66903424017698"/>
    <n v="29.385310657776401"/>
    <x v="1"/>
    <x v="1"/>
    <x v="2"/>
    <n v="2"/>
    <n v="4875.79"/>
    <s v="Admitted"/>
    <x v="6"/>
  </r>
  <r>
    <s v="PT-01468"/>
    <n v="60"/>
    <x v="0"/>
    <n v="123"/>
    <n v="260.61681659907998"/>
    <n v="37.468954176451298"/>
    <x v="2"/>
    <x v="1"/>
    <x v="0"/>
    <n v="7"/>
    <n v="10707.48"/>
    <s v="Admitted"/>
    <x v="1"/>
  </r>
  <r>
    <s v="PT-09812"/>
    <n v="44"/>
    <x v="0"/>
    <n v="103"/>
    <n v="196.050732439917"/>
    <n v="23.807055529199001"/>
    <x v="1"/>
    <x v="1"/>
    <x v="2"/>
    <n v="2"/>
    <n v="1259.3800000000001"/>
    <s v="Discharged"/>
    <x v="3"/>
  </r>
  <r>
    <s v="PT-09888"/>
    <n v="49"/>
    <x v="1"/>
    <n v="127"/>
    <n v="179.84307399028199"/>
    <n v="24.181807677665201"/>
    <x v="2"/>
    <x v="0"/>
    <x v="0"/>
    <n v="2"/>
    <n v="5696.16"/>
    <s v="Discharged"/>
    <x v="3"/>
  </r>
  <r>
    <s v="PT-02442"/>
    <n v="75"/>
    <x v="0"/>
    <n v="167"/>
    <n v="190.82489043052601"/>
    <n v="31.458721463765201"/>
    <x v="2"/>
    <x v="1"/>
    <x v="0"/>
    <n v="2"/>
    <n v="6157.25"/>
    <s v="Transferred"/>
    <x v="4"/>
  </r>
  <r>
    <s v="PT-04861"/>
    <n v="47"/>
    <x v="1"/>
    <n v="131"/>
    <s v="unknown"/>
    <n v="28.374902610933201"/>
    <x v="0"/>
    <x v="2"/>
    <x v="0"/>
    <n v="4"/>
    <n v="10826.69"/>
    <s v="Discharged"/>
    <x v="3"/>
  </r>
  <r>
    <s v="PT-00231"/>
    <n v="44"/>
    <x v="1"/>
    <n v="116"/>
    <n v="237.24248517585801"/>
    <n v="29.686078188049802"/>
    <x v="1"/>
    <x v="1"/>
    <x v="1"/>
    <n v="3"/>
    <n v="17919.05"/>
    <s v="Discharged"/>
    <x v="3"/>
  </r>
  <r>
    <s v="PT-01321"/>
    <n v="55"/>
    <x v="0"/>
    <n v="120"/>
    <n v="182.18373443219301"/>
    <n v="29.260092124114401"/>
    <x v="0"/>
    <x v="2"/>
    <x v="1"/>
    <n v="5"/>
    <n v="15902.24"/>
    <s v="Admitted"/>
    <x v="1"/>
  </r>
  <r>
    <s v="PT-00042"/>
    <n v="57"/>
    <x v="0"/>
    <n v="140"/>
    <n v="236.675180480146"/>
    <n v="31.6239410457666"/>
    <x v="1"/>
    <x v="1"/>
    <x v="2"/>
    <n v="3"/>
    <n v="4988.6000000000004"/>
    <s v="Discharged"/>
    <x v="1"/>
  </r>
  <r>
    <s v="PT-00778"/>
    <n v="51"/>
    <x v="1"/>
    <n v="139"/>
    <n v="187.08515707441401"/>
    <n v="29.494272798471702"/>
    <x v="0"/>
    <x v="1"/>
    <x v="2"/>
    <n v="5"/>
    <n v="6085.06"/>
    <s v="Discharged"/>
    <x v="1"/>
  </r>
  <r>
    <s v="PT-09131"/>
    <n v="73"/>
    <x v="1"/>
    <n v="127"/>
    <n v="228.35552465242199"/>
    <n v="35.965507146608203"/>
    <x v="3"/>
    <x v="1"/>
    <x v="1"/>
    <n v="5"/>
    <n v="15916.68"/>
    <s v="Discharged"/>
    <x v="4"/>
  </r>
  <r>
    <s v="PT-03849"/>
    <n v="52"/>
    <x v="0"/>
    <n v="99"/>
    <n v="223.60713986770199"/>
    <n v="18.9373825611356"/>
    <x v="0"/>
    <x v="2"/>
    <x v="0"/>
    <n v="2"/>
    <n v="8692.32"/>
    <s v="Discharged"/>
    <x v="1"/>
  </r>
  <r>
    <s v="PT-01730"/>
    <n v="82"/>
    <x v="0"/>
    <n v="130"/>
    <n v="188.068143666195"/>
    <n v="25.924195634024802"/>
    <x v="0"/>
    <x v="2"/>
    <x v="0"/>
    <n v="2"/>
    <n v="4747.76"/>
    <s v="Discharged"/>
    <x v="5"/>
  </r>
  <r>
    <s v="PT-03149"/>
    <n v="53"/>
    <x v="1"/>
    <n v="148"/>
    <n v="229.148453010976"/>
    <n v="26.554280441294299"/>
    <x v="1"/>
    <x v="1"/>
    <x v="0"/>
    <n v="2"/>
    <n v="4210.9399999999996"/>
    <s v="Admitted"/>
    <x v="1"/>
  </r>
  <r>
    <s v="PT-00580"/>
    <n v="72"/>
    <x v="0"/>
    <n v="147"/>
    <n v="230.91829318026799"/>
    <n v="21.6048198442701"/>
    <x v="0"/>
    <x v="1"/>
    <x v="0"/>
    <n v="2"/>
    <n v="4719.3999999999996"/>
    <s v="Admitted"/>
    <x v="4"/>
  </r>
  <r>
    <s v="PT-05310"/>
    <n v="40"/>
    <x v="0"/>
    <n v="90"/>
    <n v="259.66452970249401"/>
    <n v="30.3818739946412"/>
    <x v="0"/>
    <x v="2"/>
    <x v="0"/>
    <n v="1"/>
    <n v="7298.97"/>
    <s v="Discharged"/>
    <x v="2"/>
  </r>
  <r>
    <s v="PT-06081"/>
    <n v="78"/>
    <x v="0"/>
    <n v="131"/>
    <n v="194.998520888575"/>
    <n v="28.579408906746099"/>
    <x v="1"/>
    <x v="1"/>
    <x v="0"/>
    <n v="2"/>
    <n v="8545.85"/>
    <s v="Discharged"/>
    <x v="4"/>
  </r>
  <r>
    <s v="PT-06873"/>
    <n v="34"/>
    <x v="1"/>
    <n v="90"/>
    <n v="153.71168245714799"/>
    <n v="21.269394510049398"/>
    <x v="2"/>
    <x v="1"/>
    <x v="2"/>
    <n v="7"/>
    <n v="7447.4"/>
    <s v="Admitted"/>
    <x v="2"/>
  </r>
  <r>
    <s v="PT-07564"/>
    <n v="68"/>
    <x v="0"/>
    <n v="113"/>
    <n v="175.460773544321"/>
    <n v="34.402968383461399"/>
    <x v="2"/>
    <x v="1"/>
    <x v="1"/>
    <n v="6"/>
    <n v="23578.09"/>
    <s v="Admitted"/>
    <x v="0"/>
  </r>
  <r>
    <s v="PT-02868"/>
    <n v="41"/>
    <x v="1"/>
    <n v="155"/>
    <n v="236.43081356771501"/>
    <n v="29.883687411164502"/>
    <x v="0"/>
    <x v="1"/>
    <x v="2"/>
    <n v="1"/>
    <n v="5050.8500000000004"/>
    <s v="Transferred"/>
    <x v="3"/>
  </r>
  <r>
    <s v="PT-01492"/>
    <n v="93"/>
    <x v="0"/>
    <n v="150"/>
    <n v="233.58901688761199"/>
    <n v="21.329094951001299"/>
    <x v="2"/>
    <x v="0"/>
    <x v="0"/>
    <n v="8"/>
    <n v="12909.38"/>
    <s v="Discharged"/>
    <x v="5"/>
  </r>
  <r>
    <s v="PT-07881"/>
    <n v="35"/>
    <x v="1"/>
    <s v="unknown"/>
    <n v="197.70268245699401"/>
    <n v="35.985724009190903"/>
    <x v="1"/>
    <x v="0"/>
    <x v="0"/>
    <n v="5"/>
    <n v="14384.35"/>
    <s v="Discharged"/>
    <x v="2"/>
  </r>
  <r>
    <s v="PT-08077"/>
    <n v="53"/>
    <x v="1"/>
    <s v="unknown"/>
    <n v="180.12720446973699"/>
    <n v="22.292005808257301"/>
    <x v="0"/>
    <x v="1"/>
    <x v="2"/>
    <n v="6"/>
    <n v="3002.48"/>
    <s v="Admitted"/>
    <x v="1"/>
  </r>
  <r>
    <s v="PT-00062"/>
    <n v="52"/>
    <x v="0"/>
    <n v="139"/>
    <n v="214.47871210125399"/>
    <n v="33.118116255112497"/>
    <x v="2"/>
    <x v="1"/>
    <x v="1"/>
    <n v="3"/>
    <n v="12773.55"/>
    <s v="Deceased"/>
    <x v="1"/>
  </r>
  <r>
    <s v="PT-04574"/>
    <n v="46"/>
    <x v="1"/>
    <n v="118"/>
    <n v="229.57523562971301"/>
    <n v="34.535152963245302"/>
    <x v="0"/>
    <x v="2"/>
    <x v="1"/>
    <n v="2"/>
    <n v="26217.55"/>
    <s v="Discharged"/>
    <x v="3"/>
  </r>
  <r>
    <s v="PT-04186"/>
    <n v="60"/>
    <x v="1"/>
    <n v="127"/>
    <n v="155.53737510649901"/>
    <n v="31.340210000750201"/>
    <x v="0"/>
    <x v="1"/>
    <x v="0"/>
    <n v="3"/>
    <n v="10492.51"/>
    <s v="Admitted"/>
    <x v="1"/>
  </r>
  <r>
    <s v="PT-09660"/>
    <n v="57"/>
    <x v="0"/>
    <n v="102"/>
    <n v="302.45668835867099"/>
    <n v="18.384023847044499"/>
    <x v="0"/>
    <x v="1"/>
    <x v="0"/>
    <n v="5"/>
    <n v="7946.09"/>
    <s v="Admitted"/>
    <x v="1"/>
  </r>
  <r>
    <s v="PT-00403"/>
    <n v="55"/>
    <x v="0"/>
    <n v="126"/>
    <n v="244.73507682026801"/>
    <n v="30.4366790895739"/>
    <x v="2"/>
    <x v="1"/>
    <x v="1"/>
    <n v="4"/>
    <n v="16151.3"/>
    <s v="Transferred"/>
    <x v="1"/>
  </r>
  <r>
    <s v="PT-00333"/>
    <n v="56"/>
    <x v="1"/>
    <n v="155"/>
    <n v="157.129481070911"/>
    <n v="22.443969006888398"/>
    <x v="2"/>
    <x v="2"/>
    <x v="1"/>
    <n v="7"/>
    <n v="15783.87"/>
    <s v="Discharged"/>
    <x v="1"/>
  </r>
  <r>
    <s v="PT-02085"/>
    <n v="46"/>
    <x v="1"/>
    <n v="132"/>
    <n v="217.856156041883"/>
    <n v="28.2344526125699"/>
    <x v="2"/>
    <x v="1"/>
    <x v="2"/>
    <n v="8"/>
    <n v="5942.86"/>
    <s v="Transferred"/>
    <x v="3"/>
  </r>
  <r>
    <s v="PT-07112"/>
    <n v="57"/>
    <x v="1"/>
    <n v="153"/>
    <s v="unknown"/>
    <n v="25.273965790909099"/>
    <x v="0"/>
    <x v="1"/>
    <x v="2"/>
    <n v="3"/>
    <n v="4073.55"/>
    <s v="Admitted"/>
    <x v="1"/>
  </r>
  <r>
    <s v="PT-00165"/>
    <n v="69"/>
    <x v="0"/>
    <n v="147"/>
    <n v="170.42783274905301"/>
    <n v="25.951173771818599"/>
    <x v="1"/>
    <x v="1"/>
    <x v="0"/>
    <n v="3"/>
    <n v="7904.41"/>
    <s v="Discharged"/>
    <x v="0"/>
  </r>
  <r>
    <s v="PT-04419"/>
    <n v="49"/>
    <x v="1"/>
    <n v="130"/>
    <n v="232.02400004916601"/>
    <n v="28.330080912883499"/>
    <x v="0"/>
    <x v="1"/>
    <x v="2"/>
    <n v="4"/>
    <n v="5233.3999999999996"/>
    <s v="Admitted"/>
    <x v="3"/>
  </r>
  <r>
    <s v="PT-02716"/>
    <n v="23"/>
    <x v="1"/>
    <n v="122"/>
    <n v="281.69187912178398"/>
    <n v="21.9926474403482"/>
    <x v="2"/>
    <x v="1"/>
    <x v="0"/>
    <n v="7"/>
    <n v="15109.36"/>
    <s v="Discharged"/>
    <x v="6"/>
  </r>
  <r>
    <s v="PT-09103"/>
    <n v="65"/>
    <x v="0"/>
    <n v="149"/>
    <n v="184.50742538243401"/>
    <s v="unknown"/>
    <x v="2"/>
    <x v="1"/>
    <x v="0"/>
    <n v="5"/>
    <n v="12983.11"/>
    <s v="Admitted"/>
    <x v="0"/>
  </r>
  <r>
    <s v="PT-05771"/>
    <n v="83"/>
    <x v="0"/>
    <s v="unknown"/>
    <n v="177.132054779372"/>
    <n v="28.783843951697399"/>
    <x v="0"/>
    <x v="2"/>
    <x v="0"/>
    <n v="2"/>
    <n v="8729.57"/>
    <s v="Discharged"/>
    <x v="5"/>
  </r>
  <r>
    <s v="PT-02756"/>
    <n v="48"/>
    <x v="1"/>
    <n v="121"/>
    <n v="238.07819818087799"/>
    <n v="27.048159614245598"/>
    <x v="0"/>
    <x v="1"/>
    <x v="2"/>
    <n v="3"/>
    <n v="4830.3"/>
    <s v="Discharged"/>
    <x v="3"/>
  </r>
  <r>
    <s v="PT-07848"/>
    <n v="56"/>
    <x v="0"/>
    <n v="124"/>
    <n v="237.390021194913"/>
    <n v="25.994915049944201"/>
    <x v="1"/>
    <x v="1"/>
    <x v="0"/>
    <n v="1"/>
    <n v="5376.04"/>
    <s v="unknown"/>
    <x v="1"/>
  </r>
  <r>
    <s v="PT-07329"/>
    <n v="34"/>
    <x v="0"/>
    <n v="109"/>
    <n v="199.24656282135999"/>
    <n v="27.047731587825201"/>
    <x v="0"/>
    <x v="2"/>
    <x v="0"/>
    <n v="4"/>
    <n v="3781.66"/>
    <s v="Transferred"/>
    <x v="2"/>
  </r>
  <r>
    <s v="PT-01335"/>
    <n v="57"/>
    <x v="1"/>
    <n v="131"/>
    <n v="229.04918190462001"/>
    <n v="27.617587311829102"/>
    <x v="0"/>
    <x v="1"/>
    <x v="0"/>
    <n v="4"/>
    <n v="16102.58"/>
    <s v="Discharged"/>
    <x v="1"/>
  </r>
  <r>
    <s v="PT-07504"/>
    <n v="56"/>
    <x v="0"/>
    <n v="130"/>
    <n v="246.64317921973799"/>
    <n v="25.136317207126101"/>
    <x v="0"/>
    <x v="1"/>
    <x v="2"/>
    <n v="4"/>
    <n v="3745.72"/>
    <s v="Discharged"/>
    <x v="1"/>
  </r>
  <r>
    <s v="PT-02865"/>
    <n v="61"/>
    <x v="1"/>
    <n v="119"/>
    <n v="179.576366904248"/>
    <n v="23.9896394608121"/>
    <x v="1"/>
    <x v="2"/>
    <x v="0"/>
    <n v="2"/>
    <n v="8406.7000000000007"/>
    <s v="Admitted"/>
    <x v="0"/>
  </r>
  <r>
    <s v="PT-01660"/>
    <n v="72"/>
    <x v="0"/>
    <n v="129"/>
    <n v="129.82569307582099"/>
    <n v="25.160595917086901"/>
    <x v="0"/>
    <x v="1"/>
    <x v="0"/>
    <n v="4"/>
    <n v="7655.77"/>
    <s v="Admitted"/>
    <x v="4"/>
  </r>
  <r>
    <s v="PT-06753"/>
    <n v="51"/>
    <x v="1"/>
    <n v="94"/>
    <n v="196.69945616366499"/>
    <n v="34.806453803104503"/>
    <x v="0"/>
    <x v="1"/>
    <x v="0"/>
    <n v="3"/>
    <n v="11699.89"/>
    <s v="Admitted"/>
    <x v="1"/>
  </r>
  <r>
    <s v="PT-00754"/>
    <n v="70"/>
    <x v="0"/>
    <n v="139"/>
    <n v="163.5944809993"/>
    <n v="31.375126116418301"/>
    <x v="0"/>
    <x v="0"/>
    <x v="2"/>
    <n v="6"/>
    <n v="6235.72"/>
    <s v="Discharged"/>
    <x v="0"/>
  </r>
  <r>
    <s v="PT-06855"/>
    <n v="55"/>
    <x v="0"/>
    <n v="113"/>
    <s v="unknown"/>
    <n v="19.154981279620301"/>
    <x v="0"/>
    <x v="1"/>
    <x v="2"/>
    <n v="1"/>
    <n v="6042.72"/>
    <s v="Transferred"/>
    <x v="1"/>
  </r>
  <r>
    <s v="PT-07279"/>
    <n v="53"/>
    <x v="0"/>
    <n v="120"/>
    <n v="237.99272624927599"/>
    <n v="24.674636482369898"/>
    <x v="1"/>
    <x v="2"/>
    <x v="0"/>
    <n v="3"/>
    <s v="unknown"/>
    <s v="Discharged"/>
    <x v="1"/>
  </r>
  <r>
    <s v="PT-00707"/>
    <n v="35"/>
    <x v="0"/>
    <n v="108"/>
    <n v="255.00972870306799"/>
    <n v="29.404117389483901"/>
    <x v="1"/>
    <x v="1"/>
    <x v="0"/>
    <n v="4"/>
    <n v="14997.44"/>
    <s v="Transferred"/>
    <x v="2"/>
  </r>
  <r>
    <s v="PT-06066"/>
    <n v="50"/>
    <x v="1"/>
    <n v="168"/>
    <n v="243.63123367704799"/>
    <n v="24.8556007011315"/>
    <x v="1"/>
    <x v="1"/>
    <x v="2"/>
    <n v="0"/>
    <n v="4074.58"/>
    <s v="Admitted"/>
    <x v="3"/>
  </r>
  <r>
    <s v="PT-08730"/>
    <n v="51"/>
    <x v="0"/>
    <n v="98"/>
    <n v="247.828881874806"/>
    <n v="27.452439982654099"/>
    <x v="0"/>
    <x v="1"/>
    <x v="2"/>
    <n v="3"/>
    <n v="3246.64"/>
    <s v="Discharged"/>
    <x v="1"/>
  </r>
  <r>
    <s v="PT-06819"/>
    <n v="54"/>
    <x v="1"/>
    <n v="119"/>
    <n v="232.39758906502399"/>
    <n v="27.1559825321938"/>
    <x v="0"/>
    <x v="0"/>
    <x v="0"/>
    <n v="3"/>
    <n v="14302.4"/>
    <s v="Discharged"/>
    <x v="1"/>
  </r>
  <r>
    <s v="PT-07907"/>
    <n v="56"/>
    <x v="1"/>
    <n v="105"/>
    <n v="235.50127076214201"/>
    <n v="38.950780713657402"/>
    <x v="1"/>
    <x v="1"/>
    <x v="0"/>
    <n v="3"/>
    <n v="14104.61"/>
    <s v="Discharged"/>
    <x v="1"/>
  </r>
  <r>
    <s v="PT-09776"/>
    <n v="78"/>
    <x v="1"/>
    <n v="137"/>
    <n v="173.13604367057499"/>
    <n v="24.0540788149859"/>
    <x v="0"/>
    <x v="1"/>
    <x v="2"/>
    <n v="5"/>
    <n v="5524.51"/>
    <s v="Discharged"/>
    <x v="4"/>
  </r>
  <r>
    <s v="PT-08963"/>
    <n v="58"/>
    <x v="1"/>
    <n v="151"/>
    <n v="252.08971013070001"/>
    <n v="24.910181815127"/>
    <x v="0"/>
    <x v="1"/>
    <x v="2"/>
    <n v="4"/>
    <n v="678.99"/>
    <s v="Admitted"/>
    <x v="1"/>
  </r>
  <r>
    <s v="PT-09750"/>
    <n v="72"/>
    <x v="1"/>
    <n v="147"/>
    <n v="222.94208309336801"/>
    <n v="25.204422020156699"/>
    <x v="2"/>
    <x v="1"/>
    <x v="1"/>
    <n v="6"/>
    <n v="20486.43"/>
    <s v="Discharged"/>
    <x v="4"/>
  </r>
  <r>
    <s v="PT-09165"/>
    <n v="69"/>
    <x v="0"/>
    <n v="160"/>
    <n v="241.15568384532"/>
    <n v="33.843098562625798"/>
    <x v="1"/>
    <x v="1"/>
    <x v="0"/>
    <n v="1"/>
    <n v="8467.99"/>
    <s v="Admitted"/>
    <x v="0"/>
  </r>
  <r>
    <s v="PT-01835"/>
    <n v="45"/>
    <x v="0"/>
    <n v="142"/>
    <n v="232.35145439305501"/>
    <n v="34.062241133436601"/>
    <x v="0"/>
    <x v="1"/>
    <x v="0"/>
    <n v="0"/>
    <n v="3674.48"/>
    <s v="Discharged"/>
    <x v="3"/>
  </r>
  <r>
    <s v="PT-03232"/>
    <n v="24"/>
    <x v="0"/>
    <s v="unknown"/>
    <n v="180.719663463236"/>
    <n v="29.975486033702602"/>
    <x v="1"/>
    <x v="1"/>
    <x v="2"/>
    <n v="1"/>
    <n v="3732.03"/>
    <s v="Discharged"/>
    <x v="6"/>
  </r>
  <r>
    <s v="PT-05653"/>
    <n v="53"/>
    <x v="0"/>
    <s v="unknown"/>
    <n v="231.75061150336299"/>
    <n v="22.435356248161501"/>
    <x v="2"/>
    <x v="2"/>
    <x v="1"/>
    <n v="4"/>
    <n v="19283.72"/>
    <s v="Discharged"/>
    <x v="1"/>
  </r>
  <r>
    <s v="PT-04485"/>
    <n v="54"/>
    <x v="1"/>
    <n v="98"/>
    <n v="231.29682082265501"/>
    <n v="21.466364544581499"/>
    <x v="1"/>
    <x v="1"/>
    <x v="0"/>
    <n v="1"/>
    <n v="12648.83"/>
    <s v="Discharged"/>
    <x v="1"/>
  </r>
  <r>
    <s v="PT-04696"/>
    <n v="52"/>
    <x v="0"/>
    <n v="188"/>
    <n v="264.65445807337102"/>
    <n v="22.924561733710998"/>
    <x v="2"/>
    <x v="1"/>
    <x v="1"/>
    <n v="8"/>
    <n v="24509.19"/>
    <s v="Admitted"/>
    <x v="1"/>
  </r>
  <r>
    <s v="PT-09652"/>
    <n v="65"/>
    <x v="0"/>
    <n v="105"/>
    <n v="236.49811715642599"/>
    <n v="25.6387269332782"/>
    <x v="1"/>
    <x v="1"/>
    <x v="0"/>
    <n v="1"/>
    <n v="6911.52"/>
    <s v="Deceased"/>
    <x v="0"/>
  </r>
  <r>
    <s v="PT-09125"/>
    <n v="64"/>
    <x v="0"/>
    <n v="139"/>
    <n v="120"/>
    <n v="34.337702227020799"/>
    <x v="0"/>
    <x v="1"/>
    <x v="2"/>
    <n v="0"/>
    <n v="4788.16"/>
    <s v="Deceased"/>
    <x v="0"/>
  </r>
  <r>
    <s v="PT-07534"/>
    <n v="48"/>
    <x v="0"/>
    <s v="unknown"/>
    <n v="165.94014352290799"/>
    <n v="28.9379170175112"/>
    <x v="0"/>
    <x v="1"/>
    <x v="2"/>
    <n v="3"/>
    <n v="5957.04"/>
    <s v="Deceased"/>
    <x v="3"/>
  </r>
  <r>
    <s v="PT-08846"/>
    <n v="43"/>
    <x v="0"/>
    <n v="116"/>
    <n v="189.90028293732101"/>
    <n v="36.668087673062701"/>
    <x v="1"/>
    <x v="1"/>
    <x v="0"/>
    <n v="2"/>
    <n v="9079.44"/>
    <s v="Transferred"/>
    <x v="3"/>
  </r>
  <r>
    <s v="PT-05621"/>
    <n v="50"/>
    <x v="1"/>
    <n v="135"/>
    <n v="239.84646523555199"/>
    <n v="31.488426436486201"/>
    <x v="0"/>
    <x v="1"/>
    <x v="0"/>
    <n v="4"/>
    <n v="8863.64"/>
    <s v="Transferred"/>
    <x v="3"/>
  </r>
  <r>
    <s v="PT-04031"/>
    <n v="67"/>
    <x v="1"/>
    <n v="130"/>
    <n v="256.53317647786503"/>
    <n v="19.293765389520999"/>
    <x v="3"/>
    <x v="1"/>
    <x v="0"/>
    <n v="5"/>
    <n v="14292.09"/>
    <s v="Transferred"/>
    <x v="0"/>
  </r>
  <r>
    <s v="PT-02247"/>
    <n v="41"/>
    <x v="0"/>
    <n v="115"/>
    <n v="226.03765416810899"/>
    <n v="21.070572131032399"/>
    <x v="2"/>
    <x v="2"/>
    <x v="1"/>
    <n v="3"/>
    <n v="7067.55"/>
    <s v="Discharged"/>
    <x v="3"/>
  </r>
  <r>
    <s v="PT-00836"/>
    <n v="58"/>
    <x v="0"/>
    <n v="116"/>
    <n v="207.62603311993601"/>
    <n v="28.5906454699013"/>
    <x v="0"/>
    <x v="2"/>
    <x v="0"/>
    <n v="5"/>
    <n v="7500.04"/>
    <s v="Discharged"/>
    <x v="1"/>
  </r>
  <r>
    <s v="PT-08559"/>
    <n v="53"/>
    <x v="0"/>
    <n v="114"/>
    <n v="211.57260325138299"/>
    <n v="30.001484900770102"/>
    <x v="2"/>
    <x v="1"/>
    <x v="0"/>
    <n v="3"/>
    <n v="13957.46"/>
    <s v="Discharged"/>
    <x v="1"/>
  </r>
  <r>
    <s v="PT-07154"/>
    <n v="64"/>
    <x v="0"/>
    <n v="143"/>
    <n v="206.19937118893"/>
    <n v="28.817402680852801"/>
    <x v="0"/>
    <x v="2"/>
    <x v="0"/>
    <n v="0"/>
    <n v="9888.64"/>
    <s v="Discharged"/>
    <x v="0"/>
  </r>
  <r>
    <s v="PT-00433"/>
    <n v="50"/>
    <x v="0"/>
    <n v="102"/>
    <n v="193.81498343151799"/>
    <n v="29.0599487028569"/>
    <x v="1"/>
    <x v="1"/>
    <x v="0"/>
    <n v="1"/>
    <n v="9062.7999999999993"/>
    <s v="Admitted"/>
    <x v="3"/>
  </r>
  <r>
    <s v="PT-06663"/>
    <n v="67"/>
    <x v="0"/>
    <n v="126"/>
    <n v="254.07063208467099"/>
    <n v="25.593417646362202"/>
    <x v="0"/>
    <x v="1"/>
    <x v="0"/>
    <n v="1"/>
    <n v="7558.75"/>
    <s v="Discharged"/>
    <x v="0"/>
  </r>
  <r>
    <s v="PT-03031"/>
    <n v="18"/>
    <x v="1"/>
    <s v="unknown"/>
    <s v="unknown"/>
    <n v="35.138936601969903"/>
    <x v="0"/>
    <x v="2"/>
    <x v="2"/>
    <n v="4"/>
    <n v="6809.56"/>
    <s v="Deceased"/>
    <x v="6"/>
  </r>
  <r>
    <s v="PT-05034"/>
    <n v="63"/>
    <x v="0"/>
    <n v="143"/>
    <n v="163.787081808821"/>
    <n v="19.310033616862601"/>
    <x v="1"/>
    <x v="1"/>
    <x v="0"/>
    <n v="5"/>
    <n v="10011.129999999999"/>
    <s v="Transferred"/>
    <x v="0"/>
  </r>
  <r>
    <s v="PT-09751"/>
    <n v="47"/>
    <x v="1"/>
    <n v="134"/>
    <n v="295.48853720659298"/>
    <n v="34.408340843997202"/>
    <x v="2"/>
    <x v="1"/>
    <x v="0"/>
    <n v="5"/>
    <n v="15440.92"/>
    <s v="Admitted"/>
    <x v="3"/>
  </r>
  <r>
    <s v="PT-06132"/>
    <n v="46"/>
    <x v="1"/>
    <n v="127"/>
    <n v="200.31730039860099"/>
    <s v="unknown"/>
    <x v="2"/>
    <x v="1"/>
    <x v="0"/>
    <n v="5"/>
    <n v="11836.75"/>
    <s v="Discharged"/>
    <x v="3"/>
  </r>
  <r>
    <s v="PT-01194"/>
    <n v="59"/>
    <x v="0"/>
    <n v="133"/>
    <n v="209.337262547851"/>
    <n v="30.825949643823201"/>
    <x v="2"/>
    <x v="1"/>
    <x v="1"/>
    <n v="3"/>
    <n v="17667.66"/>
    <s v="Admitted"/>
    <x v="1"/>
  </r>
  <r>
    <s v="PT-08873"/>
    <n v="28"/>
    <x v="1"/>
    <n v="141"/>
    <n v="228.621743335947"/>
    <n v="33.381575140880301"/>
    <x v="0"/>
    <x v="1"/>
    <x v="2"/>
    <n v="3"/>
    <n v="3379.78"/>
    <s v="Discharged"/>
    <x v="6"/>
  </r>
  <r>
    <s v="PT-02907"/>
    <n v="48"/>
    <x v="0"/>
    <n v="144"/>
    <n v="174.76783181790199"/>
    <n v="23.458933106484402"/>
    <x v="0"/>
    <x v="1"/>
    <x v="2"/>
    <n v="3"/>
    <n v="5595.03"/>
    <s v="Discharged"/>
    <x v="3"/>
  </r>
  <r>
    <s v="PT-05688"/>
    <n v="47"/>
    <x v="1"/>
    <n v="123"/>
    <n v="274.34974265799701"/>
    <n v="25.427621014264101"/>
    <x v="0"/>
    <x v="1"/>
    <x v="2"/>
    <n v="4"/>
    <n v="6042.08"/>
    <s v="Transferred"/>
    <x v="3"/>
  </r>
  <r>
    <s v="PT-08969"/>
    <n v="63"/>
    <x v="0"/>
    <n v="139"/>
    <n v="207.71211049307399"/>
    <n v="16.288967129019401"/>
    <x v="0"/>
    <x v="1"/>
    <x v="2"/>
    <n v="3"/>
    <n v="3675.83"/>
    <s v="Discharged"/>
    <x v="0"/>
  </r>
  <r>
    <s v="PT-09982"/>
    <n v="47"/>
    <x v="0"/>
    <n v="137"/>
    <n v="120"/>
    <n v="28.435345218562201"/>
    <x v="1"/>
    <x v="1"/>
    <x v="2"/>
    <n v="5"/>
    <n v="3699.25"/>
    <s v="Discharged"/>
    <x v="3"/>
  </r>
  <r>
    <s v="PT-03596"/>
    <n v="72"/>
    <x v="1"/>
    <n v="132"/>
    <n v="144.516259032086"/>
    <n v="19.256598313717699"/>
    <x v="0"/>
    <x v="1"/>
    <x v="2"/>
    <n v="0"/>
    <n v="2190.5500000000002"/>
    <s v="Transferred"/>
    <x v="4"/>
  </r>
  <r>
    <s v="PT-03282"/>
    <n v="55"/>
    <x v="1"/>
    <n v="156"/>
    <n v="212.89360723480399"/>
    <n v="15.3851906084211"/>
    <x v="0"/>
    <x v="1"/>
    <x v="2"/>
    <n v="4"/>
    <n v="4714.3900000000003"/>
    <s v="Transferred"/>
    <x v="1"/>
  </r>
  <r>
    <s v="PT-03459"/>
    <n v="55"/>
    <x v="1"/>
    <n v="125"/>
    <n v="312.45214347024898"/>
    <n v="19.684231700188398"/>
    <x v="2"/>
    <x v="2"/>
    <x v="1"/>
    <n v="2"/>
    <n v="14239.69"/>
    <s v="Admitted"/>
    <x v="1"/>
  </r>
  <r>
    <s v="PT-02730"/>
    <n v="47"/>
    <x v="1"/>
    <n v="135"/>
    <n v="247.867062990595"/>
    <n v="28.034232917822301"/>
    <x v="0"/>
    <x v="1"/>
    <x v="0"/>
    <n v="4"/>
    <n v="6646.86"/>
    <s v="Discharged"/>
    <x v="3"/>
  </r>
  <r>
    <s v="PT-03704"/>
    <n v="42"/>
    <x v="1"/>
    <n v="114"/>
    <n v="173.99384082796399"/>
    <n v="23.557298093608701"/>
    <x v="1"/>
    <x v="1"/>
    <x v="2"/>
    <n v="2"/>
    <n v="3201.8"/>
    <s v="Deceased"/>
    <x v="3"/>
  </r>
  <r>
    <s v="PT-00434"/>
    <n v="65"/>
    <x v="0"/>
    <n v="119"/>
    <n v="181.93633617387101"/>
    <n v="25.917122864292601"/>
    <x v="1"/>
    <x v="1"/>
    <x v="0"/>
    <n v="3"/>
    <n v="6034.25"/>
    <s v="Discharged"/>
    <x v="0"/>
  </r>
  <r>
    <s v="PT-01996"/>
    <n v="71"/>
    <x v="1"/>
    <s v="unknown"/>
    <n v="126.773460878504"/>
    <n v="29.742272476124299"/>
    <x v="1"/>
    <x v="1"/>
    <x v="1"/>
    <n v="3"/>
    <n v="5868.69"/>
    <s v="Discharged"/>
    <x v="4"/>
  </r>
  <r>
    <s v="PT-07283"/>
    <n v="84"/>
    <x v="1"/>
    <n v="112"/>
    <n v="173.10849719396799"/>
    <n v="30.377047413354099"/>
    <x v="2"/>
    <x v="2"/>
    <x v="1"/>
    <n v="7"/>
    <n v="17386.82"/>
    <s v="Admitted"/>
    <x v="5"/>
  </r>
  <r>
    <s v="PT-09276"/>
    <n v="26"/>
    <x v="0"/>
    <n v="149"/>
    <n v="188.65739873535099"/>
    <n v="20.9193922023662"/>
    <x v="1"/>
    <x v="2"/>
    <x v="0"/>
    <n v="1"/>
    <n v="12365.14"/>
    <s v="Admitted"/>
    <x v="6"/>
  </r>
  <r>
    <s v="PT-00105"/>
    <n v="52"/>
    <x v="0"/>
    <n v="92"/>
    <n v="335.46192246861199"/>
    <n v="28.6135081803783"/>
    <x v="1"/>
    <x v="2"/>
    <x v="0"/>
    <n v="5"/>
    <n v="6883.77"/>
    <s v="Admitted"/>
    <x v="1"/>
  </r>
  <r>
    <s v="PT-09472"/>
    <n v="78"/>
    <x v="1"/>
    <n v="118"/>
    <n v="209.36871286420401"/>
    <n v="28.9027737872415"/>
    <x v="0"/>
    <x v="1"/>
    <x v="2"/>
    <n v="5"/>
    <n v="5122.3100000000004"/>
    <s v="Discharged"/>
    <x v="4"/>
  </r>
  <r>
    <s v="PT-01657"/>
    <n v="57"/>
    <x v="1"/>
    <n v="96"/>
    <n v="227.12042103703601"/>
    <n v="24.8407632809147"/>
    <x v="0"/>
    <x v="1"/>
    <x v="0"/>
    <n v="5"/>
    <n v="13111.37"/>
    <s v="Discharged"/>
    <x v="1"/>
  </r>
  <r>
    <s v="PT-01534"/>
    <n v="52"/>
    <x v="1"/>
    <n v="137"/>
    <n v="175.508273768143"/>
    <n v="24.3897971182734"/>
    <x v="0"/>
    <x v="1"/>
    <x v="2"/>
    <n v="4"/>
    <n v="3216.53"/>
    <s v="Discharged"/>
    <x v="1"/>
  </r>
  <r>
    <s v="PT-02987"/>
    <n v="53"/>
    <x v="1"/>
    <n v="161"/>
    <n v="244.11451819721199"/>
    <n v="22.909330068765701"/>
    <x v="2"/>
    <x v="2"/>
    <x v="1"/>
    <n v="7"/>
    <n v="18372.080000000002"/>
    <s v="Discharged"/>
    <x v="1"/>
  </r>
  <r>
    <s v="PT-05709"/>
    <n v="43"/>
    <x v="1"/>
    <n v="138"/>
    <n v="240.08814204832001"/>
    <n v="26.312597685495799"/>
    <x v="2"/>
    <x v="1"/>
    <x v="0"/>
    <n v="6"/>
    <n v="4755.82"/>
    <s v="Discharged"/>
    <x v="3"/>
  </r>
  <r>
    <s v="PT-01333"/>
    <n v="51"/>
    <x v="0"/>
    <n v="100"/>
    <n v="246.26383122393"/>
    <n v="31.017924026273999"/>
    <x v="0"/>
    <x v="2"/>
    <x v="1"/>
    <n v="2"/>
    <n v="10680.03"/>
    <s v="Discharged"/>
    <x v="1"/>
  </r>
  <r>
    <s v="PT-05454"/>
    <n v="38"/>
    <x v="1"/>
    <n v="145"/>
    <n v="241.43344609868601"/>
    <n v="24.523514769147798"/>
    <x v="1"/>
    <x v="1"/>
    <x v="2"/>
    <n v="2"/>
    <n v="5680.22"/>
    <s v="Admitted"/>
    <x v="2"/>
  </r>
  <r>
    <s v="PT-09028"/>
    <n v="71"/>
    <x v="1"/>
    <n v="99"/>
    <n v="216.06296402505399"/>
    <n v="30.335758896845199"/>
    <x v="0"/>
    <x v="1"/>
    <x v="2"/>
    <n v="1"/>
    <n v="4810.55"/>
    <s v="Discharged"/>
    <x v="4"/>
  </r>
  <r>
    <s v="PT-03541"/>
    <n v="59"/>
    <x v="1"/>
    <n v="137"/>
    <n v="202.62513545137"/>
    <n v="23.575949225517999"/>
    <x v="1"/>
    <x v="2"/>
    <x v="1"/>
    <n v="2"/>
    <n v="17602.39"/>
    <s v="Admitted"/>
    <x v="1"/>
  </r>
  <r>
    <s v="PT-01444"/>
    <n v="35"/>
    <x v="1"/>
    <s v="unknown"/>
    <n v="223.892312697732"/>
    <n v="22.335577393452599"/>
    <x v="0"/>
    <x v="2"/>
    <x v="0"/>
    <n v="4"/>
    <n v="3091.09"/>
    <s v="Admitted"/>
    <x v="2"/>
  </r>
  <r>
    <s v="PT-00215"/>
    <n v="50"/>
    <x v="1"/>
    <n v="146"/>
    <n v="278.90890965502803"/>
    <n v="25.630249917148902"/>
    <x v="0"/>
    <x v="1"/>
    <x v="0"/>
    <n v="2"/>
    <n v="2907.69"/>
    <s v="Admitted"/>
    <x v="3"/>
  </r>
  <r>
    <s v="PT-05582"/>
    <n v="70"/>
    <x v="0"/>
    <n v="139"/>
    <n v="177.53238302767801"/>
    <n v="28.9890169488292"/>
    <x v="1"/>
    <x v="1"/>
    <x v="0"/>
    <n v="1"/>
    <n v="8404.1"/>
    <s v="Discharged"/>
    <x v="0"/>
  </r>
  <r>
    <s v="PT-08373"/>
    <n v="58"/>
    <x v="1"/>
    <n v="123"/>
    <n v="192.890140069284"/>
    <n v="30.243061145315298"/>
    <x v="2"/>
    <x v="2"/>
    <x v="1"/>
    <n v="3"/>
    <n v="22937.62"/>
    <s v="Admitted"/>
    <x v="1"/>
  </r>
  <r>
    <s v="PT-02911"/>
    <n v="46"/>
    <x v="1"/>
    <n v="153"/>
    <s v="unknown"/>
    <n v="29.994789728280701"/>
    <x v="1"/>
    <x v="1"/>
    <x v="0"/>
    <n v="2"/>
    <n v="10167.25"/>
    <s v="Transferred"/>
    <x v="3"/>
  </r>
  <r>
    <s v="PT-06297"/>
    <n v="41"/>
    <x v="0"/>
    <n v="134"/>
    <n v="219.58891744333201"/>
    <n v="24.0506411656716"/>
    <x v="0"/>
    <x v="1"/>
    <x v="2"/>
    <n v="7"/>
    <n v="7130.12"/>
    <s v="Discharged"/>
    <x v="3"/>
  </r>
  <r>
    <s v="PT-04054"/>
    <n v="57"/>
    <x v="0"/>
    <n v="131"/>
    <s v="unknown"/>
    <n v="20.792205604724199"/>
    <x v="1"/>
    <x v="1"/>
    <x v="0"/>
    <n v="5"/>
    <n v="14442.66"/>
    <s v="Admitted"/>
    <x v="1"/>
  </r>
  <r>
    <s v="PT-01420"/>
    <n v="62"/>
    <x v="0"/>
    <n v="157"/>
    <n v="256.58012869407298"/>
    <n v="21.9228359368268"/>
    <x v="0"/>
    <x v="1"/>
    <x v="0"/>
    <n v="3"/>
    <n v="14186.41"/>
    <s v="Discharged"/>
    <x v="0"/>
  </r>
  <r>
    <s v="PT-06655"/>
    <n v="46"/>
    <x v="0"/>
    <n v="121"/>
    <n v="217.84655901771001"/>
    <n v="29.2349868755175"/>
    <x v="0"/>
    <x v="1"/>
    <x v="2"/>
    <n v="0"/>
    <n v="3689.44"/>
    <s v="Discharged"/>
    <x v="3"/>
  </r>
  <r>
    <s v="PT-08643"/>
    <n v="72"/>
    <x v="1"/>
    <n v="168"/>
    <n v="213.386891226817"/>
    <n v="24.231828356771899"/>
    <x v="0"/>
    <x v="2"/>
    <x v="3"/>
    <n v="2"/>
    <n v="2436.14"/>
    <s v="Discharged"/>
    <x v="4"/>
  </r>
  <r>
    <s v="PT-00182"/>
    <n v="42"/>
    <x v="0"/>
    <n v="145"/>
    <n v="245.70199378722299"/>
    <n v="32.506639058168403"/>
    <x v="0"/>
    <x v="1"/>
    <x v="2"/>
    <n v="2"/>
    <n v="5336.28"/>
    <s v="Admitted"/>
    <x v="3"/>
  </r>
  <r>
    <s v="PT-04162"/>
    <n v="62"/>
    <x v="1"/>
    <n v="121"/>
    <n v="290.52166767912303"/>
    <n v="26.7052433488399"/>
    <x v="2"/>
    <x v="2"/>
    <x v="1"/>
    <n v="2"/>
    <n v="23499.75"/>
    <s v="Transferred"/>
    <x v="0"/>
  </r>
  <r>
    <s v="PT-08875"/>
    <n v="61"/>
    <x v="1"/>
    <n v="139"/>
    <n v="229.539904858677"/>
    <n v="26.227334368177399"/>
    <x v="0"/>
    <x v="1"/>
    <x v="2"/>
    <n v="5"/>
    <n v="7051.42"/>
    <s v="Discharged"/>
    <x v="0"/>
  </r>
  <r>
    <s v="PT-02447"/>
    <n v="59"/>
    <x v="0"/>
    <n v="145"/>
    <n v="215.10675791045099"/>
    <n v="32.928242900653302"/>
    <x v="0"/>
    <x v="2"/>
    <x v="0"/>
    <n v="5"/>
    <n v="8067.85"/>
    <s v="Admitted"/>
    <x v="1"/>
  </r>
  <r>
    <s v="PT-05545"/>
    <n v="49"/>
    <x v="0"/>
    <n v="137"/>
    <n v="225.26867292376801"/>
    <n v="23.076572832511001"/>
    <x v="0"/>
    <x v="1"/>
    <x v="0"/>
    <n v="4"/>
    <n v="11813.16"/>
    <s v="Deceased"/>
    <x v="3"/>
  </r>
  <r>
    <s v="PT-05027"/>
    <n v="39"/>
    <x v="0"/>
    <n v="162"/>
    <n v="197.65881109195399"/>
    <n v="29.571303288415699"/>
    <x v="0"/>
    <x v="2"/>
    <x v="0"/>
    <n v="1"/>
    <n v="5818.07"/>
    <s v="Admitted"/>
    <x v="2"/>
  </r>
  <r>
    <s v="PT-09838"/>
    <n v="72"/>
    <x v="1"/>
    <n v="116"/>
    <n v="177.613257701686"/>
    <n v="31.410410687668001"/>
    <x v="1"/>
    <x v="1"/>
    <x v="0"/>
    <n v="4"/>
    <n v="12716.42"/>
    <s v="Discharged"/>
    <x v="4"/>
  </r>
  <r>
    <s v="PT-04624"/>
    <n v="66"/>
    <x v="1"/>
    <n v="131"/>
    <n v="221.140806075472"/>
    <n v="17.161768974591599"/>
    <x v="0"/>
    <x v="1"/>
    <x v="2"/>
    <n v="2"/>
    <n v="837.99"/>
    <s v="Admitted"/>
    <x v="0"/>
  </r>
  <r>
    <s v="PT-08317"/>
    <n v="52"/>
    <x v="1"/>
    <n v="109"/>
    <n v="262.39833058697297"/>
    <n v="24.7653196456681"/>
    <x v="1"/>
    <x v="1"/>
    <x v="0"/>
    <n v="0"/>
    <n v="11272.71"/>
    <s v="Admitted"/>
    <x v="1"/>
  </r>
  <r>
    <s v="PT-08248"/>
    <n v="49"/>
    <x v="1"/>
    <n v="142"/>
    <n v="205.254101667893"/>
    <n v="28.112426066381701"/>
    <x v="2"/>
    <x v="1"/>
    <x v="1"/>
    <n v="6"/>
    <n v="24442.39"/>
    <s v="Discharged"/>
    <x v="3"/>
  </r>
  <r>
    <s v="PT-09928"/>
    <n v="51"/>
    <x v="0"/>
    <n v="126"/>
    <n v="234.40621218471"/>
    <n v="24.691989542226001"/>
    <x v="1"/>
    <x v="2"/>
    <x v="0"/>
    <n v="1"/>
    <n v="12009.78"/>
    <s v="Admitted"/>
    <x v="1"/>
  </r>
  <r>
    <s v="PT-00071"/>
    <n v="60"/>
    <x v="1"/>
    <n v="131"/>
    <n v="227.76638382779899"/>
    <n v="33.218087839188897"/>
    <x v="1"/>
    <x v="1"/>
    <x v="0"/>
    <n v="3"/>
    <n v="6116.41"/>
    <s v="Discharged"/>
    <x v="1"/>
  </r>
  <r>
    <s v="PT-00545"/>
    <n v="18"/>
    <x v="0"/>
    <n v="154"/>
    <n v="159.56216930639701"/>
    <n v="27.816623273705499"/>
    <x v="0"/>
    <x v="2"/>
    <x v="2"/>
    <n v="2"/>
    <n v="2455.2399999999998"/>
    <s v="Discharged"/>
    <x v="6"/>
  </r>
  <r>
    <s v="PT-01205"/>
    <n v="55"/>
    <x v="1"/>
    <n v="112"/>
    <n v="235.686174316353"/>
    <n v="26.646347529529699"/>
    <x v="1"/>
    <x v="1"/>
    <x v="2"/>
    <n v="4"/>
    <n v="7794.14"/>
    <s v="Discharged"/>
    <x v="1"/>
  </r>
  <r>
    <s v="PT-03519"/>
    <n v="74"/>
    <x v="0"/>
    <n v="109"/>
    <n v="207.82058873961"/>
    <n v="27.198721245934099"/>
    <x v="0"/>
    <x v="1"/>
    <x v="2"/>
    <n v="5"/>
    <n v="6846.39"/>
    <s v="Discharged"/>
    <x v="4"/>
  </r>
  <r>
    <s v="PT-03321"/>
    <n v="57"/>
    <x v="1"/>
    <n v="128"/>
    <n v="270.855542278347"/>
    <n v="23.7989176688287"/>
    <x v="2"/>
    <x v="1"/>
    <x v="3"/>
    <n v="4"/>
    <n v="7230.37"/>
    <s v="Transferred"/>
    <x v="1"/>
  </r>
  <r>
    <s v="PT-09290"/>
    <n v="68"/>
    <x v="1"/>
    <s v="unknown"/>
    <n v="204.17844317628899"/>
    <n v="15"/>
    <x v="0"/>
    <x v="1"/>
    <x v="2"/>
    <n v="3"/>
    <n v="6074.58"/>
    <s v="Discharged"/>
    <x v="0"/>
  </r>
  <r>
    <s v="PT-06594"/>
    <n v="45"/>
    <x v="1"/>
    <n v="131"/>
    <n v="213.74147961312201"/>
    <n v="24.139481852796798"/>
    <x v="0"/>
    <x v="1"/>
    <x v="2"/>
    <n v="1"/>
    <n v="3803.72"/>
    <s v="Admitted"/>
    <x v="3"/>
  </r>
  <r>
    <s v="PT-09955"/>
    <n v="58"/>
    <x v="0"/>
    <n v="145"/>
    <n v="147.79883486550099"/>
    <n v="26.122250626997801"/>
    <x v="3"/>
    <x v="0"/>
    <x v="1"/>
    <n v="3"/>
    <n v="16574.43"/>
    <s v="Discharged"/>
    <x v="1"/>
  </r>
  <r>
    <s v="PT-05590"/>
    <n v="78"/>
    <x v="0"/>
    <n v="111"/>
    <n v="212.43974511406401"/>
    <n v="30.3099499898197"/>
    <x v="0"/>
    <x v="1"/>
    <x v="2"/>
    <n v="5"/>
    <n v="7078.06"/>
    <s v="Discharged"/>
    <x v="4"/>
  </r>
  <r>
    <s v="PT-08493"/>
    <n v="53"/>
    <x v="0"/>
    <n v="147"/>
    <n v="181.87742683164001"/>
    <n v="26.603416791225499"/>
    <x v="2"/>
    <x v="2"/>
    <x v="1"/>
    <n v="6"/>
    <n v="22105.05"/>
    <s v="unknown"/>
    <x v="1"/>
  </r>
  <r>
    <s v="PT-09223"/>
    <n v="69"/>
    <x v="1"/>
    <n v="125"/>
    <n v="178.920764286207"/>
    <n v="26.597867118426901"/>
    <x v="2"/>
    <x v="1"/>
    <x v="1"/>
    <n v="6"/>
    <n v="12905.97"/>
    <s v="Discharged"/>
    <x v="0"/>
  </r>
  <r>
    <s v="PT-06195"/>
    <n v="18"/>
    <x v="0"/>
    <n v="125"/>
    <n v="228.699060564657"/>
    <n v="28.066746380056902"/>
    <x v="0"/>
    <x v="2"/>
    <x v="3"/>
    <n v="6"/>
    <n v="4598.8900000000003"/>
    <s v="Discharged"/>
    <x v="6"/>
  </r>
  <r>
    <s v="PT-08888"/>
    <n v="53"/>
    <x v="0"/>
    <n v="155"/>
    <n v="172.85869518467001"/>
    <n v="22.0234080033118"/>
    <x v="0"/>
    <x v="1"/>
    <x v="2"/>
    <n v="7"/>
    <n v="7304.74"/>
    <s v="Admitted"/>
    <x v="1"/>
  </r>
  <r>
    <s v="PT-00878"/>
    <n v="58"/>
    <x v="1"/>
    <n v="108"/>
    <n v="165.955751831447"/>
    <n v="33.868166359225903"/>
    <x v="0"/>
    <x v="2"/>
    <x v="0"/>
    <n v="0"/>
    <n v="10322.52"/>
    <s v="Admitted"/>
    <x v="1"/>
  </r>
  <r>
    <s v="PT-08291"/>
    <n v="53"/>
    <x v="0"/>
    <n v="111"/>
    <n v="211.147082619137"/>
    <n v="25.003962704746201"/>
    <x v="0"/>
    <x v="2"/>
    <x v="0"/>
    <n v="2"/>
    <n v="10767.01"/>
    <s v="Discharged"/>
    <x v="1"/>
  </r>
  <r>
    <s v="PT-00197"/>
    <n v="41"/>
    <x v="1"/>
    <n v="163"/>
    <n v="214.24852974311301"/>
    <n v="27.400129867698201"/>
    <x v="0"/>
    <x v="1"/>
    <x v="2"/>
    <n v="3"/>
    <n v="1308.78"/>
    <s v="Admitted"/>
    <x v="3"/>
  </r>
  <r>
    <s v="PT-09941"/>
    <n v="46"/>
    <x v="1"/>
    <n v="116"/>
    <n v="244.48501408595399"/>
    <n v="28.930410792491202"/>
    <x v="1"/>
    <x v="2"/>
    <x v="0"/>
    <n v="2"/>
    <n v="8356.11"/>
    <s v="Discharged"/>
    <x v="3"/>
  </r>
  <r>
    <s v="PT-04217"/>
    <n v="82"/>
    <x v="1"/>
    <n v="138"/>
    <s v="unknown"/>
    <n v="28.041059851415799"/>
    <x v="1"/>
    <x v="1"/>
    <x v="0"/>
    <n v="1"/>
    <n v="11559.96"/>
    <s v="Discharged"/>
    <x v="5"/>
  </r>
  <r>
    <s v="PT-09668"/>
    <n v="49"/>
    <x v="1"/>
    <n v="167"/>
    <n v="255.525913755576"/>
    <n v="24.8901950551517"/>
    <x v="0"/>
    <x v="2"/>
    <x v="0"/>
    <n v="3"/>
    <n v="10873.13"/>
    <s v="Admitted"/>
    <x v="3"/>
  </r>
  <r>
    <s v="PT-02998"/>
    <n v="36"/>
    <x v="1"/>
    <n v="128"/>
    <n v="225.93501109148301"/>
    <n v="29.689537709989299"/>
    <x v="0"/>
    <x v="0"/>
    <x v="0"/>
    <n v="5"/>
    <n v="12545.49"/>
    <s v="Deceased"/>
    <x v="2"/>
  </r>
  <r>
    <s v="PT-02572"/>
    <n v="33"/>
    <x v="0"/>
    <n v="119"/>
    <n v="207.956142222408"/>
    <n v="20.557394033073301"/>
    <x v="2"/>
    <x v="2"/>
    <x v="0"/>
    <n v="5"/>
    <n v="11905.48"/>
    <s v="Discharged"/>
    <x v="2"/>
  </r>
  <r>
    <s v="PT-04049"/>
    <n v="53"/>
    <x v="0"/>
    <n v="135"/>
    <n v="193.21634425440399"/>
    <n v="27.039733902193898"/>
    <x v="0"/>
    <x v="1"/>
    <x v="2"/>
    <n v="2"/>
    <n v="4459.62"/>
    <s v="Transferred"/>
    <x v="1"/>
  </r>
  <r>
    <s v="PT-07530"/>
    <n v="24"/>
    <x v="0"/>
    <n v="149"/>
    <n v="215.22361685134601"/>
    <n v="30.7869483863463"/>
    <x v="1"/>
    <x v="1"/>
    <x v="2"/>
    <n v="1"/>
    <n v="3508.62"/>
    <s v="Discharged"/>
    <x v="6"/>
  </r>
  <r>
    <s v="PT-09048"/>
    <n v="54"/>
    <x v="0"/>
    <n v="112"/>
    <n v="206.31127255708699"/>
    <n v="30.979295068364799"/>
    <x v="2"/>
    <x v="1"/>
    <x v="0"/>
    <n v="7"/>
    <n v="10850.57"/>
    <s v="Admitted"/>
    <x v="1"/>
  </r>
  <r>
    <s v="PT-06425"/>
    <n v="46"/>
    <x v="0"/>
    <n v="105"/>
    <n v="183.368191518054"/>
    <n v="30.799892099197798"/>
    <x v="0"/>
    <x v="0"/>
    <x v="2"/>
    <n v="3"/>
    <n v="1794.6"/>
    <s v="Deceased"/>
    <x v="3"/>
  </r>
  <r>
    <s v="PT-04985"/>
    <n v="63"/>
    <x v="1"/>
    <n v="130"/>
    <n v="296.29054036817098"/>
    <n v="30.604319099243799"/>
    <x v="0"/>
    <x v="2"/>
    <x v="0"/>
    <n v="3"/>
    <n v="6262.05"/>
    <s v="Discharged"/>
    <x v="0"/>
  </r>
  <r>
    <s v="PT-09174"/>
    <n v="37"/>
    <x v="1"/>
    <n v="109"/>
    <n v="274.53160660663099"/>
    <n v="23.458842203522401"/>
    <x v="1"/>
    <x v="1"/>
    <x v="2"/>
    <n v="2"/>
    <n v="2718"/>
    <s v="Discharged"/>
    <x v="2"/>
  </r>
  <r>
    <s v="PT-08543"/>
    <n v="44"/>
    <x v="0"/>
    <n v="113"/>
    <n v="205.927900978612"/>
    <n v="30.547024085707999"/>
    <x v="0"/>
    <x v="2"/>
    <x v="0"/>
    <n v="2"/>
    <n v="8903.7800000000007"/>
    <s v="Discharged"/>
    <x v="3"/>
  </r>
  <r>
    <s v="PT-02869"/>
    <n v="63"/>
    <x v="0"/>
    <n v="145"/>
    <n v="222.574553074683"/>
    <n v="32.363217712105602"/>
    <x v="0"/>
    <x v="1"/>
    <x v="0"/>
    <n v="3"/>
    <n v="10770.4"/>
    <s v="Transferred"/>
    <x v="0"/>
  </r>
  <r>
    <s v="PT-02719"/>
    <n v="46"/>
    <x v="0"/>
    <n v="113"/>
    <n v="200.467471501066"/>
    <n v="27.157923280528301"/>
    <x v="2"/>
    <x v="1"/>
    <x v="3"/>
    <n v="0"/>
    <n v="3356.58"/>
    <s v="Admitted"/>
    <x v="3"/>
  </r>
  <r>
    <s v="PT-08830"/>
    <n v="36"/>
    <x v="1"/>
    <n v="111"/>
    <n v="256.34221928807602"/>
    <n v="32.34170674197"/>
    <x v="0"/>
    <x v="1"/>
    <x v="2"/>
    <n v="2"/>
    <n v="3846.98"/>
    <s v="Discharged"/>
    <x v="2"/>
  </r>
  <r>
    <s v="PT-03980"/>
    <n v="39"/>
    <x v="0"/>
    <n v="93"/>
    <n v="236.25011930928599"/>
    <n v="32.856864712130999"/>
    <x v="0"/>
    <x v="2"/>
    <x v="0"/>
    <n v="4"/>
    <n v="10463.76"/>
    <s v="Transferred"/>
    <x v="2"/>
  </r>
  <r>
    <s v="PT-09144"/>
    <n v="49"/>
    <x v="0"/>
    <s v="unknown"/>
    <n v="182.729728727798"/>
    <n v="29.128228857995701"/>
    <x v="1"/>
    <x v="1"/>
    <x v="0"/>
    <n v="2"/>
    <n v="17375.740000000002"/>
    <s v="Discharged"/>
    <x v="3"/>
  </r>
  <r>
    <s v="PT-04193"/>
    <n v="74"/>
    <x v="0"/>
    <n v="137"/>
    <n v="131.636837900502"/>
    <n v="23.540964029635798"/>
    <x v="0"/>
    <x v="1"/>
    <x v="2"/>
    <n v="1"/>
    <n v="4418.8500000000004"/>
    <s v="Admitted"/>
    <x v="4"/>
  </r>
  <r>
    <s v="PT-03781"/>
    <n v="52"/>
    <x v="1"/>
    <n v="125"/>
    <n v="160.62694256456899"/>
    <n v="27.160342545993501"/>
    <x v="1"/>
    <x v="1"/>
    <x v="0"/>
    <n v="3"/>
    <n v="10656.28"/>
    <s v="Admitted"/>
    <x v="1"/>
  </r>
  <r>
    <s v="PT-09718"/>
    <n v="39"/>
    <x v="0"/>
    <n v="101"/>
    <n v="155.835233683165"/>
    <n v="25.993812116461498"/>
    <x v="1"/>
    <x v="1"/>
    <x v="0"/>
    <n v="6"/>
    <n v="12209.83"/>
    <s v="Admitted"/>
    <x v="2"/>
  </r>
  <r>
    <s v="PT-02683"/>
    <n v="50"/>
    <x v="0"/>
    <s v="unknown"/>
    <n v="145.704523764474"/>
    <n v="36.237851218108297"/>
    <x v="0"/>
    <x v="2"/>
    <x v="0"/>
    <n v="1"/>
    <n v="7108.16"/>
    <s v="Discharged"/>
    <x v="3"/>
  </r>
  <r>
    <s v="PT-07989"/>
    <n v="59"/>
    <x v="0"/>
    <n v="117"/>
    <n v="234.43955300165601"/>
    <n v="23.212019115691898"/>
    <x v="2"/>
    <x v="2"/>
    <x v="1"/>
    <n v="4"/>
    <n v="13141.5"/>
    <s v="Discharged"/>
    <x v="1"/>
  </r>
  <r>
    <s v="PT-09604"/>
    <n v="49"/>
    <x v="1"/>
    <n v="125"/>
    <n v="259.61646695637802"/>
    <n v="18.886182740072599"/>
    <x v="0"/>
    <x v="2"/>
    <x v="2"/>
    <n v="3"/>
    <n v="4872.09"/>
    <s v="unknown"/>
    <x v="3"/>
  </r>
  <r>
    <s v="PT-03388"/>
    <n v="56"/>
    <x v="1"/>
    <n v="116"/>
    <n v="151.64018351551999"/>
    <n v="22.594077299899499"/>
    <x v="0"/>
    <x v="1"/>
    <x v="2"/>
    <n v="0"/>
    <s v="unknown"/>
    <s v="Discharged"/>
    <x v="1"/>
  </r>
  <r>
    <s v="PT-06914"/>
    <n v="72"/>
    <x v="0"/>
    <n v="152"/>
    <n v="202.40446721003599"/>
    <s v="unknown"/>
    <x v="0"/>
    <x v="1"/>
    <x v="0"/>
    <n v="5"/>
    <n v="6398.33"/>
    <s v="Admitted"/>
    <x v="4"/>
  </r>
  <r>
    <s v="PT-00219"/>
    <n v="47"/>
    <x v="0"/>
    <n v="149"/>
    <n v="212.560866116667"/>
    <n v="30.0688916752522"/>
    <x v="1"/>
    <x v="1"/>
    <x v="0"/>
    <n v="3"/>
    <n v="9037.25"/>
    <s v="Discharged"/>
    <x v="3"/>
  </r>
  <r>
    <s v="PT-09109"/>
    <n v="77"/>
    <x v="1"/>
    <n v="130"/>
    <n v="256.15370251251102"/>
    <n v="29.797472980937201"/>
    <x v="2"/>
    <x v="1"/>
    <x v="1"/>
    <n v="3"/>
    <n v="32725.61"/>
    <s v="Discharged"/>
    <x v="4"/>
  </r>
  <r>
    <s v="PT-04565"/>
    <n v="66"/>
    <x v="1"/>
    <n v="133"/>
    <n v="218.196222032484"/>
    <n v="30.285103145774698"/>
    <x v="0"/>
    <x v="1"/>
    <x v="0"/>
    <n v="1"/>
    <n v="4185.24"/>
    <s v="Discharged"/>
    <x v="0"/>
  </r>
  <r>
    <s v="PT-04636"/>
    <n v="18"/>
    <x v="0"/>
    <n v="158"/>
    <n v="143.96903486459999"/>
    <n v="34.224147554280897"/>
    <x v="0"/>
    <x v="2"/>
    <x v="2"/>
    <n v="3"/>
    <n v="5141.7299999999996"/>
    <s v="Discharged"/>
    <x v="6"/>
  </r>
  <r>
    <s v="PT-02544"/>
    <n v="50"/>
    <x v="1"/>
    <n v="114"/>
    <n v="192.977918375006"/>
    <n v="31.363676003470601"/>
    <x v="1"/>
    <x v="2"/>
    <x v="0"/>
    <n v="2"/>
    <n v="6796.8"/>
    <s v="Discharged"/>
    <x v="3"/>
  </r>
  <r>
    <s v="PT-09723"/>
    <n v="56"/>
    <x v="0"/>
    <n v="143"/>
    <n v="250.258753470409"/>
    <n v="22.642462041647502"/>
    <x v="0"/>
    <x v="2"/>
    <x v="0"/>
    <n v="3"/>
    <n v="9983"/>
    <s v="Discharged"/>
    <x v="1"/>
  </r>
  <r>
    <s v="PT-01245"/>
    <n v="45"/>
    <x v="1"/>
    <n v="132"/>
    <n v="180.12503523388401"/>
    <n v="22.439899105826498"/>
    <x v="0"/>
    <x v="1"/>
    <x v="2"/>
    <n v="1"/>
    <n v="2329.19"/>
    <s v="Discharged"/>
    <x v="3"/>
  </r>
  <r>
    <s v="PT-00421"/>
    <n v="85"/>
    <x v="1"/>
    <n v="99"/>
    <n v="287.53628736977799"/>
    <n v="18.142480704892801"/>
    <x v="2"/>
    <x v="2"/>
    <x v="1"/>
    <s v="unknown"/>
    <n v="16897.78"/>
    <s v="Admitted"/>
    <x v="5"/>
  </r>
  <r>
    <s v="PT-07192"/>
    <n v="55"/>
    <x v="1"/>
    <n v="113"/>
    <n v="161.47711708907201"/>
    <n v="18.7559506080174"/>
    <x v="2"/>
    <x v="1"/>
    <x v="0"/>
    <n v="5"/>
    <n v="10050.450000000001"/>
    <s v="Discharged"/>
    <x v="1"/>
  </r>
  <r>
    <s v="PT-08271"/>
    <n v="32"/>
    <x v="0"/>
    <n v="145"/>
    <n v="198.943678490731"/>
    <n v="23.578953141586599"/>
    <x v="1"/>
    <x v="1"/>
    <x v="2"/>
    <n v="3"/>
    <n v="4512.01"/>
    <s v="Discharged"/>
    <x v="2"/>
  </r>
  <r>
    <s v="PT-02059"/>
    <n v="58"/>
    <x v="1"/>
    <n v="129"/>
    <n v="148.969668407749"/>
    <n v="26.857324194125098"/>
    <x v="2"/>
    <x v="1"/>
    <x v="0"/>
    <n v="6"/>
    <n v="14664.42"/>
    <s v="Discharged"/>
    <x v="1"/>
  </r>
  <r>
    <s v="PT-08661"/>
    <n v="89"/>
    <x v="0"/>
    <n v="168"/>
    <n v="269.26900694841902"/>
    <n v="28.074063881215601"/>
    <x v="0"/>
    <x v="1"/>
    <x v="0"/>
    <n v="2"/>
    <n v="9714.61"/>
    <s v="Discharged"/>
    <x v="5"/>
  </r>
  <r>
    <s v="PT-06701"/>
    <n v="72"/>
    <x v="1"/>
    <n v="168"/>
    <n v="311.532119769144"/>
    <n v="28.1840943041448"/>
    <x v="0"/>
    <x v="1"/>
    <x v="2"/>
    <n v="4"/>
    <n v="6090.55"/>
    <s v="Discharged"/>
    <x v="4"/>
  </r>
  <r>
    <s v="PT-03690"/>
    <n v="52"/>
    <x v="1"/>
    <n v="142"/>
    <n v="232.69099761056299"/>
    <n v="22.259681858203301"/>
    <x v="1"/>
    <x v="1"/>
    <x v="0"/>
    <n v="1"/>
    <n v="13498.52"/>
    <s v="Admitted"/>
    <x v="1"/>
  </r>
  <r>
    <s v="PT-04688"/>
    <n v="40"/>
    <x v="0"/>
    <s v="unknown"/>
    <n v="180.865284973782"/>
    <n v="23.136373471936398"/>
    <x v="0"/>
    <x v="1"/>
    <x v="2"/>
    <n v="5"/>
    <n v="7117.57"/>
    <s v="Discharged"/>
    <x v="2"/>
  </r>
  <r>
    <s v="PT-01167"/>
    <n v="75"/>
    <x v="0"/>
    <n v="110"/>
    <n v="197.46715381655901"/>
    <n v="28.982644486565"/>
    <x v="3"/>
    <x v="1"/>
    <x v="0"/>
    <n v="0"/>
    <n v="6006.33"/>
    <s v="Admitted"/>
    <x v="4"/>
  </r>
  <r>
    <s v="PT-00255"/>
    <n v="32"/>
    <x v="0"/>
    <n v="154"/>
    <n v="171.58605396011501"/>
    <n v="27.2926586622808"/>
    <x v="1"/>
    <x v="1"/>
    <x v="0"/>
    <n v="0"/>
    <n v="7229.75"/>
    <s v="Discharged"/>
    <x v="2"/>
  </r>
  <r>
    <s v="PT-00416"/>
    <n v="43"/>
    <x v="1"/>
    <n v="148"/>
    <n v="190.97262740597699"/>
    <n v="21.7159814605644"/>
    <x v="2"/>
    <x v="1"/>
    <x v="0"/>
    <n v="2"/>
    <n v="7951.06"/>
    <s v="Deceased"/>
    <x v="3"/>
  </r>
  <r>
    <s v="PT-04078"/>
    <n v="24"/>
    <x v="1"/>
    <n v="116"/>
    <n v="227.98557169211401"/>
    <n v="33.3654425036557"/>
    <x v="0"/>
    <x v="1"/>
    <x v="2"/>
    <n v="5"/>
    <n v="5710.8"/>
    <s v="Discharged"/>
    <x v="6"/>
  </r>
  <r>
    <s v="PT-09361"/>
    <n v="76"/>
    <x v="1"/>
    <n v="145"/>
    <n v="216.07166881444499"/>
    <n v="20.6786761260845"/>
    <x v="2"/>
    <x v="1"/>
    <x v="1"/>
    <n v="3"/>
    <n v="19483.91"/>
    <s v="Admitted"/>
    <x v="4"/>
  </r>
  <r>
    <s v="PT-05475"/>
    <n v="52"/>
    <x v="1"/>
    <n v="166"/>
    <n v="165.41884067855801"/>
    <n v="21.2893049768644"/>
    <x v="0"/>
    <x v="1"/>
    <x v="2"/>
    <n v="2"/>
    <n v="5425.97"/>
    <s v="Admitted"/>
    <x v="1"/>
  </r>
  <r>
    <s v="PT-09210"/>
    <n v="68"/>
    <x v="1"/>
    <n v="127"/>
    <n v="186.47233838248599"/>
    <n v="31.645357172220201"/>
    <x v="0"/>
    <x v="1"/>
    <x v="2"/>
    <n v="2"/>
    <n v="6766.1"/>
    <s v="Discharged"/>
    <x v="0"/>
  </r>
  <r>
    <s v="PT-00760"/>
    <n v="65"/>
    <x v="1"/>
    <s v="unknown"/>
    <n v="229.487000000786"/>
    <n v="25.9310221735124"/>
    <x v="2"/>
    <x v="2"/>
    <x v="1"/>
    <n v="5"/>
    <n v="15113.13"/>
    <s v="Transferred"/>
    <x v="0"/>
  </r>
  <r>
    <s v="PT-01386"/>
    <n v="59"/>
    <x v="1"/>
    <n v="140"/>
    <s v="unknown"/>
    <n v="21.129792773991301"/>
    <x v="2"/>
    <x v="2"/>
    <x v="3"/>
    <n v="9"/>
    <n v="9100.93"/>
    <s v="Discharged"/>
    <x v="1"/>
  </r>
  <r>
    <s v="PT-00655"/>
    <n v="93"/>
    <x v="1"/>
    <n v="109"/>
    <n v="186.50061098758201"/>
    <n v="26.079664276707799"/>
    <x v="0"/>
    <x v="1"/>
    <x v="1"/>
    <n v="1"/>
    <n v="23050.77"/>
    <s v="Admitted"/>
    <x v="5"/>
  </r>
  <r>
    <s v="PT-01202"/>
    <n v="48"/>
    <x v="0"/>
    <n v="106"/>
    <n v="205.595687309825"/>
    <n v="27.188411743414399"/>
    <x v="0"/>
    <x v="2"/>
    <x v="0"/>
    <n v="4"/>
    <n v="6771.81"/>
    <s v="Admitted"/>
    <x v="3"/>
  </r>
  <r>
    <s v="PT-02414"/>
    <n v="41"/>
    <x v="0"/>
    <n v="148"/>
    <n v="260.11640538870301"/>
    <n v="31.005459195801102"/>
    <x v="1"/>
    <x v="1"/>
    <x v="2"/>
    <n v="1"/>
    <s v="unknown"/>
    <s v="Admitted"/>
    <x v="3"/>
  </r>
  <r>
    <s v="PT-03814"/>
    <n v="56"/>
    <x v="1"/>
    <n v="140"/>
    <n v="278.205717411737"/>
    <n v="24.078176708200701"/>
    <x v="1"/>
    <x v="1"/>
    <x v="2"/>
    <n v="5"/>
    <n v="6409.51"/>
    <s v="Transferred"/>
    <x v="1"/>
  </r>
  <r>
    <s v="PT-05850"/>
    <n v="46"/>
    <x v="0"/>
    <n v="98"/>
    <n v="135.881683976293"/>
    <n v="28.7781562029033"/>
    <x v="0"/>
    <x v="1"/>
    <x v="2"/>
    <n v="4"/>
    <n v="5154.92"/>
    <s v="Transferred"/>
    <x v="3"/>
  </r>
  <r>
    <s v="PT-05245"/>
    <n v="69"/>
    <x v="1"/>
    <n v="129"/>
    <n v="222.37387178733599"/>
    <n v="31.890647288999102"/>
    <x v="0"/>
    <x v="1"/>
    <x v="2"/>
    <n v="6"/>
    <n v="5404.84"/>
    <s v="Admitted"/>
    <x v="0"/>
  </r>
  <r>
    <s v="PT-05518"/>
    <n v="64"/>
    <x v="0"/>
    <n v="140"/>
    <n v="164.28748854678199"/>
    <n v="20.0368382772368"/>
    <x v="0"/>
    <x v="2"/>
    <x v="3"/>
    <n v="3"/>
    <n v="6504.14"/>
    <s v="Discharged"/>
    <x v="0"/>
  </r>
  <r>
    <s v="PT-03296"/>
    <n v="38"/>
    <x v="0"/>
    <n v="106"/>
    <s v="unknown"/>
    <n v="35.1842525564523"/>
    <x v="0"/>
    <x v="2"/>
    <x v="1"/>
    <n v="3"/>
    <n v="11607.38"/>
    <s v="Discharged"/>
    <x v="2"/>
  </r>
  <r>
    <s v="PT-03045"/>
    <n v="65"/>
    <x v="0"/>
    <n v="129"/>
    <n v="217.52964305214499"/>
    <n v="29.492391572999999"/>
    <x v="1"/>
    <x v="1"/>
    <x v="1"/>
    <n v="2"/>
    <n v="14118.83"/>
    <s v="Admitted"/>
    <x v="0"/>
  </r>
  <r>
    <s v="PT-02831"/>
    <n v="29"/>
    <x v="0"/>
    <n v="135"/>
    <n v="308.74587614347399"/>
    <n v="37.742231151963502"/>
    <x v="1"/>
    <x v="2"/>
    <x v="1"/>
    <n v="2"/>
    <n v="9910.02"/>
    <s v="Discharged"/>
    <x v="6"/>
  </r>
  <r>
    <s v="PT-00329"/>
    <n v="64"/>
    <x v="1"/>
    <n v="181"/>
    <n v="218.177569736983"/>
    <n v="26.108152038167901"/>
    <x v="0"/>
    <x v="2"/>
    <x v="1"/>
    <n v="4"/>
    <n v="19296.689999999999"/>
    <s v="Deceased"/>
    <x v="0"/>
  </r>
  <r>
    <s v="PT-04437"/>
    <n v="72"/>
    <x v="0"/>
    <n v="90"/>
    <n v="200.898131442818"/>
    <n v="27.1503187584862"/>
    <x v="2"/>
    <x v="1"/>
    <x v="0"/>
    <n v="2"/>
    <n v="10678.61"/>
    <s v="Discharged"/>
    <x v="4"/>
  </r>
  <r>
    <s v="PT-08537"/>
    <n v="64"/>
    <x v="0"/>
    <n v="134"/>
    <n v="193.26637687130301"/>
    <n v="27.647206453816601"/>
    <x v="1"/>
    <x v="1"/>
    <x v="0"/>
    <n v="2"/>
    <n v="10521.04"/>
    <s v="Admitted"/>
    <x v="0"/>
  </r>
  <r>
    <s v="PT-04566"/>
    <n v="46"/>
    <x v="1"/>
    <n v="130"/>
    <n v="137.46160950813399"/>
    <n v="22.0998743976266"/>
    <x v="1"/>
    <x v="1"/>
    <x v="2"/>
    <n v="5"/>
    <n v="4304.3500000000004"/>
    <s v="Admitted"/>
    <x v="3"/>
  </r>
  <r>
    <s v="PT-02064"/>
    <n v="53"/>
    <x v="0"/>
    <n v="109"/>
    <n v="251.19721378446101"/>
    <n v="25.745194036853899"/>
    <x v="0"/>
    <x v="1"/>
    <x v="2"/>
    <n v="0"/>
    <n v="5307.6"/>
    <s v="Admitted"/>
    <x v="1"/>
  </r>
  <r>
    <s v="PT-06841"/>
    <n v="45"/>
    <x v="1"/>
    <n v="127"/>
    <n v="221.547660065711"/>
    <n v="28.325132105268199"/>
    <x v="0"/>
    <x v="2"/>
    <x v="0"/>
    <n v="4"/>
    <n v="12102.32"/>
    <s v="Discharged"/>
    <x v="3"/>
  </r>
  <r>
    <s v="PT-03034"/>
    <n v="40"/>
    <x v="0"/>
    <n v="140"/>
    <n v="207.986378067629"/>
    <n v="15.233835863565901"/>
    <x v="2"/>
    <x v="1"/>
    <x v="0"/>
    <n v="7"/>
    <n v="12377.08"/>
    <s v="Transferred"/>
    <x v="2"/>
  </r>
  <r>
    <s v="PT-08558"/>
    <n v="87"/>
    <x v="1"/>
    <n v="149"/>
    <n v="229.41601002082299"/>
    <n v="33.121491424281203"/>
    <x v="2"/>
    <x v="1"/>
    <x v="1"/>
    <n v="5"/>
    <n v="14074.84"/>
    <s v="Discharged"/>
    <x v="5"/>
  </r>
  <r>
    <s v="PT-04061"/>
    <n v="66"/>
    <x v="1"/>
    <n v="160"/>
    <s v="unknown"/>
    <n v="23.404252388695198"/>
    <x v="0"/>
    <x v="1"/>
    <x v="1"/>
    <n v="1"/>
    <n v="17878.29"/>
    <s v="Discharged"/>
    <x v="0"/>
  </r>
  <r>
    <s v="PT-05134"/>
    <n v="61"/>
    <x v="1"/>
    <n v="154"/>
    <n v="235.26472956399201"/>
    <n v="27.820970328056401"/>
    <x v="0"/>
    <x v="1"/>
    <x v="2"/>
    <n v="5"/>
    <n v="4160.2299999999996"/>
    <s v="Discharged"/>
    <x v="0"/>
  </r>
  <r>
    <s v="PT-05479"/>
    <n v="47"/>
    <x v="1"/>
    <n v="126"/>
    <n v="180.29539836184301"/>
    <n v="30.2230259101432"/>
    <x v="3"/>
    <x v="2"/>
    <x v="2"/>
    <n v="4"/>
    <n v="4750.29"/>
    <s v="unknown"/>
    <x v="3"/>
  </r>
  <r>
    <s v="PT-01282"/>
    <n v="52"/>
    <x v="1"/>
    <n v="112"/>
    <n v="215.32519984186601"/>
    <n v="29.387628205631898"/>
    <x v="2"/>
    <x v="1"/>
    <x v="0"/>
    <n v="8"/>
    <n v="14488.96"/>
    <s v="Discharged"/>
    <x v="1"/>
  </r>
  <r>
    <s v="PT-03020"/>
    <n v="63"/>
    <x v="0"/>
    <n v="128"/>
    <n v="192.754921594569"/>
    <n v="20.4927006015348"/>
    <x v="0"/>
    <x v="1"/>
    <x v="2"/>
    <n v="3"/>
    <n v="2832.13"/>
    <s v="Discharged"/>
    <x v="0"/>
  </r>
  <r>
    <s v="PT-03030"/>
    <n v="55"/>
    <x v="1"/>
    <n v="145"/>
    <n v="173.54471410983001"/>
    <n v="26.224930546181799"/>
    <x v="0"/>
    <x v="1"/>
    <x v="2"/>
    <n v="6"/>
    <n v="8742.69"/>
    <s v="Deceased"/>
    <x v="1"/>
  </r>
  <r>
    <s v="PT-03648"/>
    <n v="58"/>
    <x v="0"/>
    <n v="97"/>
    <n v="302.28578595823598"/>
    <n v="30.889441880974498"/>
    <x v="2"/>
    <x v="2"/>
    <x v="1"/>
    <n v="7"/>
    <n v="28633.1"/>
    <s v="Admitted"/>
    <x v="1"/>
  </r>
  <r>
    <s v="PT-02637"/>
    <n v="57"/>
    <x v="1"/>
    <n v="128"/>
    <n v="189.15040803002401"/>
    <n v="29.631096319964701"/>
    <x v="0"/>
    <x v="2"/>
    <x v="0"/>
    <n v="3"/>
    <n v="12681.55"/>
    <s v="Discharged"/>
    <x v="1"/>
  </r>
  <r>
    <s v="PT-03593"/>
    <n v="89"/>
    <x v="0"/>
    <n v="155"/>
    <n v="229.76834379548299"/>
    <n v="24.199463464928701"/>
    <x v="0"/>
    <x v="1"/>
    <x v="2"/>
    <n v="5"/>
    <n v="4869.7299999999996"/>
    <s v="Deceased"/>
    <x v="5"/>
  </r>
  <r>
    <s v="PT-07303"/>
    <n v="48"/>
    <x v="0"/>
    <n v="136"/>
    <n v="158.87838367962499"/>
    <n v="19.364967730462901"/>
    <x v="2"/>
    <x v="2"/>
    <x v="1"/>
    <n v="4"/>
    <n v="15203.93"/>
    <s v="Discharged"/>
    <x v="3"/>
  </r>
  <r>
    <s v="PT-07136"/>
    <n v="62"/>
    <x v="1"/>
    <n v="124"/>
    <n v="230.35622376387801"/>
    <n v="22.4790159630071"/>
    <x v="0"/>
    <x v="1"/>
    <x v="0"/>
    <n v="8"/>
    <n v="8995.19"/>
    <s v="Admitted"/>
    <x v="0"/>
  </r>
  <r>
    <s v="PT-03019"/>
    <n v="48"/>
    <x v="1"/>
    <n v="135"/>
    <n v="200.215586124173"/>
    <s v="unknown"/>
    <x v="0"/>
    <x v="1"/>
    <x v="2"/>
    <n v="3"/>
    <n v="6210.69"/>
    <s v="Discharged"/>
    <x v="3"/>
  </r>
  <r>
    <s v="PT-02946"/>
    <n v="37"/>
    <x v="0"/>
    <n v="141"/>
    <n v="221.89614202445799"/>
    <n v="25.777748192577501"/>
    <x v="0"/>
    <x v="1"/>
    <x v="2"/>
    <n v="2"/>
    <n v="3809.19"/>
    <s v="Discharged"/>
    <x v="2"/>
  </r>
  <r>
    <s v="PT-05826"/>
    <n v="29"/>
    <x v="1"/>
    <n v="153"/>
    <n v="184.435683485607"/>
    <n v="21.916344150621502"/>
    <x v="1"/>
    <x v="1"/>
    <x v="3"/>
    <n v="2"/>
    <n v="6053.69"/>
    <s v="Discharged"/>
    <x v="6"/>
  </r>
  <r>
    <s v="PT-04093"/>
    <n v="53"/>
    <x v="0"/>
    <n v="139"/>
    <s v="unknown"/>
    <n v="36.292992264839697"/>
    <x v="0"/>
    <x v="2"/>
    <x v="0"/>
    <n v="5"/>
    <n v="12421.86"/>
    <s v="Discharged"/>
    <x v="1"/>
  </r>
  <r>
    <s v="PT-05717"/>
    <n v="61"/>
    <x v="0"/>
    <n v="137"/>
    <n v="218.47313979570299"/>
    <n v="19.324830413558601"/>
    <x v="2"/>
    <x v="1"/>
    <x v="0"/>
    <n v="3"/>
    <n v="10478.23"/>
    <s v="Admitted"/>
    <x v="0"/>
  </r>
  <r>
    <s v="PT-02664"/>
    <n v="40"/>
    <x v="1"/>
    <n v="107"/>
    <n v="186.83479265878401"/>
    <n v="25.063429476773798"/>
    <x v="0"/>
    <x v="1"/>
    <x v="2"/>
    <n v="2"/>
    <n v="4561.78"/>
    <s v="Discharged"/>
    <x v="2"/>
  </r>
  <r>
    <s v="PT-09944"/>
    <n v="82"/>
    <x v="1"/>
    <n v="168"/>
    <n v="171.15813875409"/>
    <n v="24.443546116255"/>
    <x v="0"/>
    <x v="2"/>
    <x v="1"/>
    <n v="3"/>
    <n v="13431.94"/>
    <s v="Discharged"/>
    <x v="5"/>
  </r>
  <r>
    <s v="PT-01283"/>
    <n v="65"/>
    <x v="1"/>
    <n v="140"/>
    <n v="187.40326627460001"/>
    <n v="21.399696890012699"/>
    <x v="0"/>
    <x v="2"/>
    <x v="0"/>
    <n v="2"/>
    <n v="8618.92"/>
    <s v="Discharged"/>
    <x v="0"/>
  </r>
  <r>
    <s v="PT-03754"/>
    <n v="48"/>
    <x v="0"/>
    <n v="96"/>
    <n v="264.83581699979402"/>
    <n v="22.7622106064169"/>
    <x v="0"/>
    <x v="2"/>
    <x v="0"/>
    <n v="2"/>
    <n v="7622.7"/>
    <s v="Discharged"/>
    <x v="3"/>
  </r>
  <r>
    <s v="PT-01363"/>
    <n v="56"/>
    <x v="0"/>
    <n v="161"/>
    <n v="236.05634503938199"/>
    <n v="18.810131339641501"/>
    <x v="1"/>
    <x v="1"/>
    <x v="0"/>
    <n v="1"/>
    <n v="12791.12"/>
    <s v="Discharged"/>
    <x v="1"/>
  </r>
  <r>
    <s v="PT-04100"/>
    <n v="56"/>
    <x v="0"/>
    <n v="149"/>
    <n v="243.32650849931201"/>
    <n v="25.578242501298"/>
    <x v="1"/>
    <x v="1"/>
    <x v="0"/>
    <n v="3"/>
    <n v="10639.21"/>
    <s v="Admitted"/>
    <x v="1"/>
  </r>
  <r>
    <s v="PT-01438"/>
    <n v="79"/>
    <x v="0"/>
    <n v="124"/>
    <n v="260.33477735338403"/>
    <n v="22.200488055403401"/>
    <x v="1"/>
    <x v="2"/>
    <x v="0"/>
    <n v="2"/>
    <n v="8799.2800000000007"/>
    <s v="Deceased"/>
    <x v="4"/>
  </r>
  <r>
    <s v="PT-09823"/>
    <n v="42"/>
    <x v="1"/>
    <n v="153"/>
    <n v="227.080225647004"/>
    <n v="34.4175612370137"/>
    <x v="2"/>
    <x v="0"/>
    <x v="1"/>
    <n v="1"/>
    <n v="16073.76"/>
    <s v="Discharged"/>
    <x v="3"/>
  </r>
  <r>
    <s v="PT-07533"/>
    <n v="56"/>
    <x v="0"/>
    <n v="104"/>
    <n v="270.53499262386799"/>
    <n v="34.333168680517701"/>
    <x v="0"/>
    <x v="2"/>
    <x v="0"/>
    <n v="4"/>
    <n v="10991.31"/>
    <s v="Discharged"/>
    <x v="1"/>
  </r>
  <r>
    <s v="PT-00057"/>
    <n v="42"/>
    <x v="1"/>
    <n v="151"/>
    <n v="223.777733019946"/>
    <n v="23.390809013687999"/>
    <x v="0"/>
    <x v="1"/>
    <x v="2"/>
    <n v="1"/>
    <n v="3252.67"/>
    <s v="Discharged"/>
    <x v="3"/>
  </r>
  <r>
    <s v="PT-09035"/>
    <n v="54"/>
    <x v="1"/>
    <n v="145"/>
    <n v="245.62327423741201"/>
    <n v="30.161244409635501"/>
    <x v="2"/>
    <x v="1"/>
    <x v="1"/>
    <n v="2"/>
    <s v="unknown"/>
    <s v="Discharged"/>
    <x v="1"/>
  </r>
  <r>
    <s v="PT-08646"/>
    <n v="25"/>
    <x v="1"/>
    <n v="131"/>
    <n v="191.39047384328799"/>
    <n v="23.009923098696301"/>
    <x v="1"/>
    <x v="1"/>
    <x v="0"/>
    <n v="3"/>
    <n v="5475.97"/>
    <s v="Discharged"/>
    <x v="6"/>
  </r>
  <r>
    <s v="PT-03207"/>
    <n v="43"/>
    <x v="0"/>
    <n v="135"/>
    <n v="236.120995287309"/>
    <n v="24.573321373322798"/>
    <x v="2"/>
    <x v="1"/>
    <x v="0"/>
    <n v="6"/>
    <n v="11453.1"/>
    <s v="Discharged"/>
    <x v="3"/>
  </r>
  <r>
    <s v="PT-01845"/>
    <n v="57"/>
    <x v="0"/>
    <n v="160"/>
    <n v="232.20836168337999"/>
    <n v="39.926920560250501"/>
    <x v="2"/>
    <x v="2"/>
    <x v="1"/>
    <n v="1"/>
    <n v="20677.64"/>
    <s v="Admitted"/>
    <x v="1"/>
  </r>
  <r>
    <s v="PT-05000"/>
    <n v="42"/>
    <x v="1"/>
    <n v="111"/>
    <n v="168.65131043848999"/>
    <s v="unknown"/>
    <x v="0"/>
    <x v="2"/>
    <x v="2"/>
    <n v="2"/>
    <n v="500"/>
    <s v="Discharged"/>
    <x v="3"/>
  </r>
  <r>
    <s v="PT-08746"/>
    <n v="44"/>
    <x v="1"/>
    <n v="140"/>
    <s v="unknown"/>
    <n v="16.510392580706"/>
    <x v="1"/>
    <x v="1"/>
    <x v="0"/>
    <n v="1"/>
    <n v="5560.16"/>
    <s v="Admitted"/>
    <x v="3"/>
  </r>
  <r>
    <s v="PT-06878"/>
    <n v="43"/>
    <x v="0"/>
    <n v="139"/>
    <n v="213.78532106577899"/>
    <n v="26.542624994522001"/>
    <x v="1"/>
    <x v="2"/>
    <x v="0"/>
    <n v="1"/>
    <n v="11926.26"/>
    <s v="Discharged"/>
    <x v="3"/>
  </r>
  <r>
    <s v="PT-02881"/>
    <n v="21"/>
    <x v="0"/>
    <n v="90"/>
    <n v="206.87411587635299"/>
    <n v="29.471797402486999"/>
    <x v="0"/>
    <x v="2"/>
    <x v="0"/>
    <n v="5"/>
    <n v="7501.03"/>
    <s v="Discharged"/>
    <x v="6"/>
  </r>
  <r>
    <s v="PT-01744"/>
    <n v="72"/>
    <x v="1"/>
    <n v="116"/>
    <n v="169.116705827846"/>
    <n v="19.317094916565999"/>
    <x v="2"/>
    <x v="1"/>
    <x v="1"/>
    <n v="8"/>
    <n v="17200.990000000002"/>
    <s v="Discharged"/>
    <x v="4"/>
  </r>
  <r>
    <s v="PT-08563"/>
    <n v="68"/>
    <x v="0"/>
    <n v="124"/>
    <n v="225.505665618254"/>
    <n v="26.087408532725401"/>
    <x v="1"/>
    <x v="1"/>
    <x v="0"/>
    <n v="2"/>
    <n v="7941.46"/>
    <s v="Discharged"/>
    <x v="0"/>
  </r>
  <r>
    <s v="PT-05736"/>
    <n v="50"/>
    <x v="1"/>
    <n v="168"/>
    <n v="247.82001921788901"/>
    <n v="38.186125372177102"/>
    <x v="0"/>
    <x v="2"/>
    <x v="3"/>
    <n v="1"/>
    <n v="3228.42"/>
    <s v="Transferred"/>
    <x v="3"/>
  </r>
  <r>
    <s v="PT-06183"/>
    <n v="29"/>
    <x v="1"/>
    <n v="134"/>
    <n v="234.807018112793"/>
    <n v="33.817520098487698"/>
    <x v="2"/>
    <x v="1"/>
    <x v="0"/>
    <n v="8"/>
    <n v="13271.57"/>
    <s v="Discharged"/>
    <x v="6"/>
  </r>
  <r>
    <s v="PT-03853"/>
    <n v="74"/>
    <x v="0"/>
    <n v="128"/>
    <n v="149.21156667498801"/>
    <n v="30.935341777546199"/>
    <x v="2"/>
    <x v="1"/>
    <x v="0"/>
    <n v="4"/>
    <s v="unknown"/>
    <s v="Discharged"/>
    <x v="4"/>
  </r>
  <r>
    <s v="PT-00741"/>
    <n v="27"/>
    <x v="0"/>
    <n v="119"/>
    <n v="161.41722936153499"/>
    <n v="28.361158737039599"/>
    <x v="0"/>
    <x v="1"/>
    <x v="2"/>
    <n v="3"/>
    <n v="3782.06"/>
    <s v="Discharged"/>
    <x v="6"/>
  </r>
  <r>
    <s v="PT-06638"/>
    <n v="35"/>
    <x v="1"/>
    <n v="108"/>
    <n v="149.33884306320101"/>
    <n v="20.405156390743201"/>
    <x v="1"/>
    <x v="1"/>
    <x v="0"/>
    <n v="2"/>
    <n v="7345.46"/>
    <s v="Discharged"/>
    <x v="2"/>
  </r>
  <r>
    <s v="PT-04238"/>
    <n v="49"/>
    <x v="1"/>
    <n v="126"/>
    <n v="182.52663044569701"/>
    <s v="unknown"/>
    <x v="0"/>
    <x v="1"/>
    <x v="2"/>
    <n v="3"/>
    <n v="1412.53"/>
    <s v="Discharged"/>
    <x v="3"/>
  </r>
  <r>
    <s v="PT-05145"/>
    <n v="68"/>
    <x v="0"/>
    <n v="144"/>
    <n v="197.35412240565699"/>
    <n v="22.059712157245599"/>
    <x v="2"/>
    <x v="1"/>
    <x v="0"/>
    <n v="9"/>
    <n v="10677"/>
    <s v="Discharged"/>
    <x v="0"/>
  </r>
  <r>
    <s v="PT-01625"/>
    <n v="83"/>
    <x v="0"/>
    <n v="169"/>
    <s v="unknown"/>
    <n v="31.7929657017267"/>
    <x v="1"/>
    <x v="2"/>
    <x v="0"/>
    <n v="6"/>
    <n v="12197.74"/>
    <s v="Discharged"/>
    <x v="5"/>
  </r>
  <r>
    <s v="PT-00525"/>
    <n v="43"/>
    <x v="0"/>
    <n v="131"/>
    <n v="183.09814686207599"/>
    <n v="25.509133530507501"/>
    <x v="2"/>
    <x v="1"/>
    <x v="0"/>
    <n v="2"/>
    <n v="7719.75"/>
    <s v="Discharged"/>
    <x v="3"/>
  </r>
  <r>
    <s v="PT-06859"/>
    <n v="45"/>
    <x v="1"/>
    <n v="113"/>
    <n v="286.23645035376802"/>
    <n v="30.452778021570399"/>
    <x v="0"/>
    <x v="1"/>
    <x v="2"/>
    <n v="4"/>
    <n v="5302.73"/>
    <s v="Discharged"/>
    <x v="3"/>
  </r>
  <r>
    <s v="PT-04382"/>
    <n v="57"/>
    <x v="0"/>
    <n v="129"/>
    <n v="269.35655510363699"/>
    <n v="23.003246041214101"/>
    <x v="2"/>
    <x v="2"/>
    <x v="1"/>
    <n v="6"/>
    <n v="12988.12"/>
    <s v="Discharged"/>
    <x v="1"/>
  </r>
  <r>
    <s v="PT-05652"/>
    <n v="56"/>
    <x v="0"/>
    <n v="171"/>
    <n v="180.15586654441199"/>
    <s v="unknown"/>
    <x v="2"/>
    <x v="1"/>
    <x v="0"/>
    <n v="1"/>
    <n v="3263.32"/>
    <s v="Admitted"/>
    <x v="1"/>
  </r>
  <r>
    <s v="PT-06962"/>
    <n v="58"/>
    <x v="1"/>
    <n v="139"/>
    <n v="237.65288710919501"/>
    <n v="31.074686413466399"/>
    <x v="0"/>
    <x v="2"/>
    <x v="0"/>
    <n v="3"/>
    <n v="4706.66"/>
    <s v="Discharged"/>
    <x v="1"/>
  </r>
  <r>
    <s v="PT-03458"/>
    <n v="49"/>
    <x v="1"/>
    <n v="121"/>
    <n v="201.93409454576201"/>
    <n v="27.144232346597601"/>
    <x v="1"/>
    <x v="2"/>
    <x v="1"/>
    <n v="4"/>
    <n v="15941.32"/>
    <s v="Discharged"/>
    <x v="3"/>
  </r>
  <r>
    <s v="PT-00436"/>
    <n v="56"/>
    <x v="1"/>
    <n v="113"/>
    <n v="291.74685730557701"/>
    <n v="32.970319078663799"/>
    <x v="0"/>
    <x v="1"/>
    <x v="2"/>
    <n v="4"/>
    <n v="8238.94"/>
    <s v="Admitted"/>
    <x v="1"/>
  </r>
  <r>
    <s v="PT-03195"/>
    <n v="31"/>
    <x v="1"/>
    <n v="134"/>
    <n v="160.78171553920001"/>
    <n v="24.4565226660125"/>
    <x v="1"/>
    <x v="1"/>
    <x v="0"/>
    <n v="4"/>
    <n v="15789"/>
    <s v="Admitted"/>
    <x v="2"/>
  </r>
  <r>
    <s v="PT-05227"/>
    <n v="48"/>
    <x v="0"/>
    <n v="150"/>
    <n v="240.57265738131301"/>
    <n v="30.5965914146675"/>
    <x v="0"/>
    <x v="1"/>
    <x v="2"/>
    <n v="8"/>
    <n v="8638.24"/>
    <s v="Discharged"/>
    <x v="3"/>
  </r>
  <r>
    <s v="PT-00309"/>
    <n v="63"/>
    <x v="0"/>
    <n v="164"/>
    <n v="230.83261132198299"/>
    <n v="34.5414708744172"/>
    <x v="1"/>
    <x v="1"/>
    <x v="0"/>
    <n v="5"/>
    <n v="13988.51"/>
    <s v="Discharged"/>
    <x v="0"/>
  </r>
  <r>
    <s v="PT-01566"/>
    <n v="50"/>
    <x v="1"/>
    <n v="130"/>
    <n v="304.56213301407701"/>
    <n v="17.163468387386999"/>
    <x v="0"/>
    <x v="2"/>
    <x v="1"/>
    <n v="1"/>
    <n v="19168.57"/>
    <s v="Discharged"/>
    <x v="3"/>
  </r>
  <r>
    <s v="PT-02632"/>
    <n v="61"/>
    <x v="0"/>
    <n v="90"/>
    <n v="183.83474504032199"/>
    <n v="26.691389266061599"/>
    <x v="0"/>
    <x v="2"/>
    <x v="0"/>
    <n v="7"/>
    <n v="17177.580000000002"/>
    <s v="Discharged"/>
    <x v="0"/>
  </r>
  <r>
    <s v="PT-05830"/>
    <n v="75"/>
    <x v="0"/>
    <n v="144"/>
    <n v="217.45682569319499"/>
    <n v="23.373496502405398"/>
    <x v="2"/>
    <x v="1"/>
    <x v="1"/>
    <n v="6"/>
    <n v="29295.200000000001"/>
    <s v="Discharged"/>
    <x v="4"/>
  </r>
  <r>
    <s v="PT-09759"/>
    <n v="53"/>
    <x v="1"/>
    <n v="121"/>
    <n v="259.79031046028803"/>
    <n v="25.626732801474802"/>
    <x v="1"/>
    <x v="1"/>
    <x v="0"/>
    <n v="4"/>
    <s v="unknown"/>
    <s v="Admitted"/>
    <x v="1"/>
  </r>
  <r>
    <s v="PT-00402"/>
    <n v="46"/>
    <x v="1"/>
    <n v="119"/>
    <n v="183.978765868262"/>
    <n v="26.047503273450499"/>
    <x v="1"/>
    <x v="1"/>
    <x v="0"/>
    <n v="3"/>
    <s v="unknown"/>
    <s v="Discharged"/>
    <x v="3"/>
  </r>
  <r>
    <s v="PT-04116"/>
    <n v="49"/>
    <x v="0"/>
    <n v="174"/>
    <n v="282.59321620140202"/>
    <n v="22.5185535326622"/>
    <x v="2"/>
    <x v="1"/>
    <x v="1"/>
    <n v="9"/>
    <n v="6850.37"/>
    <s v="Discharged"/>
    <x v="3"/>
  </r>
  <r>
    <s v="PT-03069"/>
    <n v="58"/>
    <x v="0"/>
    <n v="90"/>
    <n v="307.83388648354298"/>
    <n v="24.761998912996098"/>
    <x v="0"/>
    <x v="0"/>
    <x v="0"/>
    <n v="2"/>
    <n v="12531.73"/>
    <s v="Discharged"/>
    <x v="1"/>
  </r>
  <r>
    <s v="PT-00882"/>
    <n v="47"/>
    <x v="0"/>
    <n v="146"/>
    <n v="206.368468951838"/>
    <n v="20.474779984285401"/>
    <x v="0"/>
    <x v="1"/>
    <x v="2"/>
    <n v="2"/>
    <n v="4891.8900000000003"/>
    <s v="Admitted"/>
    <x v="3"/>
  </r>
  <r>
    <s v="PT-00435"/>
    <n v="77"/>
    <x v="0"/>
    <n v="156"/>
    <n v="192.92835832676499"/>
    <n v="21.623938406089"/>
    <x v="1"/>
    <x v="1"/>
    <x v="0"/>
    <n v="7"/>
    <n v="8776.98"/>
    <s v="Admitted"/>
    <x v="4"/>
  </r>
  <r>
    <s v="PT-09788"/>
    <n v="80"/>
    <x v="1"/>
    <n v="151"/>
    <n v="193.29246868741001"/>
    <s v="unknown"/>
    <x v="0"/>
    <x v="1"/>
    <x v="0"/>
    <n v="1"/>
    <n v="13452.2"/>
    <s v="Discharged"/>
    <x v="4"/>
  </r>
  <r>
    <s v="PT-03527"/>
    <n v="52"/>
    <x v="1"/>
    <n v="171"/>
    <n v="267.80199038443902"/>
    <n v="29.526434898516001"/>
    <x v="0"/>
    <x v="2"/>
    <x v="1"/>
    <n v="2"/>
    <n v="3456.08"/>
    <s v="Discharged"/>
    <x v="1"/>
  </r>
  <r>
    <s v="PT-07573"/>
    <n v="45"/>
    <x v="0"/>
    <n v="102"/>
    <n v="218.81445371971199"/>
    <n v="22.115842291662499"/>
    <x v="1"/>
    <x v="2"/>
    <x v="1"/>
    <n v="4"/>
    <n v="4961.47"/>
    <s v="Discharged"/>
    <x v="3"/>
  </r>
  <r>
    <s v="PT-08571"/>
    <n v="44"/>
    <x v="0"/>
    <n v="136"/>
    <n v="197.702312246124"/>
    <n v="24.7073519213873"/>
    <x v="0"/>
    <x v="1"/>
    <x v="2"/>
    <n v="3"/>
    <n v="3132.32"/>
    <s v="Discharged"/>
    <x v="3"/>
  </r>
  <r>
    <s v="PT-07818"/>
    <n v="41"/>
    <x v="0"/>
    <n v="139"/>
    <n v="298.51243590694901"/>
    <n v="16.9511227410248"/>
    <x v="2"/>
    <x v="2"/>
    <x v="1"/>
    <n v="6"/>
    <n v="10933.03"/>
    <s v="Discharged"/>
    <x v="3"/>
  </r>
  <r>
    <s v="PT-09523"/>
    <n v="69"/>
    <x v="0"/>
    <n v="170"/>
    <n v="275.36812373550799"/>
    <n v="22.9272082667535"/>
    <x v="2"/>
    <x v="2"/>
    <x v="1"/>
    <n v="3"/>
    <n v="9261.61"/>
    <s v="Transferred"/>
    <x v="0"/>
  </r>
  <r>
    <s v="PT-07692"/>
    <n v="46"/>
    <x v="0"/>
    <n v="171"/>
    <n v="120"/>
    <n v="33.969177275246999"/>
    <x v="0"/>
    <x v="1"/>
    <x v="2"/>
    <n v="4"/>
    <n v="5364.63"/>
    <s v="Admitted"/>
    <x v="3"/>
  </r>
  <r>
    <s v="PT-00289"/>
    <n v="59"/>
    <x v="1"/>
    <n v="149"/>
    <n v="172.964791815816"/>
    <n v="27.234480183380501"/>
    <x v="1"/>
    <x v="2"/>
    <x v="1"/>
    <n v="1"/>
    <n v="11368.06"/>
    <s v="Discharged"/>
    <x v="1"/>
  </r>
  <r>
    <s v="PT-08728"/>
    <n v="68"/>
    <x v="0"/>
    <n v="137"/>
    <n v="167.363703972195"/>
    <n v="31.665083697197598"/>
    <x v="1"/>
    <x v="1"/>
    <x v="0"/>
    <n v="4"/>
    <n v="12344.26"/>
    <s v="Discharged"/>
    <x v="0"/>
  </r>
  <r>
    <s v="PT-08488"/>
    <n v="40"/>
    <x v="1"/>
    <n v="141"/>
    <n v="193.51002042529799"/>
    <n v="18.755216571695598"/>
    <x v="0"/>
    <x v="0"/>
    <x v="2"/>
    <n v="3"/>
    <n v="2970.08"/>
    <s v="Discharged"/>
    <x v="2"/>
  </r>
  <r>
    <s v="PT-02624"/>
    <n v="76"/>
    <x v="1"/>
    <n v="110"/>
    <n v="250.12626443544801"/>
    <n v="30.7418683627962"/>
    <x v="0"/>
    <x v="1"/>
    <x v="0"/>
    <n v="2"/>
    <n v="8936.7999999999993"/>
    <s v="Admitted"/>
    <x v="4"/>
  </r>
  <r>
    <s v="PT-09532"/>
    <n v="73"/>
    <x v="0"/>
    <n v="150"/>
    <n v="267.96902537958402"/>
    <n v="33.760483300687902"/>
    <x v="1"/>
    <x v="2"/>
    <x v="0"/>
    <n v="3"/>
    <n v="11520.14"/>
    <s v="Discharged"/>
    <x v="4"/>
  </r>
  <r>
    <s v="PT-00477"/>
    <n v="63"/>
    <x v="0"/>
    <n v="143"/>
    <n v="232.33406483064601"/>
    <n v="27.161655849811702"/>
    <x v="2"/>
    <x v="1"/>
    <x v="1"/>
    <n v="5"/>
    <n v="17281.93"/>
    <s v="Discharged"/>
    <x v="0"/>
  </r>
  <r>
    <s v="PT-07309"/>
    <n v="39"/>
    <x v="0"/>
    <n v="156"/>
    <n v="186.73333615785199"/>
    <n v="22.951749749025002"/>
    <x v="0"/>
    <x v="1"/>
    <x v="2"/>
    <n v="2"/>
    <n v="3669.52"/>
    <s v="Transferred"/>
    <x v="2"/>
  </r>
  <r>
    <s v="PT-09336"/>
    <n v="52"/>
    <x v="1"/>
    <n v="155"/>
    <n v="264.09762527126998"/>
    <n v="15.6940021867171"/>
    <x v="1"/>
    <x v="1"/>
    <x v="0"/>
    <n v="3"/>
    <n v="8608.23"/>
    <s v="Admitted"/>
    <x v="1"/>
  </r>
  <r>
    <s v="PT-04053"/>
    <n v="61"/>
    <x v="0"/>
    <n v="90"/>
    <n v="277.53824952650501"/>
    <n v="16.279151131238599"/>
    <x v="0"/>
    <x v="1"/>
    <x v="0"/>
    <n v="3"/>
    <s v="unknown"/>
    <s v="Discharged"/>
    <x v="0"/>
  </r>
  <r>
    <s v="PT-08772"/>
    <n v="78"/>
    <x v="0"/>
    <n v="96"/>
    <n v="210.08712760704199"/>
    <n v="27.0560411919217"/>
    <x v="0"/>
    <x v="2"/>
    <x v="1"/>
    <n v="3"/>
    <n v="18795.09"/>
    <s v="Transferred"/>
    <x v="4"/>
  </r>
  <r>
    <s v="PT-06080"/>
    <n v="75"/>
    <x v="0"/>
    <n v="127"/>
    <n v="270.25124943454603"/>
    <n v="29.730487601624699"/>
    <x v="1"/>
    <x v="1"/>
    <x v="0"/>
    <n v="4"/>
    <n v="10129.35"/>
    <s v="Discharged"/>
    <x v="4"/>
  </r>
  <r>
    <s v="PT-00738"/>
    <n v="69"/>
    <x v="0"/>
    <n v="144"/>
    <n v="225.69453166363701"/>
    <n v="28.390526722455"/>
    <x v="0"/>
    <x v="1"/>
    <x v="2"/>
    <n v="2"/>
    <n v="4525.03"/>
    <s v="Discharged"/>
    <x v="0"/>
  </r>
  <r>
    <s v="PT-08735"/>
    <n v="31"/>
    <x v="0"/>
    <n v="129"/>
    <n v="261.76335475377402"/>
    <n v="26.7432036786659"/>
    <x v="0"/>
    <x v="1"/>
    <x v="2"/>
    <n v="2"/>
    <n v="2846.98"/>
    <s v="Discharged"/>
    <x v="2"/>
  </r>
  <r>
    <s v="PT-08368"/>
    <n v="60"/>
    <x v="0"/>
    <n v="167"/>
    <n v="221.155939932797"/>
    <n v="24.654447009224199"/>
    <x v="3"/>
    <x v="1"/>
    <x v="0"/>
    <n v="6"/>
    <n v="17851.66"/>
    <s v="Transferred"/>
    <x v="1"/>
  </r>
  <r>
    <s v="PT-06822"/>
    <n v="82"/>
    <x v="0"/>
    <n v="103"/>
    <n v="179.323503932861"/>
    <n v="36.093535122811502"/>
    <x v="2"/>
    <x v="2"/>
    <x v="1"/>
    <n v="3"/>
    <n v="16552.95"/>
    <s v="Discharged"/>
    <x v="5"/>
  </r>
  <r>
    <s v="PT-05633"/>
    <n v="57"/>
    <x v="1"/>
    <n v="136"/>
    <n v="182.77676780141701"/>
    <n v="27.074572247776999"/>
    <x v="0"/>
    <x v="1"/>
    <x v="2"/>
    <n v="1"/>
    <n v="4192.78"/>
    <s v="Admitted"/>
    <x v="1"/>
  </r>
  <r>
    <s v="PT-06697"/>
    <n v="69"/>
    <x v="0"/>
    <n v="135"/>
    <n v="235.87075435347899"/>
    <n v="27.507120220013402"/>
    <x v="1"/>
    <x v="1"/>
    <x v="0"/>
    <n v="5"/>
    <n v="11837.34"/>
    <s v="Discharged"/>
    <x v="0"/>
  </r>
  <r>
    <s v="PT-08140"/>
    <n v="60"/>
    <x v="1"/>
    <n v="123"/>
    <n v="241.370630815255"/>
    <n v="33.628799816671801"/>
    <x v="0"/>
    <x v="1"/>
    <x v="0"/>
    <n v="4"/>
    <n v="12407.74"/>
    <s v="Discharged"/>
    <x v="1"/>
  </r>
  <r>
    <s v="PT-08467"/>
    <n v="64"/>
    <x v="1"/>
    <n v="138"/>
    <n v="245.11082702908701"/>
    <n v="27.568277680432001"/>
    <x v="1"/>
    <x v="1"/>
    <x v="0"/>
    <n v="1"/>
    <n v="6191.08"/>
    <s v="Admitted"/>
    <x v="0"/>
  </r>
  <r>
    <s v="PT-05332"/>
    <n v="51"/>
    <x v="1"/>
    <n v="150"/>
    <n v="226.79794078791099"/>
    <n v="23.145451527546999"/>
    <x v="2"/>
    <x v="1"/>
    <x v="1"/>
    <n v="12"/>
    <n v="23152.92"/>
    <s v="Admitted"/>
    <x v="1"/>
  </r>
  <r>
    <s v="PT-09121"/>
    <n v="22"/>
    <x v="1"/>
    <n v="139"/>
    <n v="228.57739817313899"/>
    <n v="27.4353339767286"/>
    <x v="0"/>
    <x v="1"/>
    <x v="0"/>
    <n v="4"/>
    <n v="9061.67"/>
    <s v="Admitted"/>
    <x v="6"/>
  </r>
  <r>
    <s v="PT-08527"/>
    <n v="50"/>
    <x v="1"/>
    <n v="135"/>
    <n v="143.13825186861999"/>
    <n v="25.282391149474599"/>
    <x v="3"/>
    <x v="1"/>
    <x v="2"/>
    <n v="4"/>
    <n v="4556.9399999999996"/>
    <s v="Discharged"/>
    <x v="3"/>
  </r>
  <r>
    <s v="PT-06070"/>
    <n v="47"/>
    <x v="0"/>
    <n v="106"/>
    <n v="285.65249786325103"/>
    <n v="31.6294012218024"/>
    <x v="0"/>
    <x v="1"/>
    <x v="0"/>
    <n v="1"/>
    <n v="6755.7"/>
    <s v="Discharged"/>
    <x v="3"/>
  </r>
  <r>
    <s v="PT-01840"/>
    <n v="51"/>
    <x v="0"/>
    <n v="127"/>
    <n v="237.02562051547201"/>
    <n v="26.055830456230499"/>
    <x v="3"/>
    <x v="1"/>
    <x v="2"/>
    <n v="2"/>
    <n v="5288.74"/>
    <s v="Discharged"/>
    <x v="1"/>
  </r>
  <r>
    <s v="PT-02400"/>
    <n v="56"/>
    <x v="1"/>
    <n v="113"/>
    <n v="182.75362392999199"/>
    <n v="15.1836088843623"/>
    <x v="0"/>
    <x v="2"/>
    <x v="0"/>
    <n v="4"/>
    <n v="7985.97"/>
    <s v="Discharged"/>
    <x v="1"/>
  </r>
  <r>
    <s v="PT-06341"/>
    <n v="41"/>
    <x v="0"/>
    <n v="147"/>
    <n v="199.38879767356499"/>
    <n v="21.8807327671833"/>
    <x v="1"/>
    <x v="1"/>
    <x v="2"/>
    <n v="3"/>
    <n v="5098.8500000000004"/>
    <s v="Discharged"/>
    <x v="3"/>
  </r>
  <r>
    <s v="PT-07586"/>
    <n v="42"/>
    <x v="0"/>
    <n v="119"/>
    <n v="240.04794822756801"/>
    <n v="23.398270836481"/>
    <x v="1"/>
    <x v="2"/>
    <x v="1"/>
    <n v="4"/>
    <n v="14522.04"/>
    <s v="Admitted"/>
    <x v="3"/>
  </r>
  <r>
    <s v="PT-04278"/>
    <n v="40"/>
    <x v="0"/>
    <n v="161"/>
    <n v="223.47813160447399"/>
    <s v="unknown"/>
    <x v="0"/>
    <x v="1"/>
    <x v="0"/>
    <n v="6"/>
    <n v="13079.07"/>
    <s v="Admitted"/>
    <x v="2"/>
  </r>
  <r>
    <s v="PT-03788"/>
    <n v="41"/>
    <x v="1"/>
    <n v="120"/>
    <n v="245.82448585074101"/>
    <n v="28.956163934255802"/>
    <x v="3"/>
    <x v="1"/>
    <x v="0"/>
    <n v="3"/>
    <n v="6262.43"/>
    <s v="Admitted"/>
    <x v="3"/>
  </r>
  <r>
    <s v="PT-00801"/>
    <n v="69"/>
    <x v="0"/>
    <n v="150"/>
    <n v="135.430110010687"/>
    <n v="23.689269240402702"/>
    <x v="2"/>
    <x v="1"/>
    <x v="0"/>
    <n v="4"/>
    <n v="13181.37"/>
    <s v="Discharged"/>
    <x v="0"/>
  </r>
  <r>
    <s v="PT-03740"/>
    <n v="34"/>
    <x v="0"/>
    <n v="151"/>
    <n v="223.922219596785"/>
    <n v="33.04087701585"/>
    <x v="0"/>
    <x v="1"/>
    <x v="2"/>
    <n v="4"/>
    <n v="6819.8"/>
    <s v="Deceased"/>
    <x v="2"/>
  </r>
  <r>
    <s v="PT-05913"/>
    <n v="73"/>
    <x v="0"/>
    <n v="122"/>
    <n v="253.979624201847"/>
    <n v="26.922764807229498"/>
    <x v="2"/>
    <x v="1"/>
    <x v="1"/>
    <n v="4"/>
    <n v="4259.8"/>
    <s v="Discharged"/>
    <x v="4"/>
  </r>
  <r>
    <s v="PT-01406"/>
    <n v="43"/>
    <x v="1"/>
    <n v="133"/>
    <n v="230.246688674452"/>
    <n v="36.629649075552798"/>
    <x v="1"/>
    <x v="2"/>
    <x v="0"/>
    <n v="3"/>
    <n v="6926.19"/>
    <s v="Discharged"/>
    <x v="3"/>
  </r>
  <r>
    <s v="PT-08301"/>
    <n v="76"/>
    <x v="1"/>
    <n v="126"/>
    <n v="241.84932767153299"/>
    <n v="24.4160703468199"/>
    <x v="2"/>
    <x v="1"/>
    <x v="1"/>
    <n v="6"/>
    <n v="24869.74"/>
    <s v="Discharged"/>
    <x v="4"/>
  </r>
  <r>
    <s v="PT-00070"/>
    <n v="45"/>
    <x v="1"/>
    <n v="133"/>
    <n v="224.650507096566"/>
    <n v="31.631937722223402"/>
    <x v="0"/>
    <x v="1"/>
    <x v="0"/>
    <n v="2"/>
    <n v="13197.76"/>
    <s v="Transferred"/>
    <x v="3"/>
  </r>
  <r>
    <s v="PT-05962"/>
    <n v="86"/>
    <x v="1"/>
    <n v="139"/>
    <n v="267.29766524371701"/>
    <n v="22.512866695505899"/>
    <x v="2"/>
    <x v="1"/>
    <x v="1"/>
    <n v="4"/>
    <n v="13723.77"/>
    <s v="Admitted"/>
    <x v="5"/>
  </r>
  <r>
    <s v="PT-02760"/>
    <n v="64"/>
    <x v="0"/>
    <n v="132"/>
    <n v="221.127531337487"/>
    <n v="25.336586394203799"/>
    <x v="1"/>
    <x v="1"/>
    <x v="0"/>
    <n v="2"/>
    <n v="6198.82"/>
    <s v="Transferred"/>
    <x v="0"/>
  </r>
  <r>
    <s v="PT-08444"/>
    <n v="35"/>
    <x v="0"/>
    <n v="95"/>
    <n v="224.48075176787501"/>
    <n v="28.072458097737101"/>
    <x v="1"/>
    <x v="1"/>
    <x v="0"/>
    <n v="1"/>
    <n v="4875.3999999999996"/>
    <s v="Discharged"/>
    <x v="2"/>
  </r>
  <r>
    <s v="PT-05763"/>
    <n v="40"/>
    <x v="1"/>
    <n v="115"/>
    <n v="204.06173718707799"/>
    <n v="21.064007237048202"/>
    <x v="3"/>
    <x v="1"/>
    <x v="1"/>
    <n v="3"/>
    <n v="17643.169999999998"/>
    <s v="Discharged"/>
    <x v="2"/>
  </r>
  <r>
    <s v="PT-01587"/>
    <n v="57"/>
    <x v="1"/>
    <n v="114"/>
    <n v="203.984106210568"/>
    <n v="23.402815260527198"/>
    <x v="2"/>
    <x v="2"/>
    <x v="1"/>
    <n v="2"/>
    <n v="21461.3"/>
    <s v="Discharged"/>
    <x v="1"/>
  </r>
  <r>
    <s v="PT-04443"/>
    <n v="63"/>
    <x v="1"/>
    <n v="100"/>
    <n v="189.77607006624001"/>
    <n v="23.395876435518499"/>
    <x v="2"/>
    <x v="1"/>
    <x v="1"/>
    <n v="7"/>
    <n v="14359.79"/>
    <s v="Discharged"/>
    <x v="0"/>
  </r>
  <r>
    <s v="PT-05815"/>
    <n v="18"/>
    <x v="1"/>
    <n v="137"/>
    <n v="221.95803691709901"/>
    <n v="27.8522024383374"/>
    <x v="1"/>
    <x v="1"/>
    <x v="2"/>
    <n v="1"/>
    <n v="2538.8200000000002"/>
    <s v="Discharged"/>
    <x v="6"/>
  </r>
  <r>
    <s v="PT-01075"/>
    <n v="69"/>
    <x v="1"/>
    <n v="129"/>
    <n v="217.929870428291"/>
    <n v="30.3067850923061"/>
    <x v="2"/>
    <x v="1"/>
    <x v="1"/>
    <n v="4"/>
    <n v="18919.939999999999"/>
    <s v="Discharged"/>
    <x v="0"/>
  </r>
  <r>
    <s v="PT-05146"/>
    <n v="56"/>
    <x v="0"/>
    <n v="127"/>
    <n v="228.64379465410801"/>
    <n v="31.339818437067802"/>
    <x v="3"/>
    <x v="1"/>
    <x v="0"/>
    <n v="2"/>
    <n v="7709.16"/>
    <s v="Discharged"/>
    <x v="1"/>
  </r>
  <r>
    <s v="PT-03335"/>
    <n v="75"/>
    <x v="0"/>
    <s v="unknown"/>
    <n v="214.851632927396"/>
    <n v="35.597355832694703"/>
    <x v="1"/>
    <x v="1"/>
    <x v="1"/>
    <n v="2"/>
    <n v="21132.91"/>
    <s v="Admitted"/>
    <x v="4"/>
  </r>
  <r>
    <s v="PT-09579"/>
    <n v="38"/>
    <x v="1"/>
    <n v="90"/>
    <n v="219.88583024673201"/>
    <n v="37.061019698682898"/>
    <x v="1"/>
    <x v="1"/>
    <x v="2"/>
    <n v="7"/>
    <n v="7045.79"/>
    <s v="Discharged"/>
    <x v="2"/>
  </r>
  <r>
    <s v="PT-09252"/>
    <n v="80"/>
    <x v="0"/>
    <n v="116"/>
    <n v="252.585548538502"/>
    <n v="26.806230270608101"/>
    <x v="0"/>
    <x v="1"/>
    <x v="0"/>
    <n v="1"/>
    <n v="5626.45"/>
    <s v="Discharged"/>
    <x v="4"/>
  </r>
  <r>
    <s v="PT-02604"/>
    <n v="37"/>
    <x v="1"/>
    <n v="129"/>
    <n v="220.95460072897899"/>
    <n v="19.960299921730499"/>
    <x v="1"/>
    <x v="1"/>
    <x v="2"/>
    <n v="3"/>
    <n v="4018.75"/>
    <s v="Admitted"/>
    <x v="2"/>
  </r>
  <r>
    <s v="PT-06378"/>
    <n v="55"/>
    <x v="0"/>
    <n v="142"/>
    <n v="233.78875790067599"/>
    <n v="29.527786363495601"/>
    <x v="0"/>
    <x v="2"/>
    <x v="1"/>
    <n v="3"/>
    <n v="21849.7"/>
    <s v="Discharged"/>
    <x v="1"/>
  </r>
  <r>
    <s v="PT-01580"/>
    <n v="42"/>
    <x v="1"/>
    <n v="92"/>
    <n v="231.66489002652699"/>
    <n v="32.622087340733302"/>
    <x v="0"/>
    <x v="2"/>
    <x v="0"/>
    <n v="6"/>
    <n v="12842.3"/>
    <s v="Discharged"/>
    <x v="3"/>
  </r>
  <r>
    <s v="PT-04377"/>
    <n v="19"/>
    <x v="0"/>
    <n v="136"/>
    <n v="185.83142529128401"/>
    <n v="28.207821405935402"/>
    <x v="1"/>
    <x v="2"/>
    <x v="0"/>
    <n v="1"/>
    <n v="14893.44"/>
    <s v="Discharged"/>
    <x v="6"/>
  </r>
  <r>
    <s v="PT-03708"/>
    <n v="75"/>
    <x v="0"/>
    <n v="128"/>
    <n v="256.68995688212198"/>
    <n v="24.731345671718799"/>
    <x v="2"/>
    <x v="1"/>
    <x v="0"/>
    <n v="0"/>
    <n v="11445.14"/>
    <s v="Admitted"/>
    <x v="4"/>
  </r>
  <r>
    <s v="PT-09030"/>
    <n v="44"/>
    <x v="1"/>
    <n v="133"/>
    <n v="251.71592590347601"/>
    <n v="27.250601861715801"/>
    <x v="2"/>
    <x v="1"/>
    <x v="0"/>
    <n v="5"/>
    <s v="unknown"/>
    <s v="Discharged"/>
    <x v="3"/>
  </r>
  <r>
    <s v="PT-00410"/>
    <n v="62"/>
    <x v="1"/>
    <n v="108"/>
    <n v="234.71603917309"/>
    <n v="22.774523424032999"/>
    <x v="1"/>
    <x v="1"/>
    <x v="0"/>
    <n v="5"/>
    <n v="18280.64"/>
    <s v="Discharged"/>
    <x v="0"/>
  </r>
  <r>
    <s v="PT-03439"/>
    <n v="35"/>
    <x v="0"/>
    <n v="98"/>
    <n v="171.43052561608201"/>
    <n v="20.287242207601199"/>
    <x v="2"/>
    <x v="2"/>
    <x v="0"/>
    <n v="4"/>
    <n v="8080.99"/>
    <s v="Discharged"/>
    <x v="2"/>
  </r>
  <r>
    <s v="PT-07251"/>
    <n v="60"/>
    <x v="1"/>
    <n v="154"/>
    <n v="217.11677284924301"/>
    <n v="32.119624599295399"/>
    <x v="0"/>
    <x v="1"/>
    <x v="2"/>
    <n v="4"/>
    <n v="5021.0600000000004"/>
    <s v="Discharged"/>
    <x v="1"/>
  </r>
  <r>
    <s v="PT-05834"/>
    <n v="67"/>
    <x v="0"/>
    <n v="119"/>
    <n v="208.97475601328401"/>
    <n v="27.7233518677074"/>
    <x v="1"/>
    <x v="1"/>
    <x v="0"/>
    <s v="unknown"/>
    <n v="6976.86"/>
    <s v="Discharged"/>
    <x v="0"/>
  </r>
  <r>
    <s v="PT-08492"/>
    <n v="40"/>
    <x v="0"/>
    <n v="148"/>
    <n v="276.551540831137"/>
    <n v="18.7295081637183"/>
    <x v="0"/>
    <x v="2"/>
    <x v="0"/>
    <n v="7"/>
    <n v="10069.35"/>
    <s v="Discharged"/>
    <x v="2"/>
  </r>
  <r>
    <s v="PT-04075"/>
    <n v="48"/>
    <x v="1"/>
    <n v="133"/>
    <n v="215.938624990579"/>
    <n v="23.1442570804561"/>
    <x v="0"/>
    <x v="1"/>
    <x v="2"/>
    <n v="5"/>
    <n v="5912.83"/>
    <s v="Admitted"/>
    <x v="3"/>
  </r>
  <r>
    <s v="PT-03092"/>
    <n v="66"/>
    <x v="0"/>
    <s v="unknown"/>
    <n v="192.15653093333901"/>
    <n v="28.7474230380633"/>
    <x v="0"/>
    <x v="1"/>
    <x v="2"/>
    <n v="2"/>
    <n v="2868.66"/>
    <s v="Discharged"/>
    <x v="0"/>
  </r>
  <r>
    <s v="PT-02727"/>
    <n v="70"/>
    <x v="1"/>
    <s v="unknown"/>
    <n v="185.87096076969601"/>
    <n v="30.5833702790393"/>
    <x v="2"/>
    <x v="1"/>
    <x v="0"/>
    <n v="5"/>
    <n v="10870.51"/>
    <s v="Admitted"/>
    <x v="0"/>
  </r>
  <r>
    <s v="PT-00478"/>
    <n v="59"/>
    <x v="1"/>
    <n v="135"/>
    <n v="185.928019318455"/>
    <n v="28.562332053636599"/>
    <x v="0"/>
    <x v="2"/>
    <x v="2"/>
    <n v="2"/>
    <n v="4444.32"/>
    <s v="Discharged"/>
    <x v="1"/>
  </r>
  <r>
    <s v="PT-01330"/>
    <n v="63"/>
    <x v="0"/>
    <n v="141"/>
    <n v="287.00809696351098"/>
    <n v="33.570063713896303"/>
    <x v="2"/>
    <x v="2"/>
    <x v="1"/>
    <n v="3"/>
    <n v="8617.41"/>
    <s v="Discharged"/>
    <x v="0"/>
  </r>
  <r>
    <s v="PT-02284"/>
    <n v="40"/>
    <x v="0"/>
    <n v="144"/>
    <n v="213.08414259436699"/>
    <n v="24.999721737953202"/>
    <x v="2"/>
    <x v="1"/>
    <x v="1"/>
    <n v="8"/>
    <n v="13070.52"/>
    <s v="Admitted"/>
    <x v="2"/>
  </r>
  <r>
    <s v="PT-09837"/>
    <n v="70"/>
    <x v="0"/>
    <n v="142"/>
    <n v="256.02146931922601"/>
    <n v="33.188322497330297"/>
    <x v="0"/>
    <x v="1"/>
    <x v="2"/>
    <n v="4"/>
    <n v="6693.89"/>
    <s v="Discharged"/>
    <x v="0"/>
  </r>
  <r>
    <s v="PT-04756"/>
    <n v="59"/>
    <x v="1"/>
    <n v="148"/>
    <n v="174.11982535472799"/>
    <n v="22.5163197585041"/>
    <x v="0"/>
    <x v="1"/>
    <x v="0"/>
    <n v="4"/>
    <n v="11885.14"/>
    <s v="Discharged"/>
    <x v="1"/>
  </r>
  <r>
    <s v="PT-01778"/>
    <n v="54"/>
    <x v="0"/>
    <n v="140"/>
    <n v="211.06331007481299"/>
    <n v="26.3825244805866"/>
    <x v="1"/>
    <x v="1"/>
    <x v="0"/>
    <n v="1"/>
    <n v="9171"/>
    <s v="Transferred"/>
    <x v="1"/>
  </r>
  <r>
    <s v="PT-06349"/>
    <n v="37"/>
    <x v="0"/>
    <n v="109"/>
    <n v="251.45720432466899"/>
    <n v="30.186761860968101"/>
    <x v="2"/>
    <x v="1"/>
    <x v="0"/>
    <n v="6"/>
    <n v="8691.2900000000009"/>
    <s v="Transferred"/>
    <x v="2"/>
  </r>
  <r>
    <s v="PT-00752"/>
    <n v="34"/>
    <x v="1"/>
    <n v="106"/>
    <n v="156.9769300328"/>
    <n v="30.400635875309401"/>
    <x v="1"/>
    <x v="1"/>
    <x v="2"/>
    <n v="3"/>
    <n v="4177.18"/>
    <s v="Discharged"/>
    <x v="2"/>
  </r>
  <r>
    <s v="PT-06033"/>
    <n v="62"/>
    <x v="0"/>
    <n v="139"/>
    <n v="172.88134868142399"/>
    <n v="33.196954435247598"/>
    <x v="1"/>
    <x v="1"/>
    <x v="2"/>
    <n v="2"/>
    <n v="3704.44"/>
    <s v="Admitted"/>
    <x v="0"/>
  </r>
  <r>
    <s v="PT-05051"/>
    <n v="65"/>
    <x v="0"/>
    <n v="146"/>
    <n v="205.13834648909099"/>
    <n v="37.194424675776098"/>
    <x v="1"/>
    <x v="1"/>
    <x v="1"/>
    <n v="4"/>
    <n v="23707"/>
    <s v="Discharged"/>
    <x v="0"/>
  </r>
  <r>
    <s v="PT-07436"/>
    <n v="59"/>
    <x v="0"/>
    <n v="136"/>
    <n v="207.233191313807"/>
    <n v="18.571912813410101"/>
    <x v="0"/>
    <x v="2"/>
    <x v="0"/>
    <n v="3"/>
    <n v="7254.19"/>
    <s v="Discharged"/>
    <x v="1"/>
  </r>
  <r>
    <s v="PT-06142"/>
    <n v="54"/>
    <x v="1"/>
    <n v="106"/>
    <n v="350"/>
    <n v="28.428736314080499"/>
    <x v="0"/>
    <x v="1"/>
    <x v="0"/>
    <n v="5"/>
    <n v="14613.76"/>
    <s v="Admitted"/>
    <x v="1"/>
  </r>
  <r>
    <s v="PT-06101"/>
    <n v="46"/>
    <x v="1"/>
    <n v="119"/>
    <n v="305.24839032029303"/>
    <s v="unknown"/>
    <x v="2"/>
    <x v="2"/>
    <x v="1"/>
    <n v="2"/>
    <n v="19591.79"/>
    <s v="Discharged"/>
    <x v="3"/>
  </r>
  <r>
    <s v="PT-08181"/>
    <n v="18"/>
    <x v="1"/>
    <n v="140"/>
    <n v="201.70617108488099"/>
    <n v="25.406362883189701"/>
    <x v="1"/>
    <x v="2"/>
    <x v="0"/>
    <n v="3"/>
    <n v="13975.74"/>
    <s v="Transferred"/>
    <x v="6"/>
  </r>
  <r>
    <s v="PT-09019"/>
    <n v="52"/>
    <x v="0"/>
    <n v="110"/>
    <n v="292.97513561916401"/>
    <n v="28.857843983073401"/>
    <x v="0"/>
    <x v="2"/>
    <x v="2"/>
    <n v="3"/>
    <n v="4834.4399999999996"/>
    <s v="Discharged"/>
    <x v="1"/>
  </r>
  <r>
    <s v="PT-05365"/>
    <n v="52"/>
    <x v="1"/>
    <n v="121"/>
    <n v="187.30945387366299"/>
    <n v="31.405209095507299"/>
    <x v="0"/>
    <x v="0"/>
    <x v="0"/>
    <s v="unknown"/>
    <n v="7829.64"/>
    <s v="Deceased"/>
    <x v="1"/>
  </r>
  <r>
    <s v="PT-00469"/>
    <n v="47"/>
    <x v="1"/>
    <n v="165"/>
    <n v="262.90908120397398"/>
    <n v="25.326252807395701"/>
    <x v="1"/>
    <x v="1"/>
    <x v="0"/>
    <n v="1"/>
    <n v="8938.49"/>
    <s v="Admitted"/>
    <x v="3"/>
  </r>
  <r>
    <s v="PT-01546"/>
    <n v="62"/>
    <x v="1"/>
    <n v="125"/>
    <n v="252.48785770027499"/>
    <n v="26.880700852999102"/>
    <x v="0"/>
    <x v="1"/>
    <x v="0"/>
    <n v="5"/>
    <n v="5683.84"/>
    <s v="Transferred"/>
    <x v="0"/>
  </r>
  <r>
    <s v="PT-08739"/>
    <n v="77"/>
    <x v="1"/>
    <n v="96"/>
    <n v="211.10955349206299"/>
    <n v="25.634438288560599"/>
    <x v="1"/>
    <x v="1"/>
    <x v="2"/>
    <n v="1"/>
    <n v="5103.84"/>
    <s v="Discharged"/>
    <x v="4"/>
  </r>
  <r>
    <s v="PT-02684"/>
    <n v="65"/>
    <x v="0"/>
    <n v="107"/>
    <n v="229.557782185679"/>
    <n v="28.913851180365"/>
    <x v="2"/>
    <x v="1"/>
    <x v="1"/>
    <n v="6"/>
    <n v="25197.05"/>
    <s v="Discharged"/>
    <x v="0"/>
  </r>
  <r>
    <s v="PT-07476"/>
    <n v="80"/>
    <x v="1"/>
    <n v="123"/>
    <n v="169.690480664098"/>
    <n v="20.3304059486433"/>
    <x v="0"/>
    <x v="1"/>
    <x v="2"/>
    <n v="1"/>
    <n v="824.17"/>
    <s v="Deceased"/>
    <x v="4"/>
  </r>
  <r>
    <s v="PT-07121"/>
    <n v="48"/>
    <x v="1"/>
    <n v="157"/>
    <n v="236.86358800542499"/>
    <n v="33.237685729911597"/>
    <x v="1"/>
    <x v="2"/>
    <x v="0"/>
    <n v="3"/>
    <n v="7072.97"/>
    <s v="Admitted"/>
    <x v="3"/>
  </r>
  <r>
    <s v="PT-01026"/>
    <n v="61"/>
    <x v="0"/>
    <n v="127"/>
    <n v="210.667565924711"/>
    <n v="27.4699655330643"/>
    <x v="1"/>
    <x v="1"/>
    <x v="0"/>
    <n v="0"/>
    <n v="6307.5"/>
    <s v="Discharged"/>
    <x v="0"/>
  </r>
  <r>
    <s v="PT-08885"/>
    <n v="81"/>
    <x v="1"/>
    <n v="150"/>
    <n v="217.415691289058"/>
    <n v="31.3135273862747"/>
    <x v="2"/>
    <x v="1"/>
    <x v="1"/>
    <n v="5"/>
    <n v="26527.82"/>
    <s v="Transferred"/>
    <x v="5"/>
  </r>
  <r>
    <s v="PT-03647"/>
    <n v="58"/>
    <x v="0"/>
    <s v="unknown"/>
    <n v="195.98402441255701"/>
    <n v="34.594661573259998"/>
    <x v="0"/>
    <x v="1"/>
    <x v="2"/>
    <n v="5"/>
    <s v="unknown"/>
    <s v="Discharged"/>
    <x v="1"/>
  </r>
  <r>
    <s v="PT-05594"/>
    <n v="60"/>
    <x v="0"/>
    <n v="143"/>
    <n v="198.60615598993601"/>
    <n v="36.559941190987402"/>
    <x v="2"/>
    <x v="2"/>
    <x v="1"/>
    <n v="5"/>
    <n v="12986.23"/>
    <s v="Admitted"/>
    <x v="1"/>
  </r>
  <r>
    <s v="PT-02355"/>
    <n v="73"/>
    <x v="0"/>
    <n v="135"/>
    <n v="215.05321713669099"/>
    <n v="31.5896918133589"/>
    <x v="0"/>
    <x v="1"/>
    <x v="0"/>
    <n v="2"/>
    <n v="10796.89"/>
    <s v="Admitted"/>
    <x v="4"/>
  </r>
  <r>
    <s v="PT-09705"/>
    <n v="63"/>
    <x v="0"/>
    <n v="146"/>
    <n v="192.98131019889701"/>
    <n v="29.344664883389999"/>
    <x v="1"/>
    <x v="1"/>
    <x v="0"/>
    <n v="4"/>
    <n v="10204.91"/>
    <s v="Discharged"/>
    <x v="0"/>
  </r>
  <r>
    <s v="PT-03886"/>
    <n v="63"/>
    <x v="1"/>
    <n v="136"/>
    <n v="221.668040197164"/>
    <n v="37.7208574876122"/>
    <x v="2"/>
    <x v="1"/>
    <x v="1"/>
    <n v="5"/>
    <n v="16789.330000000002"/>
    <s v="Discharged"/>
    <x v="0"/>
  </r>
  <r>
    <s v="PT-00774"/>
    <n v="69"/>
    <x v="1"/>
    <n v="132"/>
    <n v="223.087681342401"/>
    <n v="33.333026886390499"/>
    <x v="1"/>
    <x v="1"/>
    <x v="0"/>
    <n v="4"/>
    <n v="9860.16"/>
    <s v="Admitted"/>
    <x v="0"/>
  </r>
  <r>
    <s v="PT-09821"/>
    <n v="59"/>
    <x v="1"/>
    <n v="107"/>
    <n v="242.01015223607999"/>
    <n v="30.823023928891502"/>
    <x v="0"/>
    <x v="1"/>
    <x v="2"/>
    <n v="5"/>
    <n v="4341.22"/>
    <s v="Deceased"/>
    <x v="1"/>
  </r>
  <r>
    <s v="PT-08987"/>
    <n v="44"/>
    <x v="1"/>
    <n v="144"/>
    <n v="240.32478193868201"/>
    <n v="29.190271511111799"/>
    <x v="1"/>
    <x v="1"/>
    <x v="1"/>
    <n v="1"/>
    <n v="18666.150000000001"/>
    <s v="Discharged"/>
    <x v="3"/>
  </r>
  <r>
    <s v="PT-07682"/>
    <n v="42"/>
    <x v="1"/>
    <n v="135"/>
    <n v="209.496283997218"/>
    <n v="33.506497123904602"/>
    <x v="2"/>
    <x v="1"/>
    <x v="1"/>
    <n v="6"/>
    <n v="21253.01"/>
    <s v="Discharged"/>
    <x v="3"/>
  </r>
  <r>
    <s v="PT-07963"/>
    <n v="43"/>
    <x v="1"/>
    <n v="179"/>
    <n v="209.47989170845801"/>
    <n v="33.580388785563699"/>
    <x v="1"/>
    <x v="2"/>
    <x v="0"/>
    <n v="3"/>
    <n v="8756.75"/>
    <s v="Admitted"/>
    <x v="3"/>
  </r>
  <r>
    <s v="PT-00642"/>
    <n v="80"/>
    <x v="0"/>
    <n v="115"/>
    <n v="212.824607747318"/>
    <n v="21.230700492765202"/>
    <x v="1"/>
    <x v="1"/>
    <x v="0"/>
    <n v="4"/>
    <n v="11931.69"/>
    <s v="unknown"/>
    <x v="4"/>
  </r>
  <r>
    <s v="PT-07677"/>
    <n v="51"/>
    <x v="1"/>
    <n v="124"/>
    <n v="190.50451588946601"/>
    <n v="25.064656966654098"/>
    <x v="1"/>
    <x v="1"/>
    <x v="0"/>
    <n v="4"/>
    <n v="4560.1499999999996"/>
    <s v="Discharged"/>
    <x v="1"/>
  </r>
  <r>
    <s v="PT-06178"/>
    <n v="36"/>
    <x v="1"/>
    <n v="138"/>
    <n v="169.277676032183"/>
    <n v="31.958782594067401"/>
    <x v="0"/>
    <x v="1"/>
    <x v="2"/>
    <n v="3"/>
    <n v="4450.91"/>
    <s v="Admitted"/>
    <x v="2"/>
  </r>
  <r>
    <s v="PT-05315"/>
    <n v="45"/>
    <x v="1"/>
    <n v="173"/>
    <n v="215.433951298941"/>
    <n v="25.286780513363802"/>
    <x v="2"/>
    <x v="1"/>
    <x v="0"/>
    <n v="8"/>
    <n v="16397.3"/>
    <s v="Admitted"/>
    <x v="3"/>
  </r>
  <r>
    <s v="PT-04589"/>
    <n v="48"/>
    <x v="0"/>
    <n v="160"/>
    <n v="176.424449701545"/>
    <n v="25.656244348035301"/>
    <x v="0"/>
    <x v="2"/>
    <x v="0"/>
    <n v="5"/>
    <n v="13126.75"/>
    <s v="Discharged"/>
    <x v="3"/>
  </r>
  <r>
    <s v="PT-09459"/>
    <n v="70"/>
    <x v="0"/>
    <n v="118"/>
    <n v="192.26283029538001"/>
    <n v="21.141424553486601"/>
    <x v="0"/>
    <x v="1"/>
    <x v="0"/>
    <n v="1"/>
    <n v="9404.94"/>
    <s v="Discharged"/>
    <x v="0"/>
  </r>
  <r>
    <s v="PT-08699"/>
    <n v="53"/>
    <x v="1"/>
    <n v="150"/>
    <s v="unknown"/>
    <n v="36.133861713006397"/>
    <x v="2"/>
    <x v="1"/>
    <x v="1"/>
    <n v="4"/>
    <n v="22352.22"/>
    <s v="Discharged"/>
    <x v="1"/>
  </r>
  <r>
    <s v="PT-01109"/>
    <n v="45"/>
    <x v="0"/>
    <n v="131"/>
    <n v="248.15304614158899"/>
    <n v="20.573047602984602"/>
    <x v="0"/>
    <x v="1"/>
    <x v="2"/>
    <n v="2"/>
    <n v="4939.9799999999996"/>
    <s v="Discharged"/>
    <x v="3"/>
  </r>
  <r>
    <s v="PT-08679"/>
    <n v="61"/>
    <x v="1"/>
    <n v="151"/>
    <n v="205.226388344052"/>
    <n v="24.7095840979472"/>
    <x v="0"/>
    <x v="1"/>
    <x v="2"/>
    <n v="0"/>
    <n v="2603.04"/>
    <s v="Admitted"/>
    <x v="0"/>
  </r>
  <r>
    <s v="PT-07223"/>
    <n v="51"/>
    <x v="0"/>
    <n v="147"/>
    <n v="200.355594087225"/>
    <n v="25.0430656707337"/>
    <x v="0"/>
    <x v="1"/>
    <x v="2"/>
    <n v="5"/>
    <s v="unknown"/>
    <s v="Discharged"/>
    <x v="1"/>
  </r>
  <r>
    <s v="PT-01421"/>
    <n v="63"/>
    <x v="0"/>
    <n v="116"/>
    <n v="249.17815559271301"/>
    <n v="33.554284315045301"/>
    <x v="1"/>
    <x v="0"/>
    <x v="0"/>
    <n v="3"/>
    <n v="11339.77"/>
    <s v="Discharged"/>
    <x v="0"/>
  </r>
  <r>
    <s v="PT-06493"/>
    <n v="69"/>
    <x v="1"/>
    <n v="127"/>
    <n v="282.477621447655"/>
    <n v="24.179720543201601"/>
    <x v="0"/>
    <x v="2"/>
    <x v="0"/>
    <n v="4"/>
    <n v="14587.86"/>
    <s v="Deceased"/>
    <x v="0"/>
  </r>
  <r>
    <s v="PT-09816"/>
    <n v="58"/>
    <x v="0"/>
    <n v="147"/>
    <n v="243.20453491969201"/>
    <n v="25.577781173950498"/>
    <x v="1"/>
    <x v="1"/>
    <x v="0"/>
    <n v="4"/>
    <n v="5176.96"/>
    <s v="Admitted"/>
    <x v="1"/>
  </r>
  <r>
    <s v="PT-06907"/>
    <n v="37"/>
    <x v="1"/>
    <n v="156"/>
    <n v="252.352110388092"/>
    <n v="16.197343562503999"/>
    <x v="0"/>
    <x v="1"/>
    <x v="3"/>
    <n v="4"/>
    <n v="5031.09"/>
    <s v="Discharged"/>
    <x v="2"/>
  </r>
  <r>
    <s v="PT-06862"/>
    <n v="82"/>
    <x v="1"/>
    <n v="131"/>
    <n v="148.89055411707201"/>
    <n v="29.239371138193299"/>
    <x v="1"/>
    <x v="2"/>
    <x v="1"/>
    <n v="5"/>
    <n v="15092.1"/>
    <s v="Discharged"/>
    <x v="5"/>
  </r>
  <r>
    <s v="PT-05144"/>
    <n v="48"/>
    <x v="0"/>
    <n v="90"/>
    <n v="271.40159580792101"/>
    <n v="29.768228921182299"/>
    <x v="2"/>
    <x v="1"/>
    <x v="0"/>
    <n v="7"/>
    <n v="15170.06"/>
    <s v="Discharged"/>
    <x v="3"/>
  </r>
  <r>
    <s v="PT-09737"/>
    <n v="61"/>
    <x v="0"/>
    <n v="123"/>
    <n v="203.219732825173"/>
    <n v="26.943033756458199"/>
    <x v="1"/>
    <x v="2"/>
    <x v="1"/>
    <n v="4"/>
    <n v="21848.46"/>
    <s v="Discharged"/>
    <x v="0"/>
  </r>
  <r>
    <s v="PT-08127"/>
    <n v="68"/>
    <x v="1"/>
    <n v="115"/>
    <n v="255.291468237723"/>
    <n v="26.730562862278301"/>
    <x v="1"/>
    <x v="1"/>
    <x v="0"/>
    <n v="3"/>
    <n v="5418.25"/>
    <s v="Admitted"/>
    <x v="0"/>
  </r>
  <r>
    <s v="PT-01681"/>
    <n v="61"/>
    <x v="0"/>
    <n v="137"/>
    <n v="302.68278749544402"/>
    <n v="34.533127320448401"/>
    <x v="1"/>
    <x v="1"/>
    <x v="0"/>
    <n v="2"/>
    <n v="4907.51"/>
    <s v="Transferred"/>
    <x v="0"/>
  </r>
  <r>
    <s v="PT-06988"/>
    <n v="86"/>
    <x v="1"/>
    <n v="142"/>
    <n v="259.22687982751398"/>
    <n v="31.648629182487898"/>
    <x v="0"/>
    <x v="2"/>
    <x v="3"/>
    <n v="0"/>
    <n v="5656.81"/>
    <s v="Discharged"/>
    <x v="5"/>
  </r>
  <r>
    <s v="PT-00634"/>
    <n v="48"/>
    <x v="0"/>
    <n v="115"/>
    <n v="175.38262985884799"/>
    <n v="23.2279337770964"/>
    <x v="2"/>
    <x v="1"/>
    <x v="0"/>
    <n v="5"/>
    <n v="11161.5"/>
    <s v="Discharged"/>
    <x v="3"/>
  </r>
  <r>
    <s v="PT-02570"/>
    <n v="51"/>
    <x v="1"/>
    <n v="120"/>
    <s v="unknown"/>
    <n v="26.1191180979419"/>
    <x v="1"/>
    <x v="1"/>
    <x v="2"/>
    <n v="0"/>
    <n v="3943.17"/>
    <s v="Transferred"/>
    <x v="1"/>
  </r>
  <r>
    <s v="PT-06214"/>
    <n v="35"/>
    <x v="0"/>
    <n v="139"/>
    <n v="172.20120418957899"/>
    <n v="29.724106695598898"/>
    <x v="1"/>
    <x v="1"/>
    <x v="2"/>
    <n v="4"/>
    <n v="3964.45"/>
    <s v="Admitted"/>
    <x v="2"/>
  </r>
  <r>
    <s v="PT-03602"/>
    <n v="44"/>
    <x v="0"/>
    <s v="unknown"/>
    <n v="220.807649529293"/>
    <n v="28.4800670923781"/>
    <x v="1"/>
    <x v="2"/>
    <x v="0"/>
    <n v="2"/>
    <n v="7736.8"/>
    <s v="Deceased"/>
    <x v="3"/>
  </r>
  <r>
    <s v="PT-03310"/>
    <n v="54"/>
    <x v="1"/>
    <n v="156"/>
    <n v="282.15712654539402"/>
    <n v="22.386626250605801"/>
    <x v="1"/>
    <x v="1"/>
    <x v="0"/>
    <n v="4"/>
    <n v="11876.24"/>
    <s v="Discharged"/>
    <x v="1"/>
  </r>
  <r>
    <s v="PT-02167"/>
    <n v="42"/>
    <x v="1"/>
    <n v="114"/>
    <n v="182.07578623509301"/>
    <n v="26.6811582916433"/>
    <x v="2"/>
    <x v="1"/>
    <x v="0"/>
    <n v="4"/>
    <n v="11299.29"/>
    <s v="Admitted"/>
    <x v="3"/>
  </r>
  <r>
    <s v="PT-00364"/>
    <n v="61"/>
    <x v="0"/>
    <n v="157"/>
    <n v="187.25030696553901"/>
    <n v="28.585392051743199"/>
    <x v="1"/>
    <x v="1"/>
    <x v="3"/>
    <n v="3"/>
    <n v="5087.18"/>
    <s v="Discharged"/>
    <x v="0"/>
  </r>
  <r>
    <s v="PT-09326"/>
    <n v="60"/>
    <x v="0"/>
    <n v="107"/>
    <n v="201.84938598863101"/>
    <n v="33.1530992221915"/>
    <x v="0"/>
    <x v="1"/>
    <x v="2"/>
    <n v="5"/>
    <n v="7700.45"/>
    <s v="Discharged"/>
    <x v="1"/>
  </r>
  <r>
    <s v="PT-02826"/>
    <n v="80"/>
    <x v="0"/>
    <n v="138"/>
    <n v="165.23632561375101"/>
    <n v="27.931302286990899"/>
    <x v="1"/>
    <x v="1"/>
    <x v="0"/>
    <n v="2"/>
    <n v="9765.23"/>
    <s v="Discharged"/>
    <x v="4"/>
  </r>
  <r>
    <s v="PT-05439"/>
    <n v="60"/>
    <x v="0"/>
    <n v="140"/>
    <n v="234.342313934727"/>
    <n v="25.592391493179399"/>
    <x v="0"/>
    <x v="2"/>
    <x v="0"/>
    <n v="1"/>
    <n v="4966.51"/>
    <s v="Discharged"/>
    <x v="1"/>
  </r>
  <r>
    <s v="PT-06505"/>
    <n v="70"/>
    <x v="0"/>
    <n v="108"/>
    <n v="256.12087201558597"/>
    <n v="15"/>
    <x v="2"/>
    <x v="1"/>
    <x v="1"/>
    <n v="8"/>
    <n v="14205.05"/>
    <s v="Admitted"/>
    <x v="0"/>
  </r>
  <r>
    <s v="PT-07820"/>
    <n v="58"/>
    <x v="1"/>
    <n v="111"/>
    <n v="222.12188126445801"/>
    <n v="36.026233313136402"/>
    <x v="0"/>
    <x v="2"/>
    <x v="0"/>
    <n v="1"/>
    <n v="13049.92"/>
    <s v="Admitted"/>
    <x v="1"/>
  </r>
  <r>
    <s v="PT-07471"/>
    <n v="69"/>
    <x v="1"/>
    <n v="117"/>
    <n v="219.27946640491001"/>
    <n v="25.237589767057699"/>
    <x v="0"/>
    <x v="1"/>
    <x v="0"/>
    <n v="5"/>
    <n v="9973.61"/>
    <s v="Discharged"/>
    <x v="0"/>
  </r>
  <r>
    <s v="PT-07318"/>
    <n v="73"/>
    <x v="1"/>
    <s v="unknown"/>
    <n v="250.780719198296"/>
    <n v="29.866670373731299"/>
    <x v="0"/>
    <x v="1"/>
    <x v="0"/>
    <n v="2"/>
    <n v="8431.42"/>
    <s v="Transferred"/>
    <x v="4"/>
  </r>
  <r>
    <s v="PT-05054"/>
    <n v="50"/>
    <x v="0"/>
    <s v="unknown"/>
    <n v="191.266045612108"/>
    <n v="25.928962995878301"/>
    <x v="1"/>
    <x v="2"/>
    <x v="0"/>
    <n v="3"/>
    <s v="unknown"/>
    <s v="Discharged"/>
    <x v="3"/>
  </r>
  <r>
    <s v="PT-06329"/>
    <n v="75"/>
    <x v="0"/>
    <n v="141"/>
    <n v="201.01419210459301"/>
    <n v="29.8453203691139"/>
    <x v="2"/>
    <x v="1"/>
    <x v="1"/>
    <n v="7"/>
    <n v="14503.11"/>
    <s v="Discharged"/>
    <x v="4"/>
  </r>
  <r>
    <s v="PT-03523"/>
    <n v="40"/>
    <x v="1"/>
    <n v="139"/>
    <n v="177.905119102562"/>
    <n v="29.651582224620402"/>
    <x v="2"/>
    <x v="1"/>
    <x v="0"/>
    <n v="11"/>
    <n v="11610.62"/>
    <s v="Discharged"/>
    <x v="2"/>
  </r>
  <r>
    <s v="PT-01173"/>
    <n v="56"/>
    <x v="0"/>
    <n v="149"/>
    <n v="221.772747322898"/>
    <n v="24.179776929340001"/>
    <x v="2"/>
    <x v="1"/>
    <x v="0"/>
    <n v="2"/>
    <n v="8618.77"/>
    <s v="Discharged"/>
    <x v="1"/>
  </r>
  <r>
    <s v="PT-04225"/>
    <n v="34"/>
    <x v="0"/>
    <n v="125"/>
    <n v="267.279858168928"/>
    <n v="27.988281462585299"/>
    <x v="0"/>
    <x v="1"/>
    <x v="0"/>
    <n v="4"/>
    <n v="11082.39"/>
    <s v="Discharged"/>
    <x v="2"/>
  </r>
  <r>
    <s v="PT-04386"/>
    <n v="48"/>
    <x v="0"/>
    <n v="134"/>
    <n v="222.887934293651"/>
    <n v="34.798323691654801"/>
    <x v="3"/>
    <x v="1"/>
    <x v="2"/>
    <n v="1"/>
    <n v="3610.02"/>
    <s v="Discharged"/>
    <x v="3"/>
  </r>
  <r>
    <s v="PT-05488"/>
    <n v="61"/>
    <x v="0"/>
    <n v="123"/>
    <n v="175.85604163256301"/>
    <n v="24.4936037074105"/>
    <x v="0"/>
    <x v="1"/>
    <x v="2"/>
    <n v="3"/>
    <n v="3643.88"/>
    <s v="Admitted"/>
    <x v="0"/>
  </r>
  <r>
    <s v="PT-02577"/>
    <n v="76"/>
    <x v="0"/>
    <n v="113"/>
    <n v="169.45760221588401"/>
    <n v="31.020078313679299"/>
    <x v="3"/>
    <x v="1"/>
    <x v="0"/>
    <n v="1"/>
    <n v="4269.05"/>
    <s v="Discharged"/>
    <x v="4"/>
  </r>
  <r>
    <s v="PT-01990"/>
    <n v="61"/>
    <x v="1"/>
    <s v="unknown"/>
    <n v="132.112522359678"/>
    <n v="30.369438922043798"/>
    <x v="0"/>
    <x v="1"/>
    <x v="2"/>
    <s v="unknown"/>
    <n v="4263.8999999999996"/>
    <s v="unknown"/>
    <x v="0"/>
  </r>
  <r>
    <s v="PT-07255"/>
    <n v="65"/>
    <x v="1"/>
    <n v="146"/>
    <n v="250.11643814903101"/>
    <n v="25.3114612065099"/>
    <x v="1"/>
    <x v="2"/>
    <x v="1"/>
    <n v="6"/>
    <n v="24565.91"/>
    <s v="Discharged"/>
    <x v="0"/>
  </r>
  <r>
    <s v="PT-09137"/>
    <n v="52"/>
    <x v="0"/>
    <n v="141"/>
    <n v="189.482077094011"/>
    <n v="28.9465736154465"/>
    <x v="1"/>
    <x v="1"/>
    <x v="2"/>
    <n v="2"/>
    <n v="4834"/>
    <s v="Discharged"/>
    <x v="1"/>
  </r>
  <r>
    <s v="PT-04711"/>
    <n v="45"/>
    <x v="1"/>
    <n v="139"/>
    <n v="262.87361031881397"/>
    <n v="22.436384737750299"/>
    <x v="1"/>
    <x v="1"/>
    <x v="0"/>
    <n v="6"/>
    <n v="9625.64"/>
    <s v="Transferred"/>
    <x v="3"/>
  </r>
  <r>
    <s v="PT-08588"/>
    <n v="22"/>
    <x v="0"/>
    <n v="139"/>
    <n v="194.55324874588501"/>
    <n v="26.246783019457698"/>
    <x v="2"/>
    <x v="1"/>
    <x v="0"/>
    <n v="4"/>
    <n v="13822.12"/>
    <s v="Discharged"/>
    <x v="6"/>
  </r>
  <r>
    <s v="PT-03669"/>
    <n v="52"/>
    <x v="0"/>
    <s v="unknown"/>
    <n v="210.00058461225899"/>
    <n v="24.702062270318699"/>
    <x v="0"/>
    <x v="1"/>
    <x v="3"/>
    <n v="1"/>
    <n v="1352.01"/>
    <s v="Discharged"/>
    <x v="1"/>
  </r>
  <r>
    <s v="PT-02629"/>
    <n v="48"/>
    <x v="1"/>
    <n v="104"/>
    <n v="239.618795778004"/>
    <n v="25.501434423548901"/>
    <x v="0"/>
    <x v="2"/>
    <x v="0"/>
    <n v="4"/>
    <n v="6474.6"/>
    <s v="Discharged"/>
    <x v="3"/>
  </r>
  <r>
    <s v="PT-08118"/>
    <n v="60"/>
    <x v="0"/>
    <n v="110"/>
    <n v="162.40982658610301"/>
    <n v="22.904541974431702"/>
    <x v="0"/>
    <x v="1"/>
    <x v="3"/>
    <n v="1"/>
    <n v="4878.18"/>
    <s v="Discharged"/>
    <x v="1"/>
  </r>
  <r>
    <s v="PT-01411"/>
    <n v="74"/>
    <x v="0"/>
    <n v="126"/>
    <n v="271.40115309390598"/>
    <n v="31.2197189590864"/>
    <x v="0"/>
    <x v="2"/>
    <x v="1"/>
    <n v="2"/>
    <n v="5332.38"/>
    <s v="Discharged"/>
    <x v="4"/>
  </r>
  <r>
    <s v="PT-08409"/>
    <n v="45"/>
    <x v="0"/>
    <n v="116"/>
    <n v="191.68273441089201"/>
    <n v="29.1779204383047"/>
    <x v="0"/>
    <x v="0"/>
    <x v="0"/>
    <n v="3"/>
    <n v="14014.6"/>
    <s v="Discharged"/>
    <x v="3"/>
  </r>
  <r>
    <s v="PT-07489"/>
    <n v="58"/>
    <x v="0"/>
    <n v="101"/>
    <n v="234.89762851243299"/>
    <n v="30.3100304928711"/>
    <x v="1"/>
    <x v="1"/>
    <x v="0"/>
    <n v="1"/>
    <n v="9277.81"/>
    <s v="Discharged"/>
    <x v="1"/>
  </r>
  <r>
    <s v="PT-07959"/>
    <n v="56"/>
    <x v="1"/>
    <n v="106"/>
    <n v="241.927025762169"/>
    <n v="30.643407293736299"/>
    <x v="1"/>
    <x v="1"/>
    <x v="0"/>
    <n v="0"/>
    <n v="5589.23"/>
    <s v="Discharged"/>
    <x v="1"/>
  </r>
  <r>
    <s v="PT-03615"/>
    <n v="65"/>
    <x v="1"/>
    <s v="unknown"/>
    <n v="202.35055019709799"/>
    <n v="15"/>
    <x v="0"/>
    <x v="1"/>
    <x v="2"/>
    <n v="4"/>
    <n v="4601.7299999999996"/>
    <s v="Discharged"/>
    <x v="0"/>
  </r>
  <r>
    <s v="PT-07337"/>
    <n v="54"/>
    <x v="0"/>
    <n v="145"/>
    <n v="165.218780424606"/>
    <n v="21.708627511207201"/>
    <x v="0"/>
    <x v="1"/>
    <x v="2"/>
    <n v="4"/>
    <n v="3497.56"/>
    <s v="Discharged"/>
    <x v="1"/>
  </r>
  <r>
    <s v="PT-06826"/>
    <n v="46"/>
    <x v="0"/>
    <n v="136"/>
    <n v="193.422589936663"/>
    <n v="23.434955429645498"/>
    <x v="2"/>
    <x v="1"/>
    <x v="3"/>
    <n v="6"/>
    <n v="8054.86"/>
    <s v="Admitted"/>
    <x v="3"/>
  </r>
  <r>
    <s v="PT-00816"/>
    <n v="32"/>
    <x v="0"/>
    <n v="117"/>
    <n v="182.83533580793201"/>
    <n v="28.1397636900567"/>
    <x v="0"/>
    <x v="1"/>
    <x v="2"/>
    <n v="2"/>
    <n v="4230.62"/>
    <s v="Admitted"/>
    <x v="2"/>
  </r>
  <r>
    <s v="PT-02405"/>
    <n v="80"/>
    <x v="1"/>
    <n v="159"/>
    <n v="203.982877579655"/>
    <n v="25.536048844675602"/>
    <x v="2"/>
    <x v="2"/>
    <x v="1"/>
    <s v="unknown"/>
    <n v="15901.91"/>
    <s v="Deceased"/>
    <x v="4"/>
  </r>
  <r>
    <s v="PT-09369"/>
    <n v="69"/>
    <x v="1"/>
    <n v="158"/>
    <n v="175.93031927825601"/>
    <n v="33.089981112789403"/>
    <x v="0"/>
    <x v="1"/>
    <x v="2"/>
    <n v="1"/>
    <n v="3364.32"/>
    <s v="Discharged"/>
    <x v="0"/>
  </r>
  <r>
    <s v="PT-06910"/>
    <n v="41"/>
    <x v="0"/>
    <n v="127"/>
    <n v="195.91425509837001"/>
    <n v="24.999991838145402"/>
    <x v="2"/>
    <x v="1"/>
    <x v="0"/>
    <n v="5"/>
    <n v="7157.11"/>
    <s v="Discharged"/>
    <x v="3"/>
  </r>
  <r>
    <s v="PT-04039"/>
    <n v="54"/>
    <x v="1"/>
    <n v="129"/>
    <n v="252.23520356027501"/>
    <n v="26.746662009045298"/>
    <x v="2"/>
    <x v="1"/>
    <x v="0"/>
    <n v="0"/>
    <n v="11364.05"/>
    <s v="Admitted"/>
    <x v="1"/>
  </r>
  <r>
    <s v="PT-02132"/>
    <n v="55"/>
    <x v="1"/>
    <n v="134"/>
    <n v="238.59163756436101"/>
    <n v="26.0225118345538"/>
    <x v="2"/>
    <x v="1"/>
    <x v="0"/>
    <n v="3"/>
    <n v="11355.08"/>
    <s v="Discharged"/>
    <x v="1"/>
  </r>
  <r>
    <s v="PT-01798"/>
    <n v="43"/>
    <x v="0"/>
    <n v="138"/>
    <s v="unknown"/>
    <n v="33.517231500529"/>
    <x v="0"/>
    <x v="1"/>
    <x v="2"/>
    <n v="3"/>
    <n v="5083.1400000000003"/>
    <s v="Admitted"/>
    <x v="3"/>
  </r>
  <r>
    <s v="PT-03091"/>
    <n v="27"/>
    <x v="0"/>
    <n v="134"/>
    <n v="226.15982120711101"/>
    <n v="29.364635683848"/>
    <x v="1"/>
    <x v="1"/>
    <x v="0"/>
    <n v="4"/>
    <n v="6723.41"/>
    <s v="Admitted"/>
    <x v="6"/>
  </r>
  <r>
    <s v="PT-04346"/>
    <n v="55"/>
    <x v="0"/>
    <n v="154"/>
    <n v="220.23296231693101"/>
    <s v="unknown"/>
    <x v="1"/>
    <x v="1"/>
    <x v="2"/>
    <n v="3"/>
    <n v="5225.88"/>
    <s v="Discharged"/>
    <x v="1"/>
  </r>
  <r>
    <s v="PT-05857"/>
    <n v="21"/>
    <x v="0"/>
    <n v="138"/>
    <n v="172.12825864335099"/>
    <s v="unknown"/>
    <x v="2"/>
    <x v="2"/>
    <x v="1"/>
    <n v="6"/>
    <n v="19519.18"/>
    <s v="Discharged"/>
    <x v="6"/>
  </r>
  <r>
    <s v="PT-03123"/>
    <n v="62"/>
    <x v="1"/>
    <n v="108"/>
    <n v="170.712612882857"/>
    <n v="27.536395564592201"/>
    <x v="2"/>
    <x v="1"/>
    <x v="0"/>
    <n v="5"/>
    <n v="14322.86"/>
    <s v="Discharged"/>
    <x v="0"/>
  </r>
  <r>
    <s v="PT-07860"/>
    <n v="63"/>
    <x v="1"/>
    <n v="166"/>
    <n v="181.18085825876099"/>
    <n v="27.880946593211"/>
    <x v="1"/>
    <x v="2"/>
    <x v="0"/>
    <n v="2"/>
    <n v="11281.25"/>
    <s v="Discharged"/>
    <x v="0"/>
  </r>
  <r>
    <s v="PT-04607"/>
    <n v="49"/>
    <x v="0"/>
    <n v="165"/>
    <n v="184.48427946227301"/>
    <n v="32.018741240731202"/>
    <x v="0"/>
    <x v="1"/>
    <x v="0"/>
    <n v="4"/>
    <n v="11396.9"/>
    <s v="Discharged"/>
    <x v="3"/>
  </r>
  <r>
    <s v="PT-00123"/>
    <n v="76"/>
    <x v="0"/>
    <n v="150"/>
    <n v="268.41008079653602"/>
    <n v="25.457042392568201"/>
    <x v="1"/>
    <x v="1"/>
    <x v="1"/>
    <n v="2"/>
    <n v="12663.48"/>
    <s v="Discharged"/>
    <x v="4"/>
  </r>
  <r>
    <s v="PT-00180"/>
    <n v="95"/>
    <x v="1"/>
    <s v="unknown"/>
    <n v="224.74183566366901"/>
    <n v="30.607814268356702"/>
    <x v="0"/>
    <x v="1"/>
    <x v="1"/>
    <n v="2"/>
    <n v="11063.55"/>
    <s v="Discharged"/>
    <x v="5"/>
  </r>
  <r>
    <s v="PT-09438"/>
    <n v="53"/>
    <x v="0"/>
    <s v="unknown"/>
    <n v="230.64821249555601"/>
    <n v="30.941666763220798"/>
    <x v="0"/>
    <x v="1"/>
    <x v="2"/>
    <n v="6"/>
    <n v="5351.81"/>
    <s v="Admitted"/>
    <x v="1"/>
  </r>
  <r>
    <s v="PT-06170"/>
    <n v="61"/>
    <x v="0"/>
    <n v="111"/>
    <n v="237.08741882044501"/>
    <n v="32.890472341804902"/>
    <x v="2"/>
    <x v="1"/>
    <x v="0"/>
    <n v="7"/>
    <s v="unknown"/>
    <s v="Deceased"/>
    <x v="0"/>
  </r>
  <r>
    <s v="PT-06889"/>
    <n v="45"/>
    <x v="1"/>
    <n v="139"/>
    <n v="192.459790677169"/>
    <n v="29.3020669179127"/>
    <x v="3"/>
    <x v="1"/>
    <x v="2"/>
    <n v="3"/>
    <n v="5988.49"/>
    <s v="Discharged"/>
    <x v="3"/>
  </r>
  <r>
    <s v="PT-04105"/>
    <n v="54"/>
    <x v="1"/>
    <n v="137"/>
    <n v="242.119153485835"/>
    <n v="25.822082416888801"/>
    <x v="1"/>
    <x v="1"/>
    <x v="3"/>
    <n v="3"/>
    <n v="5791.12"/>
    <s v="Discharged"/>
    <x v="1"/>
  </r>
  <r>
    <s v="PT-05200"/>
    <n v="68"/>
    <x v="0"/>
    <n v="102"/>
    <n v="212.79494440093899"/>
    <n v="29.9620399702961"/>
    <x v="2"/>
    <x v="1"/>
    <x v="3"/>
    <n v="8"/>
    <n v="6392.84"/>
    <s v="Admitted"/>
    <x v="0"/>
  </r>
  <r>
    <s v="PT-01158"/>
    <n v="88"/>
    <x v="0"/>
    <n v="119"/>
    <n v="205.430347083828"/>
    <n v="32.048719481977301"/>
    <x v="0"/>
    <x v="1"/>
    <x v="1"/>
    <n v="6"/>
    <n v="26530.91"/>
    <s v="Discharged"/>
    <x v="5"/>
  </r>
  <r>
    <s v="PT-00238"/>
    <n v="57"/>
    <x v="1"/>
    <n v="138"/>
    <n v="220.961910764762"/>
    <n v="29.5158772849942"/>
    <x v="2"/>
    <x v="1"/>
    <x v="0"/>
    <n v="9"/>
    <n v="13933.93"/>
    <s v="Discharged"/>
    <x v="1"/>
  </r>
  <r>
    <s v="PT-01533"/>
    <n v="59"/>
    <x v="0"/>
    <n v="123"/>
    <n v="150.14436319140199"/>
    <n v="30.581827822325799"/>
    <x v="0"/>
    <x v="1"/>
    <x v="2"/>
    <n v="4"/>
    <s v="unknown"/>
    <s v="Discharged"/>
    <x v="1"/>
  </r>
  <r>
    <s v="PT-08413"/>
    <n v="39"/>
    <x v="1"/>
    <n v="131"/>
    <n v="218.51604120808801"/>
    <n v="29.157892494615801"/>
    <x v="3"/>
    <x v="1"/>
    <x v="0"/>
    <n v="3"/>
    <n v="15957.55"/>
    <s v="Discharged"/>
    <x v="2"/>
  </r>
  <r>
    <s v="PT-09286"/>
    <n v="18"/>
    <x v="1"/>
    <n v="145"/>
    <n v="212.67689910384701"/>
    <n v="22.443878633984902"/>
    <x v="0"/>
    <x v="1"/>
    <x v="2"/>
    <n v="1"/>
    <n v="5504.91"/>
    <s v="Admitted"/>
    <x v="6"/>
  </r>
  <r>
    <s v="PT-09294"/>
    <n v="61"/>
    <x v="0"/>
    <n v="114"/>
    <s v="unknown"/>
    <n v="28.7172953675231"/>
    <x v="1"/>
    <x v="1"/>
    <x v="0"/>
    <n v="4"/>
    <n v="10913.93"/>
    <s v="Discharged"/>
    <x v="0"/>
  </r>
  <r>
    <s v="PT-01536"/>
    <n v="31"/>
    <x v="1"/>
    <n v="125"/>
    <n v="207.86937157691901"/>
    <n v="29.681075607461398"/>
    <x v="0"/>
    <x v="1"/>
    <x v="2"/>
    <n v="2"/>
    <n v="4695.91"/>
    <s v="Discharged"/>
    <x v="2"/>
  </r>
  <r>
    <s v="PT-04122"/>
    <n v="52"/>
    <x v="1"/>
    <n v="133"/>
    <n v="134.50205174400801"/>
    <n v="24.340811229869001"/>
    <x v="2"/>
    <x v="1"/>
    <x v="1"/>
    <n v="6"/>
    <n v="7251.55"/>
    <s v="Discharged"/>
    <x v="1"/>
  </r>
  <r>
    <s v="PT-07880"/>
    <n v="60"/>
    <x v="0"/>
    <n v="135"/>
    <n v="243.16253397274201"/>
    <n v="29.619510032727"/>
    <x v="1"/>
    <x v="1"/>
    <x v="0"/>
    <n v="5"/>
    <n v="12613.9"/>
    <s v="Discharged"/>
    <x v="1"/>
  </r>
  <r>
    <s v="PT-09869"/>
    <n v="60"/>
    <x v="0"/>
    <n v="128"/>
    <n v="258.74747375217999"/>
    <s v="unknown"/>
    <x v="2"/>
    <x v="1"/>
    <x v="0"/>
    <n v="7"/>
    <n v="8608.02"/>
    <s v="Discharged"/>
    <x v="1"/>
  </r>
  <r>
    <s v="PT-02606"/>
    <n v="52"/>
    <x v="1"/>
    <n v="138"/>
    <n v="210.999803875065"/>
    <n v="32.341470059500097"/>
    <x v="0"/>
    <x v="1"/>
    <x v="0"/>
    <n v="3"/>
    <n v="9489.4699999999993"/>
    <s v="Deceased"/>
    <x v="1"/>
  </r>
  <r>
    <s v="PT-09481"/>
    <n v="63"/>
    <x v="1"/>
    <n v="107"/>
    <n v="201.27432269901999"/>
    <n v="27.166865844598298"/>
    <x v="0"/>
    <x v="2"/>
    <x v="0"/>
    <n v="2"/>
    <n v="8115.9"/>
    <s v="Discharged"/>
    <x v="0"/>
  </r>
  <r>
    <s v="PT-07324"/>
    <n v="58"/>
    <x v="1"/>
    <n v="129"/>
    <n v="189.91260114760601"/>
    <n v="28.406089289081699"/>
    <x v="0"/>
    <x v="1"/>
    <x v="0"/>
    <n v="6"/>
    <n v="11244.93"/>
    <s v="Admitted"/>
    <x v="1"/>
  </r>
  <r>
    <s v="PT-07755"/>
    <n v="55"/>
    <x v="1"/>
    <n v="98"/>
    <n v="136.843260772825"/>
    <n v="28.721158023686499"/>
    <x v="2"/>
    <x v="1"/>
    <x v="0"/>
    <n v="5"/>
    <n v="4187.79"/>
    <s v="Discharged"/>
    <x v="1"/>
  </r>
  <r>
    <s v="PT-02178"/>
    <n v="57"/>
    <x v="1"/>
    <n v="148"/>
    <n v="170.719661841072"/>
    <n v="24.0117122097001"/>
    <x v="2"/>
    <x v="2"/>
    <x v="3"/>
    <n v="4"/>
    <n v="6205.22"/>
    <s v="Transferred"/>
    <x v="1"/>
  </r>
  <r>
    <s v="PT-02352"/>
    <n v="64"/>
    <x v="1"/>
    <n v="113"/>
    <n v="258.03443831062799"/>
    <n v="21.338616036062"/>
    <x v="2"/>
    <x v="1"/>
    <x v="1"/>
    <n v="3"/>
    <n v="24657.45"/>
    <s v="Discharged"/>
    <x v="0"/>
  </r>
  <r>
    <s v="PT-03326"/>
    <n v="62"/>
    <x v="1"/>
    <n v="137"/>
    <n v="201.255695153239"/>
    <n v="31.8379235932358"/>
    <x v="1"/>
    <x v="1"/>
    <x v="3"/>
    <n v="4"/>
    <n v="2585.6"/>
    <s v="Admitted"/>
    <x v="0"/>
  </r>
  <r>
    <s v="PT-06283"/>
    <n v="68"/>
    <x v="1"/>
    <n v="130"/>
    <n v="222.490098377408"/>
    <n v="25.348675002510401"/>
    <x v="0"/>
    <x v="2"/>
    <x v="0"/>
    <n v="3"/>
    <n v="9601.4500000000007"/>
    <s v="Discharged"/>
    <x v="0"/>
  </r>
  <r>
    <s v="PT-03483"/>
    <n v="49"/>
    <x v="1"/>
    <n v="179"/>
    <n v="224.96726463880199"/>
    <n v="28.728761349727801"/>
    <x v="1"/>
    <x v="0"/>
    <x v="1"/>
    <n v="3"/>
    <n v="21622.59"/>
    <s v="Admitted"/>
    <x v="3"/>
  </r>
  <r>
    <s v="PT-03778"/>
    <n v="36"/>
    <x v="1"/>
    <n v="132"/>
    <n v="198.81554438990099"/>
    <n v="20.2589915364847"/>
    <x v="2"/>
    <x v="1"/>
    <x v="0"/>
    <n v="7"/>
    <n v="9944.44"/>
    <s v="Discharged"/>
    <x v="2"/>
  </r>
  <r>
    <s v="PT-02135"/>
    <n v="49"/>
    <x v="1"/>
    <n v="104"/>
    <n v="245.12984270617"/>
    <n v="24.9643425043947"/>
    <x v="2"/>
    <x v="2"/>
    <x v="1"/>
    <n v="6"/>
    <n v="9015.27"/>
    <s v="Discharged"/>
    <x v="3"/>
  </r>
  <r>
    <s v="PT-01481"/>
    <n v="65"/>
    <x v="0"/>
    <n v="139"/>
    <n v="154.917131390181"/>
    <n v="32.665747683844501"/>
    <x v="2"/>
    <x v="2"/>
    <x v="1"/>
    <n v="3"/>
    <n v="5364.16"/>
    <s v="Admitted"/>
    <x v="0"/>
  </r>
  <r>
    <s v="PT-02794"/>
    <n v="41"/>
    <x v="1"/>
    <n v="90"/>
    <s v="unknown"/>
    <n v="28.287802157261901"/>
    <x v="1"/>
    <x v="1"/>
    <x v="2"/>
    <n v="4"/>
    <n v="4622.04"/>
    <s v="Admitted"/>
    <x v="3"/>
  </r>
  <r>
    <s v="PT-08777"/>
    <n v="49"/>
    <x v="0"/>
    <n v="93"/>
    <n v="192.76947277558801"/>
    <n v="29.490255423063299"/>
    <x v="3"/>
    <x v="2"/>
    <x v="0"/>
    <n v="1"/>
    <n v="14944.07"/>
    <s v="Admitted"/>
    <x v="3"/>
  </r>
  <r>
    <s v="PT-09977"/>
    <n v="80"/>
    <x v="1"/>
    <n v="140"/>
    <n v="225.480330328317"/>
    <n v="30.951190763905601"/>
    <x v="0"/>
    <x v="1"/>
    <x v="0"/>
    <n v="1"/>
    <n v="7693.95"/>
    <s v="Admitted"/>
    <x v="4"/>
  </r>
  <r>
    <s v="PT-00886"/>
    <n v="82"/>
    <x v="0"/>
    <n v="156"/>
    <n v="265.27496095584098"/>
    <n v="34.160186142787502"/>
    <x v="0"/>
    <x v="1"/>
    <x v="0"/>
    <n v="2"/>
    <n v="9116.9"/>
    <s v="Discharged"/>
    <x v="5"/>
  </r>
  <r>
    <s v="PT-08421"/>
    <n v="59"/>
    <x v="0"/>
    <n v="142"/>
    <n v="260.47372400170599"/>
    <n v="22.064487009704902"/>
    <x v="0"/>
    <x v="2"/>
    <x v="0"/>
    <n v="2"/>
    <n v="10500.6"/>
    <s v="Deceased"/>
    <x v="1"/>
  </r>
  <r>
    <s v="PT-09195"/>
    <n v="39"/>
    <x v="0"/>
    <n v="124"/>
    <n v="203.87728866420599"/>
    <n v="23.868057126421299"/>
    <x v="3"/>
    <x v="1"/>
    <x v="2"/>
    <n v="6"/>
    <n v="4407.68"/>
    <s v="Discharged"/>
    <x v="2"/>
  </r>
  <r>
    <s v="PT-06293"/>
    <n v="62"/>
    <x v="1"/>
    <n v="121"/>
    <n v="208.853282204696"/>
    <n v="27.743617500783898"/>
    <x v="2"/>
    <x v="1"/>
    <x v="0"/>
    <n v="8"/>
    <n v="15770.87"/>
    <s v="Discharged"/>
    <x v="0"/>
  </r>
  <r>
    <s v="PT-04101"/>
    <n v="32"/>
    <x v="1"/>
    <n v="125"/>
    <n v="306.34002423665203"/>
    <n v="33.696164931195597"/>
    <x v="0"/>
    <x v="1"/>
    <x v="0"/>
    <n v="2"/>
    <s v="unknown"/>
    <s v="Discharged"/>
    <x v="2"/>
  </r>
  <r>
    <s v="PT-04412"/>
    <n v="54"/>
    <x v="1"/>
    <n v="90"/>
    <n v="296.629786072819"/>
    <n v="27.467300540304201"/>
    <x v="1"/>
    <x v="2"/>
    <x v="1"/>
    <n v="2"/>
    <n v="14824.99"/>
    <s v="Discharged"/>
    <x v="1"/>
  </r>
  <r>
    <s v="PT-05917"/>
    <n v="66"/>
    <x v="1"/>
    <n v="133"/>
    <n v="219.63725479431301"/>
    <n v="15.947981562235301"/>
    <x v="2"/>
    <x v="1"/>
    <x v="1"/>
    <n v="8"/>
    <n v="20078.7"/>
    <s v="Admitted"/>
    <x v="0"/>
  </r>
  <r>
    <s v="PT-05063"/>
    <n v="49"/>
    <x v="0"/>
    <n v="108"/>
    <n v="184.37138736918899"/>
    <n v="21.069936863963498"/>
    <x v="0"/>
    <x v="2"/>
    <x v="0"/>
    <n v="2"/>
    <n v="4793.25"/>
    <s v="Discharged"/>
    <x v="3"/>
  </r>
  <r>
    <s v="PT-01953"/>
    <n v="41"/>
    <x v="1"/>
    <n v="149"/>
    <n v="322.654622912349"/>
    <n v="33.085921164307798"/>
    <x v="2"/>
    <x v="1"/>
    <x v="0"/>
    <n v="4"/>
    <n v="12492.95"/>
    <s v="Admitted"/>
    <x v="3"/>
  </r>
  <r>
    <s v="PT-00556"/>
    <n v="48"/>
    <x v="1"/>
    <n v="116"/>
    <n v="226.29196288640699"/>
    <n v="33.832774316671298"/>
    <x v="0"/>
    <x v="1"/>
    <x v="2"/>
    <n v="3"/>
    <n v="4899.34"/>
    <s v="Admitted"/>
    <x v="3"/>
  </r>
  <r>
    <s v="PT-00370"/>
    <n v="43"/>
    <x v="0"/>
    <n v="117"/>
    <n v="161.038064330282"/>
    <n v="24.759443870433"/>
    <x v="2"/>
    <x v="2"/>
    <x v="0"/>
    <n v="2"/>
    <n v="12788.47"/>
    <s v="Admitted"/>
    <x v="3"/>
  </r>
  <r>
    <s v="PT-01164"/>
    <n v="30"/>
    <x v="0"/>
    <n v="146"/>
    <n v="223.71927448819901"/>
    <n v="28.955041925981199"/>
    <x v="0"/>
    <x v="1"/>
    <x v="2"/>
    <n v="5"/>
    <n v="4160.58"/>
    <s v="Transferred"/>
    <x v="6"/>
  </r>
  <r>
    <s v="PT-01585"/>
    <n v="61"/>
    <x v="0"/>
    <n v="144"/>
    <n v="269.36467199767401"/>
    <n v="27.352297953295501"/>
    <x v="2"/>
    <x v="1"/>
    <x v="0"/>
    <n v="6"/>
    <n v="12133.57"/>
    <s v="Admitted"/>
    <x v="0"/>
  </r>
  <r>
    <s v="PT-08275"/>
    <n v="38"/>
    <x v="1"/>
    <n v="143"/>
    <n v="204.20606521729999"/>
    <n v="23.208034131053299"/>
    <x v="1"/>
    <x v="1"/>
    <x v="2"/>
    <n v="5"/>
    <n v="7005.19"/>
    <s v="unknown"/>
    <x v="2"/>
  </r>
  <r>
    <s v="PT-08262"/>
    <n v="80"/>
    <x v="0"/>
    <n v="165"/>
    <n v="281.36582280204601"/>
    <n v="20.716144412473199"/>
    <x v="0"/>
    <x v="2"/>
    <x v="0"/>
    <n v="3"/>
    <n v="11367.14"/>
    <s v="Transferred"/>
    <x v="4"/>
  </r>
  <r>
    <s v="PT-03707"/>
    <n v="47"/>
    <x v="0"/>
    <n v="158"/>
    <n v="202.65692732552199"/>
    <n v="21.2514649593579"/>
    <x v="1"/>
    <x v="2"/>
    <x v="1"/>
    <n v="5"/>
    <n v="5073.8599999999997"/>
    <s v="Admitted"/>
    <x v="3"/>
  </r>
  <r>
    <s v="PT-08331"/>
    <n v="51"/>
    <x v="0"/>
    <n v="139"/>
    <n v="248.05221144827101"/>
    <n v="15.017875248612199"/>
    <x v="1"/>
    <x v="1"/>
    <x v="0"/>
    <n v="2"/>
    <n v="12338.48"/>
    <s v="Discharged"/>
    <x v="1"/>
  </r>
  <r>
    <s v="PT-07511"/>
    <n v="81"/>
    <x v="0"/>
    <n v="111"/>
    <n v="217.5007867599"/>
    <n v="30.460180973419199"/>
    <x v="0"/>
    <x v="2"/>
    <x v="1"/>
    <n v="5"/>
    <n v="16641.07"/>
    <s v="Admitted"/>
    <x v="5"/>
  </r>
  <r>
    <s v="PT-05460"/>
    <n v="51"/>
    <x v="1"/>
    <n v="131"/>
    <n v="229.20936454950001"/>
    <n v="26.138038526358699"/>
    <x v="0"/>
    <x v="1"/>
    <x v="2"/>
    <n v="4"/>
    <n v="7764.3"/>
    <s v="Transferred"/>
    <x v="1"/>
  </r>
  <r>
    <s v="PT-01460"/>
    <n v="65"/>
    <x v="0"/>
    <n v="90"/>
    <n v="249.798432437976"/>
    <n v="27.168702019692699"/>
    <x v="1"/>
    <x v="1"/>
    <x v="0"/>
    <n v="3"/>
    <n v="8319.18"/>
    <s v="Discharged"/>
    <x v="0"/>
  </r>
  <r>
    <s v="PT-06026"/>
    <n v="56"/>
    <x v="0"/>
    <n v="146"/>
    <n v="238.458388161557"/>
    <n v="28.980957298796898"/>
    <x v="0"/>
    <x v="2"/>
    <x v="0"/>
    <n v="2"/>
    <n v="8903.14"/>
    <s v="Discharged"/>
    <x v="1"/>
  </r>
  <r>
    <s v="PT-01599"/>
    <n v="55"/>
    <x v="1"/>
    <n v="112"/>
    <n v="185.90804003601599"/>
    <n v="18.645590301222999"/>
    <x v="2"/>
    <x v="1"/>
    <x v="1"/>
    <n v="8"/>
    <n v="25475.07"/>
    <s v="Deceased"/>
    <x v="1"/>
  </r>
  <r>
    <s v="PT-07472"/>
    <n v="50"/>
    <x v="0"/>
    <n v="148"/>
    <n v="157.26694176829301"/>
    <n v="27.539933553194601"/>
    <x v="2"/>
    <x v="1"/>
    <x v="1"/>
    <n v="7"/>
    <n v="15268.33"/>
    <s v="Discharged"/>
    <x v="3"/>
  </r>
  <r>
    <s v="PT-00301"/>
    <n v="42"/>
    <x v="1"/>
    <n v="90"/>
    <n v="205.93806096782399"/>
    <n v="23.857883551970399"/>
    <x v="0"/>
    <x v="1"/>
    <x v="2"/>
    <n v="5"/>
    <n v="7370.29"/>
    <s v="Discharged"/>
    <x v="3"/>
  </r>
  <r>
    <s v="PT-08574"/>
    <n v="73"/>
    <x v="0"/>
    <n v="116"/>
    <n v="212.08672435558"/>
    <n v="25.715107883329601"/>
    <x v="0"/>
    <x v="1"/>
    <x v="0"/>
    <n v="7"/>
    <n v="11064.3"/>
    <s v="Discharged"/>
    <x v="4"/>
  </r>
  <r>
    <s v="PT-09855"/>
    <n v="46"/>
    <x v="0"/>
    <n v="127"/>
    <n v="197.896659675097"/>
    <s v="unknown"/>
    <x v="1"/>
    <x v="2"/>
    <x v="0"/>
    <n v="1"/>
    <n v="11703.52"/>
    <s v="Deceased"/>
    <x v="3"/>
  </r>
  <r>
    <s v="PT-06435"/>
    <n v="57"/>
    <x v="1"/>
    <n v="118"/>
    <n v="199.27895281924501"/>
    <n v="23.663148326971001"/>
    <x v="1"/>
    <x v="2"/>
    <x v="1"/>
    <n v="6"/>
    <n v="24382.55"/>
    <s v="Discharged"/>
    <x v="1"/>
  </r>
  <r>
    <s v="PT-06900"/>
    <n v="32"/>
    <x v="1"/>
    <n v="94"/>
    <n v="179.81554743172501"/>
    <n v="26.011437223500401"/>
    <x v="0"/>
    <x v="2"/>
    <x v="0"/>
    <n v="3"/>
    <n v="7454.57"/>
    <s v="Admitted"/>
    <x v="2"/>
  </r>
  <r>
    <s v="PT-09983"/>
    <n v="62"/>
    <x v="0"/>
    <n v="123"/>
    <n v="203.941231420756"/>
    <n v="30.1533419069956"/>
    <x v="2"/>
    <x v="1"/>
    <x v="0"/>
    <n v="5"/>
    <n v="9318.73"/>
    <s v="Discharged"/>
    <x v="0"/>
  </r>
  <r>
    <s v="PT-05552"/>
    <n v="61"/>
    <x v="1"/>
    <n v="115"/>
    <n v="292.34437240028501"/>
    <n v="26.612025373135101"/>
    <x v="2"/>
    <x v="1"/>
    <x v="0"/>
    <n v="5"/>
    <n v="7508.56"/>
    <s v="Discharged"/>
    <x v="0"/>
  </r>
  <r>
    <s v="PT-05732"/>
    <n v="55"/>
    <x v="0"/>
    <n v="110"/>
    <n v="223.776240278068"/>
    <n v="29.919958934715002"/>
    <x v="2"/>
    <x v="1"/>
    <x v="1"/>
    <n v="6"/>
    <n v="11362.1"/>
    <s v="Discharged"/>
    <x v="1"/>
  </r>
  <r>
    <s v="PT-02859"/>
    <n v="72"/>
    <x v="1"/>
    <n v="154"/>
    <n v="247.42727384805499"/>
    <n v="30.550662632896099"/>
    <x v="1"/>
    <x v="1"/>
    <x v="1"/>
    <n v="4"/>
    <n v="23066.54"/>
    <s v="unknown"/>
    <x v="4"/>
  </r>
  <r>
    <s v="PT-09463"/>
    <n v="53"/>
    <x v="1"/>
    <n v="157"/>
    <n v="246.60106466886299"/>
    <n v="21.5344655378249"/>
    <x v="2"/>
    <x v="1"/>
    <x v="1"/>
    <n v="3"/>
    <n v="21043.66"/>
    <s v="Discharged"/>
    <x v="1"/>
  </r>
  <r>
    <s v="PT-01381"/>
    <n v="65"/>
    <x v="1"/>
    <n v="147"/>
    <n v="225.60111288903499"/>
    <n v="25.931212115004101"/>
    <x v="0"/>
    <x v="1"/>
    <x v="2"/>
    <n v="4"/>
    <n v="5782.28"/>
    <s v="Discharged"/>
    <x v="0"/>
  </r>
  <r>
    <s v="PT-03143"/>
    <n v="53"/>
    <x v="0"/>
    <n v="116"/>
    <n v="283.79135185946899"/>
    <n v="28.510612539648701"/>
    <x v="1"/>
    <x v="2"/>
    <x v="1"/>
    <n v="4"/>
    <n v="27183.86"/>
    <s v="Discharged"/>
    <x v="1"/>
  </r>
  <r>
    <s v="PT-01360"/>
    <n v="57"/>
    <x v="0"/>
    <n v="117"/>
    <n v="280.880129969422"/>
    <n v="22.3710838206677"/>
    <x v="0"/>
    <x v="1"/>
    <x v="0"/>
    <n v="5"/>
    <n v="4206"/>
    <s v="Admitted"/>
    <x v="1"/>
  </r>
  <r>
    <s v="PT-07643"/>
    <n v="48"/>
    <x v="0"/>
    <n v="126"/>
    <n v="203.206940393954"/>
    <n v="33.559674246818702"/>
    <x v="2"/>
    <x v="2"/>
    <x v="1"/>
    <n v="4"/>
    <n v="20922.96"/>
    <s v="Discharged"/>
    <x v="3"/>
  </r>
  <r>
    <s v="PT-01936"/>
    <n v="32"/>
    <x v="0"/>
    <n v="125"/>
    <n v="150.800088347322"/>
    <n v="22.730678661236801"/>
    <x v="2"/>
    <x v="1"/>
    <x v="0"/>
    <n v="3"/>
    <n v="11476.69"/>
    <s v="Discharged"/>
    <x v="2"/>
  </r>
  <r>
    <s v="PT-03206"/>
    <n v="44"/>
    <x v="1"/>
    <n v="90"/>
    <n v="150.68644983313001"/>
    <n v="36.267989470917797"/>
    <x v="0"/>
    <x v="2"/>
    <x v="0"/>
    <n v="6"/>
    <n v="9070.9"/>
    <s v="Admitted"/>
    <x v="3"/>
  </r>
  <r>
    <s v="PT-06004"/>
    <n v="46"/>
    <x v="1"/>
    <n v="119"/>
    <n v="198.61511618815501"/>
    <n v="29.720540444766002"/>
    <x v="2"/>
    <x v="2"/>
    <x v="1"/>
    <n v="4"/>
    <n v="12470.74"/>
    <s v="Discharged"/>
    <x v="3"/>
  </r>
  <r>
    <s v="PT-00487"/>
    <n v="45"/>
    <x v="0"/>
    <n v="103"/>
    <n v="258.200539604482"/>
    <n v="27.756524687067699"/>
    <x v="0"/>
    <x v="1"/>
    <x v="2"/>
    <n v="2"/>
    <n v="6860.03"/>
    <s v="Discharged"/>
    <x v="3"/>
  </r>
  <r>
    <s v="PT-09246"/>
    <n v="43"/>
    <x v="0"/>
    <n v="121"/>
    <n v="205.38898441664401"/>
    <n v="25.671278025008299"/>
    <x v="3"/>
    <x v="2"/>
    <x v="1"/>
    <n v="3"/>
    <n v="24103.89"/>
    <s v="Admitted"/>
    <x v="3"/>
  </r>
  <r>
    <s v="PT-06011"/>
    <n v="54"/>
    <x v="1"/>
    <n v="152"/>
    <n v="175.605239705885"/>
    <n v="36.149381346018401"/>
    <x v="1"/>
    <x v="1"/>
    <x v="0"/>
    <n v="6"/>
    <n v="13040.48"/>
    <s v="Admitted"/>
    <x v="1"/>
  </r>
  <r>
    <s v="PT-09420"/>
    <n v="51"/>
    <x v="1"/>
    <n v="109"/>
    <n v="179.422783561297"/>
    <n v="18.435456628007898"/>
    <x v="0"/>
    <x v="2"/>
    <x v="0"/>
    <n v="3"/>
    <n v="2617.9499999999998"/>
    <s v="Discharged"/>
    <x v="1"/>
  </r>
  <r>
    <s v="PT-04077"/>
    <n v="49"/>
    <x v="0"/>
    <n v="119"/>
    <n v="195.237075982764"/>
    <n v="25.222422543074501"/>
    <x v="0"/>
    <x v="1"/>
    <x v="0"/>
    <n v="2"/>
    <n v="4077.8"/>
    <s v="Discharged"/>
    <x v="3"/>
  </r>
  <r>
    <s v="PT-05059"/>
    <n v="52"/>
    <x v="0"/>
    <n v="150"/>
    <n v="226.00586645352399"/>
    <n v="24.328584742520601"/>
    <x v="1"/>
    <x v="1"/>
    <x v="0"/>
    <n v="1"/>
    <n v="8983.74"/>
    <s v="Discharged"/>
    <x v="1"/>
  </r>
  <r>
    <s v="PT-04265"/>
    <n v="54"/>
    <x v="0"/>
    <n v="125"/>
    <n v="314.67890640235998"/>
    <n v="29.803052134386299"/>
    <x v="1"/>
    <x v="0"/>
    <x v="0"/>
    <n v="1"/>
    <n v="7228.83"/>
    <s v="Admitted"/>
    <x v="1"/>
  </r>
  <r>
    <s v="PT-03338"/>
    <n v="52"/>
    <x v="0"/>
    <n v="106"/>
    <n v="225.536228992292"/>
    <n v="20.298378688054001"/>
    <x v="1"/>
    <x v="1"/>
    <x v="0"/>
    <n v="5"/>
    <n v="10096.16"/>
    <s v="Discharged"/>
    <x v="1"/>
  </r>
  <r>
    <s v="PT-07656"/>
    <n v="49"/>
    <x v="1"/>
    <n v="122"/>
    <n v="194.24227328299401"/>
    <n v="25.331884302229199"/>
    <x v="2"/>
    <x v="1"/>
    <x v="0"/>
    <n v="7"/>
    <n v="9902.9"/>
    <s v="Discharged"/>
    <x v="3"/>
  </r>
  <r>
    <s v="PT-01153"/>
    <n v="45"/>
    <x v="0"/>
    <n v="112"/>
    <n v="198.79281267297"/>
    <n v="21.722501261158399"/>
    <x v="0"/>
    <x v="1"/>
    <x v="2"/>
    <n v="3"/>
    <n v="4057.17"/>
    <s v="Discharged"/>
    <x v="3"/>
  </r>
  <r>
    <s v="PT-08108"/>
    <n v="67"/>
    <x v="1"/>
    <n v="175"/>
    <n v="271.64849836166201"/>
    <n v="30.242751017874301"/>
    <x v="2"/>
    <x v="1"/>
    <x v="0"/>
    <n v="7"/>
    <n v="11700.71"/>
    <s v="Discharged"/>
    <x v="0"/>
  </r>
  <r>
    <s v="PT-09936"/>
    <n v="56"/>
    <x v="1"/>
    <n v="124"/>
    <n v="206.67633868420799"/>
    <n v="30.530809241425501"/>
    <x v="2"/>
    <x v="1"/>
    <x v="0"/>
    <n v="7"/>
    <n v="10407.15"/>
    <s v="Discharged"/>
    <x v="1"/>
  </r>
  <r>
    <s v="PT-04012"/>
    <n v="33"/>
    <x v="0"/>
    <n v="111"/>
    <n v="235.82743820800201"/>
    <n v="18.9527283843594"/>
    <x v="0"/>
    <x v="2"/>
    <x v="2"/>
    <n v="1"/>
    <n v="2972.28"/>
    <s v="Discharged"/>
    <x v="2"/>
  </r>
  <r>
    <s v="PT-08172"/>
    <n v="73"/>
    <x v="1"/>
    <n v="131"/>
    <n v="230.82830381782799"/>
    <n v="27.397885103147999"/>
    <x v="1"/>
    <x v="1"/>
    <x v="0"/>
    <n v="2"/>
    <n v="12128.2"/>
    <s v="Discharged"/>
    <x v="4"/>
  </r>
  <r>
    <s v="PT-07387"/>
    <n v="50"/>
    <x v="1"/>
    <n v="127"/>
    <n v="189.799965327378"/>
    <n v="24.579189412250301"/>
    <x v="0"/>
    <x v="2"/>
    <x v="0"/>
    <n v="2"/>
    <n v="6103.15"/>
    <s v="Admitted"/>
    <x v="3"/>
  </r>
  <r>
    <s v="PT-03449"/>
    <n v="49"/>
    <x v="1"/>
    <n v="115"/>
    <n v="274.441894546122"/>
    <n v="29.183029956319999"/>
    <x v="2"/>
    <x v="2"/>
    <x v="1"/>
    <n v="8"/>
    <n v="23977.41"/>
    <s v="Discharged"/>
    <x v="3"/>
  </r>
  <r>
    <s v="PT-06448"/>
    <n v="48"/>
    <x v="0"/>
    <n v="100"/>
    <n v="246.29572750175299"/>
    <n v="17.982997742448099"/>
    <x v="2"/>
    <x v="1"/>
    <x v="0"/>
    <n v="2"/>
    <n v="7544.34"/>
    <s v="Deceased"/>
    <x v="3"/>
  </r>
  <r>
    <s v="PT-09897"/>
    <n v="48"/>
    <x v="1"/>
    <n v="106"/>
    <n v="239.61733668991499"/>
    <n v="23.3914456595476"/>
    <x v="1"/>
    <x v="1"/>
    <x v="2"/>
    <n v="2"/>
    <n v="5632.55"/>
    <s v="Discharged"/>
    <x v="3"/>
  </r>
  <r>
    <s v="PT-08433"/>
    <n v="45"/>
    <x v="1"/>
    <n v="90"/>
    <n v="267.994354647796"/>
    <n v="27.176371790738301"/>
    <x v="2"/>
    <x v="1"/>
    <x v="0"/>
    <n v="3"/>
    <n v="11710.32"/>
    <s v="Deceased"/>
    <x v="3"/>
  </r>
  <r>
    <s v="PT-05538"/>
    <n v="49"/>
    <x v="0"/>
    <n v="144"/>
    <n v="142.76858555881299"/>
    <n v="22.453944430367599"/>
    <x v="0"/>
    <x v="2"/>
    <x v="0"/>
    <n v="3"/>
    <n v="10800.34"/>
    <s v="Discharged"/>
    <x v="3"/>
  </r>
  <r>
    <s v="PT-06136"/>
    <n v="37"/>
    <x v="0"/>
    <n v="131"/>
    <n v="295.47637143649098"/>
    <n v="33.509536904233698"/>
    <x v="1"/>
    <x v="1"/>
    <x v="0"/>
    <n v="3"/>
    <n v="10218.92"/>
    <s v="Admitted"/>
    <x v="2"/>
  </r>
  <r>
    <s v="PT-04418"/>
    <n v="25"/>
    <x v="1"/>
    <n v="115"/>
    <n v="253.27635599956599"/>
    <n v="30.112482697366001"/>
    <x v="2"/>
    <x v="1"/>
    <x v="0"/>
    <n v="6"/>
    <n v="6660.05"/>
    <s v="Admitted"/>
    <x v="6"/>
  </r>
  <r>
    <s v="PT-00666"/>
    <n v="56"/>
    <x v="1"/>
    <n v="166"/>
    <n v="229.94919413196601"/>
    <n v="33.9929039795908"/>
    <x v="2"/>
    <x v="1"/>
    <x v="0"/>
    <n v="2"/>
    <n v="6689.5"/>
    <s v="Admitted"/>
    <x v="1"/>
  </r>
  <r>
    <s v="PT-04068"/>
    <n v="59"/>
    <x v="1"/>
    <n v="134"/>
    <n v="231.916584206625"/>
    <n v="21.5961691390741"/>
    <x v="2"/>
    <x v="2"/>
    <x v="1"/>
    <n v="7"/>
    <n v="17943.77"/>
    <s v="Admitted"/>
    <x v="1"/>
  </r>
  <r>
    <s v="PT-05641"/>
    <n v="66"/>
    <x v="0"/>
    <n v="134"/>
    <n v="195.46812171277099"/>
    <n v="19.641818156207702"/>
    <x v="1"/>
    <x v="1"/>
    <x v="0"/>
    <n v="3"/>
    <n v="9249.7199999999993"/>
    <s v="Admitted"/>
    <x v="0"/>
  </r>
  <r>
    <s v="PT-09643"/>
    <n v="58"/>
    <x v="0"/>
    <n v="172"/>
    <n v="267.32011959071701"/>
    <n v="33.395103630357703"/>
    <x v="1"/>
    <x v="1"/>
    <x v="1"/>
    <n v="1"/>
    <n v="19815.34"/>
    <s v="Discharged"/>
    <x v="1"/>
  </r>
  <r>
    <s v="PT-00643"/>
    <n v="51"/>
    <x v="0"/>
    <n v="131"/>
    <n v="221.120836029071"/>
    <n v="23.9261696911474"/>
    <x v="0"/>
    <x v="1"/>
    <x v="2"/>
    <n v="4"/>
    <n v="4145.99"/>
    <s v="Transferred"/>
    <x v="1"/>
  </r>
  <r>
    <s v="PT-09430"/>
    <n v="85"/>
    <x v="1"/>
    <n v="105"/>
    <n v="229.99161733813699"/>
    <n v="24.825550258262801"/>
    <x v="1"/>
    <x v="2"/>
    <x v="1"/>
    <n v="4"/>
    <n v="13909.35"/>
    <s v="Discharged"/>
    <x v="5"/>
  </r>
  <r>
    <s v="PT-00177"/>
    <n v="55"/>
    <x v="0"/>
    <n v="121"/>
    <n v="227.507325401385"/>
    <n v="21.1884987039649"/>
    <x v="0"/>
    <x v="0"/>
    <x v="0"/>
    <n v="2"/>
    <n v="13116.95"/>
    <s v="Discharged"/>
    <x v="1"/>
  </r>
  <r>
    <s v="PT-09832"/>
    <n v="42"/>
    <x v="0"/>
    <n v="114"/>
    <s v="unknown"/>
    <n v="26.8600541210958"/>
    <x v="1"/>
    <x v="2"/>
    <x v="1"/>
    <n v="1"/>
    <n v="15858.26"/>
    <s v="Discharged"/>
    <x v="3"/>
  </r>
  <r>
    <s v="PT-08003"/>
    <n v="52"/>
    <x v="0"/>
    <n v="102"/>
    <n v="166.156214051175"/>
    <n v="38.698481742904598"/>
    <x v="0"/>
    <x v="2"/>
    <x v="0"/>
    <n v="1"/>
    <n v="6901.25"/>
    <s v="Discharged"/>
    <x v="1"/>
  </r>
  <r>
    <s v="PT-03709"/>
    <n v="61"/>
    <x v="0"/>
    <n v="103"/>
    <n v="213.859714934035"/>
    <n v="32.986151686406401"/>
    <x v="1"/>
    <x v="1"/>
    <x v="0"/>
    <n v="3"/>
    <n v="2873.24"/>
    <s v="Discharged"/>
    <x v="0"/>
  </r>
  <r>
    <s v="PT-00787"/>
    <n v="67"/>
    <x v="0"/>
    <n v="120"/>
    <n v="320.75800827552803"/>
    <n v="25.785540498414001"/>
    <x v="0"/>
    <x v="1"/>
    <x v="0"/>
    <n v="3"/>
    <n v="9040.51"/>
    <s v="Discharged"/>
    <x v="0"/>
  </r>
  <r>
    <s v="PT-07347"/>
    <n v="42"/>
    <x v="0"/>
    <n v="156"/>
    <n v="171.322779721594"/>
    <n v="17.522320621315998"/>
    <x v="2"/>
    <x v="1"/>
    <x v="1"/>
    <n v="4"/>
    <n v="12743.3"/>
    <s v="Discharged"/>
    <x v="3"/>
  </r>
  <r>
    <s v="PT-06626"/>
    <n v="24"/>
    <x v="1"/>
    <n v="105"/>
    <n v="219.920615034478"/>
    <n v="30.059854369290999"/>
    <x v="1"/>
    <x v="2"/>
    <x v="1"/>
    <n v="4"/>
    <n v="11806.57"/>
    <s v="Discharged"/>
    <x v="6"/>
  </r>
  <r>
    <s v="PT-07143"/>
    <n v="55"/>
    <x v="0"/>
    <n v="106"/>
    <n v="235.55768124868999"/>
    <n v="23.956364331166601"/>
    <x v="0"/>
    <x v="1"/>
    <x v="2"/>
    <n v="4"/>
    <n v="4489.51"/>
    <s v="Transferred"/>
    <x v="1"/>
  </r>
  <r>
    <s v="PT-03203"/>
    <n v="58"/>
    <x v="0"/>
    <n v="163"/>
    <n v="203.593192390756"/>
    <n v="22.249246314646101"/>
    <x v="0"/>
    <x v="1"/>
    <x v="0"/>
    <n v="6"/>
    <n v="15824.19"/>
    <s v="Transferred"/>
    <x v="1"/>
  </r>
  <r>
    <s v="PT-07774"/>
    <n v="61"/>
    <x v="0"/>
    <n v="136"/>
    <n v="203.508845466911"/>
    <n v="35.057122762118702"/>
    <x v="0"/>
    <x v="1"/>
    <x v="0"/>
    <n v="5"/>
    <n v="7835.59"/>
    <s v="Discharged"/>
    <x v="0"/>
  </r>
  <r>
    <s v="PT-05606"/>
    <n v="58"/>
    <x v="1"/>
    <n v="160"/>
    <n v="279.36065961715502"/>
    <n v="34.741743076587703"/>
    <x v="1"/>
    <x v="2"/>
    <x v="1"/>
    <n v="3"/>
    <n v="19872.689999999999"/>
    <s v="Discharged"/>
    <x v="1"/>
  </r>
  <r>
    <s v="PT-08230"/>
    <n v="66"/>
    <x v="0"/>
    <n v="128"/>
    <n v="247.01935472551301"/>
    <n v="25.048251085143701"/>
    <x v="1"/>
    <x v="1"/>
    <x v="0"/>
    <n v="3"/>
    <n v="12160.25"/>
    <s v="Discharged"/>
    <x v="0"/>
  </r>
  <r>
    <s v="PT-00092"/>
    <n v="69"/>
    <x v="0"/>
    <n v="134"/>
    <n v="185.555684877159"/>
    <n v="22.976739859117899"/>
    <x v="2"/>
    <x v="2"/>
    <x v="1"/>
    <n v="7"/>
    <s v="unknown"/>
    <s v="Discharged"/>
    <x v="0"/>
  </r>
  <r>
    <s v="PT-07647"/>
    <n v="26"/>
    <x v="0"/>
    <n v="123"/>
    <n v="147.068133343889"/>
    <n v="27.827161089341001"/>
    <x v="2"/>
    <x v="2"/>
    <x v="2"/>
    <n v="3"/>
    <n v="5267.74"/>
    <s v="Admitted"/>
    <x v="6"/>
  </r>
  <r>
    <s v="PT-05968"/>
    <n v="73"/>
    <x v="1"/>
    <s v="unknown"/>
    <n v="165.11627027468501"/>
    <n v="31.137255420247101"/>
    <x v="1"/>
    <x v="1"/>
    <x v="2"/>
    <n v="5"/>
    <n v="4053.25"/>
    <s v="Discharged"/>
    <x v="4"/>
  </r>
  <r>
    <s v="PT-09697"/>
    <n v="56"/>
    <x v="1"/>
    <n v="134"/>
    <n v="228.56520174755701"/>
    <n v="32.399385951815702"/>
    <x v="2"/>
    <x v="1"/>
    <x v="0"/>
    <n v="7"/>
    <n v="11308.05"/>
    <s v="Admitted"/>
    <x v="1"/>
  </r>
  <r>
    <s v="PT-04251"/>
    <n v="71"/>
    <x v="1"/>
    <n v="123"/>
    <n v="188.05543959425501"/>
    <n v="24.4814658140163"/>
    <x v="0"/>
    <x v="2"/>
    <x v="0"/>
    <n v="2"/>
    <n v="7846.98"/>
    <s v="Discharged"/>
    <x v="4"/>
  </r>
  <r>
    <s v="PT-01972"/>
    <n v="18"/>
    <x v="1"/>
    <n v="100"/>
    <n v="233.64528885044399"/>
    <n v="32.635925376717502"/>
    <x v="3"/>
    <x v="1"/>
    <x v="2"/>
    <n v="1"/>
    <n v="4158.1099999999997"/>
    <s v="Transferred"/>
    <x v="6"/>
  </r>
  <r>
    <s v="PT-02906"/>
    <n v="66"/>
    <x v="0"/>
    <n v="93"/>
    <s v="unknown"/>
    <n v="28.646571392759"/>
    <x v="0"/>
    <x v="2"/>
    <x v="0"/>
    <n v="4"/>
    <n v="11788.41"/>
    <s v="Admitted"/>
    <x v="0"/>
  </r>
  <r>
    <s v="PT-00531"/>
    <n v="64"/>
    <x v="0"/>
    <n v="103"/>
    <n v="138.53686804658599"/>
    <n v="24.740665524050101"/>
    <x v="2"/>
    <x v="1"/>
    <x v="0"/>
    <n v="4"/>
    <n v="2557.81"/>
    <s v="Discharged"/>
    <x v="0"/>
  </r>
  <r>
    <s v="PT-03922"/>
    <n v="58"/>
    <x v="0"/>
    <n v="139"/>
    <n v="252.70976644359601"/>
    <n v="37.596859682389599"/>
    <x v="1"/>
    <x v="1"/>
    <x v="0"/>
    <n v="2"/>
    <n v="9302.8700000000008"/>
    <s v="Discharged"/>
    <x v="1"/>
  </r>
  <r>
    <s v="PT-00997"/>
    <n v="81"/>
    <x v="0"/>
    <n v="114"/>
    <n v="273.067807319064"/>
    <n v="26.735928760915101"/>
    <x v="0"/>
    <x v="1"/>
    <x v="0"/>
    <n v="4"/>
    <n v="4627.71"/>
    <s v="Transferred"/>
    <x v="5"/>
  </r>
  <r>
    <s v="PT-06302"/>
    <n v="33"/>
    <x v="0"/>
    <n v="125"/>
    <n v="212.274308927677"/>
    <n v="26.0342978704827"/>
    <x v="0"/>
    <x v="2"/>
    <x v="0"/>
    <n v="3"/>
    <n v="9337.39"/>
    <s v="Discharged"/>
    <x v="2"/>
  </r>
  <r>
    <s v="PT-05796"/>
    <n v="53"/>
    <x v="0"/>
    <n v="108"/>
    <n v="246.61022779817699"/>
    <n v="19.427815895743901"/>
    <x v="0"/>
    <x v="1"/>
    <x v="2"/>
    <n v="2"/>
    <n v="4777.1099999999997"/>
    <s v="Discharged"/>
    <x v="1"/>
  </r>
  <r>
    <s v="PT-06513"/>
    <n v="43"/>
    <x v="1"/>
    <n v="135"/>
    <n v="242.70097001215299"/>
    <n v="28.928424607289902"/>
    <x v="1"/>
    <x v="1"/>
    <x v="0"/>
    <n v="2"/>
    <n v="11359.79"/>
    <s v="Discharged"/>
    <x v="3"/>
  </r>
  <r>
    <s v="PT-02313"/>
    <n v="58"/>
    <x v="0"/>
    <n v="158"/>
    <n v="194.79221423292199"/>
    <n v="18.1590661957216"/>
    <x v="1"/>
    <x v="1"/>
    <x v="0"/>
    <n v="1"/>
    <n v="4295.57"/>
    <s v="Discharged"/>
    <x v="1"/>
  </r>
  <r>
    <s v="PT-02155"/>
    <n v="36"/>
    <x v="0"/>
    <n v="151"/>
    <n v="246.49088990763201"/>
    <s v="unknown"/>
    <x v="0"/>
    <x v="1"/>
    <x v="2"/>
    <n v="4"/>
    <n v="6023.56"/>
    <s v="Discharged"/>
    <x v="2"/>
  </r>
  <r>
    <s v="PT-04922"/>
    <n v="59"/>
    <x v="1"/>
    <n v="155"/>
    <n v="237.034453968337"/>
    <n v="27.8925443474931"/>
    <x v="1"/>
    <x v="2"/>
    <x v="0"/>
    <n v="4"/>
    <n v="4584.88"/>
    <s v="Discharged"/>
    <x v="1"/>
  </r>
  <r>
    <s v="PT-07362"/>
    <n v="64"/>
    <x v="0"/>
    <n v="105"/>
    <n v="157.21679871259701"/>
    <n v="26.237213585116098"/>
    <x v="0"/>
    <x v="1"/>
    <x v="2"/>
    <n v="2"/>
    <n v="1965.96"/>
    <s v="Discharged"/>
    <x v="0"/>
  </r>
  <r>
    <s v="PT-01428"/>
    <n v="38"/>
    <x v="1"/>
    <n v="141"/>
    <n v="178.80221105117499"/>
    <n v="31.3934082518814"/>
    <x v="2"/>
    <x v="1"/>
    <x v="1"/>
    <n v="8"/>
    <n v="19080.150000000001"/>
    <s v="Admitted"/>
    <x v="2"/>
  </r>
  <r>
    <s v="PT-04784"/>
    <n v="40"/>
    <x v="0"/>
    <n v="111"/>
    <n v="208.09571558872301"/>
    <n v="28.2744193744659"/>
    <x v="0"/>
    <x v="1"/>
    <x v="0"/>
    <n v="2"/>
    <n v="3548.79"/>
    <s v="Discharged"/>
    <x v="2"/>
  </r>
  <r>
    <s v="PT-05174"/>
    <n v="40"/>
    <x v="0"/>
    <n v="115"/>
    <n v="120"/>
    <n v="23.603042824750201"/>
    <x v="1"/>
    <x v="1"/>
    <x v="2"/>
    <n v="5"/>
    <n v="6706.22"/>
    <s v="Admitted"/>
    <x v="2"/>
  </r>
  <r>
    <s v="PT-09993"/>
    <n v="64"/>
    <x v="1"/>
    <n v="140"/>
    <n v="181.34973600359899"/>
    <n v="28.814896045076701"/>
    <x v="1"/>
    <x v="0"/>
    <x v="0"/>
    <n v="5"/>
    <n v="9112.89"/>
    <s v="Discharged"/>
    <x v="0"/>
  </r>
  <r>
    <s v="PT-04542"/>
    <n v="84"/>
    <x v="1"/>
    <n v="154"/>
    <n v="227.82450074553799"/>
    <n v="24.214336543000901"/>
    <x v="3"/>
    <x v="1"/>
    <x v="0"/>
    <n v="0"/>
    <n v="7855.42"/>
    <s v="Discharged"/>
    <x v="5"/>
  </r>
  <r>
    <s v="PT-03827"/>
    <n v="37"/>
    <x v="0"/>
    <n v="134"/>
    <n v="216.79626426026201"/>
    <n v="24.813899713024"/>
    <x v="2"/>
    <x v="1"/>
    <x v="0"/>
    <n v="3"/>
    <n v="9462.4500000000007"/>
    <s v="Admitted"/>
    <x v="2"/>
  </r>
  <r>
    <s v="PT-03086"/>
    <n v="59"/>
    <x v="0"/>
    <n v="122"/>
    <n v="208.19134448702999"/>
    <n v="21.726328861011201"/>
    <x v="1"/>
    <x v="1"/>
    <x v="0"/>
    <n v="1"/>
    <n v="6870.33"/>
    <s v="Discharged"/>
    <x v="1"/>
  </r>
  <r>
    <s v="PT-08245"/>
    <n v="44"/>
    <x v="1"/>
    <n v="109"/>
    <n v="184.38834449679101"/>
    <n v="26.5180558450216"/>
    <x v="2"/>
    <x v="1"/>
    <x v="1"/>
    <n v="4"/>
    <n v="17494.03"/>
    <s v="Admitted"/>
    <x v="3"/>
  </r>
  <r>
    <s v="PT-08102"/>
    <n v="44"/>
    <x v="0"/>
    <n v="130"/>
    <n v="226.28172920482601"/>
    <n v="26.415545428892401"/>
    <x v="0"/>
    <x v="1"/>
    <x v="2"/>
    <n v="4"/>
    <n v="2535.0100000000002"/>
    <s v="Discharged"/>
    <x v="3"/>
  </r>
  <r>
    <s v="PT-03895"/>
    <n v="49"/>
    <x v="1"/>
    <n v="176"/>
    <n v="151.56767534727999"/>
    <n v="19.2793720999905"/>
    <x v="0"/>
    <x v="1"/>
    <x v="2"/>
    <n v="3"/>
    <n v="2937.3"/>
    <s v="Discharged"/>
    <x v="3"/>
  </r>
  <r>
    <s v="PT-08536"/>
    <n v="65"/>
    <x v="1"/>
    <n v="131"/>
    <n v="165.21403281847699"/>
    <n v="20.9141062225121"/>
    <x v="0"/>
    <x v="1"/>
    <x v="0"/>
    <n v="3"/>
    <n v="8814.6299999999992"/>
    <s v="Admitted"/>
    <x v="0"/>
  </r>
  <r>
    <s v="PT-08973"/>
    <n v="45"/>
    <x v="1"/>
    <n v="120"/>
    <n v="211.58277576339199"/>
    <n v="33.713563216926197"/>
    <x v="0"/>
    <x v="1"/>
    <x v="2"/>
    <n v="6"/>
    <n v="3034.77"/>
    <s v="Discharged"/>
    <x v="3"/>
  </r>
  <r>
    <s v="PT-00496"/>
    <n v="63"/>
    <x v="0"/>
    <n v="130"/>
    <n v="155.734971251487"/>
    <n v="19.525220234553899"/>
    <x v="1"/>
    <x v="1"/>
    <x v="2"/>
    <n v="2"/>
    <n v="5177.96"/>
    <s v="Admitted"/>
    <x v="0"/>
  </r>
  <r>
    <s v="PT-08237"/>
    <n v="68"/>
    <x v="1"/>
    <n v="118"/>
    <n v="187.814680170483"/>
    <n v="31.185164468462201"/>
    <x v="2"/>
    <x v="1"/>
    <x v="1"/>
    <n v="4"/>
    <n v="20436.46"/>
    <s v="Discharged"/>
    <x v="0"/>
  </r>
  <r>
    <s v="PT-02322"/>
    <n v="66"/>
    <x v="1"/>
    <n v="161"/>
    <n v="278.56357402675201"/>
    <n v="24.380085190748702"/>
    <x v="2"/>
    <x v="1"/>
    <x v="1"/>
    <n v="10"/>
    <n v="24325.73"/>
    <s v="Transferred"/>
    <x v="0"/>
  </r>
  <r>
    <s v="PT-08774"/>
    <n v="64"/>
    <x v="0"/>
    <n v="134"/>
    <n v="199.51065966226599"/>
    <n v="20.0658661966743"/>
    <x v="1"/>
    <x v="2"/>
    <x v="1"/>
    <n v="1"/>
    <n v="24235.64"/>
    <s v="Deceased"/>
    <x v="0"/>
  </r>
  <r>
    <s v="PT-04342"/>
    <n v="57"/>
    <x v="1"/>
    <n v="155"/>
    <n v="203.84967778084999"/>
    <n v="17.612685818576601"/>
    <x v="1"/>
    <x v="2"/>
    <x v="0"/>
    <n v="0"/>
    <n v="5712.63"/>
    <s v="Discharged"/>
    <x v="1"/>
  </r>
  <r>
    <s v="PT-00152"/>
    <n v="60"/>
    <x v="0"/>
    <n v="126"/>
    <n v="198.932026682615"/>
    <n v="30.167519778187799"/>
    <x v="3"/>
    <x v="1"/>
    <x v="1"/>
    <n v="1"/>
    <n v="6831.66"/>
    <s v="Discharged"/>
    <x v="1"/>
  </r>
  <r>
    <s v="PT-04339"/>
    <n v="24"/>
    <x v="0"/>
    <n v="136"/>
    <n v="140.786848521905"/>
    <n v="28.8887555661418"/>
    <x v="1"/>
    <x v="1"/>
    <x v="0"/>
    <n v="4"/>
    <n v="12060.62"/>
    <s v="Discharged"/>
    <x v="6"/>
  </r>
  <r>
    <s v="PT-00695"/>
    <n v="63"/>
    <x v="0"/>
    <n v="137"/>
    <n v="234.30234582921"/>
    <n v="32.948448834714597"/>
    <x v="0"/>
    <x v="1"/>
    <x v="0"/>
    <n v="3"/>
    <n v="9909.98"/>
    <s v="Admitted"/>
    <x v="0"/>
  </r>
  <r>
    <s v="PT-08484"/>
    <n v="35"/>
    <x v="1"/>
    <n v="122"/>
    <n v="244.28513101426799"/>
    <n v="30.6983054547701"/>
    <x v="1"/>
    <x v="1"/>
    <x v="0"/>
    <n v="2"/>
    <n v="8457.02"/>
    <s v="Discharged"/>
    <x v="2"/>
  </r>
  <r>
    <s v="PT-08238"/>
    <n v="40"/>
    <x v="1"/>
    <n v="113"/>
    <n v="269.95086474239901"/>
    <n v="22.224414786353499"/>
    <x v="0"/>
    <x v="1"/>
    <x v="2"/>
    <n v="3"/>
    <n v="6313.1"/>
    <s v="Discharged"/>
    <x v="2"/>
  </r>
  <r>
    <s v="PT-01739"/>
    <n v="69"/>
    <x v="0"/>
    <n v="102"/>
    <n v="229.31954669925599"/>
    <n v="32.651554051684897"/>
    <x v="1"/>
    <x v="1"/>
    <x v="1"/>
    <n v="2"/>
    <n v="3793.51"/>
    <s v="Deceased"/>
    <x v="0"/>
  </r>
  <r>
    <s v="PT-03002"/>
    <n v="42"/>
    <x v="0"/>
    <n v="146"/>
    <n v="188.540647829736"/>
    <n v="27.8244498028699"/>
    <x v="3"/>
    <x v="1"/>
    <x v="2"/>
    <n v="1"/>
    <n v="5353.68"/>
    <s v="Discharged"/>
    <x v="3"/>
  </r>
  <r>
    <s v="PT-00168"/>
    <n v="83"/>
    <x v="1"/>
    <n v="118"/>
    <n v="265.785977768762"/>
    <n v="18.0854505135705"/>
    <x v="2"/>
    <x v="1"/>
    <x v="1"/>
    <n v="3"/>
    <n v="20102.43"/>
    <s v="Admitted"/>
    <x v="5"/>
  </r>
  <r>
    <s v="PT-07908"/>
    <n v="50"/>
    <x v="1"/>
    <n v="110"/>
    <n v="194.54597090420401"/>
    <n v="25.719997063512398"/>
    <x v="0"/>
    <x v="0"/>
    <x v="2"/>
    <n v="3"/>
    <n v="4340.74"/>
    <s v="Admitted"/>
    <x v="3"/>
  </r>
  <r>
    <s v="PT-04808"/>
    <n v="64"/>
    <x v="0"/>
    <n v="125"/>
    <n v="204.92025976708399"/>
    <n v="31.071510848675899"/>
    <x v="0"/>
    <x v="2"/>
    <x v="1"/>
    <n v="3"/>
    <n v="18166.14"/>
    <s v="Discharged"/>
    <x v="0"/>
  </r>
  <r>
    <s v="PT-02866"/>
    <n v="50"/>
    <x v="0"/>
    <n v="133"/>
    <n v="223.362592447834"/>
    <n v="35.273886199002"/>
    <x v="2"/>
    <x v="1"/>
    <x v="1"/>
    <n v="5"/>
    <n v="15240.74"/>
    <s v="Discharged"/>
    <x v="3"/>
  </r>
  <r>
    <s v="PT-04044"/>
    <n v="59"/>
    <x v="0"/>
    <n v="116"/>
    <n v="170.19726984064599"/>
    <n v="25.811764154053499"/>
    <x v="0"/>
    <x v="1"/>
    <x v="2"/>
    <s v="unknown"/>
    <n v="1910.18"/>
    <s v="Discharged"/>
    <x v="1"/>
  </r>
  <r>
    <s v="PT-09528"/>
    <n v="61"/>
    <x v="1"/>
    <n v="151"/>
    <n v="174.456844594812"/>
    <s v="unknown"/>
    <x v="0"/>
    <x v="1"/>
    <x v="0"/>
    <n v="6"/>
    <s v="unknown"/>
    <s v="Admitted"/>
    <x v="0"/>
  </r>
  <r>
    <s v="PT-02884"/>
    <n v="61"/>
    <x v="0"/>
    <n v="137"/>
    <n v="302.28112995884999"/>
    <n v="27.443936573059801"/>
    <x v="0"/>
    <x v="1"/>
    <x v="2"/>
    <n v="5"/>
    <n v="6493.3"/>
    <s v="Discharged"/>
    <x v="0"/>
  </r>
  <r>
    <s v="PT-03032"/>
    <n v="45"/>
    <x v="0"/>
    <n v="110"/>
    <n v="245.38520825568099"/>
    <n v="28.621458771603798"/>
    <x v="1"/>
    <x v="2"/>
    <x v="1"/>
    <n v="6"/>
    <n v="9225.41"/>
    <s v="Transferred"/>
    <x v="3"/>
  </r>
  <r>
    <s v="PT-03954"/>
    <n v="63"/>
    <x v="1"/>
    <n v="127"/>
    <n v="223.42278963024799"/>
    <n v="28.4522913469863"/>
    <x v="2"/>
    <x v="1"/>
    <x v="1"/>
    <n v="6"/>
    <n v="11639.29"/>
    <s v="Discharged"/>
    <x v="0"/>
  </r>
  <r>
    <s v="PT-09535"/>
    <n v="67"/>
    <x v="0"/>
    <n v="124"/>
    <n v="209.41424926239301"/>
    <n v="32.301795828663998"/>
    <x v="2"/>
    <x v="1"/>
    <x v="0"/>
    <n v="7"/>
    <n v="8554.08"/>
    <s v="Discharged"/>
    <x v="0"/>
  </r>
  <r>
    <s v="PT-08164"/>
    <n v="54"/>
    <x v="1"/>
    <n v="127"/>
    <n v="170.23439263731001"/>
    <n v="29.0644963104392"/>
    <x v="1"/>
    <x v="1"/>
    <x v="0"/>
    <n v="3"/>
    <n v="5744.48"/>
    <s v="Discharged"/>
    <x v="1"/>
  </r>
  <r>
    <s v="PT-08361"/>
    <n v="64"/>
    <x v="0"/>
    <n v="164"/>
    <n v="243.679349944471"/>
    <n v="22.542454611680402"/>
    <x v="1"/>
    <x v="0"/>
    <x v="1"/>
    <n v="1"/>
    <n v="15167.72"/>
    <s v="Discharged"/>
    <x v="0"/>
  </r>
  <r>
    <s v="PT-08066"/>
    <n v="56"/>
    <x v="0"/>
    <n v="140"/>
    <n v="217.987824151696"/>
    <n v="32.2173099247238"/>
    <x v="1"/>
    <x v="2"/>
    <x v="1"/>
    <n v="3"/>
    <n v="6905.06"/>
    <s v="Transferred"/>
    <x v="1"/>
  </r>
  <r>
    <s v="PT-06240"/>
    <n v="60"/>
    <x v="1"/>
    <n v="111"/>
    <n v="182.14687323318799"/>
    <s v="unknown"/>
    <x v="2"/>
    <x v="2"/>
    <x v="1"/>
    <n v="2"/>
    <n v="25257.75"/>
    <s v="Deceased"/>
    <x v="1"/>
  </r>
  <r>
    <s v="PT-02277"/>
    <n v="65"/>
    <x v="0"/>
    <n v="103"/>
    <n v="261.359032691864"/>
    <n v="23.902017716308698"/>
    <x v="0"/>
    <x v="1"/>
    <x v="0"/>
    <n v="6"/>
    <n v="4451.4799999999996"/>
    <s v="Discharged"/>
    <x v="0"/>
  </r>
  <r>
    <s v="PT-08867"/>
    <n v="59"/>
    <x v="0"/>
    <n v="130"/>
    <n v="213.62503486460199"/>
    <s v="unknown"/>
    <x v="0"/>
    <x v="1"/>
    <x v="2"/>
    <n v="5"/>
    <n v="9728.44"/>
    <s v="Admitted"/>
    <x v="1"/>
  </r>
  <r>
    <s v="PT-05941"/>
    <n v="35"/>
    <x v="1"/>
    <n v="113"/>
    <n v="142.965388998393"/>
    <n v="31.232831220527299"/>
    <x v="0"/>
    <x v="2"/>
    <x v="0"/>
    <n v="3"/>
    <s v="unknown"/>
    <s v="Discharged"/>
    <x v="2"/>
  </r>
  <r>
    <s v="PT-00609"/>
    <n v="28"/>
    <x v="1"/>
    <n v="132"/>
    <n v="242.13788069003201"/>
    <n v="27.259441789178801"/>
    <x v="1"/>
    <x v="2"/>
    <x v="1"/>
    <n v="2"/>
    <n v="4440.9799999999996"/>
    <s v="Discharged"/>
    <x v="6"/>
  </r>
  <r>
    <s v="PT-05516"/>
    <n v="32"/>
    <x v="0"/>
    <n v="122"/>
    <s v="unknown"/>
    <n v="27.6813481726494"/>
    <x v="0"/>
    <x v="1"/>
    <x v="2"/>
    <n v="1"/>
    <s v="unknown"/>
    <s v="Discharged"/>
    <x v="2"/>
  </r>
  <r>
    <s v="PT-04473"/>
    <n v="74"/>
    <x v="1"/>
    <n v="135"/>
    <n v="266.47349728481902"/>
    <n v="27.2694430341128"/>
    <x v="2"/>
    <x v="1"/>
    <x v="1"/>
    <n v="5"/>
    <n v="12730.13"/>
    <s v="Discharged"/>
    <x v="4"/>
  </r>
  <r>
    <s v="PT-03496"/>
    <n v="84"/>
    <x v="0"/>
    <n v="124"/>
    <n v="157.63650225274301"/>
    <n v="22.9483828258195"/>
    <x v="0"/>
    <x v="1"/>
    <x v="0"/>
    <n v="1"/>
    <n v="11582.3"/>
    <s v="Deceased"/>
    <x v="5"/>
  </r>
  <r>
    <s v="PT-07664"/>
    <n v="64"/>
    <x v="1"/>
    <n v="129"/>
    <n v="151.44178251618001"/>
    <n v="29.840062300360302"/>
    <x v="1"/>
    <x v="1"/>
    <x v="0"/>
    <n v="2"/>
    <n v="10501.5"/>
    <s v="Transferred"/>
    <x v="0"/>
  </r>
  <r>
    <s v="PT-00429"/>
    <n v="70"/>
    <x v="0"/>
    <n v="115"/>
    <n v="223.782038208903"/>
    <n v="16.2374077347684"/>
    <x v="0"/>
    <x v="2"/>
    <x v="0"/>
    <n v="0"/>
    <n v="12993.74"/>
    <s v="Discharged"/>
    <x v="0"/>
  </r>
  <r>
    <s v="PT-08542"/>
    <n v="34"/>
    <x v="0"/>
    <n v="138"/>
    <n v="260.72297994891301"/>
    <n v="26.836485952365901"/>
    <x v="1"/>
    <x v="1"/>
    <x v="0"/>
    <n v="3"/>
    <n v="12181.08"/>
    <s v="Transferred"/>
    <x v="2"/>
  </r>
  <r>
    <s v="PT-06631"/>
    <n v="31"/>
    <x v="0"/>
    <n v="106"/>
    <n v="206.400355568197"/>
    <n v="24.350052413890001"/>
    <x v="0"/>
    <x v="1"/>
    <x v="2"/>
    <n v="6"/>
    <n v="5051.84"/>
    <s v="Discharged"/>
    <x v="2"/>
  </r>
  <r>
    <s v="PT-07260"/>
    <n v="91"/>
    <x v="0"/>
    <n v="139"/>
    <n v="193.110821041561"/>
    <n v="23.417893253279399"/>
    <x v="1"/>
    <x v="1"/>
    <x v="1"/>
    <n v="1"/>
    <n v="16171.2"/>
    <s v="Discharged"/>
    <x v="5"/>
  </r>
  <r>
    <s v="PT-00427"/>
    <n v="40"/>
    <x v="1"/>
    <n v="128"/>
    <n v="308.46921401584802"/>
    <n v="25.242273693333399"/>
    <x v="0"/>
    <x v="1"/>
    <x v="2"/>
    <n v="2"/>
    <n v="4936.74"/>
    <s v="Discharged"/>
    <x v="2"/>
  </r>
  <r>
    <s v="PT-02224"/>
    <n v="52"/>
    <x v="0"/>
    <n v="99"/>
    <n v="224.878280935041"/>
    <n v="29.302332522405798"/>
    <x v="0"/>
    <x v="1"/>
    <x v="2"/>
    <n v="4"/>
    <n v="8206.93"/>
    <s v="Discharged"/>
    <x v="1"/>
  </r>
  <r>
    <s v="PT-00101"/>
    <n v="33"/>
    <x v="0"/>
    <n v="169"/>
    <n v="259.04908343986199"/>
    <n v="35.300688202568899"/>
    <x v="2"/>
    <x v="2"/>
    <x v="1"/>
    <n v="7"/>
    <n v="11615.79"/>
    <s v="Discharged"/>
    <x v="2"/>
  </r>
  <r>
    <s v="PT-05822"/>
    <n v="59"/>
    <x v="0"/>
    <n v="141"/>
    <n v="191.25318482644499"/>
    <n v="19.5388913530936"/>
    <x v="0"/>
    <x v="1"/>
    <x v="2"/>
    <n v="1"/>
    <n v="4650.07"/>
    <s v="unknown"/>
    <x v="1"/>
  </r>
  <r>
    <s v="PT-04047"/>
    <n v="65"/>
    <x v="1"/>
    <n v="101"/>
    <n v="251.087549506914"/>
    <n v="25.2462585722018"/>
    <x v="2"/>
    <x v="2"/>
    <x v="1"/>
    <n v="4"/>
    <n v="8121.23"/>
    <s v="Deceased"/>
    <x v="0"/>
  </r>
  <r>
    <s v="PT-02763"/>
    <n v="68"/>
    <x v="1"/>
    <n v="160"/>
    <n v="236.638575053484"/>
    <n v="29.131519818303701"/>
    <x v="2"/>
    <x v="1"/>
    <x v="1"/>
    <n v="6"/>
    <n v="17890.55"/>
    <s v="Admitted"/>
    <x v="0"/>
  </r>
  <r>
    <s v="PT-06099"/>
    <n v="58"/>
    <x v="1"/>
    <n v="116"/>
    <n v="267.63178833034902"/>
    <n v="26.5286642612344"/>
    <x v="1"/>
    <x v="1"/>
    <x v="0"/>
    <n v="2"/>
    <n v="4588.84"/>
    <s v="Admitted"/>
    <x v="1"/>
  </r>
  <r>
    <s v="PT-08704"/>
    <n v="64"/>
    <x v="1"/>
    <n v="96"/>
    <n v="190.99498582328999"/>
    <n v="21.544354828715001"/>
    <x v="0"/>
    <x v="1"/>
    <x v="0"/>
    <n v="3"/>
    <n v="6048.22"/>
    <s v="Admitted"/>
    <x v="0"/>
  </r>
  <r>
    <s v="PT-09143"/>
    <n v="58"/>
    <x v="0"/>
    <n v="105"/>
    <n v="204.34711689918799"/>
    <n v="42.917169591375803"/>
    <x v="0"/>
    <x v="2"/>
    <x v="1"/>
    <n v="0"/>
    <n v="13428.5"/>
    <s v="Discharged"/>
    <x v="1"/>
  </r>
  <r>
    <s v="PT-09827"/>
    <n v="29"/>
    <x v="0"/>
    <n v="115"/>
    <n v="249.90765559930699"/>
    <n v="28.238196658725901"/>
    <x v="0"/>
    <x v="1"/>
    <x v="2"/>
    <n v="4"/>
    <n v="3734.85"/>
    <s v="Admitted"/>
    <x v="6"/>
  </r>
  <r>
    <s v="PT-03287"/>
    <n v="50"/>
    <x v="0"/>
    <n v="121"/>
    <n v="271.00478993190399"/>
    <n v="23.9407365209197"/>
    <x v="0"/>
    <x v="1"/>
    <x v="2"/>
    <n v="4"/>
    <n v="4692.17"/>
    <s v="Transferred"/>
    <x v="3"/>
  </r>
  <r>
    <s v="PT-07412"/>
    <n v="56"/>
    <x v="0"/>
    <n v="124"/>
    <s v="unknown"/>
    <n v="33.704752112051402"/>
    <x v="1"/>
    <x v="2"/>
    <x v="3"/>
    <n v="5"/>
    <n v="8801.8700000000008"/>
    <s v="Discharged"/>
    <x v="1"/>
  </r>
  <r>
    <s v="PT-04776"/>
    <n v="66"/>
    <x v="0"/>
    <n v="131"/>
    <n v="189.90629987169601"/>
    <n v="31.2092115500216"/>
    <x v="2"/>
    <x v="1"/>
    <x v="3"/>
    <n v="7"/>
    <n v="6200.3"/>
    <s v="Discharged"/>
    <x v="0"/>
  </r>
  <r>
    <s v="PT-06492"/>
    <n v="41"/>
    <x v="0"/>
    <n v="123"/>
    <n v="168.82810008841599"/>
    <n v="24.1217217078655"/>
    <x v="2"/>
    <x v="1"/>
    <x v="1"/>
    <n v="3"/>
    <n v="14608.98"/>
    <s v="Discharged"/>
    <x v="3"/>
  </r>
  <r>
    <s v="PT-06320"/>
    <n v="53"/>
    <x v="0"/>
    <n v="133"/>
    <n v="240.18257101337801"/>
    <n v="30.3841861338149"/>
    <x v="1"/>
    <x v="1"/>
    <x v="0"/>
    <n v="6"/>
    <n v="8604.24"/>
    <s v="Admitted"/>
    <x v="1"/>
  </r>
  <r>
    <s v="PT-07616"/>
    <n v="38"/>
    <x v="0"/>
    <n v="134"/>
    <n v="236.50058323083701"/>
    <n v="30.294004625611699"/>
    <x v="2"/>
    <x v="2"/>
    <x v="1"/>
    <n v="7"/>
    <n v="6006.23"/>
    <s v="Transferred"/>
    <x v="2"/>
  </r>
  <r>
    <s v="PT-09423"/>
    <n v="59"/>
    <x v="0"/>
    <n v="132"/>
    <n v="220.710318299644"/>
    <n v="27.3639351107926"/>
    <x v="0"/>
    <x v="1"/>
    <x v="2"/>
    <n v="4"/>
    <n v="5389.84"/>
    <s v="Discharged"/>
    <x v="1"/>
  </r>
  <r>
    <s v="PT-03858"/>
    <n v="63"/>
    <x v="1"/>
    <n v="112"/>
    <n v="183.05018540792901"/>
    <n v="22.474056971041101"/>
    <x v="1"/>
    <x v="2"/>
    <x v="0"/>
    <n v="2"/>
    <n v="10858.39"/>
    <s v="Discharged"/>
    <x v="0"/>
  </r>
  <r>
    <s v="PT-01466"/>
    <n v="63"/>
    <x v="0"/>
    <n v="151"/>
    <n v="138.66194288206299"/>
    <n v="28.4181214432522"/>
    <x v="0"/>
    <x v="1"/>
    <x v="2"/>
    <n v="3"/>
    <n v="2217.91"/>
    <s v="Discharged"/>
    <x v="0"/>
  </r>
  <r>
    <s v="PT-09014"/>
    <n v="57"/>
    <x v="1"/>
    <n v="90"/>
    <n v="231.72235310900101"/>
    <n v="30.820721562675701"/>
    <x v="0"/>
    <x v="1"/>
    <x v="0"/>
    <n v="3"/>
    <s v="unknown"/>
    <s v="Discharged"/>
    <x v="1"/>
  </r>
  <r>
    <s v="PT-02235"/>
    <n v="36"/>
    <x v="0"/>
    <n v="90"/>
    <n v="189.28801533024301"/>
    <n v="40.093644104343198"/>
    <x v="0"/>
    <x v="1"/>
    <x v="2"/>
    <n v="2"/>
    <n v="4941.29"/>
    <s v="Discharged"/>
    <x v="2"/>
  </r>
  <r>
    <s v="PT-01745"/>
    <n v="41"/>
    <x v="1"/>
    <n v="114"/>
    <n v="135.63763587916401"/>
    <n v="28.607422829250201"/>
    <x v="2"/>
    <x v="2"/>
    <x v="1"/>
    <n v="7"/>
    <n v="25386.400000000001"/>
    <s v="Discharged"/>
    <x v="3"/>
  </r>
  <r>
    <s v="PT-05956"/>
    <n v="67"/>
    <x v="0"/>
    <n v="132"/>
    <n v="229.93648254217899"/>
    <n v="27.150169273583899"/>
    <x v="0"/>
    <x v="2"/>
    <x v="0"/>
    <n v="4"/>
    <n v="8881.16"/>
    <s v="Discharged"/>
    <x v="0"/>
  </r>
  <r>
    <s v="PT-09733"/>
    <n v="74"/>
    <x v="0"/>
    <n v="142"/>
    <n v="219.255465836676"/>
    <n v="18.666048769654399"/>
    <x v="0"/>
    <x v="1"/>
    <x v="0"/>
    <n v="5"/>
    <n v="8607.99"/>
    <s v="Admitted"/>
    <x v="4"/>
  </r>
  <r>
    <s v="PT-05551"/>
    <n v="40"/>
    <x v="0"/>
    <n v="132"/>
    <n v="270.04916441856602"/>
    <n v="26.7472987027489"/>
    <x v="2"/>
    <x v="1"/>
    <x v="0"/>
    <n v="5"/>
    <n v="7137.85"/>
    <s v="unknown"/>
    <x v="2"/>
  </r>
  <r>
    <s v="PT-09331"/>
    <n v="76"/>
    <x v="1"/>
    <n v="90"/>
    <n v="215.53598770682001"/>
    <s v="unknown"/>
    <x v="1"/>
    <x v="1"/>
    <x v="1"/>
    <n v="3"/>
    <n v="13845.93"/>
    <s v="Discharged"/>
    <x v="4"/>
  </r>
  <r>
    <s v="PT-05993"/>
    <n v="40"/>
    <x v="0"/>
    <n v="90"/>
    <n v="282.85018943407999"/>
    <n v="25.527815157571698"/>
    <x v="1"/>
    <x v="1"/>
    <x v="0"/>
    <n v="5"/>
    <n v="5087.43"/>
    <s v="Discharged"/>
    <x v="2"/>
  </r>
  <r>
    <s v="PT-05235"/>
    <n v="59"/>
    <x v="1"/>
    <n v="150"/>
    <n v="173.52957986500101"/>
    <n v="34.055436557534897"/>
    <x v="3"/>
    <x v="2"/>
    <x v="0"/>
    <n v="3"/>
    <n v="7555.93"/>
    <s v="Discharged"/>
    <x v="1"/>
  </r>
  <r>
    <s v="PT-09422"/>
    <n v="59"/>
    <x v="0"/>
    <n v="149"/>
    <n v="142.48485340092799"/>
    <n v="25.748901853268698"/>
    <x v="1"/>
    <x v="1"/>
    <x v="0"/>
    <n v="4"/>
    <n v="9788.0499999999993"/>
    <s v="unknown"/>
    <x v="1"/>
  </r>
  <r>
    <s v="PT-01984"/>
    <n v="67"/>
    <x v="1"/>
    <n v="129"/>
    <n v="211.837982115036"/>
    <n v="24.322981484219099"/>
    <x v="2"/>
    <x v="1"/>
    <x v="1"/>
    <n v="3"/>
    <n v="18401.25"/>
    <s v="Transferred"/>
    <x v="0"/>
  </r>
  <r>
    <s v="PT-09056"/>
    <n v="44"/>
    <x v="1"/>
    <n v="137"/>
    <n v="168.240713819371"/>
    <n v="29.264507157812599"/>
    <x v="0"/>
    <x v="1"/>
    <x v="2"/>
    <n v="3"/>
    <n v="3847.24"/>
    <s v="Admitted"/>
    <x v="3"/>
  </r>
  <r>
    <s v="PT-06525"/>
    <n v="71"/>
    <x v="1"/>
    <n v="119"/>
    <n v="199.22319303641899"/>
    <n v="24.365696446741399"/>
    <x v="2"/>
    <x v="1"/>
    <x v="1"/>
    <n v="2"/>
    <n v="17142.419999999998"/>
    <s v="Transferred"/>
    <x v="4"/>
  </r>
  <r>
    <s v="PT-09612"/>
    <n v="64"/>
    <x v="0"/>
    <n v="123"/>
    <n v="180.23234599240399"/>
    <n v="23.3830414030929"/>
    <x v="0"/>
    <x v="1"/>
    <x v="0"/>
    <n v="3"/>
    <n v="12411.93"/>
    <s v="Discharged"/>
    <x v="0"/>
  </r>
  <r>
    <s v="PT-02122"/>
    <n v="66"/>
    <x v="1"/>
    <n v="176"/>
    <n v="230.13614660864999"/>
    <n v="29.6570500119774"/>
    <x v="1"/>
    <x v="1"/>
    <x v="1"/>
    <n v="3"/>
    <n v="3638"/>
    <s v="Discharged"/>
    <x v="0"/>
  </r>
  <r>
    <s v="PT-04415"/>
    <n v="58"/>
    <x v="0"/>
    <n v="115"/>
    <n v="269.17942727226801"/>
    <n v="20.654491391339999"/>
    <x v="1"/>
    <x v="1"/>
    <x v="0"/>
    <n v="3"/>
    <n v="14027.84"/>
    <s v="Discharged"/>
    <x v="1"/>
  </r>
  <r>
    <s v="PT-03882"/>
    <n v="57"/>
    <x v="0"/>
    <n v="139"/>
    <n v="278.92766051902998"/>
    <n v="26.486690192875901"/>
    <x v="0"/>
    <x v="2"/>
    <x v="0"/>
    <n v="4"/>
    <n v="13032.39"/>
    <s v="Discharged"/>
    <x v="1"/>
  </r>
  <r>
    <s v="PT-04082"/>
    <n v="44"/>
    <x v="0"/>
    <n v="119"/>
    <s v="unknown"/>
    <n v="35.781060416119601"/>
    <x v="0"/>
    <x v="2"/>
    <x v="1"/>
    <n v="1"/>
    <n v="2761.02"/>
    <s v="Discharged"/>
    <x v="3"/>
  </r>
  <r>
    <s v="PT-03721"/>
    <n v="69"/>
    <x v="0"/>
    <n v="150"/>
    <n v="228.659414259513"/>
    <n v="19.121572532554001"/>
    <x v="0"/>
    <x v="2"/>
    <x v="0"/>
    <n v="3"/>
    <n v="10108.16"/>
    <s v="Discharged"/>
    <x v="0"/>
  </r>
  <r>
    <s v="PT-00917"/>
    <n v="64"/>
    <x v="0"/>
    <n v="107"/>
    <n v="213.16647897534"/>
    <n v="23.170419896900199"/>
    <x v="1"/>
    <x v="2"/>
    <x v="1"/>
    <n v="3"/>
    <n v="10546.92"/>
    <s v="Transferred"/>
    <x v="0"/>
  </r>
  <r>
    <s v="PT-08721"/>
    <n v="50"/>
    <x v="1"/>
    <n v="140"/>
    <n v="208.542556555293"/>
    <n v="29.331935648100401"/>
    <x v="2"/>
    <x v="2"/>
    <x v="1"/>
    <n v="5"/>
    <n v="26191.79"/>
    <s v="Discharged"/>
    <x v="3"/>
  </r>
  <r>
    <s v="PT-07543"/>
    <n v="66"/>
    <x v="0"/>
    <n v="98"/>
    <n v="222.983007637524"/>
    <n v="32.553802396104103"/>
    <x v="0"/>
    <x v="1"/>
    <x v="2"/>
    <n v="2"/>
    <n v="9965.2999999999993"/>
    <s v="Transferred"/>
    <x v="0"/>
  </r>
  <r>
    <s v="PT-05291"/>
    <n v="78"/>
    <x v="0"/>
    <n v="138"/>
    <n v="223.87029071656701"/>
    <n v="25.466816629731198"/>
    <x v="2"/>
    <x v="2"/>
    <x v="1"/>
    <n v="2"/>
    <n v="21449.54"/>
    <s v="Discharged"/>
    <x v="4"/>
  </r>
  <r>
    <s v="PT-03162"/>
    <n v="61"/>
    <x v="0"/>
    <n v="135"/>
    <n v="191.28331879535801"/>
    <n v="24.332553697845398"/>
    <x v="2"/>
    <x v="2"/>
    <x v="1"/>
    <n v="5"/>
    <n v="15889.01"/>
    <s v="Discharged"/>
    <x v="0"/>
  </r>
  <r>
    <s v="PT-03598"/>
    <n v="70"/>
    <x v="1"/>
    <n v="109"/>
    <n v="261.66786230083898"/>
    <n v="31.100058690043799"/>
    <x v="2"/>
    <x v="2"/>
    <x v="1"/>
    <n v="2"/>
    <n v="20563.099999999999"/>
    <s v="Discharged"/>
    <x v="0"/>
  </r>
  <r>
    <s v="PT-05083"/>
    <n v="56"/>
    <x v="1"/>
    <n v="111"/>
    <n v="206.66125395847399"/>
    <n v="26.252656527989402"/>
    <x v="3"/>
    <x v="1"/>
    <x v="2"/>
    <n v="4"/>
    <n v="3405.79"/>
    <s v="Discharged"/>
    <x v="1"/>
  </r>
  <r>
    <s v="PT-08927"/>
    <n v="34"/>
    <x v="1"/>
    <n v="149"/>
    <n v="260.50753850662801"/>
    <n v="19.597031955574099"/>
    <x v="2"/>
    <x v="2"/>
    <x v="1"/>
    <n v="3"/>
    <n v="17620.2"/>
    <s v="Discharged"/>
    <x v="2"/>
  </r>
  <r>
    <s v="PT-06538"/>
    <n v="65"/>
    <x v="1"/>
    <n v="132"/>
    <n v="151.34787508510999"/>
    <n v="35.826691066317103"/>
    <x v="0"/>
    <x v="1"/>
    <x v="0"/>
    <n v="2"/>
    <n v="7154.95"/>
    <s v="Admitted"/>
    <x v="0"/>
  </r>
  <r>
    <s v="PT-08046"/>
    <n v="66"/>
    <x v="0"/>
    <n v="106"/>
    <n v="202.79827226074599"/>
    <n v="29.720616751997898"/>
    <x v="0"/>
    <x v="1"/>
    <x v="2"/>
    <n v="6"/>
    <n v="5122.2"/>
    <s v="Deceased"/>
    <x v="0"/>
  </r>
  <r>
    <s v="PT-01204"/>
    <n v="63"/>
    <x v="0"/>
    <n v="153"/>
    <n v="168.57779331232501"/>
    <n v="28.340459933205501"/>
    <x v="0"/>
    <x v="1"/>
    <x v="0"/>
    <n v="3"/>
    <n v="827.68"/>
    <s v="Discharged"/>
    <x v="0"/>
  </r>
  <r>
    <s v="PT-04066"/>
    <n v="45"/>
    <x v="1"/>
    <n v="162"/>
    <n v="181.73683900861599"/>
    <n v="22.2653345124005"/>
    <x v="3"/>
    <x v="2"/>
    <x v="0"/>
    <n v="3"/>
    <s v="unknown"/>
    <s v="Deceased"/>
    <x v="3"/>
  </r>
  <r>
    <s v="PT-07079"/>
    <n v="63"/>
    <x v="1"/>
    <n v="150"/>
    <n v="201.79950141177"/>
    <n v="32.366448678061403"/>
    <x v="2"/>
    <x v="2"/>
    <x v="1"/>
    <n v="5"/>
    <n v="22353.84"/>
    <s v="Admitted"/>
    <x v="0"/>
  </r>
  <r>
    <s v="PT-00617"/>
    <n v="56"/>
    <x v="1"/>
    <n v="165"/>
    <n v="302.16807334364103"/>
    <n v="30.074543236707601"/>
    <x v="2"/>
    <x v="1"/>
    <x v="1"/>
    <n v="5"/>
    <n v="16020.3"/>
    <s v="Discharged"/>
    <x v="1"/>
  </r>
  <r>
    <s v="PT-01927"/>
    <n v="18"/>
    <x v="0"/>
    <n v="110"/>
    <n v="208.43327019076099"/>
    <n v="22.752080547357501"/>
    <x v="0"/>
    <x v="2"/>
    <x v="2"/>
    <n v="1"/>
    <n v="3692.03"/>
    <s v="Deceased"/>
    <x v="6"/>
  </r>
  <r>
    <s v="PT-03115"/>
    <n v="60"/>
    <x v="0"/>
    <n v="125"/>
    <n v="206.75829077505799"/>
    <n v="21.498103582858501"/>
    <x v="0"/>
    <x v="1"/>
    <x v="3"/>
    <n v="2"/>
    <n v="2202.7800000000002"/>
    <s v="Admitted"/>
    <x v="1"/>
  </r>
  <r>
    <s v="PT-02642"/>
    <n v="51"/>
    <x v="0"/>
    <n v="109"/>
    <n v="262.75773747947102"/>
    <n v="31.132161442045501"/>
    <x v="0"/>
    <x v="1"/>
    <x v="2"/>
    <n v="1"/>
    <n v="4558.09"/>
    <s v="Admitted"/>
    <x v="1"/>
  </r>
  <r>
    <s v="PT-05219"/>
    <n v="47"/>
    <x v="0"/>
    <n v="105"/>
    <n v="259.27488336144597"/>
    <n v="23.283509238994899"/>
    <x v="2"/>
    <x v="1"/>
    <x v="0"/>
    <n v="6"/>
    <n v="12825.01"/>
    <s v="Discharged"/>
    <x v="3"/>
  </r>
  <r>
    <s v="PT-07654"/>
    <n v="62"/>
    <x v="0"/>
    <n v="108"/>
    <n v="229.87651087320299"/>
    <n v="30.499949478101499"/>
    <x v="1"/>
    <x v="2"/>
    <x v="1"/>
    <n v="3"/>
    <n v="14707.4"/>
    <s v="Discharged"/>
    <x v="0"/>
  </r>
  <r>
    <s v="PT-08977"/>
    <n v="59"/>
    <x v="0"/>
    <n v="169"/>
    <n v="161.566480598288"/>
    <n v="30.528726900848699"/>
    <x v="0"/>
    <x v="2"/>
    <x v="1"/>
    <n v="2"/>
    <n v="17249.990000000002"/>
    <s v="Admitted"/>
    <x v="1"/>
  </r>
  <r>
    <s v="PT-02563"/>
    <n v="41"/>
    <x v="0"/>
    <n v="161"/>
    <n v="208.53765773215699"/>
    <n v="28.102692463225299"/>
    <x v="1"/>
    <x v="2"/>
    <x v="0"/>
    <n v="4"/>
    <n v="8220.34"/>
    <s v="Admitted"/>
    <x v="3"/>
  </r>
  <r>
    <s v="PT-03219"/>
    <n v="43"/>
    <x v="1"/>
    <n v="155"/>
    <n v="226.076631278685"/>
    <n v="32.7424463502417"/>
    <x v="3"/>
    <x v="1"/>
    <x v="2"/>
    <n v="1"/>
    <n v="5319.27"/>
    <s v="Discharged"/>
    <x v="3"/>
  </r>
  <r>
    <s v="PT-02729"/>
    <n v="43"/>
    <x v="0"/>
    <n v="147"/>
    <n v="213.34667887071299"/>
    <n v="20.0626422705074"/>
    <x v="1"/>
    <x v="1"/>
    <x v="2"/>
    <n v="1"/>
    <n v="3422.25"/>
    <s v="Admitted"/>
    <x v="3"/>
  </r>
  <r>
    <s v="PT-08120"/>
    <n v="55"/>
    <x v="1"/>
    <n v="157"/>
    <n v="258.86699286071502"/>
    <n v="30.743016455002898"/>
    <x v="1"/>
    <x v="1"/>
    <x v="2"/>
    <n v="1"/>
    <n v="5776.04"/>
    <s v="Admitted"/>
    <x v="1"/>
  </r>
  <r>
    <s v="PT-06876"/>
    <n v="41"/>
    <x v="0"/>
    <n v="125"/>
    <n v="271.33875315974802"/>
    <n v="28.225617150838399"/>
    <x v="0"/>
    <x v="2"/>
    <x v="0"/>
    <n v="2"/>
    <n v="9894.9500000000007"/>
    <s v="Admitted"/>
    <x v="3"/>
  </r>
  <r>
    <s v="PT-03903"/>
    <n v="80"/>
    <x v="0"/>
    <n v="109"/>
    <n v="192.95811020883701"/>
    <n v="22.368765090954899"/>
    <x v="1"/>
    <x v="1"/>
    <x v="0"/>
    <n v="1"/>
    <n v="4102.9399999999996"/>
    <s v="Discharged"/>
    <x v="4"/>
  </r>
  <r>
    <s v="PT-08009"/>
    <n v="50"/>
    <x v="0"/>
    <n v="127"/>
    <n v="255.11307299508999"/>
    <n v="27.791195634395201"/>
    <x v="1"/>
    <x v="1"/>
    <x v="0"/>
    <n v="4"/>
    <n v="11004.14"/>
    <s v="Discharged"/>
    <x v="3"/>
  </r>
  <r>
    <s v="PT-08622"/>
    <n v="65"/>
    <x v="0"/>
    <n v="126"/>
    <n v="214.69828551188201"/>
    <n v="23.791358534211899"/>
    <x v="1"/>
    <x v="1"/>
    <x v="0"/>
    <n v="3"/>
    <n v="10058.89"/>
    <s v="Discharged"/>
    <x v="0"/>
  </r>
  <r>
    <s v="PT-02627"/>
    <n v="76"/>
    <x v="0"/>
    <n v="143"/>
    <n v="192.49986859448799"/>
    <n v="25.103879250112701"/>
    <x v="3"/>
    <x v="1"/>
    <x v="0"/>
    <n v="0"/>
    <n v="7643.66"/>
    <s v="Discharged"/>
    <x v="4"/>
  </r>
  <r>
    <s v="PT-02127"/>
    <n v="37"/>
    <x v="0"/>
    <n v="149"/>
    <n v="146.09609771929701"/>
    <n v="25.018080634892002"/>
    <x v="0"/>
    <x v="1"/>
    <x v="2"/>
    <n v="3"/>
    <n v="2248.4699999999998"/>
    <s v="Discharged"/>
    <x v="2"/>
  </r>
  <r>
    <s v="PT-08419"/>
    <n v="46"/>
    <x v="1"/>
    <n v="158"/>
    <n v="208.883045119396"/>
    <n v="34.106237628790701"/>
    <x v="1"/>
    <x v="1"/>
    <x v="0"/>
    <n v="2"/>
    <n v="4481.08"/>
    <s v="Admitted"/>
    <x v="3"/>
  </r>
  <r>
    <s v="PT-08225"/>
    <n v="68"/>
    <x v="0"/>
    <n v="133"/>
    <n v="239.58775816775"/>
    <n v="21.163174395874702"/>
    <x v="0"/>
    <x v="1"/>
    <x v="0"/>
    <n v="3"/>
    <n v="7673.17"/>
    <s v="Transferred"/>
    <x v="0"/>
  </r>
  <r>
    <s v="PT-00806"/>
    <n v="50"/>
    <x v="0"/>
    <n v="129"/>
    <n v="259.41727223477102"/>
    <n v="33.485672274015798"/>
    <x v="1"/>
    <x v="1"/>
    <x v="0"/>
    <n v="4"/>
    <n v="9259.5400000000009"/>
    <s v="Discharged"/>
    <x v="3"/>
  </r>
  <r>
    <s v="PT-05217"/>
    <n v="59"/>
    <x v="0"/>
    <n v="110"/>
    <n v="214.43167342696299"/>
    <n v="15.4831463382379"/>
    <x v="1"/>
    <x v="1"/>
    <x v="0"/>
    <n v="4"/>
    <n v="9322.08"/>
    <s v="Admitted"/>
    <x v="1"/>
  </r>
  <r>
    <s v="PT-03861"/>
    <n v="48"/>
    <x v="0"/>
    <n v="142"/>
    <n v="210.56941051898499"/>
    <n v="33.983732090075598"/>
    <x v="0"/>
    <x v="1"/>
    <x v="2"/>
    <n v="3"/>
    <n v="3313.7"/>
    <s v="Discharged"/>
    <x v="3"/>
  </r>
  <r>
    <s v="PT-09057"/>
    <n v="52"/>
    <x v="0"/>
    <n v="109"/>
    <n v="197.04133075502401"/>
    <n v="26.438460100270699"/>
    <x v="0"/>
    <x v="2"/>
    <x v="0"/>
    <n v="4"/>
    <n v="11223.44"/>
    <s v="Discharged"/>
    <x v="1"/>
  </r>
  <r>
    <s v="PT-07411"/>
    <n v="70"/>
    <x v="1"/>
    <n v="156"/>
    <n v="263.21793307316699"/>
    <n v="26.759156844806501"/>
    <x v="2"/>
    <x v="1"/>
    <x v="1"/>
    <n v="4"/>
    <n v="23987.27"/>
    <s v="Discharged"/>
    <x v="0"/>
  </r>
  <r>
    <s v="PT-06124"/>
    <n v="58"/>
    <x v="1"/>
    <n v="97"/>
    <n v="218.17021244961401"/>
    <n v="24.277361313548301"/>
    <x v="0"/>
    <x v="2"/>
    <x v="0"/>
    <n v="4"/>
    <n v="11101.72"/>
    <s v="Discharged"/>
    <x v="1"/>
  </r>
  <r>
    <s v="PT-04635"/>
    <n v="44"/>
    <x v="0"/>
    <n v="120"/>
    <n v="181.722552827633"/>
    <n v="28.1331859661707"/>
    <x v="0"/>
    <x v="2"/>
    <x v="0"/>
    <n v="1"/>
    <n v="9890.91"/>
    <s v="Discharged"/>
    <x v="3"/>
  </r>
  <r>
    <s v="PT-01243"/>
    <n v="46"/>
    <x v="1"/>
    <n v="177"/>
    <n v="189.219897739261"/>
    <n v="22.270832218725801"/>
    <x v="0"/>
    <x v="2"/>
    <x v="2"/>
    <n v="2"/>
    <n v="2588.59"/>
    <s v="Admitted"/>
    <x v="3"/>
  </r>
  <r>
    <s v="PT-07226"/>
    <n v="38"/>
    <x v="0"/>
    <n v="117"/>
    <n v="247.520708826586"/>
    <n v="21.952597425564999"/>
    <x v="0"/>
    <x v="1"/>
    <x v="0"/>
    <n v="3"/>
    <n v="6786.06"/>
    <s v="Admitted"/>
    <x v="2"/>
  </r>
  <r>
    <s v="PT-05793"/>
    <n v="59"/>
    <x v="0"/>
    <n v="123"/>
    <n v="177.370147496176"/>
    <n v="27.562208296802901"/>
    <x v="2"/>
    <x v="2"/>
    <x v="1"/>
    <n v="7"/>
    <n v="16916.689999999999"/>
    <s v="Discharged"/>
    <x v="1"/>
  </r>
  <r>
    <s v="PT-04141"/>
    <n v="64"/>
    <x v="1"/>
    <n v="142"/>
    <n v="206.027357452621"/>
    <n v="28.7551325717188"/>
    <x v="0"/>
    <x v="2"/>
    <x v="0"/>
    <n v="1"/>
    <n v="11892.59"/>
    <s v="Transferred"/>
    <x v="0"/>
  </r>
  <r>
    <s v="PT-00548"/>
    <n v="51"/>
    <x v="0"/>
    <n v="189"/>
    <n v="219.95912391189199"/>
    <n v="34.501094819686202"/>
    <x v="1"/>
    <x v="2"/>
    <x v="0"/>
    <n v="3"/>
    <n v="9726.7000000000007"/>
    <s v="Discharged"/>
    <x v="1"/>
  </r>
  <r>
    <s v="PT-03023"/>
    <n v="48"/>
    <x v="0"/>
    <n v="112"/>
    <n v="198.52854115378901"/>
    <n v="32.110180278281199"/>
    <x v="1"/>
    <x v="1"/>
    <x v="2"/>
    <n v="3"/>
    <n v="3428.78"/>
    <s v="Discharged"/>
    <x v="3"/>
  </r>
  <r>
    <s v="PT-08205"/>
    <n v="49"/>
    <x v="0"/>
    <n v="143"/>
    <n v="242.09747239910101"/>
    <n v="23.041768785590801"/>
    <x v="2"/>
    <x v="2"/>
    <x v="1"/>
    <n v="8"/>
    <n v="27058.99"/>
    <s v="Discharged"/>
    <x v="3"/>
  </r>
  <r>
    <s v="PT-07458"/>
    <n v="66"/>
    <x v="0"/>
    <n v="140"/>
    <n v="245.875262180834"/>
    <n v="26.602962599458198"/>
    <x v="1"/>
    <x v="1"/>
    <x v="1"/>
    <n v="5"/>
    <n v="13075.17"/>
    <s v="Deceased"/>
    <x v="0"/>
  </r>
  <r>
    <s v="PT-00027"/>
    <n v="37"/>
    <x v="1"/>
    <n v="118"/>
    <n v="153.28689942331599"/>
    <n v="22.692995767408998"/>
    <x v="1"/>
    <x v="1"/>
    <x v="2"/>
    <n v="2"/>
    <n v="4929.75"/>
    <s v="Discharged"/>
    <x v="2"/>
  </r>
  <r>
    <s v="PT-05160"/>
    <n v="38"/>
    <x v="0"/>
    <n v="141"/>
    <n v="246.03742709546"/>
    <n v="36.282211577919"/>
    <x v="2"/>
    <x v="1"/>
    <x v="0"/>
    <n v="1"/>
    <n v="5450.37"/>
    <s v="Deceased"/>
    <x v="2"/>
  </r>
  <r>
    <s v="PT-05007"/>
    <n v="70"/>
    <x v="1"/>
    <n v="146"/>
    <s v="unknown"/>
    <n v="30.895005913793099"/>
    <x v="3"/>
    <x v="1"/>
    <x v="0"/>
    <n v="9"/>
    <n v="13645.44"/>
    <s v="Admitted"/>
    <x v="0"/>
  </r>
  <r>
    <s v="PT-02509"/>
    <n v="34"/>
    <x v="0"/>
    <n v="120"/>
    <n v="202.26905973897701"/>
    <n v="29.174795930870399"/>
    <x v="0"/>
    <x v="1"/>
    <x v="2"/>
    <n v="3"/>
    <n v="3380.59"/>
    <s v="Admitted"/>
    <x v="2"/>
  </r>
  <r>
    <s v="PT-01434"/>
    <n v="46"/>
    <x v="1"/>
    <n v="172"/>
    <n v="232.37293994880801"/>
    <n v="25.2336801280834"/>
    <x v="0"/>
    <x v="1"/>
    <x v="2"/>
    <n v="3"/>
    <n v="5943.55"/>
    <s v="Transferred"/>
    <x v="3"/>
  </r>
  <r>
    <s v="PT-02583"/>
    <n v="54"/>
    <x v="0"/>
    <n v="159"/>
    <n v="157.729565355311"/>
    <n v="31.101145538563301"/>
    <x v="1"/>
    <x v="1"/>
    <x v="0"/>
    <n v="6"/>
    <n v="13949.2"/>
    <s v="Admitted"/>
    <x v="1"/>
  </r>
  <r>
    <s v="PT-01303"/>
    <n v="52"/>
    <x v="0"/>
    <n v="106"/>
    <n v="260.95043240549199"/>
    <n v="24.124025399922601"/>
    <x v="0"/>
    <x v="1"/>
    <x v="2"/>
    <n v="3"/>
    <n v="6954.98"/>
    <s v="Transferred"/>
    <x v="1"/>
  </r>
  <r>
    <s v="PT-08183"/>
    <n v="54"/>
    <x v="0"/>
    <n v="97"/>
    <n v="254.772589985362"/>
    <n v="17.675722641546901"/>
    <x v="1"/>
    <x v="1"/>
    <x v="0"/>
    <n v="4"/>
    <n v="6030.39"/>
    <s v="Discharged"/>
    <x v="1"/>
  </r>
  <r>
    <s v="PT-09691"/>
    <n v="62"/>
    <x v="1"/>
    <n v="115"/>
    <n v="267.44292301415601"/>
    <n v="21.1368266053362"/>
    <x v="0"/>
    <x v="1"/>
    <x v="2"/>
    <n v="7"/>
    <n v="7307.33"/>
    <s v="Discharged"/>
    <x v="0"/>
  </r>
  <r>
    <s v="PT-04569"/>
    <n v="76"/>
    <x v="0"/>
    <n v="109"/>
    <n v="264.10505233531097"/>
    <n v="15"/>
    <x v="2"/>
    <x v="2"/>
    <x v="1"/>
    <n v="7"/>
    <n v="22367.72"/>
    <s v="Discharged"/>
    <x v="4"/>
  </r>
  <r>
    <s v="PT-06696"/>
    <n v="38"/>
    <x v="1"/>
    <n v="106"/>
    <n v="284.76578215275401"/>
    <n v="22.070801413675898"/>
    <x v="1"/>
    <x v="1"/>
    <x v="0"/>
    <n v="0"/>
    <n v="10554.99"/>
    <s v="Discharged"/>
    <x v="2"/>
  </r>
  <r>
    <s v="PT-01222"/>
    <n v="59"/>
    <x v="1"/>
    <n v="135"/>
    <n v="175.18931397412101"/>
    <n v="24.216030107413001"/>
    <x v="1"/>
    <x v="1"/>
    <x v="2"/>
    <n v="2"/>
    <n v="1916.96"/>
    <s v="Discharged"/>
    <x v="1"/>
  </r>
  <r>
    <s v="PT-05199"/>
    <n v="42"/>
    <x v="0"/>
    <n v="113"/>
    <n v="223.98879384470101"/>
    <n v="27.940278561061699"/>
    <x v="0"/>
    <x v="1"/>
    <x v="2"/>
    <n v="0"/>
    <n v="2332.4499999999998"/>
    <s v="Admitted"/>
    <x v="3"/>
  </r>
  <r>
    <s v="PT-02549"/>
    <n v="70"/>
    <x v="1"/>
    <n v="116"/>
    <s v="unknown"/>
    <n v="30.148364355410699"/>
    <x v="1"/>
    <x v="1"/>
    <x v="0"/>
    <n v="5"/>
    <n v="9597.64"/>
    <s v="Admitted"/>
    <x v="0"/>
  </r>
  <r>
    <s v="PT-00751"/>
    <n v="41"/>
    <x v="1"/>
    <s v="unknown"/>
    <n v="253.12232896422501"/>
    <n v="29.5963674874993"/>
    <x v="2"/>
    <x v="1"/>
    <x v="3"/>
    <n v="3"/>
    <n v="5688.43"/>
    <s v="Admitted"/>
    <x v="3"/>
  </r>
  <r>
    <s v="PT-00438"/>
    <n v="34"/>
    <x v="1"/>
    <n v="133"/>
    <n v="237.635392057665"/>
    <n v="29.250581274586899"/>
    <x v="1"/>
    <x v="2"/>
    <x v="1"/>
    <n v="2"/>
    <n v="25492.36"/>
    <s v="Discharged"/>
    <x v="2"/>
  </r>
  <r>
    <s v="PT-09515"/>
    <n v="58"/>
    <x v="0"/>
    <n v="148"/>
    <n v="227.114904781273"/>
    <n v="27.1519736789303"/>
    <x v="1"/>
    <x v="1"/>
    <x v="0"/>
    <n v="1"/>
    <n v="10562.12"/>
    <s v="Discharged"/>
    <x v="1"/>
  </r>
  <r>
    <s v="PT-03412"/>
    <n v="48"/>
    <x v="0"/>
    <n v="130"/>
    <n v="229.662319331525"/>
    <n v="32.810221687539098"/>
    <x v="3"/>
    <x v="1"/>
    <x v="2"/>
    <n v="2"/>
    <n v="2903.48"/>
    <s v="unknown"/>
    <x v="3"/>
  </r>
  <r>
    <s v="PT-08636"/>
    <n v="37"/>
    <x v="1"/>
    <n v="129"/>
    <n v="265.40617462472102"/>
    <n v="31.344365710848699"/>
    <x v="2"/>
    <x v="2"/>
    <x v="1"/>
    <n v="8"/>
    <n v="25795.94"/>
    <s v="Discharged"/>
    <x v="2"/>
  </r>
  <r>
    <s v="PT-02848"/>
    <n v="42"/>
    <x v="0"/>
    <n v="111"/>
    <n v="241.42319871423999"/>
    <n v="21.926667289165799"/>
    <x v="0"/>
    <x v="2"/>
    <x v="0"/>
    <n v="3"/>
    <n v="7069.37"/>
    <s v="Discharged"/>
    <x v="3"/>
  </r>
  <r>
    <s v="PT-01174"/>
    <n v="54"/>
    <x v="0"/>
    <n v="102"/>
    <n v="147.40952851488601"/>
    <n v="23.458990477454499"/>
    <x v="0"/>
    <x v="2"/>
    <x v="0"/>
    <n v="1"/>
    <n v="7920.35"/>
    <s v="Discharged"/>
    <x v="1"/>
  </r>
  <r>
    <s v="PT-07795"/>
    <n v="56"/>
    <x v="0"/>
    <n v="110"/>
    <n v="249.69331734100899"/>
    <n v="23.1494786912119"/>
    <x v="2"/>
    <x v="1"/>
    <x v="0"/>
    <n v="4"/>
    <n v="12958.22"/>
    <s v="Deceased"/>
    <x v="1"/>
  </r>
  <r>
    <s v="PT-02700"/>
    <n v="74"/>
    <x v="0"/>
    <n v="131"/>
    <n v="280.60105536418803"/>
    <n v="25.485960501407899"/>
    <x v="1"/>
    <x v="1"/>
    <x v="1"/>
    <n v="3"/>
    <n v="13137.7"/>
    <s v="Discharged"/>
    <x v="4"/>
  </r>
  <r>
    <s v="PT-09033"/>
    <n v="62"/>
    <x v="0"/>
    <n v="113"/>
    <n v="217.85562035725201"/>
    <n v="25.926767897761799"/>
    <x v="0"/>
    <x v="1"/>
    <x v="0"/>
    <n v="2"/>
    <n v="12257.14"/>
    <s v="Discharged"/>
    <x v="0"/>
  </r>
  <r>
    <s v="PT-06161"/>
    <n v="57"/>
    <x v="1"/>
    <n v="131"/>
    <n v="209.45024655085501"/>
    <n v="32.730646690133597"/>
    <x v="2"/>
    <x v="1"/>
    <x v="1"/>
    <n v="3"/>
    <n v="14493.59"/>
    <s v="Discharged"/>
    <x v="1"/>
  </r>
  <r>
    <s v="PT-02482"/>
    <n v="80"/>
    <x v="0"/>
    <n v="171"/>
    <n v="271.27560991760498"/>
    <n v="26.788618993047599"/>
    <x v="0"/>
    <x v="1"/>
    <x v="0"/>
    <n v="7"/>
    <n v="12057.52"/>
    <s v="Discharged"/>
    <x v="4"/>
  </r>
  <r>
    <s v="PT-04149"/>
    <n v="47"/>
    <x v="0"/>
    <n v="150"/>
    <n v="257.67296117898798"/>
    <n v="27.052665961797"/>
    <x v="1"/>
    <x v="1"/>
    <x v="3"/>
    <n v="3"/>
    <n v="4415.74"/>
    <s v="Admitted"/>
    <x v="3"/>
  </r>
  <r>
    <s v="PT-08609"/>
    <n v="18"/>
    <x v="1"/>
    <n v="125"/>
    <n v="242.59881876015001"/>
    <n v="23.6786206060616"/>
    <x v="0"/>
    <x v="2"/>
    <x v="2"/>
    <n v="1"/>
    <n v="4289.07"/>
    <s v="Transferred"/>
    <x v="6"/>
  </r>
  <r>
    <s v="PT-02707"/>
    <n v="57"/>
    <x v="0"/>
    <n v="146"/>
    <n v="195.150625402712"/>
    <n v="21.836005937524199"/>
    <x v="0"/>
    <x v="0"/>
    <x v="0"/>
    <n v="7"/>
    <n v="11853.71"/>
    <s v="Discharged"/>
    <x v="1"/>
  </r>
  <r>
    <s v="PT-04848"/>
    <n v="47"/>
    <x v="1"/>
    <n v="135"/>
    <n v="171.36007957546099"/>
    <n v="17.366247307937499"/>
    <x v="2"/>
    <x v="2"/>
    <x v="1"/>
    <n v="5"/>
    <n v="19279.7"/>
    <s v="Deceased"/>
    <x v="3"/>
  </r>
  <r>
    <s v="PT-00327"/>
    <n v="72"/>
    <x v="0"/>
    <n v="165"/>
    <s v="unknown"/>
    <n v="31.1966117785697"/>
    <x v="1"/>
    <x v="2"/>
    <x v="1"/>
    <n v="0"/>
    <n v="19508.5"/>
    <s v="Discharged"/>
    <x v="4"/>
  </r>
  <r>
    <s v="PT-01040"/>
    <n v="70"/>
    <x v="0"/>
    <n v="170"/>
    <n v="220.225088209776"/>
    <n v="32.722664394303997"/>
    <x v="0"/>
    <x v="1"/>
    <x v="0"/>
    <n v="3"/>
    <n v="11146.72"/>
    <s v="Discharged"/>
    <x v="0"/>
  </r>
  <r>
    <s v="PT-02638"/>
    <n v="69"/>
    <x v="0"/>
    <n v="116"/>
    <n v="244.43525132207901"/>
    <n v="30.049584453917099"/>
    <x v="2"/>
    <x v="1"/>
    <x v="1"/>
    <n v="2"/>
    <n v="17610.88"/>
    <s v="Discharged"/>
    <x v="0"/>
  </r>
  <r>
    <s v="PT-05230"/>
    <n v="69"/>
    <x v="1"/>
    <n v="142"/>
    <n v="148.63220911877201"/>
    <n v="26.646170026953701"/>
    <x v="2"/>
    <x v="1"/>
    <x v="1"/>
    <n v="6"/>
    <n v="20714.03"/>
    <s v="Discharged"/>
    <x v="0"/>
  </r>
  <r>
    <s v="PT-02500"/>
    <n v="60"/>
    <x v="0"/>
    <n v="105"/>
    <n v="177.400236107149"/>
    <n v="22.842233959329299"/>
    <x v="3"/>
    <x v="1"/>
    <x v="2"/>
    <n v="1"/>
    <n v="2552.33"/>
    <s v="Discharged"/>
    <x v="1"/>
  </r>
  <r>
    <s v="PT-01005"/>
    <n v="65"/>
    <x v="0"/>
    <n v="115"/>
    <n v="160.21619992907799"/>
    <n v="40.1219045023267"/>
    <x v="2"/>
    <x v="1"/>
    <x v="1"/>
    <n v="3"/>
    <n v="13144.18"/>
    <s v="Admitted"/>
    <x v="0"/>
  </r>
  <r>
    <s v="PT-02862"/>
    <n v="62"/>
    <x v="0"/>
    <n v="124"/>
    <n v="220.85841040099899"/>
    <n v="22.500480824572701"/>
    <x v="1"/>
    <x v="1"/>
    <x v="0"/>
    <n v="0"/>
    <n v="8033.25"/>
    <s v="Discharged"/>
    <x v="0"/>
  </r>
  <r>
    <s v="PT-03234"/>
    <n v="83"/>
    <x v="0"/>
    <n v="106"/>
    <n v="243.074169469033"/>
    <n v="38.641822258694397"/>
    <x v="1"/>
    <x v="2"/>
    <x v="1"/>
    <n v="5"/>
    <n v="15901.52"/>
    <s v="Transferred"/>
    <x v="5"/>
  </r>
  <r>
    <s v="PT-01871"/>
    <n v="38"/>
    <x v="1"/>
    <n v="127"/>
    <n v="251.01092046641199"/>
    <n v="25.761639595461201"/>
    <x v="0"/>
    <x v="1"/>
    <x v="2"/>
    <n v="4"/>
    <n v="3603.22"/>
    <s v="Admitted"/>
    <x v="2"/>
  </r>
  <r>
    <s v="PT-06429"/>
    <n v="75"/>
    <x v="1"/>
    <n v="117"/>
    <n v="194.454673406181"/>
    <n v="29.0544067114228"/>
    <x v="0"/>
    <x v="1"/>
    <x v="0"/>
    <n v="2"/>
    <n v="5046.97"/>
    <s v="Discharged"/>
    <x v="4"/>
  </r>
  <r>
    <s v="PT-07109"/>
    <n v="19"/>
    <x v="0"/>
    <n v="128"/>
    <n v="217.477694064335"/>
    <n v="22.286046358960899"/>
    <x v="0"/>
    <x v="1"/>
    <x v="2"/>
    <n v="1"/>
    <n v="3205.74"/>
    <s v="Discharged"/>
    <x v="6"/>
  </r>
  <r>
    <s v="PT-08549"/>
    <n v="48"/>
    <x v="1"/>
    <n v="119"/>
    <n v="210.839517095281"/>
    <n v="30.888377357286402"/>
    <x v="0"/>
    <x v="0"/>
    <x v="0"/>
    <n v="1"/>
    <n v="11006.43"/>
    <s v="Discharged"/>
    <x v="3"/>
  </r>
  <r>
    <s v="PT-06551"/>
    <n v="54"/>
    <x v="1"/>
    <n v="97"/>
    <n v="250.44565250611001"/>
    <n v="25.2894133264369"/>
    <x v="0"/>
    <x v="1"/>
    <x v="0"/>
    <n v="2"/>
    <n v="5835.09"/>
    <s v="Discharged"/>
    <x v="1"/>
  </r>
  <r>
    <s v="PT-00535"/>
    <n v="45"/>
    <x v="1"/>
    <n v="125"/>
    <n v="205.54658453233799"/>
    <n v="25.988702357535299"/>
    <x v="2"/>
    <x v="1"/>
    <x v="1"/>
    <n v="5"/>
    <n v="20346.46"/>
    <s v="Admitted"/>
    <x v="3"/>
  </r>
  <r>
    <s v="PT-06063"/>
    <n v="49"/>
    <x v="1"/>
    <n v="126"/>
    <n v="186.18356071154"/>
    <n v="25.9643407099847"/>
    <x v="0"/>
    <x v="1"/>
    <x v="2"/>
    <n v="0"/>
    <n v="3352.3"/>
    <s v="Discharged"/>
    <x v="3"/>
  </r>
  <r>
    <s v="PT-06368"/>
    <n v="20"/>
    <x v="0"/>
    <n v="158"/>
    <n v="233.90401907730501"/>
    <n v="27.802024935344701"/>
    <x v="0"/>
    <x v="2"/>
    <x v="2"/>
    <n v="4"/>
    <n v="5514.89"/>
    <s v="Admitted"/>
    <x v="6"/>
  </r>
  <r>
    <s v="PT-07659"/>
    <n v="66"/>
    <x v="0"/>
    <n v="117"/>
    <n v="264.75257726955601"/>
    <n v="26.543070497464001"/>
    <x v="2"/>
    <x v="1"/>
    <x v="1"/>
    <n v="6"/>
    <n v="8551.34"/>
    <s v="Transferred"/>
    <x v="0"/>
  </r>
  <r>
    <s v="PT-00586"/>
    <n v="58"/>
    <x v="0"/>
    <n v="95"/>
    <n v="179.91446487640499"/>
    <n v="26.1845308071407"/>
    <x v="2"/>
    <x v="1"/>
    <x v="0"/>
    <n v="7"/>
    <s v="unknown"/>
    <s v="Discharged"/>
    <x v="1"/>
  </r>
  <r>
    <s v="PT-02411"/>
    <n v="67"/>
    <x v="0"/>
    <n v="116"/>
    <n v="231.162500347411"/>
    <n v="27.540559872800799"/>
    <x v="2"/>
    <x v="1"/>
    <x v="1"/>
    <n v="4"/>
    <n v="5936.41"/>
    <s v="Discharged"/>
    <x v="0"/>
  </r>
  <r>
    <s v="PT-03036"/>
    <n v="61"/>
    <x v="0"/>
    <s v="unknown"/>
    <n v="223.14450503866101"/>
    <n v="29.413817927329401"/>
    <x v="2"/>
    <x v="1"/>
    <x v="1"/>
    <n v="4"/>
    <n v="5259.61"/>
    <s v="Discharged"/>
    <x v="0"/>
  </r>
  <r>
    <s v="PT-04603"/>
    <n v="79"/>
    <x v="0"/>
    <n v="153"/>
    <n v="180.70831027050201"/>
    <n v="33.357712043062897"/>
    <x v="0"/>
    <x v="1"/>
    <x v="0"/>
    <n v="3"/>
    <n v="7446"/>
    <s v="Admitted"/>
    <x v="4"/>
  </r>
  <r>
    <s v="PT-02586"/>
    <n v="45"/>
    <x v="1"/>
    <n v="134"/>
    <n v="221.149537656272"/>
    <n v="32.482185753501099"/>
    <x v="2"/>
    <x v="1"/>
    <x v="0"/>
    <n v="9"/>
    <n v="11755.97"/>
    <s v="Discharged"/>
    <x v="3"/>
  </r>
  <r>
    <s v="PT-01704"/>
    <n v="71"/>
    <x v="1"/>
    <n v="131"/>
    <s v="unknown"/>
    <n v="29.785342331475299"/>
    <x v="1"/>
    <x v="2"/>
    <x v="1"/>
    <n v="2"/>
    <n v="16096.34"/>
    <s v="Admitted"/>
    <x v="4"/>
  </r>
  <r>
    <s v="PT-04464"/>
    <n v="72"/>
    <x v="0"/>
    <n v="125"/>
    <n v="209.516391985485"/>
    <n v="37.6077504577149"/>
    <x v="1"/>
    <x v="1"/>
    <x v="1"/>
    <n v="3"/>
    <n v="15750.49"/>
    <s v="Discharged"/>
    <x v="4"/>
  </r>
  <r>
    <s v="PT-05799"/>
    <n v="62"/>
    <x v="1"/>
    <n v="113"/>
    <n v="313.95503881656902"/>
    <n v="25.186259725283101"/>
    <x v="1"/>
    <x v="1"/>
    <x v="0"/>
    <n v="3"/>
    <n v="10931.32"/>
    <s v="Discharged"/>
    <x v="0"/>
  </r>
  <r>
    <s v="PT-00492"/>
    <n v="77"/>
    <x v="0"/>
    <n v="117"/>
    <n v="205.75318362791899"/>
    <n v="34.719144152606901"/>
    <x v="0"/>
    <x v="1"/>
    <x v="0"/>
    <n v="1"/>
    <n v="8331.77"/>
    <s v="Discharged"/>
    <x v="4"/>
  </r>
  <r>
    <s v="PT-03845"/>
    <n v="79"/>
    <x v="1"/>
    <n v="110"/>
    <n v="211.33215654286499"/>
    <n v="23.520967176760202"/>
    <x v="0"/>
    <x v="1"/>
    <x v="0"/>
    <n v="4"/>
    <n v="11134.99"/>
    <s v="Deceased"/>
    <x v="4"/>
  </r>
  <r>
    <s v="PT-04526"/>
    <n v="72"/>
    <x v="0"/>
    <n v="124"/>
    <n v="205.72974056932799"/>
    <n v="21.948097473934599"/>
    <x v="1"/>
    <x v="1"/>
    <x v="0"/>
    <n v="3"/>
    <n v="6987.96"/>
    <s v="Discharged"/>
    <x v="4"/>
  </r>
  <r>
    <s v="PT-02837"/>
    <n v="83"/>
    <x v="1"/>
    <n v="127"/>
    <n v="207.14055950529101"/>
    <n v="17.995148436153698"/>
    <x v="2"/>
    <x v="1"/>
    <x v="1"/>
    <n v="3"/>
    <n v="24037.33"/>
    <s v="Discharged"/>
    <x v="5"/>
  </r>
  <r>
    <s v="PT-02267"/>
    <n v="28"/>
    <x v="0"/>
    <n v="90"/>
    <n v="209.31729207408799"/>
    <n v="21.751389070470101"/>
    <x v="1"/>
    <x v="1"/>
    <x v="2"/>
    <n v="3"/>
    <n v="6130.87"/>
    <s v="Discharged"/>
    <x v="6"/>
  </r>
  <r>
    <s v="PT-09179"/>
    <n v="39"/>
    <x v="0"/>
    <n v="109"/>
    <n v="281.57465211536999"/>
    <n v="27.426544323209601"/>
    <x v="0"/>
    <x v="2"/>
    <x v="1"/>
    <n v="3"/>
    <n v="11318.69"/>
    <s v="Discharged"/>
    <x v="2"/>
  </r>
  <r>
    <s v="PT-05309"/>
    <n v="43"/>
    <x v="1"/>
    <n v="145"/>
    <n v="213.854231857982"/>
    <n v="27.838263643621801"/>
    <x v="1"/>
    <x v="0"/>
    <x v="0"/>
    <n v="3"/>
    <n v="10853.11"/>
    <s v="Transferred"/>
    <x v="3"/>
  </r>
  <r>
    <s v="PT-06759"/>
    <n v="85"/>
    <x v="0"/>
    <n v="140"/>
    <n v="240.71877710196901"/>
    <n v="28.782167834395999"/>
    <x v="0"/>
    <x v="1"/>
    <x v="2"/>
    <n v="2"/>
    <n v="4676.6499999999996"/>
    <s v="Discharged"/>
    <x v="5"/>
  </r>
  <r>
    <s v="PT-04901"/>
    <n v="49"/>
    <x v="1"/>
    <n v="148"/>
    <n v="269.64676383914798"/>
    <n v="15"/>
    <x v="1"/>
    <x v="2"/>
    <x v="1"/>
    <n v="2"/>
    <n v="12142.91"/>
    <s v="Transferred"/>
    <x v="3"/>
  </r>
  <r>
    <s v="PT-07827"/>
    <n v="54"/>
    <x v="1"/>
    <n v="112"/>
    <n v="252.43165132161599"/>
    <s v="unknown"/>
    <x v="1"/>
    <x v="1"/>
    <x v="0"/>
    <n v="5"/>
    <n v="8858.74"/>
    <s v="Admitted"/>
    <x v="1"/>
  </r>
  <r>
    <s v="PT-03549"/>
    <n v="38"/>
    <x v="0"/>
    <n v="127"/>
    <n v="197.51112693817001"/>
    <n v="28.928667718467299"/>
    <x v="1"/>
    <x v="1"/>
    <x v="0"/>
    <n v="3"/>
    <n v="7729.17"/>
    <s v="Discharged"/>
    <x v="2"/>
  </r>
  <r>
    <s v="PT-02901"/>
    <n v="54"/>
    <x v="0"/>
    <n v="90"/>
    <s v="unknown"/>
    <n v="23.558297543359998"/>
    <x v="2"/>
    <x v="1"/>
    <x v="0"/>
    <n v="4"/>
    <n v="3353.95"/>
    <s v="Admitted"/>
    <x v="1"/>
  </r>
  <r>
    <s v="PT-00820"/>
    <n v="70"/>
    <x v="1"/>
    <n v="119"/>
    <s v="unknown"/>
    <n v="28.4105783363912"/>
    <x v="0"/>
    <x v="1"/>
    <x v="0"/>
    <n v="3"/>
    <s v="unknown"/>
    <s v="Transferred"/>
    <x v="0"/>
  </r>
  <r>
    <s v="PT-02945"/>
    <n v="59"/>
    <x v="0"/>
    <n v="121"/>
    <n v="272.89834566433098"/>
    <n v="21.355579963969301"/>
    <x v="2"/>
    <x v="1"/>
    <x v="3"/>
    <n v="2"/>
    <n v="2521.37"/>
    <s v="Discharged"/>
    <x v="1"/>
  </r>
  <r>
    <s v="PT-01917"/>
    <n v="43"/>
    <x v="1"/>
    <n v="127"/>
    <n v="177.40320988264099"/>
    <n v="33.452708309611303"/>
    <x v="2"/>
    <x v="2"/>
    <x v="1"/>
    <n v="9"/>
    <s v="unknown"/>
    <s v="Discharged"/>
    <x v="3"/>
  </r>
  <r>
    <s v="PT-03186"/>
    <n v="74"/>
    <x v="1"/>
    <n v="129"/>
    <n v="256.63851234408401"/>
    <n v="28.343737742836002"/>
    <x v="0"/>
    <x v="1"/>
    <x v="0"/>
    <n v="4"/>
    <n v="14211.31"/>
    <s v="Discharged"/>
    <x v="4"/>
  </r>
  <r>
    <s v="PT-03854"/>
    <n v="38"/>
    <x v="1"/>
    <n v="117"/>
    <n v="209.90840558852801"/>
    <n v="27.032085708784798"/>
    <x v="2"/>
    <x v="1"/>
    <x v="0"/>
    <n v="2"/>
    <n v="3798.9"/>
    <s v="Discharged"/>
    <x v="2"/>
  </r>
  <r>
    <s v="PT-06052"/>
    <n v="70"/>
    <x v="1"/>
    <n v="110"/>
    <n v="214.13021708420601"/>
    <n v="17.861544170430601"/>
    <x v="0"/>
    <x v="1"/>
    <x v="2"/>
    <n v="2"/>
    <n v="3381.25"/>
    <s v="Discharged"/>
    <x v="0"/>
  </r>
  <r>
    <s v="PT-07546"/>
    <n v="62"/>
    <x v="0"/>
    <n v="128"/>
    <n v="219.164908763124"/>
    <n v="32.327075127373"/>
    <x v="2"/>
    <x v="1"/>
    <x v="0"/>
    <n v="6"/>
    <n v="9948.49"/>
    <s v="Discharged"/>
    <x v="0"/>
  </r>
  <r>
    <s v="PT-08315"/>
    <n v="67"/>
    <x v="0"/>
    <n v="125"/>
    <s v="unknown"/>
    <n v="22.032599298493601"/>
    <x v="2"/>
    <x v="1"/>
    <x v="0"/>
    <n v="5"/>
    <n v="16100.36"/>
    <s v="Discharged"/>
    <x v="0"/>
  </r>
  <r>
    <s v="PT-06313"/>
    <n v="36"/>
    <x v="1"/>
    <n v="160"/>
    <s v="unknown"/>
    <n v="26.528490887697799"/>
    <x v="0"/>
    <x v="1"/>
    <x v="2"/>
    <n v="3"/>
    <n v="6359.06"/>
    <s v="Transferred"/>
    <x v="2"/>
  </r>
  <r>
    <s v="PT-08710"/>
    <n v="41"/>
    <x v="1"/>
    <n v="128"/>
    <n v="251.01359409232401"/>
    <n v="29.688659954591401"/>
    <x v="0"/>
    <x v="1"/>
    <x v="0"/>
    <n v="1"/>
    <n v="500"/>
    <s v="Admitted"/>
    <x v="3"/>
  </r>
  <r>
    <s v="PT-01134"/>
    <n v="61"/>
    <x v="0"/>
    <n v="134"/>
    <n v="278.73973617448502"/>
    <n v="27.537247102504999"/>
    <x v="1"/>
    <x v="1"/>
    <x v="0"/>
    <n v="2"/>
    <n v="6537.1"/>
    <s v="Discharged"/>
    <x v="0"/>
  </r>
  <r>
    <s v="PT-05360"/>
    <n v="50"/>
    <x v="1"/>
    <n v="118"/>
    <n v="264.475523397887"/>
    <n v="24.817570518058002"/>
    <x v="0"/>
    <x v="1"/>
    <x v="2"/>
    <n v="1"/>
    <n v="2711.11"/>
    <s v="Discharged"/>
    <x v="3"/>
  </r>
  <r>
    <s v="PT-08738"/>
    <n v="51"/>
    <x v="1"/>
    <n v="133"/>
    <n v="258.52117544656898"/>
    <n v="27.191171614232399"/>
    <x v="0"/>
    <x v="2"/>
    <x v="0"/>
    <n v="3"/>
    <n v="10035.780000000001"/>
    <s v="Discharged"/>
    <x v="1"/>
  </r>
  <r>
    <s v="PT-02519"/>
    <n v="51"/>
    <x v="0"/>
    <n v="141"/>
    <n v="208.49549800739999"/>
    <n v="18.357095499835399"/>
    <x v="1"/>
    <x v="1"/>
    <x v="0"/>
    <n v="2"/>
    <n v="10776.71"/>
    <s v="Admitted"/>
    <x v="1"/>
  </r>
  <r>
    <s v="PT-00398"/>
    <n v="75"/>
    <x v="1"/>
    <n v="139"/>
    <n v="229.317670884808"/>
    <n v="22.328209074827502"/>
    <x v="2"/>
    <x v="2"/>
    <x v="1"/>
    <n v="4"/>
    <n v="19714.39"/>
    <s v="Discharged"/>
    <x v="4"/>
  </r>
  <r>
    <s v="PT-01318"/>
    <n v="50"/>
    <x v="0"/>
    <n v="91"/>
    <n v="223.17780397091099"/>
    <n v="30.683951872218302"/>
    <x v="1"/>
    <x v="1"/>
    <x v="0"/>
    <n v="1"/>
    <n v="9097.34"/>
    <s v="Discharged"/>
    <x v="3"/>
  </r>
  <r>
    <s v="PT-07257"/>
    <n v="53"/>
    <x v="0"/>
    <n v="138"/>
    <n v="120"/>
    <n v="28.9373905896271"/>
    <x v="3"/>
    <x v="2"/>
    <x v="0"/>
    <n v="2"/>
    <n v="6210.72"/>
    <s v="Admitted"/>
    <x v="1"/>
  </r>
  <r>
    <s v="PT-00122"/>
    <n v="41"/>
    <x v="0"/>
    <n v="141"/>
    <n v="220.19449019734299"/>
    <n v="27.2866487396889"/>
    <x v="0"/>
    <x v="1"/>
    <x v="2"/>
    <s v="unknown"/>
    <n v="4756.91"/>
    <s v="Discharged"/>
    <x v="3"/>
  </r>
  <r>
    <s v="PT-02450"/>
    <n v="44"/>
    <x v="1"/>
    <n v="136"/>
    <n v="198.15267949091501"/>
    <n v="29.661048423137299"/>
    <x v="2"/>
    <x v="1"/>
    <x v="0"/>
    <n v="2"/>
    <n v="7361.34"/>
    <s v="Discharged"/>
    <x v="3"/>
  </r>
  <r>
    <s v="PT-04194"/>
    <n v="18"/>
    <x v="0"/>
    <n v="106"/>
    <n v="230.349527788838"/>
    <n v="21.708455103929499"/>
    <x v="2"/>
    <x v="2"/>
    <x v="1"/>
    <n v="2"/>
    <n v="25424.75"/>
    <s v="Discharged"/>
    <x v="6"/>
  </r>
  <r>
    <s v="PT-03230"/>
    <n v="54"/>
    <x v="1"/>
    <n v="143"/>
    <n v="266.41890021389298"/>
    <n v="34.797301833657698"/>
    <x v="0"/>
    <x v="1"/>
    <x v="0"/>
    <n v="3"/>
    <n v="9282.4500000000007"/>
    <s v="unknown"/>
    <x v="1"/>
  </r>
  <r>
    <s v="PT-01567"/>
    <n v="56"/>
    <x v="1"/>
    <n v="127"/>
    <n v="200.612961402455"/>
    <n v="27.968709503340499"/>
    <x v="1"/>
    <x v="2"/>
    <x v="0"/>
    <n v="2"/>
    <n v="8713.9500000000007"/>
    <s v="Discharged"/>
    <x v="1"/>
  </r>
  <r>
    <s v="PT-01985"/>
    <n v="69"/>
    <x v="0"/>
    <n v="168"/>
    <n v="254.17627120583001"/>
    <n v="21.399829712654601"/>
    <x v="0"/>
    <x v="1"/>
    <x v="0"/>
    <n v="0"/>
    <s v="unknown"/>
    <s v="Discharged"/>
    <x v="0"/>
  </r>
  <r>
    <s v="PT-04505"/>
    <n v="51"/>
    <x v="0"/>
    <n v="94"/>
    <n v="242.381877372095"/>
    <n v="27.388525668479399"/>
    <x v="0"/>
    <x v="1"/>
    <x v="2"/>
    <n v="6"/>
    <n v="3084.34"/>
    <s v="Discharged"/>
    <x v="1"/>
  </r>
  <r>
    <s v="PT-02602"/>
    <n v="64"/>
    <x v="0"/>
    <n v="142"/>
    <n v="209.69736261578799"/>
    <n v="27.911010389463701"/>
    <x v="0"/>
    <x v="0"/>
    <x v="1"/>
    <n v="2"/>
    <n v="15660.42"/>
    <s v="Discharged"/>
    <x v="0"/>
  </r>
  <r>
    <s v="PT-05675"/>
    <n v="35"/>
    <x v="1"/>
    <n v="129"/>
    <n v="269.36346979688898"/>
    <n v="36.084278289539299"/>
    <x v="2"/>
    <x v="2"/>
    <x v="1"/>
    <n v="8"/>
    <n v="22572.33"/>
    <s v="Discharged"/>
    <x v="2"/>
  </r>
  <r>
    <s v="PT-06959"/>
    <n v="95"/>
    <x v="0"/>
    <n v="143"/>
    <n v="226.359747650213"/>
    <n v="35.717149564634603"/>
    <x v="2"/>
    <x v="1"/>
    <x v="1"/>
    <n v="5"/>
    <n v="10196.799999999999"/>
    <s v="Discharged"/>
    <x v="5"/>
  </r>
  <r>
    <s v="PT-05668"/>
    <n v="65"/>
    <x v="1"/>
    <n v="152"/>
    <n v="192.517192079605"/>
    <n v="33.5455376042651"/>
    <x v="2"/>
    <x v="1"/>
    <x v="0"/>
    <n v="6"/>
    <n v="12373.31"/>
    <s v="Discharged"/>
    <x v="0"/>
  </r>
  <r>
    <s v="PT-02174"/>
    <n v="57"/>
    <x v="0"/>
    <n v="121"/>
    <n v="284.11857387686598"/>
    <n v="30.8639569545049"/>
    <x v="1"/>
    <x v="2"/>
    <x v="1"/>
    <n v="4"/>
    <n v="20385.740000000002"/>
    <s v="Discharged"/>
    <x v="1"/>
  </r>
  <r>
    <s v="PT-03284"/>
    <n v="68"/>
    <x v="0"/>
    <s v="unknown"/>
    <n v="219.30452445548599"/>
    <n v="22.483438663252301"/>
    <x v="1"/>
    <x v="2"/>
    <x v="0"/>
    <n v="4"/>
    <n v="10020.65"/>
    <s v="unknown"/>
    <x v="0"/>
  </r>
  <r>
    <s v="PT-09587"/>
    <n v="61"/>
    <x v="0"/>
    <n v="125"/>
    <n v="252.905581400925"/>
    <n v="28.308237752487699"/>
    <x v="0"/>
    <x v="1"/>
    <x v="0"/>
    <n v="0"/>
    <n v="6773.02"/>
    <s v="Transferred"/>
    <x v="0"/>
  </r>
  <r>
    <s v="PT-03606"/>
    <n v="43"/>
    <x v="1"/>
    <n v="90"/>
    <n v="200.272382516455"/>
    <n v="20.4554251854886"/>
    <x v="0"/>
    <x v="2"/>
    <x v="2"/>
    <n v="2"/>
    <n v="2862.11"/>
    <s v="Discharged"/>
    <x v="3"/>
  </r>
  <r>
    <s v="PT-08757"/>
    <n v="47"/>
    <x v="0"/>
    <n v="149"/>
    <s v="unknown"/>
    <n v="29.564469909446402"/>
    <x v="0"/>
    <x v="1"/>
    <x v="2"/>
    <n v="3"/>
    <n v="3702.61"/>
    <s v="Discharged"/>
    <x v="3"/>
  </r>
  <r>
    <s v="PT-02334"/>
    <n v="49"/>
    <x v="1"/>
    <n v="90"/>
    <n v="293.53222064606001"/>
    <n v="21.790336656108199"/>
    <x v="2"/>
    <x v="1"/>
    <x v="0"/>
    <n v="4"/>
    <n v="11548.65"/>
    <s v="Discharged"/>
    <x v="3"/>
  </r>
  <r>
    <s v="PT-00574"/>
    <n v="51"/>
    <x v="0"/>
    <n v="133"/>
    <n v="252.389467460882"/>
    <n v="34.594645065308697"/>
    <x v="2"/>
    <x v="1"/>
    <x v="0"/>
    <n v="7"/>
    <n v="12004.98"/>
    <s v="Discharged"/>
    <x v="1"/>
  </r>
  <r>
    <s v="PT-06449"/>
    <n v="21"/>
    <x v="0"/>
    <n v="140"/>
    <n v="171.785667391879"/>
    <n v="17.885205067830402"/>
    <x v="0"/>
    <x v="1"/>
    <x v="2"/>
    <n v="2"/>
    <n v="5001.09"/>
    <s v="Discharged"/>
    <x v="6"/>
  </r>
  <r>
    <s v="PT-09258"/>
    <n v="38"/>
    <x v="0"/>
    <n v="131"/>
    <n v="205.48091688212301"/>
    <n v="27.1381806385386"/>
    <x v="1"/>
    <x v="2"/>
    <x v="1"/>
    <n v="2"/>
    <n v="14571.08"/>
    <s v="Discharged"/>
    <x v="2"/>
  </r>
  <r>
    <s v="PT-00982"/>
    <n v="61"/>
    <x v="1"/>
    <n v="122"/>
    <n v="193.00498560333699"/>
    <n v="28.623119371251299"/>
    <x v="2"/>
    <x v="2"/>
    <x v="1"/>
    <n v="4"/>
    <n v="17865.93"/>
    <s v="Admitted"/>
    <x v="0"/>
  </r>
  <r>
    <s v="PT-07370"/>
    <n v="47"/>
    <x v="0"/>
    <n v="126"/>
    <n v="243.02185895576801"/>
    <n v="31.896643222644599"/>
    <x v="1"/>
    <x v="1"/>
    <x v="2"/>
    <n v="1"/>
    <n v="5842.89"/>
    <s v="Discharged"/>
    <x v="3"/>
  </r>
  <r>
    <s v="PT-03503"/>
    <n v="55"/>
    <x v="0"/>
    <n v="127"/>
    <n v="207.45973259089001"/>
    <n v="21.954420316234899"/>
    <x v="0"/>
    <x v="1"/>
    <x v="2"/>
    <n v="4"/>
    <n v="2770"/>
    <s v="Admitted"/>
    <x v="1"/>
  </r>
  <r>
    <s v="PT-01408"/>
    <n v="77"/>
    <x v="1"/>
    <n v="147"/>
    <n v="306.10636361447501"/>
    <n v="28.872461515571199"/>
    <x v="0"/>
    <x v="1"/>
    <x v="0"/>
    <n v="3"/>
    <n v="6456.12"/>
    <s v="Admitted"/>
    <x v="4"/>
  </r>
  <r>
    <s v="PT-00536"/>
    <n v="55"/>
    <x v="1"/>
    <n v="124"/>
    <n v="219.02528630016599"/>
    <n v="24.6205869323957"/>
    <x v="0"/>
    <x v="2"/>
    <x v="0"/>
    <n v="3"/>
    <n v="7388.45"/>
    <s v="Discharged"/>
    <x v="1"/>
  </r>
  <r>
    <s v="PT-04302"/>
    <n v="34"/>
    <x v="0"/>
    <n v="135"/>
    <n v="236.16462843945999"/>
    <n v="30.555069496338099"/>
    <x v="0"/>
    <x v="1"/>
    <x v="2"/>
    <n v="4"/>
    <n v="2794.28"/>
    <s v="Discharged"/>
    <x v="2"/>
  </r>
  <r>
    <s v="PT-07703"/>
    <n v="45"/>
    <x v="0"/>
    <n v="127"/>
    <n v="216.863218876373"/>
    <n v="24.684350679757401"/>
    <x v="0"/>
    <x v="1"/>
    <x v="0"/>
    <n v="0"/>
    <n v="7480.23"/>
    <s v="Discharged"/>
    <x v="3"/>
  </r>
  <r>
    <s v="PT-05297"/>
    <n v="56"/>
    <x v="1"/>
    <n v="133"/>
    <n v="207.36085912346101"/>
    <n v="32.760447751250403"/>
    <x v="1"/>
    <x v="2"/>
    <x v="1"/>
    <n v="4"/>
    <n v="21729.73"/>
    <s v="Discharged"/>
    <x v="1"/>
  </r>
  <r>
    <s v="PT-07413"/>
    <n v="51"/>
    <x v="1"/>
    <n v="118"/>
    <n v="242.045676074114"/>
    <n v="27.053550138395099"/>
    <x v="2"/>
    <x v="1"/>
    <x v="0"/>
    <n v="3"/>
    <n v="13116.72"/>
    <s v="Discharged"/>
    <x v="1"/>
  </r>
  <r>
    <s v="PT-01435"/>
    <n v="52"/>
    <x v="0"/>
    <n v="132"/>
    <n v="234.05632263663099"/>
    <n v="27.761947460773701"/>
    <x v="2"/>
    <x v="1"/>
    <x v="0"/>
    <n v="5"/>
    <n v="14697.82"/>
    <s v="Discharged"/>
    <x v="1"/>
  </r>
  <r>
    <s v="PT-07276"/>
    <n v="44"/>
    <x v="1"/>
    <n v="140"/>
    <n v="247.28165370783901"/>
    <n v="25.6719519519656"/>
    <x v="1"/>
    <x v="2"/>
    <x v="1"/>
    <n v="3"/>
    <n v="14828.15"/>
    <s v="Discharged"/>
    <x v="3"/>
  </r>
  <r>
    <s v="PT-02580"/>
    <n v="81"/>
    <x v="0"/>
    <n v="154"/>
    <n v="263.78891536958702"/>
    <n v="27.331698545347098"/>
    <x v="0"/>
    <x v="1"/>
    <x v="0"/>
    <n v="0"/>
    <n v="12332.62"/>
    <s v="Discharged"/>
    <x v="5"/>
  </r>
  <r>
    <s v="PT-09920"/>
    <n v="56"/>
    <x v="0"/>
    <n v="132"/>
    <n v="246.22342427034599"/>
    <n v="30.316547460421901"/>
    <x v="0"/>
    <x v="1"/>
    <x v="0"/>
    <n v="2"/>
    <n v="8651.34"/>
    <s v="Discharged"/>
    <x v="1"/>
  </r>
  <r>
    <s v="PT-03270"/>
    <n v="64"/>
    <x v="0"/>
    <n v="129"/>
    <n v="289.73759280123301"/>
    <n v="28.915475141888201"/>
    <x v="0"/>
    <x v="1"/>
    <x v="0"/>
    <n v="5"/>
    <n v="11440.45"/>
    <s v="Discharged"/>
    <x v="0"/>
  </r>
  <r>
    <s v="PT-09747"/>
    <n v="53"/>
    <x v="1"/>
    <n v="124"/>
    <n v="159.05618207363"/>
    <n v="27.678441524646999"/>
    <x v="0"/>
    <x v="1"/>
    <x v="2"/>
    <n v="4"/>
    <n v="2790.35"/>
    <s v="Admitted"/>
    <x v="1"/>
  </r>
  <r>
    <s v="PT-09407"/>
    <n v="37"/>
    <x v="1"/>
    <n v="136"/>
    <n v="200.44641929630899"/>
    <n v="26.230783015766601"/>
    <x v="1"/>
    <x v="2"/>
    <x v="0"/>
    <n v="3"/>
    <n v="8747.41"/>
    <s v="Discharged"/>
    <x v="2"/>
  </r>
  <r>
    <s v="PT-03370"/>
    <n v="56"/>
    <x v="1"/>
    <n v="163"/>
    <n v="251.90080446106799"/>
    <n v="25.876824611969599"/>
    <x v="1"/>
    <x v="1"/>
    <x v="0"/>
    <n v="5"/>
    <n v="4562.5600000000004"/>
    <s v="Admitted"/>
    <x v="1"/>
  </r>
  <r>
    <s v="PT-01868"/>
    <n v="71"/>
    <x v="0"/>
    <n v="160"/>
    <n v="220.8254616143"/>
    <n v="36.498749764234702"/>
    <x v="2"/>
    <x v="2"/>
    <x v="1"/>
    <n v="7"/>
    <n v="17325.650000000001"/>
    <s v="Admitted"/>
    <x v="4"/>
  </r>
  <r>
    <s v="PT-01455"/>
    <n v="63"/>
    <x v="1"/>
    <n v="103"/>
    <n v="188.27663633826899"/>
    <n v="23.799813340841901"/>
    <x v="0"/>
    <x v="1"/>
    <x v="2"/>
    <n v="1"/>
    <n v="1230.74"/>
    <s v="Discharged"/>
    <x v="0"/>
  </r>
  <r>
    <s v="PT-01787"/>
    <n v="50"/>
    <x v="0"/>
    <n v="126"/>
    <n v="214.044898077326"/>
    <n v="21.4991189770817"/>
    <x v="1"/>
    <x v="1"/>
    <x v="0"/>
    <n v="6"/>
    <n v="13668.78"/>
    <s v="Discharged"/>
    <x v="3"/>
  </r>
  <r>
    <s v="PT-05361"/>
    <n v="54"/>
    <x v="1"/>
    <n v="135"/>
    <n v="158.594503263024"/>
    <n v="27.8708554714458"/>
    <x v="1"/>
    <x v="2"/>
    <x v="1"/>
    <n v="0"/>
    <n v="21945.37"/>
    <s v="Admitted"/>
    <x v="1"/>
  </r>
  <r>
    <s v="PT-08116"/>
    <n v="52"/>
    <x v="1"/>
    <n v="106"/>
    <n v="228.07394547831399"/>
    <n v="34.9095308832783"/>
    <x v="0"/>
    <x v="1"/>
    <x v="2"/>
    <n v="2"/>
    <n v="2208.81"/>
    <s v="Discharged"/>
    <x v="1"/>
  </r>
  <r>
    <s v="PT-02522"/>
    <n v="95"/>
    <x v="1"/>
    <n v="158"/>
    <n v="249.259320847944"/>
    <n v="35.911515414765503"/>
    <x v="0"/>
    <x v="1"/>
    <x v="0"/>
    <n v="1"/>
    <n v="11230.05"/>
    <s v="Transferred"/>
    <x v="5"/>
  </r>
  <r>
    <s v="PT-04614"/>
    <n v="47"/>
    <x v="0"/>
    <n v="127"/>
    <n v="207.862974860614"/>
    <n v="28.145022761453198"/>
    <x v="1"/>
    <x v="1"/>
    <x v="2"/>
    <n v="4"/>
    <n v="4310.1400000000003"/>
    <s v="Discharged"/>
    <x v="3"/>
  </r>
  <r>
    <s v="PT-01821"/>
    <n v="53"/>
    <x v="0"/>
    <n v="129"/>
    <n v="287.23142611456802"/>
    <n v="32.381456426565002"/>
    <x v="2"/>
    <x v="1"/>
    <x v="0"/>
    <n v="4"/>
    <n v="10147.129999999999"/>
    <s v="Discharged"/>
    <x v="1"/>
  </r>
  <r>
    <s v="PT-09391"/>
    <n v="53"/>
    <x v="0"/>
    <n v="130"/>
    <n v="205.86301834755801"/>
    <s v="unknown"/>
    <x v="0"/>
    <x v="1"/>
    <x v="0"/>
    <n v="4"/>
    <n v="11195.34"/>
    <s v="Admitted"/>
    <x v="1"/>
  </r>
  <r>
    <s v="PT-02930"/>
    <n v="69"/>
    <x v="1"/>
    <n v="104"/>
    <n v="232.29455278041701"/>
    <n v="19.9073122393844"/>
    <x v="0"/>
    <x v="1"/>
    <x v="2"/>
    <n v="1"/>
    <n v="4023.97"/>
    <s v="Discharged"/>
    <x v="0"/>
  </r>
  <r>
    <s v="PT-00052"/>
    <n v="49"/>
    <x v="0"/>
    <n v="125"/>
    <n v="213.086881772943"/>
    <n v="22.2315078338078"/>
    <x v="0"/>
    <x v="1"/>
    <x v="0"/>
    <n v="2"/>
    <n v="10310.120000000001"/>
    <s v="Transferred"/>
    <x v="3"/>
  </r>
  <r>
    <s v="PT-06206"/>
    <n v="78"/>
    <x v="0"/>
    <n v="116"/>
    <n v="188.18372438678099"/>
    <n v="26.2258432930164"/>
    <x v="0"/>
    <x v="2"/>
    <x v="0"/>
    <n v="6"/>
    <n v="13336.99"/>
    <s v="Discharged"/>
    <x v="4"/>
  </r>
  <r>
    <s v="PT-06420"/>
    <n v="51"/>
    <x v="1"/>
    <n v="142"/>
    <n v="172.75861087972501"/>
    <n v="32.024283621055098"/>
    <x v="0"/>
    <x v="2"/>
    <x v="0"/>
    <n v="6"/>
    <n v="7801.15"/>
    <s v="Admitted"/>
    <x v="1"/>
  </r>
  <r>
    <s v="PT-09825"/>
    <n v="52"/>
    <x v="1"/>
    <n v="127"/>
    <n v="255.335032174937"/>
    <n v="33.878068027952203"/>
    <x v="0"/>
    <x v="1"/>
    <x v="0"/>
    <n v="4"/>
    <n v="12487.27"/>
    <s v="Discharged"/>
    <x v="1"/>
  </r>
  <r>
    <s v="PT-03578"/>
    <n v="45"/>
    <x v="0"/>
    <n v="118"/>
    <s v="unknown"/>
    <n v="31.571691920322898"/>
    <x v="0"/>
    <x v="2"/>
    <x v="2"/>
    <n v="5"/>
    <n v="6801.09"/>
    <s v="Discharged"/>
    <x v="3"/>
  </r>
  <r>
    <s v="PT-00470"/>
    <n v="46"/>
    <x v="0"/>
    <n v="123"/>
    <n v="190.95430254610699"/>
    <n v="33.570085035655403"/>
    <x v="1"/>
    <x v="2"/>
    <x v="1"/>
    <n v="6"/>
    <n v="22996.83"/>
    <s v="Discharged"/>
    <x v="3"/>
  </r>
  <r>
    <s v="PT-02630"/>
    <n v="47"/>
    <x v="0"/>
    <n v="133"/>
    <n v="215.56605958605499"/>
    <n v="31.505281934494501"/>
    <x v="1"/>
    <x v="1"/>
    <x v="0"/>
    <n v="5"/>
    <n v="6857.72"/>
    <s v="Transferred"/>
    <x v="3"/>
  </r>
  <r>
    <s v="PT-05403"/>
    <n v="63"/>
    <x v="1"/>
    <n v="134"/>
    <n v="245.01552022023"/>
    <n v="30.5187817911407"/>
    <x v="0"/>
    <x v="2"/>
    <x v="1"/>
    <n v="7"/>
    <n v="21264.83"/>
    <s v="Discharged"/>
    <x v="0"/>
  </r>
  <r>
    <s v="PT-07764"/>
    <n v="64"/>
    <x v="0"/>
    <n v="141"/>
    <n v="226.88023308806001"/>
    <n v="24.406277365842399"/>
    <x v="2"/>
    <x v="2"/>
    <x v="1"/>
    <s v="unknown"/>
    <n v="12677.21"/>
    <s v="Discharged"/>
    <x v="0"/>
  </r>
  <r>
    <s v="PT-08410"/>
    <n v="54"/>
    <x v="1"/>
    <n v="134"/>
    <n v="237.83151395326701"/>
    <n v="28.198947908808002"/>
    <x v="1"/>
    <x v="1"/>
    <x v="0"/>
    <n v="2"/>
    <n v="4273.7"/>
    <s v="Deceased"/>
    <x v="1"/>
  </r>
  <r>
    <s v="PT-06465"/>
    <n v="36"/>
    <x v="0"/>
    <n v="129"/>
    <n v="186.41756556462201"/>
    <n v="22.311928571548101"/>
    <x v="1"/>
    <x v="1"/>
    <x v="2"/>
    <n v="2"/>
    <s v="unknown"/>
    <s v="Discharged"/>
    <x v="2"/>
  </r>
  <r>
    <s v="PT-04429"/>
    <n v="56"/>
    <x v="1"/>
    <n v="141"/>
    <n v="234.35517321786301"/>
    <n v="22.175412828150499"/>
    <x v="1"/>
    <x v="1"/>
    <x v="0"/>
    <s v="unknown"/>
    <n v="4722.38"/>
    <s v="Discharged"/>
    <x v="1"/>
  </r>
  <r>
    <s v="PT-01859"/>
    <n v="59"/>
    <x v="0"/>
    <n v="90"/>
    <n v="306.25896670432701"/>
    <n v="32.649691266118801"/>
    <x v="2"/>
    <x v="1"/>
    <x v="0"/>
    <n v="6"/>
    <n v="8823.61"/>
    <s v="Discharged"/>
    <x v="1"/>
  </r>
  <r>
    <s v="PT-09726"/>
    <n v="50"/>
    <x v="0"/>
    <n v="189"/>
    <n v="243.18102101003899"/>
    <n v="26.426989804579101"/>
    <x v="0"/>
    <x v="1"/>
    <x v="2"/>
    <n v="1"/>
    <n v="5220.1400000000003"/>
    <s v="Discharged"/>
    <x v="3"/>
  </r>
  <r>
    <s v="PT-00866"/>
    <n v="49"/>
    <x v="0"/>
    <n v="144"/>
    <n v="192.21972598117199"/>
    <n v="22.217030566840702"/>
    <x v="0"/>
    <x v="2"/>
    <x v="0"/>
    <n v="4"/>
    <n v="4669.6099999999997"/>
    <s v="Discharged"/>
    <x v="3"/>
  </r>
  <r>
    <s v="PT-05216"/>
    <n v="62"/>
    <x v="1"/>
    <n v="123"/>
    <s v="unknown"/>
    <n v="35.966008232356501"/>
    <x v="1"/>
    <x v="2"/>
    <x v="1"/>
    <n v="3"/>
    <n v="20294.68"/>
    <s v="Discharged"/>
    <x v="0"/>
  </r>
  <r>
    <s v="PT-07502"/>
    <n v="56"/>
    <x v="1"/>
    <n v="119"/>
    <n v="269.34206852674703"/>
    <n v="28.578216538661799"/>
    <x v="0"/>
    <x v="1"/>
    <x v="3"/>
    <n v="4"/>
    <n v="4594.12"/>
    <s v="Discharged"/>
    <x v="1"/>
  </r>
  <r>
    <s v="PT-05126"/>
    <n v="44"/>
    <x v="1"/>
    <n v="126"/>
    <n v="267.06206533312201"/>
    <n v="19.255529491520999"/>
    <x v="0"/>
    <x v="2"/>
    <x v="0"/>
    <n v="3"/>
    <n v="10567.19"/>
    <s v="Admitted"/>
    <x v="3"/>
  </r>
  <r>
    <s v="PT-06949"/>
    <n v="49"/>
    <x v="1"/>
    <n v="150"/>
    <n v="212.26376761792699"/>
    <n v="20.697570034266999"/>
    <x v="0"/>
    <x v="1"/>
    <x v="2"/>
    <n v="2"/>
    <s v="unknown"/>
    <s v="Discharged"/>
    <x v="3"/>
  </r>
  <r>
    <s v="PT-09412"/>
    <n v="41"/>
    <x v="0"/>
    <n v="162"/>
    <n v="249.78119695933799"/>
    <n v="22.7507629499855"/>
    <x v="1"/>
    <x v="1"/>
    <x v="2"/>
    <n v="3"/>
    <n v="5153.6000000000004"/>
    <s v="Transferred"/>
    <x v="3"/>
  </r>
  <r>
    <s v="PT-08898"/>
    <n v="59"/>
    <x v="1"/>
    <n v="127"/>
    <n v="206.60342833689899"/>
    <n v="25.173134081064902"/>
    <x v="2"/>
    <x v="1"/>
    <x v="1"/>
    <n v="2"/>
    <n v="17545.04"/>
    <s v="Discharged"/>
    <x v="1"/>
  </r>
  <r>
    <s v="PT-08139"/>
    <n v="30"/>
    <x v="1"/>
    <n v="146"/>
    <n v="223.04118746595799"/>
    <n v="38.133934837622199"/>
    <x v="2"/>
    <x v="1"/>
    <x v="0"/>
    <n v="7"/>
    <s v="unknown"/>
    <s v="Admitted"/>
    <x v="6"/>
  </r>
  <r>
    <s v="PT-06181"/>
    <n v="69"/>
    <x v="1"/>
    <n v="143"/>
    <n v="214.28913404214299"/>
    <n v="23.892060331729802"/>
    <x v="0"/>
    <x v="1"/>
    <x v="2"/>
    <n v="1"/>
    <n v="3146.86"/>
    <s v="Discharged"/>
    <x v="0"/>
  </r>
  <r>
    <s v="PT-00426"/>
    <n v="75"/>
    <x v="0"/>
    <n v="116"/>
    <n v="274.17360187967301"/>
    <n v="25.7249751115531"/>
    <x v="1"/>
    <x v="1"/>
    <x v="1"/>
    <n v="3"/>
    <n v="15673.89"/>
    <s v="Discharged"/>
    <x v="4"/>
  </r>
  <r>
    <s v="PT-00189"/>
    <n v="42"/>
    <x v="1"/>
    <n v="144"/>
    <n v="290.76248212611398"/>
    <n v="17.687056733853598"/>
    <x v="0"/>
    <x v="1"/>
    <x v="2"/>
    <n v="3"/>
    <n v="5494.18"/>
    <s v="Discharged"/>
    <x v="3"/>
  </r>
  <r>
    <s v="PT-05864"/>
    <n v="28"/>
    <x v="0"/>
    <n v="125"/>
    <n v="143.998483018168"/>
    <n v="23.3147213403923"/>
    <x v="0"/>
    <x v="1"/>
    <x v="2"/>
    <n v="3"/>
    <n v="4100.75"/>
    <s v="Transferred"/>
    <x v="6"/>
  </r>
  <r>
    <s v="PT-08159"/>
    <n v="61"/>
    <x v="1"/>
    <n v="128"/>
    <n v="168.79402360236099"/>
    <n v="29.534773706896001"/>
    <x v="1"/>
    <x v="1"/>
    <x v="2"/>
    <n v="1"/>
    <n v="6755.74"/>
    <s v="Discharged"/>
    <x v="0"/>
  </r>
  <r>
    <s v="PT-00229"/>
    <n v="44"/>
    <x v="0"/>
    <n v="125"/>
    <n v="231.915887018418"/>
    <n v="31.446299457222299"/>
    <x v="0"/>
    <x v="1"/>
    <x v="0"/>
    <n v="4"/>
    <n v="10112.709999999999"/>
    <s v="Discharged"/>
    <x v="3"/>
  </r>
  <r>
    <s v="PT-08072"/>
    <n v="65"/>
    <x v="0"/>
    <n v="119"/>
    <n v="226.15703250261299"/>
    <n v="21.807826643469799"/>
    <x v="0"/>
    <x v="1"/>
    <x v="0"/>
    <n v="3"/>
    <n v="4908.2700000000004"/>
    <s v="Admitted"/>
    <x v="0"/>
  </r>
  <r>
    <s v="PT-07389"/>
    <n v="61"/>
    <x v="0"/>
    <n v="139"/>
    <n v="230.071160873553"/>
    <n v="26.926112511463099"/>
    <x v="0"/>
    <x v="1"/>
    <x v="2"/>
    <n v="4"/>
    <n v="6131.3"/>
    <s v="Discharged"/>
    <x v="0"/>
  </r>
  <r>
    <s v="PT-02742"/>
    <n v="61"/>
    <x v="0"/>
    <n v="136"/>
    <n v="234.128670912166"/>
    <n v="33.931457122766602"/>
    <x v="0"/>
    <x v="1"/>
    <x v="0"/>
    <n v="4"/>
    <n v="11899.54"/>
    <s v="Discharged"/>
    <x v="0"/>
  </r>
  <r>
    <s v="PT-01042"/>
    <n v="48"/>
    <x v="1"/>
    <n v="142"/>
    <n v="196.91113964292001"/>
    <n v="25.604203033706401"/>
    <x v="1"/>
    <x v="2"/>
    <x v="1"/>
    <n v="4"/>
    <n v="20938.23"/>
    <s v="Admitted"/>
    <x v="3"/>
  </r>
  <r>
    <s v="PT-08917"/>
    <n v="81"/>
    <x v="0"/>
    <n v="148"/>
    <n v="163.28786557783201"/>
    <n v="28.566337432461701"/>
    <x v="0"/>
    <x v="1"/>
    <x v="0"/>
    <n v="1"/>
    <n v="6651.01"/>
    <s v="Discharged"/>
    <x v="5"/>
  </r>
  <r>
    <s v="PT-09325"/>
    <n v="33"/>
    <x v="0"/>
    <n v="90"/>
    <n v="250.20294927187501"/>
    <n v="33.668130935541697"/>
    <x v="0"/>
    <x v="1"/>
    <x v="2"/>
    <n v="3"/>
    <n v="5995.38"/>
    <s v="Discharged"/>
    <x v="2"/>
  </r>
  <r>
    <s v="PT-09871"/>
    <n v="55"/>
    <x v="1"/>
    <n v="90"/>
    <n v="247.944193947652"/>
    <n v="21.228858840580401"/>
    <x v="1"/>
    <x v="0"/>
    <x v="0"/>
    <n v="6"/>
    <n v="13931.83"/>
    <s v="Discharged"/>
    <x v="1"/>
  </r>
  <r>
    <s v="PT-04280"/>
    <n v="60"/>
    <x v="1"/>
    <n v="162"/>
    <n v="188.106206010579"/>
    <n v="24.959546514356401"/>
    <x v="2"/>
    <x v="1"/>
    <x v="1"/>
    <n v="5"/>
    <n v="14505.13"/>
    <s v="Admitted"/>
    <x v="1"/>
  </r>
  <r>
    <s v="PT-00472"/>
    <n v="20"/>
    <x v="0"/>
    <n v="123"/>
    <n v="198.843777024655"/>
    <n v="22.1658289363398"/>
    <x v="3"/>
    <x v="2"/>
    <x v="2"/>
    <n v="2"/>
    <n v="2401.1999999999998"/>
    <s v="Discharged"/>
    <x v="6"/>
  </r>
  <r>
    <s v="PT-02922"/>
    <n v="66"/>
    <x v="0"/>
    <n v="105"/>
    <n v="192.706222964277"/>
    <n v="24.986050893157302"/>
    <x v="0"/>
    <x v="1"/>
    <x v="0"/>
    <n v="5"/>
    <n v="5074.08"/>
    <s v="Transferred"/>
    <x v="0"/>
  </r>
  <r>
    <s v="PT-01906"/>
    <n v="61"/>
    <x v="1"/>
    <n v="133"/>
    <n v="216.792803325069"/>
    <n v="23.4137958668402"/>
    <x v="1"/>
    <x v="2"/>
    <x v="1"/>
    <n v="3"/>
    <n v="16910.7"/>
    <s v="Discharged"/>
    <x v="0"/>
  </r>
  <r>
    <s v="PT-09055"/>
    <n v="28"/>
    <x v="0"/>
    <n v="123"/>
    <n v="181.777395947445"/>
    <n v="29.001699466766201"/>
    <x v="1"/>
    <x v="1"/>
    <x v="0"/>
    <n v="1"/>
    <n v="10372.780000000001"/>
    <s v="Discharged"/>
    <x v="6"/>
  </r>
  <r>
    <s v="PT-00802"/>
    <n v="47"/>
    <x v="0"/>
    <n v="136"/>
    <n v="225.49594827011501"/>
    <n v="19.8358065192431"/>
    <x v="0"/>
    <x v="1"/>
    <x v="2"/>
    <n v="7"/>
    <n v="7584.92"/>
    <s v="Discharged"/>
    <x v="3"/>
  </r>
  <r>
    <s v="PT-01488"/>
    <n v="28"/>
    <x v="1"/>
    <n v="125"/>
    <n v="236.66367466016601"/>
    <n v="19.320867579902298"/>
    <x v="0"/>
    <x v="1"/>
    <x v="2"/>
    <n v="3"/>
    <n v="4382.0200000000004"/>
    <s v="Admitted"/>
    <x v="6"/>
  </r>
  <r>
    <s v="PT-08606"/>
    <n v="72"/>
    <x v="1"/>
    <n v="120"/>
    <n v="190.597304901749"/>
    <n v="27.187644242738902"/>
    <x v="2"/>
    <x v="1"/>
    <x v="0"/>
    <n v="1"/>
    <n v="9426.7099999999991"/>
    <s v="Discharged"/>
    <x v="4"/>
  </r>
  <r>
    <s v="PT-03654"/>
    <n v="42"/>
    <x v="1"/>
    <n v="110"/>
    <n v="164.965775923313"/>
    <n v="37.758641495451997"/>
    <x v="0"/>
    <x v="2"/>
    <x v="0"/>
    <n v="3"/>
    <n v="9003.2900000000009"/>
    <s v="Discharged"/>
    <x v="3"/>
  </r>
  <r>
    <s v="PT-03772"/>
    <n v="47"/>
    <x v="0"/>
    <n v="128"/>
    <n v="231.286549544553"/>
    <n v="22.266596775028301"/>
    <x v="0"/>
    <x v="2"/>
    <x v="0"/>
    <n v="1"/>
    <n v="11803.34"/>
    <s v="Deceased"/>
    <x v="3"/>
  </r>
  <r>
    <s v="PT-00228"/>
    <n v="38"/>
    <x v="0"/>
    <n v="155"/>
    <n v="134.588209996812"/>
    <n v="18.5796416807061"/>
    <x v="0"/>
    <x v="1"/>
    <x v="2"/>
    <s v="unknown"/>
    <n v="2020.34"/>
    <s v="Discharged"/>
    <x v="2"/>
  </r>
  <r>
    <s v="PT-04253"/>
    <n v="58"/>
    <x v="1"/>
    <n v="141"/>
    <n v="192.865351472317"/>
    <n v="24.987753418776801"/>
    <x v="1"/>
    <x v="1"/>
    <x v="0"/>
    <s v="unknown"/>
    <n v="8448"/>
    <s v="Discharged"/>
    <x v="1"/>
  </r>
  <r>
    <s v="PT-01129"/>
    <n v="54"/>
    <x v="1"/>
    <n v="130"/>
    <n v="199.35420522566901"/>
    <n v="30.683779788086099"/>
    <x v="1"/>
    <x v="1"/>
    <x v="0"/>
    <n v="1"/>
    <n v="6980.32"/>
    <s v="Transferred"/>
    <x v="1"/>
  </r>
  <r>
    <s v="PT-05282"/>
    <n v="64"/>
    <x v="0"/>
    <n v="125"/>
    <n v="260.63503753528801"/>
    <n v="27.282431221044401"/>
    <x v="2"/>
    <x v="2"/>
    <x v="1"/>
    <n v="9"/>
    <n v="11737.9"/>
    <s v="Discharged"/>
    <x v="0"/>
  </r>
  <r>
    <s v="PT-07388"/>
    <n v="59"/>
    <x v="1"/>
    <n v="119"/>
    <n v="229.57906164073"/>
    <n v="24.346441711956398"/>
    <x v="1"/>
    <x v="1"/>
    <x v="0"/>
    <n v="3"/>
    <n v="8160.43"/>
    <s v="Discharged"/>
    <x v="1"/>
  </r>
  <r>
    <s v="PT-02209"/>
    <n v="50"/>
    <x v="0"/>
    <n v="111"/>
    <n v="263.88931142657401"/>
    <n v="22.335481832667"/>
    <x v="2"/>
    <x v="1"/>
    <x v="1"/>
    <n v="6"/>
    <n v="9718.18"/>
    <s v="Discharged"/>
    <x v="3"/>
  </r>
  <r>
    <s v="PT-05229"/>
    <n v="64"/>
    <x v="0"/>
    <n v="150"/>
    <n v="172.99923452285401"/>
    <n v="30.9318609339003"/>
    <x v="0"/>
    <x v="2"/>
    <x v="0"/>
    <n v="3"/>
    <n v="14930.25"/>
    <s v="Discharged"/>
    <x v="0"/>
  </r>
  <r>
    <s v="PT-09081"/>
    <n v="53"/>
    <x v="0"/>
    <n v="112"/>
    <n v="225.49614604365701"/>
    <n v="22.2382740961378"/>
    <x v="0"/>
    <x v="2"/>
    <x v="0"/>
    <n v="3"/>
    <n v="13011.79"/>
    <s v="Transferred"/>
    <x v="1"/>
  </r>
  <r>
    <s v="PT-04602"/>
    <n v="69"/>
    <x v="0"/>
    <n v="137"/>
    <n v="230.72134158455799"/>
    <n v="26.712355846121898"/>
    <x v="0"/>
    <x v="1"/>
    <x v="3"/>
    <n v="5"/>
    <n v="8019.47"/>
    <s v="Discharged"/>
    <x v="0"/>
  </r>
  <r>
    <s v="PT-06225"/>
    <n v="62"/>
    <x v="0"/>
    <n v="148"/>
    <n v="256.96378122144199"/>
    <n v="28.844367447037399"/>
    <x v="0"/>
    <x v="2"/>
    <x v="1"/>
    <n v="3"/>
    <n v="21320.21"/>
    <s v="Admitted"/>
    <x v="0"/>
  </r>
  <r>
    <s v="PT-03154"/>
    <n v="49"/>
    <x v="1"/>
    <n v="148"/>
    <n v="189.00269847299799"/>
    <n v="28.683057604012699"/>
    <x v="1"/>
    <x v="2"/>
    <x v="0"/>
    <n v="5"/>
    <n v="5999.85"/>
    <s v="unknown"/>
    <x v="3"/>
  </r>
  <r>
    <s v="PT-08285"/>
    <n v="39"/>
    <x v="1"/>
    <n v="122"/>
    <s v="unknown"/>
    <n v="27.735604204227801"/>
    <x v="0"/>
    <x v="1"/>
    <x v="3"/>
    <n v="2"/>
    <n v="2367.33"/>
    <s v="Discharged"/>
    <x v="2"/>
  </r>
  <r>
    <s v="PT-09287"/>
    <n v="61"/>
    <x v="1"/>
    <n v="120"/>
    <n v="228.947232954507"/>
    <n v="33.320110046487798"/>
    <x v="0"/>
    <x v="2"/>
    <x v="0"/>
    <n v="1"/>
    <n v="12505.48"/>
    <s v="Discharged"/>
    <x v="0"/>
  </r>
  <r>
    <s v="PT-05355"/>
    <n v="46"/>
    <x v="1"/>
    <n v="155"/>
    <n v="224.10518517470601"/>
    <n v="34.519416726044497"/>
    <x v="1"/>
    <x v="1"/>
    <x v="0"/>
    <n v="2"/>
    <n v="10640.3"/>
    <s v="Discharged"/>
    <x v="3"/>
  </r>
  <r>
    <s v="PT-06476"/>
    <n v="64"/>
    <x v="1"/>
    <n v="142"/>
    <n v="281.386227547484"/>
    <n v="24.867196513832599"/>
    <x v="1"/>
    <x v="1"/>
    <x v="0"/>
    <n v="0"/>
    <s v="unknown"/>
    <s v="Admitted"/>
    <x v="0"/>
  </r>
  <r>
    <s v="PT-09793"/>
    <n v="57"/>
    <x v="1"/>
    <n v="138"/>
    <n v="204.01915639287"/>
    <n v="36.743940722631798"/>
    <x v="1"/>
    <x v="1"/>
    <x v="2"/>
    <n v="2"/>
    <n v="3884.04"/>
    <s v="Admitted"/>
    <x v="1"/>
  </r>
  <r>
    <s v="PT-02145"/>
    <n v="51"/>
    <x v="0"/>
    <n v="127"/>
    <n v="261.16501779825398"/>
    <n v="28.107968546873899"/>
    <x v="0"/>
    <x v="1"/>
    <x v="0"/>
    <n v="4"/>
    <n v="10564.2"/>
    <s v="Admitted"/>
    <x v="1"/>
  </r>
  <r>
    <s v="PT-08522"/>
    <n v="58"/>
    <x v="1"/>
    <n v="95"/>
    <n v="176.804342542814"/>
    <s v="unknown"/>
    <x v="0"/>
    <x v="0"/>
    <x v="2"/>
    <n v="5"/>
    <n v="2019.4"/>
    <s v="Discharged"/>
    <x v="1"/>
  </r>
  <r>
    <s v="PT-09173"/>
    <n v="64"/>
    <x v="0"/>
    <n v="126"/>
    <n v="218.03161231689"/>
    <n v="28.777818445867101"/>
    <x v="0"/>
    <x v="1"/>
    <x v="2"/>
    <n v="4"/>
    <n v="3993.97"/>
    <s v="Discharged"/>
    <x v="0"/>
  </r>
  <r>
    <s v="PT-02375"/>
    <n v="71"/>
    <x v="0"/>
    <n v="122"/>
    <n v="226.786584840079"/>
    <n v="27.9283410377957"/>
    <x v="0"/>
    <x v="1"/>
    <x v="0"/>
    <n v="3"/>
    <n v="6160.01"/>
    <s v="Discharged"/>
    <x v="4"/>
  </r>
  <r>
    <s v="PT-02578"/>
    <n v="69"/>
    <x v="0"/>
    <s v="unknown"/>
    <n v="228.68278322592101"/>
    <n v="30.8133009358313"/>
    <x v="2"/>
    <x v="1"/>
    <x v="0"/>
    <n v="3"/>
    <n v="4535.6000000000004"/>
    <s v="Discharged"/>
    <x v="0"/>
  </r>
  <r>
    <s v="PT-01633"/>
    <n v="45"/>
    <x v="0"/>
    <n v="153"/>
    <n v="248.164341718657"/>
    <n v="28.184958803657299"/>
    <x v="1"/>
    <x v="1"/>
    <x v="0"/>
    <n v="3"/>
    <n v="10418.81"/>
    <s v="Discharged"/>
    <x v="3"/>
  </r>
  <r>
    <s v="PT-05031"/>
    <n v="36"/>
    <x v="1"/>
    <n v="117"/>
    <n v="243.77956519534499"/>
    <n v="30.801587784044901"/>
    <x v="2"/>
    <x v="2"/>
    <x v="1"/>
    <n v="4"/>
    <n v="25432.59"/>
    <s v="Discharged"/>
    <x v="2"/>
  </r>
  <r>
    <s v="PT-02299"/>
    <n v="64"/>
    <x v="0"/>
    <n v="135"/>
    <n v="299.71928479377902"/>
    <n v="27.8970542103526"/>
    <x v="0"/>
    <x v="2"/>
    <x v="1"/>
    <n v="5"/>
    <n v="15313.75"/>
    <s v="Discharged"/>
    <x v="0"/>
  </r>
  <r>
    <s v="PT-09432"/>
    <n v="42"/>
    <x v="0"/>
    <n v="119"/>
    <n v="208.83934153783599"/>
    <n v="22.709476538018201"/>
    <x v="0"/>
    <x v="2"/>
    <x v="0"/>
    <n v="5"/>
    <n v="12926.32"/>
    <s v="Discharged"/>
    <x v="3"/>
  </r>
  <r>
    <s v="PT-00157"/>
    <n v="82"/>
    <x v="1"/>
    <n v="138"/>
    <n v="208.05599361826401"/>
    <n v="36.773476418586199"/>
    <x v="1"/>
    <x v="1"/>
    <x v="0"/>
    <n v="4"/>
    <n v="14773.71"/>
    <s v="Discharged"/>
    <x v="5"/>
  </r>
  <r>
    <s v="PT-06544"/>
    <n v="52"/>
    <x v="1"/>
    <n v="152"/>
    <s v="unknown"/>
    <n v="33.591586955958299"/>
    <x v="2"/>
    <x v="1"/>
    <x v="3"/>
    <n v="7"/>
    <n v="6399.6"/>
    <s v="Discharged"/>
    <x v="1"/>
  </r>
  <r>
    <s v="PT-06979"/>
    <n v="78"/>
    <x v="0"/>
    <n v="123"/>
    <n v="214.162265999504"/>
    <n v="28.406692760187099"/>
    <x v="1"/>
    <x v="1"/>
    <x v="0"/>
    <n v="2"/>
    <n v="10823.95"/>
    <s v="Discharged"/>
    <x v="4"/>
  </r>
  <r>
    <s v="PT-03350"/>
    <n v="52"/>
    <x v="1"/>
    <n v="106"/>
    <n v="189.21532398865901"/>
    <n v="26.923876869639599"/>
    <x v="3"/>
    <x v="1"/>
    <x v="0"/>
    <n v="3"/>
    <n v="10339.91"/>
    <s v="Discharged"/>
    <x v="1"/>
  </r>
  <r>
    <s v="PT-03996"/>
    <n v="55"/>
    <x v="1"/>
    <n v="122"/>
    <n v="221.65641156569899"/>
    <n v="30.723977205656301"/>
    <x v="0"/>
    <x v="1"/>
    <x v="0"/>
    <n v="3"/>
    <n v="2529.56"/>
    <s v="Admitted"/>
    <x v="1"/>
  </r>
  <r>
    <s v="PT-02880"/>
    <n v="52"/>
    <x v="0"/>
    <n v="105"/>
    <n v="285.54049743611"/>
    <n v="24.462367842559601"/>
    <x v="0"/>
    <x v="2"/>
    <x v="0"/>
    <n v="3"/>
    <n v="1794.64"/>
    <s v="Discharged"/>
    <x v="1"/>
  </r>
  <r>
    <s v="PT-03414"/>
    <n v="42"/>
    <x v="0"/>
    <n v="121"/>
    <n v="243.36360721740499"/>
    <n v="26.1579257106896"/>
    <x v="0"/>
    <x v="2"/>
    <x v="0"/>
    <n v="4"/>
    <n v="11895.23"/>
    <s v="Discharged"/>
    <x v="3"/>
  </r>
  <r>
    <s v="PT-07415"/>
    <n v="89"/>
    <x v="0"/>
    <n v="152"/>
    <n v="210.32023150312199"/>
    <n v="28.052422146867901"/>
    <x v="1"/>
    <x v="1"/>
    <x v="0"/>
    <n v="2"/>
    <n v="8301.02"/>
    <s v="Admitted"/>
    <x v="5"/>
  </r>
  <r>
    <s v="PT-04408"/>
    <n v="49"/>
    <x v="0"/>
    <n v="155"/>
    <n v="199.43444576802401"/>
    <n v="26.346528938674901"/>
    <x v="1"/>
    <x v="2"/>
    <x v="0"/>
    <n v="2"/>
    <n v="9092.33"/>
    <s v="Admitted"/>
    <x v="3"/>
  </r>
  <r>
    <s v="PT-08837"/>
    <n v="46"/>
    <x v="1"/>
    <n v="118"/>
    <n v="208.48021808459799"/>
    <n v="27.314410592240101"/>
    <x v="2"/>
    <x v="1"/>
    <x v="0"/>
    <n v="8"/>
    <n v="11163.86"/>
    <s v="Discharged"/>
    <x v="3"/>
  </r>
  <r>
    <s v="PT-03769"/>
    <n v="64"/>
    <x v="1"/>
    <n v="132"/>
    <n v="198.68618494121699"/>
    <n v="26.818463896637599"/>
    <x v="3"/>
    <x v="1"/>
    <x v="2"/>
    <n v="0"/>
    <n v="2466.33"/>
    <s v="Discharged"/>
    <x v="0"/>
  </r>
  <r>
    <s v="PT-09090"/>
    <n v="46"/>
    <x v="1"/>
    <n v="130"/>
    <n v="217.430050552556"/>
    <n v="18.700613397465101"/>
    <x v="2"/>
    <x v="2"/>
    <x v="1"/>
    <n v="5"/>
    <n v="17951.63"/>
    <s v="Discharged"/>
    <x v="3"/>
  </r>
  <r>
    <s v="PT-04538"/>
    <n v="50"/>
    <x v="1"/>
    <n v="140"/>
    <n v="267.01743026386299"/>
    <n v="27.9672569136631"/>
    <x v="0"/>
    <x v="1"/>
    <x v="2"/>
    <n v="2"/>
    <n v="2813.78"/>
    <s v="Admitted"/>
    <x v="3"/>
  </r>
  <r>
    <s v="PT-05741"/>
    <n v="60"/>
    <x v="0"/>
    <n v="116"/>
    <n v="243.414293391824"/>
    <n v="23.702744501464998"/>
    <x v="2"/>
    <x v="2"/>
    <x v="1"/>
    <n v="2"/>
    <n v="18235.060000000001"/>
    <s v="Discharged"/>
    <x v="1"/>
  </r>
  <r>
    <s v="PT-03913"/>
    <n v="70"/>
    <x v="1"/>
    <n v="149"/>
    <n v="230.97134862823299"/>
    <n v="26.980769252806901"/>
    <x v="1"/>
    <x v="2"/>
    <x v="1"/>
    <n v="2"/>
    <n v="10875.07"/>
    <s v="Discharged"/>
    <x v="0"/>
  </r>
  <r>
    <s v="PT-09061"/>
    <n v="53"/>
    <x v="1"/>
    <n v="133"/>
    <n v="225.93663486153099"/>
    <n v="29.449205716272601"/>
    <x v="1"/>
    <x v="2"/>
    <x v="1"/>
    <n v="3"/>
    <n v="20304.509999999998"/>
    <s v="Admitted"/>
    <x v="1"/>
  </r>
  <r>
    <s v="PT-09586"/>
    <n v="31"/>
    <x v="1"/>
    <n v="147"/>
    <n v="262.84453479489702"/>
    <n v="20.672627535753499"/>
    <x v="2"/>
    <x v="2"/>
    <x v="1"/>
    <n v="7"/>
    <n v="17380.79"/>
    <s v="Admitted"/>
    <x v="2"/>
  </r>
  <r>
    <s v="PT-05501"/>
    <n v="65"/>
    <x v="0"/>
    <n v="136"/>
    <n v="264.29420176669902"/>
    <n v="31.237734944450899"/>
    <x v="1"/>
    <x v="2"/>
    <x v="0"/>
    <n v="2"/>
    <n v="13028.27"/>
    <s v="Discharged"/>
    <x v="0"/>
  </r>
  <r>
    <s v="PT-07294"/>
    <n v="40"/>
    <x v="0"/>
    <n v="141"/>
    <n v="186.68183927638299"/>
    <n v="28.344554356002799"/>
    <x v="1"/>
    <x v="1"/>
    <x v="0"/>
    <n v="1"/>
    <n v="10790.81"/>
    <s v="Transferred"/>
    <x v="2"/>
  </r>
  <r>
    <s v="PT-02496"/>
    <n v="67"/>
    <x v="0"/>
    <s v="unknown"/>
    <n v="206.361866285258"/>
    <n v="15.512159481577701"/>
    <x v="3"/>
    <x v="1"/>
    <x v="0"/>
    <n v="5"/>
    <n v="8216.5400000000009"/>
    <s v="Discharged"/>
    <x v="0"/>
  </r>
  <r>
    <s v="PT-04192"/>
    <n v="58"/>
    <x v="0"/>
    <n v="146"/>
    <n v="210.500906538257"/>
    <n v="24.710913712142499"/>
    <x v="2"/>
    <x v="1"/>
    <x v="0"/>
    <n v="1"/>
    <n v="12786.87"/>
    <s v="Discharged"/>
    <x v="1"/>
  </r>
  <r>
    <s v="PT-06983"/>
    <n v="50"/>
    <x v="0"/>
    <n v="133"/>
    <n v="254.467001779707"/>
    <n v="28.7778984438518"/>
    <x v="2"/>
    <x v="1"/>
    <x v="0"/>
    <n v="3"/>
    <n v="10050.92"/>
    <s v="Admitted"/>
    <x v="3"/>
  </r>
  <r>
    <s v="PT-02373"/>
    <n v="57"/>
    <x v="1"/>
    <n v="112"/>
    <s v="unknown"/>
    <n v="29.615877264186601"/>
    <x v="1"/>
    <x v="1"/>
    <x v="0"/>
    <n v="3"/>
    <n v="3739.59"/>
    <s v="Discharged"/>
    <x v="1"/>
  </r>
  <r>
    <s v="PT-07399"/>
    <n v="60"/>
    <x v="0"/>
    <n v="158"/>
    <n v="225.95000348736599"/>
    <n v="33.557869611248897"/>
    <x v="0"/>
    <x v="1"/>
    <x v="2"/>
    <n v="5"/>
    <n v="4025.5"/>
    <s v="Discharged"/>
    <x v="1"/>
  </r>
  <r>
    <s v="PT-05559"/>
    <n v="54"/>
    <x v="1"/>
    <n v="135"/>
    <n v="190.20922751360999"/>
    <n v="21.2276357957291"/>
    <x v="1"/>
    <x v="2"/>
    <x v="0"/>
    <n v="2"/>
    <n v="11113.77"/>
    <s v="Discharged"/>
    <x v="1"/>
  </r>
  <r>
    <s v="PT-03462"/>
    <n v="83"/>
    <x v="0"/>
    <n v="138"/>
    <n v="271.651588757132"/>
    <n v="21.563788941730401"/>
    <x v="0"/>
    <x v="1"/>
    <x v="0"/>
    <n v="1"/>
    <n v="11990.66"/>
    <s v="Transferred"/>
    <x v="5"/>
  </r>
  <r>
    <s v="PT-05704"/>
    <n v="45"/>
    <x v="1"/>
    <n v="164"/>
    <n v="182.97073104546001"/>
    <n v="27.222756023188602"/>
    <x v="1"/>
    <x v="2"/>
    <x v="1"/>
    <n v="2"/>
    <n v="19522.16"/>
    <s v="Admitted"/>
    <x v="3"/>
  </r>
  <r>
    <s v="PT-05617"/>
    <n v="52"/>
    <x v="1"/>
    <n v="140"/>
    <n v="257.30734438488003"/>
    <n v="21.097824101723599"/>
    <x v="2"/>
    <x v="1"/>
    <x v="1"/>
    <n v="3"/>
    <s v="unknown"/>
    <s v="Admitted"/>
    <x v="1"/>
  </r>
  <r>
    <s v="PT-07462"/>
    <n v="54"/>
    <x v="1"/>
    <n v="152"/>
    <n v="216.21195528474701"/>
    <n v="20.328941022906399"/>
    <x v="0"/>
    <x v="1"/>
    <x v="2"/>
    <n v="3"/>
    <n v="5544.37"/>
    <s v="Discharged"/>
    <x v="1"/>
  </r>
  <r>
    <s v="PT-05759"/>
    <n v="47"/>
    <x v="1"/>
    <n v="130"/>
    <n v="199.33544568060799"/>
    <n v="31.9273235591609"/>
    <x v="0"/>
    <x v="1"/>
    <x v="0"/>
    <n v="2"/>
    <n v="11580.9"/>
    <s v="Admitted"/>
    <x v="3"/>
  </r>
  <r>
    <s v="PT-05248"/>
    <n v="31"/>
    <x v="0"/>
    <n v="108"/>
    <n v="299.75476362034902"/>
    <n v="26.169042466194501"/>
    <x v="0"/>
    <x v="1"/>
    <x v="2"/>
    <n v="7"/>
    <n v="7162.87"/>
    <s v="Discharged"/>
    <x v="2"/>
  </r>
  <r>
    <s v="PT-04681"/>
    <n v="51"/>
    <x v="1"/>
    <n v="102"/>
    <n v="235.567386956973"/>
    <n v="25.414843821561998"/>
    <x v="0"/>
    <x v="1"/>
    <x v="0"/>
    <n v="3"/>
    <n v="7379.16"/>
    <s v="Discharged"/>
    <x v="1"/>
  </r>
  <r>
    <s v="PT-02551"/>
    <n v="31"/>
    <x v="0"/>
    <s v="unknown"/>
    <n v="182.549585102462"/>
    <n v="33.629815940014197"/>
    <x v="0"/>
    <x v="2"/>
    <x v="0"/>
    <n v="4"/>
    <n v="12214.02"/>
    <s v="Discharged"/>
    <x v="2"/>
  </r>
  <r>
    <s v="PT-04404"/>
    <n v="60"/>
    <x v="1"/>
    <n v="111"/>
    <n v="184.86643839276101"/>
    <n v="30.4507152898721"/>
    <x v="1"/>
    <x v="1"/>
    <x v="0"/>
    <n v="2"/>
    <n v="3859.71"/>
    <s v="Transferred"/>
    <x v="1"/>
  </r>
  <r>
    <s v="PT-00848"/>
    <n v="91"/>
    <x v="1"/>
    <n v="126"/>
    <n v="168.701970413255"/>
    <n v="24.984439502990998"/>
    <x v="2"/>
    <x v="1"/>
    <x v="1"/>
    <n v="6"/>
    <n v="15600.35"/>
    <s v="Discharged"/>
    <x v="5"/>
  </r>
  <r>
    <s v="PT-03345"/>
    <n v="40"/>
    <x v="0"/>
    <n v="92"/>
    <n v="264.05380158171801"/>
    <s v="unknown"/>
    <x v="0"/>
    <x v="2"/>
    <x v="0"/>
    <n v="3"/>
    <n v="9423.02"/>
    <s v="Admitted"/>
    <x v="2"/>
  </r>
  <r>
    <s v="PT-00939"/>
    <n v="58"/>
    <x v="0"/>
    <n v="143"/>
    <n v="254.76416752828001"/>
    <n v="30.658417796581301"/>
    <x v="0"/>
    <x v="1"/>
    <x v="2"/>
    <n v="2"/>
    <n v="3734.57"/>
    <s v="Admitted"/>
    <x v="1"/>
  </r>
  <r>
    <s v="PT-05024"/>
    <n v="31"/>
    <x v="0"/>
    <n v="115"/>
    <n v="237.480864845718"/>
    <n v="23.3885411762366"/>
    <x v="0"/>
    <x v="2"/>
    <x v="0"/>
    <n v="5"/>
    <n v="11910.36"/>
    <s v="Discharged"/>
    <x v="2"/>
  </r>
  <r>
    <s v="PT-05369"/>
    <n v="47"/>
    <x v="0"/>
    <n v="143"/>
    <n v="208.72974671178599"/>
    <n v="23.4762724952915"/>
    <x v="1"/>
    <x v="1"/>
    <x v="0"/>
    <n v="4"/>
    <n v="10178.629999999999"/>
    <s v="Discharged"/>
    <x v="3"/>
  </r>
  <r>
    <s v="PT-09042"/>
    <n v="59"/>
    <x v="1"/>
    <n v="118"/>
    <n v="214.72292441566199"/>
    <n v="28.666664900969899"/>
    <x v="2"/>
    <x v="2"/>
    <x v="1"/>
    <n v="6"/>
    <n v="12588.99"/>
    <s v="Deceased"/>
    <x v="1"/>
  </r>
  <r>
    <s v="PT-08784"/>
    <n v="37"/>
    <x v="1"/>
    <n v="129"/>
    <n v="175.21666984709501"/>
    <n v="20.615833451619601"/>
    <x v="0"/>
    <x v="1"/>
    <x v="2"/>
    <n v="4"/>
    <n v="6591.36"/>
    <s v="Admitted"/>
    <x v="2"/>
  </r>
  <r>
    <s v="PT-03856"/>
    <n v="52"/>
    <x v="1"/>
    <n v="123"/>
    <n v="250.125251423766"/>
    <n v="41.638226179344102"/>
    <x v="0"/>
    <x v="0"/>
    <x v="1"/>
    <n v="2"/>
    <n v="13389.04"/>
    <s v="Admitted"/>
    <x v="1"/>
  </r>
  <r>
    <s v="PT-05580"/>
    <n v="55"/>
    <x v="1"/>
    <n v="130"/>
    <n v="219.49034141523799"/>
    <n v="25.639137221420398"/>
    <x v="0"/>
    <x v="2"/>
    <x v="0"/>
    <n v="3"/>
    <n v="12161.41"/>
    <s v="Admitted"/>
    <x v="1"/>
  </r>
  <r>
    <s v="PT-04634"/>
    <n v="67"/>
    <x v="1"/>
    <n v="114"/>
    <n v="219.77839044511401"/>
    <n v="27.804013715136801"/>
    <x v="0"/>
    <x v="2"/>
    <x v="1"/>
    <n v="6"/>
    <n v="11893.07"/>
    <s v="Admitted"/>
    <x v="0"/>
  </r>
  <r>
    <s v="PT-09918"/>
    <n v="46"/>
    <x v="1"/>
    <n v="145"/>
    <n v="204.72771538006501"/>
    <n v="26.937111751288299"/>
    <x v="1"/>
    <x v="1"/>
    <x v="0"/>
    <n v="2"/>
    <n v="2599.5"/>
    <s v="Discharged"/>
    <x v="3"/>
  </r>
  <r>
    <s v="PT-00757"/>
    <n v="62"/>
    <x v="1"/>
    <n v="113"/>
    <n v="206.48266737590899"/>
    <n v="30.490831342142801"/>
    <x v="0"/>
    <x v="1"/>
    <x v="0"/>
    <n v="4"/>
    <n v="9884.07"/>
    <s v="Discharged"/>
    <x v="0"/>
  </r>
  <r>
    <s v="PT-08085"/>
    <n v="33"/>
    <x v="0"/>
    <n v="119"/>
    <n v="307.89032030281101"/>
    <n v="29.815039522983898"/>
    <x v="1"/>
    <x v="1"/>
    <x v="0"/>
    <n v="3"/>
    <n v="12711.39"/>
    <s v="Deceased"/>
    <x v="2"/>
  </r>
  <r>
    <s v="PT-02645"/>
    <n v="38"/>
    <x v="0"/>
    <n v="134"/>
    <n v="301.59935288674097"/>
    <n v="37.662975569809703"/>
    <x v="2"/>
    <x v="1"/>
    <x v="0"/>
    <n v="6"/>
    <n v="12600.83"/>
    <s v="Admitted"/>
    <x v="2"/>
  </r>
  <r>
    <s v="PT-04739"/>
    <n v="34"/>
    <x v="0"/>
    <n v="120"/>
    <n v="157.95137548475799"/>
    <n v="24.395768967771701"/>
    <x v="1"/>
    <x v="2"/>
    <x v="0"/>
    <n v="2"/>
    <n v="12817.85"/>
    <s v="Admitted"/>
    <x v="2"/>
  </r>
  <r>
    <s v="PT-04454"/>
    <n v="59"/>
    <x v="1"/>
    <n v="132"/>
    <n v="251.638986884898"/>
    <n v="33.3461639688961"/>
    <x v="1"/>
    <x v="0"/>
    <x v="0"/>
    <n v="2"/>
    <n v="12286.13"/>
    <s v="unknown"/>
    <x v="1"/>
  </r>
  <r>
    <s v="PT-03166"/>
    <n v="28"/>
    <x v="0"/>
    <n v="153"/>
    <n v="200.52719426403701"/>
    <n v="20.872489692570699"/>
    <x v="1"/>
    <x v="1"/>
    <x v="0"/>
    <n v="5"/>
    <n v="3794.38"/>
    <s v="Discharged"/>
    <x v="6"/>
  </r>
  <r>
    <s v="PT-03640"/>
    <n v="61"/>
    <x v="0"/>
    <n v="99"/>
    <n v="270.99334229136002"/>
    <n v="25.007802024720501"/>
    <x v="2"/>
    <x v="1"/>
    <x v="0"/>
    <n v="6"/>
    <n v="8367.24"/>
    <s v="Discharged"/>
    <x v="0"/>
  </r>
  <r>
    <s v="PT-04630"/>
    <n v="61"/>
    <x v="1"/>
    <n v="119"/>
    <n v="248.68240609021501"/>
    <n v="23.042278934401502"/>
    <x v="2"/>
    <x v="2"/>
    <x v="1"/>
    <n v="8"/>
    <n v="18587.98"/>
    <s v="Discharged"/>
    <x v="0"/>
  </r>
  <r>
    <s v="PT-09368"/>
    <n v="75"/>
    <x v="1"/>
    <n v="97"/>
    <n v="199.410234527461"/>
    <n v="26.335068248718098"/>
    <x v="2"/>
    <x v="2"/>
    <x v="1"/>
    <n v="3"/>
    <n v="7875.6"/>
    <s v="Transferred"/>
    <x v="4"/>
  </r>
  <r>
    <s v="PT-03094"/>
    <n v="61"/>
    <x v="0"/>
    <n v="139"/>
    <n v="160.10947643844699"/>
    <n v="20.146953609720999"/>
    <x v="1"/>
    <x v="1"/>
    <x v="2"/>
    <n v="1"/>
    <n v="5745.08"/>
    <s v="Discharged"/>
    <x v="0"/>
  </r>
  <r>
    <s v="PT-04573"/>
    <n v="67"/>
    <x v="0"/>
    <n v="143"/>
    <n v="180.85450045561299"/>
    <n v="36.427141834265697"/>
    <x v="2"/>
    <x v="2"/>
    <x v="1"/>
    <n v="5"/>
    <n v="21929.599999999999"/>
    <s v="Admitted"/>
    <x v="0"/>
  </r>
  <r>
    <s v="PT-05567"/>
    <n v="71"/>
    <x v="0"/>
    <n v="146"/>
    <n v="259.28450518924399"/>
    <n v="23.674266968519198"/>
    <x v="2"/>
    <x v="1"/>
    <x v="0"/>
    <n v="4"/>
    <n v="10419.450000000001"/>
    <s v="Discharged"/>
    <x v="4"/>
  </r>
  <r>
    <s v="PT-02358"/>
    <n v="57"/>
    <x v="1"/>
    <n v="150"/>
    <n v="239.15708964676401"/>
    <n v="32.099206396631502"/>
    <x v="1"/>
    <x v="2"/>
    <x v="1"/>
    <n v="3"/>
    <n v="6939.65"/>
    <s v="Discharged"/>
    <x v="1"/>
  </r>
  <r>
    <s v="PT-03419"/>
    <n v="35"/>
    <x v="1"/>
    <n v="134"/>
    <n v="162.01927934510701"/>
    <n v="24.7592509038471"/>
    <x v="0"/>
    <x v="1"/>
    <x v="2"/>
    <n v="4"/>
    <n v="5551.92"/>
    <s v="Discharged"/>
    <x v="2"/>
  </r>
  <r>
    <s v="PT-04165"/>
    <n v="48"/>
    <x v="1"/>
    <n v="135"/>
    <n v="311.67837307743901"/>
    <n v="22.9726136753277"/>
    <x v="1"/>
    <x v="1"/>
    <x v="0"/>
    <n v="4"/>
    <n v="7790.45"/>
    <s v="Discharged"/>
    <x v="3"/>
  </r>
  <r>
    <s v="PT-02062"/>
    <n v="52"/>
    <x v="1"/>
    <n v="146"/>
    <n v="287.20346597357798"/>
    <n v="29.658160432909401"/>
    <x v="1"/>
    <x v="2"/>
    <x v="1"/>
    <n v="2"/>
    <n v="17440.27"/>
    <s v="Discharged"/>
    <x v="1"/>
  </r>
  <r>
    <s v="PT-00550"/>
    <n v="45"/>
    <x v="1"/>
    <n v="117"/>
    <n v="194.995495285158"/>
    <n v="23.806796086170301"/>
    <x v="1"/>
    <x v="2"/>
    <x v="1"/>
    <n v="2"/>
    <n v="21129.599999999999"/>
    <s v="unknown"/>
    <x v="3"/>
  </r>
  <r>
    <s v="PT-04465"/>
    <n v="46"/>
    <x v="1"/>
    <n v="146"/>
    <n v="263.234831122721"/>
    <n v="28.1114329299795"/>
    <x v="0"/>
    <x v="2"/>
    <x v="2"/>
    <n v="6"/>
    <n v="6759.54"/>
    <s v="Deceased"/>
    <x v="3"/>
  </r>
  <r>
    <s v="PT-02813"/>
    <n v="81"/>
    <x v="1"/>
    <n v="141"/>
    <n v="253.57772868625301"/>
    <n v="21.481876380325001"/>
    <x v="0"/>
    <x v="2"/>
    <x v="0"/>
    <n v="3"/>
    <n v="15010.2"/>
    <s v="Discharged"/>
    <x v="5"/>
  </r>
  <r>
    <s v="PT-09570"/>
    <n v="49"/>
    <x v="1"/>
    <n v="114"/>
    <n v="247.71412138007599"/>
    <n v="27.664731342277499"/>
    <x v="1"/>
    <x v="2"/>
    <x v="0"/>
    <n v="1"/>
    <n v="7870.92"/>
    <s v="Admitted"/>
    <x v="3"/>
  </r>
  <r>
    <s v="PT-08953"/>
    <n v="40"/>
    <x v="0"/>
    <n v="105"/>
    <n v="255.500554077879"/>
    <n v="29.045910084143902"/>
    <x v="0"/>
    <x v="1"/>
    <x v="2"/>
    <n v="1"/>
    <n v="2428.36"/>
    <s v="Discharged"/>
    <x v="2"/>
  </r>
  <r>
    <s v="PT-09177"/>
    <n v="73"/>
    <x v="1"/>
    <n v="128"/>
    <n v="208.89714106771001"/>
    <n v="22.265934171829102"/>
    <x v="2"/>
    <x v="1"/>
    <x v="3"/>
    <n v="5"/>
    <n v="4442.3900000000003"/>
    <s v="Deceased"/>
    <x v="4"/>
  </r>
  <r>
    <s v="PT-02550"/>
    <n v="86"/>
    <x v="0"/>
    <n v="126"/>
    <n v="224.43660390533501"/>
    <n v="27.435740039612"/>
    <x v="1"/>
    <x v="1"/>
    <x v="0"/>
    <n v="5"/>
    <n v="11347.85"/>
    <s v="Discharged"/>
    <x v="5"/>
  </r>
  <r>
    <s v="PT-06322"/>
    <n v="54"/>
    <x v="0"/>
    <n v="147"/>
    <n v="179.465895340125"/>
    <n v="25.315018682737598"/>
    <x v="0"/>
    <x v="1"/>
    <x v="2"/>
    <n v="5"/>
    <n v="5884.93"/>
    <s v="Admitted"/>
    <x v="1"/>
  </r>
  <r>
    <s v="PT-03170"/>
    <n v="48"/>
    <x v="0"/>
    <n v="131"/>
    <n v="252.485524444578"/>
    <n v="23.726224014016001"/>
    <x v="2"/>
    <x v="1"/>
    <x v="0"/>
    <n v="1"/>
    <n v="8229.59"/>
    <s v="Transferred"/>
    <x v="3"/>
  </r>
  <r>
    <s v="PT-06852"/>
    <n v="43"/>
    <x v="1"/>
    <n v="100"/>
    <n v="212.34472950422"/>
    <n v="23.7670417369857"/>
    <x v="0"/>
    <x v="1"/>
    <x v="2"/>
    <n v="4"/>
    <n v="5831.81"/>
    <s v="Discharged"/>
    <x v="3"/>
  </r>
  <r>
    <s v="PT-04462"/>
    <n v="82"/>
    <x v="1"/>
    <n v="154"/>
    <n v="189.211046256766"/>
    <n v="27.3632025132423"/>
    <x v="2"/>
    <x v="1"/>
    <x v="1"/>
    <n v="4"/>
    <n v="500"/>
    <s v="Discharged"/>
    <x v="5"/>
  </r>
  <r>
    <s v="PT-01260"/>
    <n v="54"/>
    <x v="0"/>
    <n v="129"/>
    <n v="247.859318716671"/>
    <n v="23.909697437065201"/>
    <x v="0"/>
    <x v="2"/>
    <x v="0"/>
    <n v="3"/>
    <n v="9033.7800000000007"/>
    <s v="Discharged"/>
    <x v="1"/>
  </r>
  <r>
    <s v="PT-08194"/>
    <n v="56"/>
    <x v="0"/>
    <n v="141"/>
    <n v="174.83535775530399"/>
    <n v="30.773596196427299"/>
    <x v="0"/>
    <x v="1"/>
    <x v="2"/>
    <n v="1"/>
    <n v="1854.54"/>
    <s v="Discharged"/>
    <x v="1"/>
  </r>
  <r>
    <s v="PT-03949"/>
    <n v="50"/>
    <x v="0"/>
    <n v="113"/>
    <n v="208.101433013709"/>
    <n v="27.5507130683749"/>
    <x v="2"/>
    <x v="2"/>
    <x v="1"/>
    <n v="2"/>
    <n v="13690.59"/>
    <s v="Admitted"/>
    <x v="3"/>
  </r>
  <r>
    <s v="PT-08924"/>
    <n v="53"/>
    <x v="0"/>
    <n v="105"/>
    <n v="233.70093593538101"/>
    <n v="32.9212673228025"/>
    <x v="2"/>
    <x v="1"/>
    <x v="1"/>
    <n v="7"/>
    <n v="20699.37"/>
    <s v="Deceased"/>
    <x v="1"/>
  </r>
  <r>
    <s v="PT-01025"/>
    <n v="80"/>
    <x v="1"/>
    <n v="123"/>
    <n v="207.99042960310501"/>
    <n v="23.734169080940902"/>
    <x v="0"/>
    <x v="1"/>
    <x v="2"/>
    <n v="1"/>
    <n v="1522.11"/>
    <s v="Discharged"/>
    <x v="4"/>
  </r>
  <r>
    <s v="PT-06754"/>
    <n v="60"/>
    <x v="1"/>
    <n v="131"/>
    <n v="216.06657358963599"/>
    <n v="30.864781855730101"/>
    <x v="1"/>
    <x v="1"/>
    <x v="0"/>
    <n v="2"/>
    <n v="12784.08"/>
    <s v="Discharged"/>
    <x v="1"/>
  </r>
  <r>
    <s v="PT-00753"/>
    <n v="40"/>
    <x v="1"/>
    <n v="132"/>
    <n v="244.67875357826301"/>
    <s v="unknown"/>
    <x v="1"/>
    <x v="2"/>
    <x v="1"/>
    <n v="6"/>
    <n v="16704.78"/>
    <s v="Transferred"/>
    <x v="2"/>
  </r>
  <r>
    <s v="PT-04171"/>
    <n v="31"/>
    <x v="0"/>
    <n v="141"/>
    <s v="unknown"/>
    <n v="24.0084357597303"/>
    <x v="2"/>
    <x v="1"/>
    <x v="0"/>
    <n v="8"/>
    <n v="8009.14"/>
    <s v="Discharged"/>
    <x v="2"/>
  </r>
  <r>
    <s v="PT-04003"/>
    <n v="55"/>
    <x v="1"/>
    <n v="127"/>
    <s v="unknown"/>
    <n v="29.443980721153601"/>
    <x v="1"/>
    <x v="1"/>
    <x v="0"/>
    <n v="2"/>
    <n v="7787.56"/>
    <s v="Admitted"/>
    <x v="1"/>
  </r>
  <r>
    <s v="PT-07708"/>
    <n v="54"/>
    <x v="1"/>
    <n v="148"/>
    <n v="271.77325012821501"/>
    <n v="30.894340928400101"/>
    <x v="3"/>
    <x v="1"/>
    <x v="2"/>
    <n v="3"/>
    <n v="4517.49"/>
    <s v="Transferred"/>
    <x v="1"/>
  </r>
  <r>
    <s v="PT-05187"/>
    <n v="49"/>
    <x v="0"/>
    <n v="125"/>
    <s v="unknown"/>
    <n v="23.816195825889601"/>
    <x v="0"/>
    <x v="1"/>
    <x v="0"/>
    <n v="5"/>
    <n v="13157.27"/>
    <s v="Admitted"/>
    <x v="3"/>
  </r>
  <r>
    <s v="PT-00352"/>
    <n v="77"/>
    <x v="1"/>
    <n v="139"/>
    <s v="unknown"/>
    <n v="26.545837110023101"/>
    <x v="1"/>
    <x v="1"/>
    <x v="0"/>
    <n v="3"/>
    <n v="4425.2"/>
    <s v="Discharged"/>
    <x v="4"/>
  </r>
  <r>
    <s v="PT-01512"/>
    <n v="52"/>
    <x v="0"/>
    <n v="117"/>
    <n v="264.91392380197402"/>
    <n v="23.334183820188802"/>
    <x v="2"/>
    <x v="1"/>
    <x v="1"/>
    <n v="4"/>
    <n v="10713.71"/>
    <s v="Discharged"/>
    <x v="1"/>
  </r>
  <r>
    <s v="PT-05028"/>
    <n v="48"/>
    <x v="1"/>
    <n v="146"/>
    <n v="192.193600451192"/>
    <n v="31.728668289964801"/>
    <x v="1"/>
    <x v="1"/>
    <x v="0"/>
    <n v="4"/>
    <n v="11375.86"/>
    <s v="Discharged"/>
    <x v="3"/>
  </r>
  <r>
    <s v="PT-04642"/>
    <n v="56"/>
    <x v="0"/>
    <n v="138"/>
    <n v="294.94294300114399"/>
    <n v="26.463119501644002"/>
    <x v="0"/>
    <x v="1"/>
    <x v="0"/>
    <n v="2"/>
    <n v="4460.21"/>
    <s v="Discharged"/>
    <x v="1"/>
  </r>
  <r>
    <s v="PT-08089"/>
    <n v="61"/>
    <x v="1"/>
    <n v="111"/>
    <n v="155.22190545366499"/>
    <n v="32.763754455441301"/>
    <x v="0"/>
    <x v="1"/>
    <x v="2"/>
    <n v="0"/>
    <n v="4347.3599999999997"/>
    <s v="Admitted"/>
    <x v="0"/>
  </r>
  <r>
    <s v="PT-06040"/>
    <n v="67"/>
    <x v="1"/>
    <n v="165"/>
    <n v="211.46833899407699"/>
    <n v="19.929666962673998"/>
    <x v="0"/>
    <x v="1"/>
    <x v="1"/>
    <n v="1"/>
    <n v="7919.95"/>
    <s v="Admitted"/>
    <x v="0"/>
  </r>
  <r>
    <s v="PT-00702"/>
    <n v="70"/>
    <x v="0"/>
    <n v="131"/>
    <n v="252.826569078267"/>
    <n v="30.373379649400601"/>
    <x v="2"/>
    <x v="1"/>
    <x v="1"/>
    <n v="2"/>
    <n v="10425.56"/>
    <s v="Discharged"/>
    <x v="0"/>
  </r>
  <r>
    <s v="PT-09850"/>
    <n v="65"/>
    <x v="1"/>
    <n v="160"/>
    <n v="184.979867722107"/>
    <n v="24.336303051374099"/>
    <x v="0"/>
    <x v="2"/>
    <x v="0"/>
    <n v="3"/>
    <n v="11839.47"/>
    <s v="Discharged"/>
    <x v="0"/>
  </r>
  <r>
    <s v="PT-03663"/>
    <n v="60"/>
    <x v="0"/>
    <n v="141"/>
    <n v="228.06022985005399"/>
    <s v="unknown"/>
    <x v="1"/>
    <x v="2"/>
    <x v="1"/>
    <n v="4"/>
    <n v="12395.34"/>
    <s v="Discharged"/>
    <x v="1"/>
  </r>
  <r>
    <s v="PT-04878"/>
    <n v="61"/>
    <x v="1"/>
    <n v="139"/>
    <n v="205.71457484893901"/>
    <n v="18.7677208266959"/>
    <x v="1"/>
    <x v="1"/>
    <x v="0"/>
    <n v="5"/>
    <n v="11988.42"/>
    <s v="Discharged"/>
    <x v="0"/>
  </r>
  <r>
    <s v="PT-05442"/>
    <n v="45"/>
    <x v="0"/>
    <n v="110"/>
    <n v="208.13934729418699"/>
    <n v="26.2307371353108"/>
    <x v="0"/>
    <x v="1"/>
    <x v="2"/>
    <n v="3"/>
    <n v="2481.9499999999998"/>
    <s v="Discharged"/>
    <x v="3"/>
  </r>
  <r>
    <s v="PT-09808"/>
    <n v="69"/>
    <x v="0"/>
    <n v="116"/>
    <n v="146.27496858472901"/>
    <n v="24.297607801664199"/>
    <x v="2"/>
    <x v="2"/>
    <x v="1"/>
    <n v="3"/>
    <n v="21274.01"/>
    <s v="Discharged"/>
    <x v="0"/>
  </r>
  <r>
    <s v="PT-00562"/>
    <n v="86"/>
    <x v="0"/>
    <n v="120"/>
    <n v="219.98323184217199"/>
    <n v="33.630578138260603"/>
    <x v="3"/>
    <x v="1"/>
    <x v="0"/>
    <n v="3"/>
    <n v="13410.64"/>
    <s v="Discharged"/>
    <x v="5"/>
  </r>
  <r>
    <s v="PT-02319"/>
    <n v="46"/>
    <x v="1"/>
    <n v="136"/>
    <n v="229.755194473248"/>
    <n v="28.1929338019401"/>
    <x v="2"/>
    <x v="1"/>
    <x v="0"/>
    <n v="3"/>
    <n v="13151.07"/>
    <s v="Discharged"/>
    <x v="3"/>
  </r>
  <r>
    <s v="PT-03099"/>
    <n v="53"/>
    <x v="1"/>
    <n v="134"/>
    <n v="324.51269894885201"/>
    <n v="34.1484255769874"/>
    <x v="0"/>
    <x v="1"/>
    <x v="0"/>
    <n v="1"/>
    <n v="11405.3"/>
    <s v="Discharged"/>
    <x v="1"/>
  </r>
  <r>
    <s v="PT-03151"/>
    <n v="67"/>
    <x v="0"/>
    <n v="127"/>
    <n v="285.84075357474399"/>
    <n v="24.946593858858598"/>
    <x v="0"/>
    <x v="1"/>
    <x v="0"/>
    <n v="1"/>
    <n v="4089.97"/>
    <s v="Discharged"/>
    <x v="0"/>
  </r>
  <r>
    <s v="PT-05841"/>
    <n v="60"/>
    <x v="0"/>
    <n v="120"/>
    <n v="199.720619642965"/>
    <n v="26.7838174223109"/>
    <x v="3"/>
    <x v="1"/>
    <x v="2"/>
    <n v="2"/>
    <n v="6911.2"/>
    <s v="Discharged"/>
    <x v="1"/>
  </r>
  <r>
    <s v="PT-04468"/>
    <n v="61"/>
    <x v="1"/>
    <n v="113"/>
    <n v="234.48219962277199"/>
    <n v="25.8143056663442"/>
    <x v="1"/>
    <x v="2"/>
    <x v="1"/>
    <n v="3"/>
    <n v="11949.81"/>
    <s v="Transferred"/>
    <x v="0"/>
  </r>
  <r>
    <s v="PT-04804"/>
    <n v="44"/>
    <x v="0"/>
    <n v="138"/>
    <n v="185.60957457219499"/>
    <n v="26.1599730720589"/>
    <x v="0"/>
    <x v="1"/>
    <x v="2"/>
    <n v="0"/>
    <n v="1419.68"/>
    <s v="Discharged"/>
    <x v="3"/>
  </r>
  <r>
    <s v="PT-03574"/>
    <n v="57"/>
    <x v="1"/>
    <n v="144"/>
    <n v="190.933688109614"/>
    <n v="18.7080058302077"/>
    <x v="1"/>
    <x v="2"/>
    <x v="0"/>
    <n v="2"/>
    <n v="9913.8700000000008"/>
    <s v="Discharged"/>
    <x v="1"/>
  </r>
  <r>
    <s v="PT-07147"/>
    <n v="63"/>
    <x v="1"/>
    <n v="101"/>
    <n v="207.110292484875"/>
    <s v="unknown"/>
    <x v="0"/>
    <x v="2"/>
    <x v="0"/>
    <n v="2"/>
    <n v="10029.74"/>
    <s v="Admitted"/>
    <x v="0"/>
  </r>
  <r>
    <s v="PT-09102"/>
    <n v="70"/>
    <x v="0"/>
    <n v="142"/>
    <n v="246.46615066862799"/>
    <n v="17.227147409485699"/>
    <x v="2"/>
    <x v="2"/>
    <x v="1"/>
    <n v="4"/>
    <n v="19412.97"/>
    <s v="Admitted"/>
    <x v="0"/>
  </r>
  <r>
    <s v="PT-05218"/>
    <n v="47"/>
    <x v="1"/>
    <s v="unknown"/>
    <n v="172.371061765447"/>
    <n v="29.9560540897848"/>
    <x v="0"/>
    <x v="2"/>
    <x v="0"/>
    <n v="1"/>
    <n v="11359.99"/>
    <s v="Discharged"/>
    <x v="3"/>
  </r>
  <r>
    <s v="PT-06315"/>
    <n v="71"/>
    <x v="0"/>
    <n v="145"/>
    <n v="264.91919760331501"/>
    <n v="26.394854762612901"/>
    <x v="3"/>
    <x v="1"/>
    <x v="0"/>
    <n v="1"/>
    <n v="10056.39"/>
    <s v="Discharged"/>
    <x v="4"/>
  </r>
  <r>
    <s v="PT-01048"/>
    <n v="31"/>
    <x v="0"/>
    <n v="143"/>
    <s v="unknown"/>
    <n v="28.238540812463501"/>
    <x v="1"/>
    <x v="2"/>
    <x v="0"/>
    <n v="5"/>
    <n v="10784.4"/>
    <s v="Discharged"/>
    <x v="2"/>
  </r>
  <r>
    <s v="PT-02940"/>
    <n v="49"/>
    <x v="1"/>
    <n v="141"/>
    <n v="178.24947606929601"/>
    <n v="35.151342257280902"/>
    <x v="1"/>
    <x v="1"/>
    <x v="2"/>
    <n v="3"/>
    <n v="3227.46"/>
    <s v="Transferred"/>
    <x v="3"/>
  </r>
  <r>
    <s v="PT-01809"/>
    <n v="31"/>
    <x v="1"/>
    <n v="135"/>
    <n v="214.261712203211"/>
    <n v="39.9927236448816"/>
    <x v="1"/>
    <x v="1"/>
    <x v="0"/>
    <n v="3"/>
    <n v="9946.49"/>
    <s v="Admitted"/>
    <x v="2"/>
  </r>
  <r>
    <s v="PT-03167"/>
    <n v="49"/>
    <x v="1"/>
    <n v="130"/>
    <n v="220.17958524933701"/>
    <n v="31.8910390691616"/>
    <x v="2"/>
    <x v="1"/>
    <x v="1"/>
    <s v="unknown"/>
    <n v="13008.18"/>
    <s v="Discharged"/>
    <x v="3"/>
  </r>
  <r>
    <s v="PT-00415"/>
    <n v="59"/>
    <x v="0"/>
    <n v="119"/>
    <n v="265.115421305898"/>
    <n v="27.258031657554699"/>
    <x v="0"/>
    <x v="2"/>
    <x v="0"/>
    <n v="1"/>
    <n v="10477.200000000001"/>
    <s v="Discharged"/>
    <x v="1"/>
  </r>
  <r>
    <s v="PT-01341"/>
    <n v="57"/>
    <x v="0"/>
    <n v="95"/>
    <n v="159.11982807976099"/>
    <n v="30.008509947352799"/>
    <x v="1"/>
    <x v="1"/>
    <x v="2"/>
    <n v="0"/>
    <n v="3316.26"/>
    <s v="Discharged"/>
    <x v="1"/>
  </r>
  <r>
    <s v="PT-09559"/>
    <n v="46"/>
    <x v="1"/>
    <n v="123"/>
    <n v="269.57719176960597"/>
    <n v="23.8196954872564"/>
    <x v="0"/>
    <x v="1"/>
    <x v="2"/>
    <n v="5"/>
    <n v="6046.44"/>
    <s v="Discharged"/>
    <x v="3"/>
  </r>
  <r>
    <s v="PT-07531"/>
    <n v="73"/>
    <x v="1"/>
    <n v="119"/>
    <n v="205.07161468992101"/>
    <n v="23.334297355336499"/>
    <x v="1"/>
    <x v="1"/>
    <x v="0"/>
    <n v="1"/>
    <n v="13283.88"/>
    <s v="Transferred"/>
    <x v="4"/>
  </r>
  <r>
    <s v="PT-05271"/>
    <n v="74"/>
    <x v="1"/>
    <n v="145"/>
    <n v="282.77463782754501"/>
    <n v="26.9046587061633"/>
    <x v="0"/>
    <x v="1"/>
    <x v="2"/>
    <n v="8"/>
    <n v="7639.52"/>
    <s v="Discharged"/>
    <x v="4"/>
  </r>
  <r>
    <s v="PT-04820"/>
    <n v="50"/>
    <x v="1"/>
    <n v="145"/>
    <n v="247.901901395142"/>
    <n v="26.516325800224902"/>
    <x v="2"/>
    <x v="1"/>
    <x v="1"/>
    <n v="7"/>
    <n v="16052.8"/>
    <s v="Discharged"/>
    <x v="3"/>
  </r>
  <r>
    <s v="PT-04794"/>
    <n v="58"/>
    <x v="0"/>
    <n v="150"/>
    <n v="188.97425407245501"/>
    <n v="30.082441873940901"/>
    <x v="1"/>
    <x v="1"/>
    <x v="0"/>
    <n v="6"/>
    <n v="6806.68"/>
    <s v="Deceased"/>
    <x v="1"/>
  </r>
  <r>
    <s v="PT-07660"/>
    <n v="42"/>
    <x v="1"/>
    <n v="138"/>
    <n v="263.48003547119299"/>
    <n v="30.987463434417499"/>
    <x v="0"/>
    <x v="0"/>
    <x v="0"/>
    <n v="1"/>
    <n v="5618.75"/>
    <s v="Discharged"/>
    <x v="3"/>
  </r>
  <r>
    <s v="PT-01470"/>
    <n v="61"/>
    <x v="0"/>
    <n v="136"/>
    <n v="251.95630691167099"/>
    <n v="39.394847716996999"/>
    <x v="0"/>
    <x v="1"/>
    <x v="0"/>
    <n v="3"/>
    <n v="3889.66"/>
    <s v="Discharged"/>
    <x v="0"/>
  </r>
  <r>
    <s v="PT-01711"/>
    <n v="71"/>
    <x v="0"/>
    <n v="155"/>
    <n v="256.37693185627398"/>
    <s v="unknown"/>
    <x v="0"/>
    <x v="1"/>
    <x v="3"/>
    <n v="4"/>
    <n v="2847.5"/>
    <s v="Discharged"/>
    <x v="4"/>
  </r>
  <r>
    <s v="PT-04576"/>
    <n v="51"/>
    <x v="0"/>
    <n v="95"/>
    <n v="200.062480753069"/>
    <n v="32.546201839626796"/>
    <x v="1"/>
    <x v="1"/>
    <x v="0"/>
    <n v="2"/>
    <n v="11967.31"/>
    <s v="Transferred"/>
    <x v="1"/>
  </r>
  <r>
    <s v="PT-08908"/>
    <n v="31"/>
    <x v="1"/>
    <n v="128"/>
    <n v="154.24293096602901"/>
    <n v="26.8930751683958"/>
    <x v="1"/>
    <x v="2"/>
    <x v="1"/>
    <n v="4"/>
    <n v="15093.2"/>
    <s v="Discharged"/>
    <x v="2"/>
  </r>
  <r>
    <s v="PT-02272"/>
    <n v="47"/>
    <x v="1"/>
    <s v="unknown"/>
    <n v="170.41665805387601"/>
    <n v="26.974545512092401"/>
    <x v="2"/>
    <x v="1"/>
    <x v="0"/>
    <n v="3"/>
    <n v="8150.47"/>
    <s v="Discharged"/>
    <x v="3"/>
  </r>
  <r>
    <s v="PT-01584"/>
    <n v="55"/>
    <x v="1"/>
    <n v="128"/>
    <n v="120"/>
    <n v="24.815393379702599"/>
    <x v="0"/>
    <x v="1"/>
    <x v="2"/>
    <n v="3"/>
    <n v="4662.41"/>
    <s v="Admitted"/>
    <x v="1"/>
  </r>
  <r>
    <s v="PT-01413"/>
    <n v="61"/>
    <x v="0"/>
    <n v="144"/>
    <n v="183.542634456484"/>
    <n v="22.1181683311627"/>
    <x v="0"/>
    <x v="2"/>
    <x v="0"/>
    <n v="7"/>
    <n v="8704.9"/>
    <s v="Discharged"/>
    <x v="0"/>
  </r>
  <r>
    <s v="PT-04270"/>
    <n v="68"/>
    <x v="0"/>
    <n v="90"/>
    <n v="174.84407484575999"/>
    <n v="32.891584387165501"/>
    <x v="0"/>
    <x v="1"/>
    <x v="2"/>
    <n v="5"/>
    <n v="5670.72"/>
    <s v="Transferred"/>
    <x v="0"/>
  </r>
  <r>
    <s v="PT-08922"/>
    <n v="60"/>
    <x v="0"/>
    <n v="158"/>
    <n v="266.041205653421"/>
    <n v="20.294254363254399"/>
    <x v="0"/>
    <x v="1"/>
    <x v="0"/>
    <n v="1"/>
    <n v="7234.67"/>
    <s v="Admitted"/>
    <x v="1"/>
  </r>
  <r>
    <s v="PT-08628"/>
    <n v="69"/>
    <x v="0"/>
    <n v="147"/>
    <n v="258.68102549816098"/>
    <n v="26.016581845087099"/>
    <x v="0"/>
    <x v="2"/>
    <x v="0"/>
    <n v="3"/>
    <n v="4552.71"/>
    <s v="Discharged"/>
    <x v="0"/>
  </r>
  <r>
    <s v="PT-06966"/>
    <n v="63"/>
    <x v="0"/>
    <n v="129"/>
    <n v="246.206555887045"/>
    <n v="33.348729931966297"/>
    <x v="2"/>
    <x v="2"/>
    <x v="0"/>
    <n v="3"/>
    <n v="13608.87"/>
    <s v="Discharged"/>
    <x v="0"/>
  </r>
  <r>
    <s v="PT-01723"/>
    <n v="66"/>
    <x v="0"/>
    <n v="125"/>
    <n v="143.77705684544799"/>
    <n v="24.5188299533209"/>
    <x v="0"/>
    <x v="1"/>
    <x v="2"/>
    <n v="3"/>
    <n v="3990.8"/>
    <s v="Deceased"/>
    <x v="0"/>
  </r>
  <r>
    <s v="PT-02025"/>
    <n v="18"/>
    <x v="1"/>
    <n v="153"/>
    <n v="201.45708615315499"/>
    <n v="30.420243157268199"/>
    <x v="0"/>
    <x v="1"/>
    <x v="2"/>
    <n v="2"/>
    <n v="6396.34"/>
    <s v="Admitted"/>
    <x v="6"/>
  </r>
  <r>
    <s v="PT-02213"/>
    <n v="68"/>
    <x v="1"/>
    <n v="128"/>
    <n v="223.939403880778"/>
    <n v="32.341732690018901"/>
    <x v="1"/>
    <x v="1"/>
    <x v="0"/>
    <n v="2"/>
    <n v="8145.41"/>
    <s v="Discharged"/>
    <x v="0"/>
  </r>
  <r>
    <s v="PT-01508"/>
    <n v="69"/>
    <x v="1"/>
    <n v="121"/>
    <n v="171.023591291597"/>
    <n v="24.416569505995302"/>
    <x v="1"/>
    <x v="1"/>
    <x v="0"/>
    <n v="1"/>
    <n v="5069.9799999999996"/>
    <s v="Discharged"/>
    <x v="0"/>
  </r>
  <r>
    <s v="PT-02623"/>
    <n v="56"/>
    <x v="0"/>
    <n v="135"/>
    <n v="324.39797683791397"/>
    <n v="29.7449924883276"/>
    <x v="2"/>
    <x v="2"/>
    <x v="3"/>
    <n v="6"/>
    <n v="5627.92"/>
    <s v="Discharged"/>
    <x v="1"/>
  </r>
  <r>
    <s v="PT-06488"/>
    <n v="33"/>
    <x v="0"/>
    <n v="136"/>
    <n v="272.85484422666298"/>
    <n v="15.530607132518099"/>
    <x v="0"/>
    <x v="1"/>
    <x v="2"/>
    <n v="2"/>
    <n v="2211.58"/>
    <s v="unknown"/>
    <x v="2"/>
  </r>
  <r>
    <s v="PT-09312"/>
    <n v="40"/>
    <x v="0"/>
    <n v="110"/>
    <s v="unknown"/>
    <n v="23.166425406070601"/>
    <x v="1"/>
    <x v="2"/>
    <x v="1"/>
    <n v="2"/>
    <n v="14451.19"/>
    <s v="Discharged"/>
    <x v="2"/>
  </r>
  <r>
    <s v="PT-01322"/>
    <n v="62"/>
    <x v="0"/>
    <n v="138"/>
    <n v="262.75182220630501"/>
    <n v="21.355685111440501"/>
    <x v="2"/>
    <x v="1"/>
    <x v="1"/>
    <n v="6"/>
    <n v="3640.34"/>
    <s v="Discharged"/>
    <x v="0"/>
  </r>
  <r>
    <s v="PT-00843"/>
    <n v="38"/>
    <x v="0"/>
    <n v="140"/>
    <n v="263.93529317589201"/>
    <n v="26.320579269666499"/>
    <x v="0"/>
    <x v="2"/>
    <x v="1"/>
    <n v="2"/>
    <n v="26607.4"/>
    <s v="Discharged"/>
    <x v="2"/>
  </r>
  <r>
    <s v="PT-01147"/>
    <n v="38"/>
    <x v="1"/>
    <n v="123"/>
    <n v="198.777286812488"/>
    <n v="24.423347954368399"/>
    <x v="1"/>
    <x v="1"/>
    <x v="0"/>
    <n v="2"/>
    <n v="10565.26"/>
    <s v="Discharged"/>
    <x v="2"/>
  </r>
  <r>
    <s v="PT-03625"/>
    <n v="83"/>
    <x v="1"/>
    <n v="117"/>
    <n v="193.32326679229001"/>
    <n v="32.243719317453802"/>
    <x v="0"/>
    <x v="2"/>
    <x v="1"/>
    <n v="1"/>
    <n v="10196.17"/>
    <s v="Discharged"/>
    <x v="5"/>
  </r>
  <r>
    <s v="PT-04448"/>
    <n v="56"/>
    <x v="0"/>
    <n v="132"/>
    <n v="239.86295548730499"/>
    <n v="16.916480473907001"/>
    <x v="1"/>
    <x v="2"/>
    <x v="0"/>
    <n v="1"/>
    <n v="8536.59"/>
    <s v="Admitted"/>
    <x v="1"/>
  </r>
  <r>
    <s v="PT-04376"/>
    <n v="64"/>
    <x v="1"/>
    <n v="129"/>
    <n v="240.41826923164999"/>
    <n v="31.350148209496499"/>
    <x v="0"/>
    <x v="1"/>
    <x v="2"/>
    <n v="1"/>
    <n v="6333.41"/>
    <s v="Discharged"/>
    <x v="0"/>
  </r>
  <r>
    <s v="PT-04868"/>
    <n v="54"/>
    <x v="1"/>
    <n v="131"/>
    <n v="281.163794660679"/>
    <n v="27.413244961220499"/>
    <x v="1"/>
    <x v="2"/>
    <x v="1"/>
    <n v="0"/>
    <n v="17072.98"/>
    <s v="Transferred"/>
    <x v="1"/>
  </r>
  <r>
    <s v="PT-00464"/>
    <n v="58"/>
    <x v="0"/>
    <s v="unknown"/>
    <n v="258.57742577258801"/>
    <n v="15"/>
    <x v="1"/>
    <x v="2"/>
    <x v="1"/>
    <n v="2"/>
    <n v="19589.240000000002"/>
    <s v="Discharged"/>
    <x v="1"/>
  </r>
  <r>
    <s v="PT-01755"/>
    <n v="62"/>
    <x v="1"/>
    <n v="130"/>
    <n v="320.42973882190603"/>
    <n v="35.107262540760097"/>
    <x v="0"/>
    <x v="1"/>
    <x v="0"/>
    <n v="4"/>
    <n v="5974.67"/>
    <s v="Discharged"/>
    <x v="0"/>
  </r>
  <r>
    <s v="PT-08709"/>
    <n v="76"/>
    <x v="0"/>
    <n v="132"/>
    <n v="183.582544889963"/>
    <n v="22.955668492392"/>
    <x v="1"/>
    <x v="1"/>
    <x v="0"/>
    <n v="0"/>
    <n v="3868.7"/>
    <s v="Discharged"/>
    <x v="4"/>
  </r>
  <r>
    <s v="PT-04975"/>
    <n v="32"/>
    <x v="0"/>
    <n v="161"/>
    <n v="222.44064105394199"/>
    <n v="42.9650364270815"/>
    <x v="0"/>
    <x v="1"/>
    <x v="2"/>
    <n v="5"/>
    <n v="3131.25"/>
    <s v="Discharged"/>
    <x v="2"/>
  </r>
  <r>
    <s v="PT-09653"/>
    <n v="57"/>
    <x v="0"/>
    <n v="124"/>
    <n v="130.69625178223799"/>
    <n v="25.619153799299401"/>
    <x v="2"/>
    <x v="2"/>
    <x v="1"/>
    <n v="4"/>
    <n v="18690.990000000002"/>
    <s v="Discharged"/>
    <x v="1"/>
  </r>
  <r>
    <s v="PT-04575"/>
    <n v="43"/>
    <x v="0"/>
    <n v="123"/>
    <n v="236.860545886258"/>
    <n v="25.330166666207599"/>
    <x v="0"/>
    <x v="1"/>
    <x v="2"/>
    <n v="3"/>
    <n v="2895.91"/>
    <s v="Discharged"/>
    <x v="3"/>
  </r>
  <r>
    <s v="PT-04191"/>
    <n v="60"/>
    <x v="1"/>
    <n v="113"/>
    <n v="140.758112917071"/>
    <n v="26.1436463635143"/>
    <x v="2"/>
    <x v="2"/>
    <x v="0"/>
    <n v="3"/>
    <n v="8139.72"/>
    <s v="Admitted"/>
    <x v="1"/>
  </r>
  <r>
    <s v="PT-07105"/>
    <n v="64"/>
    <x v="0"/>
    <n v="123"/>
    <n v="168.158030415745"/>
    <n v="20.614985581090298"/>
    <x v="2"/>
    <x v="1"/>
    <x v="1"/>
    <n v="2"/>
    <n v="18588.16"/>
    <s v="Discharged"/>
    <x v="0"/>
  </r>
  <r>
    <s v="PT-00379"/>
    <n v="87"/>
    <x v="0"/>
    <n v="137"/>
    <n v="264.21353352040398"/>
    <n v="25.189220835729401"/>
    <x v="2"/>
    <x v="2"/>
    <x v="1"/>
    <n v="4"/>
    <n v="12881.47"/>
    <s v="Admitted"/>
    <x v="5"/>
  </r>
  <r>
    <s v="PT-03107"/>
    <n v="35"/>
    <x v="1"/>
    <n v="111"/>
    <n v="212.45259807124799"/>
    <n v="32.544011713251301"/>
    <x v="1"/>
    <x v="1"/>
    <x v="0"/>
    <n v="5"/>
    <n v="6791.25"/>
    <s v="Discharged"/>
    <x v="2"/>
  </r>
  <r>
    <s v="PT-09027"/>
    <n v="48"/>
    <x v="0"/>
    <n v="107"/>
    <n v="265.24594845764301"/>
    <n v="29.094464342113699"/>
    <x v="1"/>
    <x v="1"/>
    <x v="0"/>
    <n v="3"/>
    <n v="12364.56"/>
    <s v="Admitted"/>
    <x v="3"/>
  </r>
  <r>
    <s v="PT-01336"/>
    <n v="49"/>
    <x v="0"/>
    <n v="111"/>
    <n v="283.75810370021702"/>
    <n v="15"/>
    <x v="1"/>
    <x v="1"/>
    <x v="2"/>
    <n v="3"/>
    <n v="5554.36"/>
    <s v="Admitted"/>
    <x v="3"/>
  </r>
  <r>
    <s v="PT-01224"/>
    <n v="61"/>
    <x v="1"/>
    <n v="152"/>
    <n v="234.722597509877"/>
    <n v="29.934375051801499"/>
    <x v="1"/>
    <x v="1"/>
    <x v="1"/>
    <n v="3"/>
    <n v="3628.51"/>
    <s v="Discharged"/>
    <x v="0"/>
  </r>
  <r>
    <s v="PT-09886"/>
    <n v="38"/>
    <x v="0"/>
    <n v="113"/>
    <n v="272.67453558039"/>
    <n v="36.1388538529824"/>
    <x v="2"/>
    <x v="2"/>
    <x v="1"/>
    <n v="6"/>
    <n v="10810.27"/>
    <s v="Discharged"/>
    <x v="2"/>
  </r>
  <r>
    <s v="PT-02717"/>
    <n v="64"/>
    <x v="1"/>
    <n v="104"/>
    <n v="266.37318393322801"/>
    <n v="26.6990707406203"/>
    <x v="1"/>
    <x v="1"/>
    <x v="0"/>
    <n v="3"/>
    <n v="9024.08"/>
    <s v="Discharged"/>
    <x v="0"/>
  </r>
  <r>
    <s v="PT-05273"/>
    <n v="37"/>
    <x v="1"/>
    <n v="144"/>
    <n v="184.95017296712399"/>
    <n v="22.8154008574719"/>
    <x v="1"/>
    <x v="1"/>
    <x v="0"/>
    <n v="2"/>
    <n v="9059.4599999999991"/>
    <s v="Admitted"/>
    <x v="2"/>
  </r>
  <r>
    <s v="PT-07256"/>
    <n v="82"/>
    <x v="1"/>
    <n v="122"/>
    <s v="unknown"/>
    <n v="33.076640659039299"/>
    <x v="0"/>
    <x v="1"/>
    <x v="2"/>
    <n v="4"/>
    <n v="3113.51"/>
    <s v="Admitted"/>
    <x v="5"/>
  </r>
  <r>
    <s v="PT-02953"/>
    <n v="62"/>
    <x v="0"/>
    <s v="unknown"/>
    <n v="212.42798121721901"/>
    <n v="26.7649772495223"/>
    <x v="1"/>
    <x v="1"/>
    <x v="0"/>
    <n v="3"/>
    <n v="11812.71"/>
    <s v="Transferred"/>
    <x v="0"/>
  </r>
  <r>
    <s v="PT-01351"/>
    <n v="37"/>
    <x v="1"/>
    <n v="124"/>
    <n v="185.15987285910199"/>
    <n v="27.621635043142302"/>
    <x v="1"/>
    <x v="1"/>
    <x v="0"/>
    <n v="4"/>
    <n v="3020.78"/>
    <s v="Deceased"/>
    <x v="2"/>
  </r>
  <r>
    <s v="PT-01083"/>
    <n v="50"/>
    <x v="0"/>
    <n v="130"/>
    <n v="183.96032409716301"/>
    <n v="32.3390124895285"/>
    <x v="0"/>
    <x v="1"/>
    <x v="2"/>
    <n v="3"/>
    <s v="unknown"/>
    <s v="Admitted"/>
    <x v="3"/>
  </r>
  <r>
    <s v="PT-06803"/>
    <n v="19"/>
    <x v="0"/>
    <n v="119"/>
    <n v="235.08835265492499"/>
    <n v="29.639576180312801"/>
    <x v="1"/>
    <x v="1"/>
    <x v="2"/>
    <n v="3"/>
    <n v="4672.68"/>
    <s v="Discharged"/>
    <x v="6"/>
  </r>
  <r>
    <s v="PT-05651"/>
    <n v="52"/>
    <x v="1"/>
    <n v="128"/>
    <n v="273.92920177700501"/>
    <n v="26.4652377479572"/>
    <x v="0"/>
    <x v="1"/>
    <x v="0"/>
    <n v="1"/>
    <n v="6446.23"/>
    <s v="unknown"/>
    <x v="1"/>
  </r>
  <r>
    <s v="PT-05299"/>
    <n v="65"/>
    <x v="1"/>
    <n v="131"/>
    <n v="291.80731052504001"/>
    <n v="25.736434715593699"/>
    <x v="0"/>
    <x v="2"/>
    <x v="1"/>
    <n v="3"/>
    <n v="15690.06"/>
    <s v="Discharged"/>
    <x v="0"/>
  </r>
  <r>
    <s v="PT-01812"/>
    <n v="57"/>
    <x v="0"/>
    <n v="128"/>
    <n v="255.61234349565601"/>
    <n v="27.876977057612599"/>
    <x v="2"/>
    <x v="2"/>
    <x v="1"/>
    <n v="2"/>
    <n v="16492.82"/>
    <s v="Discharged"/>
    <x v="1"/>
  </r>
  <r>
    <s v="PT-04281"/>
    <n v="86"/>
    <x v="0"/>
    <n v="143"/>
    <n v="234.415370815534"/>
    <n v="29.4787025627441"/>
    <x v="1"/>
    <x v="1"/>
    <x v="0"/>
    <n v="4"/>
    <n v="11401.63"/>
    <s v="Transferred"/>
    <x v="5"/>
  </r>
  <r>
    <s v="PT-01352"/>
    <n v="27"/>
    <x v="0"/>
    <n v="107"/>
    <n v="230.70749609309101"/>
    <n v="31.2919234871725"/>
    <x v="0"/>
    <x v="1"/>
    <x v="2"/>
    <n v="3"/>
    <n v="3304.95"/>
    <s v="Admitted"/>
    <x v="6"/>
  </r>
  <r>
    <s v="PT-08813"/>
    <n v="56"/>
    <x v="0"/>
    <n v="182"/>
    <n v="200.10556832102299"/>
    <n v="24.5316583922374"/>
    <x v="0"/>
    <x v="1"/>
    <x v="2"/>
    <n v="4"/>
    <n v="6013.15"/>
    <s v="Admitted"/>
    <x v="1"/>
  </r>
  <r>
    <s v="PT-09059"/>
    <n v="32"/>
    <x v="1"/>
    <n v="116"/>
    <n v="186.983617011348"/>
    <s v="unknown"/>
    <x v="0"/>
    <x v="1"/>
    <x v="2"/>
    <n v="4"/>
    <n v="4919.7299999999996"/>
    <s v="Discharged"/>
    <x v="2"/>
  </r>
  <r>
    <s v="PT-01895"/>
    <n v="53"/>
    <x v="0"/>
    <n v="115"/>
    <n v="182.909063264179"/>
    <n v="28.0047819894308"/>
    <x v="2"/>
    <x v="2"/>
    <x v="1"/>
    <n v="2"/>
    <n v="20190.07"/>
    <s v="Transferred"/>
    <x v="1"/>
  </r>
  <r>
    <s v="PT-08115"/>
    <n v="41"/>
    <x v="0"/>
    <n v="132"/>
    <n v="314.14420929153698"/>
    <n v="27.830950355155899"/>
    <x v="1"/>
    <x v="2"/>
    <x v="2"/>
    <n v="0"/>
    <n v="6531.13"/>
    <s v="Discharged"/>
    <x v="3"/>
  </r>
  <r>
    <s v="PT-00566"/>
    <n v="48"/>
    <x v="0"/>
    <n v="125"/>
    <n v="255.769634852797"/>
    <n v="20.681274089682201"/>
    <x v="1"/>
    <x v="1"/>
    <x v="0"/>
    <n v="4"/>
    <n v="4960.6000000000004"/>
    <s v="Discharged"/>
    <x v="3"/>
  </r>
  <r>
    <s v="PT-06835"/>
    <n v="60"/>
    <x v="1"/>
    <n v="126"/>
    <s v="unknown"/>
    <n v="31.5343780413647"/>
    <x v="0"/>
    <x v="1"/>
    <x v="0"/>
    <n v="4"/>
    <n v="13314.76"/>
    <s v="Deceased"/>
    <x v="1"/>
  </r>
  <r>
    <s v="PT-05287"/>
    <n v="36"/>
    <x v="1"/>
    <n v="154"/>
    <n v="183.84812879662601"/>
    <n v="26.332825818905199"/>
    <x v="0"/>
    <x v="1"/>
    <x v="0"/>
    <n v="2"/>
    <n v="10638.53"/>
    <s v="Discharged"/>
    <x v="2"/>
  </r>
  <r>
    <s v="PT-03674"/>
    <n v="67"/>
    <x v="1"/>
    <n v="96"/>
    <n v="251.10143089316699"/>
    <n v="27.360572389384199"/>
    <x v="0"/>
    <x v="2"/>
    <x v="1"/>
    <n v="0"/>
    <n v="16845.75"/>
    <s v="Discharged"/>
    <x v="0"/>
  </r>
  <r>
    <s v="PT-04540"/>
    <n v="66"/>
    <x v="0"/>
    <n v="117"/>
    <n v="211.962887922037"/>
    <n v="27.151864279366599"/>
    <x v="0"/>
    <x v="1"/>
    <x v="0"/>
    <n v="3"/>
    <n v="8250.67"/>
    <s v="Discharged"/>
    <x v="0"/>
  </r>
  <r>
    <s v="PT-07847"/>
    <n v="41"/>
    <x v="1"/>
    <n v="133"/>
    <n v="158.319629758015"/>
    <n v="24.602343019802198"/>
    <x v="1"/>
    <x v="1"/>
    <x v="2"/>
    <n v="1"/>
    <n v="4411.6499999999996"/>
    <s v="Discharged"/>
    <x v="3"/>
  </r>
  <r>
    <s v="PT-01213"/>
    <n v="44"/>
    <x v="0"/>
    <s v="unknown"/>
    <n v="160.965851090543"/>
    <n v="22.0358179141443"/>
    <x v="0"/>
    <x v="1"/>
    <x v="2"/>
    <n v="2"/>
    <n v="3244.74"/>
    <s v="Discharged"/>
    <x v="3"/>
  </r>
  <r>
    <s v="PT-01190"/>
    <n v="40"/>
    <x v="1"/>
    <n v="159"/>
    <n v="252.636891433302"/>
    <n v="30.741402180472001"/>
    <x v="3"/>
    <x v="1"/>
    <x v="2"/>
    <n v="5"/>
    <n v="5742.73"/>
    <s v="Discharged"/>
    <x v="2"/>
  </r>
  <r>
    <s v="PT-05639"/>
    <n v="49"/>
    <x v="0"/>
    <n v="117"/>
    <n v="183.75475066574501"/>
    <n v="28.004184986881398"/>
    <x v="2"/>
    <x v="1"/>
    <x v="0"/>
    <n v="5"/>
    <n v="9428.18"/>
    <s v="Discharged"/>
    <x v="3"/>
  </r>
  <r>
    <s v="PT-00899"/>
    <n v="73"/>
    <x v="0"/>
    <n v="132"/>
    <n v="181.890136161242"/>
    <n v="31.245280506212001"/>
    <x v="0"/>
    <x v="0"/>
    <x v="2"/>
    <n v="4"/>
    <n v="5328.19"/>
    <s v="Discharged"/>
    <x v="4"/>
  </r>
  <r>
    <s v="PT-06665"/>
    <n v="44"/>
    <x v="1"/>
    <s v="unknown"/>
    <n v="207.26643243755501"/>
    <n v="35.761948700071997"/>
    <x v="0"/>
    <x v="1"/>
    <x v="2"/>
    <n v="0"/>
    <n v="651.63"/>
    <s v="Discharged"/>
    <x v="3"/>
  </r>
  <r>
    <s v="PT-06984"/>
    <n v="44"/>
    <x v="0"/>
    <n v="154"/>
    <n v="140.56605865827501"/>
    <n v="27.923136530385801"/>
    <x v="0"/>
    <x v="1"/>
    <x v="2"/>
    <n v="2"/>
    <s v="unknown"/>
    <s v="Discharged"/>
    <x v="3"/>
  </r>
  <r>
    <s v="PT-05936"/>
    <n v="61"/>
    <x v="1"/>
    <n v="105"/>
    <n v="292.562848004481"/>
    <n v="21.5814504867122"/>
    <x v="1"/>
    <x v="1"/>
    <x v="0"/>
    <n v="2"/>
    <s v="unknown"/>
    <s v="Deceased"/>
    <x v="0"/>
  </r>
  <r>
    <s v="PT-09076"/>
    <n v="78"/>
    <x v="1"/>
    <s v="unknown"/>
    <n v="308.59943602399397"/>
    <n v="25.3205652455283"/>
    <x v="2"/>
    <x v="1"/>
    <x v="0"/>
    <n v="7"/>
    <n v="11643.83"/>
    <s v="Discharged"/>
    <x v="4"/>
  </r>
  <r>
    <s v="PT-03455"/>
    <n v="18"/>
    <x v="0"/>
    <n v="146"/>
    <n v="182.36363957561099"/>
    <n v="36.806546937724697"/>
    <x v="2"/>
    <x v="1"/>
    <x v="0"/>
    <n v="3"/>
    <n v="11260.36"/>
    <s v="Deceased"/>
    <x v="6"/>
  </r>
  <r>
    <s v="PT-03610"/>
    <n v="48"/>
    <x v="1"/>
    <n v="131"/>
    <s v="unknown"/>
    <n v="35.728473598068"/>
    <x v="1"/>
    <x v="2"/>
    <x v="0"/>
    <n v="5"/>
    <n v="12254.42"/>
    <s v="Discharged"/>
    <x v="3"/>
  </r>
  <r>
    <s v="PT-05503"/>
    <n v="57"/>
    <x v="1"/>
    <n v="139"/>
    <n v="199.04725745323799"/>
    <n v="27.3344328001339"/>
    <x v="2"/>
    <x v="2"/>
    <x v="1"/>
    <n v="6"/>
    <n v="13092.09"/>
    <s v="Admitted"/>
    <x v="1"/>
  </r>
  <r>
    <s v="PT-08941"/>
    <n v="76"/>
    <x v="0"/>
    <n v="123"/>
    <n v="164.04314295981601"/>
    <n v="25.211424814308099"/>
    <x v="2"/>
    <x v="2"/>
    <x v="3"/>
    <n v="5"/>
    <n v="4402.71"/>
    <s v="Admitted"/>
    <x v="4"/>
  </r>
  <r>
    <s v="PT-09872"/>
    <n v="36"/>
    <x v="0"/>
    <n v="155"/>
    <n v="230.60116464532001"/>
    <n v="26.0629979498224"/>
    <x v="1"/>
    <x v="1"/>
    <x v="2"/>
    <n v="3"/>
    <n v="2277.48"/>
    <s v="Discharged"/>
    <x v="2"/>
  </r>
  <r>
    <s v="PT-08445"/>
    <n v="57"/>
    <x v="1"/>
    <n v="131"/>
    <n v="229.53595330612299"/>
    <n v="28.285263829486102"/>
    <x v="0"/>
    <x v="2"/>
    <x v="2"/>
    <n v="7"/>
    <s v="unknown"/>
    <s v="unknown"/>
    <x v="1"/>
  </r>
  <r>
    <s v="PT-04623"/>
    <n v="41"/>
    <x v="0"/>
    <s v="unknown"/>
    <n v="261.63488773633799"/>
    <n v="29.770056560781899"/>
    <x v="0"/>
    <x v="2"/>
    <x v="1"/>
    <n v="3"/>
    <n v="11992.6"/>
    <s v="Discharged"/>
    <x v="3"/>
  </r>
  <r>
    <s v="PT-05810"/>
    <n v="51"/>
    <x v="0"/>
    <n v="136"/>
    <n v="189.97373358284801"/>
    <n v="25.5110373096731"/>
    <x v="1"/>
    <x v="1"/>
    <x v="0"/>
    <n v="3"/>
    <n v="8182.25"/>
    <s v="Transferred"/>
    <x v="1"/>
  </r>
  <r>
    <s v="PT-02333"/>
    <n v="32"/>
    <x v="0"/>
    <n v="130"/>
    <n v="133.52768544746201"/>
    <n v="15.656302520666801"/>
    <x v="0"/>
    <x v="1"/>
    <x v="2"/>
    <n v="4"/>
    <n v="6156.91"/>
    <s v="Discharged"/>
    <x v="2"/>
  </r>
  <r>
    <s v="PT-05050"/>
    <n v="52"/>
    <x v="0"/>
    <s v="unknown"/>
    <n v="198.73497647290901"/>
    <n v="26.894235133937201"/>
    <x v="1"/>
    <x v="1"/>
    <x v="0"/>
    <n v="2"/>
    <n v="6511.71"/>
    <s v="Admitted"/>
    <x v="1"/>
  </r>
  <r>
    <s v="PT-02263"/>
    <n v="73"/>
    <x v="0"/>
    <n v="125"/>
    <n v="200.12730138055801"/>
    <n v="33.041288184637999"/>
    <x v="2"/>
    <x v="1"/>
    <x v="1"/>
    <n v="4"/>
    <n v="15195.97"/>
    <s v="Admitted"/>
    <x v="4"/>
  </r>
  <r>
    <s v="PT-08442"/>
    <n v="75"/>
    <x v="1"/>
    <n v="124"/>
    <n v="229.78422738378299"/>
    <n v="27.142842197344699"/>
    <x v="1"/>
    <x v="1"/>
    <x v="1"/>
    <n v="6"/>
    <n v="16496.2"/>
    <s v="Admitted"/>
    <x v="4"/>
  </r>
  <r>
    <s v="PT-03992"/>
    <n v="47"/>
    <x v="0"/>
    <n v="141"/>
    <n v="120"/>
    <n v="29.0792546813657"/>
    <x v="0"/>
    <x v="1"/>
    <x v="2"/>
    <n v="1"/>
    <n v="692.23"/>
    <s v="Admitted"/>
    <x v="3"/>
  </r>
  <r>
    <s v="PT-06019"/>
    <n v="52"/>
    <x v="1"/>
    <n v="134"/>
    <n v="178.66707176999199"/>
    <n v="19.4522891410599"/>
    <x v="0"/>
    <x v="2"/>
    <x v="0"/>
    <n v="3"/>
    <n v="13228.34"/>
    <s v="Discharged"/>
    <x v="1"/>
  </r>
  <r>
    <s v="PT-03993"/>
    <n v="25"/>
    <x v="1"/>
    <n v="95"/>
    <n v="150.15625341731001"/>
    <n v="22.175601282414799"/>
    <x v="0"/>
    <x v="1"/>
    <x v="2"/>
    <n v="2"/>
    <n v="2543.7800000000002"/>
    <s v="Discharged"/>
    <x v="6"/>
  </r>
  <r>
    <s v="PT-02596"/>
    <n v="21"/>
    <x v="0"/>
    <n v="124"/>
    <n v="258.86952050086802"/>
    <n v="28.528000050741401"/>
    <x v="0"/>
    <x v="1"/>
    <x v="2"/>
    <n v="3"/>
    <n v="4150.49"/>
    <s v="Discharged"/>
    <x v="6"/>
  </r>
  <r>
    <s v="PT-09356"/>
    <n v="62"/>
    <x v="1"/>
    <n v="121"/>
    <n v="189.27111759504399"/>
    <n v="29.780310118073999"/>
    <x v="1"/>
    <x v="1"/>
    <x v="0"/>
    <n v="5"/>
    <n v="6520.31"/>
    <s v="Discharged"/>
    <x v="0"/>
  </r>
  <r>
    <s v="PT-03594"/>
    <n v="32"/>
    <x v="1"/>
    <n v="121"/>
    <s v="unknown"/>
    <n v="15.602516473573001"/>
    <x v="0"/>
    <x v="2"/>
    <x v="0"/>
    <n v="1"/>
    <n v="14409.8"/>
    <s v="Admitted"/>
    <x v="2"/>
  </r>
  <r>
    <s v="PT-05435"/>
    <n v="65"/>
    <x v="0"/>
    <n v="112"/>
    <n v="258.50478481712003"/>
    <n v="37.238567829831602"/>
    <x v="1"/>
    <x v="1"/>
    <x v="0"/>
    <s v="unknown"/>
    <n v="13533.44"/>
    <s v="Transferred"/>
    <x v="0"/>
  </r>
  <r>
    <s v="PT-01031"/>
    <n v="51"/>
    <x v="0"/>
    <n v="134"/>
    <n v="208.71701161026701"/>
    <n v="27.599680510893499"/>
    <x v="2"/>
    <x v="2"/>
    <x v="1"/>
    <n v="5"/>
    <n v="14623.92"/>
    <s v="Transferred"/>
    <x v="1"/>
  </r>
  <r>
    <s v="PT-04824"/>
    <n v="54"/>
    <x v="0"/>
    <n v="156"/>
    <s v="unknown"/>
    <n v="20.357808762228601"/>
    <x v="0"/>
    <x v="1"/>
    <x v="2"/>
    <n v="5"/>
    <n v="4153.7"/>
    <s v="Admitted"/>
    <x v="1"/>
  </r>
  <r>
    <s v="PT-03775"/>
    <n v="28"/>
    <x v="0"/>
    <n v="136"/>
    <n v="206.35006722684901"/>
    <n v="34.438615260075601"/>
    <x v="2"/>
    <x v="1"/>
    <x v="2"/>
    <n v="10"/>
    <n v="4852.97"/>
    <s v="Discharged"/>
    <x v="6"/>
  </r>
  <r>
    <s v="PT-06401"/>
    <n v="59"/>
    <x v="0"/>
    <n v="141"/>
    <n v="230.18810414584399"/>
    <n v="29.118394946826001"/>
    <x v="1"/>
    <x v="2"/>
    <x v="1"/>
    <n v="3"/>
    <n v="12658.66"/>
    <s v="Transferred"/>
    <x v="1"/>
  </r>
  <r>
    <s v="PT-07620"/>
    <n v="60"/>
    <x v="0"/>
    <n v="134"/>
    <n v="184.22880674370501"/>
    <n v="31.8605972780813"/>
    <x v="0"/>
    <x v="1"/>
    <x v="2"/>
    <n v="4"/>
    <n v="6690.14"/>
    <s v="Discharged"/>
    <x v="1"/>
  </r>
  <r>
    <s v="PT-05969"/>
    <n v="60"/>
    <x v="1"/>
    <n v="113"/>
    <n v="155.02893615172999"/>
    <n v="27.159457910681599"/>
    <x v="0"/>
    <x v="1"/>
    <x v="0"/>
    <n v="2"/>
    <n v="10186.74"/>
    <s v="Discharged"/>
    <x v="1"/>
  </r>
  <r>
    <s v="PT-05604"/>
    <n v="69"/>
    <x v="0"/>
    <s v="unknown"/>
    <n v="198.814163383927"/>
    <n v="20.920287708210701"/>
    <x v="2"/>
    <x v="1"/>
    <x v="3"/>
    <n v="3"/>
    <s v="unknown"/>
    <s v="Discharged"/>
    <x v="0"/>
  </r>
  <r>
    <s v="PT-06086"/>
    <n v="50"/>
    <x v="0"/>
    <n v="144"/>
    <n v="210.034773004058"/>
    <n v="22.903336791624099"/>
    <x v="0"/>
    <x v="1"/>
    <x v="2"/>
    <n v="2"/>
    <n v="2775.05"/>
    <s v="Discharged"/>
    <x v="3"/>
  </r>
  <r>
    <s v="PT-01756"/>
    <n v="75"/>
    <x v="0"/>
    <n v="121"/>
    <n v="264.64814566974098"/>
    <n v="27.501777230433799"/>
    <x v="2"/>
    <x v="1"/>
    <x v="1"/>
    <n v="4"/>
    <n v="19421.310000000001"/>
    <s v="Discharged"/>
    <x v="4"/>
  </r>
  <r>
    <s v="PT-07515"/>
    <n v="37"/>
    <x v="1"/>
    <n v="159"/>
    <n v="175.95690169508401"/>
    <n v="19.351217360157101"/>
    <x v="3"/>
    <x v="1"/>
    <x v="2"/>
    <n v="5"/>
    <n v="7495.12"/>
    <s v="Discharged"/>
    <x v="2"/>
  </r>
  <r>
    <s v="PT-07243"/>
    <n v="42"/>
    <x v="1"/>
    <n v="145"/>
    <n v="233.93097076376401"/>
    <n v="28.972440977278701"/>
    <x v="0"/>
    <x v="2"/>
    <x v="2"/>
    <n v="2"/>
    <n v="2480.7600000000002"/>
    <s v="Discharged"/>
    <x v="3"/>
  </r>
  <r>
    <s v="PT-04322"/>
    <n v="53"/>
    <x v="1"/>
    <n v="148"/>
    <n v="188.88788400669901"/>
    <n v="25.905929452160901"/>
    <x v="1"/>
    <x v="2"/>
    <x v="0"/>
    <n v="2"/>
    <n v="10186.26"/>
    <s v="Discharged"/>
    <x v="1"/>
  </r>
  <r>
    <s v="PT-00232"/>
    <n v="58"/>
    <x v="0"/>
    <n v="111"/>
    <n v="188.97526764544199"/>
    <n v="22.811348828937799"/>
    <x v="0"/>
    <x v="2"/>
    <x v="0"/>
    <n v="3"/>
    <n v="11835.32"/>
    <s v="Discharged"/>
    <x v="1"/>
  </r>
  <r>
    <s v="PT-07937"/>
    <n v="21"/>
    <x v="0"/>
    <n v="117"/>
    <n v="226.07952635964401"/>
    <s v="unknown"/>
    <x v="2"/>
    <x v="1"/>
    <x v="0"/>
    <n v="7"/>
    <n v="7036.14"/>
    <s v="Discharged"/>
    <x v="6"/>
  </r>
  <r>
    <s v="PT-00111"/>
    <n v="26"/>
    <x v="1"/>
    <n v="128"/>
    <n v="212.22916781456101"/>
    <n v="26.8680964406234"/>
    <x v="1"/>
    <x v="1"/>
    <x v="2"/>
    <n v="3"/>
    <n v="5031.95"/>
    <s v="Admitted"/>
    <x v="6"/>
  </r>
  <r>
    <s v="PT-05683"/>
    <n v="39"/>
    <x v="0"/>
    <n v="137"/>
    <n v="204.10202804842299"/>
    <n v="22.312352210009202"/>
    <x v="3"/>
    <x v="1"/>
    <x v="2"/>
    <n v="5"/>
    <n v="6220.85"/>
    <s v="Discharged"/>
    <x v="2"/>
  </r>
  <r>
    <s v="PT-09467"/>
    <n v="76"/>
    <x v="0"/>
    <n v="128"/>
    <n v="209.73864142238099"/>
    <n v="28.814830717145099"/>
    <x v="1"/>
    <x v="2"/>
    <x v="1"/>
    <n v="5"/>
    <n v="14649.22"/>
    <s v="Discharged"/>
    <x v="4"/>
  </r>
  <r>
    <s v="PT-08764"/>
    <n v="63"/>
    <x v="1"/>
    <n v="117"/>
    <n v="167.474056531402"/>
    <n v="31.316649561007502"/>
    <x v="1"/>
    <x v="1"/>
    <x v="0"/>
    <n v="1"/>
    <n v="9289.07"/>
    <s v="Discharged"/>
    <x v="0"/>
  </r>
  <r>
    <s v="PT-02515"/>
    <n v="53"/>
    <x v="1"/>
    <n v="104"/>
    <n v="140.54617017955499"/>
    <n v="22.5753165923403"/>
    <x v="0"/>
    <x v="1"/>
    <x v="2"/>
    <n v="5"/>
    <n v="4985.32"/>
    <s v="Discharged"/>
    <x v="1"/>
  </r>
  <r>
    <s v="PT-06927"/>
    <n v="55"/>
    <x v="0"/>
    <n v="125"/>
    <n v="267.503597975861"/>
    <n v="33.155985905145897"/>
    <x v="1"/>
    <x v="2"/>
    <x v="0"/>
    <n v="3"/>
    <n v="4909.55"/>
    <s v="Admitted"/>
    <x v="1"/>
  </r>
  <r>
    <s v="PT-05490"/>
    <n v="49"/>
    <x v="0"/>
    <n v="151"/>
    <n v="298.53570325368298"/>
    <n v="24.809132632935899"/>
    <x v="1"/>
    <x v="1"/>
    <x v="2"/>
    <n v="4"/>
    <n v="4558.3900000000003"/>
    <s v="Discharged"/>
    <x v="3"/>
  </r>
  <r>
    <s v="PT-08517"/>
    <n v="41"/>
    <x v="0"/>
    <n v="150"/>
    <n v="253.47726918111999"/>
    <n v="23.084623055057801"/>
    <x v="1"/>
    <x v="1"/>
    <x v="0"/>
    <n v="1"/>
    <n v="11846.65"/>
    <s v="Discharged"/>
    <x v="3"/>
  </r>
  <r>
    <s v="PT-02918"/>
    <n v="65"/>
    <x v="0"/>
    <n v="170"/>
    <n v="280.22028594196701"/>
    <n v="27.6283460013092"/>
    <x v="0"/>
    <x v="1"/>
    <x v="0"/>
    <n v="8"/>
    <n v="9488.4699999999993"/>
    <s v="Admitted"/>
    <x v="0"/>
  </r>
  <r>
    <s v="PT-04081"/>
    <n v="64"/>
    <x v="1"/>
    <n v="111"/>
    <n v="250.27343647967399"/>
    <n v="25.687497346352"/>
    <x v="0"/>
    <x v="1"/>
    <x v="2"/>
    <n v="2"/>
    <n v="5464.81"/>
    <s v="Discharged"/>
    <x v="0"/>
  </r>
  <r>
    <s v="PT-02993"/>
    <n v="56"/>
    <x v="0"/>
    <n v="143"/>
    <n v="204.03859987377501"/>
    <n v="21.9976337539855"/>
    <x v="0"/>
    <x v="1"/>
    <x v="0"/>
    <n v="3"/>
    <n v="9064.7199999999993"/>
    <s v="Discharged"/>
    <x v="1"/>
  </r>
  <r>
    <s v="PT-02318"/>
    <n v="45"/>
    <x v="0"/>
    <n v="120"/>
    <n v="280.710463706464"/>
    <n v="22.097742235137702"/>
    <x v="0"/>
    <x v="1"/>
    <x v="2"/>
    <n v="3"/>
    <n v="4028.96"/>
    <s v="Discharged"/>
    <x v="3"/>
  </r>
  <r>
    <s v="PT-05372"/>
    <n v="38"/>
    <x v="1"/>
    <n v="149"/>
    <n v="207.604370929586"/>
    <n v="29.593389187714401"/>
    <x v="0"/>
    <x v="2"/>
    <x v="2"/>
    <n v="4"/>
    <n v="3736.52"/>
    <s v="Deceased"/>
    <x v="2"/>
  </r>
  <r>
    <s v="PT-09034"/>
    <n v="37"/>
    <x v="1"/>
    <n v="152"/>
    <n v="280.72166267952002"/>
    <n v="31.215716761562401"/>
    <x v="0"/>
    <x v="1"/>
    <x v="2"/>
    <n v="3"/>
    <n v="2978.53"/>
    <s v="Discharged"/>
    <x v="2"/>
  </r>
  <r>
    <s v="PT-07273"/>
    <n v="68"/>
    <x v="0"/>
    <n v="111"/>
    <n v="254.02533576069499"/>
    <n v="28.9460837848438"/>
    <x v="2"/>
    <x v="1"/>
    <x v="1"/>
    <n v="8"/>
    <n v="15773.07"/>
    <s v="Discharged"/>
    <x v="0"/>
  </r>
  <r>
    <s v="PT-01516"/>
    <n v="53"/>
    <x v="0"/>
    <n v="116"/>
    <n v="188.19791640762099"/>
    <n v="31.023457525970699"/>
    <x v="0"/>
    <x v="1"/>
    <x v="2"/>
    <n v="6"/>
    <n v="6673.1"/>
    <s v="Discharged"/>
    <x v="1"/>
  </r>
  <r>
    <s v="PT-00217"/>
    <n v="43"/>
    <x v="0"/>
    <n v="149"/>
    <n v="245.74555807628801"/>
    <n v="27.3535633300318"/>
    <x v="0"/>
    <x v="1"/>
    <x v="0"/>
    <n v="0"/>
    <n v="15068.54"/>
    <s v="Discharged"/>
    <x v="3"/>
  </r>
  <r>
    <s v="PT-09401"/>
    <n v="65"/>
    <x v="1"/>
    <n v="153"/>
    <n v="214.998178171098"/>
    <n v="24.6147068927744"/>
    <x v="2"/>
    <x v="1"/>
    <x v="0"/>
    <n v="6"/>
    <n v="5990.61"/>
    <s v="Admitted"/>
    <x v="0"/>
  </r>
  <r>
    <s v="PT-09244"/>
    <n v="38"/>
    <x v="0"/>
    <n v="122"/>
    <n v="253.320127819226"/>
    <n v="27.205375904476998"/>
    <x v="2"/>
    <x v="2"/>
    <x v="1"/>
    <n v="5"/>
    <n v="5467.1"/>
    <s v="Admitted"/>
    <x v="2"/>
  </r>
  <r>
    <s v="PT-08582"/>
    <n v="45"/>
    <x v="0"/>
    <n v="145"/>
    <n v="207.323720121897"/>
    <n v="24.933908648576399"/>
    <x v="1"/>
    <x v="1"/>
    <x v="0"/>
    <n v="1"/>
    <n v="11342.91"/>
    <s v="Discharged"/>
    <x v="3"/>
  </r>
  <r>
    <s v="PT-02264"/>
    <n v="38"/>
    <x v="0"/>
    <n v="126"/>
    <n v="196.16381976540899"/>
    <n v="27.663081916822399"/>
    <x v="0"/>
    <x v="2"/>
    <x v="0"/>
    <n v="4"/>
    <n v="7764.58"/>
    <s v="Discharged"/>
    <x v="2"/>
  </r>
  <r>
    <s v="PT-05550"/>
    <n v="74"/>
    <x v="0"/>
    <n v="123"/>
    <n v="190.479296460813"/>
    <n v="18.859841543198399"/>
    <x v="0"/>
    <x v="1"/>
    <x v="0"/>
    <n v="5"/>
    <n v="6745.7"/>
    <s v="unknown"/>
    <x v="4"/>
  </r>
  <r>
    <s v="PT-09858"/>
    <n v="49"/>
    <x v="0"/>
    <n v="117"/>
    <n v="158.95575112784999"/>
    <n v="25.111177046792399"/>
    <x v="1"/>
    <x v="1"/>
    <x v="0"/>
    <n v="5"/>
    <n v="15600.21"/>
    <s v="Discharged"/>
    <x v="3"/>
  </r>
  <r>
    <s v="PT-08666"/>
    <n v="67"/>
    <x v="1"/>
    <n v="109"/>
    <n v="203.34509930655"/>
    <n v="23.6316245619165"/>
    <x v="2"/>
    <x v="1"/>
    <x v="1"/>
    <n v="5"/>
    <s v="unknown"/>
    <s v="Discharged"/>
    <x v="0"/>
  </r>
  <r>
    <s v="PT-06261"/>
    <n v="76"/>
    <x v="0"/>
    <n v="125"/>
    <n v="324.20642204373098"/>
    <n v="28.232170894071"/>
    <x v="0"/>
    <x v="1"/>
    <x v="0"/>
    <n v="3"/>
    <n v="8500.34"/>
    <s v="Discharged"/>
    <x v="4"/>
  </r>
  <r>
    <s v="PT-00894"/>
    <n v="72"/>
    <x v="0"/>
    <n v="145"/>
    <n v="288.28884739815402"/>
    <n v="21.0429622656143"/>
    <x v="1"/>
    <x v="2"/>
    <x v="1"/>
    <n v="0"/>
    <n v="10844.22"/>
    <s v="Discharged"/>
    <x v="4"/>
  </r>
  <r>
    <s v="PT-01491"/>
    <n v="46"/>
    <x v="1"/>
    <n v="134"/>
    <n v="283.09217193883001"/>
    <n v="19.563876462210601"/>
    <x v="2"/>
    <x v="1"/>
    <x v="1"/>
    <n v="5"/>
    <n v="19584.060000000001"/>
    <s v="Admitted"/>
    <x v="3"/>
  </r>
  <r>
    <s v="PT-03004"/>
    <n v="83"/>
    <x v="1"/>
    <n v="153"/>
    <n v="174.59123501285899"/>
    <n v="24.810221822263699"/>
    <x v="0"/>
    <x v="1"/>
    <x v="3"/>
    <n v="1"/>
    <n v="3461.73"/>
    <s v="Admitted"/>
    <x v="5"/>
  </r>
  <r>
    <s v="PT-01851"/>
    <n v="45"/>
    <x v="1"/>
    <n v="161"/>
    <n v="259.32548405222599"/>
    <n v="25.990707394066799"/>
    <x v="1"/>
    <x v="1"/>
    <x v="2"/>
    <n v="3"/>
    <n v="4005.01"/>
    <s v="Admitted"/>
    <x v="3"/>
  </r>
  <r>
    <s v="PT-07600"/>
    <n v="58"/>
    <x v="0"/>
    <n v="162"/>
    <n v="207.27718777152501"/>
    <n v="17.3578663010646"/>
    <x v="0"/>
    <x v="1"/>
    <x v="2"/>
    <n v="4"/>
    <n v="3526.08"/>
    <s v="Admitted"/>
    <x v="1"/>
  </r>
  <r>
    <s v="PT-04834"/>
    <n v="64"/>
    <x v="0"/>
    <n v="157"/>
    <n v="336.94214650055801"/>
    <n v="32.5106285405069"/>
    <x v="1"/>
    <x v="2"/>
    <x v="1"/>
    <n v="2"/>
    <n v="15588.39"/>
    <s v="Deceased"/>
    <x v="0"/>
  </r>
  <r>
    <s v="PT-00325"/>
    <n v="39"/>
    <x v="0"/>
    <n v="158"/>
    <s v="unknown"/>
    <n v="21.853995695416302"/>
    <x v="0"/>
    <x v="1"/>
    <x v="1"/>
    <n v="1"/>
    <n v="15632.48"/>
    <s v="Admitted"/>
    <x v="2"/>
  </r>
  <r>
    <s v="PT-01216"/>
    <n v="73"/>
    <x v="0"/>
    <n v="181"/>
    <n v="261.44912507412198"/>
    <n v="23.127132174037801"/>
    <x v="2"/>
    <x v="1"/>
    <x v="1"/>
    <n v="7"/>
    <n v="18831.62"/>
    <s v="Discharged"/>
    <x v="4"/>
  </r>
  <r>
    <s v="PT-02900"/>
    <n v="59"/>
    <x v="0"/>
    <n v="142"/>
    <n v="200.242561140421"/>
    <n v="20.000395787972"/>
    <x v="0"/>
    <x v="1"/>
    <x v="2"/>
    <n v="5"/>
    <n v="3007.43"/>
    <s v="Deceased"/>
    <x v="1"/>
  </r>
  <r>
    <s v="PT-02934"/>
    <n v="69"/>
    <x v="1"/>
    <n v="151"/>
    <s v="unknown"/>
    <n v="22.454024291100701"/>
    <x v="0"/>
    <x v="1"/>
    <x v="2"/>
    <n v="4"/>
    <n v="5809.39"/>
    <s v="Discharged"/>
    <x v="0"/>
  </r>
  <r>
    <s v="PT-03659"/>
    <n v="57"/>
    <x v="0"/>
    <n v="94"/>
    <n v="192.668589471296"/>
    <n v="31.649394271898601"/>
    <x v="3"/>
    <x v="1"/>
    <x v="0"/>
    <n v="2"/>
    <n v="8246.16"/>
    <s v="Admitted"/>
    <x v="1"/>
  </r>
  <r>
    <s v="PT-07704"/>
    <n v="69"/>
    <x v="0"/>
    <n v="108"/>
    <n v="276.07713012410898"/>
    <n v="26.899619007541201"/>
    <x v="1"/>
    <x v="1"/>
    <x v="0"/>
    <n v="4"/>
    <n v="7490.39"/>
    <s v="Discharged"/>
    <x v="0"/>
  </r>
  <r>
    <s v="PT-06946"/>
    <n v="71"/>
    <x v="0"/>
    <n v="145"/>
    <n v="294.36976591354602"/>
    <n v="33.228154270967103"/>
    <x v="2"/>
    <x v="1"/>
    <x v="1"/>
    <n v="6"/>
    <n v="4691.51"/>
    <s v="Discharged"/>
    <x v="4"/>
  </r>
  <r>
    <s v="PT-06561"/>
    <n v="50"/>
    <x v="0"/>
    <n v="131"/>
    <n v="252.95577414803"/>
    <n v="32.173838059045899"/>
    <x v="1"/>
    <x v="2"/>
    <x v="0"/>
    <n v="2"/>
    <n v="11364.81"/>
    <s v="Admitted"/>
    <x v="3"/>
  </r>
  <r>
    <s v="PT-08759"/>
    <n v="57"/>
    <x v="0"/>
    <n v="115"/>
    <n v="161.49041740608999"/>
    <n v="34.103906912186503"/>
    <x v="0"/>
    <x v="1"/>
    <x v="0"/>
    <n v="7"/>
    <n v="10458.77"/>
    <s v="Discharged"/>
    <x v="1"/>
  </r>
  <r>
    <s v="PT-06427"/>
    <n v="42"/>
    <x v="1"/>
    <n v="160"/>
    <n v="210.18354067812601"/>
    <n v="29.869336204929098"/>
    <x v="0"/>
    <x v="2"/>
    <x v="2"/>
    <n v="6"/>
    <n v="6119.31"/>
    <s v="Transferred"/>
    <x v="3"/>
  </r>
  <r>
    <s v="PT-09919"/>
    <n v="52"/>
    <x v="0"/>
    <n v="118"/>
    <n v="230.083171585054"/>
    <n v="28.1301554974875"/>
    <x v="0"/>
    <x v="2"/>
    <x v="0"/>
    <n v="4"/>
    <n v="8590.7099999999991"/>
    <s v="Discharged"/>
    <x v="1"/>
  </r>
  <r>
    <s v="PT-01130"/>
    <n v="59"/>
    <x v="1"/>
    <n v="143"/>
    <n v="222.54062230907601"/>
    <n v="34.456384318032399"/>
    <x v="0"/>
    <x v="1"/>
    <x v="2"/>
    <n v="1"/>
    <s v="unknown"/>
    <s v="Discharged"/>
    <x v="1"/>
  </r>
  <r>
    <s v="PT-04982"/>
    <n v="68"/>
    <x v="1"/>
    <n v="103"/>
    <n v="237.105747091051"/>
    <n v="24.778481414655602"/>
    <x v="2"/>
    <x v="1"/>
    <x v="1"/>
    <n v="9"/>
    <n v="26227.599999999999"/>
    <s v="Deceased"/>
    <x v="0"/>
  </r>
  <r>
    <s v="PT-02919"/>
    <n v="56"/>
    <x v="0"/>
    <n v="152"/>
    <n v="216.409404509046"/>
    <n v="25.057940797847301"/>
    <x v="0"/>
    <x v="1"/>
    <x v="0"/>
    <n v="4"/>
    <n v="8257.65"/>
    <s v="Discharged"/>
    <x v="1"/>
  </r>
  <r>
    <s v="PT-03085"/>
    <n v="52"/>
    <x v="0"/>
    <n v="131"/>
    <n v="217.683151873459"/>
    <n v="33.568215229349804"/>
    <x v="0"/>
    <x v="1"/>
    <x v="0"/>
    <n v="3"/>
    <n v="11466.36"/>
    <s v="Admitted"/>
    <x v="1"/>
  </r>
  <r>
    <s v="PT-02796"/>
    <n v="42"/>
    <x v="0"/>
    <n v="136"/>
    <n v="174.42171021789801"/>
    <n v="26.765877672943802"/>
    <x v="2"/>
    <x v="2"/>
    <x v="1"/>
    <n v="6"/>
    <n v="17585.689999999999"/>
    <s v="Admitted"/>
    <x v="3"/>
  </r>
  <r>
    <s v="PT-09122"/>
    <n v="33"/>
    <x v="0"/>
    <n v="137"/>
    <n v="225.75767972510701"/>
    <n v="17.504276366259099"/>
    <x v="1"/>
    <x v="2"/>
    <x v="0"/>
    <n v="4"/>
    <n v="13748.76"/>
    <s v="Discharged"/>
    <x v="2"/>
  </r>
  <r>
    <s v="PT-00799"/>
    <n v="55"/>
    <x v="1"/>
    <n v="122"/>
    <n v="180.55915903315699"/>
    <n v="19.9475061300787"/>
    <x v="2"/>
    <x v="1"/>
    <x v="0"/>
    <n v="2"/>
    <n v="11333.81"/>
    <s v="unknown"/>
    <x v="1"/>
  </r>
  <r>
    <s v="PT-00735"/>
    <n v="70"/>
    <x v="0"/>
    <n v="145"/>
    <n v="206.48378694550999"/>
    <n v="30.5609588900038"/>
    <x v="3"/>
    <x v="1"/>
    <x v="1"/>
    <n v="5"/>
    <n v="22503.39"/>
    <s v="Transferred"/>
    <x v="0"/>
  </r>
  <r>
    <s v="PT-04223"/>
    <n v="54"/>
    <x v="1"/>
    <n v="141"/>
    <n v="308.03695270285402"/>
    <n v="25.646927377873801"/>
    <x v="2"/>
    <x v="2"/>
    <x v="1"/>
    <n v="5"/>
    <n v="25346.95"/>
    <s v="Discharged"/>
    <x v="1"/>
  </r>
  <r>
    <s v="PT-02245"/>
    <n v="79"/>
    <x v="1"/>
    <n v="139"/>
    <n v="232.77070083182599"/>
    <n v="26.301569138506199"/>
    <x v="0"/>
    <x v="1"/>
    <x v="0"/>
    <n v="4"/>
    <n v="8885.35"/>
    <s v="Discharged"/>
    <x v="4"/>
  </r>
  <r>
    <s v="PT-00179"/>
    <n v="51"/>
    <x v="1"/>
    <n v="103"/>
    <n v="224.877878938864"/>
    <n v="22.239145586629601"/>
    <x v="0"/>
    <x v="1"/>
    <x v="0"/>
    <n v="5"/>
    <n v="10532.82"/>
    <s v="Deceased"/>
    <x v="1"/>
  </r>
  <r>
    <s v="PT-06072"/>
    <n v="32"/>
    <x v="0"/>
    <n v="151"/>
    <n v="189.085863015955"/>
    <s v="unknown"/>
    <x v="0"/>
    <x v="2"/>
    <x v="2"/>
    <n v="4"/>
    <n v="8567.4599999999991"/>
    <s v="Discharged"/>
    <x v="2"/>
  </r>
  <r>
    <s v="PT-07290"/>
    <n v="54"/>
    <x v="1"/>
    <n v="118"/>
    <n v="289.67401217549099"/>
    <n v="24.377239918574201"/>
    <x v="1"/>
    <x v="1"/>
    <x v="0"/>
    <n v="1"/>
    <n v="11591.1"/>
    <s v="Discharged"/>
    <x v="1"/>
  </r>
  <r>
    <s v="PT-01175"/>
    <n v="43"/>
    <x v="0"/>
    <n v="156"/>
    <n v="164.11629094423799"/>
    <n v="30.988666219548598"/>
    <x v="0"/>
    <x v="2"/>
    <x v="0"/>
    <n v="2"/>
    <n v="4675.7"/>
    <s v="Transferred"/>
    <x v="3"/>
  </r>
  <r>
    <s v="PT-08524"/>
    <n v="39"/>
    <x v="0"/>
    <n v="104"/>
    <n v="207.07426085510099"/>
    <n v="17.8388121469713"/>
    <x v="1"/>
    <x v="1"/>
    <x v="0"/>
    <n v="4"/>
    <n v="5084.46"/>
    <s v="Transferred"/>
    <x v="2"/>
  </r>
  <r>
    <s v="PT-01832"/>
    <n v="58"/>
    <x v="0"/>
    <n v="101"/>
    <s v="unknown"/>
    <n v="24.917578681800698"/>
    <x v="2"/>
    <x v="1"/>
    <x v="0"/>
    <n v="5"/>
    <n v="5615.21"/>
    <s v="Transferred"/>
    <x v="1"/>
  </r>
  <r>
    <s v="PT-08260"/>
    <n v="59"/>
    <x v="0"/>
    <n v="113"/>
    <n v="236.895356023326"/>
    <n v="27.3766290897345"/>
    <x v="0"/>
    <x v="1"/>
    <x v="0"/>
    <n v="5"/>
    <s v="unknown"/>
    <s v="Discharged"/>
    <x v="1"/>
  </r>
  <r>
    <s v="PT-08206"/>
    <n v="48"/>
    <x v="1"/>
    <n v="149"/>
    <n v="202.73816786437101"/>
    <n v="26.673128959549299"/>
    <x v="3"/>
    <x v="1"/>
    <x v="0"/>
    <n v="4"/>
    <n v="8372.4"/>
    <s v="Discharged"/>
    <x v="3"/>
  </r>
  <r>
    <s v="PT-07558"/>
    <n v="54"/>
    <x v="0"/>
    <n v="131"/>
    <n v="179.83901546222199"/>
    <n v="35.175008669573202"/>
    <x v="0"/>
    <x v="2"/>
    <x v="1"/>
    <n v="3"/>
    <n v="14666.47"/>
    <s v="Discharged"/>
    <x v="1"/>
  </r>
  <r>
    <s v="PT-03202"/>
    <n v="61"/>
    <x v="0"/>
    <n v="137"/>
    <n v="244.291296786967"/>
    <n v="33.386731711226098"/>
    <x v="0"/>
    <x v="1"/>
    <x v="1"/>
    <n v="4"/>
    <n v="21204"/>
    <s v="Admitted"/>
    <x v="0"/>
  </r>
  <r>
    <s v="PT-00199"/>
    <n v="55"/>
    <x v="0"/>
    <n v="126"/>
    <n v="220.761806408376"/>
    <n v="24.615711494993299"/>
    <x v="1"/>
    <x v="1"/>
    <x v="0"/>
    <n v="2"/>
    <s v="unknown"/>
    <s v="Discharged"/>
    <x v="1"/>
  </r>
  <r>
    <s v="PT-07446"/>
    <n v="77"/>
    <x v="1"/>
    <n v="154"/>
    <s v="unknown"/>
    <n v="36.143601613037397"/>
    <x v="1"/>
    <x v="2"/>
    <x v="1"/>
    <n v="2"/>
    <n v="17232.900000000001"/>
    <s v="Discharged"/>
    <x v="4"/>
  </r>
  <r>
    <s v="PT-04088"/>
    <n v="56"/>
    <x v="1"/>
    <n v="118"/>
    <n v="249.85830487208401"/>
    <n v="31.533250040616299"/>
    <x v="3"/>
    <x v="1"/>
    <x v="2"/>
    <n v="4"/>
    <n v="4647.6499999999996"/>
    <s v="Admitted"/>
    <x v="1"/>
  </r>
  <r>
    <s v="PT-00549"/>
    <n v="60"/>
    <x v="0"/>
    <n v="132"/>
    <n v="189.41421529348801"/>
    <n v="23.6453444973281"/>
    <x v="0"/>
    <x v="1"/>
    <x v="0"/>
    <n v="4"/>
    <n v="7590.95"/>
    <s v="Admitted"/>
    <x v="1"/>
  </r>
  <r>
    <s v="PT-07189"/>
    <n v="50"/>
    <x v="0"/>
    <n v="139"/>
    <n v="177.33100729306301"/>
    <n v="31.280765943711501"/>
    <x v="1"/>
    <x v="1"/>
    <x v="0"/>
    <n v="4"/>
    <s v="unknown"/>
    <s v="Admitted"/>
    <x v="3"/>
  </r>
  <r>
    <s v="PT-04731"/>
    <n v="37"/>
    <x v="0"/>
    <n v="135"/>
    <n v="295.94221795487903"/>
    <n v="36.311370638484497"/>
    <x v="1"/>
    <x v="1"/>
    <x v="0"/>
    <n v="3"/>
    <n v="7522.52"/>
    <s v="Discharged"/>
    <x v="2"/>
  </r>
  <r>
    <s v="PT-06085"/>
    <n v="53"/>
    <x v="0"/>
    <n v="118"/>
    <n v="181.50696282708"/>
    <n v="26.190104080219299"/>
    <x v="0"/>
    <x v="1"/>
    <x v="2"/>
    <n v="3"/>
    <n v="1361.36"/>
    <s v="Admitted"/>
    <x v="1"/>
  </r>
  <r>
    <s v="PT-02533"/>
    <n v="63"/>
    <x v="1"/>
    <n v="123"/>
    <n v="224.159196960363"/>
    <n v="23.863710042963898"/>
    <x v="0"/>
    <x v="1"/>
    <x v="2"/>
    <n v="2"/>
    <n v="5197.59"/>
    <s v="Discharged"/>
    <x v="0"/>
  </r>
  <r>
    <s v="PT-02315"/>
    <n v="64"/>
    <x v="1"/>
    <n v="149"/>
    <n v="185.90673554263299"/>
    <n v="21.044424227229101"/>
    <x v="1"/>
    <x v="2"/>
    <x v="0"/>
    <n v="2"/>
    <n v="1977.25"/>
    <s v="Discharged"/>
    <x v="0"/>
  </r>
  <r>
    <s v="PT-08637"/>
    <n v="74"/>
    <x v="0"/>
    <n v="142"/>
    <n v="250.05002652421899"/>
    <n v="21.729209702672598"/>
    <x v="2"/>
    <x v="2"/>
    <x v="1"/>
    <n v="5"/>
    <n v="22043.56"/>
    <s v="Admitted"/>
    <x v="4"/>
  </r>
  <r>
    <s v="PT-00067"/>
    <n v="53"/>
    <x v="0"/>
    <n v="137"/>
    <n v="230.91652740664099"/>
    <n v="22.6204692265323"/>
    <x v="0"/>
    <x v="1"/>
    <x v="0"/>
    <n v="1"/>
    <n v="10105.129999999999"/>
    <s v="Discharged"/>
    <x v="1"/>
  </r>
  <r>
    <s v="PT-03261"/>
    <n v="51"/>
    <x v="0"/>
    <n v="131"/>
    <n v="265.16331873147601"/>
    <n v="17.803820654652299"/>
    <x v="1"/>
    <x v="2"/>
    <x v="1"/>
    <n v="2"/>
    <n v="13267.28"/>
    <s v="Transferred"/>
    <x v="1"/>
  </r>
  <r>
    <s v="PT-02573"/>
    <n v="50"/>
    <x v="1"/>
    <n v="140"/>
    <s v="unknown"/>
    <n v="27.2811988095572"/>
    <x v="0"/>
    <x v="1"/>
    <x v="0"/>
    <n v="3"/>
    <s v="unknown"/>
    <s v="Discharged"/>
    <x v="3"/>
  </r>
  <r>
    <s v="PT-05928"/>
    <n v="57"/>
    <x v="1"/>
    <n v="160"/>
    <n v="193.16345795234"/>
    <n v="22.1881035410366"/>
    <x v="0"/>
    <x v="1"/>
    <x v="2"/>
    <n v="1"/>
    <n v="2451.4699999999998"/>
    <s v="Transferred"/>
    <x v="1"/>
  </r>
  <r>
    <s v="PT-06588"/>
    <n v="51"/>
    <x v="0"/>
    <s v="unknown"/>
    <n v="244.126632360825"/>
    <n v="37.205144703612"/>
    <x v="2"/>
    <x v="1"/>
    <x v="1"/>
    <n v="5"/>
    <n v="14640.17"/>
    <s v="Admitted"/>
    <x v="1"/>
  </r>
  <r>
    <s v="PT-00623"/>
    <n v="83"/>
    <x v="1"/>
    <n v="134"/>
    <n v="224.02772063975999"/>
    <n v="35.074627626636797"/>
    <x v="1"/>
    <x v="1"/>
    <x v="0"/>
    <n v="1"/>
    <n v="7922.08"/>
    <s v="Discharged"/>
    <x v="5"/>
  </r>
  <r>
    <s v="PT-01682"/>
    <n v="54"/>
    <x v="0"/>
    <s v="unknown"/>
    <n v="185.79527372533099"/>
    <n v="21.198338711476399"/>
    <x v="0"/>
    <x v="1"/>
    <x v="2"/>
    <n v="1"/>
    <n v="5468.77"/>
    <s v="Discharged"/>
    <x v="1"/>
  </r>
  <r>
    <s v="PT-00788"/>
    <n v="61"/>
    <x v="1"/>
    <n v="136"/>
    <n v="225.06953735963401"/>
    <n v="36.683442162187703"/>
    <x v="2"/>
    <x v="2"/>
    <x v="1"/>
    <n v="7"/>
    <n v="17863.25"/>
    <s v="Deceased"/>
    <x v="0"/>
  </r>
  <r>
    <s v="PT-03333"/>
    <n v="78"/>
    <x v="0"/>
    <n v="160"/>
    <n v="304.760669125692"/>
    <n v="22.626288714991801"/>
    <x v="0"/>
    <x v="1"/>
    <x v="0"/>
    <n v="2"/>
    <n v="9782.7099999999991"/>
    <s v="Deceased"/>
    <x v="4"/>
  </r>
  <r>
    <s v="PT-05170"/>
    <n v="38"/>
    <x v="0"/>
    <n v="115"/>
    <n v="190.15069449199899"/>
    <n v="27.946519293102199"/>
    <x v="2"/>
    <x v="1"/>
    <x v="0"/>
    <n v="4"/>
    <n v="5843.3"/>
    <s v="Discharged"/>
    <x v="2"/>
  </r>
  <r>
    <s v="PT-06190"/>
    <n v="74"/>
    <x v="1"/>
    <n v="116"/>
    <n v="189.094192394787"/>
    <n v="29.387898357007799"/>
    <x v="0"/>
    <x v="1"/>
    <x v="0"/>
    <n v="2"/>
    <n v="7699.77"/>
    <s v="Discharged"/>
    <x v="4"/>
  </r>
  <r>
    <s v="PT-03281"/>
    <n v="42"/>
    <x v="0"/>
    <s v="unknown"/>
    <n v="242.21955100251199"/>
    <n v="31.2798634839721"/>
    <x v="2"/>
    <x v="1"/>
    <x v="1"/>
    <n v="7"/>
    <n v="24872.55"/>
    <s v="Discharged"/>
    <x v="3"/>
  </r>
  <r>
    <s v="PT-04923"/>
    <n v="63"/>
    <x v="0"/>
    <n v="130"/>
    <n v="218.08988484699199"/>
    <n v="25.946459649858301"/>
    <x v="0"/>
    <x v="2"/>
    <x v="0"/>
    <n v="6"/>
    <n v="13034.67"/>
    <s v="Admitted"/>
    <x v="0"/>
  </r>
  <r>
    <s v="PT-05814"/>
    <n v="42"/>
    <x v="1"/>
    <n v="140"/>
    <n v="238.53803074802701"/>
    <n v="36.9799816165918"/>
    <x v="0"/>
    <x v="1"/>
    <x v="0"/>
    <n v="4"/>
    <n v="11909.05"/>
    <s v="Transferred"/>
    <x v="3"/>
  </r>
  <r>
    <s v="PT-04514"/>
    <n v="40"/>
    <x v="1"/>
    <n v="126"/>
    <n v="241.044448402607"/>
    <n v="25.576233103627199"/>
    <x v="0"/>
    <x v="1"/>
    <x v="2"/>
    <n v="4"/>
    <n v="5009.54"/>
    <s v="Transferred"/>
    <x v="2"/>
  </r>
  <r>
    <s v="PT-06509"/>
    <n v="36"/>
    <x v="1"/>
    <n v="140"/>
    <s v="unknown"/>
    <n v="25.3327341198714"/>
    <x v="0"/>
    <x v="1"/>
    <x v="2"/>
    <n v="1"/>
    <n v="5306.46"/>
    <s v="Discharged"/>
    <x v="2"/>
  </r>
  <r>
    <s v="PT-00479"/>
    <n v="95"/>
    <x v="1"/>
    <n v="128"/>
    <n v="226.227410278305"/>
    <n v="25.4441455447534"/>
    <x v="2"/>
    <x v="1"/>
    <x v="0"/>
    <n v="4"/>
    <n v="6878.73"/>
    <s v="Transferred"/>
    <x v="5"/>
  </r>
  <r>
    <s v="PT-05934"/>
    <n v="20"/>
    <x v="1"/>
    <n v="151"/>
    <n v="196.27974596335901"/>
    <n v="31.4190239844648"/>
    <x v="0"/>
    <x v="1"/>
    <x v="2"/>
    <n v="7"/>
    <s v="unknown"/>
    <s v="Transferred"/>
    <x v="6"/>
  </r>
  <r>
    <s v="PT-02648"/>
    <n v="33"/>
    <x v="1"/>
    <n v="142"/>
    <n v="253.62922298125"/>
    <n v="30.417965834051699"/>
    <x v="0"/>
    <x v="1"/>
    <x v="0"/>
    <n v="3"/>
    <n v="3438.86"/>
    <s v="Discharged"/>
    <x v="2"/>
  </r>
  <r>
    <s v="PT-04375"/>
    <n v="69"/>
    <x v="0"/>
    <n v="107"/>
    <n v="200.45875751611999"/>
    <n v="17.4631926686735"/>
    <x v="1"/>
    <x v="1"/>
    <x v="0"/>
    <n v="5"/>
    <n v="11547.14"/>
    <s v="Discharged"/>
    <x v="0"/>
  </r>
  <r>
    <s v="PT-05338"/>
    <n v="42"/>
    <x v="0"/>
    <n v="157"/>
    <n v="286.555522896338"/>
    <n v="26.893584174318601"/>
    <x v="0"/>
    <x v="1"/>
    <x v="2"/>
    <n v="5"/>
    <n v="7116.04"/>
    <s v="Admitted"/>
    <x v="3"/>
  </r>
  <r>
    <s v="PT-01034"/>
    <n v="64"/>
    <x v="1"/>
    <n v="125"/>
    <n v="222.97251561795801"/>
    <n v="28.527709706305799"/>
    <x v="0"/>
    <x v="1"/>
    <x v="2"/>
    <n v="1"/>
    <n v="2609.39"/>
    <s v="Discharged"/>
    <x v="0"/>
  </r>
  <r>
    <s v="PT-04873"/>
    <n v="36"/>
    <x v="0"/>
    <n v="103"/>
    <n v="302.99690005961003"/>
    <n v="17.6318603754892"/>
    <x v="1"/>
    <x v="1"/>
    <x v="0"/>
    <n v="5"/>
    <n v="11725.8"/>
    <s v="Admitted"/>
    <x v="2"/>
  </r>
  <r>
    <s v="PT-02599"/>
    <n v="73"/>
    <x v="0"/>
    <s v="unknown"/>
    <n v="219.07465923663099"/>
    <n v="33.093551355711497"/>
    <x v="2"/>
    <x v="1"/>
    <x v="1"/>
    <n v="4"/>
    <n v="29349.85"/>
    <s v="Discharged"/>
    <x v="4"/>
  </r>
  <r>
    <s v="PT-06721"/>
    <n v="63"/>
    <x v="0"/>
    <n v="128"/>
    <n v="263.38471962944902"/>
    <n v="21.2906059167507"/>
    <x v="0"/>
    <x v="1"/>
    <x v="2"/>
    <n v="2"/>
    <n v="4084.66"/>
    <s v="Discharged"/>
    <x v="0"/>
  </r>
  <r>
    <s v="PT-05816"/>
    <n v="65"/>
    <x v="1"/>
    <n v="125"/>
    <s v="unknown"/>
    <n v="24.127737991576002"/>
    <x v="0"/>
    <x v="1"/>
    <x v="0"/>
    <n v="2"/>
    <n v="7975.41"/>
    <s v="unknown"/>
    <x v="0"/>
  </r>
  <r>
    <s v="PT-05380"/>
    <n v="46"/>
    <x v="0"/>
    <n v="108"/>
    <n v="239.207549802881"/>
    <n v="29.797326100364501"/>
    <x v="2"/>
    <x v="2"/>
    <x v="1"/>
    <n v="3"/>
    <n v="21249.91"/>
    <s v="Deceased"/>
    <x v="3"/>
  </r>
  <r>
    <s v="PT-00345"/>
    <n v="47"/>
    <x v="1"/>
    <n v="164"/>
    <n v="171.03562828092899"/>
    <n v="29.965375168634498"/>
    <x v="0"/>
    <x v="2"/>
    <x v="0"/>
    <n v="2"/>
    <n v="3895.17"/>
    <s v="Discharged"/>
    <x v="3"/>
  </r>
  <r>
    <s v="PT-09079"/>
    <n v="39"/>
    <x v="0"/>
    <n v="143"/>
    <n v="200.98651554966199"/>
    <n v="23.836903757237099"/>
    <x v="0"/>
    <x v="1"/>
    <x v="2"/>
    <n v="1"/>
    <n v="4560.2"/>
    <s v="Discharged"/>
    <x v="2"/>
  </r>
  <r>
    <s v="PT-01872"/>
    <n v="51"/>
    <x v="0"/>
    <n v="123"/>
    <n v="206.72719790036899"/>
    <n v="24.616523231826999"/>
    <x v="0"/>
    <x v="1"/>
    <x v="2"/>
    <n v="1"/>
    <n v="5778.33"/>
    <s v="Admitted"/>
    <x v="1"/>
  </r>
  <r>
    <s v="PT-05715"/>
    <n v="60"/>
    <x v="1"/>
    <n v="103"/>
    <n v="224.55467574919101"/>
    <n v="22.407449422617901"/>
    <x v="0"/>
    <x v="1"/>
    <x v="2"/>
    <n v="4"/>
    <s v="unknown"/>
    <s v="Admitted"/>
    <x v="1"/>
  </r>
  <r>
    <s v="PT-07822"/>
    <n v="67"/>
    <x v="0"/>
    <n v="116"/>
    <n v="248.726304521522"/>
    <n v="24.146187701949"/>
    <x v="0"/>
    <x v="2"/>
    <x v="1"/>
    <n v="2"/>
    <n v="27707.97"/>
    <s v="Discharged"/>
    <x v="0"/>
  </r>
  <r>
    <s v="PT-09795"/>
    <n v="46"/>
    <x v="1"/>
    <n v="106"/>
    <n v="194.79160855452699"/>
    <n v="24.040959026809499"/>
    <x v="0"/>
    <x v="2"/>
    <x v="0"/>
    <n v="4"/>
    <n v="4863.2299999999996"/>
    <s v="Admitted"/>
    <x v="3"/>
  </r>
  <r>
    <s v="PT-02889"/>
    <n v="49"/>
    <x v="1"/>
    <n v="135"/>
    <n v="245.38716336744301"/>
    <n v="30.372495702639299"/>
    <x v="0"/>
    <x v="2"/>
    <x v="0"/>
    <n v="3"/>
    <n v="9999.18"/>
    <s v="Discharged"/>
    <x v="3"/>
  </r>
  <r>
    <s v="PT-00221"/>
    <n v="89"/>
    <x v="1"/>
    <n v="105"/>
    <n v="233.48955650003899"/>
    <n v="28.860388913485199"/>
    <x v="0"/>
    <x v="1"/>
    <x v="0"/>
    <n v="5"/>
    <n v="4435.32"/>
    <s v="Discharged"/>
    <x v="5"/>
  </r>
  <r>
    <s v="PT-09375"/>
    <n v="42"/>
    <x v="1"/>
    <n v="133"/>
    <n v="210.17451608799001"/>
    <n v="17.174796132645"/>
    <x v="0"/>
    <x v="1"/>
    <x v="0"/>
    <n v="4"/>
    <s v="unknown"/>
    <s v="Admitted"/>
    <x v="3"/>
  </r>
  <r>
    <s v="PT-08496"/>
    <n v="66"/>
    <x v="0"/>
    <n v="105"/>
    <n v="233.498655483444"/>
    <n v="30.031935151412899"/>
    <x v="1"/>
    <x v="1"/>
    <x v="1"/>
    <n v="0"/>
    <n v="13014.58"/>
    <s v="Discharged"/>
    <x v="0"/>
  </r>
  <r>
    <s v="PT-09284"/>
    <n v="65"/>
    <x v="1"/>
    <n v="124"/>
    <n v="275.24153294809901"/>
    <n v="22.095240725389701"/>
    <x v="2"/>
    <x v="1"/>
    <x v="0"/>
    <n v="5"/>
    <n v="4375.74"/>
    <s v="Discharged"/>
    <x v="0"/>
  </r>
  <r>
    <s v="PT-04017"/>
    <n v="47"/>
    <x v="0"/>
    <n v="98"/>
    <n v="217.16287124508401"/>
    <n v="32.183889223722502"/>
    <x v="2"/>
    <x v="2"/>
    <x v="1"/>
    <n v="5"/>
    <n v="14486.9"/>
    <s v="Admitted"/>
    <x v="3"/>
  </r>
  <r>
    <s v="PT-04268"/>
    <n v="25"/>
    <x v="0"/>
    <n v="127"/>
    <n v="191.71154217208399"/>
    <n v="25.391177391687499"/>
    <x v="0"/>
    <x v="2"/>
    <x v="0"/>
    <n v="7"/>
    <n v="6292.3"/>
    <s v="Discharged"/>
    <x v="6"/>
  </r>
  <r>
    <s v="PT-09339"/>
    <n v="55"/>
    <x v="1"/>
    <n v="144"/>
    <n v="219.65375811745801"/>
    <n v="21.0007161311933"/>
    <x v="2"/>
    <x v="1"/>
    <x v="1"/>
    <n v="7"/>
    <n v="22759.360000000001"/>
    <s v="Admitted"/>
    <x v="1"/>
  </r>
  <r>
    <s v="PT-06207"/>
    <n v="49"/>
    <x v="1"/>
    <n v="156"/>
    <n v="204.89423350871701"/>
    <n v="33.743755270752402"/>
    <x v="1"/>
    <x v="1"/>
    <x v="0"/>
    <n v="1"/>
    <n v="4721.6000000000004"/>
    <s v="Discharged"/>
    <x v="3"/>
  </r>
  <r>
    <s v="PT-07316"/>
    <n v="78"/>
    <x v="0"/>
    <n v="133"/>
    <s v="unknown"/>
    <n v="28.0797091236686"/>
    <x v="2"/>
    <x v="1"/>
    <x v="1"/>
    <n v="4"/>
    <n v="20605.54"/>
    <s v="Discharged"/>
    <x v="4"/>
  </r>
  <r>
    <s v="PT-07234"/>
    <n v="65"/>
    <x v="0"/>
    <n v="127"/>
    <n v="245.221232653019"/>
    <n v="36.892955644970797"/>
    <x v="2"/>
    <x v="1"/>
    <x v="0"/>
    <n v="4"/>
    <n v="9875.83"/>
    <s v="Discharged"/>
    <x v="0"/>
  </r>
  <r>
    <s v="PT-06720"/>
    <n v="67"/>
    <x v="0"/>
    <n v="116"/>
    <n v="120.99738867707801"/>
    <n v="22.678974894952301"/>
    <x v="1"/>
    <x v="1"/>
    <x v="0"/>
    <n v="2"/>
    <n v="7031.75"/>
    <s v="Discharged"/>
    <x v="0"/>
  </r>
  <r>
    <s v="PT-04399"/>
    <n v="71"/>
    <x v="1"/>
    <n v="140"/>
    <n v="219.55677895462699"/>
    <n v="29.6223689989117"/>
    <x v="0"/>
    <x v="1"/>
    <x v="0"/>
    <n v="3"/>
    <n v="11251.43"/>
    <s v="Admitted"/>
    <x v="4"/>
  </r>
  <r>
    <s v="PT-09278"/>
    <n v="60"/>
    <x v="0"/>
    <n v="150"/>
    <n v="204.39458889745401"/>
    <n v="31.613870593455101"/>
    <x v="0"/>
    <x v="1"/>
    <x v="2"/>
    <n v="1"/>
    <s v="unknown"/>
    <s v="Discharged"/>
    <x v="1"/>
  </r>
  <r>
    <s v="PT-05091"/>
    <n v="27"/>
    <x v="0"/>
    <n v="172"/>
    <n v="213.25026646833101"/>
    <n v="22.9053257461137"/>
    <x v="0"/>
    <x v="0"/>
    <x v="2"/>
    <n v="0"/>
    <n v="2470.73"/>
    <s v="Discharged"/>
    <x v="6"/>
  </r>
  <r>
    <s v="PT-02882"/>
    <n v="23"/>
    <x v="1"/>
    <n v="155"/>
    <n v="325.33534261606502"/>
    <n v="17.865099397856699"/>
    <x v="0"/>
    <x v="1"/>
    <x v="2"/>
    <n v="3"/>
    <n v="4431.5600000000004"/>
    <s v="Discharged"/>
    <x v="6"/>
  </r>
  <r>
    <s v="PT-01678"/>
    <n v="77"/>
    <x v="0"/>
    <n v="133"/>
    <n v="151.34063357604001"/>
    <n v="29.305944291205499"/>
    <x v="2"/>
    <x v="2"/>
    <x v="1"/>
    <n v="4"/>
    <n v="5918.87"/>
    <s v="Discharged"/>
    <x v="4"/>
  </r>
  <r>
    <s v="PT-08727"/>
    <n v="95"/>
    <x v="1"/>
    <n v="150"/>
    <n v="309.11885858152101"/>
    <n v="32.788594585646798"/>
    <x v="1"/>
    <x v="2"/>
    <x v="1"/>
    <n v="2"/>
    <n v="12212.84"/>
    <s v="Discharged"/>
    <x v="5"/>
  </r>
  <r>
    <s v="PT-00902"/>
    <n v="49"/>
    <x v="1"/>
    <n v="105"/>
    <n v="254.73217261709701"/>
    <n v="25.002069133044799"/>
    <x v="0"/>
    <x v="1"/>
    <x v="0"/>
    <n v="2"/>
    <n v="8789.2999999999993"/>
    <s v="Admitted"/>
    <x v="3"/>
  </r>
  <r>
    <s v="PT-07417"/>
    <n v="66"/>
    <x v="0"/>
    <n v="115"/>
    <n v="187.52433878464001"/>
    <n v="28.104241424023702"/>
    <x v="0"/>
    <x v="1"/>
    <x v="2"/>
    <n v="4"/>
    <n v="5861.24"/>
    <s v="Discharged"/>
    <x v="0"/>
  </r>
  <r>
    <s v="PT-02297"/>
    <n v="61"/>
    <x v="0"/>
    <n v="120"/>
    <n v="205.24929818779199"/>
    <n v="33.289392301729499"/>
    <x v="1"/>
    <x v="2"/>
    <x v="0"/>
    <n v="2"/>
    <n v="8765.6299999999992"/>
    <s v="Admitted"/>
    <x v="0"/>
  </r>
  <r>
    <s v="PT-06499"/>
    <n v="54"/>
    <x v="0"/>
    <n v="140"/>
    <n v="165.76427896955099"/>
    <n v="19.332321906114"/>
    <x v="1"/>
    <x v="1"/>
    <x v="0"/>
    <n v="3"/>
    <n v="12268.8"/>
    <s v="Discharged"/>
    <x v="1"/>
  </r>
  <r>
    <s v="PT-08579"/>
    <n v="21"/>
    <x v="1"/>
    <s v="unknown"/>
    <n v="321.45142236157699"/>
    <n v="24.160061554648902"/>
    <x v="1"/>
    <x v="1"/>
    <x v="0"/>
    <n v="3"/>
    <n v="9336.24"/>
    <s v="Admitted"/>
    <x v="6"/>
  </r>
  <r>
    <s v="PT-00297"/>
    <n v="68"/>
    <x v="0"/>
    <n v="137"/>
    <n v="190.997002519739"/>
    <s v="unknown"/>
    <x v="2"/>
    <x v="1"/>
    <x v="0"/>
    <n v="5"/>
    <n v="5858.88"/>
    <s v="Deceased"/>
    <x v="0"/>
  </r>
  <r>
    <s v="PT-08954"/>
    <n v="46"/>
    <x v="0"/>
    <s v="unknown"/>
    <n v="333.879417950169"/>
    <n v="18.5493939619268"/>
    <x v="2"/>
    <x v="2"/>
    <x v="1"/>
    <n v="3"/>
    <n v="1336.91"/>
    <s v="Discharged"/>
    <x v="3"/>
  </r>
  <r>
    <s v="PT-04154"/>
    <n v="43"/>
    <x v="1"/>
    <n v="123"/>
    <n v="168.96133721941399"/>
    <n v="20.985574751316101"/>
    <x v="3"/>
    <x v="1"/>
    <x v="2"/>
    <n v="6"/>
    <n v="5628.78"/>
    <s v="Discharged"/>
    <x v="3"/>
  </r>
  <r>
    <s v="PT-04895"/>
    <n v="39"/>
    <x v="1"/>
    <n v="92"/>
    <n v="232.24221464209"/>
    <n v="32.9413158768618"/>
    <x v="1"/>
    <x v="2"/>
    <x v="0"/>
    <n v="2"/>
    <n v="7455.83"/>
    <s v="Admitted"/>
    <x v="2"/>
  </r>
  <r>
    <s v="PT-00028"/>
    <n v="60"/>
    <x v="1"/>
    <n v="156"/>
    <n v="164.577429444025"/>
    <n v="31.269420787104"/>
    <x v="1"/>
    <x v="1"/>
    <x v="0"/>
    <n v="4"/>
    <n v="11562.39"/>
    <s v="Admitted"/>
    <x v="1"/>
  </r>
  <r>
    <s v="PT-04581"/>
    <n v="58"/>
    <x v="1"/>
    <n v="120"/>
    <n v="271.60383250733503"/>
    <n v="28.6448612490518"/>
    <x v="1"/>
    <x v="2"/>
    <x v="1"/>
    <n v="1"/>
    <n v="16179.15"/>
    <s v="Discharged"/>
    <x v="1"/>
  </r>
  <r>
    <s v="PT-06957"/>
    <n v="56"/>
    <x v="0"/>
    <n v="130"/>
    <n v="218.544906793395"/>
    <n v="25.398593691377101"/>
    <x v="1"/>
    <x v="1"/>
    <x v="0"/>
    <n v="3"/>
    <n v="3955.99"/>
    <s v="Discharged"/>
    <x v="1"/>
  </r>
  <r>
    <s v="PT-06916"/>
    <n v="35"/>
    <x v="0"/>
    <n v="126"/>
    <n v="210.93291269913499"/>
    <n v="20.943045453823402"/>
    <x v="0"/>
    <x v="1"/>
    <x v="2"/>
    <n v="3"/>
    <n v="5923.98"/>
    <s v="Deceased"/>
    <x v="2"/>
  </r>
  <r>
    <s v="PT-08675"/>
    <n v="49"/>
    <x v="1"/>
    <n v="126"/>
    <s v="unknown"/>
    <n v="24.250704608102701"/>
    <x v="2"/>
    <x v="1"/>
    <x v="0"/>
    <n v="0"/>
    <n v="6248.38"/>
    <s v="Admitted"/>
    <x v="3"/>
  </r>
  <r>
    <s v="PT-03249"/>
    <n v="58"/>
    <x v="0"/>
    <n v="131"/>
    <n v="225.18942964123201"/>
    <n v="20.990856988644001"/>
    <x v="1"/>
    <x v="1"/>
    <x v="0"/>
    <n v="5"/>
    <n v="13333.43"/>
    <s v="Discharged"/>
    <x v="1"/>
  </r>
  <r>
    <s v="PT-07973"/>
    <n v="45"/>
    <x v="0"/>
    <n v="148"/>
    <n v="240.06417953285401"/>
    <n v="24.271796799938599"/>
    <x v="1"/>
    <x v="1"/>
    <x v="2"/>
    <n v="2"/>
    <n v="6100.11"/>
    <s v="Transferred"/>
    <x v="3"/>
  </r>
  <r>
    <s v="PT-02581"/>
    <n v="60"/>
    <x v="1"/>
    <n v="176"/>
    <n v="213.97033725469501"/>
    <n v="22.492383299901299"/>
    <x v="0"/>
    <x v="2"/>
    <x v="0"/>
    <n v="1"/>
    <n v="5336.11"/>
    <s v="Discharged"/>
    <x v="1"/>
  </r>
  <r>
    <s v="PT-07314"/>
    <n v="25"/>
    <x v="0"/>
    <n v="151"/>
    <n v="268.59491411616699"/>
    <n v="36.326479963152003"/>
    <x v="2"/>
    <x v="2"/>
    <x v="1"/>
    <n v="5"/>
    <n v="19739.560000000001"/>
    <s v="Discharged"/>
    <x v="6"/>
  </r>
  <r>
    <s v="PT-01371"/>
    <n v="52"/>
    <x v="1"/>
    <n v="123"/>
    <n v="315.975088268256"/>
    <n v="31.545481925491501"/>
    <x v="1"/>
    <x v="1"/>
    <x v="0"/>
    <n v="0"/>
    <n v="3799.82"/>
    <s v="Admitted"/>
    <x v="1"/>
  </r>
  <r>
    <s v="PT-07467"/>
    <n v="50"/>
    <x v="0"/>
    <n v="138"/>
    <n v="139.97142155234701"/>
    <n v="27.1847951182434"/>
    <x v="0"/>
    <x v="1"/>
    <x v="2"/>
    <n v="2"/>
    <n v="2977.47"/>
    <s v="Discharged"/>
    <x v="3"/>
  </r>
  <r>
    <s v="PT-07274"/>
    <n v="51"/>
    <x v="1"/>
    <n v="149"/>
    <n v="160.086958813525"/>
    <n v="23.129905736125501"/>
    <x v="0"/>
    <x v="2"/>
    <x v="2"/>
    <n v="3"/>
    <n v="3711.98"/>
    <s v="Admitted"/>
    <x v="1"/>
  </r>
  <r>
    <s v="PT-08150"/>
    <n v="46"/>
    <x v="0"/>
    <n v="137"/>
    <n v="145.66075812157101"/>
    <n v="32.332939530536002"/>
    <x v="2"/>
    <x v="2"/>
    <x v="1"/>
    <n v="7"/>
    <n v="5696.29"/>
    <s v="Discharged"/>
    <x v="3"/>
  </r>
  <r>
    <s v="PT-04903"/>
    <n v="39"/>
    <x v="1"/>
    <n v="115"/>
    <n v="170.96721709884599"/>
    <n v="28.0392230054923"/>
    <x v="0"/>
    <x v="1"/>
    <x v="2"/>
    <n v="1"/>
    <n v="5077.12"/>
    <s v="Discharged"/>
    <x v="2"/>
  </r>
  <r>
    <s v="PT-00682"/>
    <n v="38"/>
    <x v="0"/>
    <n v="133"/>
    <n v="219.56638641098999"/>
    <n v="29.4623046533573"/>
    <x v="0"/>
    <x v="1"/>
    <x v="2"/>
    <n v="3"/>
    <n v="5923.72"/>
    <s v="Discharged"/>
    <x v="2"/>
  </r>
  <r>
    <s v="PT-03160"/>
    <n v="59"/>
    <x v="1"/>
    <n v="144"/>
    <n v="241.33208693612599"/>
    <n v="24.973983673976601"/>
    <x v="1"/>
    <x v="1"/>
    <x v="0"/>
    <n v="4"/>
    <n v="7904.12"/>
    <s v="Discharged"/>
    <x v="1"/>
  </r>
  <r>
    <s v="PT-02988"/>
    <n v="56"/>
    <x v="0"/>
    <n v="119"/>
    <n v="218.62550513232"/>
    <n v="30.828060459677001"/>
    <x v="1"/>
    <x v="1"/>
    <x v="0"/>
    <n v="3"/>
    <n v="6399.45"/>
    <s v="Discharged"/>
    <x v="1"/>
  </r>
  <r>
    <s v="PT-01883"/>
    <n v="36"/>
    <x v="0"/>
    <n v="123"/>
    <n v="248.274039427107"/>
    <n v="29.991944533921899"/>
    <x v="2"/>
    <x v="1"/>
    <x v="0"/>
    <n v="4"/>
    <n v="10440.870000000001"/>
    <s v="Admitted"/>
    <x v="2"/>
  </r>
  <r>
    <s v="PT-01941"/>
    <n v="59"/>
    <x v="0"/>
    <n v="120"/>
    <n v="246.69981994853401"/>
    <n v="35.532622361057498"/>
    <x v="1"/>
    <x v="1"/>
    <x v="0"/>
    <n v="0"/>
    <n v="7292.36"/>
    <s v="Discharged"/>
    <x v="1"/>
  </r>
  <r>
    <s v="PT-03297"/>
    <n v="80"/>
    <x v="1"/>
    <n v="151"/>
    <n v="166.672177248336"/>
    <n v="28.348647635437299"/>
    <x v="0"/>
    <x v="1"/>
    <x v="0"/>
    <n v="0"/>
    <n v="2975.55"/>
    <s v="Discharged"/>
    <x v="4"/>
  </r>
  <r>
    <s v="PT-03535"/>
    <n v="86"/>
    <x v="0"/>
    <n v="131"/>
    <n v="163.263826900509"/>
    <n v="21.604646535757901"/>
    <x v="0"/>
    <x v="1"/>
    <x v="0"/>
    <n v="0"/>
    <n v="11167.59"/>
    <s v="Discharged"/>
    <x v="5"/>
  </r>
  <r>
    <s v="PT-03730"/>
    <n v="20"/>
    <x v="1"/>
    <n v="130"/>
    <n v="120"/>
    <n v="25.1441115262095"/>
    <x v="1"/>
    <x v="1"/>
    <x v="2"/>
    <n v="4"/>
    <n v="5611.26"/>
    <s v="Deceased"/>
    <x v="6"/>
  </r>
  <r>
    <s v="PT-06479"/>
    <n v="51"/>
    <x v="0"/>
    <n v="102"/>
    <n v="238.510841811928"/>
    <n v="31.0067831676762"/>
    <x v="0"/>
    <x v="1"/>
    <x v="2"/>
    <n v="4"/>
    <n v="6084.16"/>
    <s v="Admitted"/>
    <x v="1"/>
  </r>
  <r>
    <s v="PT-01182"/>
    <n v="75"/>
    <x v="0"/>
    <n v="130"/>
    <n v="213.16934923382499"/>
    <n v="31.198673339945699"/>
    <x v="2"/>
    <x v="1"/>
    <x v="1"/>
    <n v="4"/>
    <n v="18665.11"/>
    <s v="Admitted"/>
    <x v="4"/>
  </r>
  <r>
    <s v="PT-01376"/>
    <n v="51"/>
    <x v="0"/>
    <n v="165"/>
    <n v="213.96555892858601"/>
    <n v="19.596623040714899"/>
    <x v="0"/>
    <x v="2"/>
    <x v="0"/>
    <n v="5"/>
    <n v="12320.26"/>
    <s v="Discharged"/>
    <x v="1"/>
  </r>
  <r>
    <s v="PT-08884"/>
    <n v="49"/>
    <x v="0"/>
    <n v="145"/>
    <n v="225.78589537952601"/>
    <n v="18.655732824044499"/>
    <x v="0"/>
    <x v="2"/>
    <x v="0"/>
    <n v="5"/>
    <n v="9705.2800000000007"/>
    <s v="Discharged"/>
    <x v="3"/>
  </r>
  <r>
    <s v="PT-05749"/>
    <n v="54"/>
    <x v="0"/>
    <n v="126"/>
    <n v="253.15141582009099"/>
    <n v="21.3606815921482"/>
    <x v="0"/>
    <x v="2"/>
    <x v="0"/>
    <n v="1"/>
    <n v="7080.21"/>
    <s v="Transferred"/>
    <x v="1"/>
  </r>
  <r>
    <s v="PT-00627"/>
    <n v="40"/>
    <x v="0"/>
    <n v="120"/>
    <n v="184.56513542437901"/>
    <n v="33.174169835069797"/>
    <x v="3"/>
    <x v="2"/>
    <x v="0"/>
    <n v="3"/>
    <n v="10562.86"/>
    <s v="Admitted"/>
    <x v="2"/>
  </r>
  <r>
    <s v="PT-02113"/>
    <n v="55"/>
    <x v="1"/>
    <n v="140"/>
    <n v="279.70604715335998"/>
    <n v="31.411286308648801"/>
    <x v="0"/>
    <x v="1"/>
    <x v="2"/>
    <n v="2"/>
    <n v="4199.1000000000004"/>
    <s v="Discharged"/>
    <x v="1"/>
  </r>
  <r>
    <s v="PT-06045"/>
    <n v="56"/>
    <x v="1"/>
    <n v="105"/>
    <n v="231.939524274565"/>
    <n v="23.042924722597299"/>
    <x v="1"/>
    <x v="1"/>
    <x v="0"/>
    <n v="3"/>
    <n v="8785.76"/>
    <s v="Discharged"/>
    <x v="1"/>
  </r>
  <r>
    <s v="PT-04221"/>
    <n v="19"/>
    <x v="0"/>
    <n v="134"/>
    <n v="251.998097188645"/>
    <n v="21.849898771336299"/>
    <x v="1"/>
    <x v="1"/>
    <x v="2"/>
    <n v="1"/>
    <n v="2861.61"/>
    <s v="Admitted"/>
    <x v="6"/>
  </r>
  <r>
    <s v="PT-07074"/>
    <n v="72"/>
    <x v="0"/>
    <n v="108"/>
    <n v="159.45417505031199"/>
    <n v="27.499111501366901"/>
    <x v="0"/>
    <x v="1"/>
    <x v="0"/>
    <n v="1"/>
    <n v="6905.42"/>
    <s v="Discharged"/>
    <x v="4"/>
  </r>
  <r>
    <s v="PT-04181"/>
    <n v="59"/>
    <x v="0"/>
    <n v="93"/>
    <n v="186.209634095361"/>
    <n v="28.129492158874399"/>
    <x v="1"/>
    <x v="2"/>
    <x v="0"/>
    <n v="4"/>
    <n v="8635.77"/>
    <s v="Admitted"/>
    <x v="1"/>
  </r>
  <r>
    <s v="PT-07268"/>
    <n v="56"/>
    <x v="0"/>
    <n v="139"/>
    <n v="274.303992608643"/>
    <n v="39.375578728992799"/>
    <x v="0"/>
    <x v="1"/>
    <x v="2"/>
    <n v="3"/>
    <n v="6464.59"/>
    <s v="Discharged"/>
    <x v="1"/>
  </r>
  <r>
    <s v="PT-05504"/>
    <n v="34"/>
    <x v="1"/>
    <n v="102"/>
    <n v="224.85931240286499"/>
    <n v="23.867431220010399"/>
    <x v="0"/>
    <x v="1"/>
    <x v="2"/>
    <n v="4"/>
    <n v="3499.38"/>
    <s v="Discharged"/>
    <x v="2"/>
  </r>
  <r>
    <s v="PT-01463"/>
    <n v="51"/>
    <x v="0"/>
    <n v="114"/>
    <n v="225.15599653665299"/>
    <n v="25.653721063623301"/>
    <x v="0"/>
    <x v="1"/>
    <x v="2"/>
    <n v="4"/>
    <n v="5441.49"/>
    <s v="Transferred"/>
    <x v="1"/>
  </r>
  <r>
    <s v="PT-02888"/>
    <n v="75"/>
    <x v="1"/>
    <n v="137"/>
    <n v="264.88919175761202"/>
    <n v="22.337273408888599"/>
    <x v="1"/>
    <x v="2"/>
    <x v="1"/>
    <n v="6"/>
    <s v="unknown"/>
    <s v="Discharged"/>
    <x v="4"/>
  </r>
  <r>
    <s v="PT-05304"/>
    <n v="63"/>
    <x v="1"/>
    <n v="135"/>
    <n v="265.33625596462599"/>
    <n v="37.3327439724223"/>
    <x v="0"/>
    <x v="2"/>
    <x v="0"/>
    <n v="2"/>
    <n v="9240.2900000000009"/>
    <s v="Discharged"/>
    <x v="0"/>
  </r>
  <r>
    <s v="PT-00685"/>
    <n v="36"/>
    <x v="1"/>
    <n v="128"/>
    <n v="201.020953170247"/>
    <n v="33.335365017230103"/>
    <x v="2"/>
    <x v="2"/>
    <x v="1"/>
    <n v="6"/>
    <n v="23570.28"/>
    <s v="Discharged"/>
    <x v="2"/>
  </r>
  <r>
    <s v="PT-07500"/>
    <n v="52"/>
    <x v="1"/>
    <n v="105"/>
    <n v="207.51591633116701"/>
    <n v="22.861502613517601"/>
    <x v="2"/>
    <x v="2"/>
    <x v="1"/>
    <n v="3"/>
    <n v="19960.689999999999"/>
    <s v="Deceased"/>
    <x v="1"/>
  </r>
  <r>
    <s v="PT-08773"/>
    <n v="43"/>
    <x v="0"/>
    <n v="137"/>
    <n v="167.57949741125199"/>
    <n v="16.623416153467801"/>
    <x v="2"/>
    <x v="1"/>
    <x v="0"/>
    <n v="3"/>
    <n v="13413.66"/>
    <s v="Discharged"/>
    <x v="3"/>
  </r>
  <r>
    <s v="PT-01367"/>
    <n v="54"/>
    <x v="1"/>
    <n v="158"/>
    <n v="212.961037815335"/>
    <n v="37.746486245891298"/>
    <x v="1"/>
    <x v="0"/>
    <x v="0"/>
    <n v="2"/>
    <n v="6952.7"/>
    <s v="Admitted"/>
    <x v="1"/>
  </r>
  <r>
    <s v="PT-03917"/>
    <n v="53"/>
    <x v="0"/>
    <n v="128"/>
    <n v="212.84568697616899"/>
    <n v="31.023761388269001"/>
    <x v="2"/>
    <x v="2"/>
    <x v="1"/>
    <n v="4"/>
    <n v="18332.53"/>
    <s v="Admitted"/>
    <x v="1"/>
  </r>
  <r>
    <s v="PT-02640"/>
    <n v="60"/>
    <x v="1"/>
    <n v="160"/>
    <n v="176.815947258563"/>
    <n v="28.552421897640301"/>
    <x v="1"/>
    <x v="1"/>
    <x v="0"/>
    <n v="4"/>
    <n v="6318.6"/>
    <s v="Transferred"/>
    <x v="1"/>
  </r>
  <r>
    <s v="PT-09651"/>
    <n v="71"/>
    <x v="1"/>
    <n v="146"/>
    <n v="264.79047514219502"/>
    <n v="24.711773495815599"/>
    <x v="2"/>
    <x v="2"/>
    <x v="1"/>
    <n v="3"/>
    <n v="19036.38"/>
    <s v="Discharged"/>
    <x v="4"/>
  </r>
  <r>
    <s v="PT-09220"/>
    <n v="48"/>
    <x v="1"/>
    <n v="124"/>
    <n v="240.01919065316699"/>
    <n v="31.632320433238899"/>
    <x v="1"/>
    <x v="2"/>
    <x v="0"/>
    <n v="1"/>
    <n v="8499.48"/>
    <s v="Admitted"/>
    <x v="3"/>
  </r>
  <r>
    <s v="PT-08479"/>
    <n v="88"/>
    <x v="0"/>
    <n v="127"/>
    <n v="187.55912957764099"/>
    <n v="26.070970413045"/>
    <x v="1"/>
    <x v="1"/>
    <x v="1"/>
    <n v="4"/>
    <n v="15020.99"/>
    <s v="Discharged"/>
    <x v="5"/>
  </r>
  <r>
    <s v="PT-02301"/>
    <n v="70"/>
    <x v="0"/>
    <n v="136"/>
    <n v="228.486781554564"/>
    <n v="30.681634337060299"/>
    <x v="0"/>
    <x v="2"/>
    <x v="1"/>
    <n v="5"/>
    <n v="13209.7"/>
    <s v="Discharged"/>
    <x v="0"/>
  </r>
  <r>
    <s v="PT-02939"/>
    <n v="30"/>
    <x v="1"/>
    <n v="90"/>
    <n v="163.060305351746"/>
    <n v="31.037277109633902"/>
    <x v="0"/>
    <x v="1"/>
    <x v="3"/>
    <n v="5"/>
    <n v="5310.65"/>
    <s v="Admitted"/>
    <x v="6"/>
  </r>
  <r>
    <s v="PT-05925"/>
    <n v="28"/>
    <x v="0"/>
    <n v="96"/>
    <n v="231.38391520056601"/>
    <n v="26.586543578316601"/>
    <x v="1"/>
    <x v="2"/>
    <x v="0"/>
    <n v="3"/>
    <n v="13419.14"/>
    <s v="Discharged"/>
    <x v="6"/>
  </r>
  <r>
    <s v="PT-08833"/>
    <n v="47"/>
    <x v="0"/>
    <n v="113"/>
    <n v="193.44397016078301"/>
    <n v="19.6483986377383"/>
    <x v="0"/>
    <x v="1"/>
    <x v="2"/>
    <n v="2"/>
    <n v="4668.41"/>
    <s v="Discharged"/>
    <x v="3"/>
  </r>
  <r>
    <s v="PT-05225"/>
    <n v="95"/>
    <x v="1"/>
    <n v="124"/>
    <s v="unknown"/>
    <n v="26.093446895662101"/>
    <x v="0"/>
    <x v="1"/>
    <x v="0"/>
    <n v="1"/>
    <n v="7364.92"/>
    <s v="Discharged"/>
    <x v="5"/>
  </r>
  <r>
    <s v="PT-01980"/>
    <n v="61"/>
    <x v="1"/>
    <n v="145"/>
    <n v="198.07139725218099"/>
    <n v="31.9401187162822"/>
    <x v="0"/>
    <x v="2"/>
    <x v="0"/>
    <n v="3"/>
    <n v="9876.41"/>
    <s v="Deceased"/>
    <x v="0"/>
  </r>
  <r>
    <s v="PT-03804"/>
    <n v="57"/>
    <x v="1"/>
    <n v="119"/>
    <n v="207.398436502691"/>
    <n v="36.487708474717401"/>
    <x v="1"/>
    <x v="1"/>
    <x v="0"/>
    <n v="4"/>
    <n v="5961.69"/>
    <s v="Discharged"/>
    <x v="1"/>
  </r>
  <r>
    <s v="PT-04707"/>
    <n v="76"/>
    <x v="0"/>
    <n v="159"/>
    <n v="229.69896102537601"/>
    <n v="32.7598204467279"/>
    <x v="0"/>
    <x v="1"/>
    <x v="2"/>
    <n v="5"/>
    <n v="4949.8900000000003"/>
    <s v="Admitted"/>
    <x v="4"/>
  </r>
  <r>
    <s v="PT-04504"/>
    <n v="61"/>
    <x v="0"/>
    <s v="unknown"/>
    <n v="222.95168679592501"/>
    <n v="18.905325439059901"/>
    <x v="0"/>
    <x v="1"/>
    <x v="2"/>
    <n v="2"/>
    <n v="2962.83"/>
    <s v="Discharged"/>
    <x v="0"/>
  </r>
  <r>
    <s v="PT-06299"/>
    <n v="49"/>
    <x v="0"/>
    <n v="161"/>
    <n v="127.929445758752"/>
    <n v="22.900330567236001"/>
    <x v="0"/>
    <x v="1"/>
    <x v="2"/>
    <n v="2"/>
    <n v="3590.19"/>
    <s v="Admitted"/>
    <x v="3"/>
  </r>
  <r>
    <s v="PT-09445"/>
    <n v="76"/>
    <x v="0"/>
    <n v="113"/>
    <n v="188.40584155632101"/>
    <n v="22.519194720879401"/>
    <x v="2"/>
    <x v="1"/>
    <x v="0"/>
    <n v="5"/>
    <n v="8723"/>
    <s v="Discharged"/>
    <x v="4"/>
  </r>
  <r>
    <s v="PT-02281"/>
    <n v="29"/>
    <x v="0"/>
    <n v="110"/>
    <n v="133.95789269112399"/>
    <n v="27.576472770562699"/>
    <x v="1"/>
    <x v="1"/>
    <x v="0"/>
    <n v="2"/>
    <n v="11738.58"/>
    <s v="Discharged"/>
    <x v="6"/>
  </r>
  <r>
    <s v="PT-04610"/>
    <n v="42"/>
    <x v="1"/>
    <n v="122"/>
    <n v="251.51215971135301"/>
    <n v="18.618702895021499"/>
    <x v="1"/>
    <x v="2"/>
    <x v="1"/>
    <n v="3"/>
    <n v="17720.7"/>
    <s v="Admitted"/>
    <x v="3"/>
  </r>
  <r>
    <s v="PT-06228"/>
    <n v="60"/>
    <x v="1"/>
    <n v="126"/>
    <n v="277.13111811570201"/>
    <n v="24.934617329041199"/>
    <x v="2"/>
    <x v="1"/>
    <x v="1"/>
    <n v="6"/>
    <n v="15502.79"/>
    <s v="Discharged"/>
    <x v="1"/>
  </r>
  <r>
    <s v="PT-08459"/>
    <n v="42"/>
    <x v="0"/>
    <n v="104"/>
    <n v="266.29287591634898"/>
    <n v="27.656388993785299"/>
    <x v="2"/>
    <x v="1"/>
    <x v="1"/>
    <n v="8"/>
    <n v="18255.5"/>
    <s v="Discharged"/>
    <x v="3"/>
  </r>
  <r>
    <s v="PT-04131"/>
    <n v="51"/>
    <x v="0"/>
    <n v="145"/>
    <n v="240.92691059956601"/>
    <n v="33.0136406207302"/>
    <x v="0"/>
    <x v="2"/>
    <x v="0"/>
    <n v="3"/>
    <n v="8725.3799999999992"/>
    <s v="Discharged"/>
    <x v="1"/>
  </r>
  <r>
    <s v="PT-06312"/>
    <n v="73"/>
    <x v="0"/>
    <n v="94"/>
    <n v="217.88430699898299"/>
    <n v="33.968504540096497"/>
    <x v="1"/>
    <x v="2"/>
    <x v="1"/>
    <s v="unknown"/>
    <n v="21049.22"/>
    <s v="Deceased"/>
    <x v="4"/>
  </r>
  <r>
    <s v="PT-01785"/>
    <n v="56"/>
    <x v="0"/>
    <n v="124"/>
    <n v="190.30929236830801"/>
    <n v="25.564482400850299"/>
    <x v="0"/>
    <x v="1"/>
    <x v="0"/>
    <n v="4"/>
    <s v="unknown"/>
    <s v="Discharged"/>
    <x v="1"/>
  </r>
  <r>
    <s v="PT-03183"/>
    <n v="38"/>
    <x v="0"/>
    <n v="134"/>
    <n v="160.31654971637599"/>
    <n v="33.320431980616902"/>
    <x v="0"/>
    <x v="1"/>
    <x v="2"/>
    <n v="4"/>
    <n v="2720.53"/>
    <s v="Discharged"/>
    <x v="2"/>
  </r>
  <r>
    <s v="PT-00495"/>
    <n v="77"/>
    <x v="1"/>
    <n v="115"/>
    <n v="238.139056185762"/>
    <n v="22.6088729394247"/>
    <x v="1"/>
    <x v="1"/>
    <x v="0"/>
    <n v="2"/>
    <n v="9117.0400000000009"/>
    <s v="Discharged"/>
    <x v="4"/>
  </r>
  <r>
    <s v="PT-07657"/>
    <n v="77"/>
    <x v="0"/>
    <n v="159"/>
    <n v="229.731365895853"/>
    <n v="33.143582847657498"/>
    <x v="0"/>
    <x v="1"/>
    <x v="2"/>
    <n v="4"/>
    <n v="4225.33"/>
    <s v="Admitted"/>
    <x v="4"/>
  </r>
  <r>
    <s v="PT-02861"/>
    <n v="47"/>
    <x v="1"/>
    <n v="118"/>
    <n v="217.61383958782"/>
    <n v="26.835860999212802"/>
    <x v="2"/>
    <x v="1"/>
    <x v="0"/>
    <n v="8"/>
    <n v="7361.56"/>
    <s v="Transferred"/>
    <x v="3"/>
  </r>
  <r>
    <s v="PT-09965"/>
    <n v="78"/>
    <x v="1"/>
    <n v="104"/>
    <n v="257.09248138107699"/>
    <n v="31.041075084673601"/>
    <x v="2"/>
    <x v="2"/>
    <x v="1"/>
    <n v="6"/>
    <n v="14763.51"/>
    <s v="Discharged"/>
    <x v="4"/>
  </r>
  <r>
    <s v="PT-04042"/>
    <n v="66"/>
    <x v="0"/>
    <n v="165"/>
    <n v="225.44196936765701"/>
    <n v="26.28909220581"/>
    <x v="0"/>
    <x v="1"/>
    <x v="2"/>
    <n v="4"/>
    <n v="3809.34"/>
    <s v="Discharged"/>
    <x v="0"/>
  </r>
  <r>
    <s v="PT-07468"/>
    <n v="49"/>
    <x v="0"/>
    <n v="128"/>
    <n v="189.20641175936601"/>
    <n v="24.599923752888799"/>
    <x v="1"/>
    <x v="2"/>
    <x v="1"/>
    <n v="1"/>
    <n v="20288.29"/>
    <s v="Transferred"/>
    <x v="3"/>
  </r>
  <r>
    <s v="PT-02898"/>
    <n v="80"/>
    <x v="0"/>
    <n v="141"/>
    <n v="211.76619854485099"/>
    <n v="25.988631343047899"/>
    <x v="0"/>
    <x v="0"/>
    <x v="0"/>
    <n v="3"/>
    <n v="8279.09"/>
    <s v="Discharged"/>
    <x v="4"/>
  </r>
  <r>
    <s v="PT-00367"/>
    <n v="58"/>
    <x v="0"/>
    <n v="119"/>
    <n v="244.748104876285"/>
    <n v="22.2774462356385"/>
    <x v="0"/>
    <x v="1"/>
    <x v="0"/>
    <n v="4"/>
    <n v="11638.11"/>
    <s v="Discharged"/>
    <x v="1"/>
  </r>
  <r>
    <s v="PT-00850"/>
    <n v="47"/>
    <x v="1"/>
    <n v="95"/>
    <n v="231.18156675771201"/>
    <n v="18.6304564272791"/>
    <x v="0"/>
    <x v="1"/>
    <x v="2"/>
    <n v="1"/>
    <n v="500"/>
    <s v="Transferred"/>
    <x v="3"/>
  </r>
  <r>
    <s v="PT-09376"/>
    <n v="39"/>
    <x v="0"/>
    <n v="126"/>
    <n v="291.25945458074"/>
    <n v="22.477913854588898"/>
    <x v="0"/>
    <x v="1"/>
    <x v="2"/>
    <n v="4"/>
    <n v="5751.84"/>
    <s v="Discharged"/>
    <x v="2"/>
  </r>
  <r>
    <s v="PT-07414"/>
    <n v="61"/>
    <x v="0"/>
    <n v="92"/>
    <n v="269.93368643265399"/>
    <n v="25.914047249005201"/>
    <x v="0"/>
    <x v="1"/>
    <x v="2"/>
    <n v="6"/>
    <n v="8506.6299999999992"/>
    <s v="Discharged"/>
    <x v="0"/>
  </r>
  <r>
    <s v="PT-05574"/>
    <n v="49"/>
    <x v="0"/>
    <n v="129"/>
    <n v="193.48573476001101"/>
    <n v="34.126919075501903"/>
    <x v="0"/>
    <x v="1"/>
    <x v="2"/>
    <n v="4"/>
    <n v="6365.9"/>
    <s v="Discharged"/>
    <x v="3"/>
  </r>
  <r>
    <s v="PT-04470"/>
    <n v="60"/>
    <x v="1"/>
    <n v="141"/>
    <n v="298.71877787197002"/>
    <n v="26.3893835993116"/>
    <x v="1"/>
    <x v="1"/>
    <x v="0"/>
    <n v="4"/>
    <n v="6039.61"/>
    <s v="Discharged"/>
    <x v="1"/>
  </r>
  <r>
    <s v="PT-02654"/>
    <n v="70"/>
    <x v="1"/>
    <n v="127"/>
    <n v="226.45420752927299"/>
    <n v="34.271850761304101"/>
    <x v="0"/>
    <x v="2"/>
    <x v="3"/>
    <n v="3"/>
    <n v="4089.76"/>
    <s v="Discharged"/>
    <x v="0"/>
  </r>
  <r>
    <s v="PT-03504"/>
    <n v="55"/>
    <x v="1"/>
    <n v="121"/>
    <n v="196.79530148615899"/>
    <n v="20.506860240773801"/>
    <x v="1"/>
    <x v="2"/>
    <x v="0"/>
    <n v="6"/>
    <n v="10472.24"/>
    <s v="Discharged"/>
    <x v="1"/>
  </r>
  <r>
    <s v="PT-01542"/>
    <n v="81"/>
    <x v="0"/>
    <n v="121"/>
    <n v="251.421946765456"/>
    <n v="23.795292753678599"/>
    <x v="0"/>
    <x v="1"/>
    <x v="2"/>
    <n v="2"/>
    <n v="3045.19"/>
    <s v="Transferred"/>
    <x v="5"/>
  </r>
  <r>
    <s v="PT-04327"/>
    <n v="46"/>
    <x v="0"/>
    <n v="92"/>
    <n v="203.982182954275"/>
    <n v="22.6197255621274"/>
    <x v="2"/>
    <x v="1"/>
    <x v="1"/>
    <n v="5"/>
    <n v="19997.810000000001"/>
    <s v="Discharged"/>
    <x v="3"/>
  </r>
  <r>
    <s v="PT-09045"/>
    <n v="50"/>
    <x v="1"/>
    <n v="112"/>
    <n v="238.18578314189699"/>
    <n v="26.206739988159399"/>
    <x v="0"/>
    <x v="2"/>
    <x v="0"/>
    <n v="2"/>
    <n v="9672.51"/>
    <s v="Discharged"/>
    <x v="3"/>
  </r>
  <r>
    <s v="PT-00323"/>
    <n v="42"/>
    <x v="1"/>
    <n v="109"/>
    <n v="176.986823811216"/>
    <n v="26.375006669470199"/>
    <x v="3"/>
    <x v="1"/>
    <x v="2"/>
    <n v="3"/>
    <n v="3919.31"/>
    <s v="unknown"/>
    <x v="3"/>
  </r>
  <r>
    <s v="PT-02032"/>
    <n v="40"/>
    <x v="1"/>
    <n v="164"/>
    <n v="222.494779208186"/>
    <n v="35.798137689221001"/>
    <x v="0"/>
    <x v="1"/>
    <x v="2"/>
    <n v="4"/>
    <n v="4082.98"/>
    <s v="Discharged"/>
    <x v="2"/>
  </r>
  <r>
    <s v="PT-00814"/>
    <n v="57"/>
    <x v="0"/>
    <n v="111"/>
    <n v="226.32188487406401"/>
    <n v="31.902014974428599"/>
    <x v="2"/>
    <x v="1"/>
    <x v="0"/>
    <n v="4"/>
    <n v="9872.99"/>
    <s v="Admitted"/>
    <x v="1"/>
  </r>
  <r>
    <s v="PT-08250"/>
    <n v="65"/>
    <x v="1"/>
    <n v="131"/>
    <n v="278.03066560093498"/>
    <n v="29.436092701425402"/>
    <x v="0"/>
    <x v="2"/>
    <x v="0"/>
    <n v="5"/>
    <n v="6601.19"/>
    <s v="Discharged"/>
    <x v="0"/>
  </r>
  <r>
    <s v="PT-09563"/>
    <n v="63"/>
    <x v="0"/>
    <n v="144"/>
    <n v="165.828113543678"/>
    <n v="15"/>
    <x v="0"/>
    <x v="1"/>
    <x v="2"/>
    <n v="3"/>
    <n v="6328.54"/>
    <s v="Discharged"/>
    <x v="0"/>
  </r>
  <r>
    <s v="PT-09382"/>
    <n v="38"/>
    <x v="0"/>
    <n v="151"/>
    <n v="185.125455697386"/>
    <n v="32.776395516613903"/>
    <x v="2"/>
    <x v="1"/>
    <x v="2"/>
    <n v="5"/>
    <n v="3803.73"/>
    <s v="Discharged"/>
    <x v="2"/>
  </r>
  <r>
    <s v="PT-01080"/>
    <n v="67"/>
    <x v="1"/>
    <n v="125"/>
    <n v="198.58374965020101"/>
    <n v="28.154072512052402"/>
    <x v="2"/>
    <x v="2"/>
    <x v="1"/>
    <n v="3"/>
    <n v="19947.849999999999"/>
    <s v="Discharged"/>
    <x v="0"/>
  </r>
  <r>
    <s v="PT-02227"/>
    <n v="76"/>
    <x v="0"/>
    <n v="90"/>
    <n v="187.298434872965"/>
    <n v="39.7049606638151"/>
    <x v="2"/>
    <x v="2"/>
    <x v="1"/>
    <n v="3"/>
    <n v="23388.01"/>
    <s v="Admitted"/>
    <x v="4"/>
  </r>
  <r>
    <s v="PT-09321"/>
    <n v="48"/>
    <x v="0"/>
    <n v="143"/>
    <n v="213.63237360980199"/>
    <n v="27.657057153311801"/>
    <x v="0"/>
    <x v="1"/>
    <x v="2"/>
    <n v="3"/>
    <n v="4911.01"/>
    <s v="Discharged"/>
    <x v="3"/>
  </r>
  <r>
    <s v="PT-05806"/>
    <n v="57"/>
    <x v="0"/>
    <n v="136"/>
    <n v="260.32443848029999"/>
    <n v="20.066527177519198"/>
    <x v="3"/>
    <x v="1"/>
    <x v="2"/>
    <n v="2"/>
    <n v="4551.38"/>
    <s v="Discharged"/>
    <x v="1"/>
  </r>
  <r>
    <s v="PT-02706"/>
    <n v="70"/>
    <x v="0"/>
    <n v="121"/>
    <n v="184.694723347283"/>
    <n v="24.093363939247698"/>
    <x v="0"/>
    <x v="1"/>
    <x v="2"/>
    <n v="3"/>
    <n v="4483.55"/>
    <s v="Deceased"/>
    <x v="0"/>
  </r>
  <r>
    <s v="PT-09015"/>
    <n v="51"/>
    <x v="1"/>
    <n v="107"/>
    <n v="221.54580581938299"/>
    <n v="26.646210886077899"/>
    <x v="1"/>
    <x v="2"/>
    <x v="1"/>
    <n v="1"/>
    <n v="1208.3699999999999"/>
    <s v="Deceased"/>
    <x v="1"/>
  </r>
  <r>
    <s v="PT-04422"/>
    <n v="38"/>
    <x v="1"/>
    <n v="100"/>
    <n v="197.30619393170801"/>
    <n v="40.369015537437001"/>
    <x v="0"/>
    <x v="2"/>
    <x v="0"/>
    <n v="4"/>
    <n v="7307.91"/>
    <s v="Discharged"/>
    <x v="2"/>
  </r>
  <r>
    <s v="PT-01165"/>
    <n v="70"/>
    <x v="1"/>
    <n v="140"/>
    <n v="167.679241021433"/>
    <n v="22.292466598987801"/>
    <x v="2"/>
    <x v="1"/>
    <x v="0"/>
    <n v="6"/>
    <n v="10141.9"/>
    <s v="Discharged"/>
    <x v="0"/>
  </r>
  <r>
    <s v="PT-03262"/>
    <n v="55"/>
    <x v="0"/>
    <n v="136"/>
    <n v="198.15516681002401"/>
    <n v="37.977445438216897"/>
    <x v="0"/>
    <x v="1"/>
    <x v="0"/>
    <n v="3"/>
    <n v="10882.84"/>
    <s v="Discharged"/>
    <x v="1"/>
  </r>
  <r>
    <s v="PT-09154"/>
    <n v="63"/>
    <x v="1"/>
    <n v="136"/>
    <n v="278.63161495393399"/>
    <n v="23.465961027680901"/>
    <x v="0"/>
    <x v="1"/>
    <x v="0"/>
    <n v="5"/>
    <n v="8504.31"/>
    <s v="Discharged"/>
    <x v="0"/>
  </r>
  <r>
    <s v="PT-01451"/>
    <n v="59"/>
    <x v="1"/>
    <n v="123"/>
    <n v="334.48311572491201"/>
    <n v="26.018392237820599"/>
    <x v="0"/>
    <x v="1"/>
    <x v="0"/>
    <n v="0"/>
    <n v="14185.98"/>
    <s v="Discharged"/>
    <x v="1"/>
  </r>
  <r>
    <s v="PT-04230"/>
    <n v="55"/>
    <x v="0"/>
    <n v="159"/>
    <n v="220.813708472423"/>
    <n v="32.900621489945301"/>
    <x v="0"/>
    <x v="1"/>
    <x v="0"/>
    <n v="5"/>
    <n v="9289.35"/>
    <s v="Discharged"/>
    <x v="1"/>
  </r>
  <r>
    <s v="PT-03863"/>
    <n v="54"/>
    <x v="1"/>
    <n v="164"/>
    <n v="186.30104825853601"/>
    <n v="25.405217319314399"/>
    <x v="1"/>
    <x v="1"/>
    <x v="1"/>
    <n v="7"/>
    <n v="15034.57"/>
    <s v="Admitted"/>
    <x v="1"/>
  </r>
  <r>
    <s v="PT-06356"/>
    <n v="51"/>
    <x v="1"/>
    <n v="150"/>
    <n v="250.911258658386"/>
    <n v="29.644670401520798"/>
    <x v="0"/>
    <x v="2"/>
    <x v="1"/>
    <n v="1"/>
    <n v="20168.29"/>
    <s v="Deceased"/>
    <x v="1"/>
  </r>
  <r>
    <s v="PT-07162"/>
    <n v="54"/>
    <x v="1"/>
    <n v="143"/>
    <n v="195.63465990620199"/>
    <n v="24.098410557808698"/>
    <x v="1"/>
    <x v="2"/>
    <x v="0"/>
    <n v="6"/>
    <n v="12837.52"/>
    <s v="Discharged"/>
    <x v="1"/>
  </r>
  <r>
    <s v="PT-07407"/>
    <n v="49"/>
    <x v="1"/>
    <n v="159"/>
    <n v="166.62853997364701"/>
    <n v="29.733236394200301"/>
    <x v="2"/>
    <x v="1"/>
    <x v="0"/>
    <n v="7"/>
    <n v="12110.23"/>
    <s v="Admitted"/>
    <x v="3"/>
  </r>
  <r>
    <s v="PT-09404"/>
    <n v="51"/>
    <x v="1"/>
    <n v="137"/>
    <n v="140.81691714243499"/>
    <n v="16.221192439147099"/>
    <x v="2"/>
    <x v="2"/>
    <x v="0"/>
    <n v="7"/>
    <n v="9889.31"/>
    <s v="Admitted"/>
    <x v="1"/>
  </r>
  <r>
    <s v="PT-04021"/>
    <n v="87"/>
    <x v="1"/>
    <n v="122"/>
    <n v="186.79693203145499"/>
    <n v="24.718146046039799"/>
    <x v="1"/>
    <x v="1"/>
    <x v="1"/>
    <n v="2"/>
    <n v="11171.2"/>
    <s v="Discharged"/>
    <x v="5"/>
  </r>
  <r>
    <s v="PT-06475"/>
    <n v="27"/>
    <x v="1"/>
    <n v="122"/>
    <n v="239.452758493191"/>
    <n v="30.4114367448975"/>
    <x v="1"/>
    <x v="1"/>
    <x v="2"/>
    <n v="7"/>
    <n v="5236.71"/>
    <s v="Admitted"/>
    <x v="6"/>
  </r>
  <r>
    <s v="PT-06885"/>
    <n v="57"/>
    <x v="1"/>
    <n v="142"/>
    <n v="155.36108845022801"/>
    <n v="31.706249788708298"/>
    <x v="0"/>
    <x v="1"/>
    <x v="2"/>
    <n v="4"/>
    <n v="5174.09"/>
    <s v="Admitted"/>
    <x v="1"/>
  </r>
  <r>
    <s v="PT-04668"/>
    <n v="79"/>
    <x v="1"/>
    <n v="143"/>
    <n v="164.16406157051901"/>
    <n v="32.949996107442999"/>
    <x v="0"/>
    <x v="1"/>
    <x v="2"/>
    <n v="0"/>
    <n v="3433.05"/>
    <s v="Discharged"/>
    <x v="4"/>
  </r>
  <r>
    <s v="PT-04057"/>
    <n v="76"/>
    <x v="1"/>
    <n v="112"/>
    <n v="195.84966525075399"/>
    <n v="26.543302760948301"/>
    <x v="2"/>
    <x v="0"/>
    <x v="1"/>
    <n v="5"/>
    <n v="17179.55"/>
    <s v="Admitted"/>
    <x v="4"/>
  </r>
  <r>
    <s v="PT-09704"/>
    <n v="55"/>
    <x v="1"/>
    <n v="128"/>
    <n v="166.48675278069899"/>
    <n v="32.676163588947603"/>
    <x v="2"/>
    <x v="1"/>
    <x v="0"/>
    <n v="9"/>
    <n v="13812.19"/>
    <s v="Admitted"/>
    <x v="1"/>
  </r>
  <r>
    <s v="PT-03000"/>
    <n v="52"/>
    <x v="0"/>
    <n v="132"/>
    <n v="259.94416380597102"/>
    <n v="31.231095075189199"/>
    <x v="1"/>
    <x v="2"/>
    <x v="1"/>
    <n v="3"/>
    <n v="16912.82"/>
    <s v="Admitted"/>
    <x v="1"/>
  </r>
  <r>
    <s v="PT-09207"/>
    <n v="70"/>
    <x v="0"/>
    <n v="151"/>
    <n v="281.16563798743903"/>
    <n v="34.553122096680802"/>
    <x v="0"/>
    <x v="1"/>
    <x v="0"/>
    <n v="4"/>
    <n v="10197.51"/>
    <s v="Discharged"/>
    <x v="0"/>
  </r>
  <r>
    <s v="PT-01232"/>
    <n v="34"/>
    <x v="0"/>
    <n v="149"/>
    <n v="225.13836462959199"/>
    <n v="32.877130311734"/>
    <x v="0"/>
    <x v="1"/>
    <x v="3"/>
    <n v="2"/>
    <n v="2867.11"/>
    <s v="Discharged"/>
    <x v="2"/>
  </r>
  <r>
    <s v="PT-01515"/>
    <n v="53"/>
    <x v="1"/>
    <n v="135"/>
    <n v="241.803430256448"/>
    <n v="28.7056923829544"/>
    <x v="1"/>
    <x v="2"/>
    <x v="1"/>
    <n v="2"/>
    <n v="10372.23"/>
    <s v="Discharged"/>
    <x v="1"/>
  </r>
  <r>
    <s v="PT-02314"/>
    <n v="62"/>
    <x v="0"/>
    <n v="150"/>
    <n v="208.76976767927701"/>
    <n v="26.577994478109499"/>
    <x v="0"/>
    <x v="2"/>
    <x v="1"/>
    <n v="0"/>
    <n v="17097.34"/>
    <s v="Admitted"/>
    <x v="0"/>
  </r>
  <r>
    <s v="PT-01452"/>
    <n v="80"/>
    <x v="0"/>
    <n v="107"/>
    <n v="192.27538292681501"/>
    <n v="28.237904882341098"/>
    <x v="3"/>
    <x v="1"/>
    <x v="0"/>
    <n v="4"/>
    <n v="13355.53"/>
    <s v="Discharged"/>
    <x v="4"/>
  </r>
  <r>
    <s v="PT-05212"/>
    <n v="38"/>
    <x v="0"/>
    <n v="138"/>
    <n v="291.82281611116503"/>
    <n v="22.5318764041522"/>
    <x v="3"/>
    <x v="1"/>
    <x v="0"/>
    <n v="8"/>
    <n v="10496.39"/>
    <s v="Transferred"/>
    <x v="2"/>
  </r>
  <r>
    <s v="PT-05961"/>
    <n v="42"/>
    <x v="1"/>
    <s v="unknown"/>
    <n v="205.35039938309799"/>
    <n v="34.536667097598801"/>
    <x v="0"/>
    <x v="0"/>
    <x v="2"/>
    <n v="1"/>
    <n v="2252.2399999999998"/>
    <s v="Discharged"/>
    <x v="3"/>
  </r>
  <r>
    <s v="PT-08701"/>
    <n v="78"/>
    <x v="1"/>
    <n v="131"/>
    <n v="240.75072178524499"/>
    <n v="22.308962947979001"/>
    <x v="0"/>
    <x v="1"/>
    <x v="3"/>
    <n v="5"/>
    <n v="6745.7"/>
    <s v="Admitted"/>
    <x v="4"/>
  </r>
  <r>
    <s v="PT-05823"/>
    <n v="38"/>
    <x v="1"/>
    <n v="122"/>
    <n v="275.04157581592699"/>
    <n v="25.522774126400499"/>
    <x v="0"/>
    <x v="2"/>
    <x v="2"/>
    <n v="2"/>
    <n v="1629.27"/>
    <s v="Discharged"/>
    <x v="2"/>
  </r>
  <r>
    <s v="PT-00839"/>
    <n v="69"/>
    <x v="1"/>
    <n v="118"/>
    <n v="256.87305166029103"/>
    <n v="37.640084659532498"/>
    <x v="1"/>
    <x v="1"/>
    <x v="0"/>
    <n v="4"/>
    <n v="15110.01"/>
    <s v="Discharged"/>
    <x v="0"/>
  </r>
  <r>
    <s v="PT-04802"/>
    <n v="54"/>
    <x v="0"/>
    <n v="108"/>
    <n v="167.59255042616499"/>
    <n v="23.869968961228199"/>
    <x v="1"/>
    <x v="2"/>
    <x v="1"/>
    <n v="3"/>
    <n v="14166.08"/>
    <s v="Discharged"/>
    <x v="1"/>
  </r>
  <r>
    <s v="PT-06681"/>
    <n v="50"/>
    <x v="1"/>
    <n v="141"/>
    <n v="175.68746096201701"/>
    <n v="28.1266800896212"/>
    <x v="2"/>
    <x v="1"/>
    <x v="2"/>
    <n v="7"/>
    <n v="4824.28"/>
    <s v="Discharged"/>
    <x v="3"/>
  </r>
  <r>
    <s v="PT-08672"/>
    <n v="78"/>
    <x v="1"/>
    <n v="121"/>
    <n v="275.28956254490498"/>
    <n v="22.9727846995467"/>
    <x v="1"/>
    <x v="1"/>
    <x v="0"/>
    <n v="2"/>
    <n v="8035.66"/>
    <s v="Admitted"/>
    <x v="4"/>
  </r>
  <r>
    <s v="PT-03568"/>
    <n v="71"/>
    <x v="1"/>
    <n v="155"/>
    <n v="211.11811945075499"/>
    <n v="26.288137987162798"/>
    <x v="1"/>
    <x v="1"/>
    <x v="1"/>
    <n v="2"/>
    <n v="22272.22"/>
    <s v="Admitted"/>
    <x v="4"/>
  </r>
  <r>
    <s v="PT-09452"/>
    <n v="61"/>
    <x v="1"/>
    <n v="151"/>
    <n v="155.42885676550699"/>
    <n v="26.048231870533101"/>
    <x v="0"/>
    <x v="1"/>
    <x v="2"/>
    <n v="3"/>
    <n v="5192.1499999999996"/>
    <s v="Discharged"/>
    <x v="0"/>
  </r>
  <r>
    <s v="PT-03088"/>
    <n v="73"/>
    <x v="1"/>
    <n v="105"/>
    <n v="247.59136592541901"/>
    <n v="30.0851424843475"/>
    <x v="2"/>
    <x v="1"/>
    <x v="1"/>
    <n v="6"/>
    <n v="15634.07"/>
    <s v="unknown"/>
    <x v="4"/>
  </r>
  <r>
    <s v="PT-08818"/>
    <n v="56"/>
    <x v="1"/>
    <n v="108"/>
    <n v="129.39687272377699"/>
    <n v="38.856540220072901"/>
    <x v="1"/>
    <x v="1"/>
    <x v="2"/>
    <n v="5"/>
    <n v="3808.59"/>
    <s v="Admitted"/>
    <x v="1"/>
  </r>
  <r>
    <s v="PT-01715"/>
    <n v="46"/>
    <x v="0"/>
    <n v="121"/>
    <n v="157.81515504896501"/>
    <n v="26.455981359294999"/>
    <x v="0"/>
    <x v="1"/>
    <x v="0"/>
    <n v="2"/>
    <n v="13037.44"/>
    <s v="Discharged"/>
    <x v="3"/>
  </r>
  <r>
    <s v="PT-04271"/>
    <n v="53"/>
    <x v="1"/>
    <n v="114"/>
    <s v="unknown"/>
    <n v="26.256514833905801"/>
    <x v="0"/>
    <x v="1"/>
    <x v="2"/>
    <n v="6"/>
    <n v="4658.67"/>
    <s v="Discharged"/>
    <x v="1"/>
  </r>
  <r>
    <s v="PT-00340"/>
    <n v="46"/>
    <x v="1"/>
    <n v="94"/>
    <n v="135.54238811510999"/>
    <n v="32.149070942531303"/>
    <x v="0"/>
    <x v="1"/>
    <x v="0"/>
    <n v="6"/>
    <n v="11062.6"/>
    <s v="Transferred"/>
    <x v="3"/>
  </r>
  <r>
    <s v="PT-08632"/>
    <n v="50"/>
    <x v="0"/>
    <s v="unknown"/>
    <s v="unknown"/>
    <n v="29.351602552921001"/>
    <x v="3"/>
    <x v="1"/>
    <x v="0"/>
    <n v="1"/>
    <n v="4444.22"/>
    <s v="Discharged"/>
    <x v="3"/>
  </r>
  <r>
    <s v="PT-06188"/>
    <n v="72"/>
    <x v="1"/>
    <n v="167"/>
    <n v="199.844252382739"/>
    <n v="26.897343920953901"/>
    <x v="2"/>
    <x v="1"/>
    <x v="1"/>
    <n v="5"/>
    <n v="25737.47"/>
    <s v="Discharged"/>
    <x v="4"/>
  </r>
  <r>
    <s v="PT-06065"/>
    <n v="57"/>
    <x v="1"/>
    <n v="113"/>
    <n v="182.69361443034799"/>
    <n v="22.475644115799401"/>
    <x v="0"/>
    <x v="1"/>
    <x v="0"/>
    <n v="5"/>
    <n v="13422.57"/>
    <s v="Discharged"/>
    <x v="1"/>
  </r>
  <r>
    <s v="PT-09807"/>
    <n v="57"/>
    <x v="1"/>
    <n v="122"/>
    <n v="191.08043125464701"/>
    <n v="36.581495373850601"/>
    <x v="1"/>
    <x v="1"/>
    <x v="0"/>
    <n v="4"/>
    <n v="7113.82"/>
    <s v="Admitted"/>
    <x v="1"/>
  </r>
  <r>
    <s v="PT-07956"/>
    <n v="86"/>
    <x v="1"/>
    <n v="134"/>
    <n v="226.02116184286399"/>
    <n v="28.571273570114801"/>
    <x v="3"/>
    <x v="2"/>
    <x v="0"/>
    <n v="4"/>
    <n v="8642.48"/>
    <s v="Admitted"/>
    <x v="5"/>
  </r>
  <r>
    <s v="PT-00589"/>
    <n v="67"/>
    <x v="0"/>
    <n v="143"/>
    <n v="204.10119441123899"/>
    <n v="32.5567765651491"/>
    <x v="0"/>
    <x v="2"/>
    <x v="0"/>
    <n v="3"/>
    <n v="7308.17"/>
    <s v="Admitted"/>
    <x v="0"/>
  </r>
  <r>
    <s v="PT-03366"/>
    <n v="84"/>
    <x v="0"/>
    <n v="136"/>
    <n v="257.81989000884499"/>
    <n v="30.899066549821701"/>
    <x v="1"/>
    <x v="1"/>
    <x v="0"/>
    <n v="6"/>
    <n v="9629.9599999999991"/>
    <s v="Discharged"/>
    <x v="5"/>
  </r>
  <r>
    <s v="PT-02671"/>
    <n v="44"/>
    <x v="0"/>
    <n v="124"/>
    <n v="253.415754639412"/>
    <n v="28.870194190446501"/>
    <x v="1"/>
    <x v="1"/>
    <x v="0"/>
    <n v="3"/>
    <n v="12956.55"/>
    <s v="Admitted"/>
    <x v="3"/>
  </r>
  <r>
    <s v="PT-03590"/>
    <n v="49"/>
    <x v="0"/>
    <n v="133"/>
    <n v="149.801910506577"/>
    <n v="31.096017591103099"/>
    <x v="2"/>
    <x v="1"/>
    <x v="0"/>
    <n v="6"/>
    <n v="15658.39"/>
    <s v="Discharged"/>
    <x v="3"/>
  </r>
  <r>
    <s v="PT-00035"/>
    <n v="67"/>
    <x v="1"/>
    <n v="113"/>
    <s v="unknown"/>
    <n v="29.890422544947501"/>
    <x v="2"/>
    <x v="1"/>
    <x v="0"/>
    <n v="4"/>
    <n v="12336.03"/>
    <s v="Admitted"/>
    <x v="0"/>
  </r>
  <r>
    <s v="PT-00029"/>
    <n v="45"/>
    <x v="0"/>
    <n v="90"/>
    <n v="228.194572323427"/>
    <n v="22.678347687653901"/>
    <x v="0"/>
    <x v="2"/>
    <x v="0"/>
    <n v="4"/>
    <n v="11546.38"/>
    <s v="Discharged"/>
    <x v="3"/>
  </r>
  <r>
    <s v="PT-07285"/>
    <n v="73"/>
    <x v="1"/>
    <n v="135"/>
    <n v="221.45355761110099"/>
    <n v="22.134042465175401"/>
    <x v="1"/>
    <x v="2"/>
    <x v="1"/>
    <n v="4"/>
    <n v="10193.51"/>
    <s v="Admitted"/>
    <x v="4"/>
  </r>
  <r>
    <s v="PT-04768"/>
    <n v="51"/>
    <x v="0"/>
    <n v="136"/>
    <n v="217.407932060739"/>
    <n v="25.1011257645089"/>
    <x v="1"/>
    <x v="1"/>
    <x v="0"/>
    <n v="5"/>
    <n v="8649.58"/>
    <s v="Admitted"/>
    <x v="1"/>
  </r>
  <r>
    <s v="PT-02171"/>
    <n v="69"/>
    <x v="0"/>
    <n v="107"/>
    <n v="204.238108584114"/>
    <n v="35.1576686367154"/>
    <x v="1"/>
    <x v="1"/>
    <x v="0"/>
    <n v="4"/>
    <n v="13921.42"/>
    <s v="Discharged"/>
    <x v="0"/>
  </r>
  <r>
    <s v="PT-08800"/>
    <n v="72"/>
    <x v="0"/>
    <n v="94"/>
    <n v="178.089481989641"/>
    <n v="27.3640451011164"/>
    <x v="2"/>
    <x v="2"/>
    <x v="1"/>
    <n v="8"/>
    <n v="24982.67"/>
    <s v="Deceased"/>
    <x v="4"/>
  </r>
  <r>
    <s v="PT-04924"/>
    <n v="76"/>
    <x v="1"/>
    <n v="104"/>
    <n v="211.05639439471099"/>
    <n v="22.945465767001998"/>
    <x v="0"/>
    <x v="2"/>
    <x v="0"/>
    <n v="2"/>
    <n v="8347.2000000000007"/>
    <s v="Deceased"/>
    <x v="4"/>
  </r>
  <r>
    <s v="PT-00890"/>
    <n v="71"/>
    <x v="1"/>
    <n v="156"/>
    <n v="185.11724902130001"/>
    <n v="25.785286116738401"/>
    <x v="0"/>
    <x v="2"/>
    <x v="0"/>
    <n v="3"/>
    <n v="2758.49"/>
    <s v="Discharged"/>
    <x v="4"/>
  </r>
  <r>
    <s v="PT-06760"/>
    <n v="57"/>
    <x v="0"/>
    <n v="124"/>
    <n v="234.82553194581499"/>
    <n v="27.9143065096636"/>
    <x v="0"/>
    <x v="2"/>
    <x v="0"/>
    <n v="5"/>
    <n v="13058.75"/>
    <s v="Transferred"/>
    <x v="1"/>
  </r>
  <r>
    <s v="PT-03323"/>
    <n v="31"/>
    <x v="1"/>
    <n v="133"/>
    <n v="155.43909309750299"/>
    <n v="28.996833215450899"/>
    <x v="0"/>
    <x v="1"/>
    <x v="2"/>
    <n v="4"/>
    <n v="5365.08"/>
    <s v="Transferred"/>
    <x v="2"/>
  </r>
  <r>
    <s v="PT-09584"/>
    <n v="59"/>
    <x v="0"/>
    <n v="130"/>
    <s v="unknown"/>
    <n v="30.6444746819264"/>
    <x v="0"/>
    <x v="1"/>
    <x v="2"/>
    <n v="1"/>
    <n v="3202.32"/>
    <s v="Admitted"/>
    <x v="1"/>
  </r>
  <r>
    <s v="PT-03515"/>
    <n v="61"/>
    <x v="0"/>
    <n v="166"/>
    <s v="unknown"/>
    <n v="20.662242470345301"/>
    <x v="0"/>
    <x v="1"/>
    <x v="2"/>
    <n v="1"/>
    <n v="3896.5"/>
    <s v="Discharged"/>
    <x v="0"/>
  </r>
  <r>
    <s v="PT-04594"/>
    <n v="22"/>
    <x v="0"/>
    <n v="126"/>
    <n v="240.81682779817601"/>
    <n v="31.5217363743321"/>
    <x v="1"/>
    <x v="2"/>
    <x v="1"/>
    <n v="4"/>
    <n v="17066.04"/>
    <s v="Discharged"/>
    <x v="6"/>
  </r>
  <r>
    <s v="PT-08515"/>
    <n v="48"/>
    <x v="0"/>
    <n v="126"/>
    <n v="309.32962119472899"/>
    <n v="25.358340513656501"/>
    <x v="0"/>
    <x v="0"/>
    <x v="0"/>
    <n v="7"/>
    <n v="8659.26"/>
    <s v="Transferred"/>
    <x v="3"/>
  </r>
  <r>
    <s v="PT-07259"/>
    <n v="46"/>
    <x v="1"/>
    <n v="116"/>
    <n v="219.54909523542401"/>
    <n v="28.707036567131901"/>
    <x v="1"/>
    <x v="1"/>
    <x v="0"/>
    <n v="2"/>
    <n v="11819.64"/>
    <s v="Discharged"/>
    <x v="3"/>
  </r>
  <r>
    <s v="PT-03734"/>
    <n v="57"/>
    <x v="1"/>
    <n v="97"/>
    <n v="212.039533490216"/>
    <n v="29.280063376904199"/>
    <x v="1"/>
    <x v="0"/>
    <x v="0"/>
    <n v="5"/>
    <n v="11519.18"/>
    <s v="Transferred"/>
    <x v="1"/>
  </r>
  <r>
    <s v="PT-09656"/>
    <n v="74"/>
    <x v="1"/>
    <n v="123"/>
    <n v="176.52532977714301"/>
    <n v="26.593342155057801"/>
    <x v="1"/>
    <x v="2"/>
    <x v="1"/>
    <n v="2"/>
    <n v="10964.45"/>
    <s v="Admitted"/>
    <x v="4"/>
  </r>
  <r>
    <s v="PT-07365"/>
    <n v="70"/>
    <x v="1"/>
    <n v="132"/>
    <n v="280.27937469220302"/>
    <n v="31.1365757559741"/>
    <x v="0"/>
    <x v="1"/>
    <x v="0"/>
    <n v="4"/>
    <n v="9724.18"/>
    <s v="Discharged"/>
    <x v="0"/>
  </r>
  <r>
    <s v="PT-01655"/>
    <n v="60"/>
    <x v="1"/>
    <n v="109"/>
    <n v="226.59685751700201"/>
    <n v="25.689607115620898"/>
    <x v="3"/>
    <x v="1"/>
    <x v="2"/>
    <n v="2"/>
    <n v="3932.11"/>
    <s v="Admitted"/>
    <x v="1"/>
  </r>
  <r>
    <s v="PT-05366"/>
    <n v="32"/>
    <x v="0"/>
    <n v="132"/>
    <n v="275.13291716930303"/>
    <n v="26.955727956054499"/>
    <x v="1"/>
    <x v="2"/>
    <x v="0"/>
    <n v="3"/>
    <n v="13766.36"/>
    <s v="Discharged"/>
    <x v="2"/>
  </r>
  <r>
    <s v="PT-05240"/>
    <n v="67"/>
    <x v="0"/>
    <s v="unknown"/>
    <n v="181.58061775023901"/>
    <n v="32.722635777196501"/>
    <x v="0"/>
    <x v="2"/>
    <x v="0"/>
    <n v="3"/>
    <n v="6557.4"/>
    <s v="Admitted"/>
    <x v="0"/>
  </r>
  <r>
    <s v="PT-00224"/>
    <n v="30"/>
    <x v="0"/>
    <n v="121"/>
    <n v="188.29420023277399"/>
    <n v="22.907012503383601"/>
    <x v="0"/>
    <x v="2"/>
    <x v="0"/>
    <n v="5"/>
    <n v="12117.51"/>
    <s v="Discharged"/>
    <x v="6"/>
  </r>
  <r>
    <s v="PT-08799"/>
    <n v="73"/>
    <x v="0"/>
    <n v="143"/>
    <n v="260.38859070175403"/>
    <n v="32.383470627000897"/>
    <x v="2"/>
    <x v="1"/>
    <x v="0"/>
    <n v="3"/>
    <n v="12129.06"/>
    <s v="Discharged"/>
    <x v="4"/>
  </r>
  <r>
    <s v="PT-04609"/>
    <n v="65"/>
    <x v="0"/>
    <n v="108"/>
    <n v="194.35064768571701"/>
    <n v="22.229685389327202"/>
    <x v="2"/>
    <x v="1"/>
    <x v="1"/>
    <n v="2"/>
    <n v="17411.060000000001"/>
    <s v="Discharged"/>
    <x v="0"/>
  </r>
  <r>
    <s v="PT-04240"/>
    <n v="53"/>
    <x v="0"/>
    <n v="94"/>
    <n v="211.77856353349799"/>
    <n v="27.296519184434398"/>
    <x v="0"/>
    <x v="2"/>
    <x v="0"/>
    <n v="3"/>
    <n v="10232.290000000001"/>
    <s v="Discharged"/>
    <x v="1"/>
  </r>
  <r>
    <s v="PT-01591"/>
    <n v="38"/>
    <x v="0"/>
    <n v="127"/>
    <s v="unknown"/>
    <s v="unknown"/>
    <x v="0"/>
    <x v="1"/>
    <x v="2"/>
    <n v="3"/>
    <s v="unknown"/>
    <s v="Transferred"/>
    <x v="2"/>
  </r>
  <r>
    <s v="PT-09394"/>
    <n v="54"/>
    <x v="0"/>
    <n v="129"/>
    <n v="270.883655260887"/>
    <n v="25.415139461235299"/>
    <x v="0"/>
    <x v="1"/>
    <x v="2"/>
    <n v="3"/>
    <n v="4511.53"/>
    <s v="Discharged"/>
    <x v="1"/>
  </r>
  <r>
    <s v="PT-03257"/>
    <n v="41"/>
    <x v="0"/>
    <n v="157"/>
    <n v="286.66443254256802"/>
    <n v="33.904649132274201"/>
    <x v="1"/>
    <x v="2"/>
    <x v="1"/>
    <n v="3"/>
    <n v="17314.150000000001"/>
    <s v="Discharged"/>
    <x v="3"/>
  </r>
  <r>
    <s v="PT-08892"/>
    <n v="62"/>
    <x v="0"/>
    <n v="90"/>
    <n v="185.99921235427499"/>
    <n v="24.666879612252199"/>
    <x v="0"/>
    <x v="1"/>
    <x v="2"/>
    <n v="4"/>
    <n v="4403.33"/>
    <s v="Discharged"/>
    <x v="0"/>
  </r>
  <r>
    <s v="PT-07252"/>
    <n v="43"/>
    <x v="1"/>
    <n v="121"/>
    <n v="224.287481742436"/>
    <n v="23.970803570118498"/>
    <x v="0"/>
    <x v="1"/>
    <x v="2"/>
    <n v="4"/>
    <n v="5281.54"/>
    <s v="Discharged"/>
    <x v="3"/>
  </r>
  <r>
    <s v="PT-02182"/>
    <n v="49"/>
    <x v="0"/>
    <n v="137"/>
    <n v="199.94530737737799"/>
    <n v="30.0825052039173"/>
    <x v="1"/>
    <x v="1"/>
    <x v="0"/>
    <n v="4"/>
    <n v="9298.8700000000008"/>
    <s v="Discharged"/>
    <x v="3"/>
  </r>
  <r>
    <s v="PT-09188"/>
    <n v="60"/>
    <x v="1"/>
    <n v="129"/>
    <n v="201.176691811642"/>
    <n v="31.923387597601"/>
    <x v="1"/>
    <x v="1"/>
    <x v="0"/>
    <n v="1"/>
    <n v="3993.45"/>
    <s v="Discharged"/>
    <x v="1"/>
  </r>
  <r>
    <s v="PT-05118"/>
    <n v="46"/>
    <x v="0"/>
    <n v="117"/>
    <n v="205.06179194330301"/>
    <n v="27.897488515415201"/>
    <x v="2"/>
    <x v="2"/>
    <x v="1"/>
    <n v="6"/>
    <s v="unknown"/>
    <s v="Discharged"/>
    <x v="3"/>
  </r>
  <r>
    <s v="PT-07062"/>
    <n v="63"/>
    <x v="1"/>
    <s v="unknown"/>
    <n v="292.33203484356198"/>
    <n v="35.2538511515557"/>
    <x v="1"/>
    <x v="1"/>
    <x v="0"/>
    <n v="2"/>
    <n v="10809.93"/>
    <s v="Deceased"/>
    <x v="0"/>
  </r>
  <r>
    <s v="PT-04983"/>
    <n v="59"/>
    <x v="0"/>
    <n v="142"/>
    <n v="180.08545803448999"/>
    <n v="33.796023495818403"/>
    <x v="2"/>
    <x v="2"/>
    <x v="1"/>
    <n v="4"/>
    <n v="13792.93"/>
    <s v="Discharged"/>
    <x v="1"/>
  </r>
  <r>
    <s v="PT-01210"/>
    <n v="81"/>
    <x v="0"/>
    <n v="131"/>
    <n v="211.77849340331301"/>
    <n v="23.9448696048984"/>
    <x v="1"/>
    <x v="2"/>
    <x v="1"/>
    <n v="1"/>
    <n v="18791.59"/>
    <s v="Discharged"/>
    <x v="5"/>
  </r>
  <r>
    <s v="PT-00422"/>
    <n v="81"/>
    <x v="0"/>
    <n v="165"/>
    <n v="246.32149564769699"/>
    <n v="28.895237248200999"/>
    <x v="0"/>
    <x v="1"/>
    <x v="2"/>
    <n v="4"/>
    <n v="6108.24"/>
    <s v="Discharged"/>
    <x v="5"/>
  </r>
  <r>
    <s v="PT-09343"/>
    <n v="75"/>
    <x v="1"/>
    <n v="131"/>
    <n v="235.73437217836801"/>
    <n v="26.506472425928202"/>
    <x v="2"/>
    <x v="2"/>
    <x v="1"/>
    <n v="2"/>
    <n v="17509.73"/>
    <s v="Deceased"/>
    <x v="4"/>
  </r>
  <r>
    <s v="PT-01707"/>
    <n v="65"/>
    <x v="1"/>
    <n v="124"/>
    <n v="176.02052471696101"/>
    <n v="28.725909545162299"/>
    <x v="0"/>
    <x v="1"/>
    <x v="2"/>
    <n v="2"/>
    <n v="3284.43"/>
    <s v="Discharged"/>
    <x v="0"/>
  </r>
  <r>
    <s v="PT-01159"/>
    <n v="69"/>
    <x v="0"/>
    <n v="157"/>
    <n v="207.18039739845301"/>
    <n v="29.4542475539929"/>
    <x v="1"/>
    <x v="1"/>
    <x v="0"/>
    <n v="4"/>
    <n v="6782.33"/>
    <s v="Discharged"/>
    <x v="0"/>
  </r>
  <r>
    <s v="PT-02307"/>
    <n v="64"/>
    <x v="0"/>
    <n v="164"/>
    <n v="236.05849996821399"/>
    <n v="23.0822259797946"/>
    <x v="0"/>
    <x v="2"/>
    <x v="0"/>
    <n v="4"/>
    <n v="6800.23"/>
    <s v="unknown"/>
    <x v="0"/>
  </r>
  <r>
    <s v="PT-00274"/>
    <n v="55"/>
    <x v="1"/>
    <n v="135"/>
    <n v="219.93290731465601"/>
    <n v="31.1276946158371"/>
    <x v="0"/>
    <x v="1"/>
    <x v="2"/>
    <n v="4"/>
    <n v="6541.5"/>
    <s v="Admitted"/>
    <x v="1"/>
  </r>
  <r>
    <s v="PT-00172"/>
    <n v="42"/>
    <x v="0"/>
    <n v="130"/>
    <n v="242.67098724948801"/>
    <n v="39.089412890182402"/>
    <x v="1"/>
    <x v="1"/>
    <x v="0"/>
    <n v="5"/>
    <s v="unknown"/>
    <s v="Admitted"/>
    <x v="3"/>
  </r>
  <r>
    <s v="PT-03957"/>
    <n v="53"/>
    <x v="0"/>
    <n v="114"/>
    <n v="223.440833957454"/>
    <n v="29.4108459117198"/>
    <x v="2"/>
    <x v="1"/>
    <x v="0"/>
    <n v="8"/>
    <n v="16901.02"/>
    <s v="Discharged"/>
    <x v="1"/>
  </r>
  <r>
    <s v="PT-05665"/>
    <n v="47"/>
    <x v="0"/>
    <n v="128"/>
    <n v="225.769517289481"/>
    <n v="27.0331586492253"/>
    <x v="0"/>
    <x v="1"/>
    <x v="2"/>
    <n v="4"/>
    <n v="6648.62"/>
    <s v="Admitted"/>
    <x v="3"/>
  </r>
  <r>
    <s v="PT-03189"/>
    <n v="68"/>
    <x v="1"/>
    <n v="137"/>
    <n v="220.40771661225301"/>
    <n v="29.736962830034201"/>
    <x v="0"/>
    <x v="1"/>
    <x v="2"/>
    <n v="3"/>
    <n v="7197.62"/>
    <s v="Discharged"/>
    <x v="0"/>
  </r>
  <r>
    <s v="PT-01726"/>
    <n v="71"/>
    <x v="1"/>
    <n v="163"/>
    <n v="319.40127903986098"/>
    <n v="25.491721021960299"/>
    <x v="1"/>
    <x v="2"/>
    <x v="1"/>
    <n v="1"/>
    <n v="24741.66"/>
    <s v="Discharged"/>
    <x v="4"/>
  </r>
  <r>
    <s v="PT-04467"/>
    <n v="67"/>
    <x v="1"/>
    <n v="110"/>
    <s v="unknown"/>
    <n v="19.918405772176399"/>
    <x v="1"/>
    <x v="2"/>
    <x v="2"/>
    <n v="5"/>
    <n v="6049.17"/>
    <s v="Discharged"/>
    <x v="0"/>
  </r>
  <r>
    <s v="PT-01565"/>
    <n v="66"/>
    <x v="0"/>
    <n v="150"/>
    <n v="224.52669837714899"/>
    <n v="28.547797423793298"/>
    <x v="1"/>
    <x v="1"/>
    <x v="0"/>
    <n v="3"/>
    <n v="11242.94"/>
    <s v="Discharged"/>
    <x v="0"/>
  </r>
  <r>
    <s v="PT-01783"/>
    <n v="32"/>
    <x v="1"/>
    <n v="146"/>
    <n v="186.70415166666899"/>
    <n v="27.437580480553802"/>
    <x v="2"/>
    <x v="2"/>
    <x v="1"/>
    <n v="6"/>
    <n v="22764.73"/>
    <s v="Discharged"/>
    <x v="2"/>
  </r>
  <r>
    <s v="PT-00844"/>
    <n v="60"/>
    <x v="1"/>
    <n v="123"/>
    <n v="199.19139896420899"/>
    <n v="31.3801216900955"/>
    <x v="2"/>
    <x v="1"/>
    <x v="1"/>
    <n v="1"/>
    <n v="11962.73"/>
    <s v="Discharged"/>
    <x v="1"/>
  </r>
  <r>
    <s v="PT-09533"/>
    <n v="32"/>
    <x v="0"/>
    <n v="90"/>
    <n v="196.841536337582"/>
    <n v="20.924754894719399"/>
    <x v="2"/>
    <x v="0"/>
    <x v="0"/>
    <n v="1"/>
    <n v="3533.89"/>
    <s v="Admitted"/>
    <x v="2"/>
  </r>
  <r>
    <s v="PT-06577"/>
    <n v="45"/>
    <x v="1"/>
    <n v="143"/>
    <n v="261.81031656123702"/>
    <n v="22.492965558409502"/>
    <x v="2"/>
    <x v="1"/>
    <x v="0"/>
    <n v="3"/>
    <n v="4860.1000000000004"/>
    <s v="Discharged"/>
    <x v="3"/>
  </r>
  <r>
    <s v="PT-00905"/>
    <n v="57"/>
    <x v="1"/>
    <n v="139"/>
    <n v="292.401804146578"/>
    <n v="33.411587179775402"/>
    <x v="2"/>
    <x v="2"/>
    <x v="1"/>
    <n v="5"/>
    <n v="13525.4"/>
    <s v="Deceased"/>
    <x v="1"/>
  </r>
  <r>
    <s v="PT-08705"/>
    <n v="81"/>
    <x v="0"/>
    <n v="123"/>
    <n v="178.64594760177999"/>
    <n v="40.6023217307621"/>
    <x v="2"/>
    <x v="1"/>
    <x v="1"/>
    <n v="3"/>
    <n v="4819.4799999999996"/>
    <s v="Discharged"/>
    <x v="5"/>
  </r>
  <r>
    <s v="PT-09865"/>
    <n v="56"/>
    <x v="1"/>
    <n v="128"/>
    <n v="251.22173933347801"/>
    <n v="31.3410072699129"/>
    <x v="1"/>
    <x v="2"/>
    <x v="0"/>
    <n v="7"/>
    <n v="12417.15"/>
    <s v="Discharged"/>
    <x v="1"/>
  </r>
  <r>
    <s v="PT-05465"/>
    <n v="25"/>
    <x v="0"/>
    <n v="90"/>
    <n v="312.06070708281601"/>
    <n v="28.698969210134301"/>
    <x v="1"/>
    <x v="1"/>
    <x v="0"/>
    <n v="2"/>
    <n v="10595.15"/>
    <s v="Discharged"/>
    <x v="6"/>
  </r>
  <r>
    <s v="PT-01548"/>
    <n v="59"/>
    <x v="0"/>
    <n v="109"/>
    <n v="232.59713873777599"/>
    <n v="20.751026793295601"/>
    <x v="2"/>
    <x v="2"/>
    <x v="1"/>
    <n v="3"/>
    <n v="16977"/>
    <s v="Discharged"/>
    <x v="1"/>
  </r>
  <r>
    <s v="PT-02081"/>
    <n v="55"/>
    <x v="0"/>
    <n v="134"/>
    <n v="266.44370799966902"/>
    <n v="23.2852356968869"/>
    <x v="0"/>
    <x v="1"/>
    <x v="2"/>
    <n v="4"/>
    <n v="4774.83"/>
    <s v="Admitted"/>
    <x v="1"/>
  </r>
  <r>
    <s v="PT-04666"/>
    <n v="52"/>
    <x v="1"/>
    <n v="143"/>
    <n v="210.12563313309499"/>
    <n v="20.621212149585698"/>
    <x v="0"/>
    <x v="1"/>
    <x v="0"/>
    <n v="3"/>
    <n v="12020.99"/>
    <s v="Admitted"/>
    <x v="1"/>
  </r>
  <r>
    <s v="PT-03986"/>
    <n v="23"/>
    <x v="1"/>
    <n v="127"/>
    <n v="259.02504237993497"/>
    <n v="20.607868296608999"/>
    <x v="0"/>
    <x v="1"/>
    <x v="2"/>
    <n v="2"/>
    <n v="3800.76"/>
    <s v="Admitted"/>
    <x v="6"/>
  </r>
  <r>
    <s v="PT-09845"/>
    <n v="48"/>
    <x v="1"/>
    <n v="120"/>
    <n v="214.430048182121"/>
    <n v="21.454175314780599"/>
    <x v="0"/>
    <x v="2"/>
    <x v="0"/>
    <n v="4"/>
    <n v="9662.15"/>
    <s v="Discharged"/>
    <x v="3"/>
  </r>
  <r>
    <s v="PT-05457"/>
    <n v="45"/>
    <x v="0"/>
    <n v="110"/>
    <n v="274.91520780182799"/>
    <n v="18.865043112498999"/>
    <x v="0"/>
    <x v="2"/>
    <x v="2"/>
    <n v="4"/>
    <n v="3385.3"/>
    <s v="Discharged"/>
    <x v="3"/>
  </r>
  <r>
    <s v="PT-06450"/>
    <n v="60"/>
    <x v="0"/>
    <n v="119"/>
    <n v="232.376412828637"/>
    <n v="24.4556240228987"/>
    <x v="0"/>
    <x v="1"/>
    <x v="2"/>
    <n v="4"/>
    <n v="8062.05"/>
    <s v="Discharged"/>
    <x v="1"/>
  </r>
  <r>
    <s v="PT-06838"/>
    <n v="28"/>
    <x v="0"/>
    <n v="138"/>
    <n v="249.064832893644"/>
    <n v="35.0593933709768"/>
    <x v="0"/>
    <x v="1"/>
    <x v="2"/>
    <n v="2"/>
    <n v="3764.82"/>
    <s v="Admitted"/>
    <x v="6"/>
  </r>
  <r>
    <s v="PT-08370"/>
    <n v="58"/>
    <x v="0"/>
    <n v="127"/>
    <n v="193.76640597755099"/>
    <n v="21.101018792292901"/>
    <x v="1"/>
    <x v="1"/>
    <x v="0"/>
    <n v="2"/>
    <n v="5483.32"/>
    <s v="Discharged"/>
    <x v="1"/>
  </r>
  <r>
    <s v="PT-03821"/>
    <n v="49"/>
    <x v="1"/>
    <n v="104"/>
    <s v="unknown"/>
    <n v="26.972581809753699"/>
    <x v="0"/>
    <x v="2"/>
    <x v="0"/>
    <n v="0"/>
    <n v="2974.95"/>
    <s v="Deceased"/>
    <x v="3"/>
  </r>
  <r>
    <s v="PT-02647"/>
    <n v="49"/>
    <x v="0"/>
    <n v="138"/>
    <n v="223.409218069422"/>
    <n v="31.7335327976269"/>
    <x v="2"/>
    <x v="2"/>
    <x v="1"/>
    <n v="8"/>
    <n v="17908.419999999998"/>
    <s v="Discharged"/>
    <x v="3"/>
  </r>
  <r>
    <s v="PT-06662"/>
    <n v="45"/>
    <x v="0"/>
    <n v="100"/>
    <n v="209.71122432705999"/>
    <n v="28.263840272860499"/>
    <x v="1"/>
    <x v="2"/>
    <x v="1"/>
    <n v="2"/>
    <n v="12407.85"/>
    <s v="Admitted"/>
    <x v="3"/>
  </r>
  <r>
    <s v="PT-07449"/>
    <n v="73"/>
    <x v="0"/>
    <n v="139"/>
    <n v="232.25990557687101"/>
    <n v="25.069547685688999"/>
    <x v="2"/>
    <x v="1"/>
    <x v="0"/>
    <n v="6"/>
    <n v="9203.91"/>
    <s v="Discharged"/>
    <x v="4"/>
  </r>
  <r>
    <s v="PT-05314"/>
    <n v="57"/>
    <x v="0"/>
    <n v="140"/>
    <n v="238.706320747614"/>
    <n v="21.282365297489399"/>
    <x v="2"/>
    <x v="2"/>
    <x v="1"/>
    <n v="8"/>
    <n v="16603.240000000002"/>
    <s v="Admitted"/>
    <x v="1"/>
  </r>
  <r>
    <s v="PT-06811"/>
    <n v="61"/>
    <x v="0"/>
    <n v="138"/>
    <n v="197.842066357519"/>
    <n v="23.030694239466602"/>
    <x v="1"/>
    <x v="1"/>
    <x v="0"/>
    <n v="1"/>
    <n v="6627.39"/>
    <s v="Discharged"/>
    <x v="0"/>
  </r>
  <r>
    <s v="PT-09072"/>
    <n v="47"/>
    <x v="0"/>
    <n v="127"/>
    <n v="196.45735854719899"/>
    <n v="20.956276777774299"/>
    <x v="2"/>
    <x v="2"/>
    <x v="1"/>
    <n v="7"/>
    <n v="13297.48"/>
    <s v="Admitted"/>
    <x v="3"/>
  </r>
  <r>
    <s v="PT-04351"/>
    <n v="24"/>
    <x v="1"/>
    <n v="102"/>
    <n v="174.11378490084601"/>
    <n v="21.639308571839699"/>
    <x v="0"/>
    <x v="2"/>
    <x v="2"/>
    <n v="4"/>
    <n v="5313.01"/>
    <s v="Discharged"/>
    <x v="6"/>
  </r>
  <r>
    <s v="PT-06324"/>
    <n v="74"/>
    <x v="0"/>
    <n v="127"/>
    <n v="229.72829229617"/>
    <n v="24.9681582036898"/>
    <x v="1"/>
    <x v="1"/>
    <x v="0"/>
    <n v="5"/>
    <n v="6398.36"/>
    <s v="Transferred"/>
    <x v="4"/>
  </r>
  <r>
    <s v="PT-02156"/>
    <n v="45"/>
    <x v="0"/>
    <n v="122"/>
    <n v="237.103852777622"/>
    <n v="35.314466551080898"/>
    <x v="1"/>
    <x v="1"/>
    <x v="0"/>
    <n v="2"/>
    <n v="11387.86"/>
    <s v="Discharged"/>
    <x v="3"/>
  </r>
  <r>
    <s v="PT-06985"/>
    <n v="36"/>
    <x v="1"/>
    <n v="134"/>
    <n v="220.253812392025"/>
    <n v="33.194405327553397"/>
    <x v="1"/>
    <x v="1"/>
    <x v="0"/>
    <n v="3"/>
    <n v="11343.98"/>
    <s v="Discharged"/>
    <x v="2"/>
  </r>
  <r>
    <s v="PT-03716"/>
    <n v="52"/>
    <x v="0"/>
    <n v="118"/>
    <n v="198.94060709239"/>
    <n v="19.557839150857799"/>
    <x v="2"/>
    <x v="1"/>
    <x v="2"/>
    <n v="3"/>
    <n v="4899.03"/>
    <s v="Discharged"/>
    <x v="1"/>
  </r>
  <r>
    <s v="PT-04058"/>
    <n v="61"/>
    <x v="1"/>
    <n v="133"/>
    <n v="324.985067166509"/>
    <n v="27.811466073122801"/>
    <x v="1"/>
    <x v="1"/>
    <x v="0"/>
    <n v="6"/>
    <n v="13114.19"/>
    <s v="Discharged"/>
    <x v="0"/>
  </r>
  <r>
    <s v="PT-09582"/>
    <n v="33"/>
    <x v="0"/>
    <n v="90"/>
    <n v="276.709065371321"/>
    <n v="35.453139845031302"/>
    <x v="2"/>
    <x v="2"/>
    <x v="1"/>
    <n v="4"/>
    <n v="10441.209999999999"/>
    <s v="Discharged"/>
    <x v="2"/>
  </r>
  <r>
    <s v="PT-09950"/>
    <n v="74"/>
    <x v="0"/>
    <n v="162"/>
    <n v="282.46270340262703"/>
    <n v="37.427634861862799"/>
    <x v="0"/>
    <x v="1"/>
    <x v="0"/>
    <n v="2"/>
    <n v="15181.59"/>
    <s v="Discharged"/>
    <x v="4"/>
  </r>
  <r>
    <s v="PT-03103"/>
    <n v="79"/>
    <x v="0"/>
    <n v="129"/>
    <n v="233.40832968130101"/>
    <n v="27.275719229854001"/>
    <x v="0"/>
    <x v="2"/>
    <x v="1"/>
    <n v="4"/>
    <n v="11824.39"/>
    <s v="Discharged"/>
    <x v="4"/>
  </r>
  <r>
    <s v="PT-04795"/>
    <n v="52"/>
    <x v="1"/>
    <n v="130"/>
    <n v="234.572356360669"/>
    <n v="23.609761782768"/>
    <x v="1"/>
    <x v="1"/>
    <x v="0"/>
    <n v="9"/>
    <n v="15683.24"/>
    <s v="Discharged"/>
    <x v="1"/>
  </r>
  <r>
    <s v="PT-09678"/>
    <n v="78"/>
    <x v="0"/>
    <n v="110"/>
    <n v="246.862982580547"/>
    <n v="32.712801671359799"/>
    <x v="0"/>
    <x v="1"/>
    <x v="0"/>
    <n v="4"/>
    <n v="8212.5"/>
    <s v="Transferred"/>
    <x v="4"/>
  </r>
  <r>
    <s v="PT-01437"/>
    <n v="51"/>
    <x v="1"/>
    <n v="119"/>
    <n v="219.65708430451599"/>
    <n v="33.587830786643799"/>
    <x v="0"/>
    <x v="1"/>
    <x v="0"/>
    <n v="3"/>
    <n v="8778.36"/>
    <s v="Admitted"/>
    <x v="1"/>
  </r>
  <r>
    <s v="PT-00508"/>
    <n v="42"/>
    <x v="1"/>
    <n v="108"/>
    <n v="223.01468960161"/>
    <n v="29.8266666637649"/>
    <x v="1"/>
    <x v="1"/>
    <x v="0"/>
    <n v="7"/>
    <n v="12606.11"/>
    <s v="Discharged"/>
    <x v="3"/>
  </r>
  <r>
    <s v="PT-01870"/>
    <n v="48"/>
    <x v="0"/>
    <n v="133"/>
    <n v="232.57962689459401"/>
    <n v="32.369302117735103"/>
    <x v="0"/>
    <x v="2"/>
    <x v="0"/>
    <n v="3"/>
    <n v="7869.9"/>
    <s v="Transferred"/>
    <x v="3"/>
  </r>
  <r>
    <s v="PT-00756"/>
    <n v="94"/>
    <x v="1"/>
    <n v="163"/>
    <n v="257.35897288074398"/>
    <n v="28.316671945774502"/>
    <x v="1"/>
    <x v="2"/>
    <x v="1"/>
    <n v="2"/>
    <n v="16408.48"/>
    <s v="Discharged"/>
    <x v="5"/>
  </r>
  <r>
    <s v="PT-09702"/>
    <n v="61"/>
    <x v="1"/>
    <n v="111"/>
    <n v="268.33624197336502"/>
    <n v="34.964929163380098"/>
    <x v="0"/>
    <x v="1"/>
    <x v="2"/>
    <n v="1"/>
    <n v="2351.2600000000002"/>
    <s v="Admitted"/>
    <x v="0"/>
  </r>
  <r>
    <s v="PT-04051"/>
    <n v="43"/>
    <x v="0"/>
    <n v="154"/>
    <n v="157.038681479248"/>
    <n v="28.917378711647999"/>
    <x v="0"/>
    <x v="1"/>
    <x v="2"/>
    <n v="1"/>
    <n v="5504.99"/>
    <s v="Discharged"/>
    <x v="3"/>
  </r>
  <r>
    <s v="PT-08382"/>
    <n v="59"/>
    <x v="0"/>
    <n v="125"/>
    <n v="175.93160960275901"/>
    <n v="18.903295654051998"/>
    <x v="1"/>
    <x v="1"/>
    <x v="2"/>
    <n v="4"/>
    <n v="4591.1499999999996"/>
    <s v="Admitted"/>
    <x v="1"/>
  </r>
  <r>
    <s v="PT-03837"/>
    <n v="73"/>
    <x v="0"/>
    <n v="133"/>
    <n v="217.689900109946"/>
    <n v="28.3094063185717"/>
    <x v="2"/>
    <x v="2"/>
    <x v="1"/>
    <n v="6"/>
    <n v="22692.81"/>
    <s v="Transferred"/>
    <x v="4"/>
  </r>
  <r>
    <s v="PT-04387"/>
    <n v="44"/>
    <x v="0"/>
    <n v="139"/>
    <n v="235.161881254257"/>
    <n v="37.368723077398201"/>
    <x v="2"/>
    <x v="1"/>
    <x v="0"/>
    <n v="4"/>
    <n v="11351.39"/>
    <s v="Discharged"/>
    <x v="3"/>
  </r>
  <r>
    <s v="PT-02119"/>
    <n v="18"/>
    <x v="1"/>
    <n v="154"/>
    <s v="unknown"/>
    <n v="23.5688064134028"/>
    <x v="1"/>
    <x v="2"/>
    <x v="0"/>
    <n v="3"/>
    <n v="8243.52"/>
    <s v="Admitted"/>
    <x v="6"/>
  </r>
  <r>
    <s v="PT-06408"/>
    <n v="59"/>
    <x v="1"/>
    <n v="140"/>
    <n v="202.42278158870599"/>
    <n v="28.617447654172199"/>
    <x v="2"/>
    <x v="1"/>
    <x v="0"/>
    <n v="1"/>
    <n v="8510.0499999999993"/>
    <s v="Admitted"/>
    <x v="1"/>
  </r>
  <r>
    <s v="PT-07261"/>
    <n v="84"/>
    <x v="1"/>
    <n v="123"/>
    <n v="182.809971013904"/>
    <n v="31.5236255462037"/>
    <x v="1"/>
    <x v="2"/>
    <x v="1"/>
    <n v="5"/>
    <n v="18931.43"/>
    <s v="Discharged"/>
    <x v="5"/>
  </r>
  <r>
    <s v="PT-00502"/>
    <n v="83"/>
    <x v="1"/>
    <n v="176"/>
    <n v="241.26121452273"/>
    <n v="22.136195351750601"/>
    <x v="1"/>
    <x v="1"/>
    <x v="0"/>
    <n v="3"/>
    <n v="8005.05"/>
    <s v="Discharged"/>
    <x v="5"/>
  </r>
  <r>
    <s v="PT-06521"/>
    <n v="49"/>
    <x v="0"/>
    <n v="137"/>
    <n v="173.279988633215"/>
    <n v="28.700727075303998"/>
    <x v="0"/>
    <x v="1"/>
    <x v="2"/>
    <n v="2"/>
    <n v="3153.37"/>
    <s v="Discharged"/>
    <x v="3"/>
  </r>
  <r>
    <s v="PT-05181"/>
    <n v="58"/>
    <x v="0"/>
    <n v="137"/>
    <n v="234.46780397478699"/>
    <n v="24.060312590616899"/>
    <x v="1"/>
    <x v="1"/>
    <x v="0"/>
    <n v="1"/>
    <n v="2982.42"/>
    <s v="Discharged"/>
    <x v="1"/>
  </r>
  <r>
    <s v="PT-01540"/>
    <n v="18"/>
    <x v="1"/>
    <n v="134"/>
    <n v="152.79200430714499"/>
    <n v="21.183591438658599"/>
    <x v="0"/>
    <x v="1"/>
    <x v="2"/>
    <n v="1"/>
    <n v="3526.43"/>
    <s v="Discharged"/>
    <x v="6"/>
  </r>
  <r>
    <s v="PT-06396"/>
    <n v="67"/>
    <x v="0"/>
    <s v="unknown"/>
    <n v="177.674811282908"/>
    <s v="unknown"/>
    <x v="2"/>
    <x v="1"/>
    <x v="1"/>
    <n v="5"/>
    <n v="15865.83"/>
    <s v="Admitted"/>
    <x v="0"/>
  </r>
  <r>
    <s v="PT-01212"/>
    <n v="44"/>
    <x v="1"/>
    <n v="134"/>
    <s v="unknown"/>
    <n v="28.395171302968102"/>
    <x v="2"/>
    <x v="1"/>
    <x v="0"/>
    <n v="10"/>
    <n v="6991.23"/>
    <s v="Discharged"/>
    <x v="3"/>
  </r>
  <r>
    <s v="PT-09306"/>
    <n v="69"/>
    <x v="1"/>
    <n v="140"/>
    <n v="295.24982391684199"/>
    <n v="32.279367677988297"/>
    <x v="0"/>
    <x v="1"/>
    <x v="0"/>
    <n v="1"/>
    <n v="4934.97"/>
    <s v="Discharged"/>
    <x v="0"/>
  </r>
  <r>
    <s v="PT-00673"/>
    <n v="49"/>
    <x v="1"/>
    <n v="127"/>
    <n v="172.62590731505"/>
    <n v="29.775349197638398"/>
    <x v="0"/>
    <x v="1"/>
    <x v="2"/>
    <n v="2"/>
    <n v="3078.03"/>
    <s v="Discharged"/>
    <x v="3"/>
  </r>
  <r>
    <s v="PT-03378"/>
    <n v="40"/>
    <x v="1"/>
    <n v="153"/>
    <n v="231.007536670972"/>
    <n v="28.8844410218916"/>
    <x v="0"/>
    <x v="1"/>
    <x v="2"/>
    <n v="3"/>
    <n v="5442.79"/>
    <s v="Admitted"/>
    <x v="2"/>
  </r>
  <r>
    <s v="PT-08960"/>
    <n v="50"/>
    <x v="1"/>
    <n v="127"/>
    <n v="251.20048006171501"/>
    <n v="22.1722615676006"/>
    <x v="0"/>
    <x v="0"/>
    <x v="0"/>
    <n v="3"/>
    <n v="16187.69"/>
    <s v="Discharged"/>
    <x v="3"/>
  </r>
  <r>
    <s v="PT-01465"/>
    <n v="46"/>
    <x v="0"/>
    <n v="157"/>
    <n v="188.44473858657699"/>
    <n v="32.0724838516144"/>
    <x v="0"/>
    <x v="1"/>
    <x v="2"/>
    <n v="5"/>
    <n v="6163.41"/>
    <s v="Transferred"/>
    <x v="3"/>
  </r>
  <r>
    <s v="PT-09105"/>
    <n v="40"/>
    <x v="1"/>
    <n v="153"/>
    <n v="200.33460345656599"/>
    <n v="26.496126882404401"/>
    <x v="1"/>
    <x v="1"/>
    <x v="0"/>
    <n v="1"/>
    <n v="5796.76"/>
    <s v="Deceased"/>
    <x v="2"/>
  </r>
  <r>
    <s v="PT-01193"/>
    <n v="45"/>
    <x v="0"/>
    <n v="145"/>
    <n v="258.30045953292603"/>
    <n v="24.067436685777"/>
    <x v="0"/>
    <x v="2"/>
    <x v="0"/>
    <n v="1"/>
    <n v="2529.7399999999998"/>
    <s v="Discharged"/>
    <x v="3"/>
  </r>
  <r>
    <s v="PT-07266"/>
    <n v="45"/>
    <x v="1"/>
    <n v="139"/>
    <n v="189.914804550371"/>
    <n v="31.572565490170501"/>
    <x v="3"/>
    <x v="1"/>
    <x v="2"/>
    <n v="1"/>
    <n v="4390.9799999999996"/>
    <s v="Discharged"/>
    <x v="3"/>
  </r>
  <r>
    <s v="PT-01873"/>
    <n v="50"/>
    <x v="0"/>
    <n v="137"/>
    <n v="120.369930467967"/>
    <n v="28.062223475130899"/>
    <x v="0"/>
    <x v="1"/>
    <x v="2"/>
    <n v="5"/>
    <n v="7859.93"/>
    <s v="Discharged"/>
    <x v="3"/>
  </r>
  <r>
    <s v="PT-03591"/>
    <n v="71"/>
    <x v="0"/>
    <n v="134"/>
    <n v="193.843969716218"/>
    <n v="26.107730874699801"/>
    <x v="2"/>
    <x v="1"/>
    <x v="1"/>
    <n v="7"/>
    <n v="18117.72"/>
    <s v="Discharged"/>
    <x v="4"/>
  </r>
  <r>
    <s v="PT-08411"/>
    <n v="52"/>
    <x v="0"/>
    <n v="147"/>
    <n v="150.68589483222601"/>
    <n v="26.1588600231246"/>
    <x v="1"/>
    <x v="1"/>
    <x v="2"/>
    <n v="3"/>
    <n v="4280.1099999999997"/>
    <s v="Discharged"/>
    <x v="1"/>
  </r>
  <r>
    <s v="PT-00506"/>
    <n v="47"/>
    <x v="1"/>
    <n v="147"/>
    <n v="211.20484140966701"/>
    <n v="23.995546421874501"/>
    <x v="1"/>
    <x v="2"/>
    <x v="1"/>
    <n v="4"/>
    <n v="26256.33"/>
    <s v="Discharged"/>
    <x v="3"/>
  </r>
  <r>
    <s v="PT-00244"/>
    <n v="67"/>
    <x v="1"/>
    <n v="132"/>
    <n v="140.05513898984199"/>
    <n v="22.390059818367899"/>
    <x v="2"/>
    <x v="2"/>
    <x v="1"/>
    <n v="6"/>
    <n v="10269.18"/>
    <s v="Deceased"/>
    <x v="0"/>
  </r>
  <r>
    <s v="PT-00507"/>
    <n v="46"/>
    <x v="0"/>
    <n v="128"/>
    <n v="206.369254023037"/>
    <n v="25.153692778132601"/>
    <x v="2"/>
    <x v="1"/>
    <x v="0"/>
    <n v="6"/>
    <n v="12425.14"/>
    <s v="Discharged"/>
    <x v="3"/>
  </r>
  <r>
    <s v="PT-09111"/>
    <n v="82"/>
    <x v="0"/>
    <n v="103"/>
    <n v="175.309452040498"/>
    <n v="39.590794775077597"/>
    <x v="0"/>
    <x v="1"/>
    <x v="0"/>
    <n v="2"/>
    <n v="6042.43"/>
    <s v="Discharged"/>
    <x v="5"/>
  </r>
  <r>
    <s v="PT-06974"/>
    <n v="72"/>
    <x v="1"/>
    <n v="131"/>
    <n v="217.133033683436"/>
    <n v="26.996004452825201"/>
    <x v="1"/>
    <x v="1"/>
    <x v="1"/>
    <n v="5"/>
    <n v="25683.49"/>
    <s v="Admitted"/>
    <x v="4"/>
  </r>
  <r>
    <s v="PT-06105"/>
    <n v="41"/>
    <x v="1"/>
    <n v="154"/>
    <n v="209.567365778762"/>
    <n v="27.5731730743051"/>
    <x v="3"/>
    <x v="1"/>
    <x v="2"/>
    <n v="1"/>
    <n v="2538.13"/>
    <s v="Transferred"/>
    <x v="3"/>
  </r>
  <r>
    <s v="PT-06158"/>
    <n v="41"/>
    <x v="1"/>
    <n v="141"/>
    <n v="297.64445902023999"/>
    <n v="31.1991281565696"/>
    <x v="0"/>
    <x v="1"/>
    <x v="2"/>
    <n v="4"/>
    <n v="5061.75"/>
    <s v="Discharged"/>
    <x v="3"/>
  </r>
  <r>
    <s v="PT-01774"/>
    <n v="57"/>
    <x v="0"/>
    <n v="125"/>
    <n v="193.59697067597401"/>
    <n v="28.3191338860149"/>
    <x v="0"/>
    <x v="1"/>
    <x v="2"/>
    <n v="6"/>
    <n v="5345.6"/>
    <s v="Discharged"/>
    <x v="1"/>
  </r>
  <r>
    <s v="PT-05894"/>
    <n v="32"/>
    <x v="1"/>
    <n v="134"/>
    <n v="217.03335181755099"/>
    <n v="21.3070417592496"/>
    <x v="2"/>
    <x v="1"/>
    <x v="0"/>
    <n v="0"/>
    <n v="6324.15"/>
    <s v="Discharged"/>
    <x v="2"/>
  </r>
  <r>
    <s v="PT-08091"/>
    <n v="39"/>
    <x v="1"/>
    <n v="151"/>
    <n v="201.38461804265901"/>
    <n v="24.824920879650701"/>
    <x v="0"/>
    <x v="0"/>
    <x v="0"/>
    <n v="5"/>
    <n v="10931.41"/>
    <s v="Transferred"/>
    <x v="2"/>
  </r>
  <r>
    <s v="PT-08347"/>
    <n v="49"/>
    <x v="0"/>
    <n v="134"/>
    <n v="230.19093395887501"/>
    <n v="28.9388375933469"/>
    <x v="0"/>
    <x v="1"/>
    <x v="2"/>
    <n v="2"/>
    <n v="4156.0600000000004"/>
    <s v="Discharged"/>
    <x v="3"/>
  </r>
  <r>
    <s v="PT-00798"/>
    <n v="65"/>
    <x v="1"/>
    <n v="159"/>
    <n v="229.72313180151801"/>
    <n v="27.741123290146501"/>
    <x v="2"/>
    <x v="1"/>
    <x v="0"/>
    <n v="3"/>
    <n v="8732.99"/>
    <s v="Admitted"/>
    <x v="0"/>
  </r>
  <r>
    <s v="PT-07998"/>
    <n v="42"/>
    <x v="1"/>
    <n v="127"/>
    <n v="292.41510460553098"/>
    <n v="33.390775851678598"/>
    <x v="1"/>
    <x v="1"/>
    <x v="0"/>
    <n v="4"/>
    <n v="6263.68"/>
    <s v="Admitted"/>
    <x v="3"/>
  </r>
  <r>
    <s v="PT-02830"/>
    <n v="49"/>
    <x v="0"/>
    <n v="141"/>
    <n v="276.604509078722"/>
    <n v="16.462486166691001"/>
    <x v="2"/>
    <x v="1"/>
    <x v="0"/>
    <n v="4"/>
    <n v="11393.25"/>
    <s v="Discharged"/>
    <x v="3"/>
  </r>
  <r>
    <s v="PT-09507"/>
    <n v="53"/>
    <x v="1"/>
    <n v="118"/>
    <n v="201.316861127077"/>
    <n v="19.714270869456701"/>
    <x v="0"/>
    <x v="2"/>
    <x v="2"/>
    <n v="3"/>
    <n v="3632.43"/>
    <s v="Transferred"/>
    <x v="1"/>
  </r>
  <r>
    <s v="PT-08913"/>
    <n v="51"/>
    <x v="1"/>
    <n v="123"/>
    <s v="unknown"/>
    <n v="35.912061622973503"/>
    <x v="2"/>
    <x v="1"/>
    <x v="1"/>
    <n v="6"/>
    <n v="16966.400000000001"/>
    <s v="Deceased"/>
    <x v="1"/>
  </r>
  <r>
    <s v="PT-00313"/>
    <n v="67"/>
    <x v="0"/>
    <n v="132"/>
    <n v="161.683557273226"/>
    <n v="28.667022182940698"/>
    <x v="1"/>
    <x v="1"/>
    <x v="0"/>
    <n v="0"/>
    <n v="8662.67"/>
    <s v="Admitted"/>
    <x v="0"/>
  </r>
  <r>
    <s v="PT-00747"/>
    <n v="57"/>
    <x v="1"/>
    <s v="unknown"/>
    <n v="120"/>
    <n v="31.074091874957499"/>
    <x v="2"/>
    <x v="1"/>
    <x v="1"/>
    <n v="4"/>
    <n v="21922.79"/>
    <s v="Discharged"/>
    <x v="1"/>
  </r>
  <r>
    <s v="PT-03570"/>
    <n v="68"/>
    <x v="1"/>
    <n v="140"/>
    <n v="248.48145837443801"/>
    <n v="22.166953981624701"/>
    <x v="2"/>
    <x v="1"/>
    <x v="1"/>
    <n v="4"/>
    <n v="18406.46"/>
    <s v="Discharged"/>
    <x v="0"/>
  </r>
  <r>
    <s v="PT-00791"/>
    <n v="61"/>
    <x v="1"/>
    <n v="176"/>
    <n v="260.79820170041302"/>
    <n v="23.086367534829101"/>
    <x v="0"/>
    <x v="2"/>
    <x v="0"/>
    <n v="3"/>
    <n v="8613.1299999999992"/>
    <s v="Deceased"/>
    <x v="0"/>
  </r>
  <r>
    <s v="PT-02477"/>
    <n v="51"/>
    <x v="1"/>
    <n v="150"/>
    <n v="266.36812765879603"/>
    <n v="25.423422301201398"/>
    <x v="0"/>
    <x v="1"/>
    <x v="2"/>
    <n v="3"/>
    <n v="4300.12"/>
    <s v="Discharged"/>
    <x v="1"/>
  </r>
  <r>
    <s v="PT-09513"/>
    <n v="69"/>
    <x v="1"/>
    <n v="142"/>
    <n v="185.58340468397799"/>
    <n v="19.994224536312402"/>
    <x v="0"/>
    <x v="1"/>
    <x v="0"/>
    <n v="5"/>
    <n v="10191.93"/>
    <s v="Deceased"/>
    <x v="0"/>
  </r>
  <r>
    <s v="PT-02571"/>
    <n v="55"/>
    <x v="0"/>
    <n v="139"/>
    <n v="250.737499895864"/>
    <n v="32.8595819126365"/>
    <x v="1"/>
    <x v="1"/>
    <x v="1"/>
    <n v="1"/>
    <n v="17549.93"/>
    <s v="Discharged"/>
    <x v="1"/>
  </r>
  <r>
    <s v="PT-05509"/>
    <n v="51"/>
    <x v="0"/>
    <n v="106"/>
    <s v="unknown"/>
    <n v="33.4917238808113"/>
    <x v="0"/>
    <x v="2"/>
    <x v="1"/>
    <n v="4"/>
    <n v="16408.13"/>
    <s v="Discharged"/>
    <x v="1"/>
  </r>
  <r>
    <s v="PT-05696"/>
    <n v="62"/>
    <x v="0"/>
    <n v="162"/>
    <n v="227.651975141712"/>
    <s v="unknown"/>
    <x v="0"/>
    <x v="1"/>
    <x v="0"/>
    <n v="1"/>
    <n v="4446.84"/>
    <s v="Discharged"/>
    <x v="0"/>
  </r>
  <r>
    <s v="PT-04356"/>
    <n v="65"/>
    <x v="0"/>
    <n v="104"/>
    <n v="214.83206760838601"/>
    <n v="26.835490544798802"/>
    <x v="0"/>
    <x v="1"/>
    <x v="2"/>
    <n v="6"/>
    <n v="6407.88"/>
    <s v="Discharged"/>
    <x v="0"/>
  </r>
  <r>
    <s v="PT-02164"/>
    <n v="72"/>
    <x v="0"/>
    <n v="136"/>
    <n v="208.49542752500301"/>
    <n v="23.446042528479101"/>
    <x v="3"/>
    <x v="2"/>
    <x v="1"/>
    <n v="5"/>
    <n v="17114.72"/>
    <s v="Discharged"/>
    <x v="4"/>
  </r>
  <r>
    <s v="PT-06848"/>
    <n v="62"/>
    <x v="1"/>
    <n v="104"/>
    <s v="unknown"/>
    <n v="24.502646292898199"/>
    <x v="1"/>
    <x v="1"/>
    <x v="0"/>
    <n v="5"/>
    <n v="14037.36"/>
    <s v="Discharged"/>
    <x v="0"/>
  </r>
  <r>
    <s v="PT-00381"/>
    <n v="42"/>
    <x v="1"/>
    <n v="146"/>
    <n v="188.446270055979"/>
    <n v="27.2900383928914"/>
    <x v="0"/>
    <x v="2"/>
    <x v="0"/>
    <n v="5"/>
    <n v="11290.93"/>
    <s v="Discharged"/>
    <x v="3"/>
  </r>
  <r>
    <s v="PT-01308"/>
    <n v="54"/>
    <x v="0"/>
    <n v="126"/>
    <n v="223.643760396549"/>
    <n v="27.9531402434102"/>
    <x v="2"/>
    <x v="1"/>
    <x v="0"/>
    <n v="5"/>
    <n v="10223.530000000001"/>
    <s v="Admitted"/>
    <x v="1"/>
  </r>
  <r>
    <s v="PT-01293"/>
    <n v="54"/>
    <x v="0"/>
    <n v="169"/>
    <n v="296.290576973599"/>
    <n v="29.199130264243799"/>
    <x v="1"/>
    <x v="1"/>
    <x v="0"/>
    <n v="6"/>
    <n v="10643.03"/>
    <s v="Admitted"/>
    <x v="1"/>
  </r>
  <r>
    <s v="PT-01913"/>
    <n v="64"/>
    <x v="0"/>
    <n v="132"/>
    <n v="229.858265077954"/>
    <n v="26.675454583981399"/>
    <x v="0"/>
    <x v="2"/>
    <x v="0"/>
    <n v="3"/>
    <n v="15421.16"/>
    <s v="Discharged"/>
    <x v="0"/>
  </r>
  <r>
    <s v="PT-00600"/>
    <n v="60"/>
    <x v="1"/>
    <n v="111"/>
    <n v="284.150783712524"/>
    <n v="27.0592215304927"/>
    <x v="1"/>
    <x v="1"/>
    <x v="0"/>
    <n v="2"/>
    <n v="7409.1"/>
    <s v="unknown"/>
    <x v="1"/>
  </r>
  <r>
    <s v="PT-04142"/>
    <n v="79"/>
    <x v="0"/>
    <n v="104"/>
    <n v="182.501572492593"/>
    <n v="31.666695949814599"/>
    <x v="2"/>
    <x v="1"/>
    <x v="0"/>
    <n v="6"/>
    <n v="11874.29"/>
    <s v="Discharged"/>
    <x v="4"/>
  </r>
  <r>
    <s v="PT-01653"/>
    <n v="57"/>
    <x v="0"/>
    <n v="154"/>
    <n v="244.54144709132899"/>
    <n v="28.004317772804502"/>
    <x v="1"/>
    <x v="2"/>
    <x v="1"/>
    <n v="1"/>
    <n v="15231.73"/>
    <s v="Discharged"/>
    <x v="1"/>
  </r>
  <r>
    <s v="PT-08056"/>
    <n v="61"/>
    <x v="0"/>
    <n v="104"/>
    <n v="284.67578845395701"/>
    <n v="27.604648213748401"/>
    <x v="0"/>
    <x v="1"/>
    <x v="2"/>
    <n v="6"/>
    <n v="6680.28"/>
    <s v="Transferred"/>
    <x v="0"/>
  </r>
  <r>
    <s v="PT-01894"/>
    <n v="53"/>
    <x v="0"/>
    <n v="134"/>
    <n v="233.222395721406"/>
    <n v="24.412477046327801"/>
    <x v="0"/>
    <x v="2"/>
    <x v="1"/>
    <n v="3"/>
    <n v="16947.21"/>
    <s v="Discharged"/>
    <x v="1"/>
  </r>
  <r>
    <s v="PT-01945"/>
    <n v="64"/>
    <x v="1"/>
    <n v="150"/>
    <n v="220.83548651996301"/>
    <n v="25.080200203941398"/>
    <x v="0"/>
    <x v="1"/>
    <x v="0"/>
    <n v="6"/>
    <n v="11922.43"/>
    <s v="Discharged"/>
    <x v="0"/>
  </r>
  <r>
    <s v="PT-03396"/>
    <n v="34"/>
    <x v="0"/>
    <n v="97"/>
    <n v="253.19095404577399"/>
    <n v="31.646129561379102"/>
    <x v="2"/>
    <x v="2"/>
    <x v="1"/>
    <n v="8"/>
    <n v="6390.84"/>
    <s v="Admitted"/>
    <x v="2"/>
  </r>
  <r>
    <s v="PT-05706"/>
    <n v="23"/>
    <x v="1"/>
    <n v="121"/>
    <n v="232.697774361862"/>
    <n v="21.355704113688901"/>
    <x v="2"/>
    <x v="2"/>
    <x v="2"/>
    <n v="3"/>
    <n v="4930.6400000000003"/>
    <s v="Discharged"/>
    <x v="6"/>
  </r>
  <r>
    <s v="PT-04363"/>
    <n v="59"/>
    <x v="0"/>
    <n v="128"/>
    <n v="167.108527208265"/>
    <n v="28.9999706477989"/>
    <x v="0"/>
    <x v="1"/>
    <x v="0"/>
    <n v="4"/>
    <n v="13655.88"/>
    <s v="Discharged"/>
    <x v="1"/>
  </r>
  <r>
    <s v="PT-09966"/>
    <n v="62"/>
    <x v="1"/>
    <n v="111"/>
    <n v="178.17866466521701"/>
    <s v="unknown"/>
    <x v="1"/>
    <x v="1"/>
    <x v="0"/>
    <n v="2"/>
    <n v="12242.55"/>
    <s v="Discharged"/>
    <x v="0"/>
  </r>
  <r>
    <s v="PT-00376"/>
    <n v="43"/>
    <x v="1"/>
    <n v="123"/>
    <n v="198.90587026159099"/>
    <n v="25.8865269579406"/>
    <x v="2"/>
    <x v="2"/>
    <x v="1"/>
    <n v="4"/>
    <n v="17263.77"/>
    <s v="Discharged"/>
    <x v="3"/>
  </r>
  <r>
    <s v="PT-01967"/>
    <n v="52"/>
    <x v="1"/>
    <n v="133"/>
    <n v="190.15310373312801"/>
    <n v="31.553478458714501"/>
    <x v="0"/>
    <x v="1"/>
    <x v="2"/>
    <n v="0"/>
    <n v="3373.9"/>
    <s v="Discharged"/>
    <x v="1"/>
  </r>
  <r>
    <s v="PT-03958"/>
    <n v="51"/>
    <x v="1"/>
    <n v="130"/>
    <n v="260.02175829876597"/>
    <n v="15"/>
    <x v="0"/>
    <x v="1"/>
    <x v="2"/>
    <n v="1"/>
    <n v="500"/>
    <s v="Admitted"/>
    <x v="1"/>
  </r>
  <r>
    <s v="PT-08397"/>
    <n v="68"/>
    <x v="1"/>
    <n v="128"/>
    <n v="250.70605219426"/>
    <n v="27.995944934058301"/>
    <x v="0"/>
    <x v="2"/>
    <x v="0"/>
    <n v="3"/>
    <n v="13421.83"/>
    <s v="Discharged"/>
    <x v="0"/>
  </r>
  <r>
    <s v="PT-04424"/>
    <n v="69"/>
    <x v="1"/>
    <n v="108"/>
    <n v="202.861196466135"/>
    <n v="25.203544544851301"/>
    <x v="0"/>
    <x v="2"/>
    <x v="0"/>
    <n v="5"/>
    <n v="9148.2199999999993"/>
    <s v="Discharged"/>
    <x v="0"/>
  </r>
  <r>
    <s v="PT-07775"/>
    <n v="67"/>
    <x v="0"/>
    <n v="130"/>
    <n v="209.36155494668199"/>
    <n v="25.237219869198501"/>
    <x v="2"/>
    <x v="1"/>
    <x v="0"/>
    <n v="4"/>
    <n v="12599.95"/>
    <s v="Admitted"/>
    <x v="0"/>
  </r>
  <r>
    <s v="PT-04683"/>
    <n v="77"/>
    <x v="1"/>
    <n v="127"/>
    <n v="181.192494537599"/>
    <n v="33.155046552903201"/>
    <x v="2"/>
    <x v="1"/>
    <x v="0"/>
    <n v="5"/>
    <n v="7641.36"/>
    <s v="Admitted"/>
    <x v="4"/>
  </r>
  <r>
    <s v="PT-05378"/>
    <n v="21"/>
    <x v="1"/>
    <n v="131"/>
    <n v="244.30310011364401"/>
    <n v="15.873963655211799"/>
    <x v="0"/>
    <x v="2"/>
    <x v="0"/>
    <n v="3"/>
    <n v="7335.27"/>
    <s v="Discharged"/>
    <x v="6"/>
  </r>
  <r>
    <s v="PT-07039"/>
    <n v="20"/>
    <x v="0"/>
    <n v="140"/>
    <n v="180.36348183671601"/>
    <n v="30.409638690016202"/>
    <x v="0"/>
    <x v="1"/>
    <x v="2"/>
    <n v="2"/>
    <n v="7311.52"/>
    <s v="Discharged"/>
    <x v="6"/>
  </r>
  <r>
    <s v="PT-01472"/>
    <n v="45"/>
    <x v="1"/>
    <n v="147"/>
    <n v="256.59242145398798"/>
    <n v="23.822793551636899"/>
    <x v="2"/>
    <x v="2"/>
    <x v="1"/>
    <n v="7"/>
    <n v="25545.64"/>
    <s v="Discharged"/>
    <x v="3"/>
  </r>
  <r>
    <s v="PT-03347"/>
    <n v="50"/>
    <x v="0"/>
    <n v="165"/>
    <n v="156.387963942819"/>
    <n v="24.8744458116952"/>
    <x v="1"/>
    <x v="1"/>
    <x v="0"/>
    <n v="3"/>
    <n v="7337"/>
    <s v="Transferred"/>
    <x v="3"/>
  </r>
  <r>
    <s v="PT-09200"/>
    <n v="48"/>
    <x v="0"/>
    <n v="122"/>
    <n v="168.04710485064999"/>
    <n v="29.698339389815501"/>
    <x v="0"/>
    <x v="1"/>
    <x v="0"/>
    <n v="5"/>
    <n v="9296.7900000000009"/>
    <s v="Discharged"/>
    <x v="3"/>
  </r>
  <r>
    <s v="PT-02854"/>
    <n v="58"/>
    <x v="1"/>
    <n v="106"/>
    <n v="232.64419974757499"/>
    <n v="35.3673380380149"/>
    <x v="2"/>
    <x v="0"/>
    <x v="1"/>
    <n v="4"/>
    <n v="19716.95"/>
    <s v="Admitted"/>
    <x v="1"/>
  </r>
  <r>
    <s v="PT-04507"/>
    <n v="65"/>
    <x v="0"/>
    <s v="unknown"/>
    <n v="184.16340497720199"/>
    <n v="35.143406177499699"/>
    <x v="0"/>
    <x v="2"/>
    <x v="0"/>
    <n v="2"/>
    <n v="8879.6299999999992"/>
    <s v="Discharged"/>
    <x v="0"/>
  </r>
  <r>
    <s v="PT-09170"/>
    <n v="60"/>
    <x v="0"/>
    <n v="96"/>
    <n v="188.78604495539599"/>
    <n v="25.8180706524081"/>
    <x v="0"/>
    <x v="1"/>
    <x v="0"/>
    <n v="6"/>
    <n v="11254.2"/>
    <s v="Admitted"/>
    <x v="1"/>
  </r>
  <r>
    <s v="PT-09972"/>
    <n v="65"/>
    <x v="0"/>
    <n v="121"/>
    <n v="217.41117651024399"/>
    <n v="22.9394053362379"/>
    <x v="2"/>
    <x v="1"/>
    <x v="0"/>
    <n v="4"/>
    <n v="8834.66"/>
    <s v="Transferred"/>
    <x v="0"/>
  </r>
  <r>
    <s v="PT-06727"/>
    <n v="42"/>
    <x v="1"/>
    <n v="117"/>
    <n v="183.80065253508499"/>
    <n v="34.835887769087499"/>
    <x v="1"/>
    <x v="1"/>
    <x v="2"/>
    <n v="3"/>
    <n v="2928.65"/>
    <s v="Admitted"/>
    <x v="3"/>
  </r>
  <r>
    <s v="PT-04063"/>
    <n v="40"/>
    <x v="1"/>
    <n v="131"/>
    <n v="300.49314327020602"/>
    <n v="20.360493330318199"/>
    <x v="0"/>
    <x v="1"/>
    <x v="2"/>
    <n v="2"/>
    <n v="3625.87"/>
    <s v="Admitted"/>
    <x v="2"/>
  </r>
  <r>
    <s v="PT-09831"/>
    <n v="39"/>
    <x v="1"/>
    <n v="98"/>
    <n v="120"/>
    <n v="29.332206899239701"/>
    <x v="0"/>
    <x v="1"/>
    <x v="2"/>
    <n v="5"/>
    <n v="7439.53"/>
    <s v="Discharged"/>
    <x v="2"/>
  </r>
  <r>
    <s v="PT-04307"/>
    <n v="45"/>
    <x v="0"/>
    <n v="143"/>
    <n v="222.655274001028"/>
    <n v="18.678160651777102"/>
    <x v="0"/>
    <x v="2"/>
    <x v="2"/>
    <n v="2"/>
    <n v="3223.5"/>
    <s v="Discharged"/>
    <x v="3"/>
  </r>
  <r>
    <s v="PT-07506"/>
    <n v="21"/>
    <x v="0"/>
    <n v="93"/>
    <n v="238.36722219330301"/>
    <n v="31.5864598953609"/>
    <x v="3"/>
    <x v="1"/>
    <x v="2"/>
    <n v="3"/>
    <n v="4818.82"/>
    <s v="Discharged"/>
    <x v="6"/>
  </r>
  <r>
    <s v="PT-07539"/>
    <n v="43"/>
    <x v="1"/>
    <n v="128"/>
    <n v="248.663089589652"/>
    <n v="35.306406447157499"/>
    <x v="2"/>
    <x v="1"/>
    <x v="0"/>
    <n v="3"/>
    <n v="12794.99"/>
    <s v="Discharged"/>
    <x v="3"/>
  </r>
  <r>
    <s v="PT-08431"/>
    <n v="43"/>
    <x v="0"/>
    <n v="145"/>
    <n v="212.76927600488099"/>
    <n v="27.240766432617999"/>
    <x v="0"/>
    <x v="2"/>
    <x v="0"/>
    <n v="3"/>
    <n v="11335.7"/>
    <s v="Discharged"/>
    <x v="3"/>
  </r>
  <r>
    <s v="PT-03991"/>
    <n v="29"/>
    <x v="0"/>
    <n v="146"/>
    <n v="210.778823532773"/>
    <n v="34.470982365805803"/>
    <x v="0"/>
    <x v="2"/>
    <x v="2"/>
    <n v="3"/>
    <n v="4139.3999999999996"/>
    <s v="Discharged"/>
    <x v="6"/>
  </r>
  <r>
    <s v="PT-01050"/>
    <n v="75"/>
    <x v="1"/>
    <n v="135"/>
    <n v="253.99771544594699"/>
    <n v="25.895113130451598"/>
    <x v="0"/>
    <x v="1"/>
    <x v="0"/>
    <n v="7"/>
    <n v="6973.66"/>
    <s v="Transferred"/>
    <x v="4"/>
  </r>
  <r>
    <s v="PT-06434"/>
    <n v="34"/>
    <x v="0"/>
    <n v="122"/>
    <n v="252.27298461413801"/>
    <n v="24.451468079083799"/>
    <x v="0"/>
    <x v="1"/>
    <x v="0"/>
    <n v="3"/>
    <n v="4733.5600000000004"/>
    <s v="Discharged"/>
    <x v="2"/>
  </r>
  <r>
    <s v="PT-07517"/>
    <n v="81"/>
    <x v="0"/>
    <n v="123"/>
    <n v="221.483284172439"/>
    <n v="29.812787762347899"/>
    <x v="0"/>
    <x v="1"/>
    <x v="0"/>
    <n v="4"/>
    <n v="12386.59"/>
    <s v="Discharged"/>
    <x v="5"/>
  </r>
  <r>
    <s v="PT-08179"/>
    <n v="66"/>
    <x v="1"/>
    <n v="114"/>
    <n v="130.83887250400701"/>
    <n v="18.6415854328223"/>
    <x v="1"/>
    <x v="2"/>
    <x v="1"/>
    <n v="2"/>
    <n v="21588.61"/>
    <s v="Discharged"/>
    <x v="0"/>
  </r>
  <r>
    <s v="PT-02036"/>
    <n v="95"/>
    <x v="1"/>
    <n v="141"/>
    <n v="255.85114233493101"/>
    <n v="27.491645077114001"/>
    <x v="0"/>
    <x v="1"/>
    <x v="1"/>
    <n v="6"/>
    <n v="16667.8"/>
    <s v="Discharged"/>
    <x v="5"/>
  </r>
  <r>
    <s v="PT-04040"/>
    <n v="44"/>
    <x v="1"/>
    <n v="155"/>
    <n v="184.80120241878899"/>
    <n v="28.819899933180601"/>
    <x v="0"/>
    <x v="1"/>
    <x v="2"/>
    <n v="2"/>
    <n v="3560.2"/>
    <s v="Discharged"/>
    <x v="3"/>
  </r>
  <r>
    <s v="PT-09840"/>
    <n v="36"/>
    <x v="1"/>
    <n v="104"/>
    <n v="219.322456683778"/>
    <n v="23.316058605404201"/>
    <x v="1"/>
    <x v="1"/>
    <x v="0"/>
    <n v="7"/>
    <n v="13735.98"/>
    <s v="Admitted"/>
    <x v="2"/>
  </r>
  <r>
    <s v="PT-09542"/>
    <n v="46"/>
    <x v="1"/>
    <n v="90"/>
    <n v="190.39804139052799"/>
    <n v="24.701626782439298"/>
    <x v="1"/>
    <x v="1"/>
    <x v="0"/>
    <n v="5"/>
    <n v="9126.17"/>
    <s v="Transferred"/>
    <x v="3"/>
  </r>
  <r>
    <s v="PT-01973"/>
    <n v="64"/>
    <x v="1"/>
    <n v="90"/>
    <n v="148.03882887844301"/>
    <n v="27.7135153793099"/>
    <x v="1"/>
    <x v="1"/>
    <x v="0"/>
    <n v="3"/>
    <n v="14993.95"/>
    <s v="Transferred"/>
    <x v="0"/>
  </r>
  <r>
    <s v="PT-05013"/>
    <n v="55"/>
    <x v="0"/>
    <n v="139"/>
    <n v="230.874365911708"/>
    <n v="26.749323507839598"/>
    <x v="2"/>
    <x v="1"/>
    <x v="0"/>
    <n v="2"/>
    <n v="5429.66"/>
    <s v="Admitted"/>
    <x v="1"/>
  </r>
  <r>
    <s v="PT-02100"/>
    <n v="67"/>
    <x v="1"/>
    <n v="129"/>
    <n v="310.22067931746"/>
    <n v="24.7267790975487"/>
    <x v="0"/>
    <x v="1"/>
    <x v="0"/>
    <n v="0"/>
    <n v="9550.16"/>
    <s v="Discharged"/>
    <x v="0"/>
  </r>
  <r>
    <s v="PT-01500"/>
    <n v="63"/>
    <x v="1"/>
    <n v="129"/>
    <n v="216.490875348055"/>
    <n v="23.926792578788699"/>
    <x v="0"/>
    <x v="2"/>
    <x v="2"/>
    <n v="5"/>
    <n v="4928.4399999999996"/>
    <s v="Admitted"/>
    <x v="0"/>
  </r>
  <r>
    <s v="PT-06490"/>
    <n v="74"/>
    <x v="0"/>
    <n v="114"/>
    <n v="169.941177505544"/>
    <n v="27.117442295465899"/>
    <x v="0"/>
    <x v="1"/>
    <x v="0"/>
    <n v="2"/>
    <n v="9957.23"/>
    <s v="Transferred"/>
    <x v="4"/>
  </r>
  <r>
    <s v="PT-00653"/>
    <n v="50"/>
    <x v="1"/>
    <n v="144"/>
    <n v="228.00044959777799"/>
    <n v="32.666882861592399"/>
    <x v="2"/>
    <x v="1"/>
    <x v="0"/>
    <n v="5"/>
    <n v="13501.87"/>
    <s v="Discharged"/>
    <x v="3"/>
  </r>
  <r>
    <s v="PT-00171"/>
    <n v="41"/>
    <x v="0"/>
    <n v="152"/>
    <n v="230.73386669748101"/>
    <n v="18.735848896076298"/>
    <x v="2"/>
    <x v="1"/>
    <x v="1"/>
    <n v="8"/>
    <n v="20377.36"/>
    <s v="Discharged"/>
    <x v="3"/>
  </r>
  <r>
    <s v="PT-04086"/>
    <n v="51"/>
    <x v="0"/>
    <n v="135"/>
    <n v="196.18771106271399"/>
    <n v="15"/>
    <x v="0"/>
    <x v="1"/>
    <x v="2"/>
    <n v="6"/>
    <n v="3570.81"/>
    <s v="Admitted"/>
    <x v="1"/>
  </r>
  <r>
    <s v="PT-00243"/>
    <n v="62"/>
    <x v="1"/>
    <n v="154"/>
    <n v="164.100426385568"/>
    <n v="19.188370654038899"/>
    <x v="0"/>
    <x v="1"/>
    <x v="0"/>
    <n v="2"/>
    <n v="10426.34"/>
    <s v="Admitted"/>
    <x v="0"/>
  </r>
  <r>
    <s v="PT-05946"/>
    <n v="67"/>
    <x v="0"/>
    <n v="128"/>
    <n v="209.08612814639901"/>
    <n v="27.158904100459601"/>
    <x v="0"/>
    <x v="1"/>
    <x v="2"/>
    <n v="5"/>
    <n v="6125.98"/>
    <s v="Admitted"/>
    <x v="0"/>
  </r>
  <r>
    <s v="PT-04372"/>
    <n v="46"/>
    <x v="1"/>
    <n v="92"/>
    <n v="265.13236218250597"/>
    <n v="33.170734937309803"/>
    <x v="1"/>
    <x v="2"/>
    <x v="1"/>
    <n v="2"/>
    <n v="19287.61"/>
    <s v="Discharged"/>
    <x v="3"/>
  </r>
  <r>
    <s v="PT-09777"/>
    <n v="60"/>
    <x v="1"/>
    <n v="152"/>
    <n v="240.70394382678299"/>
    <n v="23.555821519395099"/>
    <x v="0"/>
    <x v="2"/>
    <x v="2"/>
    <n v="4"/>
    <n v="7933.21"/>
    <s v="Discharged"/>
    <x v="1"/>
  </r>
  <r>
    <s v="PT-02757"/>
    <n v="57"/>
    <x v="1"/>
    <n v="90"/>
    <n v="198.086685867401"/>
    <n v="24.583175604808702"/>
    <x v="0"/>
    <x v="2"/>
    <x v="0"/>
    <n v="3"/>
    <n v="14448.08"/>
    <s v="Discharged"/>
    <x v="1"/>
  </r>
  <r>
    <s v="PT-07164"/>
    <n v="34"/>
    <x v="0"/>
    <n v="143"/>
    <n v="240.00192965782799"/>
    <n v="26.419127052783399"/>
    <x v="1"/>
    <x v="1"/>
    <x v="0"/>
    <n v="4"/>
    <n v="8227.1299999999992"/>
    <s v="Admitted"/>
    <x v="2"/>
  </r>
  <r>
    <s v="PT-08369"/>
    <n v="79"/>
    <x v="0"/>
    <n v="133"/>
    <n v="191.03202497466501"/>
    <n v="26.385780933541199"/>
    <x v="2"/>
    <x v="1"/>
    <x v="1"/>
    <s v="unknown"/>
    <n v="20008.64"/>
    <s v="Discharged"/>
    <x v="4"/>
  </r>
  <r>
    <s v="PT-02077"/>
    <n v="64"/>
    <x v="0"/>
    <n v="115"/>
    <n v="138.022460334057"/>
    <n v="30.6772366236419"/>
    <x v="1"/>
    <x v="2"/>
    <x v="1"/>
    <n v="5"/>
    <n v="19674.060000000001"/>
    <s v="Admitted"/>
    <x v="0"/>
  </r>
  <r>
    <s v="PT-04104"/>
    <n v="68"/>
    <x v="1"/>
    <n v="128"/>
    <n v="212.74804857320899"/>
    <n v="19.787777895503801"/>
    <x v="0"/>
    <x v="1"/>
    <x v="2"/>
    <n v="4"/>
    <n v="4452.21"/>
    <s v="Discharged"/>
    <x v="0"/>
  </r>
  <r>
    <s v="PT-09753"/>
    <n v="38"/>
    <x v="0"/>
    <n v="90"/>
    <n v="229.44625627951601"/>
    <n v="26.672958608253001"/>
    <x v="2"/>
    <x v="1"/>
    <x v="1"/>
    <n v="2"/>
    <n v="14860.68"/>
    <s v="Discharged"/>
    <x v="2"/>
  </r>
  <r>
    <s v="PT-06518"/>
    <n v="57"/>
    <x v="1"/>
    <n v="138"/>
    <n v="189.550310452378"/>
    <n v="28.6957614932521"/>
    <x v="1"/>
    <x v="1"/>
    <x v="2"/>
    <n v="4"/>
    <n v="4233.47"/>
    <s v="Discharged"/>
    <x v="1"/>
  </r>
  <r>
    <s v="PT-05047"/>
    <n v="23"/>
    <x v="0"/>
    <n v="152"/>
    <n v="223.47923081350999"/>
    <n v="21.132482687086998"/>
    <x v="1"/>
    <x v="1"/>
    <x v="2"/>
    <n v="1"/>
    <n v="2895.14"/>
    <s v="Admitted"/>
    <x v="6"/>
  </r>
  <r>
    <s v="PT-05099"/>
    <n v="43"/>
    <x v="0"/>
    <n v="142"/>
    <n v="246.698502879561"/>
    <n v="29.0116986507836"/>
    <x v="2"/>
    <x v="2"/>
    <x v="1"/>
    <n v="7"/>
    <n v="20314.34"/>
    <s v="Admitted"/>
    <x v="3"/>
  </r>
  <r>
    <s v="PT-06096"/>
    <n v="66"/>
    <x v="0"/>
    <s v="unknown"/>
    <n v="211.15671528204501"/>
    <n v="32.973724745989699"/>
    <x v="2"/>
    <x v="1"/>
    <x v="1"/>
    <n v="5"/>
    <n v="15998.2"/>
    <s v="Transferred"/>
    <x v="0"/>
  </r>
  <r>
    <s v="PT-05010"/>
    <n v="52"/>
    <x v="0"/>
    <n v="129"/>
    <n v="215.40232457618799"/>
    <n v="27.627189501316298"/>
    <x v="3"/>
    <x v="1"/>
    <x v="2"/>
    <n v="4"/>
    <n v="4438.82"/>
    <s v="Discharged"/>
    <x v="1"/>
  </r>
  <r>
    <s v="PT-09561"/>
    <n v="50"/>
    <x v="1"/>
    <n v="154"/>
    <n v="219.84102759867599"/>
    <n v="25.171373628114299"/>
    <x v="2"/>
    <x v="1"/>
    <x v="0"/>
    <n v="2"/>
    <n v="13830.93"/>
    <s v="Discharged"/>
    <x v="3"/>
  </r>
  <r>
    <s v="PT-05707"/>
    <n v="69"/>
    <x v="0"/>
    <n v="102"/>
    <n v="268.04026115048202"/>
    <n v="25.877524168636501"/>
    <x v="2"/>
    <x v="1"/>
    <x v="1"/>
    <n v="3"/>
    <n v="16041.36"/>
    <s v="Deceased"/>
    <x v="0"/>
  </r>
  <r>
    <s v="PT-09975"/>
    <n v="77"/>
    <x v="0"/>
    <n v="185"/>
    <s v="unknown"/>
    <n v="26.5803157216587"/>
    <x v="0"/>
    <x v="2"/>
    <x v="1"/>
    <n v="2"/>
    <n v="23824.35"/>
    <s v="Discharged"/>
    <x v="4"/>
  </r>
  <r>
    <s v="PT-04657"/>
    <n v="50"/>
    <x v="0"/>
    <n v="127"/>
    <n v="306.83749491672398"/>
    <s v="unknown"/>
    <x v="0"/>
    <x v="1"/>
    <x v="0"/>
    <n v="2"/>
    <n v="13595.17"/>
    <s v="Discharged"/>
    <x v="3"/>
  </r>
  <r>
    <s v="PT-08490"/>
    <n v="44"/>
    <x v="1"/>
    <n v="146"/>
    <n v="186.56266395584899"/>
    <n v="32.437082369794098"/>
    <x v="1"/>
    <x v="1"/>
    <x v="0"/>
    <n v="5"/>
    <n v="9968.75"/>
    <s v="Discharged"/>
    <x v="3"/>
  </r>
  <r>
    <s v="PT-04079"/>
    <n v="49"/>
    <x v="1"/>
    <n v="97"/>
    <n v="216.16059616079099"/>
    <n v="22.936714436125801"/>
    <x v="1"/>
    <x v="1"/>
    <x v="0"/>
    <n v="2"/>
    <n v="10108.870000000001"/>
    <s v="Admitted"/>
    <x v="3"/>
  </r>
  <r>
    <s v="PT-00641"/>
    <n v="49"/>
    <x v="1"/>
    <n v="171"/>
    <n v="234.15400006353499"/>
    <s v="unknown"/>
    <x v="0"/>
    <x v="1"/>
    <x v="2"/>
    <n v="2"/>
    <n v="4767.09"/>
    <s v="Discharged"/>
    <x v="3"/>
  </r>
  <r>
    <s v="PT-01271"/>
    <n v="71"/>
    <x v="0"/>
    <n v="132"/>
    <n v="210.16460951066901"/>
    <n v="26.7210418997795"/>
    <x v="0"/>
    <x v="2"/>
    <x v="0"/>
    <n v="2"/>
    <n v="10371.56"/>
    <s v="Admitted"/>
    <x v="4"/>
  </r>
  <r>
    <s v="PT-02779"/>
    <n v="54"/>
    <x v="0"/>
    <n v="130"/>
    <n v="271.03711811115397"/>
    <n v="23.553663934994301"/>
    <x v="2"/>
    <x v="1"/>
    <x v="0"/>
    <n v="2"/>
    <n v="8206.56"/>
    <s v="Admitted"/>
    <x v="1"/>
  </r>
  <r>
    <s v="PT-01986"/>
    <n v="62"/>
    <x v="1"/>
    <n v="143"/>
    <n v="176.895241419033"/>
    <n v="30.307583106388201"/>
    <x v="1"/>
    <x v="1"/>
    <x v="0"/>
    <n v="1"/>
    <n v="7585.91"/>
    <s v="Admitted"/>
    <x v="0"/>
  </r>
  <r>
    <s v="PT-03862"/>
    <n v="43"/>
    <x v="1"/>
    <n v="106"/>
    <s v="unknown"/>
    <n v="15"/>
    <x v="1"/>
    <x v="2"/>
    <x v="0"/>
    <n v="2"/>
    <n v="9576.67"/>
    <s v="Discharged"/>
    <x v="3"/>
  </r>
  <r>
    <s v="PT-03481"/>
    <n v="50"/>
    <x v="0"/>
    <n v="118"/>
    <n v="277.18444376377698"/>
    <n v="29.064174454287901"/>
    <x v="0"/>
    <x v="0"/>
    <x v="2"/>
    <n v="2"/>
    <n v="4067.86"/>
    <s v="Discharged"/>
    <x v="3"/>
  </r>
  <r>
    <s v="PT-01535"/>
    <n v="48"/>
    <x v="1"/>
    <n v="127"/>
    <n v="188.930551670114"/>
    <n v="33.718580969737502"/>
    <x v="0"/>
    <x v="1"/>
    <x v="2"/>
    <n v="1"/>
    <n v="3210.18"/>
    <s v="Discharged"/>
    <x v="3"/>
  </r>
  <r>
    <s v="PT-00326"/>
    <n v="36"/>
    <x v="0"/>
    <n v="119"/>
    <n v="227.41372413467599"/>
    <n v="29.1647795730814"/>
    <x v="0"/>
    <x v="1"/>
    <x v="0"/>
    <n v="1"/>
    <n v="9049.68"/>
    <s v="Discharged"/>
    <x v="2"/>
  </r>
  <r>
    <s v="PT-02339"/>
    <n v="55"/>
    <x v="0"/>
    <n v="163"/>
    <n v="228.01000372667301"/>
    <s v="unknown"/>
    <x v="0"/>
    <x v="0"/>
    <x v="2"/>
    <n v="6"/>
    <n v="7205.08"/>
    <s v="Discharged"/>
    <x v="1"/>
  </r>
  <r>
    <s v="PT-03981"/>
    <n v="75"/>
    <x v="0"/>
    <n v="120"/>
    <n v="243.63566903504201"/>
    <n v="22.167623865739898"/>
    <x v="1"/>
    <x v="1"/>
    <x v="0"/>
    <n v="1"/>
    <n v="8660.31"/>
    <s v="Discharged"/>
    <x v="4"/>
  </r>
  <r>
    <s v="PT-07321"/>
    <n v="64"/>
    <x v="0"/>
    <n v="158"/>
    <n v="197.91723675761801"/>
    <n v="32.548035284423896"/>
    <x v="1"/>
    <x v="2"/>
    <x v="1"/>
    <n v="1"/>
    <n v="25781.53"/>
    <s v="Discharged"/>
    <x v="0"/>
  </r>
  <r>
    <s v="PT-04055"/>
    <n v="39"/>
    <x v="1"/>
    <n v="137"/>
    <n v="212.17896875882499"/>
    <n v="33.282377646694499"/>
    <x v="1"/>
    <x v="1"/>
    <x v="0"/>
    <n v="0"/>
    <n v="9907.3700000000008"/>
    <s v="Transferred"/>
    <x v="2"/>
  </r>
  <r>
    <s v="PT-02238"/>
    <n v="40"/>
    <x v="1"/>
    <n v="101"/>
    <n v="134.252550842858"/>
    <n v="31.615830856605001"/>
    <x v="0"/>
    <x v="2"/>
    <x v="0"/>
    <n v="4"/>
    <n v="3714.82"/>
    <s v="Transferred"/>
    <x v="2"/>
  </r>
  <r>
    <s v="PT-05188"/>
    <n v="58"/>
    <x v="1"/>
    <n v="149"/>
    <n v="206.906001587096"/>
    <n v="30.287797046855999"/>
    <x v="2"/>
    <x v="1"/>
    <x v="0"/>
    <n v="5"/>
    <s v="unknown"/>
    <s v="Discharged"/>
    <x v="1"/>
  </r>
  <r>
    <s v="PT-09863"/>
    <n v="62"/>
    <x v="0"/>
    <n v="167"/>
    <n v="188.065254684248"/>
    <n v="19.510491137058999"/>
    <x v="1"/>
    <x v="2"/>
    <x v="1"/>
    <n v="3"/>
    <n v="27415.56"/>
    <s v="Admitted"/>
    <x v="0"/>
  </r>
  <r>
    <s v="PT-06074"/>
    <n v="61"/>
    <x v="0"/>
    <n v="102"/>
    <n v="286.05247041983301"/>
    <n v="24.832390416035501"/>
    <x v="1"/>
    <x v="1"/>
    <x v="0"/>
    <n v="6"/>
    <n v="13481.5"/>
    <s v="Discharged"/>
    <x v="0"/>
  </r>
  <r>
    <s v="PT-00865"/>
    <n v="45"/>
    <x v="0"/>
    <n v="132"/>
    <n v="172.11370317231899"/>
    <n v="32.330177270031498"/>
    <x v="2"/>
    <x v="1"/>
    <x v="0"/>
    <n v="2"/>
    <s v="unknown"/>
    <s v="Discharged"/>
    <x v="3"/>
  </r>
  <r>
    <s v="PT-05921"/>
    <n v="73"/>
    <x v="1"/>
    <n v="90"/>
    <n v="204.409744414459"/>
    <n v="28.168412264573"/>
    <x v="0"/>
    <x v="1"/>
    <x v="2"/>
    <n v="3"/>
    <n v="5749.74"/>
    <s v="Discharged"/>
    <x v="4"/>
  </r>
  <r>
    <s v="PT-05738"/>
    <n v="76"/>
    <x v="0"/>
    <n v="131"/>
    <n v="204.03340515940801"/>
    <n v="24.9806330031432"/>
    <x v="0"/>
    <x v="1"/>
    <x v="0"/>
    <n v="4"/>
    <n v="11008.82"/>
    <s v="Discharged"/>
    <x v="4"/>
  </r>
  <r>
    <s v="PT-05419"/>
    <n v="46"/>
    <x v="0"/>
    <n v="167"/>
    <n v="185.40152206050701"/>
    <n v="28.2236336707563"/>
    <x v="0"/>
    <x v="1"/>
    <x v="3"/>
    <n v="4"/>
    <n v="4026.11"/>
    <s v="Discharged"/>
    <x v="3"/>
  </r>
  <r>
    <s v="PT-00372"/>
    <n v="62"/>
    <x v="1"/>
    <n v="135"/>
    <n v="253.326854816836"/>
    <n v="33.386735405968402"/>
    <x v="1"/>
    <x v="1"/>
    <x v="3"/>
    <n v="2"/>
    <n v="1787.55"/>
    <s v="Discharged"/>
    <x v="0"/>
  </r>
  <r>
    <s v="PT-06559"/>
    <n v="65"/>
    <x v="0"/>
    <n v="90"/>
    <n v="232.24789699063601"/>
    <n v="27.049212926483101"/>
    <x v="0"/>
    <x v="2"/>
    <x v="1"/>
    <n v="6"/>
    <n v="8757.7900000000009"/>
    <s v="Discharged"/>
    <x v="0"/>
  </r>
  <r>
    <s v="PT-05782"/>
    <n v="44"/>
    <x v="0"/>
    <n v="126"/>
    <n v="225.157241761535"/>
    <n v="32.830175031246199"/>
    <x v="0"/>
    <x v="1"/>
    <x v="0"/>
    <n v="3"/>
    <n v="5745.04"/>
    <s v="Discharged"/>
    <x v="3"/>
  </r>
  <r>
    <s v="PT-05959"/>
    <n v="48"/>
    <x v="0"/>
    <n v="114"/>
    <n v="172.31197786537001"/>
    <n v="25.733779213792399"/>
    <x v="3"/>
    <x v="1"/>
    <x v="0"/>
    <n v="4"/>
    <n v="9164.39"/>
    <s v="Admitted"/>
    <x v="3"/>
  </r>
  <r>
    <s v="PT-06877"/>
    <n v="63"/>
    <x v="1"/>
    <n v="92"/>
    <n v="245.34552660030101"/>
    <n v="28.218032721520501"/>
    <x v="1"/>
    <x v="1"/>
    <x v="1"/>
    <n v="4"/>
    <n v="19649.599999999999"/>
    <s v="Deceased"/>
    <x v="0"/>
  </r>
  <r>
    <s v="PT-04144"/>
    <n v="59"/>
    <x v="1"/>
    <n v="109"/>
    <n v="232.746523687028"/>
    <n v="20.167097555199099"/>
    <x v="2"/>
    <x v="1"/>
    <x v="1"/>
    <n v="4"/>
    <n v="5637.68"/>
    <s v="Admitted"/>
    <x v="1"/>
  </r>
  <r>
    <s v="PT-09271"/>
    <n v="77"/>
    <x v="1"/>
    <n v="113"/>
    <n v="350"/>
    <n v="28.442708517568501"/>
    <x v="2"/>
    <x v="1"/>
    <x v="1"/>
    <n v="6"/>
    <n v="14246.09"/>
    <s v="Discharged"/>
    <x v="4"/>
  </r>
  <r>
    <s v="PT-02365"/>
    <n v="45"/>
    <x v="0"/>
    <n v="100"/>
    <s v="unknown"/>
    <n v="27.427096440239399"/>
    <x v="1"/>
    <x v="1"/>
    <x v="2"/>
    <n v="2"/>
    <n v="5488.46"/>
    <s v="Discharged"/>
    <x v="3"/>
  </r>
  <r>
    <s v="PT-03214"/>
    <n v="77"/>
    <x v="0"/>
    <n v="155"/>
    <n v="218.05869896087"/>
    <n v="21.416349336667601"/>
    <x v="0"/>
    <x v="1"/>
    <x v="2"/>
    <n v="4"/>
    <n v="5518.6"/>
    <s v="Discharged"/>
    <x v="4"/>
  </r>
  <r>
    <s v="PT-00912"/>
    <n v="58"/>
    <x v="1"/>
    <n v="99"/>
    <n v="269.57917774985799"/>
    <n v="29.717118046438099"/>
    <x v="2"/>
    <x v="1"/>
    <x v="0"/>
    <n v="5"/>
    <n v="10001.15"/>
    <s v="Admitted"/>
    <x v="1"/>
  </r>
  <r>
    <s v="PT-09230"/>
    <n v="55"/>
    <x v="0"/>
    <n v="90"/>
    <n v="240.29377362565299"/>
    <n v="37.201395714575703"/>
    <x v="1"/>
    <x v="1"/>
    <x v="0"/>
    <n v="2"/>
    <n v="14881.2"/>
    <s v="Admitted"/>
    <x v="1"/>
  </r>
  <r>
    <s v="PT-07385"/>
    <n v="51"/>
    <x v="1"/>
    <n v="123"/>
    <n v="162.923047859907"/>
    <n v="26.6223968531745"/>
    <x v="0"/>
    <x v="1"/>
    <x v="2"/>
    <s v="unknown"/>
    <n v="2777.41"/>
    <s v="Discharged"/>
    <x v="1"/>
  </r>
  <r>
    <s v="PT-06801"/>
    <n v="40"/>
    <x v="0"/>
    <n v="128"/>
    <n v="191.861328301583"/>
    <n v="26.129434557592901"/>
    <x v="0"/>
    <x v="2"/>
    <x v="0"/>
    <n v="4"/>
    <n v="10802.71"/>
    <s v="Discharged"/>
    <x v="2"/>
  </r>
  <r>
    <s v="PT-08598"/>
    <n v="70"/>
    <x v="1"/>
    <n v="125"/>
    <n v="194.215467758318"/>
    <n v="27.3591729895398"/>
    <x v="2"/>
    <x v="2"/>
    <x v="1"/>
    <n v="5"/>
    <n v="18720.43"/>
    <s v="unknown"/>
    <x v="0"/>
  </r>
  <r>
    <s v="PT-09706"/>
    <n v="42"/>
    <x v="1"/>
    <n v="137"/>
    <n v="277.94085444166302"/>
    <n v="21.430511758274601"/>
    <x v="1"/>
    <x v="1"/>
    <x v="2"/>
    <n v="2"/>
    <n v="4749.91"/>
    <s v="Admitted"/>
    <x v="3"/>
  </r>
  <r>
    <s v="PT-06192"/>
    <n v="38"/>
    <x v="0"/>
    <n v="140"/>
    <n v="189.927292548477"/>
    <n v="26.340318346134101"/>
    <x v="0"/>
    <x v="2"/>
    <x v="0"/>
    <n v="3"/>
    <n v="1729.22"/>
    <s v="Admitted"/>
    <x v="2"/>
  </r>
  <r>
    <s v="PT-01424"/>
    <n v="42"/>
    <x v="0"/>
    <n v="137"/>
    <n v="236.234957028103"/>
    <n v="27.917572303770399"/>
    <x v="0"/>
    <x v="2"/>
    <x v="0"/>
    <n v="4"/>
    <n v="11483.42"/>
    <s v="Discharged"/>
    <x v="3"/>
  </r>
  <r>
    <s v="PT-00480"/>
    <n v="71"/>
    <x v="1"/>
    <n v="103"/>
    <n v="182.60208650128001"/>
    <n v="22.717649870817301"/>
    <x v="2"/>
    <x v="1"/>
    <x v="1"/>
    <n v="4"/>
    <s v="unknown"/>
    <s v="Admitted"/>
    <x v="4"/>
  </r>
  <r>
    <s v="PT-00663"/>
    <n v="54"/>
    <x v="0"/>
    <n v="127"/>
    <s v="unknown"/>
    <n v="32.112614077997002"/>
    <x v="1"/>
    <x v="1"/>
    <x v="0"/>
    <n v="3"/>
    <n v="15798.97"/>
    <s v="Discharged"/>
    <x v="1"/>
  </r>
  <r>
    <s v="PT-07022"/>
    <n v="30"/>
    <x v="0"/>
    <n v="103"/>
    <n v="240.57456798186999"/>
    <n v="24.9683063464993"/>
    <x v="0"/>
    <x v="1"/>
    <x v="2"/>
    <n v="4"/>
    <n v="3299.24"/>
    <s v="Discharged"/>
    <x v="6"/>
  </r>
  <r>
    <s v="PT-09842"/>
    <n v="75"/>
    <x v="0"/>
    <n v="98"/>
    <n v="242.907945683875"/>
    <n v="19.501743079285902"/>
    <x v="0"/>
    <x v="2"/>
    <x v="0"/>
    <n v="0"/>
    <n v="4611.08"/>
    <s v="Discharged"/>
    <x v="4"/>
  </r>
  <r>
    <s v="PT-08300"/>
    <n v="70"/>
    <x v="0"/>
    <n v="122"/>
    <n v="233.99779325700999"/>
    <n v="27.8498214101805"/>
    <x v="0"/>
    <x v="1"/>
    <x v="2"/>
    <n v="1"/>
    <n v="2123.85"/>
    <s v="Discharged"/>
    <x v="0"/>
  </r>
  <r>
    <s v="PT-02989"/>
    <n v="38"/>
    <x v="0"/>
    <s v="unknown"/>
    <n v="288.889292423928"/>
    <n v="24.6026425891536"/>
    <x v="1"/>
    <x v="1"/>
    <x v="0"/>
    <n v="4"/>
    <n v="14992.7"/>
    <s v="Admitted"/>
    <x v="2"/>
  </r>
  <r>
    <s v="PT-01120"/>
    <n v="70"/>
    <x v="0"/>
    <n v="133"/>
    <n v="239.37406805891101"/>
    <n v="23.507051983791602"/>
    <x v="0"/>
    <x v="1"/>
    <x v="3"/>
    <n v="3"/>
    <n v="4533.12"/>
    <s v="Discharged"/>
    <x v="0"/>
  </r>
  <r>
    <s v="PT-02777"/>
    <n v="51"/>
    <x v="0"/>
    <n v="119"/>
    <n v="239.00918326026499"/>
    <n v="26.235322500310598"/>
    <x v="0"/>
    <x v="1"/>
    <x v="0"/>
    <n v="6"/>
    <n v="10311.33"/>
    <s v="Discharged"/>
    <x v="1"/>
  </r>
  <r>
    <s v="PT-04536"/>
    <n v="45"/>
    <x v="0"/>
    <n v="133"/>
    <n v="237.67621816143301"/>
    <n v="21.160116846531299"/>
    <x v="1"/>
    <x v="1"/>
    <x v="0"/>
    <n v="6"/>
    <n v="14818.71"/>
    <s v="Discharged"/>
    <x v="3"/>
  </r>
  <r>
    <s v="PT-05786"/>
    <n v="63"/>
    <x v="0"/>
    <n v="110"/>
    <n v="188.567263947008"/>
    <n v="28.3622665064625"/>
    <x v="2"/>
    <x v="1"/>
    <x v="1"/>
    <n v="2"/>
    <n v="4928.8100000000004"/>
    <s v="Discharged"/>
    <x v="0"/>
  </r>
  <r>
    <s v="PT-05211"/>
    <n v="56"/>
    <x v="0"/>
    <n v="105"/>
    <n v="260.65427326411998"/>
    <n v="28.8482371797814"/>
    <x v="0"/>
    <x v="1"/>
    <x v="0"/>
    <n v="5"/>
    <n v="14769.97"/>
    <s v="Discharged"/>
    <x v="1"/>
  </r>
  <r>
    <s v="PT-06921"/>
    <n v="58"/>
    <x v="1"/>
    <n v="106"/>
    <n v="232.40645145769"/>
    <n v="29.4089001790331"/>
    <x v="1"/>
    <x v="1"/>
    <x v="2"/>
    <n v="2"/>
    <n v="3799.72"/>
    <s v="Admitted"/>
    <x v="1"/>
  </r>
  <r>
    <s v="PT-09566"/>
    <n v="56"/>
    <x v="1"/>
    <n v="156"/>
    <n v="155.21821624497099"/>
    <n v="26.957444904514499"/>
    <x v="0"/>
    <x v="2"/>
    <x v="0"/>
    <n v="3"/>
    <n v="4185.88"/>
    <s v="Discharged"/>
    <x v="1"/>
  </r>
  <r>
    <s v="PT-04428"/>
    <n v="42"/>
    <x v="1"/>
    <n v="113"/>
    <n v="203.74417225174699"/>
    <n v="25.3090961634683"/>
    <x v="0"/>
    <x v="1"/>
    <x v="2"/>
    <n v="3"/>
    <n v="4282.51"/>
    <s v="Discharged"/>
    <x v="3"/>
  </r>
  <r>
    <s v="PT-08725"/>
    <n v="52"/>
    <x v="1"/>
    <n v="126"/>
    <n v="218.049035336413"/>
    <n v="36.380535876976502"/>
    <x v="0"/>
    <x v="1"/>
    <x v="0"/>
    <n v="8"/>
    <n v="15750.22"/>
    <s v="Discharged"/>
    <x v="1"/>
  </r>
  <r>
    <s v="PT-03982"/>
    <n v="79"/>
    <x v="0"/>
    <n v="122"/>
    <n v="145.85069020663201"/>
    <n v="28.2054757145421"/>
    <x v="0"/>
    <x v="1"/>
    <x v="0"/>
    <n v="3"/>
    <n v="9677.19"/>
    <s v="Deceased"/>
    <x v="4"/>
  </r>
  <r>
    <s v="PT-09772"/>
    <n v="59"/>
    <x v="1"/>
    <n v="129"/>
    <n v="135.93229408730701"/>
    <n v="29.290332603366"/>
    <x v="0"/>
    <x v="1"/>
    <x v="2"/>
    <n v="1"/>
    <n v="3058.56"/>
    <s v="Discharged"/>
    <x v="1"/>
  </r>
  <r>
    <s v="PT-02894"/>
    <n v="58"/>
    <x v="0"/>
    <n v="123"/>
    <n v="290.09092760334198"/>
    <n v="24.965000086567802"/>
    <x v="2"/>
    <x v="1"/>
    <x v="0"/>
    <n v="7"/>
    <n v="8828.18"/>
    <s v="Admitted"/>
    <x v="1"/>
  </r>
  <r>
    <s v="PT-02670"/>
    <n v="64"/>
    <x v="0"/>
    <n v="124"/>
    <n v="250.72502847513499"/>
    <n v="23.523581555776499"/>
    <x v="0"/>
    <x v="2"/>
    <x v="0"/>
    <n v="2"/>
    <n v="6849.4"/>
    <s v="Transferred"/>
    <x v="0"/>
  </r>
  <r>
    <s v="PT-03978"/>
    <n v="76"/>
    <x v="1"/>
    <n v="106"/>
    <n v="226.404882706509"/>
    <n v="27.048740234406999"/>
    <x v="1"/>
    <x v="1"/>
    <x v="1"/>
    <n v="4"/>
    <n v="15886.13"/>
    <s v="Discharged"/>
    <x v="4"/>
  </r>
  <r>
    <s v="PT-05482"/>
    <n v="61"/>
    <x v="1"/>
    <n v="137"/>
    <n v="253.85652644637199"/>
    <n v="17.307154244891102"/>
    <x v="2"/>
    <x v="2"/>
    <x v="1"/>
    <n v="4"/>
    <n v="6107.68"/>
    <s v="Transferred"/>
    <x v="0"/>
  </r>
  <r>
    <s v="PT-00280"/>
    <n v="49"/>
    <x v="0"/>
    <s v="unknown"/>
    <n v="232.09290989725"/>
    <n v="23.510222545019701"/>
    <x v="2"/>
    <x v="1"/>
    <x v="0"/>
    <n v="3"/>
    <n v="14149.12"/>
    <s v="Discharged"/>
    <x v="3"/>
  </r>
  <r>
    <s v="PT-09783"/>
    <n v="38"/>
    <x v="0"/>
    <n v="143"/>
    <n v="196.627231206967"/>
    <n v="27.9150843917967"/>
    <x v="0"/>
    <x v="2"/>
    <x v="0"/>
    <n v="3"/>
    <n v="8351.7900000000009"/>
    <s v="Discharged"/>
    <x v="2"/>
  </r>
  <r>
    <s v="PT-07641"/>
    <n v="23"/>
    <x v="1"/>
    <n v="118"/>
    <n v="244.59387452232801"/>
    <n v="33.314797311651901"/>
    <x v="1"/>
    <x v="2"/>
    <x v="0"/>
    <n v="3"/>
    <n v="13040.3"/>
    <s v="Admitted"/>
    <x v="6"/>
  </r>
  <r>
    <s v="PT-07302"/>
    <n v="47"/>
    <x v="1"/>
    <n v="140"/>
    <n v="232.16534913805901"/>
    <n v="18.542079481312499"/>
    <x v="1"/>
    <x v="2"/>
    <x v="0"/>
    <n v="2"/>
    <n v="9124.5300000000007"/>
    <s v="Deceased"/>
    <x v="3"/>
  </r>
  <r>
    <s v="PT-01695"/>
    <n v="56"/>
    <x v="1"/>
    <n v="116"/>
    <n v="228.650233426943"/>
    <n v="35.933904179537599"/>
    <x v="2"/>
    <x v="1"/>
    <x v="1"/>
    <n v="5"/>
    <n v="12425.4"/>
    <s v="Transferred"/>
    <x v="1"/>
  </r>
  <r>
    <s v="PT-09455"/>
    <n v="66"/>
    <x v="1"/>
    <n v="111"/>
    <n v="255.194269517896"/>
    <n v="24.795765478998401"/>
    <x v="2"/>
    <x v="1"/>
    <x v="0"/>
    <n v="4"/>
    <n v="8637.39"/>
    <s v="Discharged"/>
    <x v="0"/>
  </r>
  <r>
    <s v="PT-03480"/>
    <n v="75"/>
    <x v="1"/>
    <n v="140"/>
    <n v="178.67137607909899"/>
    <n v="32.059535332461799"/>
    <x v="0"/>
    <x v="2"/>
    <x v="0"/>
    <n v="1"/>
    <n v="7604.68"/>
    <s v="Discharged"/>
    <x v="4"/>
  </r>
  <r>
    <s v="PT-04417"/>
    <n v="58"/>
    <x v="1"/>
    <n v="122"/>
    <n v="214.79764589894401"/>
    <n v="28.389916385178001"/>
    <x v="1"/>
    <x v="1"/>
    <x v="1"/>
    <n v="7"/>
    <n v="16805.759999999998"/>
    <s v="Discharged"/>
    <x v="1"/>
  </r>
  <r>
    <s v="PT-07912"/>
    <n v="63"/>
    <x v="1"/>
    <n v="127"/>
    <n v="242.27690540803701"/>
    <n v="31.418617014107699"/>
    <x v="0"/>
    <x v="1"/>
    <x v="2"/>
    <n v="4"/>
    <n v="4208.9799999999996"/>
    <s v="Discharged"/>
    <x v="0"/>
  </r>
  <r>
    <s v="PT-06459"/>
    <n v="44"/>
    <x v="1"/>
    <n v="147"/>
    <s v="unknown"/>
    <n v="29.1684206962607"/>
    <x v="0"/>
    <x v="1"/>
    <x v="2"/>
    <n v="4"/>
    <n v="7814.36"/>
    <s v="Admitted"/>
    <x v="3"/>
  </r>
  <r>
    <s v="PT-05548"/>
    <n v="62"/>
    <x v="0"/>
    <n v="90"/>
    <n v="198.62305753283599"/>
    <n v="28.686837923655599"/>
    <x v="1"/>
    <x v="2"/>
    <x v="0"/>
    <n v="4"/>
    <n v="7111.58"/>
    <s v="Discharged"/>
    <x v="0"/>
  </r>
  <r>
    <s v="PT-08095"/>
    <n v="55"/>
    <x v="0"/>
    <n v="131"/>
    <n v="185.993236458719"/>
    <n v="30.745173989386299"/>
    <x v="1"/>
    <x v="2"/>
    <x v="0"/>
    <n v="3"/>
    <n v="14514.33"/>
    <s v="Admitted"/>
    <x v="1"/>
  </r>
  <r>
    <s v="PT-04297"/>
    <n v="39"/>
    <x v="1"/>
    <n v="135"/>
    <n v="220.546738301636"/>
    <n v="35.4644460743027"/>
    <x v="1"/>
    <x v="1"/>
    <x v="0"/>
    <n v="0"/>
    <n v="5965.27"/>
    <s v="Transferred"/>
    <x v="2"/>
  </r>
  <r>
    <s v="PT-06015"/>
    <n v="62"/>
    <x v="1"/>
    <n v="134"/>
    <n v="238.77816959350201"/>
    <n v="19.481915531105098"/>
    <x v="1"/>
    <x v="2"/>
    <x v="1"/>
    <n v="6"/>
    <n v="12343.01"/>
    <s v="Deceased"/>
    <x v="0"/>
  </r>
  <r>
    <s v="PT-05045"/>
    <n v="67"/>
    <x v="1"/>
    <n v="138"/>
    <n v="261.08383478736101"/>
    <n v="25.253320016683698"/>
    <x v="2"/>
    <x v="2"/>
    <x v="1"/>
    <n v="5"/>
    <n v="12065.31"/>
    <s v="Admitted"/>
    <x v="0"/>
  </r>
  <r>
    <s v="PT-02210"/>
    <n v="54"/>
    <x v="1"/>
    <n v="157"/>
    <n v="229.280553576306"/>
    <n v="27.890264140328998"/>
    <x v="1"/>
    <x v="1"/>
    <x v="2"/>
    <n v="2"/>
    <n v="4239.38"/>
    <s v="Discharged"/>
    <x v="1"/>
  </r>
  <r>
    <s v="PT-07933"/>
    <n v="52"/>
    <x v="1"/>
    <n v="147"/>
    <n v="210.58669445102001"/>
    <n v="29.214963530580899"/>
    <x v="1"/>
    <x v="1"/>
    <x v="3"/>
    <n v="2"/>
    <n v="5212.55"/>
    <s v="Discharged"/>
    <x v="1"/>
  </r>
  <r>
    <s v="PT-05731"/>
    <n v="52"/>
    <x v="1"/>
    <n v="116"/>
    <n v="248.43877626442901"/>
    <n v="23.660140409550301"/>
    <x v="2"/>
    <x v="1"/>
    <x v="1"/>
    <n v="4"/>
    <n v="17369.419999999998"/>
    <s v="Admitted"/>
    <x v="1"/>
  </r>
  <r>
    <s v="PT-07587"/>
    <n v="39"/>
    <x v="0"/>
    <n v="126"/>
    <n v="243.90861261705101"/>
    <n v="16.160462887591098"/>
    <x v="0"/>
    <x v="2"/>
    <x v="0"/>
    <n v="0"/>
    <n v="15243.08"/>
    <s v="Discharged"/>
    <x v="2"/>
  </r>
  <r>
    <s v="PT-00185"/>
    <n v="51"/>
    <x v="1"/>
    <n v="136"/>
    <n v="290.62370775302003"/>
    <n v="28.999294421854302"/>
    <x v="1"/>
    <x v="2"/>
    <x v="1"/>
    <n v="2"/>
    <n v="21309.14"/>
    <s v="unknown"/>
    <x v="1"/>
  </r>
  <r>
    <s v="PT-04996"/>
    <n v="54"/>
    <x v="1"/>
    <n v="121"/>
    <n v="246.941766492352"/>
    <n v="30.6421347210999"/>
    <x v="0"/>
    <x v="1"/>
    <x v="2"/>
    <n v="3"/>
    <n v="2736.32"/>
    <s v="Discharged"/>
    <x v="1"/>
  </r>
  <r>
    <s v="PT-05992"/>
    <n v="59"/>
    <x v="1"/>
    <s v="unknown"/>
    <n v="235.56856667972301"/>
    <n v="31.257944083985102"/>
    <x v="0"/>
    <x v="1"/>
    <x v="0"/>
    <n v="2"/>
    <n v="12900.93"/>
    <s v="Discharged"/>
    <x v="1"/>
  </r>
  <r>
    <s v="PT-02351"/>
    <n v="70"/>
    <x v="0"/>
    <n v="126"/>
    <n v="274.03080522215402"/>
    <n v="26.786331374473399"/>
    <x v="0"/>
    <x v="1"/>
    <x v="0"/>
    <n v="6"/>
    <n v="12413.64"/>
    <s v="Discharged"/>
    <x v="0"/>
  </r>
  <r>
    <s v="PT-00554"/>
    <n v="58"/>
    <x v="1"/>
    <n v="138"/>
    <n v="141.97212422319501"/>
    <n v="25.073811537077201"/>
    <x v="2"/>
    <x v="1"/>
    <x v="0"/>
    <n v="6"/>
    <n v="19062.400000000001"/>
    <s v="Deceased"/>
    <x v="1"/>
  </r>
  <r>
    <s v="PT-01385"/>
    <n v="66"/>
    <x v="1"/>
    <n v="120"/>
    <n v="181.38702121010601"/>
    <n v="22.565663577865699"/>
    <x v="0"/>
    <x v="1"/>
    <x v="2"/>
    <n v="1"/>
    <n v="2195.2399999999998"/>
    <s v="Transferred"/>
    <x v="0"/>
  </r>
  <r>
    <s v="PT-04935"/>
    <n v="48"/>
    <x v="0"/>
    <n v="123"/>
    <n v="278.19822729488999"/>
    <n v="28.320542848532401"/>
    <x v="1"/>
    <x v="1"/>
    <x v="0"/>
    <n v="3"/>
    <n v="11243.27"/>
    <s v="Discharged"/>
    <x v="3"/>
  </r>
  <r>
    <s v="PT-05272"/>
    <n v="93"/>
    <x v="1"/>
    <n v="125"/>
    <s v="unknown"/>
    <n v="24.354981597356801"/>
    <x v="1"/>
    <x v="1"/>
    <x v="1"/>
    <n v="1"/>
    <n v="15480.73"/>
    <s v="Discharged"/>
    <x v="5"/>
  </r>
  <r>
    <s v="PT-00298"/>
    <n v="59"/>
    <x v="0"/>
    <n v="157"/>
    <n v="278.854628130126"/>
    <n v="27.6209921846627"/>
    <x v="1"/>
    <x v="0"/>
    <x v="1"/>
    <n v="3"/>
    <n v="8338.5499999999993"/>
    <s v="Discharged"/>
    <x v="1"/>
  </r>
  <r>
    <s v="PT-00444"/>
    <n v="53"/>
    <x v="1"/>
    <n v="148"/>
    <s v="unknown"/>
    <n v="24.866479032607799"/>
    <x v="2"/>
    <x v="1"/>
    <x v="1"/>
    <n v="5"/>
    <n v="4426.3599999999997"/>
    <s v="Discharged"/>
    <x v="1"/>
  </r>
  <r>
    <s v="PT-07631"/>
    <n v="71"/>
    <x v="1"/>
    <n v="131"/>
    <n v="182.32945456770901"/>
    <n v="26.875207073270399"/>
    <x v="1"/>
    <x v="2"/>
    <x v="1"/>
    <n v="4"/>
    <n v="14043.94"/>
    <s v="Admitted"/>
    <x v="4"/>
  </r>
  <r>
    <s v="PT-02078"/>
    <n v="73"/>
    <x v="0"/>
    <n v="115"/>
    <n v="299.06306669294401"/>
    <n v="27.213549099572301"/>
    <x v="2"/>
    <x v="1"/>
    <x v="1"/>
    <n v="5"/>
    <n v="17559.509999999998"/>
    <s v="Admitted"/>
    <x v="4"/>
  </r>
  <r>
    <s v="PT-08130"/>
    <n v="59"/>
    <x v="0"/>
    <n v="126"/>
    <n v="213.697289553243"/>
    <n v="28.328764836570901"/>
    <x v="3"/>
    <x v="1"/>
    <x v="3"/>
    <n v="4"/>
    <n v="5264.91"/>
    <s v="Admitted"/>
    <x v="1"/>
  </r>
  <r>
    <s v="PT-02230"/>
    <n v="70"/>
    <x v="0"/>
    <n v="148"/>
    <n v="224.31923556465901"/>
    <n v="19.997670676201"/>
    <x v="1"/>
    <x v="1"/>
    <x v="0"/>
    <n v="5"/>
    <n v="14529.36"/>
    <s v="Deceased"/>
    <x v="0"/>
  </r>
  <r>
    <s v="PT-02843"/>
    <n v="77"/>
    <x v="0"/>
    <n v="115"/>
    <n v="298.70622489393998"/>
    <n v="28.352699846789299"/>
    <x v="0"/>
    <x v="2"/>
    <x v="1"/>
    <n v="5"/>
    <n v="23134.79"/>
    <s v="Admitted"/>
    <x v="4"/>
  </r>
  <r>
    <s v="PT-02538"/>
    <n v="68"/>
    <x v="0"/>
    <n v="161"/>
    <n v="177.344777174526"/>
    <n v="16.0467615275365"/>
    <x v="0"/>
    <x v="1"/>
    <x v="0"/>
    <n v="3"/>
    <n v="3145.58"/>
    <s v="Discharged"/>
    <x v="0"/>
  </r>
  <r>
    <s v="PT-06519"/>
    <n v="18"/>
    <x v="1"/>
    <n v="121"/>
    <n v="269.97157425099402"/>
    <n v="28.450135066347102"/>
    <x v="2"/>
    <x v="1"/>
    <x v="0"/>
    <n v="4"/>
    <n v="10443.34"/>
    <s v="Discharged"/>
    <x v="6"/>
  </r>
  <r>
    <s v="PT-08470"/>
    <n v="46"/>
    <x v="1"/>
    <n v="136"/>
    <n v="239.830540493527"/>
    <n v="24.984017676215501"/>
    <x v="1"/>
    <x v="1"/>
    <x v="0"/>
    <n v="2"/>
    <n v="13347.43"/>
    <s v="Admitted"/>
    <x v="3"/>
  </r>
  <r>
    <s v="PT-08538"/>
    <n v="80"/>
    <x v="0"/>
    <n v="122"/>
    <n v="167.39481033974801"/>
    <n v="34.474200631970497"/>
    <x v="2"/>
    <x v="1"/>
    <x v="1"/>
    <n v="5"/>
    <n v="16828.52"/>
    <s v="Deceased"/>
    <x v="4"/>
  </r>
  <r>
    <s v="PT-07536"/>
    <n v="38"/>
    <x v="0"/>
    <n v="120"/>
    <n v="224.77489306655801"/>
    <n v="32.848125439523599"/>
    <x v="0"/>
    <x v="1"/>
    <x v="2"/>
    <n v="5"/>
    <n v="5188.49"/>
    <s v="Transferred"/>
    <x v="2"/>
  </r>
  <r>
    <s v="PT-02579"/>
    <n v="59"/>
    <x v="1"/>
    <n v="116"/>
    <n v="229.48012807955001"/>
    <n v="22.384937834322901"/>
    <x v="0"/>
    <x v="1"/>
    <x v="2"/>
    <n v="4"/>
    <n v="5711.04"/>
    <s v="Transferred"/>
    <x v="1"/>
  </r>
  <r>
    <s v="PT-01132"/>
    <n v="61"/>
    <x v="1"/>
    <n v="129"/>
    <n v="180.03360226192001"/>
    <n v="33.866144317713399"/>
    <x v="1"/>
    <x v="1"/>
    <x v="2"/>
    <n v="2"/>
    <n v="5648.08"/>
    <s v="Admitted"/>
    <x v="0"/>
  </r>
  <r>
    <s v="PT-05016"/>
    <n v="47"/>
    <x v="0"/>
    <n v="119"/>
    <n v="201.961442078651"/>
    <n v="30.537077741387701"/>
    <x v="1"/>
    <x v="1"/>
    <x v="0"/>
    <n v="2"/>
    <n v="5231.42"/>
    <s v="Discharged"/>
    <x v="3"/>
  </r>
  <r>
    <s v="PT-07594"/>
    <n v="53"/>
    <x v="1"/>
    <n v="110"/>
    <n v="161.88074580753801"/>
    <n v="20.508533015616699"/>
    <x v="0"/>
    <x v="1"/>
    <x v="0"/>
    <n v="2"/>
    <n v="4749.53"/>
    <s v="Discharged"/>
    <x v="1"/>
  </r>
  <r>
    <s v="PT-00321"/>
    <n v="56"/>
    <x v="0"/>
    <n v="115"/>
    <n v="199.82147665811701"/>
    <n v="26.637118868445999"/>
    <x v="0"/>
    <x v="1"/>
    <x v="2"/>
    <n v="4"/>
    <n v="3138.66"/>
    <s v="Discharged"/>
    <x v="1"/>
  </r>
  <r>
    <s v="PT-01372"/>
    <n v="80"/>
    <x v="0"/>
    <n v="160"/>
    <s v="unknown"/>
    <n v="34.196560882387701"/>
    <x v="2"/>
    <x v="1"/>
    <x v="1"/>
    <n v="4"/>
    <n v="22546.240000000002"/>
    <s v="Deceased"/>
    <x v="4"/>
  </r>
  <r>
    <s v="PT-04043"/>
    <n v="30"/>
    <x v="1"/>
    <n v="106"/>
    <n v="254.87853527068901"/>
    <n v="17.453414069528101"/>
    <x v="2"/>
    <x v="2"/>
    <x v="1"/>
    <n v="6"/>
    <n v="20993.279999999999"/>
    <s v="Discharged"/>
    <x v="6"/>
  </r>
  <r>
    <s v="PT-04787"/>
    <n v="65"/>
    <x v="0"/>
    <s v="unknown"/>
    <n v="232.52652351517199"/>
    <n v="22.078628599805899"/>
    <x v="2"/>
    <x v="2"/>
    <x v="1"/>
    <n v="5"/>
    <n v="13602.72"/>
    <s v="Deceased"/>
    <x v="0"/>
  </r>
  <r>
    <s v="PT-05359"/>
    <n v="27"/>
    <x v="0"/>
    <n v="128"/>
    <n v="254.239306904595"/>
    <n v="24.445603233554898"/>
    <x v="2"/>
    <x v="2"/>
    <x v="1"/>
    <n v="4"/>
    <n v="9358.4699999999993"/>
    <s v="Discharged"/>
    <x v="6"/>
  </r>
  <r>
    <s v="PT-00908"/>
    <n v="66"/>
    <x v="1"/>
    <n v="91"/>
    <n v="200.43839340237901"/>
    <n v="24.089435027593499"/>
    <x v="0"/>
    <x v="1"/>
    <x v="2"/>
    <n v="4"/>
    <n v="5945.11"/>
    <s v="Discharged"/>
    <x v="0"/>
  </r>
  <r>
    <s v="PT-06209"/>
    <n v="54"/>
    <x v="0"/>
    <n v="111"/>
    <n v="277.374129002872"/>
    <n v="29.166485611068602"/>
    <x v="3"/>
    <x v="1"/>
    <x v="2"/>
    <n v="3"/>
    <n v="7727.64"/>
    <s v="Discharged"/>
    <x v="1"/>
  </r>
  <r>
    <s v="PT-03951"/>
    <n v="62"/>
    <x v="0"/>
    <n v="123"/>
    <n v="211.507818336936"/>
    <n v="35.295496576855498"/>
    <x v="0"/>
    <x v="1"/>
    <x v="0"/>
    <n v="1"/>
    <n v="10635.46"/>
    <s v="Discharged"/>
    <x v="0"/>
  </r>
  <r>
    <s v="PT-04904"/>
    <n v="49"/>
    <x v="1"/>
    <n v="138"/>
    <n v="273.92224750594897"/>
    <n v="27.824973658781701"/>
    <x v="2"/>
    <x v="1"/>
    <x v="1"/>
    <n v="5"/>
    <n v="22163.83"/>
    <s v="Discharged"/>
    <x v="3"/>
  </r>
  <r>
    <s v="PT-09066"/>
    <n v="49"/>
    <x v="1"/>
    <n v="109"/>
    <n v="260.97821388175799"/>
    <s v="unknown"/>
    <x v="1"/>
    <x v="0"/>
    <x v="0"/>
    <n v="6"/>
    <n v="10904.8"/>
    <s v="Discharged"/>
    <x v="3"/>
  </r>
  <r>
    <s v="PT-06968"/>
    <n v="53"/>
    <x v="1"/>
    <n v="131"/>
    <n v="265.01306428233102"/>
    <n v="19.331496605238598"/>
    <x v="1"/>
    <x v="1"/>
    <x v="2"/>
    <n v="1"/>
    <n v="5214.49"/>
    <s v="Discharged"/>
    <x v="1"/>
  </r>
  <r>
    <s v="PT-08129"/>
    <n v="52"/>
    <x v="1"/>
    <n v="138"/>
    <n v="187.087198247815"/>
    <n v="30.022206689456802"/>
    <x v="2"/>
    <x v="1"/>
    <x v="0"/>
    <n v="10"/>
    <n v="16484.38"/>
    <s v="Discharged"/>
    <x v="1"/>
  </r>
  <r>
    <s v="PT-06996"/>
    <n v="50"/>
    <x v="0"/>
    <n v="131"/>
    <n v="206.63607296232701"/>
    <n v="30.584943810489602"/>
    <x v="1"/>
    <x v="1"/>
    <x v="0"/>
    <n v="1"/>
    <n v="5701.21"/>
    <s v="Transferred"/>
    <x v="3"/>
  </r>
  <r>
    <s v="PT-08573"/>
    <n v="61"/>
    <x v="1"/>
    <n v="124"/>
    <n v="220.388051665262"/>
    <n v="23.2875092516758"/>
    <x v="1"/>
    <x v="1"/>
    <x v="0"/>
    <n v="2"/>
    <n v="11090.58"/>
    <s v="Discharged"/>
    <x v="0"/>
  </r>
  <r>
    <s v="PT-00927"/>
    <n v="46"/>
    <x v="0"/>
    <n v="149"/>
    <n v="219.75523981648999"/>
    <n v="31.900046718222502"/>
    <x v="2"/>
    <x v="2"/>
    <x v="0"/>
    <n v="2"/>
    <n v="5669.91"/>
    <s v="Admitted"/>
    <x v="3"/>
  </r>
  <r>
    <s v="PT-07830"/>
    <n v="37"/>
    <x v="0"/>
    <n v="167"/>
    <n v="233.301872398272"/>
    <n v="19.253328048503199"/>
    <x v="1"/>
    <x v="1"/>
    <x v="2"/>
    <n v="4"/>
    <n v="4798.67"/>
    <s v="Admitted"/>
    <x v="2"/>
  </r>
  <r>
    <s v="PT-00016"/>
    <n v="46"/>
    <x v="0"/>
    <n v="125"/>
    <s v="unknown"/>
    <n v="38.639206214739303"/>
    <x v="2"/>
    <x v="1"/>
    <x v="0"/>
    <n v="3"/>
    <n v="11739.81"/>
    <s v="Discharged"/>
    <x v="3"/>
  </r>
  <r>
    <s v="PT-00144"/>
    <n v="57"/>
    <x v="1"/>
    <n v="99"/>
    <n v="249.626956573428"/>
    <n v="34.072629697143697"/>
    <x v="0"/>
    <x v="2"/>
    <x v="0"/>
    <n v="2"/>
    <n v="12454.15"/>
    <s v="Discharged"/>
    <x v="1"/>
  </r>
  <r>
    <s v="PT-02364"/>
    <n v="71"/>
    <x v="1"/>
    <n v="110"/>
    <n v="210.00225634953699"/>
    <n v="24.592449811101702"/>
    <x v="2"/>
    <x v="1"/>
    <x v="1"/>
    <n v="6"/>
    <n v="16387.89"/>
    <s v="Admitted"/>
    <x v="4"/>
  </r>
  <r>
    <s v="PT-00130"/>
    <n v="47"/>
    <x v="0"/>
    <n v="107"/>
    <n v="252.21207922896099"/>
    <s v="unknown"/>
    <x v="1"/>
    <x v="2"/>
    <x v="0"/>
    <n v="4"/>
    <n v="11820.71"/>
    <s v="Discharged"/>
    <x v="3"/>
  </r>
  <r>
    <s v="PT-01162"/>
    <n v="89"/>
    <x v="0"/>
    <n v="157"/>
    <n v="250.930648590544"/>
    <n v="25.5756041238036"/>
    <x v="0"/>
    <x v="1"/>
    <x v="0"/>
    <n v="2"/>
    <n v="5564.44"/>
    <s v="Discharged"/>
    <x v="5"/>
  </r>
  <r>
    <s v="PT-06114"/>
    <n v="41"/>
    <x v="0"/>
    <n v="128"/>
    <n v="235.34903278923801"/>
    <n v="22.4909750989721"/>
    <x v="1"/>
    <x v="2"/>
    <x v="0"/>
    <n v="4"/>
    <n v="6059.79"/>
    <s v="Admitted"/>
    <x v="3"/>
  </r>
  <r>
    <s v="PT-06384"/>
    <n v="53"/>
    <x v="0"/>
    <n v="114"/>
    <n v="234.151860319679"/>
    <n v="25.773283513475299"/>
    <x v="1"/>
    <x v="2"/>
    <x v="0"/>
    <n v="1"/>
    <n v="7669.96"/>
    <s v="Admitted"/>
    <x v="1"/>
  </r>
  <r>
    <s v="PT-04852"/>
    <n v="93"/>
    <x v="0"/>
    <n v="140"/>
    <n v="261.83911417426799"/>
    <n v="17.2207018619008"/>
    <x v="0"/>
    <x v="1"/>
    <x v="0"/>
    <n v="2"/>
    <n v="4885.28"/>
    <s v="Admitted"/>
    <x v="5"/>
  </r>
  <r>
    <s v="PT-08365"/>
    <n v="68"/>
    <x v="0"/>
    <n v="111"/>
    <n v="147.36616084720399"/>
    <n v="17.150197159068099"/>
    <x v="2"/>
    <x v="1"/>
    <x v="0"/>
    <n v="8"/>
    <n v="9143.7999999999993"/>
    <s v="Discharged"/>
    <x v="0"/>
  </r>
  <r>
    <s v="PT-04937"/>
    <n v="55"/>
    <x v="0"/>
    <n v="126"/>
    <n v="209.24227246371299"/>
    <n v="18.445023887014901"/>
    <x v="0"/>
    <x v="2"/>
    <x v="0"/>
    <n v="2"/>
    <n v="11656.35"/>
    <s v="Discharged"/>
    <x v="1"/>
  </r>
  <r>
    <s v="PT-01877"/>
    <n v="46"/>
    <x v="0"/>
    <n v="138"/>
    <n v="161.15346468973499"/>
    <n v="24.304204507521899"/>
    <x v="0"/>
    <x v="1"/>
    <x v="2"/>
    <n v="4"/>
    <n v="3948.67"/>
    <s v="Discharged"/>
    <x v="3"/>
  </r>
  <r>
    <s v="PT-02489"/>
    <n v="55"/>
    <x v="0"/>
    <n v="137"/>
    <n v="180.70064386655201"/>
    <n v="28.402784967202699"/>
    <x v="3"/>
    <x v="0"/>
    <x v="2"/>
    <n v="3"/>
    <n v="7238.53"/>
    <s v="Admitted"/>
    <x v="1"/>
  </r>
  <r>
    <s v="PT-04950"/>
    <n v="61"/>
    <x v="1"/>
    <n v="104"/>
    <n v="209.03839002012401"/>
    <n v="26.218003152747901"/>
    <x v="1"/>
    <x v="2"/>
    <x v="0"/>
    <n v="0"/>
    <n v="8215.77"/>
    <s v="Discharged"/>
    <x v="0"/>
  </r>
  <r>
    <s v="PT-07713"/>
    <n v="51"/>
    <x v="1"/>
    <n v="115"/>
    <n v="234.03287068091601"/>
    <n v="27.5309501923265"/>
    <x v="1"/>
    <x v="1"/>
    <x v="0"/>
    <n v="4"/>
    <n v="10539.64"/>
    <s v="unknown"/>
    <x v="1"/>
  </r>
  <r>
    <s v="PT-01183"/>
    <n v="68"/>
    <x v="0"/>
    <n v="135"/>
    <n v="294.23743654135802"/>
    <n v="27.389056732964999"/>
    <x v="1"/>
    <x v="2"/>
    <x v="1"/>
    <n v="1"/>
    <n v="19683.73"/>
    <s v="Transferred"/>
    <x v="0"/>
  </r>
  <r>
    <s v="PT-06390"/>
    <n v="66"/>
    <x v="0"/>
    <n v="137"/>
    <n v="256.61273261697499"/>
    <n v="25.5304580026203"/>
    <x v="1"/>
    <x v="1"/>
    <x v="0"/>
    <n v="4"/>
    <n v="7032.43"/>
    <s v="unknown"/>
    <x v="0"/>
  </r>
  <r>
    <s v="PT-05581"/>
    <n v="83"/>
    <x v="0"/>
    <n v="136"/>
    <n v="183.73471343618399"/>
    <n v="24.9509165231193"/>
    <x v="0"/>
    <x v="1"/>
    <x v="0"/>
    <n v="3"/>
    <n v="13170.81"/>
    <s v="Admitted"/>
    <x v="5"/>
  </r>
  <r>
    <s v="PT-01171"/>
    <n v="66"/>
    <x v="0"/>
    <n v="132"/>
    <n v="181.21845151056101"/>
    <n v="34.231398536220198"/>
    <x v="0"/>
    <x v="1"/>
    <x v="0"/>
    <n v="1"/>
    <n v="4207.6099999999997"/>
    <s v="Discharged"/>
    <x v="0"/>
  </r>
  <r>
    <s v="PT-06424"/>
    <n v="57"/>
    <x v="1"/>
    <n v="167"/>
    <n v="212.27111182565801"/>
    <n v="27.263456125443199"/>
    <x v="0"/>
    <x v="2"/>
    <x v="0"/>
    <n v="3"/>
    <n v="4200.8999999999996"/>
    <s v="Discharged"/>
    <x v="1"/>
  </r>
  <r>
    <s v="PT-02183"/>
    <n v="52"/>
    <x v="1"/>
    <n v="164"/>
    <n v="144.30572701974901"/>
    <n v="31.073117524743601"/>
    <x v="2"/>
    <x v="1"/>
    <x v="0"/>
    <n v="5"/>
    <n v="3597.23"/>
    <s v="Discharged"/>
    <x v="1"/>
  </r>
  <r>
    <s v="PT-03372"/>
    <n v="37"/>
    <x v="0"/>
    <n v="158"/>
    <n v="207.52808866428501"/>
    <n v="34.528501799053899"/>
    <x v="0"/>
    <x v="1"/>
    <x v="2"/>
    <n v="4"/>
    <n v="4684.6499999999996"/>
    <s v="Transferred"/>
    <x v="2"/>
  </r>
  <r>
    <s v="PT-08281"/>
    <n v="50"/>
    <x v="0"/>
    <n v="132"/>
    <n v="303.31381054276397"/>
    <n v="27.8939971096477"/>
    <x v="0"/>
    <x v="1"/>
    <x v="2"/>
    <n v="5"/>
    <n v="5805.31"/>
    <s v="Discharged"/>
    <x v="3"/>
  </r>
  <r>
    <s v="PT-01860"/>
    <n v="58"/>
    <x v="0"/>
    <n v="151"/>
    <n v="236.22758108232301"/>
    <n v="23.874297208815602"/>
    <x v="2"/>
    <x v="1"/>
    <x v="0"/>
    <n v="3"/>
    <n v="11138.02"/>
    <s v="Discharged"/>
    <x v="1"/>
  </r>
  <r>
    <s v="PT-05061"/>
    <n v="50"/>
    <x v="1"/>
    <n v="144"/>
    <n v="210.04845334843299"/>
    <n v="15.8454349597961"/>
    <x v="0"/>
    <x v="2"/>
    <x v="2"/>
    <n v="1"/>
    <n v="5372.05"/>
    <s v="Discharged"/>
    <x v="3"/>
  </r>
  <r>
    <s v="PT-05023"/>
    <n v="52"/>
    <x v="0"/>
    <s v="unknown"/>
    <n v="219.04515725012101"/>
    <n v="26.548542155494101"/>
    <x v="2"/>
    <x v="1"/>
    <x v="0"/>
    <s v="unknown"/>
    <n v="9041.33"/>
    <s v="Discharged"/>
    <x v="1"/>
  </r>
  <r>
    <s v="PT-05523"/>
    <n v="66"/>
    <x v="0"/>
    <n v="108"/>
    <n v="158.55681291847"/>
    <n v="33.961555364847001"/>
    <x v="2"/>
    <x v="1"/>
    <x v="0"/>
    <n v="8"/>
    <n v="17055.29"/>
    <s v="Discharged"/>
    <x v="0"/>
  </r>
  <r>
    <s v="PT-06623"/>
    <n v="60"/>
    <x v="1"/>
    <n v="130"/>
    <n v="212.75471640082199"/>
    <n v="30.1929450118357"/>
    <x v="0"/>
    <x v="1"/>
    <x v="0"/>
    <n v="0"/>
    <n v="9767.98"/>
    <s v="unknown"/>
    <x v="1"/>
  </r>
  <r>
    <s v="PT-05065"/>
    <n v="66"/>
    <x v="0"/>
    <n v="169"/>
    <n v="220.60524309394199"/>
    <n v="25.185799705909101"/>
    <x v="2"/>
    <x v="1"/>
    <x v="1"/>
    <n v="2"/>
    <n v="16406.87"/>
    <s v="Admitted"/>
    <x v="0"/>
  </r>
  <r>
    <s v="PT-07679"/>
    <n v="44"/>
    <x v="0"/>
    <n v="119"/>
    <n v="225.00103431657399"/>
    <n v="32.559603385631902"/>
    <x v="2"/>
    <x v="2"/>
    <x v="0"/>
    <n v="5"/>
    <n v="12167.03"/>
    <s v="Discharged"/>
    <x v="3"/>
  </r>
  <r>
    <s v="PT-08241"/>
    <n v="58"/>
    <x v="0"/>
    <n v="102"/>
    <n v="123.330653994176"/>
    <n v="27.131136292196"/>
    <x v="0"/>
    <x v="1"/>
    <x v="0"/>
    <n v="0"/>
    <n v="500"/>
    <s v="Discharged"/>
    <x v="1"/>
  </r>
  <r>
    <s v="PT-03122"/>
    <n v="45"/>
    <x v="1"/>
    <n v="157"/>
    <n v="274.09124331689497"/>
    <n v="25.042506634033501"/>
    <x v="2"/>
    <x v="1"/>
    <x v="1"/>
    <n v="6"/>
    <n v="21597.75"/>
    <s v="Admitted"/>
    <x v="3"/>
  </r>
  <r>
    <s v="PT-00388"/>
    <n v="83"/>
    <x v="1"/>
    <n v="150"/>
    <n v="154.28757676853499"/>
    <n v="24.093848660852199"/>
    <x v="1"/>
    <x v="1"/>
    <x v="3"/>
    <n v="2"/>
    <n v="5510.9"/>
    <s v="Discharged"/>
    <x v="5"/>
  </r>
  <r>
    <s v="PT-08100"/>
    <n v="57"/>
    <x v="1"/>
    <n v="147"/>
    <n v="238.51192381047301"/>
    <n v="15"/>
    <x v="1"/>
    <x v="1"/>
    <x v="0"/>
    <n v="3"/>
    <n v="9564.6"/>
    <s v="Admitted"/>
    <x v="1"/>
  </r>
  <r>
    <s v="PT-01033"/>
    <n v="60"/>
    <x v="1"/>
    <n v="91"/>
    <n v="167.355201851201"/>
    <n v="20.022254026499201"/>
    <x v="2"/>
    <x v="2"/>
    <x v="1"/>
    <n v="2"/>
    <n v="15920.38"/>
    <s v="Discharged"/>
    <x v="1"/>
  </r>
  <r>
    <s v="PT-08167"/>
    <n v="81"/>
    <x v="0"/>
    <n v="106"/>
    <n v="271.081726660019"/>
    <n v="24.202217658889101"/>
    <x v="2"/>
    <x v="1"/>
    <x v="1"/>
    <n v="6"/>
    <n v="10099.09"/>
    <s v="Discharged"/>
    <x v="5"/>
  </r>
  <r>
    <s v="PT-07554"/>
    <n v="37"/>
    <x v="1"/>
    <n v="105"/>
    <n v="182.06441780048601"/>
    <n v="39.948028360466701"/>
    <x v="0"/>
    <x v="1"/>
    <x v="2"/>
    <n v="3"/>
    <n v="5636.32"/>
    <s v="Discharged"/>
    <x v="2"/>
  </r>
  <r>
    <s v="PT-00932"/>
    <n v="83"/>
    <x v="1"/>
    <n v="138"/>
    <n v="217.67175787467599"/>
    <n v="28.153515830128399"/>
    <x v="0"/>
    <x v="1"/>
    <x v="2"/>
    <n v="3"/>
    <n v="4318.62"/>
    <s v="Discharged"/>
    <x v="5"/>
  </r>
  <r>
    <s v="PT-04020"/>
    <n v="53"/>
    <x v="1"/>
    <n v="113"/>
    <n v="221.59230012591499"/>
    <n v="27.0424750868833"/>
    <x v="0"/>
    <x v="1"/>
    <x v="2"/>
    <n v="2"/>
    <n v="3667.39"/>
    <s v="Transferred"/>
    <x v="1"/>
  </r>
  <r>
    <s v="PT-00692"/>
    <n v="72"/>
    <x v="0"/>
    <n v="127"/>
    <n v="145.73454753386201"/>
    <n v="34.044867694215398"/>
    <x v="0"/>
    <x v="1"/>
    <x v="0"/>
    <n v="3"/>
    <n v="9762.73"/>
    <s v="Discharged"/>
    <x v="4"/>
  </r>
  <r>
    <s v="PT-05522"/>
    <n v="45"/>
    <x v="1"/>
    <n v="134"/>
    <n v="279.56660253438002"/>
    <n v="26.785959108892499"/>
    <x v="2"/>
    <x v="1"/>
    <x v="0"/>
    <n v="6"/>
    <n v="5069.6899999999996"/>
    <s v="Admitted"/>
    <x v="3"/>
  </r>
  <r>
    <s v="PT-06930"/>
    <n v="38"/>
    <x v="0"/>
    <n v="119"/>
    <n v="233.695395994851"/>
    <n v="23.2189287067566"/>
    <x v="2"/>
    <x v="2"/>
    <x v="1"/>
    <n v="7"/>
    <n v="15989.39"/>
    <s v="Discharged"/>
    <x v="2"/>
  </r>
  <r>
    <s v="PT-00830"/>
    <n v="50"/>
    <x v="0"/>
    <n v="145"/>
    <n v="237.21613690926699"/>
    <n v="34.441405952697501"/>
    <x v="0"/>
    <x v="2"/>
    <x v="0"/>
    <n v="2"/>
    <n v="6958.04"/>
    <s v="Admitted"/>
    <x v="3"/>
  </r>
  <r>
    <s v="PT-03499"/>
    <n v="52"/>
    <x v="0"/>
    <n v="170"/>
    <n v="197.11174020876501"/>
    <n v="26.025169101986201"/>
    <x v="1"/>
    <x v="1"/>
    <x v="0"/>
    <n v="6"/>
    <n v="5760.76"/>
    <s v="Deceased"/>
    <x v="1"/>
  </r>
  <r>
    <s v="PT-02082"/>
    <n v="64"/>
    <x v="1"/>
    <n v="127"/>
    <n v="282.57987095762098"/>
    <n v="31.9627844595691"/>
    <x v="2"/>
    <x v="1"/>
    <x v="0"/>
    <n v="3"/>
    <n v="15151.49"/>
    <s v="unknown"/>
    <x v="0"/>
  </r>
  <r>
    <s v="PT-09091"/>
    <n v="65"/>
    <x v="0"/>
    <n v="159"/>
    <n v="307.67332563025099"/>
    <n v="30.755453118673401"/>
    <x v="3"/>
    <x v="1"/>
    <x v="0"/>
    <n v="5"/>
    <n v="8686.42"/>
    <s v="Discharged"/>
    <x v="0"/>
  </r>
  <r>
    <s v="PT-09632"/>
    <n v="53"/>
    <x v="1"/>
    <n v="184"/>
    <n v="213.88435692677101"/>
    <n v="26.160335106418099"/>
    <x v="1"/>
    <x v="1"/>
    <x v="2"/>
    <n v="4"/>
    <n v="5600.58"/>
    <s v="Discharged"/>
    <x v="1"/>
  </r>
  <r>
    <s v="PT-00045"/>
    <n v="32"/>
    <x v="1"/>
    <n v="116"/>
    <n v="175.06322948829501"/>
    <n v="24.4491650729687"/>
    <x v="0"/>
    <x v="1"/>
    <x v="2"/>
    <n v="5"/>
    <n v="3365.56"/>
    <s v="Discharged"/>
    <x v="2"/>
  </r>
  <r>
    <s v="PT-03940"/>
    <n v="43"/>
    <x v="1"/>
    <n v="117"/>
    <n v="229.44539255836"/>
    <n v="29.3818970133992"/>
    <x v="0"/>
    <x v="0"/>
    <x v="0"/>
    <n v="6"/>
    <n v="10917.76"/>
    <s v="Deceased"/>
    <x v="3"/>
  </r>
  <r>
    <s v="PT-05480"/>
    <n v="71"/>
    <x v="0"/>
    <n v="100"/>
    <n v="219.32752612707"/>
    <n v="23.111780688163499"/>
    <x v="2"/>
    <x v="2"/>
    <x v="1"/>
    <n v="4"/>
    <n v="12165.39"/>
    <s v="Discharged"/>
    <x v="4"/>
  </r>
  <r>
    <s v="PT-04783"/>
    <n v="29"/>
    <x v="1"/>
    <n v="135"/>
    <n v="260.05127720267097"/>
    <n v="28.553952583483799"/>
    <x v="2"/>
    <x v="2"/>
    <x v="0"/>
    <n v="5"/>
    <n v="10257.19"/>
    <s v="Discharged"/>
    <x v="6"/>
  </r>
  <r>
    <s v="PT-04320"/>
    <n v="49"/>
    <x v="0"/>
    <n v="117"/>
    <n v="205.915940038288"/>
    <n v="19.316684473574401"/>
    <x v="0"/>
    <x v="2"/>
    <x v="0"/>
    <n v="2"/>
    <n v="4695.8500000000004"/>
    <s v="Deceased"/>
    <x v="3"/>
  </r>
  <r>
    <s v="PT-02966"/>
    <n v="51"/>
    <x v="1"/>
    <n v="119"/>
    <n v="183.09308893626101"/>
    <n v="34.0051531402557"/>
    <x v="2"/>
    <x v="1"/>
    <x v="1"/>
    <n v="8"/>
    <n v="12945.89"/>
    <s v="Deceased"/>
    <x v="1"/>
  </r>
  <r>
    <s v="PT-03970"/>
    <n v="74"/>
    <x v="0"/>
    <n v="104"/>
    <n v="177.00346822643701"/>
    <n v="31.530279791725899"/>
    <x v="1"/>
    <x v="1"/>
    <x v="0"/>
    <n v="3"/>
    <n v="7213.05"/>
    <s v="Transferred"/>
    <x v="4"/>
  </r>
  <r>
    <s v="PT-01188"/>
    <n v="51"/>
    <x v="1"/>
    <n v="118"/>
    <n v="176.91476719072401"/>
    <n v="20.379064905385501"/>
    <x v="2"/>
    <x v="2"/>
    <x v="1"/>
    <n v="4"/>
    <n v="21743.98"/>
    <s v="Deceased"/>
    <x v="1"/>
  </r>
  <r>
    <s v="PT-00285"/>
    <n v="86"/>
    <x v="1"/>
    <n v="111"/>
    <n v="218.39443976052101"/>
    <n v="35.459576955545501"/>
    <x v="2"/>
    <x v="2"/>
    <x v="1"/>
    <n v="7"/>
    <n v="20107.39"/>
    <s v="Transferred"/>
    <x v="5"/>
  </r>
  <r>
    <s v="PT-09052"/>
    <n v="38"/>
    <x v="1"/>
    <n v="131"/>
    <n v="229.96999528173799"/>
    <n v="31.448929123874102"/>
    <x v="2"/>
    <x v="0"/>
    <x v="0"/>
    <n v="5"/>
    <n v="11631.38"/>
    <s v="Discharged"/>
    <x v="2"/>
  </r>
  <r>
    <s v="PT-04160"/>
    <n v="56"/>
    <x v="0"/>
    <n v="124"/>
    <n v="181.071492066323"/>
    <n v="33.787854612999098"/>
    <x v="2"/>
    <x v="1"/>
    <x v="0"/>
    <n v="6"/>
    <n v="14109.24"/>
    <s v="Discharged"/>
    <x v="1"/>
  </r>
  <r>
    <s v="PT-03093"/>
    <n v="53"/>
    <x v="0"/>
    <n v="124"/>
    <n v="198.48898003994299"/>
    <n v="32.245580696469403"/>
    <x v="1"/>
    <x v="1"/>
    <x v="0"/>
    <n v="2"/>
    <n v="6104.53"/>
    <s v="Discharged"/>
    <x v="1"/>
  </r>
  <r>
    <s v="PT-07245"/>
    <n v="65"/>
    <x v="1"/>
    <n v="136"/>
    <n v="236.416890996202"/>
    <n v="29.1794608773919"/>
    <x v="0"/>
    <x v="1"/>
    <x v="2"/>
    <n v="3"/>
    <n v="4681.75"/>
    <s v="Discharged"/>
    <x v="0"/>
  </r>
  <r>
    <s v="PT-04557"/>
    <n v="39"/>
    <x v="1"/>
    <n v="103"/>
    <n v="184.52247919485799"/>
    <n v="23.005174975389401"/>
    <x v="0"/>
    <x v="1"/>
    <x v="2"/>
    <n v="2"/>
    <n v="3965.87"/>
    <s v="Discharged"/>
    <x v="2"/>
  </r>
  <r>
    <s v="PT-04767"/>
    <n v="37"/>
    <x v="0"/>
    <n v="149"/>
    <n v="197.54239572977801"/>
    <n v="20.766652735399699"/>
    <x v="0"/>
    <x v="1"/>
    <x v="2"/>
    <n v="3"/>
    <n v="4786.4799999999996"/>
    <s v="Admitted"/>
    <x v="2"/>
  </r>
  <r>
    <s v="PT-04324"/>
    <n v="38"/>
    <x v="0"/>
    <n v="106"/>
    <n v="129.395631244024"/>
    <n v="34.354467265981803"/>
    <x v="0"/>
    <x v="1"/>
    <x v="2"/>
    <n v="4"/>
    <n v="3267.41"/>
    <s v="Discharged"/>
    <x v="2"/>
  </r>
  <r>
    <s v="PT-05734"/>
    <n v="52"/>
    <x v="1"/>
    <n v="140"/>
    <n v="270.3447371625"/>
    <n v="24.045903939846902"/>
    <x v="1"/>
    <x v="1"/>
    <x v="0"/>
    <n v="2"/>
    <n v="13391.59"/>
    <s v="Discharged"/>
    <x v="1"/>
  </r>
  <r>
    <s v="PT-05546"/>
    <n v="29"/>
    <x v="1"/>
    <n v="96"/>
    <n v="226.708252964618"/>
    <n v="25.049916246513501"/>
    <x v="1"/>
    <x v="1"/>
    <x v="2"/>
    <n v="0"/>
    <n v="1814.07"/>
    <s v="Admitted"/>
    <x v="6"/>
  </r>
  <r>
    <s v="PT-03365"/>
    <n v="44"/>
    <x v="1"/>
    <n v="154"/>
    <n v="242.365527515173"/>
    <n v="16.8589229027064"/>
    <x v="1"/>
    <x v="2"/>
    <x v="0"/>
    <n v="3"/>
    <n v="6018.66"/>
    <s v="Discharged"/>
    <x v="3"/>
  </r>
  <r>
    <s v="PT-09469"/>
    <n v="44"/>
    <x v="0"/>
    <n v="134"/>
    <n v="210.834517979396"/>
    <n v="35.924842777787497"/>
    <x v="1"/>
    <x v="1"/>
    <x v="0"/>
    <n v="4"/>
    <n v="13597.65"/>
    <s v="Transferred"/>
    <x v="3"/>
  </r>
  <r>
    <s v="PT-03196"/>
    <n v="26"/>
    <x v="0"/>
    <n v="126"/>
    <n v="120"/>
    <n v="21.8919102274692"/>
    <x v="0"/>
    <x v="2"/>
    <x v="0"/>
    <n v="2"/>
    <n v="11213.76"/>
    <s v="Admitted"/>
    <x v="6"/>
  </r>
  <r>
    <s v="PT-05350"/>
    <n v="55"/>
    <x v="1"/>
    <n v="145"/>
    <n v="227.342424796556"/>
    <n v="25.929287055418001"/>
    <x v="0"/>
    <x v="2"/>
    <x v="1"/>
    <n v="5"/>
    <n v="19160.23"/>
    <s v="Discharged"/>
    <x v="1"/>
  </r>
  <r>
    <s v="PT-00970"/>
    <n v="33"/>
    <x v="0"/>
    <n v="158"/>
    <n v="201.40316435632801"/>
    <n v="27.1920638143445"/>
    <x v="1"/>
    <x v="1"/>
    <x v="0"/>
    <n v="4"/>
    <n v="7358.38"/>
    <s v="Discharged"/>
    <x v="2"/>
  </r>
  <r>
    <s v="PT-03735"/>
    <n v="66"/>
    <x v="0"/>
    <n v="124"/>
    <n v="194.20341532094801"/>
    <n v="26.557130040953599"/>
    <x v="1"/>
    <x v="1"/>
    <x v="0"/>
    <n v="3"/>
    <n v="4404.29"/>
    <s v="Discharged"/>
    <x v="0"/>
  </r>
  <r>
    <s v="PT-00926"/>
    <n v="32"/>
    <x v="1"/>
    <n v="109"/>
    <n v="222.02019561945099"/>
    <n v="23.9588325384582"/>
    <x v="2"/>
    <x v="2"/>
    <x v="0"/>
    <n v="5"/>
    <n v="13417.52"/>
    <s v="Discharged"/>
    <x v="2"/>
  </r>
  <r>
    <s v="PT-09689"/>
    <n v="54"/>
    <x v="0"/>
    <n v="122"/>
    <n v="230.64306645715399"/>
    <n v="32.421720151640997"/>
    <x v="2"/>
    <x v="1"/>
    <x v="1"/>
    <n v="8"/>
    <n v="18468.650000000001"/>
    <s v="Admitted"/>
    <x v="1"/>
  </r>
  <r>
    <s v="PT-06719"/>
    <n v="81"/>
    <x v="0"/>
    <n v="140"/>
    <n v="284.72042291819503"/>
    <n v="30.020895446019299"/>
    <x v="1"/>
    <x v="1"/>
    <x v="0"/>
    <n v="4"/>
    <n v="10508.66"/>
    <s v="Discharged"/>
    <x v="5"/>
  </r>
  <r>
    <s v="PT-04726"/>
    <n v="18"/>
    <x v="1"/>
    <n v="120"/>
    <n v="120"/>
    <n v="25.766656304335498"/>
    <x v="0"/>
    <x v="1"/>
    <x v="2"/>
    <n v="1"/>
    <n v="1906.72"/>
    <s v="Admitted"/>
    <x v="6"/>
  </r>
  <r>
    <s v="PT-05861"/>
    <n v="73"/>
    <x v="0"/>
    <n v="115"/>
    <n v="205.94879332599899"/>
    <n v="33.609783835173403"/>
    <x v="2"/>
    <x v="1"/>
    <x v="1"/>
    <n v="3"/>
    <n v="19840.11"/>
    <s v="Discharged"/>
    <x v="4"/>
  </r>
  <r>
    <s v="PT-02852"/>
    <n v="67"/>
    <x v="1"/>
    <n v="151"/>
    <n v="214.39040202141001"/>
    <n v="34.3679086767904"/>
    <x v="0"/>
    <x v="1"/>
    <x v="2"/>
    <n v="3"/>
    <n v="6768.91"/>
    <s v="Discharged"/>
    <x v="0"/>
  </r>
  <r>
    <s v="PT-05398"/>
    <n v="65"/>
    <x v="1"/>
    <n v="163"/>
    <n v="244.65484275491301"/>
    <n v="30.1042829481644"/>
    <x v="0"/>
    <x v="1"/>
    <x v="2"/>
    <n v="4"/>
    <s v="unknown"/>
    <s v="Discharged"/>
    <x v="0"/>
  </r>
  <r>
    <s v="PT-06394"/>
    <n v="45"/>
    <x v="1"/>
    <n v="124"/>
    <n v="261.45598756164298"/>
    <n v="26.241700389157302"/>
    <x v="0"/>
    <x v="1"/>
    <x v="0"/>
    <n v="2"/>
    <n v="6065.15"/>
    <s v="Transferred"/>
    <x v="3"/>
  </r>
  <r>
    <s v="PT-09044"/>
    <n v="27"/>
    <x v="0"/>
    <n v="143"/>
    <n v="203.71441767294399"/>
    <n v="23.292199802974999"/>
    <x v="1"/>
    <x v="1"/>
    <x v="2"/>
    <n v="4"/>
    <n v="4312.25"/>
    <s v="Discharged"/>
    <x v="6"/>
  </r>
  <r>
    <s v="PT-08125"/>
    <n v="49"/>
    <x v="1"/>
    <n v="126"/>
    <n v="164.651653157461"/>
    <n v="21.7268109203577"/>
    <x v="1"/>
    <x v="1"/>
    <x v="2"/>
    <n v="2"/>
    <n v="1873.68"/>
    <s v="Discharged"/>
    <x v="3"/>
  </r>
  <r>
    <s v="PT-04472"/>
    <n v="74"/>
    <x v="1"/>
    <n v="135"/>
    <n v="214.60773552150999"/>
    <n v="24.709840397908401"/>
    <x v="2"/>
    <x v="1"/>
    <x v="0"/>
    <n v="5"/>
    <n v="7488.27"/>
    <s v="Admitted"/>
    <x v="4"/>
  </r>
  <r>
    <s v="PT-05362"/>
    <n v="56"/>
    <x v="1"/>
    <n v="121"/>
    <n v="205.56554795938601"/>
    <n v="22.614338652668099"/>
    <x v="1"/>
    <x v="1"/>
    <x v="0"/>
    <n v="3"/>
    <n v="10011.02"/>
    <s v="Discharged"/>
    <x v="1"/>
  </r>
  <r>
    <s v="PT-04349"/>
    <n v="40"/>
    <x v="0"/>
    <n v="109"/>
    <n v="244.02609487547099"/>
    <n v="28.640191488367002"/>
    <x v="0"/>
    <x v="1"/>
    <x v="0"/>
    <n v="3"/>
    <n v="10517.46"/>
    <s v="Transferred"/>
    <x v="2"/>
  </r>
  <r>
    <s v="PT-08210"/>
    <n v="60"/>
    <x v="0"/>
    <n v="136"/>
    <n v="244.924803932787"/>
    <n v="29.754961206839599"/>
    <x v="1"/>
    <x v="1"/>
    <x v="0"/>
    <n v="6"/>
    <n v="9286.31"/>
    <s v="Discharged"/>
    <x v="1"/>
  </r>
  <r>
    <s v="PT-03627"/>
    <n v="42"/>
    <x v="0"/>
    <n v="130"/>
    <n v="206.85389248189301"/>
    <n v="34.445294906210499"/>
    <x v="3"/>
    <x v="1"/>
    <x v="2"/>
    <n v="6"/>
    <n v="6818.85"/>
    <s v="Discharged"/>
    <x v="3"/>
  </r>
  <r>
    <s v="PT-01790"/>
    <n v="75"/>
    <x v="0"/>
    <n v="130"/>
    <n v="239.81390980734801"/>
    <n v="27.169993496699"/>
    <x v="1"/>
    <x v="1"/>
    <x v="0"/>
    <n v="3"/>
    <n v="10187.030000000001"/>
    <s v="Discharged"/>
    <x v="4"/>
  </r>
  <r>
    <s v="PT-08457"/>
    <n v="70"/>
    <x v="1"/>
    <n v="142"/>
    <n v="218.69932630432001"/>
    <n v="25.896768247816901"/>
    <x v="0"/>
    <x v="2"/>
    <x v="1"/>
    <n v="5"/>
    <n v="17239.09"/>
    <s v="Discharged"/>
    <x v="0"/>
  </r>
  <r>
    <s v="PT-02060"/>
    <n v="57"/>
    <x v="1"/>
    <n v="161"/>
    <n v="234.86255625427199"/>
    <n v="29.915053796351401"/>
    <x v="0"/>
    <x v="2"/>
    <x v="0"/>
    <n v="5"/>
    <n v="9296.68"/>
    <s v="Discharged"/>
    <x v="1"/>
  </r>
  <r>
    <s v="PT-07298"/>
    <n v="39"/>
    <x v="0"/>
    <n v="94"/>
    <n v="234.23533434706999"/>
    <n v="28.497502547180499"/>
    <x v="3"/>
    <x v="1"/>
    <x v="0"/>
    <n v="4"/>
    <n v="9989.66"/>
    <s v="Admitted"/>
    <x v="2"/>
  </r>
  <r>
    <s v="PT-04014"/>
    <n v="57"/>
    <x v="1"/>
    <n v="135"/>
    <n v="207.47551565886599"/>
    <n v="23.9206676107727"/>
    <x v="2"/>
    <x v="2"/>
    <x v="1"/>
    <n v="5"/>
    <n v="13443.9"/>
    <s v="Discharged"/>
    <x v="1"/>
  </r>
  <r>
    <s v="PT-01903"/>
    <n v="72"/>
    <x v="0"/>
    <n v="167"/>
    <n v="222.36696778376901"/>
    <n v="29.068370351698999"/>
    <x v="0"/>
    <x v="1"/>
    <x v="0"/>
    <n v="1"/>
    <n v="8246.32"/>
    <s v="Discharged"/>
    <x v="4"/>
  </r>
  <r>
    <s v="PT-04687"/>
    <n v="43"/>
    <x v="0"/>
    <n v="142"/>
    <n v="166.68095057937401"/>
    <n v="29.008855862284701"/>
    <x v="1"/>
    <x v="1"/>
    <x v="0"/>
    <n v="1"/>
    <n v="10327.34"/>
    <s v="Admitted"/>
    <x v="3"/>
  </r>
  <r>
    <s v="PT-05805"/>
    <n v="72"/>
    <x v="0"/>
    <n v="120"/>
    <n v="165.143232030229"/>
    <n v="31.896243221499802"/>
    <x v="2"/>
    <x v="1"/>
    <x v="1"/>
    <n v="8"/>
    <n v="20845.52"/>
    <s v="Discharged"/>
    <x v="4"/>
  </r>
  <r>
    <s v="PT-07203"/>
    <n v="67"/>
    <x v="1"/>
    <n v="149"/>
    <n v="224.46296220209101"/>
    <s v="unknown"/>
    <x v="0"/>
    <x v="1"/>
    <x v="0"/>
    <n v="2"/>
    <n v="4117.68"/>
    <s v="Discharged"/>
    <x v="0"/>
  </r>
  <r>
    <s v="PT-00076"/>
    <n v="67"/>
    <x v="0"/>
    <n v="108"/>
    <n v="199.44256396147699"/>
    <n v="15.8637939622209"/>
    <x v="2"/>
    <x v="2"/>
    <x v="1"/>
    <n v="5"/>
    <n v="13214.17"/>
    <s v="Discharged"/>
    <x v="0"/>
  </r>
  <r>
    <s v="PT-02346"/>
    <n v="71"/>
    <x v="0"/>
    <n v="114"/>
    <n v="255.80385850965101"/>
    <n v="24.251461334187699"/>
    <x v="0"/>
    <x v="1"/>
    <x v="0"/>
    <n v="4"/>
    <n v="7645.63"/>
    <s v="Transferred"/>
    <x v="4"/>
  </r>
  <r>
    <s v="PT-05712"/>
    <n v="39"/>
    <x v="1"/>
    <s v="unknown"/>
    <n v="242.25230493793299"/>
    <n v="27.561240689200002"/>
    <x v="1"/>
    <x v="1"/>
    <x v="0"/>
    <n v="4"/>
    <n v="4004.96"/>
    <s v="Discharged"/>
    <x v="2"/>
  </r>
  <r>
    <s v="PT-00431"/>
    <n v="37"/>
    <x v="0"/>
    <n v="111"/>
    <n v="220.602848771288"/>
    <n v="36.5221515705706"/>
    <x v="2"/>
    <x v="1"/>
    <x v="0"/>
    <n v="1"/>
    <n v="9451.92"/>
    <s v="Discharged"/>
    <x v="2"/>
  </r>
  <r>
    <s v="PT-04587"/>
    <n v="70"/>
    <x v="1"/>
    <n v="147"/>
    <n v="224.215394424339"/>
    <n v="31.511871813839999"/>
    <x v="2"/>
    <x v="1"/>
    <x v="0"/>
    <n v="8"/>
    <n v="10259.709999999999"/>
    <s v="Discharged"/>
    <x v="0"/>
  </r>
  <r>
    <s v="PT-07941"/>
    <n v="25"/>
    <x v="1"/>
    <n v="93"/>
    <n v="221.08646428556401"/>
    <n v="19.614589821747799"/>
    <x v="1"/>
    <x v="2"/>
    <x v="0"/>
    <n v="2"/>
    <n v="10041.16"/>
    <s v="Admitted"/>
    <x v="6"/>
  </r>
  <r>
    <s v="PT-08264"/>
    <n v="53"/>
    <x v="1"/>
    <n v="143"/>
    <n v="229.00769921866501"/>
    <n v="19.041814023000001"/>
    <x v="2"/>
    <x v="1"/>
    <x v="0"/>
    <n v="3"/>
    <n v="9378.98"/>
    <s v="Deceased"/>
    <x v="1"/>
  </r>
  <r>
    <s v="PT-09682"/>
    <n v="34"/>
    <x v="1"/>
    <n v="90"/>
    <n v="239.69129494679601"/>
    <n v="31.677248718102401"/>
    <x v="2"/>
    <x v="2"/>
    <x v="0"/>
    <n v="6"/>
    <n v="9386.23"/>
    <s v="Discharged"/>
    <x v="2"/>
  </r>
  <r>
    <s v="PT-01554"/>
    <n v="42"/>
    <x v="1"/>
    <n v="103"/>
    <n v="170.00890734321899"/>
    <n v="31.311342153012902"/>
    <x v="0"/>
    <x v="2"/>
    <x v="1"/>
    <n v="3"/>
    <n v="24474.49"/>
    <s v="Transferred"/>
    <x v="3"/>
  </r>
  <r>
    <s v="PT-00241"/>
    <n v="43"/>
    <x v="1"/>
    <n v="122"/>
    <n v="278.78365469734899"/>
    <n v="20.5837418920087"/>
    <x v="2"/>
    <x v="1"/>
    <x v="0"/>
    <n v="5"/>
    <n v="8928.8700000000008"/>
    <s v="Transferred"/>
    <x v="3"/>
  </r>
  <r>
    <s v="PT-00784"/>
    <n v="64"/>
    <x v="1"/>
    <n v="107"/>
    <n v="214.89299822344299"/>
    <n v="27.891432447567901"/>
    <x v="0"/>
    <x v="1"/>
    <x v="2"/>
    <n v="3"/>
    <n v="4000.95"/>
    <s v="Discharged"/>
    <x v="0"/>
  </r>
  <r>
    <s v="PT-03067"/>
    <n v="81"/>
    <x v="0"/>
    <n v="166"/>
    <n v="227.809125317613"/>
    <n v="36.875782944897502"/>
    <x v="1"/>
    <x v="1"/>
    <x v="0"/>
    <n v="2"/>
    <n v="9962.68"/>
    <s v="Discharged"/>
    <x v="5"/>
  </r>
  <r>
    <s v="PT-00978"/>
    <n v="18"/>
    <x v="1"/>
    <n v="149"/>
    <s v="unknown"/>
    <n v="28.920641991837499"/>
    <x v="2"/>
    <x v="1"/>
    <x v="3"/>
    <n v="4"/>
    <n v="4800.33"/>
    <s v="Discharged"/>
    <x v="6"/>
  </r>
  <r>
    <s v="PT-02942"/>
    <n v="48"/>
    <x v="1"/>
    <n v="127"/>
    <n v="241.60545287379401"/>
    <n v="24.4154996598172"/>
    <x v="2"/>
    <x v="2"/>
    <x v="1"/>
    <n v="8"/>
    <n v="28442.31"/>
    <s v="Admitted"/>
    <x v="3"/>
  </r>
  <r>
    <s v="PT-06089"/>
    <n v="58"/>
    <x v="0"/>
    <n v="155"/>
    <n v="149.58677948673201"/>
    <n v="17.0121256257057"/>
    <x v="1"/>
    <x v="1"/>
    <x v="2"/>
    <n v="2"/>
    <n v="3863.44"/>
    <s v="Discharged"/>
    <x v="1"/>
  </r>
  <r>
    <s v="PT-04920"/>
    <n v="74"/>
    <x v="1"/>
    <n v="124"/>
    <n v="149.553984512075"/>
    <n v="30.086616333953199"/>
    <x v="0"/>
    <x v="1"/>
    <x v="2"/>
    <n v="3"/>
    <n v="4324.01"/>
    <s v="Discharged"/>
    <x v="4"/>
  </r>
  <r>
    <s v="PT-05640"/>
    <n v="58"/>
    <x v="1"/>
    <n v="131"/>
    <n v="179.68525687857999"/>
    <s v="unknown"/>
    <x v="2"/>
    <x v="1"/>
    <x v="2"/>
    <n v="9"/>
    <n v="7657.79"/>
    <s v="Discharged"/>
    <x v="1"/>
  </r>
  <r>
    <s v="PT-01621"/>
    <n v="56"/>
    <x v="1"/>
    <n v="179"/>
    <n v="255.90988190498399"/>
    <n v="21.095421638373502"/>
    <x v="1"/>
    <x v="2"/>
    <x v="0"/>
    <n v="2"/>
    <n v="14666.3"/>
    <s v="Admitted"/>
    <x v="1"/>
  </r>
  <r>
    <s v="PT-02147"/>
    <n v="30"/>
    <x v="1"/>
    <n v="90"/>
    <n v="248.06355397147999"/>
    <n v="27.0634324868162"/>
    <x v="1"/>
    <x v="1"/>
    <x v="0"/>
    <n v="6"/>
    <n v="13309.29"/>
    <s v="Admitted"/>
    <x v="6"/>
  </r>
  <r>
    <s v="PT-01802"/>
    <n v="54"/>
    <x v="0"/>
    <n v="108"/>
    <n v="173.939225725022"/>
    <n v="19.832000912416898"/>
    <x v="2"/>
    <x v="1"/>
    <x v="1"/>
    <n v="5"/>
    <n v="9636.26"/>
    <s v="Discharged"/>
    <x v="1"/>
  </r>
  <r>
    <s v="PT-02096"/>
    <n v="53"/>
    <x v="0"/>
    <n v="93"/>
    <n v="209.009388306472"/>
    <n v="22.506063902702799"/>
    <x v="0"/>
    <x v="1"/>
    <x v="0"/>
    <n v="6"/>
    <n v="10686.65"/>
    <s v="Discharged"/>
    <x v="1"/>
  </r>
  <r>
    <s v="PT-06327"/>
    <n v="47"/>
    <x v="1"/>
    <s v="unknown"/>
    <n v="280.34022120049201"/>
    <n v="23.630714930630699"/>
    <x v="0"/>
    <x v="0"/>
    <x v="0"/>
    <n v="1"/>
    <s v="unknown"/>
    <s v="Admitted"/>
    <x v="3"/>
  </r>
  <r>
    <s v="PT-05467"/>
    <n v="59"/>
    <x v="0"/>
    <n v="153"/>
    <n v="186.02731981501901"/>
    <n v="23.555530001703701"/>
    <x v="0"/>
    <x v="1"/>
    <x v="0"/>
    <n v="6"/>
    <n v="15734.01"/>
    <s v="Admitted"/>
    <x v="1"/>
  </r>
  <r>
    <s v="PT-01358"/>
    <n v="60"/>
    <x v="0"/>
    <n v="145"/>
    <n v="186.644052597328"/>
    <n v="26.085187304661599"/>
    <x v="0"/>
    <x v="2"/>
    <x v="0"/>
    <n v="4"/>
    <n v="3059.65"/>
    <s v="Discharged"/>
    <x v="1"/>
  </r>
  <r>
    <s v="PT-08293"/>
    <n v="67"/>
    <x v="1"/>
    <n v="114"/>
    <n v="210.83164300298199"/>
    <n v="29.760074349143601"/>
    <x v="1"/>
    <x v="1"/>
    <x v="2"/>
    <n v="6"/>
    <n v="5100.1400000000003"/>
    <s v="Discharged"/>
    <x v="0"/>
  </r>
  <r>
    <s v="PT-07898"/>
    <n v="53"/>
    <x v="1"/>
    <n v="156"/>
    <n v="249.744333395506"/>
    <n v="26.129671696766302"/>
    <x v="0"/>
    <x v="1"/>
    <x v="2"/>
    <n v="3"/>
    <n v="3516.34"/>
    <s v="Discharged"/>
    <x v="1"/>
  </r>
  <r>
    <s v="PT-08532"/>
    <n v="33"/>
    <x v="0"/>
    <n v="130"/>
    <n v="275.86607212613399"/>
    <n v="27.6848105526967"/>
    <x v="0"/>
    <x v="1"/>
    <x v="2"/>
    <n v="2"/>
    <n v="7561.6"/>
    <s v="Discharged"/>
    <x v="2"/>
  </r>
  <r>
    <s v="PT-05035"/>
    <n v="65"/>
    <x v="0"/>
    <n v="149"/>
    <n v="246.778806578298"/>
    <s v="unknown"/>
    <x v="0"/>
    <x v="1"/>
    <x v="2"/>
    <n v="4"/>
    <n v="6383.25"/>
    <s v="Discharged"/>
    <x v="0"/>
  </r>
  <r>
    <s v="PT-08877"/>
    <n v="50"/>
    <x v="1"/>
    <n v="148"/>
    <n v="174.249875430321"/>
    <n v="26.0902969461604"/>
    <x v="2"/>
    <x v="2"/>
    <x v="1"/>
    <n v="7"/>
    <n v="21384.93"/>
    <s v="Discharged"/>
    <x v="3"/>
  </r>
  <r>
    <s v="PT-03967"/>
    <n v="59"/>
    <x v="0"/>
    <s v="unknown"/>
    <n v="196.49256185243701"/>
    <n v="31.8051821781204"/>
    <x v="1"/>
    <x v="1"/>
    <x v="3"/>
    <n v="1"/>
    <n v="5629.46"/>
    <s v="Discharged"/>
    <x v="1"/>
  </r>
  <r>
    <s v="PT-08945"/>
    <n v="40"/>
    <x v="0"/>
    <n v="120"/>
    <n v="301.89235803685699"/>
    <n v="28.794675537346802"/>
    <x v="0"/>
    <x v="1"/>
    <x v="2"/>
    <n v="6"/>
    <n v="5953.86"/>
    <s v="Discharged"/>
    <x v="2"/>
  </r>
  <r>
    <s v="PT-05842"/>
    <n v="37"/>
    <x v="0"/>
    <n v="132"/>
    <n v="316.940244938673"/>
    <n v="27.847229608406501"/>
    <x v="0"/>
    <x v="1"/>
    <x v="2"/>
    <n v="1"/>
    <n v="2255.7199999999998"/>
    <s v="Discharged"/>
    <x v="2"/>
  </r>
  <r>
    <s v="PT-01610"/>
    <n v="51"/>
    <x v="0"/>
    <n v="131"/>
    <n v="231.99825875023399"/>
    <n v="28.095799102605099"/>
    <x v="2"/>
    <x v="1"/>
    <x v="0"/>
    <n v="5"/>
    <n v="9741.2800000000007"/>
    <s v="Deceased"/>
    <x v="1"/>
  </r>
  <r>
    <s v="PT-03097"/>
    <n v="70"/>
    <x v="0"/>
    <n v="122"/>
    <n v="221.48499671832101"/>
    <n v="15"/>
    <x v="2"/>
    <x v="1"/>
    <x v="1"/>
    <n v="6"/>
    <n v="17928.93"/>
    <s v="Discharged"/>
    <x v="0"/>
  </r>
  <r>
    <s v="PT-05765"/>
    <n v="56"/>
    <x v="0"/>
    <n v="171"/>
    <n v="196.18650901027601"/>
    <n v="29.392495240075199"/>
    <x v="0"/>
    <x v="1"/>
    <x v="2"/>
    <n v="3"/>
    <n v="5837.64"/>
    <s v="Admitted"/>
    <x v="1"/>
  </r>
  <r>
    <s v="PT-02416"/>
    <n v="59"/>
    <x v="0"/>
    <n v="104"/>
    <s v="unknown"/>
    <n v="36.836609807475902"/>
    <x v="0"/>
    <x v="2"/>
    <x v="1"/>
    <n v="2"/>
    <n v="21019.68"/>
    <s v="Discharged"/>
    <x v="1"/>
  </r>
  <r>
    <s v="PT-02018"/>
    <n v="24"/>
    <x v="0"/>
    <n v="125"/>
    <n v="189.936636777416"/>
    <n v="29.476149017217502"/>
    <x v="0"/>
    <x v="2"/>
    <x v="2"/>
    <n v="3"/>
    <n v="6357.25"/>
    <s v="Discharged"/>
    <x v="6"/>
  </r>
  <r>
    <s v="PT-09466"/>
    <n v="36"/>
    <x v="0"/>
    <n v="112"/>
    <n v="148.237759071238"/>
    <n v="29.390724127686099"/>
    <x v="1"/>
    <x v="1"/>
    <x v="2"/>
    <n v="6"/>
    <n v="4192.63"/>
    <s v="Discharged"/>
    <x v="2"/>
  </r>
  <r>
    <s v="PT-04126"/>
    <n v="38"/>
    <x v="1"/>
    <n v="154"/>
    <s v="unknown"/>
    <n v="29.1177341648254"/>
    <x v="1"/>
    <x v="2"/>
    <x v="0"/>
    <s v="unknown"/>
    <n v="5353.9"/>
    <s v="Discharged"/>
    <x v="2"/>
  </r>
  <r>
    <s v="PT-10000"/>
    <n v="64"/>
    <x v="1"/>
    <n v="161"/>
    <n v="228.67467045167999"/>
    <n v="25.040207296163501"/>
    <x v="2"/>
    <x v="2"/>
    <x v="1"/>
    <s v="unknown"/>
    <n v="8404.23"/>
    <s v="Transferred"/>
    <x v="0"/>
  </r>
  <r>
    <s v="PT-03247"/>
    <n v="61"/>
    <x v="1"/>
    <n v="119"/>
    <n v="263.622725871314"/>
    <n v="27.947054530023699"/>
    <x v="3"/>
    <x v="0"/>
    <x v="2"/>
    <n v="1"/>
    <n v="2636.39"/>
    <s v="Admitted"/>
    <x v="0"/>
  </r>
  <r>
    <s v="PT-00125"/>
    <n v="63"/>
    <x v="1"/>
    <n v="146"/>
    <n v="180.78884258815799"/>
    <n v="28.120948519140001"/>
    <x v="2"/>
    <x v="2"/>
    <x v="1"/>
    <n v="5"/>
    <n v="4609.0200000000004"/>
    <s v="Discharged"/>
    <x v="0"/>
  </r>
  <r>
    <s v="PT-06692"/>
    <n v="44"/>
    <x v="0"/>
    <n v="108"/>
    <n v="188.887488473567"/>
    <n v="35.636015478357201"/>
    <x v="0"/>
    <x v="2"/>
    <x v="0"/>
    <n v="2"/>
    <n v="3632.49"/>
    <s v="Admitted"/>
    <x v="3"/>
  </r>
  <r>
    <s v="PT-09525"/>
    <n v="41"/>
    <x v="0"/>
    <n v="133"/>
    <n v="242.89717785590801"/>
    <n v="32.577009942784898"/>
    <x v="0"/>
    <x v="1"/>
    <x v="0"/>
    <n v="1"/>
    <n v="4609.5600000000004"/>
    <s v="Discharged"/>
    <x v="3"/>
  </r>
  <r>
    <s v="PT-06262"/>
    <n v="66"/>
    <x v="1"/>
    <n v="120"/>
    <n v="244.179582406977"/>
    <n v="31.0518787331557"/>
    <x v="1"/>
    <x v="1"/>
    <x v="0"/>
    <n v="4"/>
    <n v="15160.78"/>
    <s v="Discharged"/>
    <x v="0"/>
  </r>
  <r>
    <s v="PT-07760"/>
    <n v="35"/>
    <x v="0"/>
    <n v="169"/>
    <n v="230.20063063873599"/>
    <n v="27.530495442288998"/>
    <x v="0"/>
    <x v="0"/>
    <x v="2"/>
    <n v="3"/>
    <n v="7999.61"/>
    <s v="Discharged"/>
    <x v="2"/>
  </r>
  <r>
    <s v="PT-09342"/>
    <n v="56"/>
    <x v="1"/>
    <n v="115"/>
    <n v="208.59711610381501"/>
    <n v="22.281168588999101"/>
    <x v="0"/>
    <x v="1"/>
    <x v="2"/>
    <n v="2"/>
    <n v="3192.69"/>
    <s v="Discharged"/>
    <x v="1"/>
  </r>
  <r>
    <s v="PT-03342"/>
    <n v="51"/>
    <x v="0"/>
    <s v="unknown"/>
    <n v="206.91538627633801"/>
    <n v="32.107469639258802"/>
    <x v="2"/>
    <x v="2"/>
    <x v="1"/>
    <n v="4"/>
    <n v="16657.439999999999"/>
    <s v="Admitted"/>
    <x v="1"/>
  </r>
  <r>
    <s v="PT-00599"/>
    <n v="48"/>
    <x v="0"/>
    <n v="121"/>
    <n v="216.32746465049601"/>
    <n v="21.545182449668999"/>
    <x v="0"/>
    <x v="1"/>
    <x v="2"/>
    <n v="1"/>
    <n v="3779.44"/>
    <s v="Transferred"/>
    <x v="3"/>
  </r>
  <r>
    <s v="PT-02124"/>
    <n v="51"/>
    <x v="0"/>
    <s v="unknown"/>
    <n v="254.429697009477"/>
    <n v="37.569151438705802"/>
    <x v="2"/>
    <x v="2"/>
    <x v="1"/>
    <n v="5"/>
    <n v="9724.73"/>
    <s v="unknown"/>
    <x v="1"/>
  </r>
  <r>
    <s v="PT-07382"/>
    <n v="60"/>
    <x v="1"/>
    <n v="128"/>
    <n v="253.67626502404701"/>
    <n v="32.471520263530202"/>
    <x v="0"/>
    <x v="2"/>
    <x v="1"/>
    <n v="4"/>
    <n v="15598.52"/>
    <s v="Discharged"/>
    <x v="1"/>
  </r>
  <r>
    <s v="PT-06534"/>
    <n v="73"/>
    <x v="0"/>
    <n v="99"/>
    <n v="186.67622822794499"/>
    <n v="26.1058691279916"/>
    <x v="0"/>
    <x v="1"/>
    <x v="0"/>
    <n v="2"/>
    <n v="8298.34"/>
    <s v="Discharged"/>
    <x v="4"/>
  </r>
  <r>
    <s v="PT-07332"/>
    <n v="65"/>
    <x v="0"/>
    <n v="107"/>
    <n v="272.787694317035"/>
    <n v="29.813725526531201"/>
    <x v="2"/>
    <x v="2"/>
    <x v="1"/>
    <n v="7"/>
    <n v="17816.060000000001"/>
    <s v="Discharged"/>
    <x v="0"/>
  </r>
  <r>
    <s v="PT-09856"/>
    <n v="63"/>
    <x v="0"/>
    <n v="145"/>
    <n v="186.97437471691401"/>
    <n v="29.128143568515998"/>
    <x v="1"/>
    <x v="2"/>
    <x v="1"/>
    <n v="8"/>
    <n v="19324.330000000002"/>
    <s v="Discharged"/>
    <x v="0"/>
  </r>
  <r>
    <s v="PT-02198"/>
    <n v="55"/>
    <x v="0"/>
    <n v="109"/>
    <n v="203.88240603442901"/>
    <n v="27.017756366351801"/>
    <x v="3"/>
    <x v="1"/>
    <x v="0"/>
    <n v="4"/>
    <n v="8620.91"/>
    <s v="Discharged"/>
    <x v="1"/>
  </r>
  <r>
    <s v="PT-04052"/>
    <n v="57"/>
    <x v="0"/>
    <n v="125"/>
    <n v="263.98333780842103"/>
    <n v="23.9906596262609"/>
    <x v="2"/>
    <x v="1"/>
    <x v="1"/>
    <n v="4"/>
    <n v="18793.47"/>
    <s v="Admitted"/>
    <x v="1"/>
  </r>
  <r>
    <s v="PT-06307"/>
    <n v="42"/>
    <x v="0"/>
    <n v="111"/>
    <n v="253.92651492921701"/>
    <n v="27.5982109398049"/>
    <x v="0"/>
    <x v="1"/>
    <x v="0"/>
    <n v="3"/>
    <n v="13565.67"/>
    <s v="Discharged"/>
    <x v="3"/>
  </r>
  <r>
    <s v="PT-03363"/>
    <n v="28"/>
    <x v="0"/>
    <n v="105"/>
    <n v="253.58242582215601"/>
    <n v="21.792011305220999"/>
    <x v="0"/>
    <x v="1"/>
    <x v="2"/>
    <n v="1"/>
    <n v="857.97"/>
    <s v="unknown"/>
    <x v="6"/>
  </r>
  <r>
    <s v="PT-07130"/>
    <n v="74"/>
    <x v="0"/>
    <n v="135"/>
    <n v="237.96883914915401"/>
    <s v="unknown"/>
    <x v="0"/>
    <x v="2"/>
    <x v="0"/>
    <n v="2"/>
    <n v="8015.13"/>
    <s v="Discharged"/>
    <x v="4"/>
  </r>
  <r>
    <s v="PT-00726"/>
    <n v="52"/>
    <x v="1"/>
    <n v="137"/>
    <n v="160.99643114122799"/>
    <n v="24.850591817821702"/>
    <x v="0"/>
    <x v="2"/>
    <x v="0"/>
    <n v="4"/>
    <n v="11763.21"/>
    <s v="Discharged"/>
    <x v="1"/>
  </r>
  <r>
    <s v="PT-00979"/>
    <n v="31"/>
    <x v="1"/>
    <n v="149"/>
    <n v="187.63689507946401"/>
    <n v="26.133679379478199"/>
    <x v="0"/>
    <x v="1"/>
    <x v="2"/>
    <n v="5"/>
    <n v="4977.7299999999996"/>
    <s v="Admitted"/>
    <x v="2"/>
  </r>
  <r>
    <s v="PT-00809"/>
    <n v="73"/>
    <x v="0"/>
    <n v="126"/>
    <n v="145.26984674617901"/>
    <n v="22.187040946617898"/>
    <x v="0"/>
    <x v="2"/>
    <x v="0"/>
    <n v="3"/>
    <n v="10926.4"/>
    <s v="Discharged"/>
    <x v="4"/>
  </r>
  <r>
    <s v="PT-05278"/>
    <n v="36"/>
    <x v="0"/>
    <n v="129"/>
    <n v="236.365993796602"/>
    <n v="27.3686094534246"/>
    <x v="0"/>
    <x v="2"/>
    <x v="0"/>
    <n v="2"/>
    <s v="unknown"/>
    <s v="Discharged"/>
    <x v="2"/>
  </r>
  <r>
    <s v="PT-01476"/>
    <n v="64"/>
    <x v="0"/>
    <n v="132"/>
    <s v="unknown"/>
    <n v="28.786472791841"/>
    <x v="0"/>
    <x v="1"/>
    <x v="2"/>
    <n v="4"/>
    <n v="8452.52"/>
    <s v="Admitted"/>
    <x v="0"/>
  </r>
  <r>
    <s v="PT-06180"/>
    <n v="68"/>
    <x v="1"/>
    <n v="153"/>
    <n v="203.22954877339001"/>
    <n v="27.910302439648"/>
    <x v="2"/>
    <x v="1"/>
    <x v="0"/>
    <n v="5"/>
    <n v="13691.68"/>
    <s v="Transferred"/>
    <x v="0"/>
  </r>
  <r>
    <s v="PT-09219"/>
    <n v="41"/>
    <x v="1"/>
    <n v="108"/>
    <n v="177.75802566403999"/>
    <n v="25.199387798346699"/>
    <x v="1"/>
    <x v="1"/>
    <x v="2"/>
    <n v="6"/>
    <n v="8088.05"/>
    <s v="Discharged"/>
    <x v="3"/>
  </r>
  <r>
    <s v="PT-07628"/>
    <n v="62"/>
    <x v="0"/>
    <n v="118"/>
    <n v="220.65658068213099"/>
    <n v="28.6818325651289"/>
    <x v="0"/>
    <x v="2"/>
    <x v="0"/>
    <n v="3"/>
    <n v="8390.7099999999991"/>
    <s v="Discharged"/>
    <x v="0"/>
  </r>
  <r>
    <s v="PT-03963"/>
    <n v="55"/>
    <x v="0"/>
    <n v="132"/>
    <n v="306.79490747344101"/>
    <n v="25.5471889522411"/>
    <x v="1"/>
    <x v="1"/>
    <x v="0"/>
    <n v="2"/>
    <n v="7833.42"/>
    <s v="Discharged"/>
    <x v="1"/>
  </r>
  <r>
    <s v="PT-06689"/>
    <n v="28"/>
    <x v="1"/>
    <n v="181"/>
    <n v="214.585598374716"/>
    <n v="15"/>
    <x v="0"/>
    <x v="1"/>
    <x v="2"/>
    <n v="0"/>
    <n v="4193.6099999999997"/>
    <s v="Discharged"/>
    <x v="6"/>
  </r>
  <r>
    <s v="PT-09852"/>
    <n v="52"/>
    <x v="1"/>
    <n v="90"/>
    <n v="155.64605302212399"/>
    <n v="19.289331746155401"/>
    <x v="0"/>
    <x v="2"/>
    <x v="0"/>
    <n v="3"/>
    <n v="8323.0400000000009"/>
    <s v="Discharged"/>
    <x v="1"/>
  </r>
  <r>
    <s v="PT-01236"/>
    <n v="79"/>
    <x v="1"/>
    <n v="127"/>
    <n v="199.52903246015001"/>
    <n v="30.6078747287788"/>
    <x v="0"/>
    <x v="1"/>
    <x v="2"/>
    <n v="4"/>
    <n v="3405.05"/>
    <s v="Discharged"/>
    <x v="4"/>
  </r>
  <r>
    <s v="PT-01226"/>
    <n v="53"/>
    <x v="1"/>
    <n v="102"/>
    <n v="212.24603462309801"/>
    <n v="23.850469786481"/>
    <x v="0"/>
    <x v="2"/>
    <x v="0"/>
    <n v="4"/>
    <n v="10640.66"/>
    <s v="Deceased"/>
    <x v="1"/>
  </r>
  <r>
    <s v="PT-01765"/>
    <n v="51"/>
    <x v="0"/>
    <n v="111"/>
    <n v="210.89083969863401"/>
    <n v="28.532731382607"/>
    <x v="1"/>
    <x v="2"/>
    <x v="1"/>
    <n v="2"/>
    <n v="16581.490000000002"/>
    <s v="Discharged"/>
    <x v="1"/>
  </r>
  <r>
    <s v="PT-07581"/>
    <n v="72"/>
    <x v="1"/>
    <n v="129"/>
    <n v="220.044044461006"/>
    <n v="31.732788747039699"/>
    <x v="1"/>
    <x v="1"/>
    <x v="0"/>
    <n v="2"/>
    <n v="7754.08"/>
    <s v="Discharged"/>
    <x v="4"/>
  </r>
  <r>
    <s v="PT-05519"/>
    <n v="36"/>
    <x v="0"/>
    <n v="129"/>
    <n v="170.528204380159"/>
    <n v="25.863152136498201"/>
    <x v="2"/>
    <x v="1"/>
    <x v="1"/>
    <n v="5"/>
    <n v="24721.08"/>
    <s v="Discharged"/>
    <x v="2"/>
  </r>
  <r>
    <s v="PT-05425"/>
    <n v="52"/>
    <x v="0"/>
    <n v="108"/>
    <n v="171.508114655112"/>
    <n v="22.5905921841895"/>
    <x v="0"/>
    <x v="2"/>
    <x v="0"/>
    <n v="2"/>
    <n v="7328.4"/>
    <s v="Discharged"/>
    <x v="1"/>
  </r>
  <r>
    <s v="PT-04884"/>
    <n v="62"/>
    <x v="0"/>
    <n v="132"/>
    <n v="180.03415287202799"/>
    <n v="32.981715996253797"/>
    <x v="1"/>
    <x v="1"/>
    <x v="2"/>
    <n v="1"/>
    <n v="1463.01"/>
    <s v="Discharged"/>
    <x v="0"/>
  </r>
  <r>
    <s v="PT-03218"/>
    <n v="47"/>
    <x v="0"/>
    <n v="104"/>
    <n v="227.23858549359201"/>
    <n v="23.8340877088336"/>
    <x v="0"/>
    <x v="1"/>
    <x v="2"/>
    <n v="4"/>
    <n v="5290.83"/>
    <s v="Admitted"/>
    <x v="3"/>
  </r>
  <r>
    <s v="PT-00288"/>
    <n v="63"/>
    <x v="1"/>
    <s v="unknown"/>
    <s v="unknown"/>
    <n v="22.265588403232002"/>
    <x v="0"/>
    <x v="1"/>
    <x v="2"/>
    <n v="4"/>
    <n v="5583.42"/>
    <s v="Admitted"/>
    <x v="0"/>
  </r>
  <r>
    <s v="PT-08932"/>
    <n v="57"/>
    <x v="1"/>
    <n v="139"/>
    <n v="240.25670784794701"/>
    <n v="23.572448786103202"/>
    <x v="1"/>
    <x v="1"/>
    <x v="0"/>
    <n v="2"/>
    <n v="2710.58"/>
    <s v="Discharged"/>
    <x v="1"/>
  </r>
  <r>
    <s v="PT-02967"/>
    <n v="60"/>
    <x v="0"/>
    <n v="121"/>
    <n v="246.56421998039599"/>
    <n v="26.164033009873599"/>
    <x v="1"/>
    <x v="1"/>
    <x v="0"/>
    <n v="5"/>
    <n v="6850.08"/>
    <s v="Deceased"/>
    <x v="1"/>
  </r>
  <r>
    <s v="PT-03165"/>
    <n v="37"/>
    <x v="0"/>
    <n v="180"/>
    <n v="141.37804022239499"/>
    <n v="22.717968376795099"/>
    <x v="3"/>
    <x v="1"/>
    <x v="2"/>
    <n v="3"/>
    <n v="5964.54"/>
    <s v="unknown"/>
    <x v="2"/>
  </r>
  <r>
    <s v="PT-08006"/>
    <n v="63"/>
    <x v="0"/>
    <n v="168"/>
    <n v="222.47890295863701"/>
    <n v="35.658252170214404"/>
    <x v="1"/>
    <x v="1"/>
    <x v="0"/>
    <n v="1"/>
    <n v="9873.89"/>
    <s v="Admitted"/>
    <x v="0"/>
  </r>
  <r>
    <s v="PT-09067"/>
    <n v="41"/>
    <x v="1"/>
    <n v="113"/>
    <n v="174.645930521579"/>
    <n v="15"/>
    <x v="0"/>
    <x v="1"/>
    <x v="2"/>
    <n v="1"/>
    <n v="2922.15"/>
    <s v="Discharged"/>
    <x v="3"/>
  </r>
  <r>
    <s v="PT-01658"/>
    <n v="74"/>
    <x v="1"/>
    <n v="138"/>
    <n v="264.31361200107699"/>
    <n v="33.733379634180203"/>
    <x v="0"/>
    <x v="2"/>
    <x v="0"/>
    <n v="3"/>
    <n v="10350.56"/>
    <s v="Admitted"/>
    <x v="4"/>
  </r>
  <r>
    <s v="PT-01976"/>
    <n v="49"/>
    <x v="1"/>
    <n v="119"/>
    <n v="198.15794479611799"/>
    <n v="28.086452548623299"/>
    <x v="1"/>
    <x v="2"/>
    <x v="0"/>
    <n v="4"/>
    <n v="10985.17"/>
    <s v="Discharged"/>
    <x v="3"/>
  </r>
  <r>
    <s v="PT-02398"/>
    <n v="39"/>
    <x v="1"/>
    <n v="122"/>
    <n v="199.11196607473201"/>
    <n v="27.219838980003701"/>
    <x v="1"/>
    <x v="0"/>
    <x v="1"/>
    <n v="1"/>
    <n v="15280.41"/>
    <s v="unknown"/>
    <x v="2"/>
  </r>
  <r>
    <s v="PT-00453"/>
    <n v="40"/>
    <x v="1"/>
    <n v="90"/>
    <n v="211.91652374248201"/>
    <n v="21.971960322025598"/>
    <x v="0"/>
    <x v="2"/>
    <x v="0"/>
    <n v="4"/>
    <n v="9039.1200000000008"/>
    <s v="Discharged"/>
    <x v="2"/>
  </r>
  <r>
    <s v="PT-02711"/>
    <n v="42"/>
    <x v="1"/>
    <n v="176"/>
    <n v="227.20945541837199"/>
    <n v="32.4715224130194"/>
    <x v="1"/>
    <x v="2"/>
    <x v="1"/>
    <n v="4"/>
    <n v="16643.43"/>
    <s v="Discharged"/>
    <x v="3"/>
  </r>
  <r>
    <s v="PT-07377"/>
    <n v="61"/>
    <x v="0"/>
    <n v="128"/>
    <n v="127.650344051289"/>
    <n v="20.585170527734199"/>
    <x v="2"/>
    <x v="1"/>
    <x v="0"/>
    <n v="5"/>
    <n v="3838.17"/>
    <s v="Deceased"/>
    <x v="0"/>
  </r>
  <r>
    <s v="PT-03682"/>
    <n v="49"/>
    <x v="0"/>
    <n v="134"/>
    <n v="257.80475601889299"/>
    <n v="22.499061878344399"/>
    <x v="2"/>
    <x v="1"/>
    <x v="0"/>
    <s v="unknown"/>
    <n v="10698.25"/>
    <s v="Discharged"/>
    <x v="3"/>
  </r>
  <r>
    <s v="PT-00423"/>
    <n v="51"/>
    <x v="0"/>
    <n v="122"/>
    <n v="198.928445143055"/>
    <n v="23.759960074084098"/>
    <x v="1"/>
    <x v="1"/>
    <x v="2"/>
    <n v="3"/>
    <n v="5619.31"/>
    <s v="Discharged"/>
    <x v="1"/>
  </r>
  <r>
    <s v="PT-00658"/>
    <n v="54"/>
    <x v="0"/>
    <n v="113"/>
    <s v="unknown"/>
    <n v="24.673138869557299"/>
    <x v="0"/>
    <x v="1"/>
    <x v="2"/>
    <n v="1"/>
    <n v="7277.3"/>
    <s v="Admitted"/>
    <x v="1"/>
  </r>
  <r>
    <s v="PT-03302"/>
    <n v="40"/>
    <x v="1"/>
    <n v="179"/>
    <n v="199.094044474399"/>
    <n v="20.053287897574201"/>
    <x v="0"/>
    <x v="1"/>
    <x v="0"/>
    <n v="1"/>
    <n v="2912.58"/>
    <s v="Discharged"/>
    <x v="2"/>
  </r>
  <r>
    <s v="PT-06084"/>
    <n v="57"/>
    <x v="1"/>
    <n v="92"/>
    <n v="222.98676184373801"/>
    <n v="27.919845704929902"/>
    <x v="3"/>
    <x v="2"/>
    <x v="1"/>
    <n v="0"/>
    <n v="18209.919999999998"/>
    <s v="Discharged"/>
    <x v="1"/>
  </r>
  <r>
    <s v="PT-02846"/>
    <n v="38"/>
    <x v="1"/>
    <n v="138"/>
    <n v="148.57990922779001"/>
    <n v="37.810400903704597"/>
    <x v="3"/>
    <x v="1"/>
    <x v="0"/>
    <n v="1"/>
    <n v="12077.24"/>
    <s v="Admitted"/>
    <x v="2"/>
  </r>
  <r>
    <s v="PT-06264"/>
    <n v="59"/>
    <x v="1"/>
    <n v="160"/>
    <n v="198.58949181958599"/>
    <n v="30.142464307196899"/>
    <x v="2"/>
    <x v="2"/>
    <x v="0"/>
    <n v="5"/>
    <n v="12018.71"/>
    <s v="Discharged"/>
    <x v="1"/>
  </r>
  <r>
    <s v="PT-07797"/>
    <n v="34"/>
    <x v="1"/>
    <n v="137"/>
    <n v="230.54262099599401"/>
    <n v="32.391785959749399"/>
    <x v="1"/>
    <x v="2"/>
    <x v="0"/>
    <n v="3"/>
    <n v="7562.04"/>
    <s v="Discharged"/>
    <x v="2"/>
  </r>
  <r>
    <s v="PT-01002"/>
    <n v="68"/>
    <x v="1"/>
    <n v="139"/>
    <n v="175.09353732000699"/>
    <n v="26.445535013805301"/>
    <x v="2"/>
    <x v="1"/>
    <x v="1"/>
    <n v="3"/>
    <s v="unknown"/>
    <s v="Discharged"/>
    <x v="0"/>
  </r>
  <r>
    <s v="PT-04199"/>
    <n v="18"/>
    <x v="1"/>
    <n v="120"/>
    <n v="161.48340452087601"/>
    <n v="35.032018968019798"/>
    <x v="2"/>
    <x v="1"/>
    <x v="0"/>
    <n v="6"/>
    <n v="11031.45"/>
    <s v="Admitted"/>
    <x v="6"/>
  </r>
  <r>
    <s v="PT-02419"/>
    <n v="60"/>
    <x v="1"/>
    <n v="120"/>
    <n v="220.51935315611601"/>
    <n v="26.497539402780301"/>
    <x v="0"/>
    <x v="1"/>
    <x v="0"/>
    <n v="4"/>
    <n v="11697.98"/>
    <s v="Admitted"/>
    <x v="1"/>
  </r>
  <r>
    <s v="PT-07779"/>
    <n v="51"/>
    <x v="0"/>
    <n v="157"/>
    <n v="244.81669934498001"/>
    <n v="29.162062376031301"/>
    <x v="1"/>
    <x v="2"/>
    <x v="0"/>
    <n v="3"/>
    <n v="6775.52"/>
    <s v="Discharged"/>
    <x v="1"/>
  </r>
  <r>
    <s v="PT-05508"/>
    <n v="18"/>
    <x v="1"/>
    <s v="unknown"/>
    <n v="246.93098886983"/>
    <n v="15"/>
    <x v="1"/>
    <x v="1"/>
    <x v="2"/>
    <n v="3"/>
    <n v="3880.31"/>
    <s v="Discharged"/>
    <x v="6"/>
  </r>
  <r>
    <s v="PT-03848"/>
    <n v="48"/>
    <x v="1"/>
    <n v="133"/>
    <n v="258.37694228247301"/>
    <n v="24.486168394146201"/>
    <x v="0"/>
    <x v="1"/>
    <x v="2"/>
    <n v="4"/>
    <n v="3386.23"/>
    <s v="Discharged"/>
    <x v="3"/>
  </r>
  <r>
    <s v="PT-00962"/>
    <n v="74"/>
    <x v="1"/>
    <s v="unknown"/>
    <n v="244.466780323943"/>
    <n v="34.865458600700798"/>
    <x v="1"/>
    <x v="2"/>
    <x v="1"/>
    <n v="4"/>
    <n v="18021.91"/>
    <s v="Discharged"/>
    <x v="4"/>
  </r>
  <r>
    <s v="PT-01581"/>
    <n v="58"/>
    <x v="0"/>
    <n v="143"/>
    <n v="225.42165254609699"/>
    <n v="21.262181605612199"/>
    <x v="2"/>
    <x v="1"/>
    <x v="0"/>
    <n v="9"/>
    <n v="13432.37"/>
    <s v="Discharged"/>
    <x v="1"/>
  </r>
  <r>
    <s v="PT-05215"/>
    <n v="60"/>
    <x v="0"/>
    <n v="170"/>
    <n v="253.146103708997"/>
    <n v="37.1090650256751"/>
    <x v="1"/>
    <x v="2"/>
    <x v="1"/>
    <n v="0"/>
    <n v="20903.03"/>
    <s v="Admitted"/>
    <x v="1"/>
  </r>
  <r>
    <s v="PT-02207"/>
    <n v="77"/>
    <x v="1"/>
    <n v="132"/>
    <n v="207.64154116661399"/>
    <n v="28.514374503292199"/>
    <x v="0"/>
    <x v="1"/>
    <x v="0"/>
    <n v="3"/>
    <n v="6334.55"/>
    <s v="Discharged"/>
    <x v="4"/>
  </r>
  <r>
    <s v="PT-06576"/>
    <n v="72"/>
    <x v="1"/>
    <n v="131"/>
    <n v="294.22336145597302"/>
    <n v="26.121671167939599"/>
    <x v="0"/>
    <x v="1"/>
    <x v="0"/>
    <n v="3"/>
    <n v="10560.39"/>
    <s v="Discharged"/>
    <x v="4"/>
  </r>
  <r>
    <s v="PT-06122"/>
    <n v="57"/>
    <x v="0"/>
    <n v="107"/>
    <n v="191.13135818910601"/>
    <n v="32.690834420782501"/>
    <x v="2"/>
    <x v="1"/>
    <x v="1"/>
    <n v="5"/>
    <n v="17543.02"/>
    <s v="Discharged"/>
    <x v="1"/>
  </r>
  <r>
    <s v="PT-04232"/>
    <n v="75"/>
    <x v="1"/>
    <n v="149"/>
    <n v="206.90199968306001"/>
    <n v="26.967102067539699"/>
    <x v="0"/>
    <x v="2"/>
    <x v="0"/>
    <n v="8"/>
    <n v="14817.67"/>
    <s v="Deceased"/>
    <x v="4"/>
  </r>
  <r>
    <s v="PT-00758"/>
    <n v="57"/>
    <x v="1"/>
    <n v="135"/>
    <n v="287.596793380272"/>
    <n v="33.764780612796798"/>
    <x v="0"/>
    <x v="1"/>
    <x v="0"/>
    <n v="5"/>
    <n v="11776.32"/>
    <s v="Discharged"/>
    <x v="1"/>
  </r>
  <r>
    <s v="PT-04867"/>
    <n v="57"/>
    <x v="1"/>
    <n v="118"/>
    <n v="263.12440555368403"/>
    <n v="32.975517123832802"/>
    <x v="1"/>
    <x v="2"/>
    <x v="0"/>
    <n v="4"/>
    <s v="unknown"/>
    <s v="Discharged"/>
    <x v="1"/>
  </r>
  <r>
    <s v="PT-02285"/>
    <n v="48"/>
    <x v="1"/>
    <n v="91"/>
    <n v="240.493002168206"/>
    <n v="27.9158922299026"/>
    <x v="1"/>
    <x v="1"/>
    <x v="2"/>
    <n v="2"/>
    <n v="6176.86"/>
    <s v="Discharged"/>
    <x v="3"/>
  </r>
  <r>
    <s v="PT-06935"/>
    <n v="68"/>
    <x v="1"/>
    <n v="149"/>
    <n v="229.07473278045299"/>
    <n v="26.986684681109001"/>
    <x v="2"/>
    <x v="1"/>
    <x v="0"/>
    <n v="2"/>
    <n v="5781.72"/>
    <s v="Discharged"/>
    <x v="0"/>
  </r>
  <r>
    <s v="PT-07437"/>
    <n v="43"/>
    <x v="1"/>
    <n v="115"/>
    <n v="240.63696010725599"/>
    <n v="21.243074609356"/>
    <x v="1"/>
    <x v="1"/>
    <x v="0"/>
    <n v="5"/>
    <n v="4040.57"/>
    <s v="Discharged"/>
    <x v="3"/>
  </r>
  <r>
    <s v="PT-04828"/>
    <n v="66"/>
    <x v="0"/>
    <n v="109"/>
    <n v="175.035356395181"/>
    <n v="37.377189056960098"/>
    <x v="0"/>
    <x v="1"/>
    <x v="2"/>
    <n v="2"/>
    <n v="5321.93"/>
    <s v="Discharged"/>
    <x v="0"/>
  </r>
  <r>
    <s v="PT-05262"/>
    <n v="43"/>
    <x v="1"/>
    <s v="unknown"/>
    <n v="207.40503725307701"/>
    <n v="34.624354856297202"/>
    <x v="1"/>
    <x v="2"/>
    <x v="0"/>
    <n v="3"/>
    <s v="unknown"/>
    <s v="Transferred"/>
    <x v="3"/>
  </r>
  <r>
    <s v="PT-00808"/>
    <n v="47"/>
    <x v="0"/>
    <n v="137"/>
    <n v="271.19204689103299"/>
    <n v="18.277559707685999"/>
    <x v="0"/>
    <x v="1"/>
    <x v="2"/>
    <n v="6"/>
    <n v="6508.36"/>
    <s v="Admitted"/>
    <x v="3"/>
  </r>
  <r>
    <s v="PT-06174"/>
    <n v="35"/>
    <x v="1"/>
    <n v="135"/>
    <n v="251.87730258556201"/>
    <n v="21.315081699809198"/>
    <x v="0"/>
    <x v="2"/>
    <x v="2"/>
    <n v="5"/>
    <n v="6540.93"/>
    <s v="Admitted"/>
    <x v="2"/>
  </r>
  <r>
    <s v="PT-08031"/>
    <n v="48"/>
    <x v="1"/>
    <n v="160"/>
    <n v="121.986132596856"/>
    <n v="24.244721605886799"/>
    <x v="2"/>
    <x v="1"/>
    <x v="0"/>
    <n v="2"/>
    <n v="6798.6"/>
    <s v="Admitted"/>
    <x v="3"/>
  </r>
  <r>
    <s v="PT-01957"/>
    <n v="22"/>
    <x v="0"/>
    <n v="101"/>
    <n v="209.89462808022799"/>
    <n v="27.2100830166764"/>
    <x v="1"/>
    <x v="1"/>
    <x v="2"/>
    <n v="4"/>
    <n v="4653.75"/>
    <s v="Discharged"/>
    <x v="6"/>
  </r>
  <r>
    <s v="PT-02446"/>
    <n v="58"/>
    <x v="0"/>
    <n v="158"/>
    <n v="224.66153710465699"/>
    <n v="23.130322905541298"/>
    <x v="0"/>
    <x v="1"/>
    <x v="2"/>
    <n v="2"/>
    <n v="6571.46"/>
    <s v="Discharged"/>
    <x v="1"/>
  </r>
  <r>
    <s v="PT-06119"/>
    <n v="63"/>
    <x v="0"/>
    <n v="120"/>
    <n v="209.299527974526"/>
    <n v="30.321176028566398"/>
    <x v="0"/>
    <x v="1"/>
    <x v="2"/>
    <n v="6"/>
    <n v="4882.45"/>
    <s v="Discharged"/>
    <x v="0"/>
  </r>
  <r>
    <s v="PT-09032"/>
    <n v="51"/>
    <x v="1"/>
    <n v="144"/>
    <s v="unknown"/>
    <n v="23.961223950501498"/>
    <x v="1"/>
    <x v="1"/>
    <x v="2"/>
    <n v="3"/>
    <n v="3153.22"/>
    <s v="Discharged"/>
    <x v="1"/>
  </r>
  <r>
    <s v="PT-06393"/>
    <n v="31"/>
    <x v="1"/>
    <n v="125"/>
    <n v="212.26416795357201"/>
    <n v="26.602491659805001"/>
    <x v="1"/>
    <x v="1"/>
    <x v="0"/>
    <n v="4"/>
    <n v="10147.879999999999"/>
    <s v="Admitted"/>
    <x v="2"/>
  </r>
  <r>
    <s v="PT-02403"/>
    <n v="46"/>
    <x v="1"/>
    <n v="128"/>
    <n v="216.20987414738599"/>
    <n v="22.827857661618101"/>
    <x v="1"/>
    <x v="1"/>
    <x v="0"/>
    <n v="2"/>
    <n v="8655.01"/>
    <s v="Discharged"/>
    <x v="3"/>
  </r>
  <r>
    <s v="PT-01074"/>
    <n v="35"/>
    <x v="0"/>
    <n v="168"/>
    <n v="215.37716632773501"/>
    <n v="24.030804706329199"/>
    <x v="1"/>
    <x v="1"/>
    <x v="0"/>
    <n v="4"/>
    <n v="10461.870000000001"/>
    <s v="Discharged"/>
    <x v="2"/>
  </r>
  <r>
    <s v="PT-06828"/>
    <n v="54"/>
    <x v="0"/>
    <n v="117"/>
    <n v="252.63045745700401"/>
    <n v="26.5996516677111"/>
    <x v="0"/>
    <x v="2"/>
    <x v="0"/>
    <n v="0"/>
    <n v="2437.8200000000002"/>
    <s v="Discharged"/>
    <x v="1"/>
  </r>
  <r>
    <s v="PT-04241"/>
    <n v="27"/>
    <x v="1"/>
    <n v="119"/>
    <n v="236.23545861678701"/>
    <n v="29.8264552244325"/>
    <x v="0"/>
    <x v="1"/>
    <x v="2"/>
    <n v="1"/>
    <n v="3908.18"/>
    <s v="Discharged"/>
    <x v="6"/>
  </r>
  <r>
    <s v="PT-08678"/>
    <n v="61"/>
    <x v="1"/>
    <n v="150"/>
    <n v="221.31278051719201"/>
    <n v="21.472164573100201"/>
    <x v="0"/>
    <x v="1"/>
    <x v="2"/>
    <n v="4"/>
    <n v="6271.32"/>
    <s v="Discharged"/>
    <x v="0"/>
  </r>
  <r>
    <s v="PT-02092"/>
    <n v="59"/>
    <x v="0"/>
    <n v="135"/>
    <n v="210.86644853226599"/>
    <n v="25.198457757839702"/>
    <x v="0"/>
    <x v="1"/>
    <x v="2"/>
    <n v="0"/>
    <n v="1244.29"/>
    <s v="Transferred"/>
    <x v="1"/>
  </r>
  <r>
    <s v="PT-04528"/>
    <n v="66"/>
    <x v="0"/>
    <n v="127"/>
    <n v="175.92360620101999"/>
    <n v="18.545887535773598"/>
    <x v="2"/>
    <x v="2"/>
    <x v="1"/>
    <n v="7"/>
    <n v="7733.96"/>
    <s v="Deceased"/>
    <x v="0"/>
  </r>
  <r>
    <s v="PT-08791"/>
    <n v="23"/>
    <x v="1"/>
    <n v="143"/>
    <n v="260.61194407288701"/>
    <n v="27.097054869661701"/>
    <x v="1"/>
    <x v="1"/>
    <x v="2"/>
    <n v="3"/>
    <n v="7435.93"/>
    <s v="Admitted"/>
    <x v="6"/>
  </r>
  <r>
    <s v="PT-07071"/>
    <n v="73"/>
    <x v="1"/>
    <n v="128"/>
    <n v="179.248776932146"/>
    <n v="34.683836643918497"/>
    <x v="0"/>
    <x v="1"/>
    <x v="0"/>
    <s v="unknown"/>
    <n v="7374.79"/>
    <s v="Transferred"/>
    <x v="4"/>
  </r>
  <r>
    <s v="PT-07320"/>
    <n v="27"/>
    <x v="1"/>
    <n v="155"/>
    <n v="212.44270984244099"/>
    <n v="15"/>
    <x v="0"/>
    <x v="1"/>
    <x v="2"/>
    <n v="1"/>
    <n v="4084.38"/>
    <s v="Admitted"/>
    <x v="6"/>
  </r>
  <r>
    <s v="PT-07717"/>
    <n v="44"/>
    <x v="1"/>
    <n v="147"/>
    <n v="319.20816899989899"/>
    <n v="28.653909653045801"/>
    <x v="0"/>
    <x v="2"/>
    <x v="0"/>
    <n v="1"/>
    <n v="14772.07"/>
    <s v="Admitted"/>
    <x v="3"/>
  </r>
  <r>
    <s v="PT-04914"/>
    <n v="57"/>
    <x v="0"/>
    <n v="100"/>
    <n v="257.76640232844602"/>
    <n v="34.117199884349098"/>
    <x v="0"/>
    <x v="2"/>
    <x v="0"/>
    <n v="3"/>
    <n v="10217.93"/>
    <s v="Discharged"/>
    <x v="1"/>
  </r>
  <r>
    <s v="PT-08500"/>
    <n v="70"/>
    <x v="0"/>
    <n v="173"/>
    <n v="170.67668686879799"/>
    <n v="24.2784116417672"/>
    <x v="2"/>
    <x v="1"/>
    <x v="1"/>
    <n v="7"/>
    <n v="19242.05"/>
    <s v="Admitted"/>
    <x v="0"/>
  </r>
  <r>
    <s v="PT-01004"/>
    <n v="45"/>
    <x v="0"/>
    <n v="114"/>
    <n v="256.41535399243901"/>
    <n v="24.852035271717401"/>
    <x v="0"/>
    <x v="1"/>
    <x v="2"/>
    <n v="6"/>
    <n v="5759.04"/>
    <s v="Discharged"/>
    <x v="3"/>
  </r>
  <r>
    <s v="PT-09283"/>
    <n v="42"/>
    <x v="1"/>
    <n v="90"/>
    <n v="200.56495514457299"/>
    <n v="27.325765792715401"/>
    <x v="1"/>
    <x v="1"/>
    <x v="2"/>
    <n v="4"/>
    <n v="7725.19"/>
    <s v="Discharged"/>
    <x v="3"/>
  </r>
  <r>
    <s v="PT-06833"/>
    <n v="37"/>
    <x v="0"/>
    <n v="123"/>
    <n v="247.471984818756"/>
    <n v="21.872410616348699"/>
    <x v="2"/>
    <x v="1"/>
    <x v="0"/>
    <n v="4"/>
    <n v="11498.85"/>
    <s v="Deceased"/>
    <x v="2"/>
  </r>
  <r>
    <s v="PT-06204"/>
    <n v="83"/>
    <x v="0"/>
    <n v="124"/>
    <n v="291.52862559931901"/>
    <n v="34.697416213132797"/>
    <x v="0"/>
    <x v="1"/>
    <x v="0"/>
    <n v="5"/>
    <n v="10518.62"/>
    <s v="Discharged"/>
    <x v="5"/>
  </r>
  <r>
    <s v="PT-04652"/>
    <n v="64"/>
    <x v="0"/>
    <n v="124"/>
    <n v="207.60923286334801"/>
    <n v="33.390724010860701"/>
    <x v="1"/>
    <x v="1"/>
    <x v="1"/>
    <n v="3"/>
    <n v="29748.09"/>
    <s v="Discharged"/>
    <x v="0"/>
  </r>
  <r>
    <s v="PT-07494"/>
    <n v="55"/>
    <x v="1"/>
    <n v="102"/>
    <s v="unknown"/>
    <n v="32.826097314770401"/>
    <x v="2"/>
    <x v="1"/>
    <x v="0"/>
    <n v="6"/>
    <n v="13680.69"/>
    <s v="Admitted"/>
    <x v="1"/>
  </r>
  <r>
    <s v="PT-01486"/>
    <n v="68"/>
    <x v="0"/>
    <n v="150"/>
    <n v="144.692212996867"/>
    <n v="22.9765548073775"/>
    <x v="0"/>
    <x v="1"/>
    <x v="2"/>
    <n v="5"/>
    <n v="3797.68"/>
    <s v="Admitted"/>
    <x v="0"/>
  </r>
  <r>
    <s v="PT-07914"/>
    <n v="63"/>
    <x v="0"/>
    <s v="unknown"/>
    <n v="220.530870095654"/>
    <n v="29.678658046633799"/>
    <x v="0"/>
    <x v="2"/>
    <x v="0"/>
    <n v="1"/>
    <n v="12891.2"/>
    <s v="Admitted"/>
    <x v="0"/>
  </r>
  <r>
    <s v="PT-01412"/>
    <n v="63"/>
    <x v="1"/>
    <n v="108"/>
    <n v="154.391376454968"/>
    <n v="22.9089534593707"/>
    <x v="2"/>
    <x v="1"/>
    <x v="0"/>
    <n v="5"/>
    <n v="11728.45"/>
    <s v="Discharged"/>
    <x v="0"/>
  </r>
  <r>
    <s v="PT-09623"/>
    <n v="57"/>
    <x v="0"/>
    <n v="119"/>
    <n v="228.04665570263299"/>
    <n v="38.066119437096503"/>
    <x v="0"/>
    <x v="1"/>
    <x v="0"/>
    <n v="6"/>
    <n v="15241.65"/>
    <s v="Discharged"/>
    <x v="1"/>
  </r>
  <r>
    <s v="PT-05598"/>
    <n v="50"/>
    <x v="1"/>
    <n v="104"/>
    <n v="243.74353945368901"/>
    <n v="18.4334619372502"/>
    <x v="1"/>
    <x v="2"/>
    <x v="1"/>
    <n v="4"/>
    <n v="15237.66"/>
    <s v="Discharged"/>
    <x v="3"/>
  </r>
  <r>
    <s v="PT-00710"/>
    <n v="80"/>
    <x v="1"/>
    <n v="107"/>
    <n v="208.754990837261"/>
    <n v="32.457591282958397"/>
    <x v="1"/>
    <x v="2"/>
    <x v="1"/>
    <n v="5"/>
    <s v="unknown"/>
    <s v="Discharged"/>
    <x v="4"/>
  </r>
  <r>
    <s v="PT-06061"/>
    <n v="55"/>
    <x v="0"/>
    <n v="142"/>
    <n v="258.51244931295798"/>
    <n v="25.1996470885652"/>
    <x v="0"/>
    <x v="1"/>
    <x v="2"/>
    <n v="1"/>
    <n v="5535.45"/>
    <s v="Discharged"/>
    <x v="1"/>
  </r>
  <r>
    <s v="PT-03604"/>
    <n v="55"/>
    <x v="1"/>
    <n v="90"/>
    <n v="207.515499029224"/>
    <n v="31.9410798274732"/>
    <x v="0"/>
    <x v="1"/>
    <x v="3"/>
    <n v="0"/>
    <n v="2605.58"/>
    <s v="Discharged"/>
    <x v="1"/>
  </r>
  <r>
    <s v="PT-07501"/>
    <n v="80"/>
    <x v="0"/>
    <n v="122"/>
    <n v="262.88396391910902"/>
    <n v="27.905962238532801"/>
    <x v="0"/>
    <x v="1"/>
    <x v="0"/>
    <n v="0"/>
    <n v="12379.79"/>
    <s v="Admitted"/>
    <x v="4"/>
  </r>
  <r>
    <s v="PT-03077"/>
    <n v="66"/>
    <x v="0"/>
    <n v="159"/>
    <n v="244.60981049281401"/>
    <n v="34.195214922896099"/>
    <x v="0"/>
    <x v="2"/>
    <x v="0"/>
    <n v="5"/>
    <n v="12018.63"/>
    <s v="Discharged"/>
    <x v="0"/>
  </r>
  <r>
    <s v="PT-08819"/>
    <n v="62"/>
    <x v="1"/>
    <n v="139"/>
    <n v="197.13139818712901"/>
    <n v="27.169940189036001"/>
    <x v="0"/>
    <x v="2"/>
    <x v="0"/>
    <n v="7"/>
    <n v="6546.16"/>
    <s v="Discharged"/>
    <x v="0"/>
  </r>
  <r>
    <s v="PT-04102"/>
    <n v="43"/>
    <x v="1"/>
    <n v="123"/>
    <n v="225.09926351174701"/>
    <n v="24.979962870928698"/>
    <x v="1"/>
    <x v="1"/>
    <x v="2"/>
    <n v="4"/>
    <n v="3442.81"/>
    <s v="Discharged"/>
    <x v="3"/>
  </r>
  <r>
    <s v="PT-05327"/>
    <n v="47"/>
    <x v="1"/>
    <n v="97"/>
    <n v="195.12418100164501"/>
    <n v="29.343694741733199"/>
    <x v="0"/>
    <x v="1"/>
    <x v="0"/>
    <n v="1"/>
    <n v="7689.25"/>
    <s v="Admitted"/>
    <x v="3"/>
  </r>
  <r>
    <s v="PT-02723"/>
    <n v="39"/>
    <x v="0"/>
    <n v="171"/>
    <n v="251.21294361211301"/>
    <n v="28.365926070456599"/>
    <x v="1"/>
    <x v="1"/>
    <x v="0"/>
    <n v="2"/>
    <n v="13354.16"/>
    <s v="unknown"/>
    <x v="2"/>
  </r>
  <r>
    <s v="PT-09547"/>
    <n v="65"/>
    <x v="1"/>
    <n v="147"/>
    <n v="198.965106708083"/>
    <n v="17.8802010752044"/>
    <x v="0"/>
    <x v="2"/>
    <x v="0"/>
    <n v="2"/>
    <n v="6212.71"/>
    <s v="Deceased"/>
    <x v="0"/>
  </r>
  <r>
    <s v="PT-01269"/>
    <n v="43"/>
    <x v="1"/>
    <n v="114"/>
    <n v="220.702313503331"/>
    <n v="34.8411586636865"/>
    <x v="0"/>
    <x v="1"/>
    <x v="2"/>
    <n v="2"/>
    <n v="1455.74"/>
    <s v="Discharged"/>
    <x v="3"/>
  </r>
  <r>
    <s v="PT-02463"/>
    <n v="62"/>
    <x v="0"/>
    <n v="108"/>
    <n v="193.78389908036399"/>
    <n v="29.910994622724001"/>
    <x v="1"/>
    <x v="2"/>
    <x v="1"/>
    <n v="3"/>
    <n v="16775.080000000002"/>
    <s v="Admitted"/>
    <x v="0"/>
  </r>
  <r>
    <s v="PT-08148"/>
    <n v="79"/>
    <x v="1"/>
    <s v="unknown"/>
    <n v="131.479115546858"/>
    <n v="32.419130526675502"/>
    <x v="0"/>
    <x v="1"/>
    <x v="2"/>
    <n v="2"/>
    <n v="3317.01"/>
    <s v="Admitted"/>
    <x v="4"/>
  </r>
  <r>
    <s v="PT-00269"/>
    <n v="48"/>
    <x v="1"/>
    <n v="138"/>
    <n v="310.15743665176899"/>
    <n v="31.331588507539401"/>
    <x v="0"/>
    <x v="0"/>
    <x v="1"/>
    <n v="4"/>
    <n v="20526.64"/>
    <s v="Admitted"/>
    <x v="3"/>
  </r>
  <r>
    <s v="PT-03581"/>
    <n v="86"/>
    <x v="1"/>
    <n v="90"/>
    <n v="235.59461818139701"/>
    <n v="30.022337123805301"/>
    <x v="0"/>
    <x v="1"/>
    <x v="3"/>
    <n v="3"/>
    <n v="3483.68"/>
    <s v="Discharged"/>
    <x v="5"/>
  </r>
  <r>
    <s v="PT-04751"/>
    <n v="71"/>
    <x v="1"/>
    <n v="95"/>
    <n v="249.19684787619599"/>
    <n v="23.9499563426908"/>
    <x v="0"/>
    <x v="1"/>
    <x v="2"/>
    <n v="2"/>
    <n v="5347.52"/>
    <s v="Discharged"/>
    <x v="4"/>
  </r>
  <r>
    <s v="PT-08931"/>
    <n v="49"/>
    <x v="1"/>
    <n v="106"/>
    <n v="236.86673990281301"/>
    <n v="29.569353023232299"/>
    <x v="0"/>
    <x v="1"/>
    <x v="0"/>
    <n v="1"/>
    <n v="4821.58"/>
    <s v="Discharged"/>
    <x v="3"/>
  </r>
  <r>
    <s v="PT-05385"/>
    <n v="67"/>
    <x v="1"/>
    <n v="115"/>
    <n v="278.74135608967703"/>
    <n v="27.496529778734001"/>
    <x v="0"/>
    <x v="1"/>
    <x v="0"/>
    <n v="5"/>
    <n v="7128.68"/>
    <s v="Admitted"/>
    <x v="0"/>
  </r>
  <r>
    <s v="PT-05373"/>
    <n v="38"/>
    <x v="1"/>
    <n v="124"/>
    <n v="214.66429483184601"/>
    <n v="29.935824864322498"/>
    <x v="1"/>
    <x v="1"/>
    <x v="0"/>
    <n v="1"/>
    <n v="10268.6"/>
    <s v="Transferred"/>
    <x v="2"/>
  </r>
  <r>
    <s v="PT-06872"/>
    <n v="64"/>
    <x v="0"/>
    <n v="131"/>
    <n v="257.88230966633199"/>
    <n v="29.6329506986952"/>
    <x v="2"/>
    <x v="1"/>
    <x v="1"/>
    <n v="3"/>
    <n v="4785.17"/>
    <s v="Discharged"/>
    <x v="0"/>
  </r>
  <r>
    <s v="PT-02822"/>
    <n v="67"/>
    <x v="1"/>
    <n v="163"/>
    <n v="202.76614329536699"/>
    <n v="27.300699961548599"/>
    <x v="0"/>
    <x v="2"/>
    <x v="1"/>
    <n v="1"/>
    <n v="9751.02"/>
    <s v="Discharged"/>
    <x v="0"/>
  </r>
  <r>
    <s v="PT-05663"/>
    <n v="55"/>
    <x v="1"/>
    <s v="unknown"/>
    <n v="218.65241313182099"/>
    <n v="28.0030159266555"/>
    <x v="1"/>
    <x v="1"/>
    <x v="0"/>
    <n v="1"/>
    <s v="unknown"/>
    <s v="Discharged"/>
    <x v="1"/>
  </r>
  <r>
    <s v="PT-00590"/>
    <n v="42"/>
    <x v="0"/>
    <n v="90"/>
    <n v="179.78414144782499"/>
    <n v="29.5286867094798"/>
    <x v="2"/>
    <x v="1"/>
    <x v="0"/>
    <n v="6"/>
    <n v="8732.6"/>
    <s v="Admitted"/>
    <x v="3"/>
  </r>
  <r>
    <s v="PT-06202"/>
    <n v="38"/>
    <x v="0"/>
    <n v="133"/>
    <n v="198.27923459016199"/>
    <n v="34.714796670867401"/>
    <x v="0"/>
    <x v="1"/>
    <x v="2"/>
    <n v="3"/>
    <n v="2712.56"/>
    <s v="Discharged"/>
    <x v="2"/>
  </r>
  <r>
    <s v="PT-09167"/>
    <n v="36"/>
    <x v="1"/>
    <n v="126"/>
    <n v="189.33634906219601"/>
    <n v="29.5205713450739"/>
    <x v="0"/>
    <x v="2"/>
    <x v="0"/>
    <n v="4"/>
    <n v="9491.2999999999993"/>
    <s v="Transferred"/>
    <x v="2"/>
  </r>
  <r>
    <s v="PT-09060"/>
    <n v="72"/>
    <x v="1"/>
    <n v="139"/>
    <n v="277.79625763473001"/>
    <n v="27.476212086040299"/>
    <x v="2"/>
    <x v="1"/>
    <x v="1"/>
    <n v="8"/>
    <n v="24772.69"/>
    <s v="Transferred"/>
    <x v="4"/>
  </r>
  <r>
    <s v="PT-06933"/>
    <n v="58"/>
    <x v="0"/>
    <n v="122"/>
    <n v="208.77384290059601"/>
    <n v="26.876563753861699"/>
    <x v="3"/>
    <x v="1"/>
    <x v="1"/>
    <n v="5"/>
    <n v="22484.880000000001"/>
    <s v="Admitted"/>
    <x v="1"/>
  </r>
  <r>
    <s v="PT-07966"/>
    <n v="48"/>
    <x v="1"/>
    <n v="163"/>
    <n v="200.32491986050201"/>
    <n v="24.6559530101188"/>
    <x v="0"/>
    <x v="2"/>
    <x v="1"/>
    <n v="3"/>
    <n v="15435.72"/>
    <s v="Admitted"/>
    <x v="3"/>
  </r>
  <r>
    <s v="PT-08147"/>
    <n v="64"/>
    <x v="0"/>
    <n v="108"/>
    <n v="269.20408732292901"/>
    <n v="28.486825841046201"/>
    <x v="3"/>
    <x v="1"/>
    <x v="0"/>
    <n v="3"/>
    <n v="12232.05"/>
    <s v="Discharged"/>
    <x v="0"/>
  </r>
  <r>
    <s v="PT-05689"/>
    <n v="35"/>
    <x v="0"/>
    <n v="151"/>
    <n v="167.53336392528399"/>
    <n v="29.797818033650401"/>
    <x v="2"/>
    <x v="2"/>
    <x v="1"/>
    <n v="3"/>
    <n v="3678.08"/>
    <s v="Admitted"/>
    <x v="2"/>
  </r>
  <r>
    <s v="PT-07812"/>
    <n v="52"/>
    <x v="0"/>
    <n v="138"/>
    <n v="227.308621050592"/>
    <n v="25.865488313698101"/>
    <x v="0"/>
    <x v="1"/>
    <x v="2"/>
    <n v="3"/>
    <n v="2778.54"/>
    <s v="Admitted"/>
    <x v="1"/>
  </r>
  <r>
    <s v="PT-02029"/>
    <n v="58"/>
    <x v="0"/>
    <n v="116"/>
    <n v="203.91038205083601"/>
    <n v="33.532170229594698"/>
    <x v="0"/>
    <x v="1"/>
    <x v="2"/>
    <n v="5"/>
    <n v="6295.95"/>
    <s v="Discharged"/>
    <x v="1"/>
  </r>
  <r>
    <s v="PT-07096"/>
    <n v="29"/>
    <x v="0"/>
    <n v="122"/>
    <n v="282.23407120226"/>
    <n v="30.9779818285154"/>
    <x v="1"/>
    <x v="2"/>
    <x v="1"/>
    <n v="3"/>
    <n v="13238.32"/>
    <s v="Deceased"/>
    <x v="6"/>
  </r>
  <r>
    <s v="PT-00678"/>
    <n v="81"/>
    <x v="0"/>
    <n v="103"/>
    <n v="168.85194116915901"/>
    <n v="28.691908493722401"/>
    <x v="0"/>
    <x v="1"/>
    <x v="0"/>
    <n v="1"/>
    <n v="7902.2"/>
    <s v="Discharged"/>
    <x v="5"/>
  </r>
  <r>
    <s v="PT-05999"/>
    <n v="62"/>
    <x v="1"/>
    <n v="101"/>
    <n v="205.575225304355"/>
    <n v="16.209295257739601"/>
    <x v="2"/>
    <x v="2"/>
    <x v="1"/>
    <n v="3"/>
    <n v="22159.78"/>
    <s v="Discharged"/>
    <x v="0"/>
  </r>
  <r>
    <s v="PT-01233"/>
    <n v="53"/>
    <x v="0"/>
    <n v="164"/>
    <n v="247.041895126779"/>
    <n v="23.440364714428998"/>
    <x v="2"/>
    <x v="2"/>
    <x v="1"/>
    <n v="2"/>
    <n v="14627.09"/>
    <s v="Discharged"/>
    <x v="1"/>
  </r>
  <r>
    <s v="PT-05520"/>
    <n v="32"/>
    <x v="1"/>
    <n v="115"/>
    <n v="174.362220485341"/>
    <n v="31.596989290303402"/>
    <x v="1"/>
    <x v="1"/>
    <x v="2"/>
    <n v="1"/>
    <n v="2533.04"/>
    <s v="Discharged"/>
    <x v="2"/>
  </r>
  <r>
    <s v="PT-07390"/>
    <n v="67"/>
    <x v="0"/>
    <n v="112"/>
    <n v="283.71724611189399"/>
    <n v="34.540176146586298"/>
    <x v="2"/>
    <x v="2"/>
    <x v="1"/>
    <n v="3"/>
    <n v="10340.799999999999"/>
    <s v="Admitted"/>
    <x v="0"/>
  </r>
  <r>
    <s v="PT-06455"/>
    <n v="32"/>
    <x v="0"/>
    <n v="127"/>
    <n v="225.21813700836799"/>
    <n v="23.4652864208661"/>
    <x v="1"/>
    <x v="1"/>
    <x v="2"/>
    <n v="2"/>
    <n v="4656.83"/>
    <s v="Admitted"/>
    <x v="2"/>
  </r>
  <r>
    <s v="PT-04857"/>
    <n v="68"/>
    <x v="0"/>
    <s v="unknown"/>
    <n v="241.22344826371"/>
    <n v="25.375481252588401"/>
    <x v="0"/>
    <x v="2"/>
    <x v="0"/>
    <n v="4"/>
    <n v="9019.41"/>
    <s v="Admitted"/>
    <x v="0"/>
  </r>
  <r>
    <s v="PT-06271"/>
    <n v="49"/>
    <x v="0"/>
    <n v="128"/>
    <n v="259.303495252451"/>
    <n v="33.622945382510402"/>
    <x v="2"/>
    <x v="1"/>
    <x v="1"/>
    <n v="6"/>
    <n v="16142.91"/>
    <s v="Transferred"/>
    <x v="3"/>
  </r>
  <r>
    <s v="PT-02433"/>
    <n v="54"/>
    <x v="0"/>
    <n v="127"/>
    <n v="217.29388893604801"/>
    <n v="31.7015018720809"/>
    <x v="1"/>
    <x v="2"/>
    <x v="0"/>
    <n v="4"/>
    <n v="9169.58"/>
    <s v="Admitted"/>
    <x v="1"/>
  </r>
  <r>
    <s v="PT-06583"/>
    <n v="50"/>
    <x v="1"/>
    <n v="116"/>
    <n v="235.76008648526701"/>
    <n v="30.920246683117998"/>
    <x v="0"/>
    <x v="1"/>
    <x v="2"/>
    <n v="2"/>
    <n v="2912.27"/>
    <s v="Discharged"/>
    <x v="3"/>
  </r>
  <r>
    <s v="PT-09249"/>
    <n v="74"/>
    <x v="1"/>
    <n v="97"/>
    <n v="235.67402411831199"/>
    <n v="23.668628155035901"/>
    <x v="0"/>
    <x v="1"/>
    <x v="0"/>
    <n v="1"/>
    <n v="6453.77"/>
    <s v="Discharged"/>
    <x v="4"/>
  </r>
  <r>
    <s v="PT-07445"/>
    <n v="28"/>
    <x v="0"/>
    <n v="100"/>
    <s v="unknown"/>
    <n v="23.4988063104806"/>
    <x v="2"/>
    <x v="1"/>
    <x v="0"/>
    <n v="3"/>
    <s v="unknown"/>
    <s v="Discharged"/>
    <x v="6"/>
  </r>
  <r>
    <s v="PT-06497"/>
    <n v="69"/>
    <x v="1"/>
    <n v="145"/>
    <n v="242.14023947416101"/>
    <n v="31.786273405088998"/>
    <x v="1"/>
    <x v="1"/>
    <x v="0"/>
    <n v="2"/>
    <n v="2716.48"/>
    <s v="Admitted"/>
    <x v="0"/>
  </r>
  <r>
    <s v="PT-00897"/>
    <n v="52"/>
    <x v="0"/>
    <n v="118"/>
    <n v="203.577387115047"/>
    <n v="23.157417165101101"/>
    <x v="3"/>
    <x v="2"/>
    <x v="0"/>
    <n v="9"/>
    <n v="14115.39"/>
    <s v="Discharged"/>
    <x v="1"/>
  </r>
  <r>
    <s v="PT-01612"/>
    <n v="31"/>
    <x v="1"/>
    <n v="131"/>
    <n v="299.846788837649"/>
    <n v="31.872800405066101"/>
    <x v="0"/>
    <x v="1"/>
    <x v="2"/>
    <n v="3"/>
    <n v="5140.32"/>
    <s v="Admitted"/>
    <x v="2"/>
  </r>
  <r>
    <s v="PT-06744"/>
    <n v="32"/>
    <x v="0"/>
    <n v="134"/>
    <n v="190.85664440980801"/>
    <n v="16.6509636261341"/>
    <x v="0"/>
    <x v="2"/>
    <x v="0"/>
    <n v="2"/>
    <n v="5280.94"/>
    <s v="Discharged"/>
    <x v="2"/>
  </r>
  <r>
    <s v="PT-05742"/>
    <n v="40"/>
    <x v="1"/>
    <n v="129"/>
    <n v="206.00874672370699"/>
    <n v="29.136465574765602"/>
    <x v="2"/>
    <x v="1"/>
    <x v="0"/>
    <n v="5"/>
    <n v="9227.7099999999991"/>
    <s v="Discharged"/>
    <x v="2"/>
  </r>
  <r>
    <s v="PT-07757"/>
    <n v="40"/>
    <x v="1"/>
    <n v="121"/>
    <n v="224.52323052291399"/>
    <n v="28.013868234771799"/>
    <x v="0"/>
    <x v="2"/>
    <x v="0"/>
    <n v="2"/>
    <n v="4804.55"/>
    <s v="Discharged"/>
    <x v="2"/>
  </r>
  <r>
    <s v="PT-03807"/>
    <n v="55"/>
    <x v="1"/>
    <n v="148"/>
    <n v="218.36590641762299"/>
    <n v="24.871501458219601"/>
    <x v="1"/>
    <x v="1"/>
    <x v="0"/>
    <n v="2"/>
    <n v="6325.56"/>
    <s v="Discharged"/>
    <x v="1"/>
  </r>
  <r>
    <s v="PT-06272"/>
    <n v="66"/>
    <x v="0"/>
    <n v="113"/>
    <n v="217.782572835032"/>
    <n v="25.022564708009401"/>
    <x v="0"/>
    <x v="1"/>
    <x v="2"/>
    <n v="3"/>
    <n v="6382.84"/>
    <s v="Discharged"/>
    <x v="0"/>
  </r>
  <r>
    <s v="PT-09544"/>
    <n v="46"/>
    <x v="0"/>
    <n v="123"/>
    <n v="281.71678263936798"/>
    <n v="24.790490780011702"/>
    <x v="0"/>
    <x v="1"/>
    <x v="0"/>
    <n v="3"/>
    <n v="11985.68"/>
    <s v="Discharged"/>
    <x v="3"/>
  </r>
  <r>
    <s v="PT-04702"/>
    <n v="33"/>
    <x v="0"/>
    <n v="130"/>
    <n v="120"/>
    <n v="34.804005784150398"/>
    <x v="2"/>
    <x v="2"/>
    <x v="0"/>
    <n v="6"/>
    <n v="9257.4"/>
    <s v="Discharged"/>
    <x v="2"/>
  </r>
  <r>
    <s v="PT-03962"/>
    <n v="83"/>
    <x v="0"/>
    <n v="119"/>
    <n v="280.914468868119"/>
    <n v="30.693122768016199"/>
    <x v="2"/>
    <x v="2"/>
    <x v="1"/>
    <n v="6"/>
    <n v="20660.23"/>
    <s v="Discharged"/>
    <x v="5"/>
  </r>
  <r>
    <s v="PT-05643"/>
    <n v="18"/>
    <x v="0"/>
    <n v="131"/>
    <n v="224.50794036187801"/>
    <n v="26.181614710747201"/>
    <x v="0"/>
    <x v="1"/>
    <x v="2"/>
    <n v="4"/>
    <n v="5374.7"/>
    <s v="Transferred"/>
    <x v="6"/>
  </r>
  <r>
    <s v="PT-00891"/>
    <n v="67"/>
    <x v="0"/>
    <n v="174"/>
    <n v="276.23711613892198"/>
    <n v="33.386310636753002"/>
    <x v="2"/>
    <x v="1"/>
    <x v="1"/>
    <n v="9"/>
    <n v="12199.53"/>
    <s v="Transferred"/>
    <x v="0"/>
  </r>
  <r>
    <s v="PT-05207"/>
    <n v="72"/>
    <x v="1"/>
    <n v="157"/>
    <n v="250.566711912019"/>
    <n v="33.5643864715014"/>
    <x v="2"/>
    <x v="1"/>
    <x v="1"/>
    <n v="6"/>
    <n v="14401.83"/>
    <s v="Discharged"/>
    <x v="4"/>
  </r>
  <r>
    <s v="PT-09590"/>
    <n v="66"/>
    <x v="0"/>
    <n v="128"/>
    <n v="238.27681856702799"/>
    <n v="30.289203995234899"/>
    <x v="0"/>
    <x v="1"/>
    <x v="0"/>
    <n v="3"/>
    <n v="7739.8"/>
    <s v="Transferred"/>
    <x v="0"/>
  </r>
  <r>
    <s v="PT-07149"/>
    <n v="75"/>
    <x v="1"/>
    <n v="95"/>
    <n v="232.67836564075"/>
    <n v="31.342334826644699"/>
    <x v="2"/>
    <x v="1"/>
    <x v="1"/>
    <n v="9"/>
    <n v="24119.07"/>
    <s v="Discharged"/>
    <x v="4"/>
  </r>
  <r>
    <s v="PT-08756"/>
    <n v="74"/>
    <x v="1"/>
    <n v="168"/>
    <n v="209.042387195191"/>
    <n v="24.090534255121501"/>
    <x v="0"/>
    <x v="1"/>
    <x v="0"/>
    <n v="7"/>
    <n v="13546.82"/>
    <s v="Transferred"/>
    <x v="4"/>
  </r>
  <r>
    <s v="PT-05849"/>
    <n v="41"/>
    <x v="1"/>
    <n v="105"/>
    <n v="236.818034065538"/>
    <n v="27.243590094453602"/>
    <x v="2"/>
    <x v="1"/>
    <x v="0"/>
    <n v="6"/>
    <n v="11534.27"/>
    <s v="Discharged"/>
    <x v="3"/>
  </r>
  <r>
    <s v="PT-07213"/>
    <n v="35"/>
    <x v="1"/>
    <n v="129"/>
    <n v="269.59337437176299"/>
    <n v="20.2717629020438"/>
    <x v="0"/>
    <x v="1"/>
    <x v="2"/>
    <n v="3"/>
    <n v="3778.79"/>
    <s v="Admitted"/>
    <x v="2"/>
  </r>
  <r>
    <s v="PT-07076"/>
    <n v="73"/>
    <x v="0"/>
    <n v="162"/>
    <n v="169.502676272217"/>
    <n v="30.3870247686834"/>
    <x v="0"/>
    <x v="2"/>
    <x v="0"/>
    <n v="5"/>
    <n v="10631.68"/>
    <s v="Admitted"/>
    <x v="4"/>
  </r>
  <r>
    <s v="PT-02800"/>
    <n v="59"/>
    <x v="1"/>
    <n v="120"/>
    <n v="171.74797187392701"/>
    <n v="28.478560590718399"/>
    <x v="0"/>
    <x v="2"/>
    <x v="1"/>
    <n v="4"/>
    <n v="22955.38"/>
    <s v="Admitted"/>
    <x v="1"/>
  </r>
  <r>
    <s v="PT-00585"/>
    <n v="57"/>
    <x v="0"/>
    <n v="99"/>
    <n v="226.19124816038999"/>
    <n v="23.244851982943398"/>
    <x v="2"/>
    <x v="2"/>
    <x v="1"/>
    <n v="7"/>
    <n v="15891.75"/>
    <s v="Discharged"/>
    <x v="1"/>
  </r>
  <r>
    <s v="PT-03269"/>
    <n v="58"/>
    <x v="0"/>
    <n v="136"/>
    <n v="208.97716865633299"/>
    <n v="24.541731994207002"/>
    <x v="0"/>
    <x v="2"/>
    <x v="0"/>
    <n v="1"/>
    <n v="11587.5"/>
    <s v="Admitted"/>
    <x v="1"/>
  </r>
  <r>
    <s v="PT-03933"/>
    <n v="68"/>
    <x v="0"/>
    <n v="155"/>
    <n v="272.94982195701999"/>
    <n v="31.207429751420499"/>
    <x v="0"/>
    <x v="2"/>
    <x v="0"/>
    <s v="unknown"/>
    <n v="10891.4"/>
    <s v="Discharged"/>
    <x v="0"/>
  </r>
  <r>
    <s v="PT-04966"/>
    <n v="51"/>
    <x v="1"/>
    <n v="131"/>
    <n v="225.197095682152"/>
    <n v="18.792443923761901"/>
    <x v="0"/>
    <x v="2"/>
    <x v="0"/>
    <n v="4"/>
    <n v="11839.01"/>
    <s v="Deceased"/>
    <x v="1"/>
  </r>
  <r>
    <s v="PT-01261"/>
    <n v="63"/>
    <x v="1"/>
    <n v="154"/>
    <n v="238.30936170278801"/>
    <n v="25.257864573260498"/>
    <x v="2"/>
    <x v="1"/>
    <x v="1"/>
    <n v="3"/>
    <n v="22644.53"/>
    <s v="Discharged"/>
    <x v="0"/>
  </r>
  <r>
    <s v="PT-08835"/>
    <n v="65"/>
    <x v="1"/>
    <n v="110"/>
    <s v="unknown"/>
    <n v="23.8571769350106"/>
    <x v="0"/>
    <x v="1"/>
    <x v="2"/>
    <n v="4"/>
    <n v="5781.86"/>
    <s v="Discharged"/>
    <x v="0"/>
  </r>
  <r>
    <s v="PT-00311"/>
    <n v="51"/>
    <x v="0"/>
    <n v="122"/>
    <n v="234.11232001332499"/>
    <n v="21.868879573130599"/>
    <x v="0"/>
    <x v="2"/>
    <x v="0"/>
    <n v="6"/>
    <n v="13071.81"/>
    <s v="Discharged"/>
    <x v="1"/>
  </r>
  <r>
    <s v="PT-08104"/>
    <n v="26"/>
    <x v="0"/>
    <n v="128"/>
    <n v="206.71840998519599"/>
    <n v="24.318177376238701"/>
    <x v="1"/>
    <x v="2"/>
    <x v="0"/>
    <n v="2"/>
    <n v="7437.17"/>
    <s v="Deceased"/>
    <x v="6"/>
  </r>
  <r>
    <s v="PT-05153"/>
    <n v="62"/>
    <x v="1"/>
    <n v="141"/>
    <n v="224.362823322016"/>
    <n v="20.5477471758673"/>
    <x v="0"/>
    <x v="2"/>
    <x v="0"/>
    <n v="3"/>
    <n v="12030.07"/>
    <s v="Discharged"/>
    <x v="0"/>
  </r>
  <r>
    <s v="PT-06467"/>
    <n v="42"/>
    <x v="0"/>
    <n v="140"/>
    <n v="139.74109539852"/>
    <n v="23.366989229486499"/>
    <x v="0"/>
    <x v="1"/>
    <x v="2"/>
    <n v="3"/>
    <n v="5946.29"/>
    <s v="Deceased"/>
    <x v="3"/>
  </r>
  <r>
    <s v="PT-06126"/>
    <n v="43"/>
    <x v="1"/>
    <n v="150"/>
    <n v="159.17225764780801"/>
    <n v="29.413240551121199"/>
    <x v="0"/>
    <x v="2"/>
    <x v="2"/>
    <n v="1"/>
    <n v="3542.58"/>
    <s v="Deceased"/>
    <x v="3"/>
  </r>
  <r>
    <s v="PT-04669"/>
    <n v="42"/>
    <x v="0"/>
    <n v="132"/>
    <n v="236.76868052319"/>
    <n v="26.343131049418801"/>
    <x v="2"/>
    <x v="2"/>
    <x v="1"/>
    <n v="4"/>
    <n v="13974.99"/>
    <s v="Discharged"/>
    <x v="3"/>
  </r>
  <r>
    <s v="PT-04299"/>
    <n v="40"/>
    <x v="1"/>
    <n v="114"/>
    <n v="153.971154657705"/>
    <n v="22.7756297467607"/>
    <x v="2"/>
    <x v="1"/>
    <x v="0"/>
    <n v="7"/>
    <n v="8704.3700000000008"/>
    <s v="Admitted"/>
    <x v="2"/>
  </r>
  <r>
    <s v="PT-03784"/>
    <n v="37"/>
    <x v="0"/>
    <n v="103"/>
    <n v="217.24574833981501"/>
    <s v="unknown"/>
    <x v="0"/>
    <x v="2"/>
    <x v="0"/>
    <n v="3"/>
    <n v="11490.72"/>
    <s v="Discharged"/>
    <x v="2"/>
  </r>
  <r>
    <s v="PT-01009"/>
    <n v="70"/>
    <x v="0"/>
    <n v="144"/>
    <n v="199.81629577295601"/>
    <n v="28.676750134735698"/>
    <x v="0"/>
    <x v="1"/>
    <x v="2"/>
    <n v="2"/>
    <n v="3557.01"/>
    <s v="Admitted"/>
    <x v="0"/>
  </r>
  <r>
    <s v="PT-08518"/>
    <n v="74"/>
    <x v="0"/>
    <n v="119"/>
    <n v="196.35689961576199"/>
    <n v="28.584887271914301"/>
    <x v="0"/>
    <x v="1"/>
    <x v="0"/>
    <n v="5"/>
    <n v="9209.33"/>
    <s v="Transferred"/>
    <x v="4"/>
  </r>
  <r>
    <s v="PT-02186"/>
    <n v="78"/>
    <x v="0"/>
    <n v="135"/>
    <n v="177.80057412252501"/>
    <n v="32.063512355077997"/>
    <x v="2"/>
    <x v="0"/>
    <x v="1"/>
    <n v="4"/>
    <n v="15885.72"/>
    <s v="Discharged"/>
    <x v="4"/>
  </r>
  <r>
    <s v="PT-03624"/>
    <n v="55"/>
    <x v="0"/>
    <n v="118"/>
    <n v="205.182202600133"/>
    <n v="29.1622588242303"/>
    <x v="0"/>
    <x v="2"/>
    <x v="0"/>
    <n v="2"/>
    <n v="6951.05"/>
    <s v="Admitted"/>
    <x v="1"/>
  </r>
  <r>
    <s v="PT-07935"/>
    <n v="52"/>
    <x v="1"/>
    <n v="135"/>
    <n v="249.219428112977"/>
    <n v="30.677994976584099"/>
    <x v="0"/>
    <x v="1"/>
    <x v="0"/>
    <n v="3"/>
    <n v="6115.36"/>
    <s v="Discharged"/>
    <x v="1"/>
  </r>
  <r>
    <s v="PT-05697"/>
    <n v="49"/>
    <x v="0"/>
    <s v="unknown"/>
    <n v="283.61951045151102"/>
    <n v="22.193559868593098"/>
    <x v="1"/>
    <x v="0"/>
    <x v="0"/>
    <n v="1"/>
    <s v="unknown"/>
    <s v="Transferred"/>
    <x v="3"/>
  </r>
  <r>
    <s v="PT-09868"/>
    <n v="56"/>
    <x v="1"/>
    <n v="128"/>
    <n v="254.297961173396"/>
    <n v="35.585969213149603"/>
    <x v="1"/>
    <x v="1"/>
    <x v="0"/>
    <n v="2"/>
    <n v="5861.68"/>
    <s v="Deceased"/>
    <x v="1"/>
  </r>
  <r>
    <s v="PT-06364"/>
    <n v="65"/>
    <x v="1"/>
    <n v="149"/>
    <n v="152.319337677254"/>
    <n v="20.107347498433999"/>
    <x v="2"/>
    <x v="1"/>
    <x v="0"/>
    <n v="6"/>
    <n v="14685.52"/>
    <s v="Discharged"/>
    <x v="0"/>
  </r>
  <r>
    <s v="PT-08292"/>
    <n v="88"/>
    <x v="0"/>
    <n v="151"/>
    <n v="250.41966494022699"/>
    <n v="27.8786831329375"/>
    <x v="1"/>
    <x v="1"/>
    <x v="0"/>
    <n v="2"/>
    <n v="10887.17"/>
    <s v="Discharged"/>
    <x v="5"/>
  </r>
  <r>
    <s v="PT-04835"/>
    <n v="26"/>
    <x v="1"/>
    <n v="155"/>
    <n v="201.49117250355599"/>
    <n v="24.508494626667499"/>
    <x v="2"/>
    <x v="1"/>
    <x v="0"/>
    <n v="3"/>
    <n v="5851.21"/>
    <s v="Transferred"/>
    <x v="6"/>
  </r>
  <r>
    <s v="PT-06221"/>
    <n v="72"/>
    <x v="1"/>
    <s v="unknown"/>
    <n v="155.03597288087801"/>
    <n v="17.700522774942701"/>
    <x v="0"/>
    <x v="1"/>
    <x v="2"/>
    <n v="6"/>
    <n v="4243.72"/>
    <s v="Admitted"/>
    <x v="4"/>
  </r>
  <r>
    <s v="PT-04757"/>
    <n v="32"/>
    <x v="0"/>
    <n v="126"/>
    <n v="260.01587653294598"/>
    <n v="20.2057632420583"/>
    <x v="2"/>
    <x v="1"/>
    <x v="0"/>
    <n v="2"/>
    <n v="4203.8599999999997"/>
    <s v="Admitted"/>
    <x v="2"/>
  </r>
  <r>
    <s v="PT-06030"/>
    <n v="46"/>
    <x v="0"/>
    <n v="130"/>
    <n v="244.283062217165"/>
    <n v="36.0363498307497"/>
    <x v="1"/>
    <x v="1"/>
    <x v="0"/>
    <n v="4"/>
    <n v="8818.61"/>
    <s v="Admitted"/>
    <x v="3"/>
  </r>
  <r>
    <s v="PT-00091"/>
    <n v="56"/>
    <x v="0"/>
    <n v="139"/>
    <n v="171.185053876951"/>
    <n v="27.085101353114698"/>
    <x v="1"/>
    <x v="1"/>
    <x v="0"/>
    <n v="2"/>
    <n v="6387.68"/>
    <s v="Discharged"/>
    <x v="1"/>
  </r>
  <r>
    <s v="PT-06222"/>
    <n v="54"/>
    <x v="0"/>
    <n v="135"/>
    <n v="293.82261701517098"/>
    <n v="34.464867039645398"/>
    <x v="0"/>
    <x v="2"/>
    <x v="0"/>
    <n v="1"/>
    <n v="6276.78"/>
    <s v="Discharged"/>
    <x v="1"/>
  </r>
  <r>
    <s v="PT-09641"/>
    <n v="29"/>
    <x v="1"/>
    <n v="127"/>
    <n v="223.90108817979899"/>
    <n v="29.890866146566101"/>
    <x v="1"/>
    <x v="1"/>
    <x v="0"/>
    <n v="7"/>
    <n v="12061.49"/>
    <s v="Discharged"/>
    <x v="6"/>
  </r>
  <r>
    <s v="PT-07863"/>
    <n v="33"/>
    <x v="0"/>
    <n v="144"/>
    <n v="195.38549124935599"/>
    <n v="36.535948807578201"/>
    <x v="1"/>
    <x v="1"/>
    <x v="0"/>
    <n v="1"/>
    <n v="10213.950000000001"/>
    <s v="Admitted"/>
    <x v="2"/>
  </r>
  <r>
    <s v="PT-05832"/>
    <n v="53"/>
    <x v="0"/>
    <s v="unknown"/>
    <n v="238.35600287784499"/>
    <n v="35.415197052047397"/>
    <x v="0"/>
    <x v="1"/>
    <x v="2"/>
    <n v="4"/>
    <n v="5448.17"/>
    <s v="Admitted"/>
    <x v="1"/>
  </r>
  <r>
    <s v="PT-08212"/>
    <n v="64"/>
    <x v="0"/>
    <n v="157"/>
    <n v="266.070414790195"/>
    <n v="24.979920229102099"/>
    <x v="0"/>
    <x v="0"/>
    <x v="0"/>
    <n v="3"/>
    <n v="5584.64"/>
    <s v="Deceased"/>
    <x v="0"/>
  </r>
  <r>
    <s v="PT-02118"/>
    <n v="40"/>
    <x v="1"/>
    <n v="141"/>
    <n v="180.94265323245"/>
    <n v="22.070318881645999"/>
    <x v="1"/>
    <x v="1"/>
    <x v="2"/>
    <n v="4"/>
    <n v="4439.41"/>
    <s v="Discharged"/>
    <x v="2"/>
  </r>
  <r>
    <s v="PT-02938"/>
    <n v="51"/>
    <x v="0"/>
    <n v="115"/>
    <n v="232.17450233870599"/>
    <n v="25.327836047009701"/>
    <x v="2"/>
    <x v="1"/>
    <x v="0"/>
    <n v="1"/>
    <n v="10246.1"/>
    <s v="Admitted"/>
    <x v="1"/>
  </r>
  <r>
    <s v="PT-06706"/>
    <n v="37"/>
    <x v="1"/>
    <n v="96"/>
    <n v="189.104422718564"/>
    <n v="21.771487719527101"/>
    <x v="1"/>
    <x v="2"/>
    <x v="0"/>
    <n v="3"/>
    <n v="14408.33"/>
    <s v="Discharged"/>
    <x v="2"/>
  </r>
  <r>
    <s v="PT-00984"/>
    <n v="54"/>
    <x v="0"/>
    <n v="156"/>
    <n v="242.945751725463"/>
    <n v="33.904765449590101"/>
    <x v="1"/>
    <x v="1"/>
    <x v="2"/>
    <n v="3"/>
    <n v="3581.55"/>
    <s v="Discharged"/>
    <x v="1"/>
  </r>
  <r>
    <s v="PT-07239"/>
    <n v="41"/>
    <x v="0"/>
    <n v="134"/>
    <n v="209.983718518866"/>
    <n v="23.6050305826524"/>
    <x v="2"/>
    <x v="1"/>
    <x v="2"/>
    <n v="3"/>
    <n v="5565.8"/>
    <s v="Admitted"/>
    <x v="3"/>
  </r>
  <r>
    <s v="PT-09968"/>
    <n v="54"/>
    <x v="0"/>
    <n v="140"/>
    <n v="231.37673645593901"/>
    <n v="22.867470942203202"/>
    <x v="2"/>
    <x v="1"/>
    <x v="0"/>
    <n v="6"/>
    <n v="5879.95"/>
    <s v="Discharged"/>
    <x v="1"/>
  </r>
  <r>
    <s v="PT-02926"/>
    <n v="58"/>
    <x v="1"/>
    <n v="145"/>
    <n v="250.314894477309"/>
    <n v="32.1868105874169"/>
    <x v="2"/>
    <x v="1"/>
    <x v="0"/>
    <n v="3"/>
    <n v="10330.66"/>
    <s v="Discharged"/>
    <x v="1"/>
  </r>
  <r>
    <s v="PT-05611"/>
    <n v="64"/>
    <x v="0"/>
    <n v="166"/>
    <n v="203.649120606314"/>
    <n v="27.800274810666298"/>
    <x v="2"/>
    <x v="1"/>
    <x v="0"/>
    <n v="4"/>
    <n v="6782.79"/>
    <s v="Discharged"/>
    <x v="0"/>
  </r>
  <r>
    <s v="PT-03215"/>
    <n v="66"/>
    <x v="0"/>
    <n v="132"/>
    <n v="292.935318110411"/>
    <n v="19.1013674143346"/>
    <x v="1"/>
    <x v="2"/>
    <x v="1"/>
    <n v="5"/>
    <n v="7515.08"/>
    <s v="Transferred"/>
    <x v="0"/>
  </r>
  <r>
    <s v="PT-06715"/>
    <n v="25"/>
    <x v="1"/>
    <n v="132"/>
    <s v="unknown"/>
    <n v="20.640320674175999"/>
    <x v="0"/>
    <x v="1"/>
    <x v="2"/>
    <n v="3"/>
    <s v="unknown"/>
    <s v="Discharged"/>
    <x v="6"/>
  </r>
  <r>
    <s v="PT-06578"/>
    <n v="39"/>
    <x v="1"/>
    <n v="112"/>
    <s v="unknown"/>
    <n v="32.694287228542997"/>
    <x v="0"/>
    <x v="1"/>
    <x v="2"/>
    <n v="6"/>
    <n v="6165.98"/>
    <s v="Discharged"/>
    <x v="2"/>
  </r>
  <r>
    <s v="PT-05754"/>
    <n v="34"/>
    <x v="0"/>
    <n v="160"/>
    <n v="163.476954915894"/>
    <n v="33.717883214796203"/>
    <x v="1"/>
    <x v="1"/>
    <x v="2"/>
    <n v="3"/>
    <n v="4118.08"/>
    <s v="Admitted"/>
    <x v="2"/>
  </r>
  <r>
    <s v="PT-08385"/>
    <n v="56"/>
    <x v="1"/>
    <n v="159"/>
    <n v="185.35935777991699"/>
    <n v="25.6125218781117"/>
    <x v="1"/>
    <x v="2"/>
    <x v="0"/>
    <n v="3"/>
    <n v="7177.96"/>
    <s v="Deceased"/>
    <x v="1"/>
  </r>
  <r>
    <s v="PT-00628"/>
    <n v="53"/>
    <x v="0"/>
    <n v="139"/>
    <n v="198.70727434150501"/>
    <n v="33.146169778414098"/>
    <x v="2"/>
    <x v="1"/>
    <x v="0"/>
    <n v="2"/>
    <n v="1744.27"/>
    <s v="Discharged"/>
    <x v="1"/>
  </r>
  <r>
    <s v="PT-04948"/>
    <n v="34"/>
    <x v="0"/>
    <n v="169"/>
    <n v="304.60019534263199"/>
    <n v="22.046572726033698"/>
    <x v="0"/>
    <x v="1"/>
    <x v="2"/>
    <n v="4"/>
    <n v="5087.08"/>
    <s v="Admitted"/>
    <x v="2"/>
  </r>
  <r>
    <s v="PT-04245"/>
    <n v="55"/>
    <x v="1"/>
    <n v="117"/>
    <n v="144.84592195366901"/>
    <n v="20.519087236414801"/>
    <x v="1"/>
    <x v="1"/>
    <x v="0"/>
    <n v="6"/>
    <n v="9300.02"/>
    <s v="Transferred"/>
    <x v="1"/>
  </r>
  <r>
    <s v="PT-05339"/>
    <n v="49"/>
    <x v="0"/>
    <n v="120"/>
    <n v="266.612074651829"/>
    <n v="22.4928914475149"/>
    <x v="0"/>
    <x v="1"/>
    <x v="0"/>
    <n v="5"/>
    <n v="12041.13"/>
    <s v="Transferred"/>
    <x v="3"/>
  </r>
  <r>
    <s v="PT-04766"/>
    <n v="58"/>
    <x v="0"/>
    <n v="157"/>
    <n v="203.66939560017499"/>
    <n v="30.200353240723398"/>
    <x v="0"/>
    <x v="1"/>
    <x v="0"/>
    <n v="3"/>
    <n v="6890.51"/>
    <s v="Discharged"/>
    <x v="1"/>
  </r>
  <r>
    <s v="PT-01602"/>
    <n v="75"/>
    <x v="0"/>
    <n v="118"/>
    <n v="221.877604649506"/>
    <n v="20.146274580665899"/>
    <x v="0"/>
    <x v="1"/>
    <x v="0"/>
    <n v="6"/>
    <n v="15340.87"/>
    <s v="Discharged"/>
    <x v="4"/>
  </r>
  <r>
    <s v="PT-09789"/>
    <n v="31"/>
    <x v="0"/>
    <n v="149"/>
    <n v="173.74794271300701"/>
    <n v="25.9728770941141"/>
    <x v="0"/>
    <x v="2"/>
    <x v="0"/>
    <n v="1"/>
    <n v="8090.66"/>
    <s v="Transferred"/>
    <x v="2"/>
  </r>
  <r>
    <s v="PT-01270"/>
    <n v="73"/>
    <x v="1"/>
    <n v="152"/>
    <n v="201.127579138545"/>
    <n v="22.846374286374399"/>
    <x v="1"/>
    <x v="1"/>
    <x v="0"/>
    <n v="4"/>
    <n v="8358.9"/>
    <s v="Admitted"/>
    <x v="4"/>
  </r>
  <r>
    <s v="PT-00129"/>
    <n v="56"/>
    <x v="1"/>
    <n v="161"/>
    <n v="271.22622243529003"/>
    <n v="27.430133172994701"/>
    <x v="2"/>
    <x v="2"/>
    <x v="1"/>
    <n v="8"/>
    <n v="11779.08"/>
    <s v="Discharged"/>
    <x v="1"/>
  </r>
  <r>
    <s v="PT-06127"/>
    <n v="72"/>
    <x v="0"/>
    <n v="134"/>
    <n v="204.559791096754"/>
    <n v="30.094121456253699"/>
    <x v="1"/>
    <x v="2"/>
    <x v="1"/>
    <n v="1"/>
    <n v="10646.73"/>
    <s v="Discharged"/>
    <x v="4"/>
  </r>
  <r>
    <s v="PT-01712"/>
    <n v="53"/>
    <x v="0"/>
    <n v="164"/>
    <n v="215.30814511080399"/>
    <n v="15"/>
    <x v="0"/>
    <x v="1"/>
    <x v="2"/>
    <n v="2"/>
    <s v="unknown"/>
    <s v="Discharged"/>
    <x v="1"/>
  </r>
  <r>
    <s v="PT-08177"/>
    <n v="79"/>
    <x v="1"/>
    <n v="133"/>
    <n v="182.76687162243999"/>
    <n v="26.248185362457299"/>
    <x v="1"/>
    <x v="1"/>
    <x v="0"/>
    <n v="4"/>
    <n v="5852.98"/>
    <s v="Discharged"/>
    <x v="4"/>
  </r>
  <r>
    <s v="PT-04236"/>
    <n v="37"/>
    <x v="0"/>
    <n v="135"/>
    <n v="226.23562513526301"/>
    <n v="20.9574685579889"/>
    <x v="0"/>
    <x v="2"/>
    <x v="0"/>
    <n v="5"/>
    <n v="10906.96"/>
    <s v="Transferred"/>
    <x v="2"/>
  </r>
  <r>
    <s v="PT-06772"/>
    <n v="55"/>
    <x v="1"/>
    <n v="132"/>
    <n v="194.65220914499099"/>
    <n v="29.266269471525401"/>
    <x v="0"/>
    <x v="1"/>
    <x v="0"/>
    <n v="2"/>
    <n v="10767.59"/>
    <s v="Discharged"/>
    <x v="1"/>
  </r>
  <r>
    <s v="PT-02399"/>
    <n v="58"/>
    <x v="0"/>
    <n v="170"/>
    <n v="271.93480017786999"/>
    <n v="26.114467163976901"/>
    <x v="0"/>
    <x v="2"/>
    <x v="1"/>
    <n v="4"/>
    <n v="12330.04"/>
    <s v="Discharged"/>
    <x v="1"/>
  </r>
  <r>
    <s v="PT-07133"/>
    <n v="63"/>
    <x v="1"/>
    <n v="165"/>
    <s v="unknown"/>
    <n v="23.1637108731843"/>
    <x v="2"/>
    <x v="0"/>
    <x v="0"/>
    <n v="5"/>
    <n v="14497.93"/>
    <s v="Discharged"/>
    <x v="0"/>
  </r>
  <r>
    <s v="PT-06310"/>
    <n v="55"/>
    <x v="1"/>
    <n v="124"/>
    <n v="281.08740576735499"/>
    <n v="25.5682634528664"/>
    <x v="2"/>
    <x v="1"/>
    <x v="1"/>
    <s v="unknown"/>
    <n v="18625.41"/>
    <s v="Discharged"/>
    <x v="1"/>
  </r>
  <r>
    <s v="PT-08592"/>
    <n v="30"/>
    <x v="1"/>
    <n v="138"/>
    <n v="205.084134423736"/>
    <n v="34.306420098687198"/>
    <x v="1"/>
    <x v="1"/>
    <x v="0"/>
    <n v="3"/>
    <n v="11759.09"/>
    <s v="Discharged"/>
    <x v="6"/>
  </r>
  <r>
    <s v="PT-01187"/>
    <n v="40"/>
    <x v="0"/>
    <n v="123"/>
    <n v="350"/>
    <n v="27.439529036893902"/>
    <x v="0"/>
    <x v="2"/>
    <x v="0"/>
    <n v="2"/>
    <n v="12770.01"/>
    <s v="Discharged"/>
    <x v="2"/>
  </r>
  <r>
    <s v="PT-06265"/>
    <n v="45"/>
    <x v="0"/>
    <n v="121"/>
    <n v="193.794069250116"/>
    <n v="25.978012401050901"/>
    <x v="1"/>
    <x v="2"/>
    <x v="1"/>
    <n v="3"/>
    <n v="18262.939999999999"/>
    <s v="Discharged"/>
    <x v="3"/>
  </r>
  <r>
    <s v="PT-09991"/>
    <n v="76"/>
    <x v="0"/>
    <n v="135"/>
    <n v="205.459267409597"/>
    <n v="26.596172155604702"/>
    <x v="0"/>
    <x v="1"/>
    <x v="2"/>
    <n v="2"/>
    <n v="4242.47"/>
    <s v="Discharged"/>
    <x v="4"/>
  </r>
  <r>
    <s v="PT-06260"/>
    <n v="50"/>
    <x v="0"/>
    <n v="138"/>
    <n v="207.78060095693399"/>
    <n v="21.848747442091899"/>
    <x v="2"/>
    <x v="1"/>
    <x v="1"/>
    <n v="0"/>
    <n v="18166.12"/>
    <s v="Discharged"/>
    <x v="3"/>
  </r>
  <r>
    <s v="PT-01978"/>
    <n v="69"/>
    <x v="0"/>
    <n v="131"/>
    <n v="226.319351110913"/>
    <n v="20.052021963178898"/>
    <x v="1"/>
    <x v="1"/>
    <x v="0"/>
    <n v="2"/>
    <n v="10286.59"/>
    <s v="Transferred"/>
    <x v="0"/>
  </r>
  <r>
    <s v="PT-03381"/>
    <n v="87"/>
    <x v="1"/>
    <n v="96"/>
    <n v="188.59891999191899"/>
    <n v="22.872997742692601"/>
    <x v="1"/>
    <x v="1"/>
    <x v="1"/>
    <n v="1"/>
    <n v="17039.53"/>
    <s v="Deceased"/>
    <x v="5"/>
  </r>
  <r>
    <s v="PT-04248"/>
    <n v="87"/>
    <x v="0"/>
    <n v="147"/>
    <n v="229.09109650718301"/>
    <n v="29.627941677197501"/>
    <x v="2"/>
    <x v="2"/>
    <x v="1"/>
    <n v="5"/>
    <n v="19742.939999999999"/>
    <s v="Discharged"/>
    <x v="5"/>
  </r>
  <r>
    <s v="PT-07982"/>
    <n v="47"/>
    <x v="1"/>
    <n v="122"/>
    <n v="200.424355503041"/>
    <n v="28.132464793137501"/>
    <x v="2"/>
    <x v="2"/>
    <x v="1"/>
    <n v="5"/>
    <n v="23570.03"/>
    <s v="Discharged"/>
    <x v="3"/>
  </r>
  <r>
    <s v="PT-00916"/>
    <n v="59"/>
    <x v="1"/>
    <n v="111"/>
    <n v="168.00460340111599"/>
    <n v="28.5349000991807"/>
    <x v="0"/>
    <x v="2"/>
    <x v="0"/>
    <n v="2"/>
    <n v="5839.26"/>
    <s v="Discharged"/>
    <x v="1"/>
  </r>
  <r>
    <s v="PT-01306"/>
    <n v="41"/>
    <x v="1"/>
    <n v="121"/>
    <n v="242.35602094967001"/>
    <n v="31.950868323922201"/>
    <x v="1"/>
    <x v="1"/>
    <x v="0"/>
    <n v="5"/>
    <n v="12281.29"/>
    <s v="Admitted"/>
    <x v="3"/>
  </r>
  <r>
    <s v="PT-05681"/>
    <n v="40"/>
    <x v="1"/>
    <n v="99"/>
    <n v="227.959417205574"/>
    <n v="29.639132763737798"/>
    <x v="0"/>
    <x v="1"/>
    <x v="0"/>
    <n v="3"/>
    <n v="11659.43"/>
    <s v="Discharged"/>
    <x v="2"/>
  </r>
  <r>
    <s v="PT-03050"/>
    <n v="72"/>
    <x v="1"/>
    <n v="97"/>
    <n v="204.00173042894599"/>
    <n v="30.875275363739899"/>
    <x v="0"/>
    <x v="1"/>
    <x v="2"/>
    <n v="1"/>
    <n v="2904.85"/>
    <s v="Discharged"/>
    <x v="4"/>
  </r>
  <r>
    <s v="PT-09714"/>
    <n v="50"/>
    <x v="0"/>
    <n v="137"/>
    <n v="200.27811256606199"/>
    <n v="21.525600148626999"/>
    <x v="3"/>
    <x v="2"/>
    <x v="2"/>
    <n v="0"/>
    <n v="3793.6"/>
    <s v="Discharged"/>
    <x v="3"/>
  </r>
  <r>
    <s v="PT-01274"/>
    <n v="50"/>
    <x v="0"/>
    <n v="90"/>
    <n v="194.53363013720201"/>
    <n v="19.7949581422615"/>
    <x v="2"/>
    <x v="1"/>
    <x v="0"/>
    <n v="3"/>
    <n v="13119.28"/>
    <s v="Admitted"/>
    <x v="3"/>
  </r>
  <r>
    <s v="PT-08299"/>
    <n v="52"/>
    <x v="1"/>
    <n v="120"/>
    <n v="190.064892242501"/>
    <n v="26.693928360815701"/>
    <x v="2"/>
    <x v="1"/>
    <x v="1"/>
    <n v="5"/>
    <n v="18676.759999999998"/>
    <s v="Discharged"/>
    <x v="1"/>
  </r>
  <r>
    <s v="PT-02797"/>
    <n v="63"/>
    <x v="1"/>
    <n v="118"/>
    <n v="179.712875439724"/>
    <n v="22.007626856398701"/>
    <x v="2"/>
    <x v="1"/>
    <x v="1"/>
    <n v="1"/>
    <n v="16086.07"/>
    <s v="Admitted"/>
    <x v="0"/>
  </r>
  <r>
    <s v="PT-01399"/>
    <n v="73"/>
    <x v="1"/>
    <n v="140"/>
    <n v="196.552854644067"/>
    <n v="30.346547345968201"/>
    <x v="0"/>
    <x v="1"/>
    <x v="2"/>
    <n v="6"/>
    <n v="4802.8500000000004"/>
    <s v="Discharged"/>
    <x v="4"/>
  </r>
  <r>
    <s v="PT-03359"/>
    <n v="61"/>
    <x v="1"/>
    <n v="120"/>
    <n v="217.00401694473001"/>
    <n v="32.033579280110899"/>
    <x v="2"/>
    <x v="2"/>
    <x v="1"/>
    <n v="7"/>
    <n v="10991.66"/>
    <s v="Discharged"/>
    <x v="0"/>
  </r>
  <r>
    <s v="PT-00184"/>
    <n v="62"/>
    <x v="0"/>
    <n v="150"/>
    <n v="227.36952322390701"/>
    <n v="30.8724504841352"/>
    <x v="0"/>
    <x v="2"/>
    <x v="1"/>
    <s v="unknown"/>
    <n v="17421.72"/>
    <s v="Discharged"/>
    <x v="0"/>
  </r>
  <r>
    <s v="PT-05265"/>
    <n v="72"/>
    <x v="1"/>
    <n v="141"/>
    <n v="238.21843365085601"/>
    <n v="26.831512378976399"/>
    <x v="0"/>
    <x v="2"/>
    <x v="0"/>
    <n v="4"/>
    <n v="14380.18"/>
    <s v="Admitted"/>
    <x v="4"/>
  </r>
  <r>
    <s v="PT-06399"/>
    <n v="68"/>
    <x v="0"/>
    <n v="128"/>
    <n v="252.5769588675"/>
    <n v="25.194417669658399"/>
    <x v="1"/>
    <x v="1"/>
    <x v="0"/>
    <n v="2"/>
    <n v="7442.74"/>
    <s v="Discharged"/>
    <x v="0"/>
  </r>
  <r>
    <s v="PT-08656"/>
    <n v="37"/>
    <x v="1"/>
    <n v="125"/>
    <n v="314.37810489945298"/>
    <n v="21.4795310790151"/>
    <x v="2"/>
    <x v="1"/>
    <x v="0"/>
    <n v="8"/>
    <n v="14268.08"/>
    <s v="Discharged"/>
    <x v="2"/>
  </r>
  <r>
    <s v="PT-05539"/>
    <n v="36"/>
    <x v="1"/>
    <n v="161"/>
    <n v="279.92173341559601"/>
    <n v="23.2387262946954"/>
    <x v="0"/>
    <x v="1"/>
    <x v="2"/>
    <n v="0"/>
    <n v="5854.79"/>
    <s v="Admitted"/>
    <x v="2"/>
  </r>
  <r>
    <s v="PT-06428"/>
    <n v="77"/>
    <x v="0"/>
    <n v="132"/>
    <n v="231.46211776318401"/>
    <n v="27.576291276004"/>
    <x v="3"/>
    <x v="1"/>
    <x v="0"/>
    <n v="2"/>
    <n v="9316.06"/>
    <s v="Admitted"/>
    <x v="4"/>
  </r>
  <r>
    <s v="PT-07269"/>
    <n v="57"/>
    <x v="1"/>
    <n v="132"/>
    <n v="159.19731818618999"/>
    <n v="26.0872391866525"/>
    <x v="0"/>
    <x v="1"/>
    <x v="3"/>
    <n v="1"/>
    <n v="4031.25"/>
    <s v="Discharged"/>
    <x v="1"/>
  </r>
  <r>
    <s v="PT-04568"/>
    <n v="36"/>
    <x v="1"/>
    <n v="93"/>
    <n v="166.331786372962"/>
    <n v="23.111274481668399"/>
    <x v="2"/>
    <x v="1"/>
    <x v="0"/>
    <n v="7"/>
    <n v="11351.55"/>
    <s v="Discharged"/>
    <x v="2"/>
  </r>
  <r>
    <s v="PT-09870"/>
    <n v="50"/>
    <x v="1"/>
    <n v="125"/>
    <n v="164.596692173886"/>
    <n v="20.9898741707743"/>
    <x v="0"/>
    <x v="1"/>
    <x v="2"/>
    <n v="4"/>
    <n v="5274.69"/>
    <s v="Discharged"/>
    <x v="3"/>
  </r>
  <r>
    <s v="PT-08279"/>
    <n v="42"/>
    <x v="1"/>
    <n v="152"/>
    <n v="200.95482607986301"/>
    <n v="32.267737114505799"/>
    <x v="2"/>
    <x v="2"/>
    <x v="1"/>
    <n v="4"/>
    <n v="19764.66"/>
    <s v="Admitted"/>
    <x v="3"/>
  </r>
  <r>
    <s v="PT-02657"/>
    <n v="38"/>
    <x v="0"/>
    <n v="110"/>
    <n v="248.47309474390599"/>
    <n v="35.676430597402501"/>
    <x v="2"/>
    <x v="1"/>
    <x v="0"/>
    <n v="2"/>
    <n v="1833.62"/>
    <s v="Admitted"/>
    <x v="2"/>
  </r>
  <r>
    <s v="PT-09454"/>
    <n v="58"/>
    <x v="0"/>
    <n v="101"/>
    <n v="174.292044547855"/>
    <n v="19.584378721919901"/>
    <x v="0"/>
    <x v="1"/>
    <x v="2"/>
    <n v="5"/>
    <n v="10386.549999999999"/>
    <s v="Admitted"/>
    <x v="1"/>
  </r>
  <r>
    <s v="PT-07137"/>
    <n v="45"/>
    <x v="0"/>
    <n v="151"/>
    <n v="252.283315732555"/>
    <n v="26.685262903405299"/>
    <x v="2"/>
    <x v="1"/>
    <x v="0"/>
    <n v="3"/>
    <n v="5479.08"/>
    <s v="Admitted"/>
    <x v="3"/>
  </r>
  <r>
    <s v="PT-01962"/>
    <n v="59"/>
    <x v="0"/>
    <n v="136"/>
    <n v="216.142471153625"/>
    <n v="29.828080221893401"/>
    <x v="1"/>
    <x v="1"/>
    <x v="0"/>
    <n v="4"/>
    <n v="10942.35"/>
    <s v="Discharged"/>
    <x v="1"/>
  </r>
  <r>
    <s v="PT-04993"/>
    <n v="53"/>
    <x v="0"/>
    <n v="122"/>
    <s v="unknown"/>
    <n v="28.6963907148549"/>
    <x v="1"/>
    <x v="1"/>
    <x v="1"/>
    <n v="0"/>
    <n v="20651.16"/>
    <s v="Admitted"/>
    <x v="1"/>
  </r>
  <r>
    <s v="PT-04892"/>
    <n v="36"/>
    <x v="1"/>
    <n v="142"/>
    <n v="205.97089556216801"/>
    <n v="20.355916257135799"/>
    <x v="2"/>
    <x v="1"/>
    <x v="0"/>
    <n v="2"/>
    <n v="6356.07"/>
    <s v="Discharged"/>
    <x v="2"/>
  </r>
  <r>
    <s v="PT-06650"/>
    <n v="58"/>
    <x v="1"/>
    <n v="131"/>
    <n v="177.58431063740599"/>
    <n v="21.9673628450753"/>
    <x v="0"/>
    <x v="1"/>
    <x v="2"/>
    <n v="3"/>
    <n v="6348.37"/>
    <s v="Admitted"/>
    <x v="1"/>
  </r>
  <r>
    <s v="PT-07205"/>
    <n v="28"/>
    <x v="0"/>
    <n v="128"/>
    <n v="274.91554102688099"/>
    <n v="26.7325577269775"/>
    <x v="1"/>
    <x v="2"/>
    <x v="1"/>
    <n v="2"/>
    <n v="17703.3"/>
    <s v="Discharged"/>
    <x v="6"/>
  </r>
  <r>
    <s v="PT-00818"/>
    <n v="68"/>
    <x v="1"/>
    <n v="125"/>
    <n v="247.533357353642"/>
    <n v="37.102850784109897"/>
    <x v="0"/>
    <x v="1"/>
    <x v="0"/>
    <n v="3"/>
    <n v="5546.15"/>
    <s v="Discharged"/>
    <x v="0"/>
  </r>
  <r>
    <s v="PT-01252"/>
    <n v="67"/>
    <x v="0"/>
    <n v="146"/>
    <n v="196.47010394732899"/>
    <n v="31.382803483456499"/>
    <x v="2"/>
    <x v="1"/>
    <x v="1"/>
    <n v="6"/>
    <n v="14665.61"/>
    <s v="Discharged"/>
    <x v="0"/>
  </r>
  <r>
    <s v="PT-03177"/>
    <n v="32"/>
    <x v="0"/>
    <n v="137"/>
    <n v="215.72880965384101"/>
    <n v="24.422181114496201"/>
    <x v="0"/>
    <x v="2"/>
    <x v="0"/>
    <n v="3"/>
    <n v="2598.35"/>
    <s v="Discharged"/>
    <x v="2"/>
  </r>
  <r>
    <s v="PT-05073"/>
    <n v="64"/>
    <x v="0"/>
    <n v="107"/>
    <n v="201.68376940022199"/>
    <n v="22.8790401815561"/>
    <x v="1"/>
    <x v="1"/>
    <x v="0"/>
    <n v="1"/>
    <n v="6560.57"/>
    <s v="Transferred"/>
    <x v="0"/>
  </r>
  <r>
    <s v="PT-08075"/>
    <n v="23"/>
    <x v="1"/>
    <n v="146"/>
    <n v="160.298079350178"/>
    <n v="31.782770649258701"/>
    <x v="2"/>
    <x v="0"/>
    <x v="0"/>
    <n v="4"/>
    <n v="9494.41"/>
    <s v="Transferred"/>
    <x v="6"/>
  </r>
  <r>
    <s v="PT-06672"/>
    <n v="45"/>
    <x v="0"/>
    <n v="133"/>
    <n v="260.42403411534201"/>
    <n v="34.289880575171701"/>
    <x v="1"/>
    <x v="2"/>
    <x v="0"/>
    <n v="3"/>
    <n v="8186.02"/>
    <s v="Discharged"/>
    <x v="3"/>
  </r>
  <r>
    <s v="PT-07632"/>
    <n v="42"/>
    <x v="0"/>
    <n v="179"/>
    <n v="198.755079088043"/>
    <n v="26.062617559211201"/>
    <x v="1"/>
    <x v="1"/>
    <x v="0"/>
    <n v="4"/>
    <n v="7935.07"/>
    <s v="Admitted"/>
    <x v="3"/>
  </r>
  <r>
    <s v="PT-09300"/>
    <n v="39"/>
    <x v="1"/>
    <n v="91"/>
    <n v="177.78143919562899"/>
    <n v="32.352159683330598"/>
    <x v="0"/>
    <x v="1"/>
    <x v="2"/>
    <n v="3"/>
    <n v="4994.29"/>
    <s v="Discharged"/>
    <x v="2"/>
  </r>
  <r>
    <s v="PT-03290"/>
    <n v="50"/>
    <x v="0"/>
    <n v="145"/>
    <n v="253.221224176737"/>
    <n v="21.2339449410334"/>
    <x v="1"/>
    <x v="2"/>
    <x v="0"/>
    <n v="2"/>
    <n v="7181.63"/>
    <s v="Discharged"/>
    <x v="3"/>
  </r>
  <r>
    <s v="PT-06716"/>
    <n v="61"/>
    <x v="1"/>
    <n v="146"/>
    <n v="237.90805391460401"/>
    <n v="20.147434089229002"/>
    <x v="2"/>
    <x v="1"/>
    <x v="0"/>
    <n v="2"/>
    <n v="14796.19"/>
    <s v="Discharged"/>
    <x v="0"/>
  </r>
  <r>
    <s v="PT-08974"/>
    <n v="74"/>
    <x v="1"/>
    <n v="149"/>
    <n v="202.671793188137"/>
    <n v="25.1262057553039"/>
    <x v="1"/>
    <x v="2"/>
    <x v="1"/>
    <n v="1"/>
    <n v="18289.88"/>
    <s v="Admitted"/>
    <x v="4"/>
  </r>
  <r>
    <s v="PT-07918"/>
    <n v="48"/>
    <x v="1"/>
    <n v="126"/>
    <n v="221.01371517875401"/>
    <n v="37.371915067098499"/>
    <x v="0"/>
    <x v="1"/>
    <x v="2"/>
    <n v="4"/>
    <n v="7185.02"/>
    <s v="Admitted"/>
    <x v="3"/>
  </r>
  <r>
    <s v="PT-09767"/>
    <n v="68"/>
    <x v="0"/>
    <n v="100"/>
    <n v="237.44664662797899"/>
    <n v="20.519031840928299"/>
    <x v="1"/>
    <x v="1"/>
    <x v="0"/>
    <n v="2"/>
    <n v="3619.81"/>
    <s v="Deceased"/>
    <x v="0"/>
  </r>
  <r>
    <s v="PT-07167"/>
    <n v="83"/>
    <x v="0"/>
    <n v="164"/>
    <n v="244.885800740424"/>
    <n v="22.319255515688099"/>
    <x v="0"/>
    <x v="2"/>
    <x v="1"/>
    <n v="1"/>
    <n v="12404.7"/>
    <s v="Discharged"/>
    <x v="5"/>
  </r>
  <r>
    <s v="PT-01052"/>
    <n v="60"/>
    <x v="0"/>
    <n v="104"/>
    <n v="231.70428966022399"/>
    <n v="34.826402290484602"/>
    <x v="0"/>
    <x v="1"/>
    <x v="0"/>
    <n v="4"/>
    <s v="unknown"/>
    <s v="Admitted"/>
    <x v="1"/>
  </r>
  <r>
    <s v="PT-04070"/>
    <n v="70"/>
    <x v="1"/>
    <n v="140"/>
    <n v="198.07190043403801"/>
    <n v="26.955123628884898"/>
    <x v="0"/>
    <x v="2"/>
    <x v="0"/>
    <n v="7"/>
    <n v="10189.16"/>
    <s v="Admitted"/>
    <x v="0"/>
  </r>
  <r>
    <s v="PT-06274"/>
    <n v="38"/>
    <x v="0"/>
    <n v="163"/>
    <n v="245.21455638107099"/>
    <n v="25.068282734013"/>
    <x v="0"/>
    <x v="2"/>
    <x v="0"/>
    <n v="4"/>
    <n v="7294.53"/>
    <s v="Discharged"/>
    <x v="2"/>
  </r>
  <r>
    <s v="PT-08332"/>
    <n v="72"/>
    <x v="0"/>
    <n v="93"/>
    <n v="220.72033693482999"/>
    <n v="31.479583491163002"/>
    <x v="1"/>
    <x v="1"/>
    <x v="0"/>
    <n v="2"/>
    <n v="5010.43"/>
    <s v="Discharged"/>
    <x v="4"/>
  </r>
  <r>
    <s v="PT-00273"/>
    <n v="72"/>
    <x v="0"/>
    <n v="130"/>
    <n v="210.47975237078199"/>
    <n v="34.249820954311701"/>
    <x v="0"/>
    <x v="1"/>
    <x v="3"/>
    <n v="1"/>
    <n v="2906.06"/>
    <s v="Admitted"/>
    <x v="4"/>
  </r>
  <r>
    <s v="PT-02043"/>
    <n v="47"/>
    <x v="0"/>
    <n v="90"/>
    <n v="219.08933315122999"/>
    <n v="24.472052300012201"/>
    <x v="1"/>
    <x v="2"/>
    <x v="0"/>
    <n v="4"/>
    <n v="10802.08"/>
    <s v="Discharged"/>
    <x v="3"/>
  </r>
  <r>
    <s v="PT-04764"/>
    <n v="60"/>
    <x v="1"/>
    <n v="127"/>
    <n v="162.360767385636"/>
    <n v="26.278617207767802"/>
    <x v="1"/>
    <x v="1"/>
    <x v="0"/>
    <n v="3"/>
    <n v="8770.64"/>
    <s v="Deceased"/>
    <x v="1"/>
  </r>
  <r>
    <s v="PT-09127"/>
    <n v="63"/>
    <x v="1"/>
    <n v="156"/>
    <n v="248.02036454302899"/>
    <n v="30.432051969127599"/>
    <x v="0"/>
    <x v="2"/>
    <x v="1"/>
    <n v="4"/>
    <n v="13749.48"/>
    <s v="Admitted"/>
    <x v="0"/>
  </r>
  <r>
    <s v="PT-05422"/>
    <n v="37"/>
    <x v="0"/>
    <n v="112"/>
    <n v="255.61880356939699"/>
    <n v="21.784265588712199"/>
    <x v="0"/>
    <x v="1"/>
    <x v="2"/>
    <n v="2"/>
    <n v="2717.02"/>
    <s v="Discharged"/>
    <x v="2"/>
  </r>
  <r>
    <s v="PT-05506"/>
    <n v="67"/>
    <x v="0"/>
    <n v="126"/>
    <n v="250.89600568525501"/>
    <n v="17.506391368292501"/>
    <x v="0"/>
    <x v="1"/>
    <x v="0"/>
    <n v="4"/>
    <n v="13054.95"/>
    <s v="Discharged"/>
    <x v="0"/>
  </r>
  <r>
    <s v="PT-01087"/>
    <n v="70"/>
    <x v="0"/>
    <n v="141"/>
    <n v="217.83688602798"/>
    <n v="36.505779880985202"/>
    <x v="1"/>
    <x v="1"/>
    <x v="0"/>
    <n v="4"/>
    <n v="12329.54"/>
    <s v="unknown"/>
    <x v="0"/>
  </r>
  <r>
    <s v="PT-06042"/>
    <n v="73"/>
    <x v="0"/>
    <n v="156"/>
    <n v="200.534989475511"/>
    <n v="29.020079450581999"/>
    <x v="1"/>
    <x v="1"/>
    <x v="0"/>
    <n v="3"/>
    <n v="5796.05"/>
    <s v="Admitted"/>
    <x v="4"/>
  </r>
  <r>
    <s v="PT-08188"/>
    <n v="64"/>
    <x v="0"/>
    <n v="132"/>
    <n v="234.076362665148"/>
    <n v="25.304781679598801"/>
    <x v="0"/>
    <x v="1"/>
    <x v="2"/>
    <n v="2"/>
    <n v="5878.16"/>
    <s v="Transferred"/>
    <x v="0"/>
  </r>
  <r>
    <s v="PT-05904"/>
    <n v="70"/>
    <x v="0"/>
    <n v="117"/>
    <n v="200.44234311360901"/>
    <n v="27.680406742526898"/>
    <x v="1"/>
    <x v="1"/>
    <x v="0"/>
    <n v="2"/>
    <s v="unknown"/>
    <s v="Admitted"/>
    <x v="0"/>
  </r>
  <r>
    <s v="PT-06951"/>
    <n v="35"/>
    <x v="1"/>
    <n v="130"/>
    <n v="242.58220555217599"/>
    <n v="29.809083587650399"/>
    <x v="1"/>
    <x v="1"/>
    <x v="0"/>
    <n v="2"/>
    <n v="9207.06"/>
    <s v="Transferred"/>
    <x v="2"/>
  </r>
  <r>
    <s v="PT-04323"/>
    <n v="73"/>
    <x v="0"/>
    <s v="unknown"/>
    <n v="272.704893172384"/>
    <n v="33.356243780556802"/>
    <x v="1"/>
    <x v="1"/>
    <x v="0"/>
    <n v="4"/>
    <n v="11549.09"/>
    <s v="Discharged"/>
    <x v="4"/>
  </r>
  <r>
    <s v="PT-07227"/>
    <n v="54"/>
    <x v="0"/>
    <n v="142"/>
    <n v="167.673035601522"/>
    <n v="29.907731570269"/>
    <x v="2"/>
    <x v="1"/>
    <x v="0"/>
    <n v="4"/>
    <n v="11395.93"/>
    <s v="Discharged"/>
    <x v="1"/>
  </r>
  <r>
    <s v="PT-08061"/>
    <n v="56"/>
    <x v="1"/>
    <n v="133"/>
    <n v="253.15946450004"/>
    <n v="31.396208710286199"/>
    <x v="0"/>
    <x v="2"/>
    <x v="0"/>
    <n v="3"/>
    <n v="11611.49"/>
    <s v="Admitted"/>
    <x v="1"/>
  </r>
  <r>
    <s v="PT-05831"/>
    <n v="51"/>
    <x v="0"/>
    <n v="126"/>
    <n v="313.67539707879399"/>
    <s v="unknown"/>
    <x v="0"/>
    <x v="1"/>
    <x v="0"/>
    <n v="3"/>
    <n v="13868"/>
    <s v="Admitted"/>
    <x v="1"/>
  </r>
  <r>
    <s v="PT-05748"/>
    <n v="58"/>
    <x v="1"/>
    <n v="121"/>
    <n v="210.376850911254"/>
    <n v="28.5907078098585"/>
    <x v="0"/>
    <x v="1"/>
    <x v="0"/>
    <n v="3"/>
    <n v="7171.15"/>
    <s v="Admitted"/>
    <x v="1"/>
  </r>
  <r>
    <s v="PT-09907"/>
    <n v="64"/>
    <x v="0"/>
    <n v="126"/>
    <n v="224.68297500245299"/>
    <n v="27.6993513285102"/>
    <x v="0"/>
    <x v="1"/>
    <x v="0"/>
    <n v="6"/>
    <n v="5356.39"/>
    <s v="Admitted"/>
    <x v="0"/>
  </r>
  <r>
    <s v="PT-06438"/>
    <n v="50"/>
    <x v="0"/>
    <n v="135"/>
    <n v="277.53756145547402"/>
    <n v="29.498706346153199"/>
    <x v="1"/>
    <x v="2"/>
    <x v="1"/>
    <n v="5"/>
    <n v="20210.87"/>
    <s v="Transferred"/>
    <x v="3"/>
  </r>
  <r>
    <s v="PT-04710"/>
    <n v="54"/>
    <x v="0"/>
    <n v="176"/>
    <n v="227.46798897386699"/>
    <n v="21.394974206497199"/>
    <x v="2"/>
    <x v="2"/>
    <x v="1"/>
    <n v="7"/>
    <n v="25675.94"/>
    <s v="Discharged"/>
    <x v="1"/>
  </r>
  <r>
    <s v="PT-05895"/>
    <n v="61"/>
    <x v="0"/>
    <n v="131"/>
    <n v="227.754376861526"/>
    <n v="39.318855349603098"/>
    <x v="1"/>
    <x v="1"/>
    <x v="0"/>
    <n v="4"/>
    <n v="9678.6200000000008"/>
    <s v="Discharged"/>
    <x v="0"/>
  </r>
  <r>
    <s v="PT-08319"/>
    <n v="42"/>
    <x v="1"/>
    <n v="137"/>
    <n v="270.18050981447902"/>
    <n v="28.2235299869476"/>
    <x v="0"/>
    <x v="1"/>
    <x v="2"/>
    <n v="7"/>
    <n v="6745.25"/>
    <s v="Discharged"/>
    <x v="3"/>
  </r>
  <r>
    <s v="PT-08794"/>
    <n v="50"/>
    <x v="1"/>
    <n v="127"/>
    <n v="160.912151595951"/>
    <n v="24.386985377124599"/>
    <x v="2"/>
    <x v="2"/>
    <x v="1"/>
    <n v="3"/>
    <n v="22565.88"/>
    <s v="Discharged"/>
    <x v="3"/>
  </r>
  <r>
    <s v="PT-03479"/>
    <n v="72"/>
    <x v="1"/>
    <n v="134"/>
    <n v="235.909798617874"/>
    <n v="36.819160433699302"/>
    <x v="1"/>
    <x v="1"/>
    <x v="1"/>
    <n v="7"/>
    <n v="24163.63"/>
    <s v="Transferred"/>
    <x v="4"/>
  </r>
  <r>
    <s v="PT-07402"/>
    <n v="63"/>
    <x v="1"/>
    <n v="98"/>
    <n v="261.46176305445402"/>
    <n v="25.0560303243197"/>
    <x v="0"/>
    <x v="2"/>
    <x v="1"/>
    <n v="2"/>
    <n v="19655.47"/>
    <s v="Discharged"/>
    <x v="0"/>
  </r>
  <r>
    <s v="PT-03925"/>
    <n v="51"/>
    <x v="1"/>
    <n v="145"/>
    <n v="255.838196710652"/>
    <n v="20.025129160279501"/>
    <x v="0"/>
    <x v="1"/>
    <x v="0"/>
    <n v="3"/>
    <n v="8825.6200000000008"/>
    <s v="Admitted"/>
    <x v="1"/>
  </r>
  <r>
    <s v="PT-01749"/>
    <n v="57"/>
    <x v="1"/>
    <n v="104"/>
    <n v="236.14842293817901"/>
    <n v="28.124012446478101"/>
    <x v="0"/>
    <x v="2"/>
    <x v="0"/>
    <n v="3"/>
    <n v="12318.09"/>
    <s v="Admitted"/>
    <x v="1"/>
  </r>
  <r>
    <s v="PT-00733"/>
    <n v="61"/>
    <x v="1"/>
    <n v="114"/>
    <n v="197.33722783639601"/>
    <n v="26.931909201267899"/>
    <x v="0"/>
    <x v="1"/>
    <x v="0"/>
    <n v="5"/>
    <n v="7000.35"/>
    <s v="Discharged"/>
    <x v="0"/>
  </r>
  <r>
    <s v="PT-02554"/>
    <n v="60"/>
    <x v="1"/>
    <n v="153"/>
    <n v="227.858043241746"/>
    <n v="21.110080883257002"/>
    <x v="2"/>
    <x v="0"/>
    <x v="0"/>
    <s v="unknown"/>
    <n v="11786.58"/>
    <s v="Admitted"/>
    <x v="1"/>
  </r>
  <r>
    <s v="PT-05685"/>
    <n v="46"/>
    <x v="1"/>
    <n v="130"/>
    <n v="198.977145941858"/>
    <n v="31.697833819461501"/>
    <x v="0"/>
    <x v="2"/>
    <x v="1"/>
    <n v="2"/>
    <n v="10681.05"/>
    <s v="Admitted"/>
    <x v="3"/>
  </r>
  <r>
    <s v="PT-05154"/>
    <n v="47"/>
    <x v="0"/>
    <n v="139"/>
    <n v="189.761944454184"/>
    <n v="27.610470162567299"/>
    <x v="2"/>
    <x v="1"/>
    <x v="0"/>
    <n v="5"/>
    <n v="9487"/>
    <s v="Discharged"/>
    <x v="3"/>
  </r>
  <r>
    <s v="PT-02663"/>
    <n v="63"/>
    <x v="0"/>
    <n v="90"/>
    <n v="272.667922580594"/>
    <s v="unknown"/>
    <x v="1"/>
    <x v="1"/>
    <x v="0"/>
    <n v="2"/>
    <n v="4133"/>
    <s v="Admitted"/>
    <x v="0"/>
  </r>
  <r>
    <s v="PT-05661"/>
    <n v="54"/>
    <x v="0"/>
    <n v="133"/>
    <n v="242.19204832876599"/>
    <n v="24.276864039652502"/>
    <x v="0"/>
    <x v="2"/>
    <x v="0"/>
    <n v="6"/>
    <n v="14271.08"/>
    <s v="Admitted"/>
    <x v="1"/>
  </r>
  <r>
    <s v="PT-06077"/>
    <n v="35"/>
    <x v="0"/>
    <n v="150"/>
    <n v="183.390422854489"/>
    <n v="24.542731862246601"/>
    <x v="1"/>
    <x v="2"/>
    <x v="1"/>
    <n v="4"/>
    <n v="17263.59"/>
    <s v="Discharged"/>
    <x v="2"/>
  </r>
  <r>
    <s v="PT-03114"/>
    <n v="36"/>
    <x v="1"/>
    <n v="148"/>
    <n v="225.80409145444801"/>
    <n v="30.916456939051798"/>
    <x v="2"/>
    <x v="1"/>
    <x v="0"/>
    <n v="2"/>
    <n v="8331.77"/>
    <s v="Discharged"/>
    <x v="2"/>
  </r>
  <r>
    <s v="PT-03304"/>
    <n v="39"/>
    <x v="0"/>
    <s v="unknown"/>
    <n v="241.64638545191499"/>
    <n v="23.408464713566001"/>
    <x v="1"/>
    <x v="1"/>
    <x v="0"/>
    <n v="0"/>
    <n v="4611.01"/>
    <s v="Discharged"/>
    <x v="2"/>
  </r>
  <r>
    <s v="PT-01345"/>
    <n v="69"/>
    <x v="0"/>
    <n v="113"/>
    <n v="216.016471151682"/>
    <n v="34.311194932875701"/>
    <x v="1"/>
    <x v="1"/>
    <x v="0"/>
    <n v="0"/>
    <n v="8538"/>
    <s v="Admitted"/>
    <x v="0"/>
  </r>
  <r>
    <s v="PT-01691"/>
    <n v="63"/>
    <x v="1"/>
    <n v="149"/>
    <n v="221.133928298353"/>
    <n v="19.0466024458776"/>
    <x v="2"/>
    <x v="1"/>
    <x v="0"/>
    <n v="2"/>
    <n v="12206.4"/>
    <s v="Discharged"/>
    <x v="0"/>
  </r>
  <r>
    <s v="PT-05232"/>
    <n v="62"/>
    <x v="0"/>
    <n v="108"/>
    <n v="205.13311259564099"/>
    <n v="20.160674328228801"/>
    <x v="0"/>
    <x v="1"/>
    <x v="0"/>
    <n v="1"/>
    <n v="10434.9"/>
    <s v="Discharged"/>
    <x v="0"/>
  </r>
  <r>
    <s v="PT-06770"/>
    <n v="45"/>
    <x v="0"/>
    <n v="114"/>
    <n v="196.97302591584599"/>
    <n v="26.489924761127401"/>
    <x v="2"/>
    <x v="1"/>
    <x v="0"/>
    <n v="2"/>
    <n v="7524.03"/>
    <s v="Discharged"/>
    <x v="3"/>
  </r>
  <r>
    <s v="PT-05049"/>
    <n v="71"/>
    <x v="0"/>
    <n v="133"/>
    <n v="153.97699760133301"/>
    <n v="15.642526174184299"/>
    <x v="1"/>
    <x v="2"/>
    <x v="0"/>
    <n v="1"/>
    <n v="3899.6"/>
    <s v="Discharged"/>
    <x v="4"/>
  </r>
  <r>
    <s v="PT-08469"/>
    <n v="36"/>
    <x v="1"/>
    <n v="133"/>
    <n v="222.807439991134"/>
    <n v="24.0364548792415"/>
    <x v="3"/>
    <x v="1"/>
    <x v="0"/>
    <n v="2"/>
    <n v="10348.09"/>
    <s v="Discharged"/>
    <x v="2"/>
  </r>
  <r>
    <s v="PT-03309"/>
    <n v="81"/>
    <x v="0"/>
    <n v="149"/>
    <n v="207.84710213827"/>
    <n v="27.883282141810199"/>
    <x v="1"/>
    <x v="1"/>
    <x v="0"/>
    <n v="4"/>
    <n v="11212.93"/>
    <s v="Admitted"/>
    <x v="5"/>
  </r>
  <r>
    <s v="PT-01505"/>
    <n v="52"/>
    <x v="1"/>
    <n v="153"/>
    <n v="237.03458310555499"/>
    <n v="36.804115817495003"/>
    <x v="0"/>
    <x v="1"/>
    <x v="0"/>
    <n v="1"/>
    <n v="3602.33"/>
    <s v="Discharged"/>
    <x v="1"/>
  </r>
  <r>
    <s v="PT-01807"/>
    <n v="59"/>
    <x v="0"/>
    <n v="143"/>
    <n v="261.02505111233"/>
    <n v="21.6952850258082"/>
    <x v="0"/>
    <x v="1"/>
    <x v="0"/>
    <n v="4"/>
    <n v="13312.03"/>
    <s v="Discharged"/>
    <x v="1"/>
  </r>
  <r>
    <s v="PT-06498"/>
    <n v="72"/>
    <x v="1"/>
    <n v="161"/>
    <n v="203.142710064391"/>
    <n v="23.457935737564"/>
    <x v="0"/>
    <x v="1"/>
    <x v="2"/>
    <n v="0"/>
    <n v="4196.58"/>
    <s v="Admitted"/>
    <x v="4"/>
  </r>
  <r>
    <s v="PT-05595"/>
    <n v="71"/>
    <x v="0"/>
    <n v="144"/>
    <n v="284.34216946954598"/>
    <n v="18.1197572743664"/>
    <x v="2"/>
    <x v="1"/>
    <x v="1"/>
    <n v="7"/>
    <n v="15278.99"/>
    <s v="Discharged"/>
    <x v="4"/>
  </r>
  <r>
    <s v="PT-03792"/>
    <n v="48"/>
    <x v="1"/>
    <s v="unknown"/>
    <n v="264.03711686664701"/>
    <n v="23.768558958739799"/>
    <x v="0"/>
    <x v="1"/>
    <x v="2"/>
    <n v="1"/>
    <n v="4721.72"/>
    <s v="Admitted"/>
    <x v="3"/>
  </r>
  <r>
    <s v="PT-09713"/>
    <n v="35"/>
    <x v="0"/>
    <n v="153"/>
    <n v="235.54087493005801"/>
    <n v="30.630842902771398"/>
    <x v="0"/>
    <x v="2"/>
    <x v="0"/>
    <n v="5"/>
    <n v="12463.15"/>
    <s v="Discharged"/>
    <x v="2"/>
  </r>
  <r>
    <s v="PT-07622"/>
    <n v="47"/>
    <x v="1"/>
    <n v="114"/>
    <n v="218.14466084914801"/>
    <n v="15"/>
    <x v="2"/>
    <x v="0"/>
    <x v="0"/>
    <n v="7"/>
    <n v="8993.1299999999992"/>
    <s v="Discharged"/>
    <x v="3"/>
  </r>
  <r>
    <s v="PT-06153"/>
    <n v="43"/>
    <x v="1"/>
    <n v="113"/>
    <n v="235.16992026487699"/>
    <n v="25.916259541328401"/>
    <x v="2"/>
    <x v="2"/>
    <x v="1"/>
    <n v="3"/>
    <n v="18650.04"/>
    <s v="Discharged"/>
    <x v="3"/>
  </r>
  <r>
    <s v="PT-05859"/>
    <n v="50"/>
    <x v="0"/>
    <n v="136"/>
    <n v="228.282628965642"/>
    <n v="26.134067951244301"/>
    <x v="0"/>
    <x v="2"/>
    <x v="2"/>
    <n v="3"/>
    <n v="3073.89"/>
    <s v="Discharged"/>
    <x v="3"/>
  </r>
  <r>
    <s v="PT-08374"/>
    <n v="18"/>
    <x v="1"/>
    <n v="124"/>
    <s v="unknown"/>
    <n v="27.488873714982301"/>
    <x v="1"/>
    <x v="1"/>
    <x v="2"/>
    <n v="1"/>
    <n v="2060.8200000000002"/>
    <s v="Admitted"/>
    <x v="6"/>
  </r>
  <r>
    <s v="PT-01849"/>
    <n v="69"/>
    <x v="0"/>
    <n v="149"/>
    <n v="191.20374381276901"/>
    <n v="36.939104557335"/>
    <x v="1"/>
    <x v="1"/>
    <x v="2"/>
    <n v="2"/>
    <n v="3843.12"/>
    <s v="Admitted"/>
    <x v="0"/>
  </r>
  <r>
    <s v="PT-04513"/>
    <n v="46"/>
    <x v="1"/>
    <n v="117"/>
    <n v="279.372873660587"/>
    <n v="25.3520116102499"/>
    <x v="0"/>
    <x v="1"/>
    <x v="0"/>
    <n v="2"/>
    <n v="5080.75"/>
    <s v="Discharged"/>
    <x v="3"/>
  </r>
  <r>
    <s v="PT-02432"/>
    <n v="39"/>
    <x v="0"/>
    <n v="147"/>
    <n v="261.52586784080302"/>
    <n v="29.5802964191009"/>
    <x v="1"/>
    <x v="1"/>
    <x v="0"/>
    <n v="3"/>
    <s v="unknown"/>
    <s v="Deceased"/>
    <x v="2"/>
  </r>
  <r>
    <s v="PT-04661"/>
    <n v="77"/>
    <x v="1"/>
    <n v="129"/>
    <n v="195.55579671781999"/>
    <n v="24.021024446561199"/>
    <x v="1"/>
    <x v="1"/>
    <x v="1"/>
    <n v="2"/>
    <n v="16408.11"/>
    <s v="Discharged"/>
    <x v="4"/>
  </r>
  <r>
    <s v="PT-07087"/>
    <n v="57"/>
    <x v="1"/>
    <n v="158"/>
    <n v="203.827607780064"/>
    <n v="26.623263530481498"/>
    <x v="0"/>
    <x v="0"/>
    <x v="2"/>
    <n v="2"/>
    <n v="6298.75"/>
    <s v="Discharged"/>
    <x v="1"/>
  </r>
  <r>
    <s v="PT-05817"/>
    <n v="42"/>
    <x v="1"/>
    <n v="143"/>
    <n v="226.876716370639"/>
    <n v="28.052350811803201"/>
    <x v="0"/>
    <x v="1"/>
    <x v="2"/>
    <n v="1"/>
    <n v="5099.3500000000004"/>
    <s v="Discharged"/>
    <x v="3"/>
  </r>
  <r>
    <s v="PT-00143"/>
    <n v="30"/>
    <x v="0"/>
    <n v="145"/>
    <n v="181.64784582516899"/>
    <n v="26.791636322929801"/>
    <x v="2"/>
    <x v="1"/>
    <x v="0"/>
    <n v="13"/>
    <n v="17370.740000000002"/>
    <s v="Discharged"/>
    <x v="6"/>
  </r>
  <r>
    <s v="PT-08936"/>
    <n v="54"/>
    <x v="0"/>
    <n v="174"/>
    <n v="192.222552161876"/>
    <n v="28.955872972863801"/>
    <x v="0"/>
    <x v="2"/>
    <x v="0"/>
    <n v="6"/>
    <n v="14692.38"/>
    <s v="Admitted"/>
    <x v="1"/>
  </r>
  <r>
    <s v="PT-05764"/>
    <n v="33"/>
    <x v="1"/>
    <n v="138"/>
    <n v="196.70791474280099"/>
    <n v="35.540566849500401"/>
    <x v="2"/>
    <x v="1"/>
    <x v="0"/>
    <n v="3"/>
    <n v="14925.1"/>
    <s v="Deceased"/>
    <x v="2"/>
  </r>
  <r>
    <s v="PT-09683"/>
    <n v="69"/>
    <x v="0"/>
    <n v="90"/>
    <n v="200.91793232021999"/>
    <n v="29.943254629681199"/>
    <x v="2"/>
    <x v="1"/>
    <x v="0"/>
    <n v="8"/>
    <n v="13130.53"/>
    <s v="Discharged"/>
    <x v="0"/>
  </r>
  <r>
    <s v="PT-03410"/>
    <n v="85"/>
    <x v="0"/>
    <n v="109"/>
    <n v="227.13767256852199"/>
    <n v="20.134650831451001"/>
    <x v="1"/>
    <x v="2"/>
    <x v="1"/>
    <n v="1"/>
    <n v="22517.3"/>
    <s v="Transferred"/>
    <x v="5"/>
  </r>
  <r>
    <s v="PT-01118"/>
    <n v="54"/>
    <x v="0"/>
    <n v="131"/>
    <n v="258.148450216382"/>
    <n v="26.596323394790598"/>
    <x v="0"/>
    <x v="2"/>
    <x v="1"/>
    <n v="1"/>
    <s v="unknown"/>
    <s v="Discharged"/>
    <x v="1"/>
  </r>
  <r>
    <s v="PT-01757"/>
    <n v="52"/>
    <x v="0"/>
    <n v="136"/>
    <n v="218.92174530570301"/>
    <n v="28.911298082741499"/>
    <x v="0"/>
    <x v="2"/>
    <x v="1"/>
    <n v="4"/>
    <n v="18612.23"/>
    <s v="Discharged"/>
    <x v="1"/>
  </r>
  <r>
    <s v="PT-00498"/>
    <n v="52"/>
    <x v="0"/>
    <n v="135"/>
    <n v="170.77646239290499"/>
    <n v="25.347945936588999"/>
    <x v="2"/>
    <x v="2"/>
    <x v="0"/>
    <n v="6"/>
    <n v="8403.64"/>
    <s v="Admitted"/>
    <x v="1"/>
  </r>
  <r>
    <s v="PT-05453"/>
    <n v="80"/>
    <x v="1"/>
    <n v="94"/>
    <n v="208.163041905071"/>
    <n v="29.7836927146619"/>
    <x v="1"/>
    <x v="1"/>
    <x v="0"/>
    <n v="2"/>
    <n v="4975.12"/>
    <s v="Discharged"/>
    <x v="4"/>
  </r>
  <r>
    <s v="PT-00871"/>
    <n v="52"/>
    <x v="1"/>
    <n v="126"/>
    <n v="204.10806353827101"/>
    <n v="25.372703985486499"/>
    <x v="1"/>
    <x v="1"/>
    <x v="0"/>
    <n v="1"/>
    <n v="1623.16"/>
    <s v="unknown"/>
    <x v="1"/>
  </r>
  <r>
    <s v="PT-03358"/>
    <n v="23"/>
    <x v="0"/>
    <n v="139"/>
    <n v="245.95152823321001"/>
    <n v="21.617803566361498"/>
    <x v="0"/>
    <x v="1"/>
    <x v="2"/>
    <n v="5"/>
    <n v="1741.65"/>
    <s v="Discharged"/>
    <x v="6"/>
  </r>
  <r>
    <s v="PT-00913"/>
    <n v="58"/>
    <x v="0"/>
    <n v="146"/>
    <n v="239.41846891698199"/>
    <n v="24.930719065700199"/>
    <x v="2"/>
    <x v="1"/>
    <x v="1"/>
    <n v="7"/>
    <n v="17482.669999999998"/>
    <s v="Discharged"/>
    <x v="1"/>
  </r>
  <r>
    <s v="PT-00722"/>
    <n v="29"/>
    <x v="0"/>
    <n v="150"/>
    <n v="196.937077242155"/>
    <n v="23.9501001247943"/>
    <x v="0"/>
    <x v="1"/>
    <x v="2"/>
    <n v="3"/>
    <n v="5413.27"/>
    <s v="Discharged"/>
    <x v="6"/>
  </r>
  <r>
    <s v="PT-02806"/>
    <n v="28"/>
    <x v="0"/>
    <n v="168"/>
    <n v="192.099455492831"/>
    <n v="27.6829980917448"/>
    <x v="1"/>
    <x v="1"/>
    <x v="0"/>
    <n v="0"/>
    <n v="10056.9"/>
    <s v="Admitted"/>
    <x v="6"/>
  </r>
  <r>
    <s v="PT-09937"/>
    <n v="59"/>
    <x v="1"/>
    <n v="127"/>
    <n v="157.421359822276"/>
    <n v="28.2744878471416"/>
    <x v="1"/>
    <x v="1"/>
    <x v="0"/>
    <n v="1"/>
    <n v="5990.91"/>
    <s v="Discharged"/>
    <x v="1"/>
  </r>
  <r>
    <s v="PT-00887"/>
    <n v="63"/>
    <x v="1"/>
    <n v="107"/>
    <n v="230.89362720526501"/>
    <n v="25.1549010883029"/>
    <x v="2"/>
    <x v="1"/>
    <x v="0"/>
    <n v="4"/>
    <n v="13311.26"/>
    <s v="Deceased"/>
    <x v="0"/>
  </r>
  <r>
    <s v="PT-09787"/>
    <n v="57"/>
    <x v="1"/>
    <n v="111"/>
    <n v="226.98353110104"/>
    <n v="37.832088120605803"/>
    <x v="0"/>
    <x v="1"/>
    <x v="0"/>
    <n v="8"/>
    <n v="9567.34"/>
    <s v="Discharged"/>
    <x v="1"/>
  </r>
  <r>
    <s v="PT-06858"/>
    <n v="50"/>
    <x v="1"/>
    <n v="119"/>
    <n v="185.404852765492"/>
    <n v="25.5198435213171"/>
    <x v="0"/>
    <x v="2"/>
    <x v="0"/>
    <n v="3"/>
    <n v="6444.01"/>
    <s v="Discharged"/>
    <x v="3"/>
  </r>
  <r>
    <s v="PT-07464"/>
    <n v="37"/>
    <x v="0"/>
    <n v="153"/>
    <n v="215.97461452307499"/>
    <n v="21.6062584898689"/>
    <x v="0"/>
    <x v="1"/>
    <x v="2"/>
    <n v="5"/>
    <n v="4973.29"/>
    <s v="Discharged"/>
    <x v="2"/>
  </r>
  <r>
    <s v="PT-01521"/>
    <n v="73"/>
    <x v="0"/>
    <n v="103"/>
    <n v="257.57144640844098"/>
    <n v="23.8055561721781"/>
    <x v="2"/>
    <x v="1"/>
    <x v="1"/>
    <n v="4"/>
    <n v="15219.03"/>
    <s v="Discharged"/>
    <x v="4"/>
  </r>
  <r>
    <s v="PT-08864"/>
    <n v="30"/>
    <x v="0"/>
    <n v="152"/>
    <n v="266.57003974259902"/>
    <n v="21.1049145454155"/>
    <x v="1"/>
    <x v="1"/>
    <x v="2"/>
    <n v="4"/>
    <n v="7763.33"/>
    <s v="Discharged"/>
    <x v="6"/>
  </r>
  <r>
    <s v="PT-02747"/>
    <n v="58"/>
    <x v="1"/>
    <n v="141"/>
    <n v="222.66560008673599"/>
    <n v="26.096363495813598"/>
    <x v="0"/>
    <x v="1"/>
    <x v="2"/>
    <n v="4"/>
    <n v="4694.33"/>
    <s v="Discharged"/>
    <x v="1"/>
  </r>
  <r>
    <s v="PT-05909"/>
    <n v="80"/>
    <x v="1"/>
    <n v="156"/>
    <n v="192.05641833844501"/>
    <n v="22.313255550136901"/>
    <x v="0"/>
    <x v="1"/>
    <x v="0"/>
    <n v="4"/>
    <n v="9018.7099999999991"/>
    <s v="Discharged"/>
    <x v="4"/>
  </r>
  <r>
    <s v="PT-08455"/>
    <n v="38"/>
    <x v="0"/>
    <n v="149"/>
    <n v="241.123970491053"/>
    <n v="15"/>
    <x v="1"/>
    <x v="2"/>
    <x v="1"/>
    <n v="6"/>
    <n v="21076.52"/>
    <s v="Admitted"/>
    <x v="2"/>
  </r>
  <r>
    <s v="PT-00315"/>
    <n v="74"/>
    <x v="0"/>
    <n v="122"/>
    <n v="198.36351555960701"/>
    <n v="23.006137711408101"/>
    <x v="3"/>
    <x v="1"/>
    <x v="0"/>
    <n v="4"/>
    <n v="11409.13"/>
    <s v="Discharged"/>
    <x v="4"/>
  </r>
  <r>
    <s v="PT-01800"/>
    <n v="55"/>
    <x v="1"/>
    <n v="156"/>
    <n v="194.085522520241"/>
    <n v="23.9032212689437"/>
    <x v="0"/>
    <x v="1"/>
    <x v="0"/>
    <n v="1"/>
    <n v="1627.75"/>
    <s v="Admitted"/>
    <x v="1"/>
  </r>
  <r>
    <s v="PT-00328"/>
    <n v="66"/>
    <x v="1"/>
    <n v="129"/>
    <n v="220.10491269260399"/>
    <n v="22.850660007604699"/>
    <x v="1"/>
    <x v="1"/>
    <x v="0"/>
    <n v="3"/>
    <n v="11693.89"/>
    <s v="Transferred"/>
    <x v="0"/>
  </r>
  <r>
    <s v="PT-05877"/>
    <n v="30"/>
    <x v="0"/>
    <n v="148"/>
    <s v="unknown"/>
    <n v="25.0786266026203"/>
    <x v="0"/>
    <x v="1"/>
    <x v="2"/>
    <n v="5"/>
    <n v="3079.95"/>
    <s v="Admitted"/>
    <x v="6"/>
  </r>
  <r>
    <s v="PT-04205"/>
    <n v="56"/>
    <x v="0"/>
    <n v="115"/>
    <n v="191.05476014757599"/>
    <n v="35.607125110119703"/>
    <x v="0"/>
    <x v="1"/>
    <x v="0"/>
    <n v="3"/>
    <n v="13192.76"/>
    <s v="Transferred"/>
    <x v="1"/>
  </r>
  <r>
    <s v="PT-03130"/>
    <n v="48"/>
    <x v="1"/>
    <n v="136"/>
    <n v="231.49821042026801"/>
    <n v="23.907989946324999"/>
    <x v="0"/>
    <x v="1"/>
    <x v="2"/>
    <n v="2"/>
    <n v="4856.28"/>
    <s v="Discharged"/>
    <x v="3"/>
  </r>
  <r>
    <s v="PT-07140"/>
    <n v="75"/>
    <x v="0"/>
    <n v="101"/>
    <n v="194.37400022204"/>
    <n v="22.957643559992899"/>
    <x v="1"/>
    <x v="2"/>
    <x v="1"/>
    <n v="2"/>
    <n v="19066.78"/>
    <s v="Discharged"/>
    <x v="4"/>
  </r>
  <r>
    <s v="PT-09150"/>
    <n v="61"/>
    <x v="1"/>
    <n v="120"/>
    <n v="274.28563605992503"/>
    <n v="20.265956966678999"/>
    <x v="1"/>
    <x v="1"/>
    <x v="0"/>
    <n v="3"/>
    <n v="8440.1"/>
    <s v="Discharged"/>
    <x v="0"/>
  </r>
  <r>
    <s v="PT-03969"/>
    <n v="85"/>
    <x v="1"/>
    <n v="143"/>
    <n v="247.38730750425401"/>
    <n v="32.3521390185294"/>
    <x v="0"/>
    <x v="1"/>
    <x v="0"/>
    <n v="3"/>
    <n v="3644.4"/>
    <s v="Discharged"/>
    <x v="5"/>
  </r>
  <r>
    <s v="PT-08109"/>
    <n v="71"/>
    <x v="0"/>
    <n v="141"/>
    <n v="120.257062963292"/>
    <n v="21.601062113799401"/>
    <x v="0"/>
    <x v="1"/>
    <x v="0"/>
    <s v="unknown"/>
    <n v="5470.9"/>
    <s v="Admitted"/>
    <x v="4"/>
  </r>
  <r>
    <s v="PT-09266"/>
    <n v="65"/>
    <x v="1"/>
    <n v="127"/>
    <n v="289.351961365482"/>
    <s v="unknown"/>
    <x v="2"/>
    <x v="1"/>
    <x v="1"/>
    <n v="4"/>
    <n v="11129.23"/>
    <s v="Transferred"/>
    <x v="0"/>
  </r>
  <r>
    <s v="PT-01974"/>
    <n v="57"/>
    <x v="1"/>
    <n v="131"/>
    <n v="124.13802070512"/>
    <n v="25.588426877492399"/>
    <x v="2"/>
    <x v="2"/>
    <x v="1"/>
    <n v="5"/>
    <n v="11825.1"/>
    <s v="Discharged"/>
    <x v="1"/>
  </r>
  <r>
    <s v="PT-00337"/>
    <n v="42"/>
    <x v="0"/>
    <n v="113"/>
    <n v="250.70666227401099"/>
    <n v="30.969219226219099"/>
    <x v="0"/>
    <x v="2"/>
    <x v="0"/>
    <n v="4"/>
    <n v="12164.83"/>
    <s v="Transferred"/>
    <x v="3"/>
  </r>
  <r>
    <s v="PT-02765"/>
    <n v="58"/>
    <x v="1"/>
    <n v="127"/>
    <n v="203.120925436307"/>
    <n v="28.292349354041999"/>
    <x v="2"/>
    <x v="1"/>
    <x v="1"/>
    <n v="1"/>
    <n v="12976.64"/>
    <s v="Discharged"/>
    <x v="1"/>
  </r>
  <r>
    <s v="PT-07970"/>
    <n v="71"/>
    <x v="0"/>
    <n v="103"/>
    <n v="237.69538893098201"/>
    <n v="27.340435840016699"/>
    <x v="1"/>
    <x v="1"/>
    <x v="0"/>
    <n v="2"/>
    <n v="9491.31"/>
    <s v="Discharged"/>
    <x v="4"/>
  </r>
  <r>
    <s v="PT-00276"/>
    <n v="61"/>
    <x v="1"/>
    <n v="116"/>
    <n v="236.11131065780299"/>
    <n v="26.138264654001699"/>
    <x v="1"/>
    <x v="1"/>
    <x v="0"/>
    <n v="3"/>
    <s v="unknown"/>
    <s v="Discharged"/>
    <x v="0"/>
  </r>
  <r>
    <s v="PT-02986"/>
    <n v="40"/>
    <x v="0"/>
    <n v="124"/>
    <n v="250.15075722790201"/>
    <n v="31.5824121671325"/>
    <x v="2"/>
    <x v="2"/>
    <x v="1"/>
    <n v="5"/>
    <n v="21016.03"/>
    <s v="Discharged"/>
    <x v="2"/>
  </r>
  <r>
    <s v="PT-09298"/>
    <n v="44"/>
    <x v="1"/>
    <n v="171"/>
    <n v="221.17700205697699"/>
    <n v="27.009455137510901"/>
    <x v="0"/>
    <x v="1"/>
    <x v="2"/>
    <n v="4"/>
    <n v="4926.6899999999996"/>
    <s v="Discharged"/>
    <x v="3"/>
  </r>
  <r>
    <s v="PT-08677"/>
    <n v="58"/>
    <x v="0"/>
    <n v="182"/>
    <n v="266.56454094846202"/>
    <n v="33.190730470142697"/>
    <x v="0"/>
    <x v="0"/>
    <x v="0"/>
    <n v="7"/>
    <n v="10855.98"/>
    <s v="Deceased"/>
    <x v="1"/>
  </r>
  <r>
    <s v="PT-03478"/>
    <n v="23"/>
    <x v="0"/>
    <n v="137"/>
    <n v="217.06760871543401"/>
    <n v="27.829523571819198"/>
    <x v="0"/>
    <x v="1"/>
    <x v="2"/>
    <n v="5"/>
    <s v="unknown"/>
    <s v="Discharged"/>
    <x v="6"/>
  </r>
  <r>
    <s v="PT-05458"/>
    <n v="50"/>
    <x v="0"/>
    <n v="104"/>
    <n v="235.44371827813799"/>
    <n v="20.519054899559698"/>
    <x v="1"/>
    <x v="1"/>
    <x v="0"/>
    <n v="0"/>
    <n v="7182.42"/>
    <s v="Admitted"/>
    <x v="3"/>
  </r>
  <r>
    <s v="PT-03559"/>
    <n v="53"/>
    <x v="0"/>
    <n v="127"/>
    <n v="195.564488317165"/>
    <n v="32.978109096051398"/>
    <x v="2"/>
    <x v="2"/>
    <x v="1"/>
    <n v="6"/>
    <n v="21341.91"/>
    <s v="Discharged"/>
    <x v="1"/>
  </r>
  <r>
    <s v="PT-02810"/>
    <n v="46"/>
    <x v="1"/>
    <n v="138"/>
    <n v="227.782040294735"/>
    <n v="25.5924327140639"/>
    <x v="2"/>
    <x v="2"/>
    <x v="1"/>
    <n v="3"/>
    <n v="26453.89"/>
    <s v="Discharged"/>
    <x v="3"/>
  </r>
  <r>
    <s v="PT-09297"/>
    <n v="43"/>
    <x v="1"/>
    <n v="126"/>
    <n v="231.526851858958"/>
    <n v="22.12044753472"/>
    <x v="2"/>
    <x v="1"/>
    <x v="1"/>
    <n v="5"/>
    <n v="19250.189999999999"/>
    <s v="Admitted"/>
    <x v="3"/>
  </r>
  <r>
    <s v="PT-04862"/>
    <n v="42"/>
    <x v="0"/>
    <n v="131"/>
    <n v="248.610461348016"/>
    <n v="25.995188747676998"/>
    <x v="2"/>
    <x v="2"/>
    <x v="0"/>
    <n v="8"/>
    <n v="6640.63"/>
    <s v="Discharged"/>
    <x v="3"/>
  </r>
  <r>
    <s v="PT-09798"/>
    <n v="60"/>
    <x v="0"/>
    <n v="90"/>
    <n v="220.60014128568699"/>
    <n v="25.153266366076402"/>
    <x v="0"/>
    <x v="1"/>
    <x v="2"/>
    <n v="3"/>
    <n v="5902.78"/>
    <s v="Admitted"/>
    <x v="1"/>
  </r>
  <r>
    <s v="PT-03417"/>
    <n v="67"/>
    <x v="1"/>
    <n v="119"/>
    <n v="256.554756137894"/>
    <n v="32.707064102131397"/>
    <x v="1"/>
    <x v="2"/>
    <x v="1"/>
    <n v="3"/>
    <n v="12403.29"/>
    <s v="Admitted"/>
    <x v="0"/>
  </r>
  <r>
    <s v="PT-00308"/>
    <n v="46"/>
    <x v="1"/>
    <n v="146"/>
    <n v="220.96903444241801"/>
    <n v="29.826179163989998"/>
    <x v="0"/>
    <x v="1"/>
    <x v="2"/>
    <n v="4"/>
    <n v="5838.18"/>
    <s v="Discharged"/>
    <x v="3"/>
  </r>
  <r>
    <s v="PT-03909"/>
    <n v="63"/>
    <x v="1"/>
    <n v="152"/>
    <n v="191.603444114322"/>
    <n v="20.6407845834425"/>
    <x v="0"/>
    <x v="1"/>
    <x v="0"/>
    <n v="0"/>
    <n v="5252.67"/>
    <s v="Discharged"/>
    <x v="0"/>
  </r>
  <r>
    <s v="PT-00349"/>
    <n v="44"/>
    <x v="1"/>
    <n v="106"/>
    <n v="213.151551526171"/>
    <n v="28.208941730899099"/>
    <x v="2"/>
    <x v="1"/>
    <x v="0"/>
    <n v="5"/>
    <n v="12195.04"/>
    <s v="Discharged"/>
    <x v="3"/>
  </r>
  <r>
    <s v="PT-00827"/>
    <n v="78"/>
    <x v="1"/>
    <n v="126"/>
    <n v="302.25204040770001"/>
    <n v="34.310982969527103"/>
    <x v="3"/>
    <x v="2"/>
    <x v="1"/>
    <n v="1"/>
    <n v="20526.71"/>
    <s v="Deceased"/>
    <x v="4"/>
  </r>
  <r>
    <s v="PT-09694"/>
    <n v="51"/>
    <x v="1"/>
    <n v="136"/>
    <n v="232.62661272313801"/>
    <n v="28.369122504509001"/>
    <x v="0"/>
    <x v="0"/>
    <x v="2"/>
    <n v="7"/>
    <n v="4601.96"/>
    <s v="Discharged"/>
    <x v="1"/>
  </r>
  <r>
    <s v="PT-04483"/>
    <n v="42"/>
    <x v="0"/>
    <n v="119"/>
    <n v="223.38798546851601"/>
    <n v="26.341098145380801"/>
    <x v="0"/>
    <x v="1"/>
    <x v="2"/>
    <n v="0"/>
    <n v="2655.82"/>
    <s v="Discharged"/>
    <x v="3"/>
  </r>
  <r>
    <s v="PT-06847"/>
    <n v="56"/>
    <x v="1"/>
    <n v="109"/>
    <n v="189.79454328266601"/>
    <n v="31.3236370924525"/>
    <x v="3"/>
    <x v="2"/>
    <x v="0"/>
    <n v="1"/>
    <n v="7502.11"/>
    <s v="unknown"/>
    <x v="1"/>
  </r>
  <r>
    <s v="PT-03683"/>
    <n v="57"/>
    <x v="0"/>
    <n v="149"/>
    <n v="235.023429958294"/>
    <n v="23.272917754445501"/>
    <x v="2"/>
    <x v="2"/>
    <x v="0"/>
    <n v="8"/>
    <n v="16131.97"/>
    <s v="Discharged"/>
    <x v="1"/>
  </r>
  <r>
    <s v="PT-06120"/>
    <n v="49"/>
    <x v="1"/>
    <n v="113"/>
    <n v="244.453737156118"/>
    <n v="24.9220716227161"/>
    <x v="0"/>
    <x v="1"/>
    <x v="2"/>
    <n v="3"/>
    <n v="4404.41"/>
    <s v="Discharged"/>
    <x v="3"/>
  </r>
  <r>
    <s v="PT-08552"/>
    <n v="43"/>
    <x v="1"/>
    <n v="140"/>
    <n v="290.70178610847699"/>
    <n v="29.790567700595201"/>
    <x v="0"/>
    <x v="2"/>
    <x v="0"/>
    <n v="1"/>
    <n v="7392.96"/>
    <s v="Discharged"/>
    <x v="3"/>
  </r>
  <r>
    <s v="PT-02054"/>
    <n v="50"/>
    <x v="0"/>
    <n v="118"/>
    <n v="207.914784595171"/>
    <n v="28.404756244289899"/>
    <x v="0"/>
    <x v="1"/>
    <x v="2"/>
    <n v="2"/>
    <n v="4842.79"/>
    <s v="Discharged"/>
    <x v="3"/>
  </r>
  <r>
    <s v="PT-00072"/>
    <n v="78"/>
    <x v="1"/>
    <n v="143"/>
    <n v="183.297883266322"/>
    <n v="21.7951199535289"/>
    <x v="2"/>
    <x v="1"/>
    <x v="1"/>
    <n v="10"/>
    <n v="22025.34"/>
    <s v="Admitted"/>
    <x v="4"/>
  </r>
  <r>
    <s v="PT-05737"/>
    <n v="63"/>
    <x v="0"/>
    <n v="95"/>
    <n v="224.91183405004301"/>
    <n v="34.823803367626603"/>
    <x v="1"/>
    <x v="1"/>
    <x v="2"/>
    <n v="4"/>
    <n v="2881.83"/>
    <s v="Discharged"/>
    <x v="0"/>
  </r>
  <r>
    <s v="PT-09744"/>
    <n v="57"/>
    <x v="0"/>
    <n v="139"/>
    <n v="178.17157410921999"/>
    <n v="31.344820425354701"/>
    <x v="2"/>
    <x v="1"/>
    <x v="0"/>
    <n v="9"/>
    <n v="14134.63"/>
    <s v="Transferred"/>
    <x v="1"/>
  </r>
  <r>
    <s v="PT-06537"/>
    <n v="40"/>
    <x v="0"/>
    <n v="100"/>
    <n v="225.88358327352"/>
    <n v="21.493671503053999"/>
    <x v="0"/>
    <x v="2"/>
    <x v="0"/>
    <n v="2"/>
    <n v="12190.63"/>
    <s v="Admitted"/>
    <x v="2"/>
  </r>
  <r>
    <s v="PT-08335"/>
    <n v="70"/>
    <x v="1"/>
    <n v="120"/>
    <n v="229.69679463355999"/>
    <n v="27.460064956754898"/>
    <x v="0"/>
    <x v="2"/>
    <x v="0"/>
    <n v="1"/>
    <n v="7532.96"/>
    <s v="Admitted"/>
    <x v="0"/>
  </r>
  <r>
    <s v="PT-01667"/>
    <n v="40"/>
    <x v="0"/>
    <n v="90"/>
    <n v="183.09368767993701"/>
    <n v="26.376077088044301"/>
    <x v="2"/>
    <x v="1"/>
    <x v="0"/>
    <n v="4"/>
    <n v="7090.97"/>
    <s v="Discharged"/>
    <x v="2"/>
  </r>
  <r>
    <s v="PT-06445"/>
    <n v="66"/>
    <x v="1"/>
    <n v="111"/>
    <n v="174.73793333010801"/>
    <n v="30.466429249033698"/>
    <x v="1"/>
    <x v="1"/>
    <x v="0"/>
    <n v="3"/>
    <n v="4429.12"/>
    <s v="Admitted"/>
    <x v="0"/>
  </r>
  <r>
    <s v="PT-08952"/>
    <n v="36"/>
    <x v="0"/>
    <n v="139"/>
    <n v="232.937873199005"/>
    <n v="29.0416868945332"/>
    <x v="0"/>
    <x v="1"/>
    <x v="0"/>
    <n v="4"/>
    <n v="5682.55"/>
    <s v="Admitted"/>
    <x v="2"/>
  </r>
  <r>
    <s v="PT-08481"/>
    <n v="50"/>
    <x v="1"/>
    <n v="128"/>
    <n v="161.93641331764599"/>
    <n v="37.496899055914398"/>
    <x v="2"/>
    <x v="1"/>
    <x v="0"/>
    <n v="4"/>
    <n v="7793.11"/>
    <s v="Discharged"/>
    <x v="3"/>
  </r>
  <r>
    <s v="PT-01446"/>
    <n v="45"/>
    <x v="1"/>
    <s v="unknown"/>
    <n v="199.84911413695701"/>
    <n v="35.8511262999561"/>
    <x v="1"/>
    <x v="2"/>
    <x v="1"/>
    <n v="2"/>
    <n v="16120.19"/>
    <s v="unknown"/>
    <x v="3"/>
  </r>
  <r>
    <s v="PT-05447"/>
    <n v="34"/>
    <x v="0"/>
    <n v="139"/>
    <n v="254.614588008684"/>
    <n v="29.9564895765693"/>
    <x v="2"/>
    <x v="2"/>
    <x v="1"/>
    <n v="6"/>
    <n v="10771.25"/>
    <s v="Transferred"/>
    <x v="2"/>
  </r>
  <r>
    <s v="PT-05854"/>
    <n v="40"/>
    <x v="0"/>
    <n v="103"/>
    <n v="156.171577872238"/>
    <n v="28.1479591307532"/>
    <x v="2"/>
    <x v="1"/>
    <x v="0"/>
    <n v="5"/>
    <n v="10837.19"/>
    <s v="Transferred"/>
    <x v="2"/>
  </r>
  <r>
    <s v="PT-01696"/>
    <n v="84"/>
    <x v="1"/>
    <s v="unknown"/>
    <n v="189.27739850274699"/>
    <n v="23.732707133348399"/>
    <x v="0"/>
    <x v="1"/>
    <x v="2"/>
    <n v="4"/>
    <n v="4776.2299999999996"/>
    <s v="Transferred"/>
    <x v="5"/>
  </r>
  <r>
    <s v="PT-02893"/>
    <n v="66"/>
    <x v="1"/>
    <n v="113"/>
    <n v="192.95077032752101"/>
    <n v="23.687232017006501"/>
    <x v="0"/>
    <x v="1"/>
    <x v="2"/>
    <n v="4"/>
    <n v="5562.46"/>
    <s v="Deceased"/>
    <x v="0"/>
  </r>
  <r>
    <s v="PT-02254"/>
    <n v="54"/>
    <x v="1"/>
    <n v="112"/>
    <n v="258.42126291249701"/>
    <n v="34.407873952771901"/>
    <x v="0"/>
    <x v="2"/>
    <x v="0"/>
    <n v="2"/>
    <n v="6562.16"/>
    <s v="Discharged"/>
    <x v="1"/>
  </r>
  <r>
    <s v="PT-01575"/>
    <n v="61"/>
    <x v="1"/>
    <n v="174"/>
    <n v="223.65759612840901"/>
    <n v="24.7577495451511"/>
    <x v="2"/>
    <x v="1"/>
    <x v="1"/>
    <n v="5"/>
    <n v="12148.55"/>
    <s v="Deceased"/>
    <x v="0"/>
  </r>
  <r>
    <s v="PT-03204"/>
    <n v="74"/>
    <x v="0"/>
    <n v="151"/>
    <s v="unknown"/>
    <n v="17.261346158545098"/>
    <x v="2"/>
    <x v="1"/>
    <x v="0"/>
    <n v="3"/>
    <n v="12419.63"/>
    <s v="Discharged"/>
    <x v="4"/>
  </r>
  <r>
    <s v="PT-04406"/>
    <n v="67"/>
    <x v="0"/>
    <n v="133"/>
    <n v="201.98933632274"/>
    <n v="40.488628155470998"/>
    <x v="2"/>
    <x v="1"/>
    <x v="0"/>
    <n v="6"/>
    <n v="10274.540000000001"/>
    <s v="Discharged"/>
    <x v="0"/>
  </r>
  <r>
    <s v="PT-01631"/>
    <n v="62"/>
    <x v="0"/>
    <n v="117"/>
    <n v="241.921144483517"/>
    <n v="20.398822920386799"/>
    <x v="2"/>
    <x v="1"/>
    <x v="0"/>
    <n v="3"/>
    <n v="3354.49"/>
    <s v="Transferred"/>
    <x v="0"/>
  </r>
  <r>
    <s v="PT-07770"/>
    <n v="72"/>
    <x v="1"/>
    <n v="125"/>
    <n v="255.58710560347001"/>
    <n v="20.437580264335601"/>
    <x v="0"/>
    <x v="2"/>
    <x v="1"/>
    <n v="4"/>
    <n v="16238.16"/>
    <s v="Discharged"/>
    <x v="4"/>
  </r>
  <r>
    <s v="PT-01882"/>
    <n v="79"/>
    <x v="1"/>
    <n v="114"/>
    <n v="251.74674182502801"/>
    <n v="35.639375898887501"/>
    <x v="0"/>
    <x v="2"/>
    <x v="1"/>
    <n v="3"/>
    <n v="18224"/>
    <s v="Transferred"/>
    <x v="4"/>
  </r>
  <r>
    <s v="PT-05113"/>
    <n v="54"/>
    <x v="0"/>
    <n v="119"/>
    <n v="155.01467719520301"/>
    <n v="32.759261879283997"/>
    <x v="0"/>
    <x v="1"/>
    <x v="2"/>
    <n v="2"/>
    <n v="2294.1799999999998"/>
    <s v="Discharged"/>
    <x v="1"/>
  </r>
  <r>
    <s v="PT-05075"/>
    <n v="58"/>
    <x v="1"/>
    <n v="151"/>
    <n v="244.940814215133"/>
    <n v="27.7892375579458"/>
    <x v="2"/>
    <x v="1"/>
    <x v="0"/>
    <n v="6"/>
    <n v="7332.1"/>
    <s v="Discharged"/>
    <x v="1"/>
  </r>
  <r>
    <s v="PT-08999"/>
    <n v="44"/>
    <x v="1"/>
    <n v="119"/>
    <n v="181.16805070112301"/>
    <n v="30.383908981837099"/>
    <x v="0"/>
    <x v="1"/>
    <x v="2"/>
    <n v="3"/>
    <n v="4979.63"/>
    <s v="Discharged"/>
    <x v="3"/>
  </r>
  <r>
    <s v="PT-05818"/>
    <n v="57"/>
    <x v="0"/>
    <n v="128"/>
    <n v="258.16941127940601"/>
    <n v="24.118206699301599"/>
    <x v="0"/>
    <x v="1"/>
    <x v="2"/>
    <n v="3"/>
    <n v="4823.6400000000003"/>
    <s v="Admitted"/>
    <x v="1"/>
  </r>
  <r>
    <s v="PT-00849"/>
    <n v="45"/>
    <x v="0"/>
    <n v="106"/>
    <n v="175.81693484929301"/>
    <s v="unknown"/>
    <x v="0"/>
    <x v="1"/>
    <x v="2"/>
    <n v="1"/>
    <n v="1828.49"/>
    <s v="Transferred"/>
    <x v="3"/>
  </r>
  <r>
    <s v="PT-06246"/>
    <n v="62"/>
    <x v="1"/>
    <n v="106"/>
    <n v="220.321969918913"/>
    <n v="27.337120978164201"/>
    <x v="2"/>
    <x v="1"/>
    <x v="0"/>
    <n v="5"/>
    <n v="12163.11"/>
    <s v="Admitted"/>
    <x v="0"/>
  </r>
  <r>
    <s v="PT-09914"/>
    <n v="66"/>
    <x v="1"/>
    <n v="144"/>
    <n v="198.67533372564299"/>
    <n v="21.1699280531212"/>
    <x v="2"/>
    <x v="2"/>
    <x v="1"/>
    <s v="unknown"/>
    <n v="18262.5"/>
    <s v="Discharged"/>
    <x v="0"/>
  </r>
  <r>
    <s v="PT-06112"/>
    <n v="36"/>
    <x v="1"/>
    <n v="108"/>
    <n v="216.251252921635"/>
    <n v="20.945480489582199"/>
    <x v="2"/>
    <x v="2"/>
    <x v="1"/>
    <n v="5"/>
    <n v="21206.44"/>
    <s v="Discharged"/>
    <x v="2"/>
  </r>
  <r>
    <s v="PT-02878"/>
    <n v="44"/>
    <x v="1"/>
    <n v="134"/>
    <n v="203.29847086692101"/>
    <n v="36.876681193094399"/>
    <x v="2"/>
    <x v="1"/>
    <x v="0"/>
    <n v="4"/>
    <n v="9724.74"/>
    <s v="Discharged"/>
    <x v="3"/>
  </r>
  <r>
    <s v="PT-00187"/>
    <n v="62"/>
    <x v="0"/>
    <n v="143"/>
    <n v="246.971969841484"/>
    <n v="22.324117019857301"/>
    <x v="0"/>
    <x v="1"/>
    <x v="2"/>
    <n v="3"/>
    <n v="2368.14"/>
    <s v="Transferred"/>
    <x v="0"/>
  </r>
  <r>
    <s v="PT-03780"/>
    <n v="53"/>
    <x v="1"/>
    <n v="158"/>
    <n v="191.82739405024401"/>
    <n v="29.064906262076601"/>
    <x v="1"/>
    <x v="1"/>
    <x v="0"/>
    <n v="2"/>
    <n v="7598.86"/>
    <s v="Discharged"/>
    <x v="1"/>
  </r>
  <r>
    <s v="PT-01831"/>
    <n v="65"/>
    <x v="0"/>
    <n v="115"/>
    <n v="197.853542055248"/>
    <n v="22.4073555468248"/>
    <x v="0"/>
    <x v="2"/>
    <x v="2"/>
    <n v="3"/>
    <n v="1529.51"/>
    <s v="Deceased"/>
    <x v="0"/>
  </r>
  <r>
    <s v="PT-02960"/>
    <n v="38"/>
    <x v="1"/>
    <n v="106"/>
    <n v="252.67379586394301"/>
    <n v="17.4590836272762"/>
    <x v="2"/>
    <x v="1"/>
    <x v="0"/>
    <n v="6"/>
    <n v="9439.6299999999992"/>
    <s v="Discharged"/>
    <x v="2"/>
  </r>
  <r>
    <s v="PT-09429"/>
    <n v="25"/>
    <x v="1"/>
    <n v="151"/>
    <n v="254.606459471856"/>
    <n v="16.424294968757401"/>
    <x v="2"/>
    <x v="1"/>
    <x v="2"/>
    <n v="3"/>
    <n v="5888"/>
    <s v="Discharged"/>
    <x v="6"/>
  </r>
  <r>
    <s v="PT-08716"/>
    <n v="63"/>
    <x v="1"/>
    <n v="120"/>
    <n v="193.04991867043699"/>
    <n v="28.481394440698899"/>
    <x v="1"/>
    <x v="1"/>
    <x v="0"/>
    <n v="3"/>
    <n v="5876.84"/>
    <s v="Discharged"/>
    <x v="0"/>
  </r>
  <r>
    <s v="PT-01235"/>
    <n v="42"/>
    <x v="1"/>
    <n v="112"/>
    <n v="229.78688137387701"/>
    <n v="32.7460507059698"/>
    <x v="3"/>
    <x v="2"/>
    <x v="1"/>
    <n v="6"/>
    <n v="12271.95"/>
    <s v="Discharged"/>
    <x v="3"/>
  </r>
  <r>
    <s v="PT-09909"/>
    <n v="70"/>
    <x v="0"/>
    <n v="96"/>
    <n v="193.980620558109"/>
    <n v="30.438053677055301"/>
    <x v="2"/>
    <x v="1"/>
    <x v="1"/>
    <n v="8"/>
    <n v="24658.94"/>
    <s v="Transferred"/>
    <x v="0"/>
  </r>
  <r>
    <s v="PT-03916"/>
    <n v="53"/>
    <x v="1"/>
    <n v="164"/>
    <n v="223.28293090598299"/>
    <n v="32.895823982161701"/>
    <x v="2"/>
    <x v="1"/>
    <x v="0"/>
    <n v="5"/>
    <n v="10725.07"/>
    <s v="Transferred"/>
    <x v="1"/>
  </r>
  <r>
    <s v="PT-00447"/>
    <n v="60"/>
    <x v="1"/>
    <n v="170"/>
    <n v="273.05272867438299"/>
    <n v="26.905027423735799"/>
    <x v="2"/>
    <x v="1"/>
    <x v="1"/>
    <n v="4"/>
    <n v="21399.1"/>
    <s v="Discharged"/>
    <x v="1"/>
  </r>
  <r>
    <s v="PT-00845"/>
    <n v="57"/>
    <x v="1"/>
    <n v="144"/>
    <n v="247.049927089384"/>
    <n v="27.9719491929832"/>
    <x v="1"/>
    <x v="1"/>
    <x v="0"/>
    <n v="2"/>
    <n v="14753.04"/>
    <s v="Discharged"/>
    <x v="1"/>
  </r>
  <r>
    <s v="PT-09740"/>
    <n v="61"/>
    <x v="1"/>
    <n v="115"/>
    <n v="184.78950992693399"/>
    <n v="32.392917889972097"/>
    <x v="2"/>
    <x v="1"/>
    <x v="1"/>
    <n v="3"/>
    <n v="12276.13"/>
    <s v="Discharged"/>
    <x v="0"/>
  </r>
  <r>
    <s v="PT-08068"/>
    <n v="68"/>
    <x v="1"/>
    <n v="145"/>
    <n v="150.86760144254001"/>
    <n v="32.161738100836303"/>
    <x v="2"/>
    <x v="1"/>
    <x v="0"/>
    <n v="2"/>
    <n v="9841.32"/>
    <s v="Discharged"/>
    <x v="0"/>
  </r>
  <r>
    <s v="PT-05628"/>
    <n v="69"/>
    <x v="1"/>
    <n v="129"/>
    <n v="218.36096647567999"/>
    <n v="20.9846468056788"/>
    <x v="2"/>
    <x v="2"/>
    <x v="1"/>
    <n v="6"/>
    <n v="17382.990000000002"/>
    <s v="Discharged"/>
    <x v="0"/>
  </r>
  <r>
    <s v="PT-02441"/>
    <n v="81"/>
    <x v="1"/>
    <n v="137"/>
    <n v="226.36447864641201"/>
    <n v="25.6707529345693"/>
    <x v="0"/>
    <x v="2"/>
    <x v="3"/>
    <n v="3"/>
    <n v="3105.68"/>
    <s v="Discharged"/>
    <x v="5"/>
  </r>
  <r>
    <s v="PT-03104"/>
    <n v="71"/>
    <x v="0"/>
    <n v="118"/>
    <n v="265.43497108059802"/>
    <n v="35.476117158886197"/>
    <x v="0"/>
    <x v="1"/>
    <x v="2"/>
    <n v="5"/>
    <n v="9518.39"/>
    <s v="Discharged"/>
    <x v="4"/>
  </r>
  <r>
    <s v="PT-08758"/>
    <n v="59"/>
    <x v="1"/>
    <n v="157"/>
    <n v="166.99211673595201"/>
    <n v="23.744126349512602"/>
    <x v="0"/>
    <x v="1"/>
    <x v="2"/>
    <n v="5"/>
    <n v="3899.8"/>
    <s v="Discharged"/>
    <x v="1"/>
  </r>
  <r>
    <s v="PT-07067"/>
    <n v="49"/>
    <x v="0"/>
    <n v="163"/>
    <n v="268.42876814928599"/>
    <n v="26.247440401045999"/>
    <x v="0"/>
    <x v="1"/>
    <x v="2"/>
    <n v="2"/>
    <n v="2740.88"/>
    <s v="Discharged"/>
    <x v="3"/>
  </r>
  <r>
    <s v="PT-05885"/>
    <n v="32"/>
    <x v="0"/>
    <n v="166"/>
    <n v="258.119050742436"/>
    <n v="28.116436452119601"/>
    <x v="1"/>
    <x v="2"/>
    <x v="0"/>
    <n v="3"/>
    <n v="10381.15"/>
    <s v="Discharged"/>
    <x v="2"/>
  </r>
  <r>
    <s v="PT-01295"/>
    <n v="56"/>
    <x v="1"/>
    <n v="128"/>
    <n v="166.76048313723601"/>
    <n v="35.501662219680298"/>
    <x v="1"/>
    <x v="2"/>
    <x v="1"/>
    <n v="7"/>
    <n v="6781.47"/>
    <s v="Discharged"/>
    <x v="1"/>
  </r>
  <r>
    <s v="PT-09199"/>
    <n v="18"/>
    <x v="0"/>
    <n v="116"/>
    <n v="288.923737858528"/>
    <n v="25.3937798953658"/>
    <x v="0"/>
    <x v="0"/>
    <x v="0"/>
    <n v="2"/>
    <n v="3868.24"/>
    <s v="Admitted"/>
    <x v="6"/>
  </r>
  <r>
    <s v="PT-05068"/>
    <n v="79"/>
    <x v="0"/>
    <n v="127"/>
    <s v="unknown"/>
    <n v="25.5927004812924"/>
    <x v="0"/>
    <x v="0"/>
    <x v="0"/>
    <n v="1"/>
    <n v="11914.14"/>
    <s v="Discharged"/>
    <x v="4"/>
  </r>
  <r>
    <s v="PT-03443"/>
    <n v="57"/>
    <x v="0"/>
    <n v="124"/>
    <n v="215.501468400633"/>
    <n v="36.726014989308801"/>
    <x v="2"/>
    <x v="1"/>
    <x v="0"/>
    <n v="3"/>
    <n v="11734.74"/>
    <s v="Discharged"/>
    <x v="1"/>
  </r>
  <r>
    <s v="PT-08616"/>
    <n v="40"/>
    <x v="1"/>
    <n v="96"/>
    <n v="333.30158724695701"/>
    <n v="33.823907362630301"/>
    <x v="0"/>
    <x v="2"/>
    <x v="0"/>
    <n v="2"/>
    <n v="8207.67"/>
    <s v="unknown"/>
    <x v="2"/>
  </r>
  <r>
    <s v="PT-08928"/>
    <n v="50"/>
    <x v="1"/>
    <s v="unknown"/>
    <n v="172.12787376081701"/>
    <n v="16.042106347737899"/>
    <x v="0"/>
    <x v="1"/>
    <x v="2"/>
    <n v="4"/>
    <n v="6069.41"/>
    <s v="Discharged"/>
    <x v="3"/>
  </r>
  <r>
    <s v="PT-08505"/>
    <n v="34"/>
    <x v="0"/>
    <n v="173"/>
    <n v="225.59097525137199"/>
    <n v="28.3108157524182"/>
    <x v="1"/>
    <x v="2"/>
    <x v="1"/>
    <n v="1"/>
    <n v="25864.53"/>
    <s v="Discharged"/>
    <x v="2"/>
  </r>
  <r>
    <s v="PT-07645"/>
    <n v="69"/>
    <x v="0"/>
    <n v="159"/>
    <n v="223.817683114532"/>
    <n v="23.450699484617001"/>
    <x v="1"/>
    <x v="1"/>
    <x v="0"/>
    <n v="4"/>
    <n v="5570.98"/>
    <s v="Discharged"/>
    <x v="0"/>
  </r>
  <r>
    <s v="PT-00777"/>
    <n v="44"/>
    <x v="0"/>
    <n v="127"/>
    <n v="181.41222770838399"/>
    <n v="23.472373622266399"/>
    <x v="1"/>
    <x v="1"/>
    <x v="2"/>
    <n v="3"/>
    <n v="4136.3900000000003"/>
    <s v="Discharged"/>
    <x v="3"/>
  </r>
  <r>
    <s v="PT-09911"/>
    <n v="58"/>
    <x v="0"/>
    <n v="107"/>
    <n v="248.95042847701799"/>
    <n v="31.547560552944301"/>
    <x v="2"/>
    <x v="1"/>
    <x v="0"/>
    <n v="5"/>
    <n v="12578.73"/>
    <s v="Discharged"/>
    <x v="1"/>
  </r>
  <r>
    <s v="PT-02154"/>
    <n v="58"/>
    <x v="0"/>
    <n v="123"/>
    <n v="246.69087968795299"/>
    <n v="28.6047753872455"/>
    <x v="3"/>
    <x v="1"/>
    <x v="0"/>
    <s v="unknown"/>
    <n v="10354.81"/>
    <s v="Admitted"/>
    <x v="1"/>
  </r>
  <r>
    <s v="PT-04921"/>
    <n v="79"/>
    <x v="0"/>
    <n v="117"/>
    <n v="183.16403875265101"/>
    <n v="31.748083118024098"/>
    <x v="0"/>
    <x v="1"/>
    <x v="0"/>
    <n v="5"/>
    <n v="11716.3"/>
    <s v="Discharged"/>
    <x v="4"/>
  </r>
  <r>
    <s v="PT-06731"/>
    <n v="80"/>
    <x v="0"/>
    <n v="128"/>
    <n v="207.269593427605"/>
    <n v="22.160614274363201"/>
    <x v="2"/>
    <x v="1"/>
    <x v="1"/>
    <n v="3"/>
    <n v="12846.62"/>
    <s v="Admitted"/>
    <x v="4"/>
  </r>
  <r>
    <s v="PT-09685"/>
    <n v="43"/>
    <x v="1"/>
    <n v="116"/>
    <s v="unknown"/>
    <n v="32.755716860303501"/>
    <x v="2"/>
    <x v="2"/>
    <x v="1"/>
    <n v="2"/>
    <n v="9832.09"/>
    <s v="Discharged"/>
    <x v="3"/>
  </r>
  <r>
    <s v="PT-09005"/>
    <n v="52"/>
    <x v="1"/>
    <n v="122"/>
    <n v="282.283070622629"/>
    <n v="26.955329228214602"/>
    <x v="2"/>
    <x v="1"/>
    <x v="0"/>
    <n v="5"/>
    <n v="11373.19"/>
    <s v="Discharged"/>
    <x v="1"/>
  </r>
  <r>
    <s v="PT-07311"/>
    <n v="48"/>
    <x v="0"/>
    <n v="130"/>
    <n v="261.15253296152201"/>
    <n v="33.412098013416497"/>
    <x v="1"/>
    <x v="2"/>
    <x v="1"/>
    <n v="4"/>
    <n v="13289.58"/>
    <s v="Admitted"/>
    <x v="3"/>
  </r>
  <r>
    <s v="PT-08597"/>
    <n v="48"/>
    <x v="0"/>
    <n v="133"/>
    <n v="291.56090963636001"/>
    <n v="26.4703630673947"/>
    <x v="2"/>
    <x v="1"/>
    <x v="0"/>
    <n v="6"/>
    <n v="13116.73"/>
    <s v="Admitted"/>
    <x v="3"/>
  </r>
  <r>
    <s v="PT-03184"/>
    <n v="50"/>
    <x v="1"/>
    <n v="90"/>
    <n v="254.34293446099699"/>
    <n v="23.776002737546801"/>
    <x v="0"/>
    <x v="1"/>
    <x v="0"/>
    <n v="1"/>
    <n v="8435.18"/>
    <s v="Discharged"/>
    <x v="3"/>
  </r>
  <r>
    <s v="PT-07068"/>
    <n v="51"/>
    <x v="0"/>
    <n v="106"/>
    <n v="162.95215912899499"/>
    <n v="29.301419157621101"/>
    <x v="2"/>
    <x v="1"/>
    <x v="0"/>
    <n v="3"/>
    <n v="8816.8700000000008"/>
    <s v="Admitted"/>
    <x v="1"/>
  </r>
  <r>
    <s v="PT-03200"/>
    <n v="61"/>
    <x v="1"/>
    <n v="147"/>
    <s v="unknown"/>
    <n v="34.967825056793501"/>
    <x v="1"/>
    <x v="2"/>
    <x v="1"/>
    <n v="4"/>
    <n v="7016.97"/>
    <s v="Admitted"/>
    <x v="0"/>
  </r>
  <r>
    <s v="PT-07308"/>
    <n v="76"/>
    <x v="1"/>
    <n v="119"/>
    <n v="177.765774386092"/>
    <n v="25.873706589232"/>
    <x v="1"/>
    <x v="2"/>
    <x v="1"/>
    <n v="2"/>
    <n v="15964.32"/>
    <s v="Admitted"/>
    <x v="4"/>
  </r>
  <r>
    <s v="PT-01290"/>
    <n v="22"/>
    <x v="0"/>
    <n v="134"/>
    <n v="181.669335358795"/>
    <n v="40.283641747320701"/>
    <x v="3"/>
    <x v="2"/>
    <x v="0"/>
    <n v="1"/>
    <n v="7870.1"/>
    <s v="Discharged"/>
    <x v="6"/>
  </r>
  <r>
    <s v="PT-04582"/>
    <n v="40"/>
    <x v="1"/>
    <s v="unknown"/>
    <n v="271.97334694630899"/>
    <n v="34.905689956911601"/>
    <x v="0"/>
    <x v="1"/>
    <x v="0"/>
    <n v="4"/>
    <n v="11394.2"/>
    <s v="Discharged"/>
    <x v="2"/>
  </r>
  <r>
    <s v="PT-06452"/>
    <n v="69"/>
    <x v="1"/>
    <n v="132"/>
    <n v="243.58551635104499"/>
    <n v="24.879112238214098"/>
    <x v="2"/>
    <x v="1"/>
    <x v="1"/>
    <n v="9"/>
    <n v="19071.68"/>
    <s v="Discharged"/>
    <x v="0"/>
  </r>
  <r>
    <s v="PT-09116"/>
    <n v="68"/>
    <x v="1"/>
    <n v="137"/>
    <n v="206.17554336332"/>
    <n v="20.621528075228198"/>
    <x v="0"/>
    <x v="1"/>
    <x v="0"/>
    <n v="2"/>
    <n v="4430.01"/>
    <s v="Discharged"/>
    <x v="0"/>
  </r>
  <r>
    <s v="PT-08783"/>
    <n v="72"/>
    <x v="1"/>
    <n v="152"/>
    <n v="234.68937117288399"/>
    <n v="33.817987759171402"/>
    <x v="0"/>
    <x v="1"/>
    <x v="2"/>
    <n v="1"/>
    <n v="3499.29"/>
    <s v="Admitted"/>
    <x v="4"/>
  </r>
  <r>
    <s v="PT-07052"/>
    <n v="60"/>
    <x v="0"/>
    <n v="130"/>
    <n v="249.35763777807199"/>
    <n v="22.5852601856914"/>
    <x v="1"/>
    <x v="2"/>
    <x v="0"/>
    <n v="6"/>
    <n v="13289.36"/>
    <s v="Deceased"/>
    <x v="1"/>
  </r>
  <r>
    <s v="PT-04107"/>
    <n v="50"/>
    <x v="1"/>
    <n v="114"/>
    <n v="220.52836580259"/>
    <n v="28.730319989500298"/>
    <x v="1"/>
    <x v="2"/>
    <x v="0"/>
    <n v="3"/>
    <n v="7899.89"/>
    <s v="Discharged"/>
    <x v="3"/>
  </r>
  <r>
    <s v="PT-04127"/>
    <n v="41"/>
    <x v="0"/>
    <n v="121"/>
    <n v="280.01027964050098"/>
    <n v="18.323176697412901"/>
    <x v="1"/>
    <x v="1"/>
    <x v="0"/>
    <n v="4"/>
    <n v="11854.42"/>
    <s v="Discharged"/>
    <x v="3"/>
  </r>
  <r>
    <s v="PT-08376"/>
    <n v="51"/>
    <x v="1"/>
    <n v="101"/>
    <n v="242.71829731066299"/>
    <n v="35.268054875489597"/>
    <x v="0"/>
    <x v="2"/>
    <x v="0"/>
    <n v="6"/>
    <n v="9352.2000000000007"/>
    <s v="Deceased"/>
    <x v="1"/>
  </r>
  <r>
    <s v="PT-01880"/>
    <n v="42"/>
    <x v="1"/>
    <n v="130"/>
    <n v="241.174942788609"/>
    <n v="25.0510936297899"/>
    <x v="1"/>
    <x v="1"/>
    <x v="2"/>
    <n v="2"/>
    <n v="3814.98"/>
    <s v="Admitted"/>
    <x v="3"/>
  </r>
  <r>
    <s v="PT-08664"/>
    <n v="79"/>
    <x v="0"/>
    <n v="136"/>
    <n v="242.633987310176"/>
    <n v="27.7192581662317"/>
    <x v="2"/>
    <x v="1"/>
    <x v="1"/>
    <n v="4"/>
    <n v="22848.43"/>
    <s v="Admitted"/>
    <x v="4"/>
  </r>
  <r>
    <s v="PT-09487"/>
    <n v="52"/>
    <x v="1"/>
    <n v="145"/>
    <n v="287.09924309591997"/>
    <n v="34.557260860509103"/>
    <x v="0"/>
    <x v="1"/>
    <x v="0"/>
    <n v="2"/>
    <n v="7776.29"/>
    <s v="Transferred"/>
    <x v="1"/>
  </r>
  <r>
    <s v="PT-03588"/>
    <n v="41"/>
    <x v="1"/>
    <n v="149"/>
    <n v="218.69209454464101"/>
    <n v="27.1432972869233"/>
    <x v="2"/>
    <x v="1"/>
    <x v="0"/>
    <n v="5"/>
    <n v="3762.45"/>
    <s v="Admitted"/>
    <x v="3"/>
  </r>
  <r>
    <s v="PT-07666"/>
    <n v="64"/>
    <x v="0"/>
    <n v="128"/>
    <n v="254.98536445846599"/>
    <n v="31.131789181772302"/>
    <x v="0"/>
    <x v="0"/>
    <x v="2"/>
    <n v="3"/>
    <n v="5058.6499999999996"/>
    <s v="Admitted"/>
    <x v="0"/>
  </r>
  <r>
    <s v="PT-03866"/>
    <n v="44"/>
    <x v="0"/>
    <n v="113"/>
    <n v="152.76410857422999"/>
    <s v="unknown"/>
    <x v="1"/>
    <x v="1"/>
    <x v="0"/>
    <n v="1"/>
    <n v="8600.1200000000008"/>
    <s v="Admitted"/>
    <x v="3"/>
  </r>
  <r>
    <s v="PT-08182"/>
    <n v="59"/>
    <x v="0"/>
    <n v="149"/>
    <n v="234.29348947864401"/>
    <n v="24.019013489561502"/>
    <x v="2"/>
    <x v="2"/>
    <x v="1"/>
    <n v="3"/>
    <n v="16504.23"/>
    <s v="Transferred"/>
    <x v="1"/>
  </r>
  <r>
    <s v="PT-04132"/>
    <n v="55"/>
    <x v="1"/>
    <n v="129"/>
    <n v="250.02049678447401"/>
    <n v="23.957651092996699"/>
    <x v="1"/>
    <x v="1"/>
    <x v="0"/>
    <n v="2"/>
    <n v="6604.12"/>
    <s v="Transferred"/>
    <x v="1"/>
  </r>
  <r>
    <s v="PT-01037"/>
    <n v="36"/>
    <x v="0"/>
    <n v="105"/>
    <n v="283.63130604173398"/>
    <n v="25.032252421263099"/>
    <x v="1"/>
    <x v="1"/>
    <x v="0"/>
    <n v="2"/>
    <n v="3739.85"/>
    <s v="Discharged"/>
    <x v="2"/>
  </r>
  <r>
    <s v="PT-00637"/>
    <n v="67"/>
    <x v="1"/>
    <n v="114"/>
    <n v="250.39692885365201"/>
    <n v="26.7360465289172"/>
    <x v="0"/>
    <x v="2"/>
    <x v="2"/>
    <n v="3"/>
    <n v="3585.48"/>
    <s v="Discharged"/>
    <x v="0"/>
  </r>
  <r>
    <s v="PT-06934"/>
    <n v="54"/>
    <x v="0"/>
    <n v="112"/>
    <n v="229.947659100723"/>
    <n v="27.331225571779399"/>
    <x v="1"/>
    <x v="2"/>
    <x v="1"/>
    <n v="7"/>
    <n v="14775.25"/>
    <s v="Discharged"/>
    <x v="1"/>
  </r>
  <r>
    <s v="PT-04135"/>
    <n v="53"/>
    <x v="1"/>
    <n v="126"/>
    <n v="163.42609039439901"/>
    <n v="25.358965649831902"/>
    <x v="0"/>
    <x v="1"/>
    <x v="0"/>
    <n v="1"/>
    <n v="4150.8500000000004"/>
    <s v="Discharged"/>
    <x v="1"/>
  </r>
  <r>
    <s v="PT-05564"/>
    <n v="66"/>
    <x v="1"/>
    <n v="130"/>
    <n v="196.026915893656"/>
    <n v="20.317126905150399"/>
    <x v="0"/>
    <x v="1"/>
    <x v="0"/>
    <n v="3"/>
    <n v="15632.85"/>
    <s v="Admitted"/>
    <x v="0"/>
  </r>
  <r>
    <s v="PT-01084"/>
    <n v="86"/>
    <x v="0"/>
    <n v="124"/>
    <n v="235.23635334566401"/>
    <n v="24.2678747622946"/>
    <x v="1"/>
    <x v="2"/>
    <x v="1"/>
    <n v="2"/>
    <n v="8051.81"/>
    <s v="Discharged"/>
    <x v="5"/>
  </r>
  <r>
    <s v="PT-00862"/>
    <n v="32"/>
    <x v="0"/>
    <n v="115"/>
    <n v="228.87998378517199"/>
    <n v="22.7417801886787"/>
    <x v="0"/>
    <x v="1"/>
    <x v="2"/>
    <n v="5"/>
    <n v="5620.52"/>
    <s v="Transferred"/>
    <x v="2"/>
  </r>
  <r>
    <s v="PT-05213"/>
    <n v="52"/>
    <x v="0"/>
    <n v="107"/>
    <n v="221.17862874584"/>
    <n v="29.995505065415301"/>
    <x v="1"/>
    <x v="1"/>
    <x v="0"/>
    <n v="3"/>
    <n v="12484.84"/>
    <s v="Discharged"/>
    <x v="1"/>
  </r>
  <r>
    <s v="PT-00904"/>
    <n v="74"/>
    <x v="0"/>
    <s v="unknown"/>
    <n v="207.80536087105699"/>
    <n v="27.693616605794599"/>
    <x v="0"/>
    <x v="2"/>
    <x v="0"/>
    <n v="0"/>
    <n v="11166.96"/>
    <s v="Deceased"/>
    <x v="4"/>
  </r>
  <r>
    <s v="PT-00192"/>
    <n v="67"/>
    <x v="0"/>
    <n v="110"/>
    <n v="201.00947032740399"/>
    <n v="19.977293080024801"/>
    <x v="1"/>
    <x v="2"/>
    <x v="1"/>
    <n v="4"/>
    <n v="13569.55"/>
    <s v="Discharged"/>
    <x v="0"/>
  </r>
  <r>
    <s v="PT-00110"/>
    <n v="53"/>
    <x v="1"/>
    <n v="126"/>
    <n v="199.95485958802601"/>
    <n v="23.208687029908798"/>
    <x v="2"/>
    <x v="1"/>
    <x v="0"/>
    <n v="2"/>
    <s v="unknown"/>
    <s v="Admitted"/>
    <x v="1"/>
  </r>
  <r>
    <s v="PT-04456"/>
    <n v="59"/>
    <x v="1"/>
    <n v="126"/>
    <n v="181.713975971986"/>
    <n v="28.786686455870399"/>
    <x v="0"/>
    <x v="2"/>
    <x v="1"/>
    <n v="5"/>
    <n v="18173.63"/>
    <s v="Transferred"/>
    <x v="1"/>
  </r>
  <r>
    <s v="PT-01943"/>
    <n v="59"/>
    <x v="0"/>
    <n v="155"/>
    <n v="197.628700862031"/>
    <n v="29.852233081176799"/>
    <x v="1"/>
    <x v="1"/>
    <x v="0"/>
    <n v="5"/>
    <n v="8540.6200000000008"/>
    <s v="Transferred"/>
    <x v="1"/>
  </r>
  <r>
    <s v="PT-06409"/>
    <n v="48"/>
    <x v="1"/>
    <n v="133"/>
    <n v="243.89385524151999"/>
    <n v="25.128589831860001"/>
    <x v="0"/>
    <x v="1"/>
    <x v="2"/>
    <n v="1"/>
    <n v="4306.4399999999996"/>
    <s v="Discharged"/>
    <x v="3"/>
  </r>
  <r>
    <s v="PT-04332"/>
    <n v="37"/>
    <x v="0"/>
    <n v="115"/>
    <n v="229.28488195233601"/>
    <n v="33.2482672195422"/>
    <x v="2"/>
    <x v="1"/>
    <x v="0"/>
    <n v="6"/>
    <n v="10847.09"/>
    <s v="Discharged"/>
    <x v="2"/>
  </r>
  <r>
    <s v="PT-08734"/>
    <n v="26"/>
    <x v="1"/>
    <n v="124"/>
    <n v="216.748637950485"/>
    <n v="33.294589108378098"/>
    <x v="2"/>
    <x v="0"/>
    <x v="0"/>
    <n v="5"/>
    <n v="8368.82"/>
    <s v="Admitted"/>
    <x v="6"/>
  </r>
  <r>
    <s v="PT-02041"/>
    <n v="44"/>
    <x v="0"/>
    <n v="124"/>
    <n v="211.82389570744999"/>
    <n v="33.664909050887701"/>
    <x v="0"/>
    <x v="1"/>
    <x v="0"/>
    <n v="2"/>
    <n v="6464.01"/>
    <s v="Transferred"/>
    <x v="3"/>
  </r>
  <r>
    <s v="PT-07624"/>
    <n v="44"/>
    <x v="1"/>
    <n v="143"/>
    <n v="193.285315637824"/>
    <n v="29.345634766517598"/>
    <x v="0"/>
    <x v="1"/>
    <x v="2"/>
    <n v="2"/>
    <n v="5798.46"/>
    <s v="Admitted"/>
    <x v="3"/>
  </r>
  <r>
    <s v="PT-07131"/>
    <n v="53"/>
    <x v="1"/>
    <n v="126"/>
    <n v="152.726817320815"/>
    <n v="25.103113815113801"/>
    <x v="2"/>
    <x v="1"/>
    <x v="1"/>
    <n v="5"/>
    <n v="23599.3"/>
    <s v="Discharged"/>
    <x v="1"/>
  </r>
  <r>
    <s v="PT-08094"/>
    <n v="47"/>
    <x v="0"/>
    <n v="108"/>
    <s v="unknown"/>
    <n v="29.723446161456899"/>
    <x v="1"/>
    <x v="0"/>
    <x v="0"/>
    <n v="2"/>
    <n v="4974.49"/>
    <s v="Discharged"/>
    <x v="3"/>
  </r>
  <r>
    <s v="PT-04660"/>
    <n v="42"/>
    <x v="0"/>
    <n v="114"/>
    <n v="267.90716898134002"/>
    <n v="29.162556429138501"/>
    <x v="2"/>
    <x v="1"/>
    <x v="0"/>
    <n v="4"/>
    <n v="11297.38"/>
    <s v="Admitted"/>
    <x v="3"/>
  </r>
  <r>
    <s v="PT-09441"/>
    <n v="28"/>
    <x v="1"/>
    <n v="117"/>
    <n v="219.04842741602599"/>
    <n v="31.8839319329592"/>
    <x v="0"/>
    <x v="1"/>
    <x v="2"/>
    <n v="2"/>
    <n v="4120.34"/>
    <s v="Discharged"/>
    <x v="6"/>
  </r>
  <r>
    <s v="PT-02776"/>
    <n v="50"/>
    <x v="1"/>
    <n v="98"/>
    <n v="195.279397105111"/>
    <n v="26.289837798216499"/>
    <x v="0"/>
    <x v="0"/>
    <x v="2"/>
    <n v="4"/>
    <n v="6111.73"/>
    <s v="Admitted"/>
    <x v="3"/>
  </r>
  <r>
    <s v="PT-04146"/>
    <n v="18"/>
    <x v="0"/>
    <n v="122"/>
    <n v="195.747509720869"/>
    <n v="33.227339621695997"/>
    <x v="0"/>
    <x v="2"/>
    <x v="0"/>
    <n v="2"/>
    <n v="5939.78"/>
    <s v="Discharged"/>
    <x v="6"/>
  </r>
  <r>
    <s v="PT-02324"/>
    <n v="80"/>
    <x v="1"/>
    <n v="123"/>
    <n v="256.51312644344603"/>
    <n v="31.786243561139301"/>
    <x v="2"/>
    <x v="1"/>
    <x v="1"/>
    <n v="6"/>
    <n v="14886.79"/>
    <s v="Discharged"/>
    <x v="4"/>
  </r>
  <r>
    <s v="PT-00763"/>
    <n v="93"/>
    <x v="0"/>
    <n v="157"/>
    <n v="241.777054899419"/>
    <n v="30.848121428606401"/>
    <x v="1"/>
    <x v="1"/>
    <x v="1"/>
    <n v="2"/>
    <n v="14807"/>
    <s v="Discharged"/>
    <x v="5"/>
  </r>
  <r>
    <s v="PT-02618"/>
    <n v="56"/>
    <x v="1"/>
    <n v="92"/>
    <n v="213.69267471191799"/>
    <n v="28.581402142946299"/>
    <x v="1"/>
    <x v="2"/>
    <x v="1"/>
    <n v="1"/>
    <s v="unknown"/>
    <s v="Discharged"/>
    <x v="1"/>
  </r>
  <r>
    <s v="PT-02412"/>
    <n v="78"/>
    <x v="0"/>
    <n v="123"/>
    <n v="273.21265704144798"/>
    <n v="32.227461112853803"/>
    <x v="0"/>
    <x v="1"/>
    <x v="2"/>
    <n v="7"/>
    <n v="7461.24"/>
    <s v="Discharged"/>
    <x v="4"/>
  </r>
  <r>
    <s v="PT-01095"/>
    <n v="65"/>
    <x v="0"/>
    <n v="147"/>
    <n v="181.03625782058799"/>
    <n v="33.295900146408897"/>
    <x v="2"/>
    <x v="2"/>
    <x v="1"/>
    <n v="6"/>
    <n v="11122"/>
    <s v="Discharged"/>
    <x v="0"/>
  </r>
  <r>
    <s v="PT-08273"/>
    <n v="47"/>
    <x v="1"/>
    <n v="125"/>
    <n v="276.98057923419202"/>
    <n v="22.614217363032601"/>
    <x v="2"/>
    <x v="2"/>
    <x v="1"/>
    <n v="5"/>
    <n v="12145.98"/>
    <s v="Discharged"/>
    <x v="3"/>
  </r>
  <r>
    <s v="PT-09665"/>
    <n v="46"/>
    <x v="0"/>
    <n v="146"/>
    <n v="222.130557249188"/>
    <n v="26.810584859331598"/>
    <x v="0"/>
    <x v="2"/>
    <x v="0"/>
    <n v="5"/>
    <n v="11272.42"/>
    <s v="Discharged"/>
    <x v="3"/>
  </r>
  <r>
    <s v="PT-05820"/>
    <n v="51"/>
    <x v="0"/>
    <n v="127"/>
    <n v="260.50082539241203"/>
    <n v="22.044864934124799"/>
    <x v="0"/>
    <x v="1"/>
    <x v="2"/>
    <n v="3"/>
    <n v="4126.05"/>
    <s v="Transferred"/>
    <x v="1"/>
  </r>
  <r>
    <s v="PT-03136"/>
    <n v="61"/>
    <x v="0"/>
    <n v="130"/>
    <n v="248.79522334628001"/>
    <n v="28.886659377607401"/>
    <x v="0"/>
    <x v="2"/>
    <x v="0"/>
    <n v="4"/>
    <n v="23686.34"/>
    <s v="Discharged"/>
    <x v="0"/>
  </r>
  <r>
    <s v="PT-05922"/>
    <n v="57"/>
    <x v="0"/>
    <n v="122"/>
    <n v="163.69420754579801"/>
    <n v="27.687407676724501"/>
    <x v="2"/>
    <x v="2"/>
    <x v="1"/>
    <n v="5"/>
    <n v="13057.06"/>
    <s v="Discharged"/>
    <x v="1"/>
  </r>
  <r>
    <s v="PT-05041"/>
    <n v="62"/>
    <x v="1"/>
    <n v="134"/>
    <n v="239.27859953782999"/>
    <n v="34.605671473698401"/>
    <x v="0"/>
    <x v="2"/>
    <x v="0"/>
    <n v="1"/>
    <n v="4066.34"/>
    <s v="Discharged"/>
    <x v="0"/>
  </r>
  <r>
    <s v="PT-03806"/>
    <n v="62"/>
    <x v="0"/>
    <n v="153"/>
    <n v="215.29082040553399"/>
    <n v="31.6779303626633"/>
    <x v="0"/>
    <x v="1"/>
    <x v="0"/>
    <n v="2"/>
    <n v="9595.0499999999993"/>
    <s v="Admitted"/>
    <x v="0"/>
  </r>
  <r>
    <s v="PT-00885"/>
    <n v="65"/>
    <x v="1"/>
    <n v="98"/>
    <n v="181.056037425282"/>
    <n v="24.589940409370101"/>
    <x v="1"/>
    <x v="1"/>
    <x v="1"/>
    <n v="3"/>
    <n v="22049.200000000001"/>
    <s v="Admitted"/>
    <x v="0"/>
  </r>
  <r>
    <s v="PT-02655"/>
    <n v="45"/>
    <x v="0"/>
    <n v="155"/>
    <n v="210.55288406909199"/>
    <s v="unknown"/>
    <x v="1"/>
    <x v="1"/>
    <x v="0"/>
    <n v="4"/>
    <n v="10280.08"/>
    <s v="Admitted"/>
    <x v="3"/>
  </r>
  <r>
    <s v="PT-06924"/>
    <n v="44"/>
    <x v="0"/>
    <n v="150"/>
    <n v="184.77571497835299"/>
    <n v="27.473929730206301"/>
    <x v="1"/>
    <x v="1"/>
    <x v="0"/>
    <n v="3"/>
    <n v="8671.4500000000007"/>
    <s v="Admitted"/>
    <x v="3"/>
  </r>
  <r>
    <s v="PT-07979"/>
    <n v="56"/>
    <x v="0"/>
    <n v="102"/>
    <n v="193.03756385382499"/>
    <n v="29.640796310485999"/>
    <x v="2"/>
    <x v="2"/>
    <x v="1"/>
    <n v="8"/>
    <n v="20965.28"/>
    <s v="Discharged"/>
    <x v="1"/>
  </r>
  <r>
    <s v="PT-00465"/>
    <n v="53"/>
    <x v="1"/>
    <n v="90"/>
    <n v="176.33659387291101"/>
    <n v="25.6733560011814"/>
    <x v="3"/>
    <x v="1"/>
    <x v="0"/>
    <n v="4"/>
    <n v="11109.06"/>
    <s v="Discharged"/>
    <x v="1"/>
  </r>
  <r>
    <s v="PT-07017"/>
    <n v="54"/>
    <x v="0"/>
    <n v="112"/>
    <n v="223.82411398616199"/>
    <n v="31.621863086394601"/>
    <x v="1"/>
    <x v="1"/>
    <x v="0"/>
    <n v="4"/>
    <n v="11867.38"/>
    <s v="Admitted"/>
    <x v="1"/>
  </r>
  <r>
    <s v="PT-07934"/>
    <n v="75"/>
    <x v="0"/>
    <n v="118"/>
    <n v="232.55893095705201"/>
    <n v="30.347487785275"/>
    <x v="0"/>
    <x v="1"/>
    <x v="0"/>
    <n v="6"/>
    <n v="5012.33"/>
    <s v="Admitted"/>
    <x v="4"/>
  </r>
  <r>
    <s v="PT-07289"/>
    <n v="67"/>
    <x v="1"/>
    <n v="90"/>
    <n v="230.74603239339999"/>
    <n v="29.310263174496701"/>
    <x v="0"/>
    <x v="1"/>
    <x v="0"/>
    <n v="5"/>
    <n v="9209.6"/>
    <s v="Discharged"/>
    <x v="0"/>
  </r>
  <r>
    <s v="PT-05193"/>
    <n v="63"/>
    <x v="1"/>
    <n v="137"/>
    <n v="229.085937502051"/>
    <n v="20.618600690773199"/>
    <x v="0"/>
    <x v="1"/>
    <x v="0"/>
    <n v="4"/>
    <n v="6619.42"/>
    <s v="Discharged"/>
    <x v="0"/>
  </r>
  <r>
    <s v="PT-09881"/>
    <n v="55"/>
    <x v="1"/>
    <n v="121"/>
    <n v="199.240102109887"/>
    <n v="27.7652658004478"/>
    <x v="1"/>
    <x v="1"/>
    <x v="2"/>
    <n v="1"/>
    <n v="2703.59"/>
    <s v="Discharged"/>
    <x v="1"/>
  </r>
  <r>
    <s v="PT-05301"/>
    <n v="51"/>
    <x v="0"/>
    <n v="127"/>
    <n v="213.22986856689499"/>
    <n v="34.698273054170798"/>
    <x v="2"/>
    <x v="1"/>
    <x v="0"/>
    <n v="6"/>
    <n v="8594.83"/>
    <s v="Transferred"/>
    <x v="1"/>
  </r>
  <r>
    <s v="PT-02203"/>
    <n v="65"/>
    <x v="0"/>
    <n v="110"/>
    <n v="243.95664017883601"/>
    <n v="26.921610203095"/>
    <x v="2"/>
    <x v="1"/>
    <x v="1"/>
    <n v="4"/>
    <n v="13489.63"/>
    <s v="Discharged"/>
    <x v="0"/>
  </r>
  <r>
    <s v="PT-09248"/>
    <n v="40"/>
    <x v="0"/>
    <n v="104"/>
    <n v="262.42583272597102"/>
    <n v="25.027315160956501"/>
    <x v="2"/>
    <x v="1"/>
    <x v="0"/>
    <n v="2"/>
    <n v="11954.62"/>
    <s v="Discharged"/>
    <x v="2"/>
  </r>
  <r>
    <s v="PT-06628"/>
    <n v="76"/>
    <x v="0"/>
    <n v="122"/>
    <n v="313.28198417056399"/>
    <n v="27.315683218893099"/>
    <x v="0"/>
    <x v="2"/>
    <x v="1"/>
    <n v="1"/>
    <n v="19808.61"/>
    <s v="Discharged"/>
    <x v="4"/>
  </r>
  <r>
    <s v="PT-01263"/>
    <n v="63"/>
    <x v="0"/>
    <s v="unknown"/>
    <n v="224.00900918278199"/>
    <n v="22.169148061051601"/>
    <x v="0"/>
    <x v="2"/>
    <x v="0"/>
    <n v="2"/>
    <n v="9601.1200000000008"/>
    <s v="Discharged"/>
    <x v="0"/>
  </r>
  <r>
    <s v="PT-09268"/>
    <n v="26"/>
    <x v="0"/>
    <n v="159"/>
    <n v="172.57528142527801"/>
    <n v="31.0770942977224"/>
    <x v="0"/>
    <x v="2"/>
    <x v="0"/>
    <n v="2"/>
    <n v="10143.700000000001"/>
    <s v="unknown"/>
    <x v="6"/>
  </r>
  <r>
    <s v="PT-00976"/>
    <n v="26"/>
    <x v="1"/>
    <n v="160"/>
    <n v="235.38238242553501"/>
    <n v="26.466777053940199"/>
    <x v="0"/>
    <x v="1"/>
    <x v="3"/>
    <n v="7"/>
    <n v="5845.79"/>
    <s v="Admitted"/>
    <x v="6"/>
  </r>
  <r>
    <s v="PT-06073"/>
    <n v="57"/>
    <x v="0"/>
    <n v="117"/>
    <n v="226.073906289315"/>
    <n v="23.204243138202301"/>
    <x v="2"/>
    <x v="1"/>
    <x v="0"/>
    <n v="1"/>
    <n v="7196.24"/>
    <s v="Discharged"/>
    <x v="1"/>
  </r>
  <r>
    <s v="PT-04926"/>
    <n v="47"/>
    <x v="0"/>
    <n v="132"/>
    <n v="149.10403956566799"/>
    <n v="33.032473097609902"/>
    <x v="0"/>
    <x v="1"/>
    <x v="2"/>
    <n v="3"/>
    <n v="5843.08"/>
    <s v="Discharged"/>
    <x v="3"/>
  </r>
  <r>
    <s v="PT-00942"/>
    <n v="68"/>
    <x v="0"/>
    <n v="107"/>
    <n v="216.26901664732301"/>
    <n v="26.918700388248599"/>
    <x v="1"/>
    <x v="1"/>
    <x v="0"/>
    <n v="4"/>
    <n v="12666.32"/>
    <s v="Transferred"/>
    <x v="0"/>
  </r>
  <r>
    <s v="PT-05264"/>
    <n v="61"/>
    <x v="0"/>
    <n v="130"/>
    <n v="200.62877080646101"/>
    <n v="24.608910655304399"/>
    <x v="1"/>
    <x v="1"/>
    <x v="0"/>
    <n v="1"/>
    <n v="14946.85"/>
    <s v="Transferred"/>
    <x v="0"/>
  </r>
  <r>
    <s v="PT-04724"/>
    <n v="50"/>
    <x v="1"/>
    <n v="146"/>
    <n v="277.95441505257901"/>
    <n v="30.9525119904219"/>
    <x v="1"/>
    <x v="2"/>
    <x v="1"/>
    <n v="1"/>
    <n v="5374.43"/>
    <s v="Discharged"/>
    <x v="3"/>
  </r>
  <r>
    <s v="PT-02388"/>
    <n v="41"/>
    <x v="1"/>
    <n v="158"/>
    <n v="195.260172597826"/>
    <n v="33.331605369797998"/>
    <x v="1"/>
    <x v="1"/>
    <x v="0"/>
    <n v="6"/>
    <n v="9324.9699999999993"/>
    <s v="unknown"/>
    <x v="3"/>
  </r>
  <r>
    <s v="PT-09923"/>
    <n v="29"/>
    <x v="0"/>
    <s v="unknown"/>
    <n v="198.88285587582499"/>
    <n v="24.4874308548386"/>
    <x v="0"/>
    <x v="1"/>
    <x v="2"/>
    <n v="4"/>
    <n v="5207.3599999999997"/>
    <s v="Discharged"/>
    <x v="6"/>
  </r>
  <r>
    <s v="PT-05022"/>
    <n v="43"/>
    <x v="1"/>
    <n v="162"/>
    <n v="178.017629345655"/>
    <n v="31.206474920578199"/>
    <x v="2"/>
    <x v="1"/>
    <x v="0"/>
    <n v="6"/>
    <n v="10642.51"/>
    <s v="Discharged"/>
    <x v="3"/>
  </r>
  <r>
    <s v="PT-04392"/>
    <n v="67"/>
    <x v="0"/>
    <n v="107"/>
    <s v="unknown"/>
    <n v="26.294645139831701"/>
    <x v="1"/>
    <x v="2"/>
    <x v="1"/>
    <n v="0"/>
    <n v="5574.45"/>
    <s v="Discharged"/>
    <x v="0"/>
  </r>
  <r>
    <s v="PT-05149"/>
    <n v="66"/>
    <x v="0"/>
    <s v="unknown"/>
    <n v="227.92900773167801"/>
    <n v="24.726230172451501"/>
    <x v="0"/>
    <x v="1"/>
    <x v="0"/>
    <n v="2"/>
    <n v="696.81"/>
    <s v="Transferred"/>
    <x v="0"/>
  </r>
  <r>
    <s v="PT-03222"/>
    <n v="66"/>
    <x v="1"/>
    <n v="126"/>
    <n v="187.70909015894901"/>
    <n v="29.487398410214499"/>
    <x v="0"/>
    <x v="1"/>
    <x v="2"/>
    <n v="6"/>
    <n v="5349.35"/>
    <s v="Discharged"/>
    <x v="0"/>
  </r>
  <r>
    <s v="PT-03883"/>
    <n v="27"/>
    <x v="0"/>
    <n v="110"/>
    <n v="224.93323030475401"/>
    <s v="unknown"/>
    <x v="1"/>
    <x v="1"/>
    <x v="2"/>
    <n v="1"/>
    <s v="unknown"/>
    <s v="Admitted"/>
    <x v="6"/>
  </r>
  <r>
    <s v="PT-09630"/>
    <n v="85"/>
    <x v="1"/>
    <n v="164"/>
    <s v="unknown"/>
    <n v="31.231968837665701"/>
    <x v="3"/>
    <x v="2"/>
    <x v="1"/>
    <n v="2"/>
    <n v="19907.330000000002"/>
    <s v="Admitted"/>
    <x v="5"/>
  </r>
  <r>
    <s v="PT-08612"/>
    <n v="63"/>
    <x v="0"/>
    <n v="133"/>
    <n v="248.97674122659799"/>
    <n v="15"/>
    <x v="0"/>
    <x v="1"/>
    <x v="0"/>
    <n v="2"/>
    <n v="4529.0600000000004"/>
    <s v="Discharged"/>
    <x v="0"/>
  </r>
  <r>
    <s v="PT-06162"/>
    <n v="68"/>
    <x v="1"/>
    <n v="152"/>
    <n v="261.23388321974898"/>
    <n v="23.178770512634401"/>
    <x v="2"/>
    <x v="2"/>
    <x v="1"/>
    <n v="2"/>
    <n v="12379.44"/>
    <s v="unknown"/>
    <x v="0"/>
  </r>
  <r>
    <s v="PT-02790"/>
    <n v="57"/>
    <x v="0"/>
    <n v="124"/>
    <n v="278.20961208598999"/>
    <n v="28.314246025678901"/>
    <x v="0"/>
    <x v="2"/>
    <x v="1"/>
    <n v="3"/>
    <n v="22921.34"/>
    <s v="Discharged"/>
    <x v="1"/>
  </r>
  <r>
    <s v="PT-00945"/>
    <n v="82"/>
    <x v="0"/>
    <n v="136"/>
    <n v="163.40722170096001"/>
    <n v="26.180877303697802"/>
    <x v="2"/>
    <x v="1"/>
    <x v="1"/>
    <n v="6"/>
    <n v="19383.43"/>
    <s v="Transferred"/>
    <x v="5"/>
  </r>
  <r>
    <s v="PT-09755"/>
    <n v="48"/>
    <x v="1"/>
    <n v="112"/>
    <n v="193.63936606026601"/>
    <n v="20.908191220629199"/>
    <x v="2"/>
    <x v="2"/>
    <x v="1"/>
    <n v="6"/>
    <n v="18401.349999999999"/>
    <s v="Discharged"/>
    <x v="3"/>
  </r>
  <r>
    <s v="PT-01858"/>
    <n v="51"/>
    <x v="0"/>
    <n v="115"/>
    <n v="249.91463474903901"/>
    <n v="24.3260462308447"/>
    <x v="0"/>
    <x v="1"/>
    <x v="2"/>
    <n v="3"/>
    <n v="4387.3999999999996"/>
    <s v="Discharged"/>
    <x v="1"/>
  </r>
  <r>
    <s v="PT-08844"/>
    <n v="50"/>
    <x v="1"/>
    <n v="114"/>
    <n v="204.55608860738801"/>
    <n v="28.296288553278298"/>
    <x v="2"/>
    <x v="1"/>
    <x v="1"/>
    <n v="10"/>
    <n v="13130.56"/>
    <s v="Discharged"/>
    <x v="3"/>
  </r>
  <r>
    <s v="PT-04109"/>
    <n v="51"/>
    <x v="1"/>
    <n v="156"/>
    <n v="214.615657220396"/>
    <n v="31.899437972842701"/>
    <x v="0"/>
    <x v="1"/>
    <x v="0"/>
    <n v="6"/>
    <n v="8508.25"/>
    <s v="Discharged"/>
    <x v="1"/>
  </r>
  <r>
    <s v="PT-05214"/>
    <n v="60"/>
    <x v="1"/>
    <n v="132"/>
    <n v="161.89195108841099"/>
    <n v="24.4884194949916"/>
    <x v="2"/>
    <x v="1"/>
    <x v="0"/>
    <n v="5"/>
    <n v="13140.8"/>
    <s v="Discharged"/>
    <x v="1"/>
  </r>
  <r>
    <s v="PT-08683"/>
    <n v="29"/>
    <x v="0"/>
    <n v="112"/>
    <n v="227.918259467967"/>
    <n v="28.706201830173502"/>
    <x v="0"/>
    <x v="1"/>
    <x v="2"/>
    <n v="4"/>
    <n v="4808.79"/>
    <s v="Admitted"/>
    <x v="6"/>
  </r>
  <r>
    <s v="PT-03256"/>
    <n v="57"/>
    <x v="0"/>
    <n v="178"/>
    <n v="172.125156579612"/>
    <n v="36.3827507831991"/>
    <x v="2"/>
    <x v="1"/>
    <x v="1"/>
    <n v="5"/>
    <n v="18998.61"/>
    <s v="Admitted"/>
    <x v="1"/>
  </r>
  <r>
    <s v="PT-02691"/>
    <n v="39"/>
    <x v="0"/>
    <n v="155"/>
    <n v="200.080097764253"/>
    <n v="17.964801944411501"/>
    <x v="1"/>
    <x v="2"/>
    <x v="0"/>
    <n v="1"/>
    <n v="11707.88"/>
    <s v="Discharged"/>
    <x v="2"/>
  </r>
  <r>
    <s v="PT-08171"/>
    <n v="46"/>
    <x v="1"/>
    <n v="167"/>
    <n v="188.341474286492"/>
    <n v="25.504274991708499"/>
    <x v="0"/>
    <x v="1"/>
    <x v="2"/>
    <n v="6"/>
    <n v="5493.94"/>
    <s v="Discharged"/>
    <x v="3"/>
  </r>
  <r>
    <s v="PT-07567"/>
    <n v="49"/>
    <x v="0"/>
    <n v="143"/>
    <n v="202.17561134911"/>
    <n v="22.126249150744901"/>
    <x v="0"/>
    <x v="1"/>
    <x v="2"/>
    <n v="2"/>
    <n v="1074.76"/>
    <s v="Deceased"/>
    <x v="3"/>
  </r>
  <r>
    <s v="PT-01320"/>
    <n v="52"/>
    <x v="0"/>
    <n v="94"/>
    <s v="unknown"/>
    <n v="23.560487905275899"/>
    <x v="1"/>
    <x v="1"/>
    <x v="0"/>
    <n v="5"/>
    <n v="14818.27"/>
    <s v="Admitted"/>
    <x v="1"/>
  </r>
  <r>
    <s v="PT-07263"/>
    <n v="60"/>
    <x v="0"/>
    <n v="150"/>
    <n v="207.54685551662899"/>
    <n v="27.245035644594001"/>
    <x v="0"/>
    <x v="1"/>
    <x v="3"/>
    <n v="1"/>
    <n v="788.52"/>
    <s v="Discharged"/>
    <x v="1"/>
  </r>
  <r>
    <s v="PT-01950"/>
    <n v="54"/>
    <x v="0"/>
    <n v="152"/>
    <n v="288.68476615978199"/>
    <n v="32.539445307776496"/>
    <x v="0"/>
    <x v="1"/>
    <x v="2"/>
    <n v="3"/>
    <n v="3088.71"/>
    <s v="Deceased"/>
    <x v="1"/>
  </r>
  <r>
    <s v="PT-05163"/>
    <n v="53"/>
    <x v="0"/>
    <n v="154"/>
    <n v="284.87303206184998"/>
    <n v="25.430071982804598"/>
    <x v="0"/>
    <x v="1"/>
    <x v="0"/>
    <n v="3"/>
    <n v="7385.24"/>
    <s v="Admitted"/>
    <x v="1"/>
  </r>
  <r>
    <s v="PT-06071"/>
    <n v="63"/>
    <x v="1"/>
    <n v="130"/>
    <n v="246.285356317729"/>
    <n v="34.825094407776596"/>
    <x v="1"/>
    <x v="2"/>
    <x v="1"/>
    <n v="3"/>
    <n v="24092.62"/>
    <s v="Admitted"/>
    <x v="0"/>
  </r>
  <r>
    <s v="PT-07069"/>
    <n v="79"/>
    <x v="1"/>
    <n v="121"/>
    <n v="192.02933376520201"/>
    <n v="31.197950328055502"/>
    <x v="1"/>
    <x v="0"/>
    <x v="1"/>
    <n v="2"/>
    <n v="15169.32"/>
    <s v="Transferred"/>
    <x v="4"/>
  </r>
  <r>
    <s v="PT-06205"/>
    <n v="37"/>
    <x v="1"/>
    <n v="143"/>
    <n v="225.69998991144001"/>
    <n v="36.020167997798602"/>
    <x v="2"/>
    <x v="1"/>
    <x v="0"/>
    <n v="7"/>
    <n v="7232.99"/>
    <s v="Discharged"/>
    <x v="2"/>
  </r>
  <r>
    <s v="PT-06500"/>
    <n v="49"/>
    <x v="0"/>
    <n v="135"/>
    <n v="215.86771933334001"/>
    <s v="unknown"/>
    <x v="1"/>
    <x v="1"/>
    <x v="2"/>
    <n v="4"/>
    <n v="6835.95"/>
    <s v="Admitted"/>
    <x v="3"/>
  </r>
  <r>
    <s v="PT-03476"/>
    <n v="35"/>
    <x v="1"/>
    <n v="130"/>
    <n v="238.80474731158199"/>
    <n v="24.690224755619301"/>
    <x v="2"/>
    <x v="1"/>
    <x v="0"/>
    <n v="7"/>
    <n v="11438.6"/>
    <s v="Discharged"/>
    <x v="2"/>
  </r>
  <r>
    <s v="PT-03506"/>
    <n v="34"/>
    <x v="1"/>
    <n v="133"/>
    <n v="166.333915180665"/>
    <n v="31.416975530120801"/>
    <x v="0"/>
    <x v="1"/>
    <x v="2"/>
    <n v="2"/>
    <n v="2595.83"/>
    <s v="Transferred"/>
    <x v="2"/>
  </r>
  <r>
    <s v="PT-04750"/>
    <n v="56"/>
    <x v="0"/>
    <n v="122"/>
    <s v="unknown"/>
    <s v="unknown"/>
    <x v="1"/>
    <x v="1"/>
    <x v="0"/>
    <n v="4"/>
    <n v="13912.99"/>
    <s v="Discharged"/>
    <x v="1"/>
  </r>
  <r>
    <s v="PT-02478"/>
    <n v="76"/>
    <x v="1"/>
    <n v="136"/>
    <n v="207.52392105922999"/>
    <n v="24.599121383133099"/>
    <x v="1"/>
    <x v="2"/>
    <x v="1"/>
    <n v="2"/>
    <n v="18390.03"/>
    <s v="Discharged"/>
    <x v="4"/>
  </r>
  <r>
    <s v="PT-09558"/>
    <n v="66"/>
    <x v="1"/>
    <n v="113"/>
    <n v="214.927937133471"/>
    <n v="21.955515749046"/>
    <x v="1"/>
    <x v="1"/>
    <x v="0"/>
    <n v="4"/>
    <n v="7267.37"/>
    <s v="Admitted"/>
    <x v="0"/>
  </r>
  <r>
    <s v="PT-06886"/>
    <n v="42"/>
    <x v="0"/>
    <n v="103"/>
    <n v="283.96077328400798"/>
    <n v="29.016685609585601"/>
    <x v="2"/>
    <x v="1"/>
    <x v="2"/>
    <n v="3"/>
    <n v="6602.18"/>
    <s v="Discharged"/>
    <x v="3"/>
  </r>
  <r>
    <s v="PT-08236"/>
    <n v="66"/>
    <x v="1"/>
    <n v="180"/>
    <n v="243.82253527147299"/>
    <s v="unknown"/>
    <x v="1"/>
    <x v="2"/>
    <x v="1"/>
    <n v="1"/>
    <n v="14991.86"/>
    <s v="Admitted"/>
    <x v="0"/>
  </r>
  <r>
    <s v="PT-07890"/>
    <n v="50"/>
    <x v="1"/>
    <n v="105"/>
    <n v="168.39687631560801"/>
    <n v="19.296795154447199"/>
    <x v="2"/>
    <x v="1"/>
    <x v="0"/>
    <n v="1"/>
    <n v="11729.25"/>
    <s v="Admitted"/>
    <x v="3"/>
  </r>
  <r>
    <s v="PT-07513"/>
    <n v="58"/>
    <x v="1"/>
    <n v="94"/>
    <n v="279.164648119476"/>
    <n v="23.372549422692199"/>
    <x v="0"/>
    <x v="2"/>
    <x v="1"/>
    <n v="2"/>
    <s v="unknown"/>
    <s v="Discharged"/>
    <x v="1"/>
  </r>
  <r>
    <s v="PT-07033"/>
    <n v="62"/>
    <x v="1"/>
    <n v="156"/>
    <n v="211.14290028946101"/>
    <n v="25.327352835271999"/>
    <x v="0"/>
    <x v="1"/>
    <x v="0"/>
    <n v="4"/>
    <n v="9501.14"/>
    <s v="Admitted"/>
    <x v="0"/>
  </r>
  <r>
    <s v="PT-01875"/>
    <n v="74"/>
    <x v="0"/>
    <n v="139"/>
    <n v="305.32504306080398"/>
    <n v="31.473668040598199"/>
    <x v="1"/>
    <x v="1"/>
    <x v="1"/>
    <n v="3"/>
    <n v="13399.64"/>
    <s v="Discharged"/>
    <x v="4"/>
  </r>
  <r>
    <s v="PT-08686"/>
    <n v="59"/>
    <x v="0"/>
    <n v="128"/>
    <n v="263.584098693839"/>
    <n v="28.067975062852302"/>
    <x v="0"/>
    <x v="1"/>
    <x v="0"/>
    <n v="1"/>
    <n v="10135.59"/>
    <s v="Admitted"/>
    <x v="1"/>
  </r>
  <r>
    <s v="PT-05493"/>
    <n v="49"/>
    <x v="1"/>
    <n v="112"/>
    <s v="unknown"/>
    <n v="28.543641637654499"/>
    <x v="2"/>
    <x v="2"/>
    <x v="1"/>
    <n v="6"/>
    <n v="15505.2"/>
    <s v="Discharged"/>
    <x v="3"/>
  </r>
  <r>
    <s v="PT-07793"/>
    <n v="41"/>
    <x v="1"/>
    <n v="107"/>
    <n v="227.03952758101801"/>
    <n v="20.5186532184123"/>
    <x v="1"/>
    <x v="1"/>
    <x v="0"/>
    <n v="0"/>
    <n v="10907.71"/>
    <s v="unknown"/>
    <x v="3"/>
  </r>
  <r>
    <s v="PT-05097"/>
    <n v="68"/>
    <x v="0"/>
    <n v="147"/>
    <n v="237.34276019279099"/>
    <n v="29.3151039900036"/>
    <x v="1"/>
    <x v="2"/>
    <x v="1"/>
    <n v="5"/>
    <n v="10425.16"/>
    <s v="Admitted"/>
    <x v="0"/>
  </r>
  <r>
    <s v="PT-02905"/>
    <n v="32"/>
    <x v="1"/>
    <n v="146"/>
    <n v="276.506712130366"/>
    <n v="28.515344379987202"/>
    <x v="1"/>
    <x v="1"/>
    <x v="0"/>
    <n v="1"/>
    <n v="8864.02"/>
    <s v="Discharged"/>
    <x v="2"/>
  </r>
  <r>
    <s v="PT-01449"/>
    <n v="73"/>
    <x v="0"/>
    <n v="119"/>
    <n v="284.59090542248902"/>
    <n v="20.4448092472865"/>
    <x v="0"/>
    <x v="1"/>
    <x v="0"/>
    <n v="5"/>
    <n v="8810.1"/>
    <s v="Discharged"/>
    <x v="4"/>
  </r>
  <r>
    <s v="PT-06211"/>
    <n v="69"/>
    <x v="0"/>
    <n v="133"/>
    <n v="224.30167616640301"/>
    <n v="30.482429508984701"/>
    <x v="0"/>
    <x v="2"/>
    <x v="0"/>
    <n v="2"/>
    <n v="10799.69"/>
    <s v="unknown"/>
    <x v="0"/>
  </r>
  <r>
    <s v="PT-06504"/>
    <n v="34"/>
    <x v="1"/>
    <n v="149"/>
    <n v="226.24942995749501"/>
    <n v="30.2031354664601"/>
    <x v="1"/>
    <x v="2"/>
    <x v="0"/>
    <n v="2"/>
    <n v="11528.64"/>
    <s v="Admitted"/>
    <x v="2"/>
  </r>
  <r>
    <s v="PT-06612"/>
    <n v="69"/>
    <x v="0"/>
    <n v="140"/>
    <n v="204.33973061205501"/>
    <n v="23.558540941183701"/>
    <x v="1"/>
    <x v="2"/>
    <x v="0"/>
    <n v="2"/>
    <s v="unknown"/>
    <s v="Transferred"/>
    <x v="0"/>
  </r>
  <r>
    <s v="PT-06799"/>
    <n v="50"/>
    <x v="1"/>
    <n v="138"/>
    <n v="166.31768775820601"/>
    <n v="20.4254446927205"/>
    <x v="0"/>
    <x v="1"/>
    <x v="2"/>
    <n v="1"/>
    <n v="2148.7199999999998"/>
    <s v="Discharged"/>
    <x v="3"/>
  </r>
  <r>
    <s v="PT-03227"/>
    <n v="42"/>
    <x v="0"/>
    <n v="118"/>
    <n v="273.81955824820398"/>
    <n v="35.610478440472001"/>
    <x v="2"/>
    <x v="2"/>
    <x v="1"/>
    <n v="4"/>
    <n v="20192.169999999998"/>
    <s v="Transferred"/>
    <x v="3"/>
  </r>
  <r>
    <s v="PT-09939"/>
    <n v="36"/>
    <x v="1"/>
    <n v="103"/>
    <n v="214.253631614065"/>
    <n v="34.2537362982766"/>
    <x v="0"/>
    <x v="1"/>
    <x v="2"/>
    <n v="3"/>
    <n v="5686.09"/>
    <s v="Discharged"/>
    <x v="2"/>
  </r>
  <r>
    <s v="PT-03979"/>
    <n v="63"/>
    <x v="1"/>
    <n v="106"/>
    <n v="144.55137739128401"/>
    <n v="27.557012543083601"/>
    <x v="2"/>
    <x v="1"/>
    <x v="0"/>
    <n v="3"/>
    <n v="8565.08"/>
    <s v="Discharged"/>
    <x v="0"/>
  </r>
  <r>
    <s v="PT-04384"/>
    <n v="57"/>
    <x v="0"/>
    <n v="110"/>
    <n v="195.07958370492199"/>
    <n v="22.190448130616701"/>
    <x v="2"/>
    <x v="1"/>
    <x v="1"/>
    <n v="4"/>
    <n v="19703.36"/>
    <s v="Admitted"/>
    <x v="1"/>
  </r>
  <r>
    <s v="PT-07960"/>
    <n v="49"/>
    <x v="1"/>
    <n v="145"/>
    <n v="222.60899926677101"/>
    <n v="25.412098445723998"/>
    <x v="0"/>
    <x v="2"/>
    <x v="1"/>
    <n v="9"/>
    <n v="22162.41"/>
    <s v="Discharged"/>
    <x v="3"/>
  </r>
  <r>
    <s v="PT-03540"/>
    <n v="52"/>
    <x v="0"/>
    <n v="141"/>
    <n v="294.56835184290901"/>
    <n v="33.005772029641399"/>
    <x v="0"/>
    <x v="2"/>
    <x v="0"/>
    <n v="2"/>
    <n v="9527.25"/>
    <s v="Discharged"/>
    <x v="1"/>
  </r>
  <r>
    <s v="PT-09699"/>
    <n v="73"/>
    <x v="1"/>
    <n v="133"/>
    <n v="205.393396743382"/>
    <n v="19.994108065349401"/>
    <x v="1"/>
    <x v="1"/>
    <x v="0"/>
    <n v="3"/>
    <n v="7172.93"/>
    <s v="Discharged"/>
    <x v="4"/>
  </r>
  <r>
    <s v="PT-08272"/>
    <n v="70"/>
    <x v="1"/>
    <n v="104"/>
    <n v="214.82823639404401"/>
    <n v="27.486477692030299"/>
    <x v="0"/>
    <x v="1"/>
    <x v="0"/>
    <n v="1"/>
    <n v="5344.28"/>
    <s v="Discharged"/>
    <x v="0"/>
  </r>
  <r>
    <s v="PT-02828"/>
    <n v="54"/>
    <x v="1"/>
    <n v="154"/>
    <n v="279.53883320492702"/>
    <n v="17.684630525279999"/>
    <x v="2"/>
    <x v="2"/>
    <x v="1"/>
    <n v="5"/>
    <n v="15524.37"/>
    <s v="Discharged"/>
    <x v="1"/>
  </r>
  <r>
    <s v="PT-07016"/>
    <n v="61"/>
    <x v="1"/>
    <n v="127"/>
    <n v="224.13074017520299"/>
    <n v="23.6267336848158"/>
    <x v="1"/>
    <x v="1"/>
    <x v="0"/>
    <n v="2"/>
    <n v="3891.81"/>
    <s v="Discharged"/>
    <x v="0"/>
  </r>
  <r>
    <s v="PT-04997"/>
    <n v="65"/>
    <x v="1"/>
    <n v="115"/>
    <n v="168.20780716870499"/>
    <n v="27.886351951494401"/>
    <x v="0"/>
    <x v="1"/>
    <x v="0"/>
    <s v="unknown"/>
    <n v="9062.2199999999993"/>
    <s v="Transferred"/>
    <x v="0"/>
  </r>
  <r>
    <s v="PT-01339"/>
    <n v="49"/>
    <x v="0"/>
    <n v="127"/>
    <n v="140.35012079877501"/>
    <n v="26.9729178844517"/>
    <x v="2"/>
    <x v="1"/>
    <x v="1"/>
    <n v="7"/>
    <n v="27303.67"/>
    <s v="Discharged"/>
    <x v="3"/>
  </r>
  <r>
    <s v="PT-03263"/>
    <n v="41"/>
    <x v="0"/>
    <n v="160"/>
    <n v="233.81627953756501"/>
    <n v="34.401482518892401"/>
    <x v="0"/>
    <x v="2"/>
    <x v="1"/>
    <n v="4"/>
    <n v="4647.1099999999997"/>
    <s v="Admitted"/>
    <x v="3"/>
  </r>
  <r>
    <s v="PT-06948"/>
    <n v="68"/>
    <x v="0"/>
    <n v="147"/>
    <n v="225.394966331185"/>
    <n v="31.595077601397001"/>
    <x v="0"/>
    <x v="2"/>
    <x v="0"/>
    <n v="4"/>
    <n v="5575.34"/>
    <s v="Discharged"/>
    <x v="0"/>
  </r>
  <r>
    <s v="PT-07873"/>
    <n v="95"/>
    <x v="1"/>
    <n v="133"/>
    <n v="184.19106953392"/>
    <n v="23.895521016498101"/>
    <x v="0"/>
    <x v="1"/>
    <x v="2"/>
    <n v="6"/>
    <n v="8076.73"/>
    <s v="Discharged"/>
    <x v="5"/>
  </r>
  <r>
    <s v="PT-00651"/>
    <n v="82"/>
    <x v="1"/>
    <n v="131"/>
    <n v="285.48168857281098"/>
    <n v="29.474130103558899"/>
    <x v="0"/>
    <x v="1"/>
    <x v="1"/>
    <n v="1"/>
    <n v="11056.48"/>
    <s v="unknown"/>
    <x v="5"/>
  </r>
  <r>
    <s v="PT-02903"/>
    <n v="46"/>
    <x v="1"/>
    <n v="141"/>
    <n v="295.32817473323598"/>
    <n v="31.367729882086799"/>
    <x v="1"/>
    <x v="1"/>
    <x v="1"/>
    <n v="3"/>
    <n v="19536.72"/>
    <s v="Discharged"/>
    <x v="3"/>
  </r>
  <r>
    <s v="PT-02259"/>
    <n v="18"/>
    <x v="1"/>
    <n v="121"/>
    <n v="247.474936758886"/>
    <n v="17.578726635197199"/>
    <x v="1"/>
    <x v="1"/>
    <x v="2"/>
    <n v="7"/>
    <n v="6402.35"/>
    <s v="Discharged"/>
    <x v="6"/>
  </r>
  <r>
    <s v="PT-05396"/>
    <n v="67"/>
    <x v="1"/>
    <n v="125"/>
    <n v="265.28278386553802"/>
    <n v="31.300844515010201"/>
    <x v="0"/>
    <x v="1"/>
    <x v="0"/>
    <n v="3"/>
    <n v="14146.42"/>
    <s v="Discharged"/>
    <x v="0"/>
  </r>
  <r>
    <s v="PT-07697"/>
    <n v="70"/>
    <x v="0"/>
    <n v="143"/>
    <n v="226.58298470954901"/>
    <n v="25.634240641697801"/>
    <x v="0"/>
    <x v="2"/>
    <x v="1"/>
    <n v="3"/>
    <n v="21067.98"/>
    <s v="Admitted"/>
    <x v="0"/>
  </r>
  <r>
    <s v="PT-03522"/>
    <n v="18"/>
    <x v="1"/>
    <n v="178"/>
    <n v="230.29143552296401"/>
    <n v="26.460999257047899"/>
    <x v="2"/>
    <x v="1"/>
    <x v="2"/>
    <n v="3"/>
    <n v="3082.92"/>
    <s v="Discharged"/>
    <x v="6"/>
  </r>
  <r>
    <s v="PT-02731"/>
    <n v="73"/>
    <x v="1"/>
    <n v="134"/>
    <n v="275.15433493180399"/>
    <s v="unknown"/>
    <x v="1"/>
    <x v="1"/>
    <x v="0"/>
    <n v="3"/>
    <n v="9730.5"/>
    <s v="Discharged"/>
    <x v="4"/>
  </r>
  <r>
    <s v="PT-08584"/>
    <n v="64"/>
    <x v="0"/>
    <n v="127"/>
    <n v="249.03250356394099"/>
    <n v="26.180730699183702"/>
    <x v="0"/>
    <x v="1"/>
    <x v="1"/>
    <n v="4"/>
    <n v="12677.36"/>
    <s v="Deceased"/>
    <x v="0"/>
  </r>
  <r>
    <s v="PT-04479"/>
    <n v="34"/>
    <x v="1"/>
    <n v="127"/>
    <n v="169.85747231238801"/>
    <n v="28.0618187301442"/>
    <x v="2"/>
    <x v="1"/>
    <x v="3"/>
    <n v="4"/>
    <n v="5036.34"/>
    <s v="Discharged"/>
    <x v="2"/>
  </r>
  <r>
    <s v="PT-01597"/>
    <n v="64"/>
    <x v="1"/>
    <n v="119"/>
    <n v="292.42104350268698"/>
    <n v="18.587813653442101"/>
    <x v="1"/>
    <x v="1"/>
    <x v="1"/>
    <n v="2"/>
    <n v="14757.05"/>
    <s v="Transferred"/>
    <x v="0"/>
  </r>
  <r>
    <s v="PT-07350"/>
    <n v="76"/>
    <x v="1"/>
    <n v="148"/>
    <n v="242.11986559969699"/>
    <n v="27.064309427038001"/>
    <x v="0"/>
    <x v="1"/>
    <x v="0"/>
    <n v="3"/>
    <n v="8121.42"/>
    <s v="Admitted"/>
    <x v="4"/>
  </r>
  <r>
    <s v="PT-02585"/>
    <n v="71"/>
    <x v="0"/>
    <n v="119"/>
    <n v="255.712924662278"/>
    <n v="20.516256715615899"/>
    <x v="2"/>
    <x v="0"/>
    <x v="0"/>
    <n v="8"/>
    <n v="16511.43"/>
    <s v="Discharged"/>
    <x v="4"/>
  </r>
  <r>
    <s v="PT-05667"/>
    <n v="65"/>
    <x v="0"/>
    <n v="153"/>
    <n v="205.17752988529301"/>
    <n v="26.1409008195373"/>
    <x v="1"/>
    <x v="1"/>
    <x v="0"/>
    <n v="6"/>
    <n v="13778.32"/>
    <s v="Discharged"/>
    <x v="0"/>
  </r>
  <r>
    <s v="PT-03197"/>
    <n v="65"/>
    <x v="1"/>
    <n v="111"/>
    <n v="266.31919894547502"/>
    <n v="22.452430037237601"/>
    <x v="1"/>
    <x v="1"/>
    <x v="0"/>
    <n v="4"/>
    <n v="7534.01"/>
    <s v="Transferred"/>
    <x v="0"/>
  </r>
  <r>
    <s v="PT-07498"/>
    <n v="86"/>
    <x v="0"/>
    <n v="116"/>
    <n v="182.02390549348499"/>
    <n v="27.404435596048899"/>
    <x v="0"/>
    <x v="1"/>
    <x v="0"/>
    <n v="0"/>
    <n v="9454.65"/>
    <s v="Discharged"/>
    <x v="5"/>
  </r>
  <r>
    <s v="PT-05328"/>
    <n v="58"/>
    <x v="1"/>
    <n v="155"/>
    <n v="190.65080566549901"/>
    <n v="21.9585926245271"/>
    <x v="1"/>
    <x v="1"/>
    <x v="0"/>
    <n v="2"/>
    <n v="3433.55"/>
    <s v="Discharged"/>
    <x v="1"/>
  </r>
  <r>
    <s v="PT-07992"/>
    <n v="54"/>
    <x v="0"/>
    <n v="146"/>
    <n v="262.027052212473"/>
    <n v="33.135012868140699"/>
    <x v="0"/>
    <x v="1"/>
    <x v="2"/>
    <n v="4"/>
    <n v="4052.83"/>
    <s v="Admitted"/>
    <x v="1"/>
  </r>
  <r>
    <s v="PT-05602"/>
    <n v="53"/>
    <x v="1"/>
    <n v="154"/>
    <n v="246.47542093616099"/>
    <n v="16.128162772764401"/>
    <x v="0"/>
    <x v="1"/>
    <x v="3"/>
    <n v="3"/>
    <n v="3927.23"/>
    <s v="Discharged"/>
    <x v="1"/>
  </r>
  <r>
    <s v="PT-01259"/>
    <n v="44"/>
    <x v="0"/>
    <n v="104"/>
    <n v="174.57254032763899"/>
    <n v="26.106553006039999"/>
    <x v="0"/>
    <x v="1"/>
    <x v="0"/>
    <n v="1"/>
    <n v="12523.94"/>
    <s v="Discharged"/>
    <x v="3"/>
  </r>
  <r>
    <s v="PT-05684"/>
    <n v="55"/>
    <x v="1"/>
    <n v="131"/>
    <n v="230.93834598725101"/>
    <n v="22.533486951764498"/>
    <x v="2"/>
    <x v="1"/>
    <x v="1"/>
    <n v="3"/>
    <n v="22622.67"/>
    <s v="Admitted"/>
    <x v="1"/>
  </r>
  <r>
    <s v="PT-00992"/>
    <n v="24"/>
    <x v="0"/>
    <n v="152"/>
    <n v="148.94921462724599"/>
    <n v="26.928464694493599"/>
    <x v="1"/>
    <x v="2"/>
    <x v="0"/>
    <n v="3"/>
    <n v="6394.51"/>
    <s v="Admitted"/>
    <x v="6"/>
  </r>
  <r>
    <s v="PT-03505"/>
    <n v="47"/>
    <x v="1"/>
    <n v="134"/>
    <n v="218.42813829321099"/>
    <n v="23.0739864471008"/>
    <x v="0"/>
    <x v="2"/>
    <x v="0"/>
    <n v="3"/>
    <n v="7865.52"/>
    <s v="Discharged"/>
    <x v="3"/>
  </r>
  <r>
    <s v="PT-00114"/>
    <n v="91"/>
    <x v="1"/>
    <n v="120"/>
    <n v="237.54185995308501"/>
    <n v="26.431773961929899"/>
    <x v="1"/>
    <x v="1"/>
    <x v="1"/>
    <n v="6"/>
    <n v="7045.95"/>
    <s v="Admitted"/>
    <x v="5"/>
  </r>
  <r>
    <s v="PT-00920"/>
    <n v="57"/>
    <x v="0"/>
    <n v="115"/>
    <n v="201.981420005085"/>
    <n v="29.346068507996701"/>
    <x v="0"/>
    <x v="1"/>
    <x v="0"/>
    <n v="2"/>
    <n v="9167.7199999999993"/>
    <s v="unknown"/>
    <x v="1"/>
  </r>
  <r>
    <s v="PT-02510"/>
    <n v="35"/>
    <x v="0"/>
    <n v="140"/>
    <n v="210.04426721378999"/>
    <n v="24.803200580417599"/>
    <x v="0"/>
    <x v="2"/>
    <x v="0"/>
    <n v="2"/>
    <n v="8266.42"/>
    <s v="Discharged"/>
    <x v="2"/>
  </r>
  <r>
    <s v="PT-09593"/>
    <n v="73"/>
    <x v="1"/>
    <n v="149"/>
    <n v="178.37737340109399"/>
    <n v="22.888763588746102"/>
    <x v="0"/>
    <x v="2"/>
    <x v="0"/>
    <n v="1"/>
    <n v="9099.31"/>
    <s v="Discharged"/>
    <x v="4"/>
  </r>
  <r>
    <s v="PT-00166"/>
    <n v="61"/>
    <x v="0"/>
    <n v="155"/>
    <n v="240.888101786856"/>
    <n v="26.319998379048201"/>
    <x v="1"/>
    <x v="1"/>
    <x v="0"/>
    <n v="0"/>
    <n v="9864.57"/>
    <s v="Discharged"/>
    <x v="0"/>
  </r>
  <r>
    <s v="PT-08298"/>
    <n v="60"/>
    <x v="0"/>
    <n v="146"/>
    <n v="243.851844277661"/>
    <n v="24.4156227001479"/>
    <x v="1"/>
    <x v="1"/>
    <x v="1"/>
    <n v="1"/>
    <n v="13115.51"/>
    <s v="Admitted"/>
    <x v="1"/>
  </r>
  <r>
    <s v="PT-06654"/>
    <n v="60"/>
    <x v="1"/>
    <n v="130"/>
    <n v="170.55028863000999"/>
    <n v="25.6049853266924"/>
    <x v="1"/>
    <x v="1"/>
    <x v="2"/>
    <n v="2"/>
    <n v="5151.37"/>
    <s v="Deceased"/>
    <x v="1"/>
  </r>
  <r>
    <s v="PT-04604"/>
    <n v="74"/>
    <x v="1"/>
    <n v="157"/>
    <n v="260.68086086406402"/>
    <n v="20.663732936909302"/>
    <x v="1"/>
    <x v="1"/>
    <x v="0"/>
    <n v="5"/>
    <n v="16097.79"/>
    <s v="Admitted"/>
    <x v="4"/>
  </r>
  <r>
    <s v="PT-00950"/>
    <n v="58"/>
    <x v="0"/>
    <n v="118"/>
    <n v="204.32467881516101"/>
    <n v="22.122447068497401"/>
    <x v="0"/>
    <x v="1"/>
    <x v="2"/>
    <n v="1"/>
    <n v="2841.34"/>
    <s v="Deceased"/>
    <x v="1"/>
  </r>
  <r>
    <s v="PT-04595"/>
    <n v="54"/>
    <x v="1"/>
    <s v="unknown"/>
    <n v="284.25860925923701"/>
    <n v="29.551957227046401"/>
    <x v="0"/>
    <x v="1"/>
    <x v="2"/>
    <n v="1"/>
    <n v="4627.2299999999996"/>
    <s v="Discharged"/>
    <x v="1"/>
  </r>
  <r>
    <s v="PT-08326"/>
    <n v="79"/>
    <x v="0"/>
    <n v="163"/>
    <n v="272.32098664409301"/>
    <n v="29.893568749182599"/>
    <x v="1"/>
    <x v="1"/>
    <x v="1"/>
    <n v="0"/>
    <n v="14239.2"/>
    <s v="Transferred"/>
    <x v="4"/>
  </r>
  <r>
    <s v="PT-03771"/>
    <n v="70"/>
    <x v="1"/>
    <n v="137"/>
    <n v="187.32377014517999"/>
    <n v="31.210470334789601"/>
    <x v="3"/>
    <x v="1"/>
    <x v="0"/>
    <n v="9"/>
    <n v="12808.77"/>
    <s v="unknown"/>
    <x v="0"/>
  </r>
  <r>
    <s v="PT-02507"/>
    <n v="95"/>
    <x v="1"/>
    <n v="122"/>
    <n v="175.86380856086899"/>
    <n v="27.497670011300201"/>
    <x v="1"/>
    <x v="2"/>
    <x v="1"/>
    <n v="3"/>
    <n v="18768.63"/>
    <s v="Deceased"/>
    <x v="5"/>
  </r>
  <r>
    <s v="PT-05108"/>
    <n v="55"/>
    <x v="1"/>
    <n v="132"/>
    <n v="147.48849102612201"/>
    <n v="28.313204851064299"/>
    <x v="0"/>
    <x v="2"/>
    <x v="0"/>
    <n v="1"/>
    <n v="4799.01"/>
    <s v="Admitted"/>
    <x v="1"/>
  </r>
  <r>
    <s v="PT-02851"/>
    <n v="46"/>
    <x v="0"/>
    <n v="117"/>
    <n v="202.810133462241"/>
    <n v="22.294416274629899"/>
    <x v="0"/>
    <x v="2"/>
    <x v="2"/>
    <n v="4"/>
    <n v="3912.83"/>
    <s v="Discharged"/>
    <x v="3"/>
  </r>
  <r>
    <s v="PT-06756"/>
    <n v="19"/>
    <x v="0"/>
    <n v="161"/>
    <n v="282.10890422629598"/>
    <n v="24.893213501306999"/>
    <x v="1"/>
    <x v="2"/>
    <x v="0"/>
    <s v="unknown"/>
    <n v="8460.15"/>
    <s v="Discharged"/>
    <x v="6"/>
  </r>
  <r>
    <s v="PT-07566"/>
    <n v="29"/>
    <x v="1"/>
    <n v="143"/>
    <n v="201.39870641919401"/>
    <n v="27.311809821349598"/>
    <x v="2"/>
    <x v="1"/>
    <x v="0"/>
    <n v="5"/>
    <n v="8758.48"/>
    <s v="Discharged"/>
    <x v="6"/>
  </r>
  <r>
    <s v="PT-07788"/>
    <n v="45"/>
    <x v="1"/>
    <n v="151"/>
    <n v="240.62736216278799"/>
    <n v="28.5048269615368"/>
    <x v="1"/>
    <x v="2"/>
    <x v="0"/>
    <n v="4"/>
    <n v="7686.43"/>
    <s v="Admitted"/>
    <x v="3"/>
  </r>
  <r>
    <s v="PT-04461"/>
    <n v="72"/>
    <x v="0"/>
    <n v="115"/>
    <n v="224.39030423973401"/>
    <n v="36.49282729342"/>
    <x v="1"/>
    <x v="2"/>
    <x v="1"/>
    <n v="3"/>
    <n v="5075.05"/>
    <s v="Discharged"/>
    <x v="4"/>
  </r>
  <r>
    <s v="PT-08185"/>
    <n v="55"/>
    <x v="0"/>
    <n v="127"/>
    <n v="242.66382937959901"/>
    <n v="29.5601512828915"/>
    <x v="2"/>
    <x v="1"/>
    <x v="1"/>
    <n v="3"/>
    <n v="12624.84"/>
    <s v="Admitted"/>
    <x v="1"/>
  </r>
  <r>
    <s v="PT-02506"/>
    <n v="42"/>
    <x v="0"/>
    <n v="146"/>
    <n v="280.33892960481597"/>
    <n v="25.1880772992711"/>
    <x v="1"/>
    <x v="2"/>
    <x v="1"/>
    <n v="2"/>
    <n v="27794.41"/>
    <s v="Discharged"/>
    <x v="3"/>
  </r>
  <r>
    <s v="PT-01115"/>
    <n v="57"/>
    <x v="0"/>
    <n v="115"/>
    <n v="141.11553019041099"/>
    <n v="31.507582571408101"/>
    <x v="1"/>
    <x v="1"/>
    <x v="0"/>
    <n v="4"/>
    <n v="9159.5300000000007"/>
    <s v="Transferred"/>
    <x v="1"/>
  </r>
  <r>
    <s v="PT-08562"/>
    <n v="65"/>
    <x v="1"/>
    <n v="120"/>
    <n v="157.35515665786599"/>
    <n v="29.005366251266601"/>
    <x v="1"/>
    <x v="1"/>
    <x v="0"/>
    <n v="2"/>
    <n v="12173"/>
    <s v="Discharged"/>
    <x v="0"/>
  </r>
  <r>
    <s v="PT-00299"/>
    <n v="67"/>
    <x v="0"/>
    <n v="146"/>
    <n v="210.99202283267101"/>
    <n v="24.879606931143002"/>
    <x v="2"/>
    <x v="1"/>
    <x v="1"/>
    <n v="2"/>
    <n v="25346.66"/>
    <s v="Admitted"/>
    <x v="0"/>
  </r>
  <r>
    <s v="PT-01676"/>
    <n v="50"/>
    <x v="1"/>
    <n v="166"/>
    <n v="197.88919947093399"/>
    <n v="32.0413006042738"/>
    <x v="0"/>
    <x v="2"/>
    <x v="0"/>
    <n v="6"/>
    <n v="18863.419999999998"/>
    <s v="Discharged"/>
    <x v="3"/>
  </r>
  <r>
    <s v="PT-03348"/>
    <n v="78"/>
    <x v="1"/>
    <n v="112"/>
    <n v="232.98591619679399"/>
    <n v="24.834728379305801"/>
    <x v="2"/>
    <x v="1"/>
    <x v="1"/>
    <n v="2"/>
    <n v="7364.4"/>
    <s v="Admitted"/>
    <x v="4"/>
  </r>
  <r>
    <s v="PT-02736"/>
    <n v="47"/>
    <x v="0"/>
    <n v="134"/>
    <n v="181.68774259464999"/>
    <n v="27.273299855673699"/>
    <x v="2"/>
    <x v="1"/>
    <x v="1"/>
    <n v="5"/>
    <n v="17966.03"/>
    <s v="Discharged"/>
    <x v="3"/>
  </r>
  <r>
    <s v="PT-08676"/>
    <n v="68"/>
    <x v="1"/>
    <n v="117"/>
    <n v="238.16631620767399"/>
    <n v="31.1950795547884"/>
    <x v="1"/>
    <x v="2"/>
    <x v="1"/>
    <n v="4"/>
    <n v="19794.71"/>
    <s v="Admitted"/>
    <x v="0"/>
  </r>
  <r>
    <s v="PT-04989"/>
    <n v="57"/>
    <x v="0"/>
    <n v="174"/>
    <n v="159.22323414649199"/>
    <n v="29.599525077717601"/>
    <x v="0"/>
    <x v="0"/>
    <x v="0"/>
    <n v="2"/>
    <n v="9299.5499999999993"/>
    <s v="Discharged"/>
    <x v="1"/>
  </r>
  <r>
    <s v="PT-09178"/>
    <n v="46"/>
    <x v="1"/>
    <n v="104"/>
    <n v="210.88236856309001"/>
    <n v="21.9702165371612"/>
    <x v="0"/>
    <x v="1"/>
    <x v="2"/>
    <n v="2"/>
    <n v="2509.0500000000002"/>
    <s v="Transferred"/>
    <x v="3"/>
  </r>
  <r>
    <s v="PT-06059"/>
    <n v="94"/>
    <x v="0"/>
    <n v="97"/>
    <n v="265.99748623360199"/>
    <n v="24.1875889772097"/>
    <x v="0"/>
    <x v="1"/>
    <x v="1"/>
    <n v="4"/>
    <n v="17047.37"/>
    <s v="Admitted"/>
    <x v="5"/>
  </r>
  <r>
    <s v="PT-04326"/>
    <n v="70"/>
    <x v="0"/>
    <n v="115"/>
    <n v="231.918645539572"/>
    <n v="33.7150811841164"/>
    <x v="1"/>
    <x v="2"/>
    <x v="1"/>
    <n v="3"/>
    <n v="11843.04"/>
    <s v="Discharged"/>
    <x v="0"/>
  </r>
  <r>
    <s v="PT-06993"/>
    <n v="69"/>
    <x v="1"/>
    <n v="156"/>
    <n v="176.87101823236901"/>
    <n v="38.219558735619302"/>
    <x v="0"/>
    <x v="1"/>
    <x v="0"/>
    <n v="8"/>
    <n v="13263.61"/>
    <s v="Discharged"/>
    <x v="0"/>
  </r>
  <r>
    <s v="PT-06157"/>
    <n v="52"/>
    <x v="1"/>
    <n v="143"/>
    <n v="233.98187944658301"/>
    <n v="23.731067181436501"/>
    <x v="2"/>
    <x v="2"/>
    <x v="1"/>
    <n v="3"/>
    <n v="13659.03"/>
    <s v="Discharged"/>
    <x v="1"/>
  </r>
  <r>
    <s v="PT-04551"/>
    <n v="75"/>
    <x v="1"/>
    <n v="102"/>
    <n v="199.00364053036799"/>
    <n v="23.024804318755901"/>
    <x v="2"/>
    <x v="1"/>
    <x v="1"/>
    <n v="7"/>
    <n v="5426.63"/>
    <s v="Discharged"/>
    <x v="4"/>
  </r>
  <r>
    <s v="PT-05616"/>
    <n v="18"/>
    <x v="0"/>
    <n v="148"/>
    <n v="175.90250922726099"/>
    <n v="22.524692201207099"/>
    <x v="0"/>
    <x v="0"/>
    <x v="2"/>
    <n v="1"/>
    <n v="1825.1"/>
    <s v="Transferred"/>
    <x v="6"/>
  </r>
  <r>
    <s v="PT-08162"/>
    <n v="68"/>
    <x v="1"/>
    <n v="96"/>
    <n v="203.01412933888"/>
    <n v="22.051975829625899"/>
    <x v="1"/>
    <x v="1"/>
    <x v="0"/>
    <n v="1"/>
    <n v="7591.58"/>
    <s v="Admitted"/>
    <x v="0"/>
  </r>
  <r>
    <s v="PT-02104"/>
    <n v="71"/>
    <x v="1"/>
    <n v="96"/>
    <n v="204.832680577378"/>
    <n v="29.589040209181402"/>
    <x v="1"/>
    <x v="1"/>
    <x v="0"/>
    <n v="3"/>
    <n v="3179.51"/>
    <s v="Transferred"/>
    <x v="4"/>
  </r>
  <r>
    <s v="PT-05337"/>
    <n v="47"/>
    <x v="1"/>
    <n v="111"/>
    <n v="231.37929851985999"/>
    <n v="29.945598291056601"/>
    <x v="0"/>
    <x v="1"/>
    <x v="0"/>
    <n v="5"/>
    <n v="11263.24"/>
    <s v="Discharged"/>
    <x v="3"/>
  </r>
  <r>
    <s v="PT-06055"/>
    <n v="60"/>
    <x v="1"/>
    <n v="143"/>
    <n v="239.08955447405401"/>
    <n v="29.3218080490647"/>
    <x v="0"/>
    <x v="1"/>
    <x v="3"/>
    <n v="2"/>
    <n v="2842.79"/>
    <s v="Discharged"/>
    <x v="1"/>
  </r>
  <r>
    <s v="PT-07037"/>
    <n v="31"/>
    <x v="1"/>
    <n v="108"/>
    <n v="242.994103175813"/>
    <n v="25.8984379733262"/>
    <x v="1"/>
    <x v="1"/>
    <x v="0"/>
    <n v="2"/>
    <n v="9315.27"/>
    <s v="Discharged"/>
    <x v="2"/>
  </r>
  <r>
    <s v="PT-07749"/>
    <n v="65"/>
    <x v="1"/>
    <n v="157"/>
    <n v="237.13130051295801"/>
    <n v="29.013307279230901"/>
    <x v="2"/>
    <x v="1"/>
    <x v="1"/>
    <n v="3"/>
    <n v="21848.94"/>
    <s v="Discharged"/>
    <x v="0"/>
  </r>
  <r>
    <s v="PT-01838"/>
    <n v="56"/>
    <x v="0"/>
    <n v="130"/>
    <n v="237.499159571245"/>
    <n v="33.2740353387223"/>
    <x v="2"/>
    <x v="1"/>
    <x v="0"/>
    <n v="2"/>
    <n v="4905.2"/>
    <s v="Transferred"/>
    <x v="1"/>
  </r>
  <r>
    <s v="PT-09901"/>
    <n v="69"/>
    <x v="0"/>
    <s v="unknown"/>
    <n v="233.632655773327"/>
    <n v="30.555569128874701"/>
    <x v="2"/>
    <x v="2"/>
    <x v="1"/>
    <n v="4"/>
    <n v="7659.6"/>
    <s v="Discharged"/>
    <x v="0"/>
  </r>
  <r>
    <s v="PT-08482"/>
    <n v="54"/>
    <x v="0"/>
    <n v="144"/>
    <n v="208.060170959543"/>
    <n v="23.2934455284515"/>
    <x v="0"/>
    <x v="2"/>
    <x v="0"/>
    <n v="2"/>
    <n v="8532.25"/>
    <s v="Discharged"/>
    <x v="1"/>
  </r>
  <r>
    <s v="PT-09646"/>
    <n v="50"/>
    <x v="0"/>
    <n v="133"/>
    <n v="233.52698434491401"/>
    <n v="25.158288245582501"/>
    <x v="1"/>
    <x v="2"/>
    <x v="1"/>
    <n v="2"/>
    <n v="3985.74"/>
    <s v="Discharged"/>
    <x v="3"/>
  </r>
  <r>
    <s v="PT-00608"/>
    <n v="36"/>
    <x v="0"/>
    <n v="122"/>
    <n v="190.84913885294799"/>
    <n v="29.651680594902501"/>
    <x v="0"/>
    <x v="1"/>
    <x v="2"/>
    <n v="2"/>
    <n v="4350.17"/>
    <s v="Discharged"/>
    <x v="2"/>
  </r>
  <r>
    <s v="PT-07729"/>
    <n v="60"/>
    <x v="0"/>
    <n v="113"/>
    <n v="194.560420886777"/>
    <n v="32.732631523908097"/>
    <x v="0"/>
    <x v="1"/>
    <x v="2"/>
    <n v="4"/>
    <n v="4866.75"/>
    <s v="Discharged"/>
    <x v="1"/>
  </r>
  <r>
    <s v="PT-01094"/>
    <n v="55"/>
    <x v="0"/>
    <s v="unknown"/>
    <n v="225.24912492518101"/>
    <n v="32.186584036449801"/>
    <x v="1"/>
    <x v="2"/>
    <x v="1"/>
    <n v="2"/>
    <n v="12135.88"/>
    <s v="Discharged"/>
    <x v="1"/>
  </r>
  <r>
    <s v="PT-05649"/>
    <n v="76"/>
    <x v="0"/>
    <n v="128"/>
    <n v="282.60663392680198"/>
    <n v="25.3623116632874"/>
    <x v="0"/>
    <x v="1"/>
    <x v="1"/>
    <n v="2"/>
    <n v="2077.63"/>
    <s v="Admitted"/>
    <x v="4"/>
  </r>
  <r>
    <s v="PT-06591"/>
    <n v="51"/>
    <x v="0"/>
    <n v="145"/>
    <s v="unknown"/>
    <n v="34.723133649622902"/>
    <x v="1"/>
    <x v="1"/>
    <x v="0"/>
    <n v="2"/>
    <n v="6288.18"/>
    <s v="Admitted"/>
    <x v="1"/>
  </r>
  <r>
    <s v="PT-09146"/>
    <n v="29"/>
    <x v="0"/>
    <n v="110"/>
    <n v="141.54177751838699"/>
    <n v="24.6055495975402"/>
    <x v="0"/>
    <x v="2"/>
    <x v="2"/>
    <n v="3"/>
    <n v="6452.55"/>
    <s v="Discharged"/>
    <x v="6"/>
  </r>
  <r>
    <s v="PT-04488"/>
    <n v="46"/>
    <x v="0"/>
    <n v="149"/>
    <n v="237.45634670152299"/>
    <n v="21.823451149976599"/>
    <x v="0"/>
    <x v="1"/>
    <x v="2"/>
    <n v="1"/>
    <n v="4074.85"/>
    <s v="Transferred"/>
    <x v="3"/>
  </r>
  <r>
    <s v="PT-00161"/>
    <n v="40"/>
    <x v="0"/>
    <n v="170"/>
    <n v="255.17966045142799"/>
    <n v="25.107273004023"/>
    <x v="2"/>
    <x v="1"/>
    <x v="0"/>
    <n v="4"/>
    <n v="10114.34"/>
    <s v="Admitted"/>
    <x v="2"/>
  </r>
  <r>
    <s v="PT-00204"/>
    <n v="70"/>
    <x v="1"/>
    <n v="104"/>
    <n v="285.59783795015602"/>
    <n v="28.1874199590108"/>
    <x v="1"/>
    <x v="1"/>
    <x v="0"/>
    <n v="0"/>
    <n v="10298"/>
    <s v="Discharged"/>
    <x v="0"/>
  </r>
  <r>
    <s v="PT-07323"/>
    <n v="48"/>
    <x v="1"/>
    <n v="150"/>
    <n v="196.78311796858199"/>
    <n v="24.221791684075299"/>
    <x v="1"/>
    <x v="1"/>
    <x v="2"/>
    <n v="4"/>
    <n v="5950.54"/>
    <s v="Discharged"/>
    <x v="3"/>
  </r>
  <r>
    <s v="PT-09047"/>
    <n v="74"/>
    <x v="1"/>
    <s v="unknown"/>
    <s v="unknown"/>
    <n v="27.707714538470501"/>
    <x v="1"/>
    <x v="1"/>
    <x v="1"/>
    <n v="2"/>
    <n v="16169.46"/>
    <s v="Deceased"/>
    <x v="4"/>
  </r>
  <r>
    <s v="PT-04934"/>
    <n v="71"/>
    <x v="1"/>
    <n v="120"/>
    <n v="216.61454451076901"/>
    <n v="15"/>
    <x v="1"/>
    <x v="1"/>
    <x v="1"/>
    <n v="7"/>
    <n v="17668.39"/>
    <s v="Transferred"/>
    <x v="4"/>
  </r>
  <r>
    <s v="PT-02935"/>
    <n v="68"/>
    <x v="1"/>
    <n v="151"/>
    <n v="245.08294028256401"/>
    <n v="33.585715886528902"/>
    <x v="2"/>
    <x v="1"/>
    <x v="1"/>
    <n v="8"/>
    <n v="15391.12"/>
    <s v="Admitted"/>
    <x v="0"/>
  </r>
  <r>
    <s v="PT-07614"/>
    <n v="49"/>
    <x v="1"/>
    <n v="145"/>
    <n v="218.61270963816"/>
    <n v="33.078619596416303"/>
    <x v="0"/>
    <x v="1"/>
    <x v="0"/>
    <n v="1"/>
    <n v="3668.05"/>
    <s v="Admitted"/>
    <x v="3"/>
  </r>
  <r>
    <s v="PT-02436"/>
    <n v="49"/>
    <x v="1"/>
    <n v="153"/>
    <n v="237.50533720291901"/>
    <n v="34.513246108350401"/>
    <x v="1"/>
    <x v="1"/>
    <x v="0"/>
    <n v="0"/>
    <n v="2995.29"/>
    <s v="Discharged"/>
    <x v="3"/>
  </r>
  <r>
    <s v="PT-01231"/>
    <n v="46"/>
    <x v="1"/>
    <n v="138"/>
    <s v="unknown"/>
    <n v="21.434471311527702"/>
    <x v="0"/>
    <x v="1"/>
    <x v="0"/>
    <n v="1"/>
    <n v="5975.2"/>
    <s v="Discharged"/>
    <x v="3"/>
  </r>
  <r>
    <s v="PT-08850"/>
    <n v="65"/>
    <x v="0"/>
    <n v="115"/>
    <n v="199.96748540960499"/>
    <n v="28.714063886466899"/>
    <x v="0"/>
    <x v="1"/>
    <x v="2"/>
    <n v="6"/>
    <n v="5971.01"/>
    <s v="Discharged"/>
    <x v="0"/>
  </r>
  <r>
    <s v="PT-03047"/>
    <n v="72"/>
    <x v="0"/>
    <n v="113"/>
    <n v="146.32961179267099"/>
    <n v="25.2443687750755"/>
    <x v="0"/>
    <x v="1"/>
    <x v="0"/>
    <n v="2"/>
    <n v="11067.77"/>
    <s v="Discharged"/>
    <x v="4"/>
  </r>
  <r>
    <s v="PT-09849"/>
    <n v="42"/>
    <x v="0"/>
    <n v="114"/>
    <n v="251.45318400163501"/>
    <n v="20.922577839026602"/>
    <x v="0"/>
    <x v="1"/>
    <x v="0"/>
    <n v="3"/>
    <n v="17051.98"/>
    <s v="Discharged"/>
    <x v="3"/>
  </r>
  <r>
    <s v="PT-09221"/>
    <n v="59"/>
    <x v="1"/>
    <n v="125"/>
    <n v="238.04693153945601"/>
    <n v="28.064369361217398"/>
    <x v="2"/>
    <x v="1"/>
    <x v="0"/>
    <n v="8"/>
    <n v="10280.299999999999"/>
    <s v="Discharged"/>
    <x v="1"/>
  </r>
  <r>
    <s v="PT-07976"/>
    <n v="59"/>
    <x v="0"/>
    <n v="105"/>
    <n v="221.67005951957799"/>
    <n v="22.213735328262"/>
    <x v="2"/>
    <x v="1"/>
    <x v="1"/>
    <n v="8"/>
    <n v="17767.45"/>
    <s v="Discharged"/>
    <x v="1"/>
  </r>
  <r>
    <s v="PT-06674"/>
    <n v="56"/>
    <x v="1"/>
    <n v="124"/>
    <n v="237.97340210751699"/>
    <n v="26.330019591655098"/>
    <x v="0"/>
    <x v="1"/>
    <x v="0"/>
    <n v="0"/>
    <n v="8559.2800000000007"/>
    <s v="Transferred"/>
    <x v="1"/>
  </r>
  <r>
    <s v="PT-04252"/>
    <n v="58"/>
    <x v="1"/>
    <n v="90"/>
    <n v="213.00129558070401"/>
    <n v="25.9524519247054"/>
    <x v="1"/>
    <x v="2"/>
    <x v="0"/>
    <n v="3"/>
    <n v="10769.94"/>
    <s v="Discharged"/>
    <x v="1"/>
  </r>
  <r>
    <s v="PT-06009"/>
    <n v="72"/>
    <x v="1"/>
    <n v="146"/>
    <n v="193.91830343250899"/>
    <n v="29.101691830257302"/>
    <x v="1"/>
    <x v="1"/>
    <x v="0"/>
    <n v="3"/>
    <n v="10199.280000000001"/>
    <s v="Discharged"/>
    <x v="4"/>
  </r>
  <r>
    <s v="PT-03294"/>
    <n v="60"/>
    <x v="1"/>
    <n v="140"/>
    <n v="211.83513660745501"/>
    <n v="28.575977923776001"/>
    <x v="0"/>
    <x v="1"/>
    <x v="2"/>
    <n v="3"/>
    <n v="4980.9399999999996"/>
    <s v="Admitted"/>
    <x v="1"/>
  </r>
  <r>
    <s v="PT-04035"/>
    <n v="42"/>
    <x v="0"/>
    <n v="131"/>
    <n v="161.339536610164"/>
    <n v="35.089793472181903"/>
    <x v="3"/>
    <x v="2"/>
    <x v="1"/>
    <n v="3"/>
    <n v="13425.44"/>
    <s v="Admitted"/>
    <x v="3"/>
  </r>
  <r>
    <s v="PT-02726"/>
    <n v="55"/>
    <x v="1"/>
    <n v="132"/>
    <n v="225.33534033946299"/>
    <n v="32.898422468254203"/>
    <x v="2"/>
    <x v="1"/>
    <x v="0"/>
    <n v="7"/>
    <n v="9175.6200000000008"/>
    <s v="Discharged"/>
    <x v="1"/>
  </r>
  <r>
    <s v="PT-04291"/>
    <n v="62"/>
    <x v="1"/>
    <n v="139"/>
    <n v="283.46607999374299"/>
    <n v="22.741314471120901"/>
    <x v="0"/>
    <x v="1"/>
    <x v="2"/>
    <n v="0"/>
    <n v="3539.79"/>
    <s v="Discharged"/>
    <x v="0"/>
  </r>
  <r>
    <s v="PT-04335"/>
    <n v="62"/>
    <x v="1"/>
    <n v="90"/>
    <n v="212.32211378268801"/>
    <n v="32.046152922641497"/>
    <x v="0"/>
    <x v="1"/>
    <x v="0"/>
    <n v="2"/>
    <n v="3005.35"/>
    <s v="Discharged"/>
    <x v="0"/>
  </r>
  <r>
    <s v="PT-07150"/>
    <n v="43"/>
    <x v="1"/>
    <n v="122"/>
    <n v="183.37428107058599"/>
    <n v="33.5203556979897"/>
    <x v="2"/>
    <x v="1"/>
    <x v="0"/>
    <n v="4"/>
    <n v="9879.49"/>
    <s v="Discharged"/>
    <x v="3"/>
  </r>
  <r>
    <s v="PT-03878"/>
    <n v="58"/>
    <x v="0"/>
    <n v="90"/>
    <n v="185.57024781405701"/>
    <n v="33.602115114886097"/>
    <x v="2"/>
    <x v="2"/>
    <x v="1"/>
    <n v="5"/>
    <n v="14952.67"/>
    <s v="Discharged"/>
    <x v="1"/>
  </r>
  <r>
    <s v="PT-05654"/>
    <n v="71"/>
    <x v="1"/>
    <n v="141"/>
    <n v="236.51140467876101"/>
    <n v="24.467114438707402"/>
    <x v="2"/>
    <x v="1"/>
    <x v="0"/>
    <n v="7"/>
    <n v="11222.23"/>
    <s v="Transferred"/>
    <x v="4"/>
  </r>
  <r>
    <s v="PT-05863"/>
    <n v="49"/>
    <x v="0"/>
    <n v="96"/>
    <n v="280.17539350227503"/>
    <n v="25.2366542133061"/>
    <x v="0"/>
    <x v="2"/>
    <x v="0"/>
    <n v="3"/>
    <n v="8499.7999999999993"/>
    <s v="Discharged"/>
    <x v="3"/>
  </r>
  <r>
    <s v="PT-04754"/>
    <n v="48"/>
    <x v="0"/>
    <n v="156"/>
    <n v="178.15423996969301"/>
    <n v="23.462424264085001"/>
    <x v="2"/>
    <x v="1"/>
    <x v="1"/>
    <n v="2"/>
    <n v="23243.18"/>
    <s v="Transferred"/>
    <x v="3"/>
  </r>
  <r>
    <s v="PT-04887"/>
    <n v="43"/>
    <x v="1"/>
    <n v="157"/>
    <n v="229.420811568266"/>
    <n v="24.549817344524101"/>
    <x v="2"/>
    <x v="0"/>
    <x v="0"/>
    <n v="5"/>
    <n v="10306.86"/>
    <s v="Admitted"/>
    <x v="3"/>
  </r>
  <r>
    <s v="PT-00858"/>
    <n v="62"/>
    <x v="1"/>
    <s v="unknown"/>
    <n v="208.65011275768299"/>
    <n v="31.509425341039002"/>
    <x v="3"/>
    <x v="1"/>
    <x v="0"/>
    <n v="4"/>
    <n v="10079.23"/>
    <s v="Admitted"/>
    <x v="0"/>
  </r>
  <r>
    <s v="PT-09018"/>
    <n v="43"/>
    <x v="0"/>
    <n v="123"/>
    <n v="214.10333105142701"/>
    <n v="23.499441849241499"/>
    <x v="1"/>
    <x v="2"/>
    <x v="0"/>
    <n v="0"/>
    <n v="12599.07"/>
    <s v="Admitted"/>
    <x v="3"/>
  </r>
  <r>
    <s v="PT-08539"/>
    <n v="59"/>
    <x v="1"/>
    <n v="108"/>
    <n v="220.23631237923601"/>
    <n v="20.5667530308903"/>
    <x v="1"/>
    <x v="2"/>
    <x v="1"/>
    <n v="3"/>
    <n v="5368.82"/>
    <s v="Discharged"/>
    <x v="1"/>
  </r>
  <r>
    <s v="PT-02562"/>
    <n v="56"/>
    <x v="1"/>
    <n v="96"/>
    <n v="224.87452734276999"/>
    <n v="26.135284194939899"/>
    <x v="1"/>
    <x v="1"/>
    <x v="0"/>
    <n v="1"/>
    <n v="4277.8900000000003"/>
    <s v="Discharged"/>
    <x v="1"/>
  </r>
  <r>
    <s v="PT-03802"/>
    <n v="30"/>
    <x v="0"/>
    <n v="150"/>
    <n v="191.606345381827"/>
    <n v="26.228411463147101"/>
    <x v="0"/>
    <x v="2"/>
    <x v="0"/>
    <n v="2"/>
    <n v="9304.4"/>
    <s v="Discharged"/>
    <x v="6"/>
  </r>
  <r>
    <s v="PT-02641"/>
    <n v="82"/>
    <x v="1"/>
    <n v="119"/>
    <n v="186.265125017619"/>
    <n v="25.4173587333777"/>
    <x v="2"/>
    <x v="2"/>
    <x v="1"/>
    <n v="3"/>
    <n v="18818.419999999998"/>
    <s v="Discharged"/>
    <x v="5"/>
  </r>
  <r>
    <s v="PT-05456"/>
    <n v="75"/>
    <x v="1"/>
    <n v="103"/>
    <n v="243.386024016231"/>
    <n v="33.169073649193997"/>
    <x v="2"/>
    <x v="1"/>
    <x v="1"/>
    <n v="5"/>
    <n v="22498.78"/>
    <s v="Discharged"/>
    <x v="4"/>
  </r>
  <r>
    <s v="PT-05829"/>
    <n v="57"/>
    <x v="1"/>
    <n v="129"/>
    <n v="270.90659710312599"/>
    <n v="17.537475639119499"/>
    <x v="2"/>
    <x v="2"/>
    <x v="1"/>
    <n v="5"/>
    <n v="19255.080000000002"/>
    <s v="Discharged"/>
    <x v="1"/>
  </r>
  <r>
    <s v="PT-04491"/>
    <n v="60"/>
    <x v="1"/>
    <n v="116"/>
    <n v="293.24027921908498"/>
    <n v="27.373423506598801"/>
    <x v="2"/>
    <x v="2"/>
    <x v="1"/>
    <n v="6"/>
    <n v="14075.47"/>
    <s v="Admitted"/>
    <x v="1"/>
  </r>
  <r>
    <s v="PT-02348"/>
    <n v="42"/>
    <x v="1"/>
    <s v="unknown"/>
    <n v="262.765794560529"/>
    <n v="38.503943700454101"/>
    <x v="1"/>
    <x v="2"/>
    <x v="1"/>
    <n v="3"/>
    <n v="13414.02"/>
    <s v="Admitted"/>
    <x v="3"/>
  </r>
  <r>
    <s v="PT-00650"/>
    <n v="65"/>
    <x v="0"/>
    <n v="124"/>
    <n v="217.45026730663099"/>
    <n v="28.484407480498501"/>
    <x v="2"/>
    <x v="1"/>
    <x v="0"/>
    <n v="4"/>
    <n v="6956.68"/>
    <s v="Discharged"/>
    <x v="0"/>
  </r>
  <r>
    <s v="PT-02782"/>
    <n v="45"/>
    <x v="0"/>
    <n v="163"/>
    <n v="229.71030943574999"/>
    <n v="22.721679657886298"/>
    <x v="1"/>
    <x v="1"/>
    <x v="2"/>
    <n v="4"/>
    <s v="unknown"/>
    <s v="Discharged"/>
    <x v="3"/>
  </r>
  <r>
    <s v="PT-08400"/>
    <n v="54"/>
    <x v="0"/>
    <n v="168"/>
    <n v="300.06349063262701"/>
    <n v="25.283257494504099"/>
    <x v="0"/>
    <x v="1"/>
    <x v="0"/>
    <n v="4"/>
    <n v="9313.77"/>
    <s v="Discharged"/>
    <x v="1"/>
  </r>
  <r>
    <s v="PT-08714"/>
    <n v="50"/>
    <x v="1"/>
    <n v="110"/>
    <n v="260.26998542392897"/>
    <n v="29.8113923752103"/>
    <x v="0"/>
    <x v="2"/>
    <x v="0"/>
    <n v="1"/>
    <n v="5959.7"/>
    <s v="Discharged"/>
    <x v="3"/>
  </r>
  <r>
    <s v="PT-08852"/>
    <n v="43"/>
    <x v="1"/>
    <n v="149"/>
    <n v="222.47033867240901"/>
    <n v="23.8381387801697"/>
    <x v="1"/>
    <x v="0"/>
    <x v="2"/>
    <n v="2"/>
    <n v="4671.01"/>
    <s v="Admitted"/>
    <x v="3"/>
  </r>
  <r>
    <s v="PT-08047"/>
    <n v="45"/>
    <x v="0"/>
    <n v="151"/>
    <n v="262.506185818951"/>
    <n v="23.760813590628398"/>
    <x v="1"/>
    <x v="1"/>
    <x v="0"/>
    <n v="0"/>
    <n v="4422.2700000000004"/>
    <s v="Admitted"/>
    <x v="3"/>
  </r>
  <r>
    <s v="PT-00616"/>
    <n v="56"/>
    <x v="0"/>
    <n v="148"/>
    <n v="187.123488943284"/>
    <n v="20.099380601326299"/>
    <x v="0"/>
    <x v="2"/>
    <x v="0"/>
    <n v="3"/>
    <n v="4160.75"/>
    <s v="Discharged"/>
    <x v="1"/>
  </r>
  <r>
    <s v="PT-08613"/>
    <n v="58"/>
    <x v="0"/>
    <n v="117"/>
    <n v="254.88907520726801"/>
    <n v="23.656885687180399"/>
    <x v="1"/>
    <x v="2"/>
    <x v="1"/>
    <n v="6"/>
    <n v="27545.3"/>
    <s v="Admitted"/>
    <x v="1"/>
  </r>
  <r>
    <s v="PT-02576"/>
    <n v="38"/>
    <x v="1"/>
    <n v="98"/>
    <n v="211.118297254715"/>
    <n v="15.8692936044544"/>
    <x v="0"/>
    <x v="2"/>
    <x v="0"/>
    <n v="3"/>
    <n v="5215.5"/>
    <s v="Discharged"/>
    <x v="2"/>
  </r>
  <r>
    <s v="PT-00054"/>
    <n v="64"/>
    <x v="0"/>
    <n v="134"/>
    <n v="242.55526211818301"/>
    <n v="22.488022576798699"/>
    <x v="1"/>
    <x v="2"/>
    <x v="1"/>
    <n v="3"/>
    <n v="18877.740000000002"/>
    <s v="Admitted"/>
    <x v="0"/>
  </r>
  <r>
    <s v="PT-03341"/>
    <n v="65"/>
    <x v="1"/>
    <n v="117"/>
    <n v="264.33983668708402"/>
    <n v="26.105200285621201"/>
    <x v="0"/>
    <x v="1"/>
    <x v="0"/>
    <n v="6"/>
    <n v="9484.16"/>
    <s v="Discharged"/>
    <x v="0"/>
  </r>
  <r>
    <s v="PT-07319"/>
    <n v="60"/>
    <x v="0"/>
    <n v="156"/>
    <n v="171.476229457703"/>
    <n v="28.423718026227501"/>
    <x v="1"/>
    <x v="2"/>
    <x v="0"/>
    <n v="4"/>
    <n v="11432.52"/>
    <s v="Deceased"/>
    <x v="1"/>
  </r>
  <r>
    <s v="PT-01706"/>
    <n v="51"/>
    <x v="1"/>
    <n v="127"/>
    <n v="189.69645303886401"/>
    <n v="31.826320002930199"/>
    <x v="1"/>
    <x v="1"/>
    <x v="0"/>
    <n v="6"/>
    <n v="10862.26"/>
    <s v="Discharged"/>
    <x v="1"/>
  </r>
  <r>
    <s v="PT-09243"/>
    <n v="54"/>
    <x v="1"/>
    <n v="153"/>
    <n v="187.93512898566601"/>
    <n v="20.828383968529199"/>
    <x v="0"/>
    <x v="1"/>
    <x v="2"/>
    <n v="3"/>
    <n v="7109.94"/>
    <s v="Discharged"/>
    <x v="1"/>
  </r>
  <r>
    <s v="PT-05690"/>
    <n v="52"/>
    <x v="0"/>
    <n v="137"/>
    <n v="177.309799037217"/>
    <n v="31.941528636453501"/>
    <x v="1"/>
    <x v="1"/>
    <x v="2"/>
    <n v="5"/>
    <n v="5753.52"/>
    <s v="Admitted"/>
    <x v="1"/>
  </r>
  <r>
    <s v="PT-01494"/>
    <n v="57"/>
    <x v="0"/>
    <n v="104"/>
    <n v="178.660581309756"/>
    <n v="28.7486338207428"/>
    <x v="3"/>
    <x v="1"/>
    <x v="0"/>
    <n v="3"/>
    <n v="10232.74"/>
    <s v="Discharged"/>
    <x v="1"/>
  </r>
  <r>
    <s v="PT-06092"/>
    <n v="56"/>
    <x v="1"/>
    <n v="96"/>
    <n v="170.52495048663701"/>
    <n v="26.697663493921599"/>
    <x v="1"/>
    <x v="1"/>
    <x v="0"/>
    <n v="1"/>
    <n v="9890.25"/>
    <s v="Transferred"/>
    <x v="1"/>
  </r>
  <r>
    <s v="PT-05867"/>
    <n v="45"/>
    <x v="1"/>
    <s v="unknown"/>
    <n v="187.74891848087299"/>
    <n v="28.6589724442474"/>
    <x v="2"/>
    <x v="1"/>
    <x v="0"/>
    <s v="unknown"/>
    <n v="4168.2299999999996"/>
    <s v="Admitted"/>
    <x v="3"/>
  </r>
  <r>
    <s v="PT-00804"/>
    <n v="48"/>
    <x v="1"/>
    <n v="131"/>
    <n v="166.34376927464501"/>
    <n v="20.7085368973794"/>
    <x v="2"/>
    <x v="1"/>
    <x v="0"/>
    <n v="1"/>
    <n v="11560.99"/>
    <s v="Admitted"/>
    <x v="3"/>
  </r>
  <r>
    <s v="PT-04954"/>
    <n v="69"/>
    <x v="1"/>
    <n v="106"/>
    <n v="198.9346623317"/>
    <n v="32.233821721906899"/>
    <x v="2"/>
    <x v="1"/>
    <x v="0"/>
    <n v="9"/>
    <n v="16227.67"/>
    <s v="Admitted"/>
    <x v="0"/>
  </r>
  <r>
    <s v="PT-07214"/>
    <n v="48"/>
    <x v="1"/>
    <n v="119"/>
    <n v="203.511741900093"/>
    <n v="29.605151372987098"/>
    <x v="1"/>
    <x v="2"/>
    <x v="0"/>
    <n v="2"/>
    <n v="14458.27"/>
    <s v="Transferred"/>
    <x v="3"/>
  </r>
  <r>
    <s v="PT-09764"/>
    <n v="59"/>
    <x v="0"/>
    <n v="175"/>
    <n v="196.00488404100801"/>
    <n v="34.093151929430299"/>
    <x v="1"/>
    <x v="2"/>
    <x v="1"/>
    <n v="3"/>
    <n v="14409.68"/>
    <s v="Discharged"/>
    <x v="1"/>
  </r>
  <r>
    <s v="PT-00991"/>
    <n v="58"/>
    <x v="0"/>
    <n v="162"/>
    <n v="259.572457276009"/>
    <n v="24.624384195106"/>
    <x v="2"/>
    <x v="1"/>
    <x v="1"/>
    <n v="2"/>
    <n v="14211.19"/>
    <s v="Discharged"/>
    <x v="1"/>
  </r>
  <r>
    <s v="PT-02775"/>
    <n v="47"/>
    <x v="0"/>
    <n v="107"/>
    <n v="188.83636565048801"/>
    <n v="28.5071478914866"/>
    <x v="0"/>
    <x v="1"/>
    <x v="0"/>
    <n v="3"/>
    <n v="10621.76"/>
    <s v="Discharged"/>
    <x v="3"/>
  </r>
  <r>
    <s v="PT-07767"/>
    <n v="93"/>
    <x v="1"/>
    <n v="163"/>
    <n v="225.48222451072601"/>
    <n v="24.644446868980602"/>
    <x v="2"/>
    <x v="1"/>
    <x v="0"/>
    <n v="3"/>
    <n v="12620.15"/>
    <s v="Transferred"/>
    <x v="5"/>
  </r>
  <r>
    <s v="PT-06686"/>
    <n v="57"/>
    <x v="0"/>
    <n v="133"/>
    <n v="169.355906653955"/>
    <n v="27.611862514856099"/>
    <x v="2"/>
    <x v="1"/>
    <x v="0"/>
    <n v="6"/>
    <n v="10489.82"/>
    <s v="Discharged"/>
    <x v="1"/>
  </r>
  <r>
    <s v="PT-03514"/>
    <n v="28"/>
    <x v="1"/>
    <n v="111"/>
    <n v="224.50269021083099"/>
    <n v="27.866203999686402"/>
    <x v="0"/>
    <x v="1"/>
    <x v="2"/>
    <n v="3"/>
    <n v="4129.04"/>
    <s v="Discharged"/>
    <x v="6"/>
  </r>
  <r>
    <s v="PT-08507"/>
    <n v="70"/>
    <x v="1"/>
    <n v="152"/>
    <n v="184.054932976614"/>
    <n v="25.039907326674001"/>
    <x v="2"/>
    <x v="1"/>
    <x v="1"/>
    <n v="12"/>
    <n v="19351.900000000001"/>
    <s v="Discharged"/>
    <x v="0"/>
  </r>
  <r>
    <s v="PT-08565"/>
    <n v="19"/>
    <x v="1"/>
    <n v="99"/>
    <n v="216.75844518517201"/>
    <n v="25.706740794068601"/>
    <x v="2"/>
    <x v="2"/>
    <x v="1"/>
    <n v="5"/>
    <n v="23628.18"/>
    <s v="Discharged"/>
    <x v="6"/>
  </r>
  <r>
    <s v="PT-00220"/>
    <n v="56"/>
    <x v="0"/>
    <n v="122"/>
    <n v="210.056933305955"/>
    <n v="24.671610306905801"/>
    <x v="1"/>
    <x v="2"/>
    <x v="0"/>
    <n v="3"/>
    <n v="11943.04"/>
    <s v="Discharged"/>
    <x v="1"/>
  </r>
  <r>
    <s v="PT-07444"/>
    <n v="66"/>
    <x v="1"/>
    <n v="164"/>
    <n v="221.54121110625701"/>
    <n v="27.555749495923902"/>
    <x v="1"/>
    <x v="2"/>
    <x v="1"/>
    <n v="1"/>
    <n v="17577.830000000002"/>
    <s v="Discharged"/>
    <x v="0"/>
  </r>
  <r>
    <s v="PT-01289"/>
    <n v="38"/>
    <x v="0"/>
    <n v="116"/>
    <n v="253.63186095330701"/>
    <n v="26.999216146763601"/>
    <x v="3"/>
    <x v="1"/>
    <x v="1"/>
    <n v="6"/>
    <n v="12809.38"/>
    <s v="Discharged"/>
    <x v="2"/>
  </r>
  <r>
    <s v="PT-03164"/>
    <n v="44"/>
    <x v="0"/>
    <n v="100"/>
    <n v="218.30303861666999"/>
    <n v="35.439268927155403"/>
    <x v="2"/>
    <x v="2"/>
    <x v="1"/>
    <n v="2"/>
    <n v="18665.900000000001"/>
    <s v="Admitted"/>
    <x v="3"/>
  </r>
  <r>
    <s v="PT-04679"/>
    <n v="67"/>
    <x v="0"/>
    <n v="90"/>
    <n v="240.282821650659"/>
    <n v="28.576396409486101"/>
    <x v="0"/>
    <x v="2"/>
    <x v="0"/>
    <n v="2"/>
    <n v="4803.3100000000004"/>
    <s v="Discharged"/>
    <x v="0"/>
  </r>
  <r>
    <s v="PT-02619"/>
    <n v="61"/>
    <x v="1"/>
    <n v="134"/>
    <n v="191.00979647060299"/>
    <n v="27.910092354400401"/>
    <x v="1"/>
    <x v="2"/>
    <x v="1"/>
    <n v="0"/>
    <n v="15415.38"/>
    <s v="Discharged"/>
    <x v="0"/>
  </r>
  <r>
    <s v="PT-03613"/>
    <n v="52"/>
    <x v="0"/>
    <n v="138"/>
    <n v="207.80241764498501"/>
    <n v="21.633462721735398"/>
    <x v="0"/>
    <x v="1"/>
    <x v="2"/>
    <n v="3"/>
    <n v="4730.17"/>
    <s v="Discharged"/>
    <x v="1"/>
  </r>
  <r>
    <s v="PT-00044"/>
    <n v="50"/>
    <x v="0"/>
    <n v="140"/>
    <n v="263.35053241043897"/>
    <n v="18.519989064041901"/>
    <x v="0"/>
    <x v="1"/>
    <x v="2"/>
    <n v="1"/>
    <n v="3620.56"/>
    <s v="Transferred"/>
    <x v="3"/>
  </r>
  <r>
    <s v="PT-08157"/>
    <n v="57"/>
    <x v="1"/>
    <n v="132"/>
    <s v="unknown"/>
    <n v="28.463970087158899"/>
    <x v="2"/>
    <x v="1"/>
    <x v="0"/>
    <n v="4"/>
    <n v="5419.32"/>
    <s v="Discharged"/>
    <x v="1"/>
  </r>
  <r>
    <s v="PT-06798"/>
    <n v="78"/>
    <x v="0"/>
    <n v="148"/>
    <n v="212.08574284696101"/>
    <n v="28.441291975637601"/>
    <x v="2"/>
    <x v="1"/>
    <x v="1"/>
    <n v="8"/>
    <n v="22503.16"/>
    <s v="Discharged"/>
    <x v="4"/>
  </r>
  <r>
    <s v="PT-03793"/>
    <n v="58"/>
    <x v="0"/>
    <n v="133"/>
    <n v="211.0175212931"/>
    <n v="25.839971958908201"/>
    <x v="0"/>
    <x v="1"/>
    <x v="2"/>
    <n v="7"/>
    <n v="7033.34"/>
    <s v="Admitted"/>
    <x v="1"/>
  </r>
  <r>
    <s v="PT-03572"/>
    <n v="74"/>
    <x v="1"/>
    <n v="157"/>
    <n v="282.33443116552502"/>
    <n v="23.9312267825036"/>
    <x v="0"/>
    <x v="2"/>
    <x v="1"/>
    <n v="7"/>
    <n v="24286.52"/>
    <s v="Discharged"/>
    <x v="4"/>
  </r>
  <r>
    <s v="PT-01504"/>
    <n v="54"/>
    <x v="0"/>
    <n v="136"/>
    <n v="160.28310294739501"/>
    <n v="22.8909417596313"/>
    <x v="2"/>
    <x v="1"/>
    <x v="0"/>
    <n v="2"/>
    <n v="7040.36"/>
    <s v="Deceased"/>
    <x v="1"/>
  </r>
  <r>
    <s v="PT-05787"/>
    <n v="53"/>
    <x v="1"/>
    <n v="146"/>
    <n v="321.68135918862401"/>
    <n v="26.091067389455102"/>
    <x v="2"/>
    <x v="2"/>
    <x v="1"/>
    <s v="unknown"/>
    <n v="10420.06"/>
    <s v="Admitted"/>
    <x v="1"/>
  </r>
  <r>
    <s v="PT-05659"/>
    <n v="75"/>
    <x v="1"/>
    <n v="119"/>
    <n v="234.25788270107299"/>
    <n v="29.526431149660102"/>
    <x v="1"/>
    <x v="2"/>
    <x v="1"/>
    <n v="6"/>
    <n v="16698.14"/>
    <s v="Transferred"/>
    <x v="4"/>
  </r>
  <r>
    <s v="PT-03440"/>
    <n v="59"/>
    <x v="1"/>
    <n v="124"/>
    <n v="247.720440657007"/>
    <n v="37.332446099698302"/>
    <x v="0"/>
    <x v="1"/>
    <x v="2"/>
    <n v="2"/>
    <n v="6030.91"/>
    <s v="Discharged"/>
    <x v="1"/>
  </r>
  <r>
    <s v="PT-01893"/>
    <n v="48"/>
    <x v="1"/>
    <n v="133"/>
    <n v="209.98915099981099"/>
    <n v="31.610896301495199"/>
    <x v="1"/>
    <x v="1"/>
    <x v="0"/>
    <n v="7"/>
    <n v="10870.44"/>
    <s v="Discharged"/>
    <x v="3"/>
  </r>
  <r>
    <s v="PT-09511"/>
    <n v="19"/>
    <x v="1"/>
    <n v="152"/>
    <n v="200.89031284889501"/>
    <n v="26.555219480267802"/>
    <x v="0"/>
    <x v="1"/>
    <x v="2"/>
    <n v="3"/>
    <n v="7348.65"/>
    <s v="Discharged"/>
    <x v="6"/>
  </r>
  <r>
    <s v="PT-05256"/>
    <n v="37"/>
    <x v="1"/>
    <n v="132"/>
    <n v="216.370716378114"/>
    <n v="23.7967071193133"/>
    <x v="3"/>
    <x v="1"/>
    <x v="2"/>
    <n v="8"/>
    <n v="7160.97"/>
    <s v="Discharged"/>
    <x v="2"/>
  </r>
  <r>
    <s v="PT-01956"/>
    <n v="75"/>
    <x v="1"/>
    <s v="unknown"/>
    <n v="254.41452397213399"/>
    <n v="26.068768002448898"/>
    <x v="2"/>
    <x v="2"/>
    <x v="1"/>
    <n v="4"/>
    <n v="16434.93"/>
    <s v="Deceased"/>
    <x v="4"/>
  </r>
  <r>
    <s v="PT-05168"/>
    <n v="52"/>
    <x v="0"/>
    <n v="147"/>
    <n v="278.80854042201503"/>
    <s v="unknown"/>
    <x v="2"/>
    <x v="1"/>
    <x v="1"/>
    <n v="2"/>
    <n v="12269.26"/>
    <s v="Discharged"/>
    <x v="1"/>
  </r>
  <r>
    <s v="PT-04815"/>
    <n v="59"/>
    <x v="1"/>
    <n v="134"/>
    <n v="238.349457916858"/>
    <n v="25.927360378629999"/>
    <x v="2"/>
    <x v="2"/>
    <x v="1"/>
    <n v="6"/>
    <n v="17659.05"/>
    <s v="Transferred"/>
    <x v="1"/>
  </r>
  <r>
    <s v="PT-08269"/>
    <n v="43"/>
    <x v="0"/>
    <n v="105"/>
    <n v="269.16522350421502"/>
    <n v="20.860603732800801"/>
    <x v="0"/>
    <x v="1"/>
    <x v="2"/>
    <n v="1"/>
    <n v="1836.3"/>
    <s v="Discharged"/>
    <x v="3"/>
  </r>
  <r>
    <s v="PT-01506"/>
    <n v="48"/>
    <x v="1"/>
    <n v="127"/>
    <n v="277.62297191630398"/>
    <n v="29.915261594179299"/>
    <x v="2"/>
    <x v="1"/>
    <x v="0"/>
    <n v="4"/>
    <n v="9063.16"/>
    <s v="Discharged"/>
    <x v="3"/>
  </r>
  <r>
    <s v="PT-00671"/>
    <n v="73"/>
    <x v="0"/>
    <n v="90"/>
    <n v="165.66948858159"/>
    <n v="28.7094663073639"/>
    <x v="0"/>
    <x v="2"/>
    <x v="1"/>
    <n v="3"/>
    <n v="19471.810000000001"/>
    <s v="Admitted"/>
    <x v="4"/>
  </r>
  <r>
    <s v="PT-09617"/>
    <n v="70"/>
    <x v="1"/>
    <n v="109"/>
    <n v="175.83356291633299"/>
    <n v="29.9800866522225"/>
    <x v="0"/>
    <x v="2"/>
    <x v="1"/>
    <n v="0"/>
    <n v="16379.92"/>
    <s v="Discharged"/>
    <x v="0"/>
  </r>
  <r>
    <s v="PT-07338"/>
    <n v="28"/>
    <x v="1"/>
    <n v="126"/>
    <n v="297.05100948045902"/>
    <n v="24.0641363942173"/>
    <x v="0"/>
    <x v="2"/>
    <x v="0"/>
    <n v="6"/>
    <n v="16986.14"/>
    <s v="Discharged"/>
    <x v="6"/>
  </r>
  <r>
    <s v="PT-00898"/>
    <n v="57"/>
    <x v="0"/>
    <n v="169"/>
    <n v="205.505441764106"/>
    <n v="25.563461560668301"/>
    <x v="0"/>
    <x v="1"/>
    <x v="2"/>
    <n v="1"/>
    <n v="5215.3100000000004"/>
    <s v="Discharged"/>
    <x v="1"/>
  </r>
  <r>
    <s v="PT-06437"/>
    <n v="34"/>
    <x v="0"/>
    <n v="116"/>
    <n v="158.949428412863"/>
    <n v="27.321326858068499"/>
    <x v="1"/>
    <x v="1"/>
    <x v="2"/>
    <n v="3"/>
    <n v="4850.1099999999997"/>
    <s v="Discharged"/>
    <x v="2"/>
  </r>
  <r>
    <s v="PT-02667"/>
    <n v="67"/>
    <x v="1"/>
    <n v="121"/>
    <n v="346.32293704742398"/>
    <n v="32.829770186013803"/>
    <x v="1"/>
    <x v="1"/>
    <x v="1"/>
    <n v="2"/>
    <n v="20013.89"/>
    <s v="Admitted"/>
    <x v="0"/>
  </r>
  <r>
    <s v="PT-03194"/>
    <n v="45"/>
    <x v="1"/>
    <n v="170"/>
    <n v="256.36471710391999"/>
    <n v="24.674185663972899"/>
    <x v="1"/>
    <x v="1"/>
    <x v="2"/>
    <n v="1"/>
    <n v="3237.31"/>
    <s v="Discharged"/>
    <x v="3"/>
  </r>
  <r>
    <s v="PT-02891"/>
    <n v="57"/>
    <x v="1"/>
    <n v="137"/>
    <n v="200.06429152185501"/>
    <n v="29.549977704907299"/>
    <x v="0"/>
    <x v="1"/>
    <x v="0"/>
    <n v="1"/>
    <n v="9015.75"/>
    <s v="Discharged"/>
    <x v="1"/>
  </r>
  <r>
    <s v="PT-05929"/>
    <n v="72"/>
    <x v="0"/>
    <n v="108"/>
    <n v="181.444472427302"/>
    <n v="25.2923283453697"/>
    <x v="2"/>
    <x v="1"/>
    <x v="1"/>
    <n v="5"/>
    <n v="36039.53"/>
    <s v="Admitted"/>
    <x v="4"/>
  </r>
  <r>
    <s v="PT-02622"/>
    <n v="66"/>
    <x v="1"/>
    <n v="104"/>
    <s v="unknown"/>
    <n v="26.228810266212299"/>
    <x v="1"/>
    <x v="1"/>
    <x v="0"/>
    <n v="1"/>
    <n v="11554.68"/>
    <s v="Discharged"/>
    <x v="0"/>
  </r>
  <r>
    <s v="PT-06259"/>
    <n v="39"/>
    <x v="1"/>
    <n v="119"/>
    <n v="227.231160725378"/>
    <n v="30.8377785503294"/>
    <x v="2"/>
    <x v="1"/>
    <x v="0"/>
    <n v="6"/>
    <n v="11330.6"/>
    <s v="Discharged"/>
    <x v="2"/>
  </r>
  <r>
    <s v="PT-06203"/>
    <n v="89"/>
    <x v="0"/>
    <n v="134"/>
    <n v="155.26931243798799"/>
    <n v="27.0734611972637"/>
    <x v="0"/>
    <x v="2"/>
    <x v="0"/>
    <n v="5"/>
    <n v="9611.65"/>
    <s v="Admitted"/>
    <x v="5"/>
  </r>
  <r>
    <s v="PT-00003"/>
    <n v="64"/>
    <x v="0"/>
    <n v="140"/>
    <n v="261.63414160252597"/>
    <n v="23.879363262579002"/>
    <x v="2"/>
    <x v="2"/>
    <x v="1"/>
    <s v="unknown"/>
    <n v="21813.040000000001"/>
    <s v="Discharged"/>
    <x v="0"/>
  </r>
  <r>
    <s v="PT-02371"/>
    <n v="52"/>
    <x v="1"/>
    <n v="144"/>
    <n v="251.73773181977199"/>
    <n v="22.884454755832099"/>
    <x v="2"/>
    <x v="1"/>
    <x v="3"/>
    <n v="3"/>
    <n v="3822.43"/>
    <s v="Discharged"/>
    <x v="1"/>
  </r>
  <r>
    <s v="PT-03805"/>
    <n v="41"/>
    <x v="0"/>
    <n v="200"/>
    <n v="202.16829138032199"/>
    <n v="27.134093600902101"/>
    <x v="0"/>
    <x v="1"/>
    <x v="2"/>
    <n v="3"/>
    <n v="4920.84"/>
    <s v="Discharged"/>
    <x v="3"/>
  </r>
  <r>
    <s v="PT-01770"/>
    <n v="63"/>
    <x v="0"/>
    <n v="149"/>
    <n v="258.89583606911401"/>
    <n v="25.5150089626372"/>
    <x v="2"/>
    <x v="2"/>
    <x v="1"/>
    <n v="1"/>
    <n v="11632.05"/>
    <s v="Discharged"/>
    <x v="0"/>
  </r>
  <r>
    <s v="PT-08674"/>
    <n v="72"/>
    <x v="1"/>
    <n v="139"/>
    <n v="173.477313829118"/>
    <n v="27.086002961755199"/>
    <x v="2"/>
    <x v="0"/>
    <x v="1"/>
    <n v="6"/>
    <n v="10941.99"/>
    <s v="Discharged"/>
    <x v="4"/>
  </r>
  <r>
    <s v="PT-09505"/>
    <n v="82"/>
    <x v="0"/>
    <n v="102"/>
    <s v="unknown"/>
    <n v="17.231746980036601"/>
    <x v="2"/>
    <x v="1"/>
    <x v="1"/>
    <n v="2"/>
    <s v="unknown"/>
    <s v="unknown"/>
    <x v="5"/>
  </r>
  <r>
    <s v="PT-00532"/>
    <n v="30"/>
    <x v="0"/>
    <n v="165"/>
    <n v="222.069733928358"/>
    <n v="20.284094526803301"/>
    <x v="0"/>
    <x v="2"/>
    <x v="2"/>
    <n v="3"/>
    <n v="4184.67"/>
    <s v="Transferred"/>
    <x v="6"/>
  </r>
  <r>
    <s v="PT-08797"/>
    <n v="47"/>
    <x v="0"/>
    <n v="131"/>
    <n v="261.00182597704401"/>
    <n v="15"/>
    <x v="2"/>
    <x v="1"/>
    <x v="1"/>
    <n v="5"/>
    <n v="18895.55"/>
    <s v="Admitted"/>
    <x v="3"/>
  </r>
  <r>
    <s v="PT-08824"/>
    <n v="45"/>
    <x v="1"/>
    <n v="132"/>
    <n v="219.248993973002"/>
    <n v="21.827559982410499"/>
    <x v="0"/>
    <x v="1"/>
    <x v="2"/>
    <n v="3"/>
    <n v="5418.58"/>
    <s v="Discharged"/>
    <x v="3"/>
  </r>
  <r>
    <s v="PT-06881"/>
    <n v="57"/>
    <x v="1"/>
    <n v="148"/>
    <n v="159.30238541571001"/>
    <n v="23.022966071034102"/>
    <x v="3"/>
    <x v="1"/>
    <x v="0"/>
    <n v="2"/>
    <n v="7282.98"/>
    <s v="Discharged"/>
    <x v="1"/>
  </r>
  <r>
    <s v="PT-06776"/>
    <n v="67"/>
    <x v="0"/>
    <n v="131"/>
    <n v="210.20189472051601"/>
    <n v="20.8201328391815"/>
    <x v="1"/>
    <x v="2"/>
    <x v="1"/>
    <n v="4"/>
    <n v="15831.95"/>
    <s v="Discharged"/>
    <x v="0"/>
  </r>
  <r>
    <s v="PT-03121"/>
    <n v="47"/>
    <x v="0"/>
    <s v="unknown"/>
    <n v="178.36204395315201"/>
    <n v="31.2529755377955"/>
    <x v="0"/>
    <x v="2"/>
    <x v="0"/>
    <n v="5"/>
    <n v="13217.62"/>
    <s v="Discharged"/>
    <x v="3"/>
  </r>
  <r>
    <s v="PT-09796"/>
    <n v="73"/>
    <x v="0"/>
    <n v="143"/>
    <n v="215.71958027685599"/>
    <n v="37.734064468921297"/>
    <x v="1"/>
    <x v="2"/>
    <x v="1"/>
    <n v="1"/>
    <n v="17884.3"/>
    <s v="Admitted"/>
    <x v="4"/>
  </r>
  <r>
    <s v="PT-00732"/>
    <n v="40"/>
    <x v="0"/>
    <n v="161"/>
    <n v="211.61359949209"/>
    <n v="32.9475443948213"/>
    <x v="0"/>
    <x v="1"/>
    <x v="2"/>
    <n v="4"/>
    <n v="5686.29"/>
    <s v="Transferred"/>
    <x v="2"/>
  </r>
  <r>
    <s v="PT-03407"/>
    <n v="65"/>
    <x v="1"/>
    <n v="120"/>
    <n v="190.48579481438301"/>
    <n v="38.010776098344103"/>
    <x v="0"/>
    <x v="1"/>
    <x v="0"/>
    <n v="1"/>
    <n v="5462.53"/>
    <s v="Discharged"/>
    <x v="0"/>
  </r>
  <r>
    <s v="PT-02340"/>
    <n v="45"/>
    <x v="1"/>
    <n v="152"/>
    <n v="265.55304959085203"/>
    <n v="27.901533601800399"/>
    <x v="2"/>
    <x v="2"/>
    <x v="1"/>
    <n v="6"/>
    <n v="12565.26"/>
    <s v="Discharged"/>
    <x v="3"/>
  </r>
  <r>
    <s v="PT-06215"/>
    <n v="41"/>
    <x v="1"/>
    <n v="94"/>
    <n v="152.10815403249001"/>
    <n v="31.723531514461001"/>
    <x v="0"/>
    <x v="2"/>
    <x v="2"/>
    <n v="10"/>
    <n v="9477.1"/>
    <s v="Discharged"/>
    <x v="3"/>
  </r>
  <r>
    <s v="PT-06087"/>
    <n v="50"/>
    <x v="1"/>
    <n v="147"/>
    <n v="161.85586920587099"/>
    <n v="23.835428069721502"/>
    <x v="0"/>
    <x v="2"/>
    <x v="0"/>
    <n v="4"/>
    <n v="10064.959999999999"/>
    <s v="Admitted"/>
    <x v="3"/>
  </r>
  <r>
    <s v="PT-02566"/>
    <n v="48"/>
    <x v="0"/>
    <n v="90"/>
    <n v="238.06020434845499"/>
    <n v="23.3135338597531"/>
    <x v="3"/>
    <x v="1"/>
    <x v="2"/>
    <n v="2"/>
    <n v="4739.6400000000003"/>
    <s v="Admitted"/>
    <x v="3"/>
  </r>
  <r>
    <s v="PT-09136"/>
    <n v="47"/>
    <x v="1"/>
    <n v="113"/>
    <s v="unknown"/>
    <n v="29.330241362530899"/>
    <x v="1"/>
    <x v="2"/>
    <x v="0"/>
    <n v="4"/>
    <n v="12576.57"/>
    <s v="Admitted"/>
    <x v="3"/>
  </r>
  <r>
    <s v="PT-08135"/>
    <n v="32"/>
    <x v="0"/>
    <n v="107"/>
    <n v="185.790667982619"/>
    <n v="30.161741867589299"/>
    <x v="0"/>
    <x v="2"/>
    <x v="0"/>
    <n v="3"/>
    <n v="6652.4"/>
    <s v="Discharged"/>
    <x v="2"/>
  </r>
  <r>
    <s v="PT-07673"/>
    <n v="60"/>
    <x v="1"/>
    <n v="169"/>
    <n v="200.252873675236"/>
    <n v="24.7321522021787"/>
    <x v="2"/>
    <x v="2"/>
    <x v="1"/>
    <n v="3"/>
    <n v="22782.18"/>
    <s v="Admitted"/>
    <x v="1"/>
  </r>
  <r>
    <s v="PT-09295"/>
    <n v="84"/>
    <x v="0"/>
    <n v="131"/>
    <n v="195.82427415001999"/>
    <n v="20.2634760541948"/>
    <x v="2"/>
    <x v="1"/>
    <x v="1"/>
    <n v="1"/>
    <s v="unknown"/>
    <s v="Discharged"/>
    <x v="5"/>
  </r>
  <r>
    <s v="PT-05710"/>
    <n v="83"/>
    <x v="1"/>
    <n v="141"/>
    <n v="250.09573524507499"/>
    <n v="33.6002138067578"/>
    <x v="1"/>
    <x v="2"/>
    <x v="1"/>
    <n v="0"/>
    <n v="14071.65"/>
    <s v="Discharged"/>
    <x v="5"/>
  </r>
  <r>
    <s v="PT-06226"/>
    <n v="50"/>
    <x v="1"/>
    <n v="146"/>
    <n v="258.84305213100203"/>
    <n v="29.463954641936098"/>
    <x v="2"/>
    <x v="1"/>
    <x v="0"/>
    <n v="9"/>
    <n v="13557.79"/>
    <s v="Discharged"/>
    <x v="3"/>
  </r>
  <r>
    <s v="PT-09157"/>
    <n v="59"/>
    <x v="0"/>
    <n v="122"/>
    <n v="215.429354636287"/>
    <n v="30.784092025394699"/>
    <x v="0"/>
    <x v="1"/>
    <x v="2"/>
    <n v="2"/>
    <n v="3392.61"/>
    <s v="Discharged"/>
    <x v="1"/>
  </r>
  <r>
    <s v="PT-01256"/>
    <n v="36"/>
    <x v="0"/>
    <n v="137"/>
    <n v="197.18637950263999"/>
    <n v="20.6537984184335"/>
    <x v="0"/>
    <x v="1"/>
    <x v="2"/>
    <n v="3"/>
    <n v="2410.21"/>
    <s v="Discharged"/>
    <x v="2"/>
  </r>
  <r>
    <s v="PT-02105"/>
    <n v="37"/>
    <x v="0"/>
    <n v="91"/>
    <n v="209.18332426151699"/>
    <n v="29.6567513772235"/>
    <x v="2"/>
    <x v="1"/>
    <x v="2"/>
    <n v="4"/>
    <n v="4499.67"/>
    <s v="Discharged"/>
    <x v="2"/>
  </r>
  <r>
    <s v="PT-07232"/>
    <n v="80"/>
    <x v="0"/>
    <n v="165"/>
    <n v="160.26091361520901"/>
    <n v="25.403344332470699"/>
    <x v="2"/>
    <x v="1"/>
    <x v="1"/>
    <n v="5"/>
    <n v="22268.59"/>
    <s v="Discharged"/>
    <x v="4"/>
  </r>
  <r>
    <s v="PT-09815"/>
    <n v="53"/>
    <x v="1"/>
    <n v="149"/>
    <n v="161.80182134990801"/>
    <n v="31.722077410061299"/>
    <x v="0"/>
    <x v="1"/>
    <x v="2"/>
    <n v="3"/>
    <n v="6117.46"/>
    <s v="Discharged"/>
    <x v="1"/>
  </r>
  <r>
    <s v="PT-09770"/>
    <n v="28"/>
    <x v="1"/>
    <n v="154"/>
    <n v="240.51726562192101"/>
    <n v="32.593170626418299"/>
    <x v="1"/>
    <x v="1"/>
    <x v="0"/>
    <n v="4"/>
    <n v="9441.26"/>
    <s v="Discharged"/>
    <x v="6"/>
  </r>
  <r>
    <s v="PT-09335"/>
    <n v="62"/>
    <x v="0"/>
    <n v="122"/>
    <n v="217.180506942894"/>
    <n v="31.694424534736601"/>
    <x v="1"/>
    <x v="2"/>
    <x v="1"/>
    <n v="1"/>
    <n v="18969.53"/>
    <s v="Discharged"/>
    <x v="0"/>
  </r>
  <r>
    <s v="PT-04995"/>
    <n v="45"/>
    <x v="1"/>
    <n v="149"/>
    <n v="253.004654390506"/>
    <n v="22.607013968648701"/>
    <x v="1"/>
    <x v="1"/>
    <x v="2"/>
    <n v="3"/>
    <s v="unknown"/>
    <s v="Transferred"/>
    <x v="3"/>
  </r>
  <r>
    <s v="PT-09151"/>
    <n v="64"/>
    <x v="1"/>
    <n v="167"/>
    <n v="251.47221454281001"/>
    <n v="26.715782105922699"/>
    <x v="1"/>
    <x v="1"/>
    <x v="0"/>
    <n v="4"/>
    <n v="11428.53"/>
    <s v="Transferred"/>
    <x v="0"/>
  </r>
  <r>
    <s v="PT-08780"/>
    <n v="52"/>
    <x v="0"/>
    <n v="133"/>
    <n v="244.47979848924101"/>
    <n v="27.837564332722099"/>
    <x v="2"/>
    <x v="1"/>
    <x v="0"/>
    <n v="5"/>
    <n v="16083.37"/>
    <s v="Discharged"/>
    <x v="1"/>
  </r>
  <r>
    <s v="PT-05058"/>
    <n v="55"/>
    <x v="1"/>
    <n v="131"/>
    <n v="272.83226135062802"/>
    <n v="17.2687340349968"/>
    <x v="1"/>
    <x v="2"/>
    <x v="1"/>
    <n v="6"/>
    <n v="17013.400000000001"/>
    <s v="Transferred"/>
    <x v="1"/>
  </r>
  <r>
    <s v="PT-06088"/>
    <n v="31"/>
    <x v="0"/>
    <n v="120"/>
    <n v="270.89282819644097"/>
    <n v="22.545429552210202"/>
    <x v="0"/>
    <x v="1"/>
    <x v="2"/>
    <n v="1"/>
    <n v="2941.82"/>
    <s v="Discharged"/>
    <x v="2"/>
  </r>
  <r>
    <s v="PT-04435"/>
    <n v="46"/>
    <x v="1"/>
    <n v="134"/>
    <n v="235.34683652653899"/>
    <n v="23.5312023073426"/>
    <x v="2"/>
    <x v="1"/>
    <x v="0"/>
    <n v="5"/>
    <n v="13111.45"/>
    <s v="Discharged"/>
    <x v="3"/>
  </r>
  <r>
    <s v="PT-03485"/>
    <n v="39"/>
    <x v="1"/>
    <n v="126"/>
    <n v="246.10972615608401"/>
    <n v="29.428192337549099"/>
    <x v="2"/>
    <x v="1"/>
    <x v="0"/>
    <n v="1"/>
    <n v="11716.97"/>
    <s v="Discharged"/>
    <x v="2"/>
  </r>
  <r>
    <s v="PT-09686"/>
    <n v="69"/>
    <x v="1"/>
    <n v="159"/>
    <n v="151.19709070836601"/>
    <n v="24.877715719973001"/>
    <x v="2"/>
    <x v="1"/>
    <x v="1"/>
    <n v="6"/>
    <n v="23824.83"/>
    <s v="Deceased"/>
    <x v="0"/>
  </r>
  <r>
    <s v="PT-05319"/>
    <n v="52"/>
    <x v="0"/>
    <n v="125"/>
    <n v="254.27941391335901"/>
    <n v="17.864100877569101"/>
    <x v="1"/>
    <x v="1"/>
    <x v="2"/>
    <n v="1"/>
    <n v="4749.29"/>
    <s v="Admitted"/>
    <x v="1"/>
  </r>
  <r>
    <s v="PT-03817"/>
    <n v="49"/>
    <x v="0"/>
    <n v="108"/>
    <n v="187.16393892575601"/>
    <n v="27.247332040070098"/>
    <x v="2"/>
    <x v="1"/>
    <x v="1"/>
    <n v="6"/>
    <s v="unknown"/>
    <s v="Transferred"/>
    <x v="3"/>
  </r>
  <r>
    <s v="PT-05965"/>
    <n v="75"/>
    <x v="1"/>
    <n v="125"/>
    <n v="214.77179524787101"/>
    <n v="20.954562681643001"/>
    <x v="0"/>
    <x v="2"/>
    <x v="1"/>
    <n v="2"/>
    <n v="11998.48"/>
    <s v="Transferred"/>
    <x v="4"/>
  </r>
  <r>
    <s v="PT-09083"/>
    <n v="52"/>
    <x v="0"/>
    <n v="142"/>
    <n v="223.52045528639701"/>
    <n v="25.4395096910966"/>
    <x v="0"/>
    <x v="1"/>
    <x v="0"/>
    <n v="5"/>
    <n v="8125.55"/>
    <s v="Admitted"/>
    <x v="1"/>
  </r>
  <r>
    <s v="PT-09550"/>
    <n v="24"/>
    <x v="1"/>
    <n v="102"/>
    <s v="unknown"/>
    <n v="25.481747815687399"/>
    <x v="2"/>
    <x v="1"/>
    <x v="0"/>
    <n v="3"/>
    <s v="unknown"/>
    <s v="Discharged"/>
    <x v="6"/>
  </r>
  <r>
    <s v="PT-01622"/>
    <n v="33"/>
    <x v="0"/>
    <n v="135"/>
    <n v="261.12649245877799"/>
    <n v="34.730544718028199"/>
    <x v="2"/>
    <x v="1"/>
    <x v="0"/>
    <n v="7"/>
    <n v="11697.14"/>
    <s v="Discharged"/>
    <x v="2"/>
  </r>
  <r>
    <s v="PT-09613"/>
    <n v="47"/>
    <x v="1"/>
    <n v="143"/>
    <n v="208.05645247735399"/>
    <n v="20.511820009925501"/>
    <x v="1"/>
    <x v="2"/>
    <x v="1"/>
    <n v="4"/>
    <n v="2305.71"/>
    <s v="Admitted"/>
    <x v="3"/>
  </r>
  <r>
    <s v="PT-06570"/>
    <n v="74"/>
    <x v="0"/>
    <n v="137"/>
    <n v="211.05968994011701"/>
    <n v="28.263700675877299"/>
    <x v="2"/>
    <x v="2"/>
    <x v="1"/>
    <n v="4"/>
    <n v="11801.81"/>
    <s v="Discharged"/>
    <x v="4"/>
  </r>
  <r>
    <s v="PT-06503"/>
    <n v="61"/>
    <x v="1"/>
    <n v="149"/>
    <n v="177.446997196209"/>
    <n v="26.553452497943301"/>
    <x v="2"/>
    <x v="2"/>
    <x v="1"/>
    <n v="2"/>
    <n v="19834.57"/>
    <s v="Discharged"/>
    <x v="0"/>
  </r>
  <r>
    <s v="PT-09082"/>
    <n v="79"/>
    <x v="0"/>
    <n v="121"/>
    <n v="190.11762628244699"/>
    <n v="29.333238532876599"/>
    <x v="1"/>
    <x v="2"/>
    <x v="1"/>
    <n v="0"/>
    <n v="13311.27"/>
    <s v="Discharged"/>
    <x v="4"/>
  </r>
  <r>
    <s v="PT-01097"/>
    <n v="56"/>
    <x v="1"/>
    <n v="125"/>
    <n v="243.18037262548"/>
    <n v="22.6148652306968"/>
    <x v="1"/>
    <x v="1"/>
    <x v="0"/>
    <n v="3"/>
    <n v="7527.06"/>
    <s v="Admitted"/>
    <x v="1"/>
  </r>
  <r>
    <s v="PT-07007"/>
    <n v="79"/>
    <x v="0"/>
    <n v="134"/>
    <n v="272.06588539181701"/>
    <n v="26.454665410501502"/>
    <x v="0"/>
    <x v="1"/>
    <x v="2"/>
    <n v="3"/>
    <n v="5183.93"/>
    <s v="Admitted"/>
    <x v="4"/>
  </r>
  <r>
    <s v="PT-09674"/>
    <n v="30"/>
    <x v="0"/>
    <n v="130"/>
    <n v="268.56157458623801"/>
    <n v="29.848103928915499"/>
    <x v="0"/>
    <x v="1"/>
    <x v="2"/>
    <n v="1"/>
    <n v="4483.09"/>
    <s v="Discharged"/>
    <x v="6"/>
  </r>
  <r>
    <s v="PT-07781"/>
    <n v="49"/>
    <x v="0"/>
    <n v="90"/>
    <n v="225.39453520827601"/>
    <n v="15.540713273878801"/>
    <x v="0"/>
    <x v="2"/>
    <x v="2"/>
    <n v="1"/>
    <n v="1891.85"/>
    <s v="Admitted"/>
    <x v="3"/>
  </r>
  <r>
    <s v="PT-02464"/>
    <n v="36"/>
    <x v="1"/>
    <n v="134"/>
    <n v="226.29643230211801"/>
    <n v="24.182529389276301"/>
    <x v="2"/>
    <x v="2"/>
    <x v="1"/>
    <n v="4"/>
    <n v="10355.69"/>
    <s v="Discharged"/>
    <x v="2"/>
  </r>
  <r>
    <s v="PT-07440"/>
    <n v="64"/>
    <x v="1"/>
    <s v="unknown"/>
    <n v="217.036093743533"/>
    <n v="29.206695425720799"/>
    <x v="0"/>
    <x v="1"/>
    <x v="2"/>
    <n v="4"/>
    <n v="6985.3"/>
    <s v="Discharged"/>
    <x v="0"/>
  </r>
  <r>
    <s v="PT-01789"/>
    <n v="59"/>
    <x v="0"/>
    <n v="127"/>
    <n v="264.89559768882299"/>
    <n v="18.965494931096199"/>
    <x v="2"/>
    <x v="1"/>
    <x v="1"/>
    <n v="8"/>
    <n v="14917.03"/>
    <s v="Discharged"/>
    <x v="1"/>
  </r>
  <r>
    <s v="PT-00251"/>
    <n v="36"/>
    <x v="0"/>
    <n v="145"/>
    <n v="210.55720681539799"/>
    <n v="25.676626232743299"/>
    <x v="1"/>
    <x v="1"/>
    <x v="0"/>
    <n v="4"/>
    <n v="6164.45"/>
    <s v="Discharged"/>
    <x v="2"/>
  </r>
  <r>
    <s v="PT-09456"/>
    <n v="44"/>
    <x v="1"/>
    <n v="161"/>
    <n v="312.24656010322502"/>
    <n v="25.64795606461"/>
    <x v="2"/>
    <x v="1"/>
    <x v="0"/>
    <n v="4"/>
    <n v="11725.67"/>
    <s v="Admitted"/>
    <x v="3"/>
  </r>
  <r>
    <s v="PT-07488"/>
    <n v="61"/>
    <x v="0"/>
    <n v="145"/>
    <n v="199.882246522385"/>
    <n v="24.466971046871599"/>
    <x v="1"/>
    <x v="2"/>
    <x v="1"/>
    <n v="0"/>
    <n v="10107.27"/>
    <s v="Discharged"/>
    <x v="0"/>
  </r>
  <r>
    <s v="PT-08904"/>
    <n v="57"/>
    <x v="0"/>
    <n v="103"/>
    <s v="unknown"/>
    <n v="16.231603838157099"/>
    <x v="0"/>
    <x v="1"/>
    <x v="2"/>
    <n v="6"/>
    <n v="6920.96"/>
    <s v="Discharged"/>
    <x v="1"/>
  </r>
  <r>
    <s v="PT-00193"/>
    <n v="58"/>
    <x v="0"/>
    <n v="121"/>
    <s v="unknown"/>
    <n v="22.532389375033201"/>
    <x v="2"/>
    <x v="2"/>
    <x v="1"/>
    <n v="3"/>
    <n v="7086.83"/>
    <s v="Transferred"/>
    <x v="1"/>
  </r>
  <r>
    <s v="PT-00821"/>
    <n v="47"/>
    <x v="0"/>
    <n v="138"/>
    <n v="266.85604960850401"/>
    <n v="34.514782936286998"/>
    <x v="3"/>
    <x v="1"/>
    <x v="1"/>
    <n v="10"/>
    <n v="24884.01"/>
    <s v="Deceased"/>
    <x v="3"/>
  </r>
  <r>
    <s v="PT-09801"/>
    <n v="69"/>
    <x v="0"/>
    <n v="124"/>
    <s v="unknown"/>
    <n v="37.9836913350778"/>
    <x v="1"/>
    <x v="1"/>
    <x v="0"/>
    <n v="5"/>
    <n v="8199.7199999999993"/>
    <s v="Discharged"/>
    <x v="0"/>
  </r>
  <r>
    <s v="PT-07485"/>
    <n v="49"/>
    <x v="0"/>
    <n v="113"/>
    <n v="238.845723255954"/>
    <n v="27.0644106343041"/>
    <x v="2"/>
    <x v="2"/>
    <x v="1"/>
    <n v="8"/>
    <n v="18549.349999999999"/>
    <s v="Discharged"/>
    <x v="3"/>
  </r>
  <r>
    <s v="PT-05951"/>
    <n v="57"/>
    <x v="0"/>
    <n v="121"/>
    <n v="225.09522537869"/>
    <n v="31.505866197661199"/>
    <x v="0"/>
    <x v="2"/>
    <x v="0"/>
    <n v="7"/>
    <n v="13401.03"/>
    <s v="Discharged"/>
    <x v="1"/>
  </r>
  <r>
    <s v="PT-04401"/>
    <n v="62"/>
    <x v="1"/>
    <n v="181"/>
    <n v="213.57948591633601"/>
    <n v="27.120916230282202"/>
    <x v="1"/>
    <x v="1"/>
    <x v="0"/>
    <n v="3"/>
    <n v="7859.43"/>
    <s v="Discharged"/>
    <x v="0"/>
  </r>
  <r>
    <s v="PT-07326"/>
    <n v="65"/>
    <x v="0"/>
    <n v="152"/>
    <n v="230.38684063727001"/>
    <n v="23.1488974717841"/>
    <x v="0"/>
    <x v="1"/>
    <x v="2"/>
    <n v="6"/>
    <n v="9294.1"/>
    <s v="Discharged"/>
    <x v="0"/>
  </r>
  <r>
    <s v="PT-05389"/>
    <n v="35"/>
    <x v="1"/>
    <n v="130"/>
    <n v="166.29435664805001"/>
    <n v="31.3789848312021"/>
    <x v="2"/>
    <x v="2"/>
    <x v="1"/>
    <n v="1"/>
    <n v="15899.72"/>
    <s v="Admitted"/>
    <x v="2"/>
  </r>
  <r>
    <s v="PT-04167"/>
    <n v="50"/>
    <x v="1"/>
    <s v="unknown"/>
    <n v="187.492211007337"/>
    <n v="27.534302491090099"/>
    <x v="0"/>
    <x v="1"/>
    <x v="2"/>
    <n v="4"/>
    <n v="2811.28"/>
    <s v="Discharged"/>
    <x v="3"/>
  </r>
  <r>
    <s v="PT-04952"/>
    <n v="73"/>
    <x v="0"/>
    <n v="125"/>
    <n v="224.722092976591"/>
    <n v="34.0987408433244"/>
    <x v="2"/>
    <x v="1"/>
    <x v="1"/>
    <n v="4"/>
    <n v="8803.66"/>
    <s v="Discharged"/>
    <x v="4"/>
  </r>
  <r>
    <s v="PT-02688"/>
    <n v="31"/>
    <x v="1"/>
    <n v="130"/>
    <s v="unknown"/>
    <s v="unknown"/>
    <x v="1"/>
    <x v="1"/>
    <x v="2"/>
    <n v="4"/>
    <n v="3329.49"/>
    <s v="Discharged"/>
    <x v="2"/>
  </r>
  <r>
    <s v="PT-04391"/>
    <n v="62"/>
    <x v="1"/>
    <n v="144"/>
    <n v="245.27217108786601"/>
    <n v="37.130672602978301"/>
    <x v="0"/>
    <x v="1"/>
    <x v="2"/>
    <n v="2"/>
    <n v="6242.45"/>
    <s v="Admitted"/>
    <x v="0"/>
  </r>
  <r>
    <s v="PT-06102"/>
    <n v="58"/>
    <x v="1"/>
    <n v="154"/>
    <n v="262.33454015696702"/>
    <n v="35.999284115767502"/>
    <x v="1"/>
    <x v="2"/>
    <x v="1"/>
    <n v="3"/>
    <n v="5728.78"/>
    <s v="Discharged"/>
    <x v="1"/>
  </r>
  <r>
    <s v="PT-08475"/>
    <n v="62"/>
    <x v="0"/>
    <n v="112"/>
    <n v="227.57978147134"/>
    <n v="25.4724051264472"/>
    <x v="1"/>
    <x v="1"/>
    <x v="2"/>
    <n v="1"/>
    <n v="5809.12"/>
    <s v="Discharged"/>
    <x v="0"/>
  </r>
  <r>
    <s v="PT-04928"/>
    <n v="58"/>
    <x v="1"/>
    <n v="117"/>
    <n v="235.16640769874499"/>
    <n v="17.7845211381334"/>
    <x v="1"/>
    <x v="2"/>
    <x v="1"/>
    <n v="3"/>
    <n v="26963.52"/>
    <s v="Discharged"/>
    <x v="1"/>
  </r>
  <r>
    <s v="PT-08804"/>
    <n v="64"/>
    <x v="0"/>
    <n v="133"/>
    <n v="176.09558585965101"/>
    <n v="35.293291362205899"/>
    <x v="2"/>
    <x v="1"/>
    <x v="1"/>
    <n v="7"/>
    <n v="18839.16"/>
    <s v="Discharged"/>
    <x v="0"/>
  </r>
  <r>
    <s v="PT-05553"/>
    <n v="52"/>
    <x v="0"/>
    <n v="92"/>
    <n v="170.10900461482399"/>
    <n v="23.769348894501999"/>
    <x v="1"/>
    <x v="2"/>
    <x v="0"/>
    <n v="4"/>
    <n v="11900.55"/>
    <s v="Transferred"/>
    <x v="1"/>
  </r>
  <r>
    <s v="PT-02608"/>
    <n v="21"/>
    <x v="0"/>
    <n v="106"/>
    <n v="176.29887352754201"/>
    <n v="21.637405654737201"/>
    <x v="0"/>
    <x v="1"/>
    <x v="2"/>
    <n v="4"/>
    <n v="5786"/>
    <s v="Discharged"/>
    <x v="6"/>
  </r>
  <r>
    <s v="PT-07763"/>
    <n v="39"/>
    <x v="1"/>
    <n v="140"/>
    <n v="166.19605538149801"/>
    <n v="26.988610795656101"/>
    <x v="2"/>
    <x v="2"/>
    <x v="1"/>
    <n v="7"/>
    <n v="15596.4"/>
    <s v="Transferred"/>
    <x v="2"/>
  </r>
  <r>
    <s v="PT-00239"/>
    <n v="45"/>
    <x v="1"/>
    <n v="139"/>
    <n v="252.89443756459499"/>
    <s v="unknown"/>
    <x v="0"/>
    <x v="1"/>
    <x v="2"/>
    <n v="3"/>
    <n v="3931.46"/>
    <s v="Discharged"/>
    <x v="3"/>
  </r>
  <r>
    <s v="PT-04016"/>
    <n v="46"/>
    <x v="1"/>
    <n v="140"/>
    <n v="224.531777091701"/>
    <n v="26.220928928085002"/>
    <x v="0"/>
    <x v="1"/>
    <x v="0"/>
    <n v="1"/>
    <n v="6159.9"/>
    <s v="Discharged"/>
    <x v="3"/>
  </r>
  <r>
    <s v="PT-09450"/>
    <n v="66"/>
    <x v="0"/>
    <n v="166"/>
    <n v="205.687856005154"/>
    <n v="24.6745039842904"/>
    <x v="2"/>
    <x v="1"/>
    <x v="1"/>
    <n v="2"/>
    <n v="19921.14"/>
    <s v="unknown"/>
    <x v="0"/>
  </r>
  <r>
    <s v="PT-02978"/>
    <n v="42"/>
    <x v="1"/>
    <n v="139"/>
    <n v="159.89552143501501"/>
    <n v="28.568793959698901"/>
    <x v="0"/>
    <x v="1"/>
    <x v="2"/>
    <n v="1"/>
    <n v="2033.72"/>
    <s v="Deceased"/>
    <x v="3"/>
  </r>
  <r>
    <s v="PT-07943"/>
    <n v="33"/>
    <x v="0"/>
    <n v="105"/>
    <n v="216.13965796742301"/>
    <n v="23.788408950651402"/>
    <x v="2"/>
    <x v="2"/>
    <x v="0"/>
    <n v="2"/>
    <n v="4485.17"/>
    <s v="Discharged"/>
    <x v="2"/>
  </r>
  <r>
    <s v="PT-07363"/>
    <n v="70"/>
    <x v="1"/>
    <n v="142"/>
    <n v="237.84086192928299"/>
    <n v="31.210459155442901"/>
    <x v="2"/>
    <x v="2"/>
    <x v="1"/>
    <n v="8"/>
    <n v="22779.75"/>
    <s v="Discharged"/>
    <x v="0"/>
  </r>
  <r>
    <s v="PT-07927"/>
    <n v="41"/>
    <x v="0"/>
    <n v="140"/>
    <n v="187.45770183222899"/>
    <n v="28.161214275240599"/>
    <x v="2"/>
    <x v="1"/>
    <x v="0"/>
    <n v="6"/>
    <n v="6450.38"/>
    <s v="Admitted"/>
    <x v="3"/>
  </r>
  <r>
    <s v="PT-05474"/>
    <n v="47"/>
    <x v="0"/>
    <n v="151"/>
    <n v="264.06698714199803"/>
    <n v="21.500375817246201"/>
    <x v="3"/>
    <x v="1"/>
    <x v="3"/>
    <n v="2"/>
    <n v="4801.25"/>
    <s v="Deceased"/>
    <x v="3"/>
  </r>
  <r>
    <s v="PT-00946"/>
    <n v="38"/>
    <x v="0"/>
    <n v="136"/>
    <n v="169.36160704798601"/>
    <n v="34.576155874825098"/>
    <x v="0"/>
    <x v="1"/>
    <x v="2"/>
    <n v="2"/>
    <n v="4955.62"/>
    <s v="Discharged"/>
    <x v="2"/>
  </r>
  <r>
    <s v="PT-06683"/>
    <n v="65"/>
    <x v="0"/>
    <n v="108"/>
    <n v="266.05015495820197"/>
    <n v="24.355780401427101"/>
    <x v="0"/>
    <x v="1"/>
    <x v="0"/>
    <n v="2"/>
    <n v="14674.18"/>
    <s v="Discharged"/>
    <x v="0"/>
  </r>
  <r>
    <s v="PT-07991"/>
    <n v="73"/>
    <x v="0"/>
    <n v="145"/>
    <n v="254.48888657603101"/>
    <n v="37.839363432217198"/>
    <x v="2"/>
    <x v="1"/>
    <x v="1"/>
    <n v="5"/>
    <n v="12890.95"/>
    <s v="Admitted"/>
    <x v="4"/>
  </r>
  <r>
    <s v="PT-05098"/>
    <n v="38"/>
    <x v="0"/>
    <n v="90"/>
    <n v="120"/>
    <n v="26.007812228050401"/>
    <x v="2"/>
    <x v="1"/>
    <x v="0"/>
    <n v="3"/>
    <n v="9180.65"/>
    <s v="Transferred"/>
    <x v="2"/>
  </r>
  <r>
    <s v="PT-07083"/>
    <n v="43"/>
    <x v="1"/>
    <n v="112"/>
    <n v="268.31813904210298"/>
    <n v="31.5464032896286"/>
    <x v="1"/>
    <x v="1"/>
    <x v="0"/>
    <n v="1"/>
    <n v="4668.67"/>
    <s v="Deceased"/>
    <x v="3"/>
  </r>
  <r>
    <s v="PT-06051"/>
    <n v="75"/>
    <x v="0"/>
    <n v="137"/>
    <n v="239.04139235185701"/>
    <n v="29.100192891150101"/>
    <x v="0"/>
    <x v="2"/>
    <x v="0"/>
    <n v="2"/>
    <n v="14193.38"/>
    <s v="Discharged"/>
    <x v="4"/>
  </r>
  <r>
    <s v="PT-03553"/>
    <n v="60"/>
    <x v="1"/>
    <n v="146"/>
    <n v="233.47498761490999"/>
    <n v="36.185814166460403"/>
    <x v="1"/>
    <x v="0"/>
    <x v="0"/>
    <n v="4"/>
    <n v="5523.11"/>
    <s v="Discharged"/>
    <x v="1"/>
  </r>
  <r>
    <s v="PT-00353"/>
    <n v="67"/>
    <x v="1"/>
    <n v="162"/>
    <n v="292.638307849287"/>
    <n v="33.707329126201898"/>
    <x v="1"/>
    <x v="2"/>
    <x v="0"/>
    <n v="1"/>
    <n v="10215.1"/>
    <s v="Admitted"/>
    <x v="0"/>
  </r>
  <r>
    <s v="PT-03361"/>
    <n v="37"/>
    <x v="0"/>
    <n v="154"/>
    <n v="190.47926240469999"/>
    <n v="28.373597474800501"/>
    <x v="0"/>
    <x v="1"/>
    <x v="2"/>
    <n v="0"/>
    <n v="2698.68"/>
    <s v="Discharged"/>
    <x v="2"/>
  </r>
  <r>
    <s v="PT-07785"/>
    <n v="57"/>
    <x v="1"/>
    <n v="148"/>
    <n v="189.95970491742301"/>
    <n v="21.991626889106598"/>
    <x v="0"/>
    <x v="1"/>
    <x v="0"/>
    <n v="3"/>
    <n v="8547.23"/>
    <s v="Discharged"/>
    <x v="1"/>
  </r>
  <r>
    <s v="PT-05629"/>
    <n v="42"/>
    <x v="0"/>
    <n v="172"/>
    <n v="189.52835268176099"/>
    <n v="27.7113857427981"/>
    <x v="0"/>
    <x v="1"/>
    <x v="2"/>
    <n v="0"/>
    <n v="1746.16"/>
    <s v="Transferred"/>
    <x v="3"/>
  </r>
  <r>
    <s v="PT-04508"/>
    <n v="58"/>
    <x v="1"/>
    <n v="161"/>
    <n v="247.95779656023899"/>
    <n v="22.019242620860702"/>
    <x v="2"/>
    <x v="2"/>
    <x v="1"/>
    <n v="6"/>
    <n v="5890.29"/>
    <s v="Discharged"/>
    <x v="1"/>
  </r>
  <r>
    <s v="PT-08627"/>
    <n v="49"/>
    <x v="1"/>
    <n v="120"/>
    <n v="223.20336586104199"/>
    <n v="22.310040285851901"/>
    <x v="2"/>
    <x v="1"/>
    <x v="0"/>
    <n v="3"/>
    <n v="9841.64"/>
    <s v="Discharged"/>
    <x v="3"/>
  </r>
  <r>
    <s v="PT-03983"/>
    <n v="95"/>
    <x v="0"/>
    <n v="145"/>
    <n v="172.52914329391601"/>
    <n v="24.538334779707199"/>
    <x v="3"/>
    <x v="1"/>
    <x v="1"/>
    <n v="3"/>
    <n v="29134.75"/>
    <s v="Admitted"/>
    <x v="5"/>
  </r>
  <r>
    <s v="PT-00147"/>
    <n v="36"/>
    <x v="0"/>
    <n v="105"/>
    <n v="251.68553705448599"/>
    <n v="26.958745152997601"/>
    <x v="0"/>
    <x v="1"/>
    <x v="2"/>
    <n v="5"/>
    <n v="6163.67"/>
    <s v="Admitted"/>
    <x v="2"/>
  </r>
  <r>
    <s v="PT-06920"/>
    <n v="54"/>
    <x v="1"/>
    <n v="142"/>
    <n v="191.33095043744001"/>
    <n v="23.375204706518399"/>
    <x v="0"/>
    <x v="1"/>
    <x v="2"/>
    <n v="2"/>
    <n v="3141.71"/>
    <s v="Discharged"/>
    <x v="1"/>
  </r>
  <r>
    <s v="PT-02295"/>
    <n v="42"/>
    <x v="1"/>
    <n v="97"/>
    <n v="182.170475185111"/>
    <n v="30.684814120924599"/>
    <x v="1"/>
    <x v="2"/>
    <x v="1"/>
    <n v="1"/>
    <n v="8217.5400000000009"/>
    <s v="Discharged"/>
    <x v="3"/>
  </r>
  <r>
    <s v="PT-03612"/>
    <n v="56"/>
    <x v="1"/>
    <n v="114"/>
    <n v="250.31947038191501"/>
    <n v="25.498991316715401"/>
    <x v="2"/>
    <x v="1"/>
    <x v="0"/>
    <n v="6"/>
    <n v="13847.07"/>
    <s v="Discharged"/>
    <x v="1"/>
  </r>
  <r>
    <s v="PT-05354"/>
    <n v="72"/>
    <x v="0"/>
    <n v="132"/>
    <n v="145.618214649782"/>
    <n v="16.613958651261001"/>
    <x v="2"/>
    <x v="1"/>
    <x v="0"/>
    <n v="4"/>
    <n v="8626.7800000000007"/>
    <s v="Discharged"/>
    <x v="4"/>
  </r>
  <r>
    <s v="PT-01737"/>
    <n v="39"/>
    <x v="1"/>
    <n v="132"/>
    <n v="254.19327789954701"/>
    <s v="unknown"/>
    <x v="2"/>
    <x v="1"/>
    <x v="0"/>
    <n v="2"/>
    <n v="11051.92"/>
    <s v="Discharged"/>
    <x v="2"/>
  </r>
  <r>
    <s v="PT-07747"/>
    <n v="76"/>
    <x v="1"/>
    <n v="183"/>
    <n v="206.027779384892"/>
    <n v="25.442797253317501"/>
    <x v="2"/>
    <x v="1"/>
    <x v="1"/>
    <n v="2"/>
    <n v="16467.37"/>
    <s v="Discharged"/>
    <x v="4"/>
  </r>
  <r>
    <s v="PT-07969"/>
    <n v="48"/>
    <x v="1"/>
    <n v="118"/>
    <n v="237.89977345028899"/>
    <n v="29.4320580114086"/>
    <x v="1"/>
    <x v="1"/>
    <x v="0"/>
    <n v="3"/>
    <n v="8143.59"/>
    <s v="Transferred"/>
    <x v="3"/>
  </r>
  <r>
    <s v="PT-00115"/>
    <n v="52"/>
    <x v="0"/>
    <n v="106"/>
    <n v="260.24938701081902"/>
    <n v="22.924166645199001"/>
    <x v="0"/>
    <x v="1"/>
    <x v="2"/>
    <n v="4"/>
    <n v="4451.22"/>
    <s v="Discharged"/>
    <x v="1"/>
  </r>
  <r>
    <s v="PT-09039"/>
    <n v="66"/>
    <x v="1"/>
    <n v="143"/>
    <n v="230.05687143606301"/>
    <n v="36.812108383858501"/>
    <x v="1"/>
    <x v="1"/>
    <x v="0"/>
    <n v="4"/>
    <n v="9618.7099999999991"/>
    <s v="Discharged"/>
    <x v="0"/>
  </r>
  <r>
    <s v="PT-06365"/>
    <n v="75"/>
    <x v="1"/>
    <n v="126"/>
    <n v="162.467818373395"/>
    <n v="26.199847048295201"/>
    <x v="2"/>
    <x v="2"/>
    <x v="1"/>
    <n v="8"/>
    <n v="18407.27"/>
    <s v="Deceased"/>
    <x v="4"/>
  </r>
  <r>
    <s v="PT-09667"/>
    <n v="53"/>
    <x v="1"/>
    <n v="185"/>
    <n v="138.466723938586"/>
    <n v="32.850164840068601"/>
    <x v="0"/>
    <x v="1"/>
    <x v="2"/>
    <n v="5"/>
    <n v="6413.76"/>
    <s v="Deceased"/>
    <x v="1"/>
  </r>
  <r>
    <s v="PT-00499"/>
    <n v="41"/>
    <x v="0"/>
    <n v="141"/>
    <n v="251.468684188358"/>
    <n v="24.981150499705901"/>
    <x v="0"/>
    <x v="2"/>
    <x v="0"/>
    <n v="2"/>
    <n v="10269.379999999999"/>
    <s v="Transferred"/>
    <x v="3"/>
  </r>
  <r>
    <s v="PT-07804"/>
    <n v="57"/>
    <x v="0"/>
    <n v="115"/>
    <n v="249.81879969555499"/>
    <n v="24.2534051393454"/>
    <x v="0"/>
    <x v="1"/>
    <x v="2"/>
    <n v="5"/>
    <n v="5216.96"/>
    <s v="Admitted"/>
    <x v="1"/>
  </r>
  <r>
    <s v="PT-00721"/>
    <n v="59"/>
    <x v="1"/>
    <n v="106"/>
    <n v="222.45395061324899"/>
    <n v="28.8528366396135"/>
    <x v="1"/>
    <x v="1"/>
    <x v="0"/>
    <n v="5"/>
    <n v="8411.7900000000009"/>
    <s v="Transferred"/>
    <x v="1"/>
  </r>
  <r>
    <s v="PT-07473"/>
    <n v="36"/>
    <x v="1"/>
    <n v="146"/>
    <n v="190.18092630803801"/>
    <n v="22.441321605944001"/>
    <x v="1"/>
    <x v="1"/>
    <x v="0"/>
    <n v="0"/>
    <n v="4667.3100000000004"/>
    <s v="Deceased"/>
    <x v="2"/>
  </r>
  <r>
    <s v="PT-09022"/>
    <n v="79"/>
    <x v="0"/>
    <n v="130"/>
    <n v="248.45223856749601"/>
    <n v="21.292497704950499"/>
    <x v="1"/>
    <x v="2"/>
    <x v="1"/>
    <n v="6"/>
    <n v="17928.66"/>
    <s v="Admitted"/>
    <x v="4"/>
  </r>
  <r>
    <s v="PT-05966"/>
    <n v="56"/>
    <x v="1"/>
    <n v="137"/>
    <n v="285.90220121575197"/>
    <n v="31.840072322494599"/>
    <x v="0"/>
    <x v="2"/>
    <x v="0"/>
    <n v="8"/>
    <n v="11455.38"/>
    <s v="Discharged"/>
    <x v="1"/>
  </r>
  <r>
    <s v="PT-06386"/>
    <n v="74"/>
    <x v="1"/>
    <n v="117"/>
    <n v="233.456846518795"/>
    <n v="29.560754515152802"/>
    <x v="2"/>
    <x v="1"/>
    <x v="1"/>
    <n v="2"/>
    <n v="20581.22"/>
    <s v="Admitted"/>
    <x v="4"/>
  </r>
  <r>
    <s v="PT-03090"/>
    <n v="57"/>
    <x v="0"/>
    <n v="116"/>
    <s v="unknown"/>
    <n v="33.797984002523101"/>
    <x v="0"/>
    <x v="2"/>
    <x v="0"/>
    <n v="4"/>
    <n v="4508.53"/>
    <s v="Admitted"/>
    <x v="1"/>
  </r>
  <r>
    <s v="PT-07516"/>
    <n v="62"/>
    <x v="1"/>
    <n v="142"/>
    <n v="186.42465984323101"/>
    <s v="unknown"/>
    <x v="2"/>
    <x v="1"/>
    <x v="0"/>
    <n v="4"/>
    <n v="8468.0499999999993"/>
    <s v="Discharged"/>
    <x v="0"/>
  </r>
  <r>
    <s v="PT-07598"/>
    <n v="39"/>
    <x v="0"/>
    <n v="138"/>
    <n v="177.919673688438"/>
    <n v="28.566499949503701"/>
    <x v="2"/>
    <x v="1"/>
    <x v="2"/>
    <n v="5"/>
    <n v="3889.95"/>
    <s v="Admitted"/>
    <x v="2"/>
  </r>
  <r>
    <s v="PT-06779"/>
    <n v="67"/>
    <x v="1"/>
    <n v="122"/>
    <n v="241.623230819718"/>
    <n v="34.575635296177403"/>
    <x v="1"/>
    <x v="2"/>
    <x v="1"/>
    <n v="3"/>
    <n v="23821.95"/>
    <s v="Discharged"/>
    <x v="0"/>
  </r>
  <r>
    <s v="PT-00597"/>
    <n v="50"/>
    <x v="1"/>
    <s v="unknown"/>
    <n v="188.78405686382601"/>
    <n v="31.897325955119499"/>
    <x v="0"/>
    <x v="1"/>
    <x v="2"/>
    <n v="4"/>
    <s v="unknown"/>
    <s v="Discharged"/>
    <x v="3"/>
  </r>
  <r>
    <s v="PT-06348"/>
    <n v="74"/>
    <x v="0"/>
    <n v="149"/>
    <n v="197.23752666851499"/>
    <s v="unknown"/>
    <x v="2"/>
    <x v="1"/>
    <x v="0"/>
    <n v="4"/>
    <n v="4400.2700000000004"/>
    <s v="Discharged"/>
    <x v="4"/>
  </r>
  <r>
    <s v="PT-09133"/>
    <n v="58"/>
    <x v="1"/>
    <n v="133"/>
    <n v="268.81371908800497"/>
    <n v="28.987861039806901"/>
    <x v="0"/>
    <x v="1"/>
    <x v="0"/>
    <n v="3"/>
    <n v="10993.84"/>
    <s v="Discharged"/>
    <x v="1"/>
  </r>
  <r>
    <s v="PT-05165"/>
    <n v="66"/>
    <x v="0"/>
    <n v="122"/>
    <n v="205.315380601339"/>
    <n v="31.5815455325172"/>
    <x v="2"/>
    <x v="2"/>
    <x v="1"/>
    <n v="3"/>
    <n v="19488.84"/>
    <s v="Discharged"/>
    <x v="0"/>
  </r>
  <r>
    <s v="PT-01648"/>
    <n v="69"/>
    <x v="1"/>
    <n v="142"/>
    <n v="256.42668351145699"/>
    <n v="35.400307624011198"/>
    <x v="2"/>
    <x v="1"/>
    <x v="1"/>
    <n v="6"/>
    <n v="13674.71"/>
    <s v="Discharged"/>
    <x v="0"/>
  </r>
  <r>
    <s v="PT-07201"/>
    <n v="57"/>
    <x v="1"/>
    <n v="116"/>
    <n v="214.74007061046501"/>
    <n v="23.443659754543699"/>
    <x v="1"/>
    <x v="2"/>
    <x v="1"/>
    <n v="4"/>
    <n v="13004.35"/>
    <s v="Discharged"/>
    <x v="1"/>
  </r>
  <r>
    <s v="PT-02701"/>
    <n v="60"/>
    <x v="0"/>
    <n v="156"/>
    <n v="182.33256094821499"/>
    <s v="unknown"/>
    <x v="0"/>
    <x v="1"/>
    <x v="2"/>
    <n v="4"/>
    <n v="7539.32"/>
    <s v="Admitted"/>
    <x v="1"/>
  </r>
  <r>
    <s v="PT-07721"/>
    <n v="52"/>
    <x v="1"/>
    <n v="100"/>
    <n v="253.81241317517799"/>
    <n v="31.944476588316501"/>
    <x v="0"/>
    <x v="2"/>
    <x v="1"/>
    <n v="2"/>
    <n v="7220.93"/>
    <s v="Discharged"/>
    <x v="1"/>
  </r>
  <r>
    <s v="PT-01701"/>
    <n v="60"/>
    <x v="1"/>
    <n v="141"/>
    <n v="223.04961321690899"/>
    <n v="23.268009951179199"/>
    <x v="1"/>
    <x v="2"/>
    <x v="0"/>
    <n v="1"/>
    <n v="11743.33"/>
    <s v="Discharged"/>
    <x v="1"/>
  </r>
  <r>
    <s v="PT-09124"/>
    <n v="55"/>
    <x v="0"/>
    <n v="143"/>
    <n v="185.231087443413"/>
    <n v="26.4317612534097"/>
    <x v="2"/>
    <x v="2"/>
    <x v="1"/>
    <s v="unknown"/>
    <n v="18981"/>
    <s v="Discharged"/>
    <x v="1"/>
  </r>
  <r>
    <s v="PT-05405"/>
    <n v="42"/>
    <x v="1"/>
    <n v="151"/>
    <n v="215.62495320986699"/>
    <s v="unknown"/>
    <x v="1"/>
    <x v="2"/>
    <x v="0"/>
    <n v="2"/>
    <n v="3288.46"/>
    <s v="Discharged"/>
    <x v="3"/>
  </r>
  <r>
    <s v="PT-07509"/>
    <n v="42"/>
    <x v="1"/>
    <s v="unknown"/>
    <n v="260.001845725267"/>
    <n v="27.158802471367"/>
    <x v="2"/>
    <x v="1"/>
    <x v="0"/>
    <n v="7"/>
    <n v="11279.27"/>
    <s v="Discharged"/>
    <x v="3"/>
  </r>
  <r>
    <s v="PT-06177"/>
    <n v="52"/>
    <x v="1"/>
    <n v="152"/>
    <s v="unknown"/>
    <n v="34.358213515265497"/>
    <x v="0"/>
    <x v="0"/>
    <x v="3"/>
    <n v="0"/>
    <n v="3519.61"/>
    <s v="Transferred"/>
    <x v="1"/>
  </r>
  <r>
    <s v="PT-07483"/>
    <n v="46"/>
    <x v="0"/>
    <n v="130"/>
    <n v="200.64096489644101"/>
    <n v="30.898146108168799"/>
    <x v="3"/>
    <x v="2"/>
    <x v="0"/>
    <n v="3"/>
    <n v="1056.33"/>
    <s v="Admitted"/>
    <x v="3"/>
  </r>
  <r>
    <s v="PT-00087"/>
    <n v="68"/>
    <x v="1"/>
    <n v="109"/>
    <n v="246.19252817459201"/>
    <n v="17.6555101455568"/>
    <x v="2"/>
    <x v="1"/>
    <x v="1"/>
    <n v="2"/>
    <n v="20300.34"/>
    <s v="unknown"/>
    <x v="0"/>
  </r>
  <r>
    <s v="PT-02309"/>
    <n v="63"/>
    <x v="1"/>
    <n v="151"/>
    <s v="unknown"/>
    <n v="33.824088576660998"/>
    <x v="0"/>
    <x v="2"/>
    <x v="1"/>
    <n v="3"/>
    <n v="4046.58"/>
    <s v="Discharged"/>
    <x v="0"/>
  </r>
  <r>
    <s v="PT-02678"/>
    <n v="31"/>
    <x v="1"/>
    <n v="126"/>
    <n v="217.16563333438199"/>
    <n v="21.4753268964289"/>
    <x v="0"/>
    <x v="1"/>
    <x v="2"/>
    <n v="1"/>
    <n v="1618.98"/>
    <s v="Discharged"/>
    <x v="2"/>
  </r>
  <r>
    <s v="PT-08380"/>
    <n v="58"/>
    <x v="1"/>
    <n v="92"/>
    <n v="282.17504353025299"/>
    <n v="31.384978256357801"/>
    <x v="0"/>
    <x v="1"/>
    <x v="0"/>
    <s v="unknown"/>
    <n v="8853.68"/>
    <s v="Admitted"/>
    <x v="1"/>
  </r>
  <r>
    <s v="PT-09054"/>
    <n v="49"/>
    <x v="0"/>
    <n v="139"/>
    <n v="269.64273488178497"/>
    <n v="24.643692603392001"/>
    <x v="2"/>
    <x v="1"/>
    <x v="1"/>
    <n v="5"/>
    <n v="24738.22"/>
    <s v="Transferred"/>
    <x v="3"/>
  </r>
  <r>
    <s v="PT-02595"/>
    <n v="67"/>
    <x v="1"/>
    <n v="149"/>
    <n v="199.11151093951401"/>
    <n v="27.883723780172399"/>
    <x v="1"/>
    <x v="1"/>
    <x v="0"/>
    <n v="7"/>
    <n v="10109.120000000001"/>
    <s v="Discharged"/>
    <x v="0"/>
  </r>
  <r>
    <s v="PT-06128"/>
    <n v="77"/>
    <x v="1"/>
    <n v="120"/>
    <n v="150.85664896876099"/>
    <n v="34.675857469765397"/>
    <x v="1"/>
    <x v="1"/>
    <x v="0"/>
    <n v="0"/>
    <n v="500"/>
    <s v="Discharged"/>
    <x v="4"/>
  </r>
  <r>
    <s v="PT-01030"/>
    <n v="39"/>
    <x v="0"/>
    <n v="135"/>
    <n v="164.521380977126"/>
    <n v="28.8094407371639"/>
    <x v="0"/>
    <x v="1"/>
    <x v="2"/>
    <n v="3"/>
    <n v="5848.47"/>
    <s v="Admitted"/>
    <x v="2"/>
  </r>
  <r>
    <s v="PT-00137"/>
    <n v="43"/>
    <x v="1"/>
    <n v="123"/>
    <n v="217.59935044105401"/>
    <n v="24.0647401743873"/>
    <x v="0"/>
    <x v="1"/>
    <x v="0"/>
    <n v="3"/>
    <n v="5954.56"/>
    <s v="Admitted"/>
    <x v="3"/>
  </r>
  <r>
    <s v="PT-07110"/>
    <n v="60"/>
    <x v="0"/>
    <n v="133"/>
    <n v="125.57834037158101"/>
    <n v="19.044827927317598"/>
    <x v="0"/>
    <x v="1"/>
    <x v="2"/>
    <n v="2"/>
    <n v="4769.3599999999997"/>
    <s v="Discharged"/>
    <x v="1"/>
  </r>
  <r>
    <s v="PT-02855"/>
    <n v="73"/>
    <x v="0"/>
    <n v="168"/>
    <n v="163.091750249732"/>
    <n v="29.3432584402046"/>
    <x v="0"/>
    <x v="1"/>
    <x v="0"/>
    <n v="0"/>
    <n v="7632.93"/>
    <s v="Deceased"/>
    <x v="4"/>
  </r>
  <r>
    <s v="PT-04410"/>
    <n v="68"/>
    <x v="0"/>
    <n v="134"/>
    <n v="218.74438656690501"/>
    <n v="17.854764348716301"/>
    <x v="0"/>
    <x v="2"/>
    <x v="3"/>
    <n v="2"/>
    <n v="1018.09"/>
    <s v="Discharged"/>
    <x v="0"/>
  </r>
  <r>
    <s v="PT-01201"/>
    <n v="56"/>
    <x v="1"/>
    <n v="136"/>
    <n v="249.003874204613"/>
    <n v="26.8246096463999"/>
    <x v="0"/>
    <x v="1"/>
    <x v="2"/>
    <n v="2"/>
    <n v="3655.09"/>
    <s v="Discharged"/>
    <x v="1"/>
  </r>
  <r>
    <s v="PT-04718"/>
    <n v="72"/>
    <x v="1"/>
    <n v="179"/>
    <n v="267.10872141562299"/>
    <n v="27.769254302023398"/>
    <x v="1"/>
    <x v="1"/>
    <x v="0"/>
    <n v="4"/>
    <n v="10551.35"/>
    <s v="Discharged"/>
    <x v="4"/>
  </r>
  <r>
    <s v="PT-09710"/>
    <n v="38"/>
    <x v="0"/>
    <n v="142"/>
    <n v="236.40567826740599"/>
    <n v="28.447559532827501"/>
    <x v="0"/>
    <x v="1"/>
    <x v="2"/>
    <n v="4"/>
    <n v="2740.96"/>
    <s v="Deceased"/>
    <x v="2"/>
  </r>
  <r>
    <s v="PT-06865"/>
    <n v="54"/>
    <x v="0"/>
    <n v="117"/>
    <n v="218.80136171431499"/>
    <n v="24.6063316770448"/>
    <x v="1"/>
    <x v="1"/>
    <x v="0"/>
    <n v="4"/>
    <n v="6400.79"/>
    <s v="Discharged"/>
    <x v="1"/>
  </r>
  <r>
    <s v="PT-00567"/>
    <n v="24"/>
    <x v="1"/>
    <n v="141"/>
    <n v="249.696082713767"/>
    <n v="16.739855196916999"/>
    <x v="0"/>
    <x v="2"/>
    <x v="3"/>
    <n v="3"/>
    <n v="6024.74"/>
    <s v="Discharged"/>
    <x v="6"/>
  </r>
  <r>
    <s v="PT-05431"/>
    <n v="44"/>
    <x v="0"/>
    <s v="unknown"/>
    <n v="296.49396870368003"/>
    <n v="26.504586882831699"/>
    <x v="2"/>
    <x v="2"/>
    <x v="1"/>
    <n v="6"/>
    <n v="17782.64"/>
    <s v="Admitted"/>
    <x v="3"/>
  </r>
  <r>
    <s v="PT-03928"/>
    <n v="61"/>
    <x v="0"/>
    <n v="123"/>
    <n v="227.45279743280801"/>
    <n v="28.070482626896101"/>
    <x v="0"/>
    <x v="1"/>
    <x v="2"/>
    <n v="2"/>
    <n v="1559.26"/>
    <s v="Discharged"/>
    <x v="0"/>
  </r>
  <r>
    <s v="PT-06308"/>
    <n v="67"/>
    <x v="1"/>
    <n v="126"/>
    <n v="159.50823873393901"/>
    <n v="27.2313352384651"/>
    <x v="0"/>
    <x v="2"/>
    <x v="1"/>
    <n v="1"/>
    <n v="15493.79"/>
    <s v="Discharged"/>
    <x v="0"/>
  </r>
  <r>
    <s v="PT-09876"/>
    <n v="54"/>
    <x v="1"/>
    <n v="112"/>
    <n v="221.93967221469299"/>
    <n v="24.575479591199802"/>
    <x v="1"/>
    <x v="1"/>
    <x v="2"/>
    <n v="5"/>
    <n v="4211.3500000000004"/>
    <s v="Admitted"/>
    <x v="1"/>
  </r>
  <r>
    <s v="PT-06843"/>
    <n v="83"/>
    <x v="1"/>
    <n v="147"/>
    <n v="127.02437441153501"/>
    <n v="28.343803409968999"/>
    <x v="1"/>
    <x v="2"/>
    <x v="0"/>
    <n v="0"/>
    <n v="10239.39"/>
    <s v="Discharged"/>
    <x v="5"/>
  </r>
  <r>
    <s v="PT-08088"/>
    <n v="50"/>
    <x v="0"/>
    <n v="90"/>
    <n v="213.641594431545"/>
    <n v="26.3775197314595"/>
    <x v="0"/>
    <x v="1"/>
    <x v="0"/>
    <n v="5"/>
    <n v="9423.01"/>
    <s v="Transferred"/>
    <x v="3"/>
  </r>
  <r>
    <s v="PT-06806"/>
    <n v="53"/>
    <x v="0"/>
    <n v="136"/>
    <n v="271.920272400008"/>
    <n v="29.606019449983101"/>
    <x v="0"/>
    <x v="1"/>
    <x v="0"/>
    <n v="1"/>
    <n v="7889.98"/>
    <s v="Admitted"/>
    <x v="1"/>
  </r>
  <r>
    <s v="PT-09093"/>
    <n v="37"/>
    <x v="1"/>
    <n v="129"/>
    <n v="171.86826787108501"/>
    <n v="28.116093660342099"/>
    <x v="0"/>
    <x v="1"/>
    <x v="2"/>
    <n v="5"/>
    <n v="9340.68"/>
    <s v="Discharged"/>
    <x v="2"/>
  </r>
  <r>
    <s v="PT-08439"/>
    <n v="54"/>
    <x v="1"/>
    <n v="118"/>
    <n v="269.66650167269302"/>
    <n v="22.046994247753101"/>
    <x v="2"/>
    <x v="1"/>
    <x v="0"/>
    <n v="5"/>
    <n v="12025.37"/>
    <s v="Admitted"/>
    <x v="1"/>
  </r>
  <r>
    <s v="PT-02331"/>
    <n v="50"/>
    <x v="1"/>
    <n v="106"/>
    <n v="250.70055608802801"/>
    <n v="31.747793773911301"/>
    <x v="2"/>
    <x v="1"/>
    <x v="1"/>
    <n v="7"/>
    <n v="17027.3"/>
    <s v="Discharged"/>
    <x v="3"/>
  </r>
  <r>
    <s v="PT-03516"/>
    <n v="62"/>
    <x v="0"/>
    <n v="123"/>
    <n v="198.735282541538"/>
    <n v="25.249969846979202"/>
    <x v="2"/>
    <x v="1"/>
    <x v="0"/>
    <n v="5"/>
    <n v="10787.25"/>
    <s v="Discharged"/>
    <x v="0"/>
  </r>
  <r>
    <s v="PT-02188"/>
    <n v="51"/>
    <x v="1"/>
    <n v="141"/>
    <n v="225.98675643698701"/>
    <n v="27.452846323588201"/>
    <x v="0"/>
    <x v="1"/>
    <x v="2"/>
    <n v="2"/>
    <n v="3164.98"/>
    <s v="Discharged"/>
    <x v="1"/>
  </r>
  <r>
    <s v="PT-00196"/>
    <n v="60"/>
    <x v="0"/>
    <n v="162"/>
    <n v="179.851569211016"/>
    <n v="24.375751740754001"/>
    <x v="1"/>
    <x v="1"/>
    <x v="0"/>
    <n v="5"/>
    <n v="14335.55"/>
    <s v="Discharged"/>
    <x v="1"/>
  </r>
  <r>
    <s v="PT-07635"/>
    <n v="82"/>
    <x v="1"/>
    <n v="106"/>
    <n v="263.60427875152698"/>
    <n v="35.901173252772203"/>
    <x v="0"/>
    <x v="1"/>
    <x v="0"/>
    <n v="5"/>
    <n v="6140.91"/>
    <s v="Discharged"/>
    <x v="5"/>
  </r>
  <r>
    <s v="PT-05901"/>
    <n v="53"/>
    <x v="1"/>
    <n v="153"/>
    <n v="260.93705466464598"/>
    <n v="25.1484187099446"/>
    <x v="2"/>
    <x v="2"/>
    <x v="1"/>
    <n v="7"/>
    <n v="17065.45"/>
    <s v="Discharged"/>
    <x v="1"/>
  </r>
  <r>
    <s v="PT-05060"/>
    <n v="48"/>
    <x v="0"/>
    <n v="154"/>
    <n v="242.484113601319"/>
    <n v="23.660828319758199"/>
    <x v="0"/>
    <x v="2"/>
    <x v="0"/>
    <n v="1"/>
    <n v="10264.99"/>
    <s v="Discharged"/>
    <x v="3"/>
  </r>
  <r>
    <s v="PT-00803"/>
    <n v="56"/>
    <x v="0"/>
    <n v="98"/>
    <n v="272.48249375131201"/>
    <n v="29.152567397643999"/>
    <x v="0"/>
    <x v="1"/>
    <x v="2"/>
    <n v="0"/>
    <n v="5254.58"/>
    <s v="Discharged"/>
    <x v="1"/>
  </r>
  <r>
    <s v="PT-05716"/>
    <n v="48"/>
    <x v="1"/>
    <n v="117"/>
    <n v="157.08868668162"/>
    <n v="31.093344590648201"/>
    <x v="1"/>
    <x v="2"/>
    <x v="2"/>
    <n v="1"/>
    <s v="unknown"/>
    <s v="Discharged"/>
    <x v="3"/>
  </r>
  <r>
    <s v="PT-06624"/>
    <n v="54"/>
    <x v="1"/>
    <n v="129"/>
    <n v="223.073311000264"/>
    <n v="23.2335452501624"/>
    <x v="0"/>
    <x v="1"/>
    <x v="2"/>
    <n v="7"/>
    <n v="6135.34"/>
    <s v="unknown"/>
    <x v="1"/>
  </r>
  <r>
    <s v="PT-02069"/>
    <n v="76"/>
    <x v="0"/>
    <s v="unknown"/>
    <n v="235.77256575083101"/>
    <n v="25.513925617323999"/>
    <x v="0"/>
    <x v="1"/>
    <x v="0"/>
    <n v="2"/>
    <s v="unknown"/>
    <s v="Discharged"/>
    <x v="4"/>
  </r>
  <r>
    <s v="PT-07553"/>
    <n v="32"/>
    <x v="0"/>
    <n v="117"/>
    <n v="272.08718942476798"/>
    <n v="30.845492827356001"/>
    <x v="2"/>
    <x v="1"/>
    <x v="1"/>
    <n v="5"/>
    <n v="11265.96"/>
    <s v="unknown"/>
    <x v="2"/>
  </r>
  <r>
    <s v="PT-08920"/>
    <n v="67"/>
    <x v="1"/>
    <n v="125"/>
    <n v="187.53898574910801"/>
    <n v="36.247577880210599"/>
    <x v="1"/>
    <x v="2"/>
    <x v="1"/>
    <n v="2"/>
    <n v="20655.91"/>
    <s v="Discharged"/>
    <x v="0"/>
  </r>
  <r>
    <s v="PT-00645"/>
    <n v="51"/>
    <x v="0"/>
    <n v="149"/>
    <n v="201.647776938899"/>
    <n v="28.4174126652971"/>
    <x v="1"/>
    <x v="1"/>
    <x v="2"/>
    <n v="6"/>
    <n v="7004.98"/>
    <s v="Discharged"/>
    <x v="1"/>
  </r>
  <r>
    <s v="PT-09804"/>
    <n v="39"/>
    <x v="1"/>
    <n v="126"/>
    <n v="177.90113227475601"/>
    <n v="22.324770339093099"/>
    <x v="0"/>
    <x v="2"/>
    <x v="0"/>
    <n v="2"/>
    <n v="6342.41"/>
    <s v="Discharged"/>
    <x v="2"/>
  </r>
  <r>
    <s v="PT-05104"/>
    <n v="56"/>
    <x v="1"/>
    <n v="125"/>
    <n v="263.57731192888099"/>
    <n v="35.781197901484603"/>
    <x v="0"/>
    <x v="2"/>
    <x v="0"/>
    <n v="5"/>
    <n v="10708.38"/>
    <s v="Discharged"/>
    <x v="1"/>
  </r>
  <r>
    <s v="PT-05461"/>
    <n v="54"/>
    <x v="0"/>
    <n v="122"/>
    <n v="280.49993070035401"/>
    <n v="32.143568433155103"/>
    <x v="2"/>
    <x v="2"/>
    <x v="1"/>
    <n v="6"/>
    <n v="25865.06"/>
    <s v="Discharged"/>
    <x v="1"/>
  </r>
  <r>
    <s v="PT-01638"/>
    <n v="61"/>
    <x v="1"/>
    <n v="98"/>
    <n v="240.80009122700699"/>
    <n v="26.0649412874067"/>
    <x v="2"/>
    <x v="1"/>
    <x v="0"/>
    <n v="4"/>
    <n v="11583.64"/>
    <s v="Discharged"/>
    <x v="0"/>
  </r>
  <r>
    <s v="PT-00121"/>
    <n v="66"/>
    <x v="0"/>
    <n v="159"/>
    <n v="252.85633292400999"/>
    <n v="32.433349494215101"/>
    <x v="1"/>
    <x v="1"/>
    <x v="0"/>
    <n v="5"/>
    <n v="10026.43"/>
    <s v="Admitted"/>
    <x v="0"/>
  </r>
  <r>
    <s v="PT-02982"/>
    <n v="74"/>
    <x v="0"/>
    <n v="139"/>
    <n v="165.05082910141201"/>
    <n v="25.642886444035"/>
    <x v="0"/>
    <x v="2"/>
    <x v="0"/>
    <n v="3"/>
    <n v="13016.78"/>
    <s v="Discharged"/>
    <x v="4"/>
  </r>
  <r>
    <s v="PT-05070"/>
    <n v="59"/>
    <x v="0"/>
    <n v="128"/>
    <n v="239.16910206679799"/>
    <n v="29.932031282513801"/>
    <x v="0"/>
    <x v="2"/>
    <x v="0"/>
    <n v="4"/>
    <n v="3783.33"/>
    <s v="Discharged"/>
    <x v="1"/>
  </r>
  <r>
    <s v="PT-03075"/>
    <n v="44"/>
    <x v="1"/>
    <n v="111"/>
    <s v="unknown"/>
    <n v="21.147496998856699"/>
    <x v="2"/>
    <x v="1"/>
    <x v="0"/>
    <n v="5"/>
    <n v="5775.88"/>
    <s v="Transferred"/>
    <x v="3"/>
  </r>
  <r>
    <s v="PT-09108"/>
    <n v="61"/>
    <x v="1"/>
    <n v="153"/>
    <n v="260.91702013410702"/>
    <n v="25.3800731176688"/>
    <x v="0"/>
    <x v="2"/>
    <x v="3"/>
    <n v="1"/>
    <n v="2071.1"/>
    <s v="Discharged"/>
    <x v="0"/>
  </r>
  <r>
    <s v="PT-03279"/>
    <n v="56"/>
    <x v="0"/>
    <n v="155"/>
    <n v="278.31435358642398"/>
    <n v="24.457566270713901"/>
    <x v="2"/>
    <x v="1"/>
    <x v="1"/>
    <n v="7"/>
    <n v="23532.89"/>
    <s v="Discharged"/>
    <x v="1"/>
  </r>
  <r>
    <s v="PT-02136"/>
    <n v="46"/>
    <x v="0"/>
    <s v="unknown"/>
    <n v="201.69395257769699"/>
    <n v="26.446094741323101"/>
    <x v="0"/>
    <x v="2"/>
    <x v="0"/>
    <n v="4"/>
    <n v="9499.49"/>
    <s v="unknown"/>
    <x v="3"/>
  </r>
  <r>
    <s v="PT-06609"/>
    <n v="43"/>
    <x v="1"/>
    <n v="90"/>
    <n v="211.96325321716199"/>
    <n v="15"/>
    <x v="0"/>
    <x v="1"/>
    <x v="0"/>
    <n v="2"/>
    <n v="11839.61"/>
    <s v="Discharged"/>
    <x v="3"/>
  </r>
  <r>
    <s v="PT-04971"/>
    <n v="77"/>
    <x v="0"/>
    <n v="125"/>
    <n v="171.97140086106299"/>
    <n v="20.445708247689399"/>
    <x v="0"/>
    <x v="1"/>
    <x v="0"/>
    <n v="3"/>
    <n v="9808.36"/>
    <s v="Admitted"/>
    <x v="4"/>
  </r>
  <r>
    <s v="PT-06456"/>
    <n v="39"/>
    <x v="1"/>
    <n v="123"/>
    <n v="215.58655566493101"/>
    <n v="29.446880983855699"/>
    <x v="1"/>
    <x v="1"/>
    <x v="0"/>
    <n v="3"/>
    <n v="10816.98"/>
    <s v="Discharged"/>
    <x v="2"/>
  </r>
  <r>
    <s v="PT-00135"/>
    <n v="41"/>
    <x v="1"/>
    <n v="152"/>
    <n v="208.50777945772401"/>
    <n v="23.269051195895599"/>
    <x v="1"/>
    <x v="1"/>
    <x v="0"/>
    <n v="2"/>
    <s v="unknown"/>
    <s v="Discharged"/>
    <x v="3"/>
  </r>
  <r>
    <s v="PT-08044"/>
    <n v="69"/>
    <x v="0"/>
    <n v="109"/>
    <n v="222.04877938460299"/>
    <n v="20.5484991160987"/>
    <x v="0"/>
    <x v="2"/>
    <x v="1"/>
    <n v="9"/>
    <n v="15767.34"/>
    <s v="Discharged"/>
    <x v="0"/>
  </r>
  <r>
    <s v="PT-05325"/>
    <n v="57"/>
    <x v="0"/>
    <n v="154"/>
    <n v="254.14983830260601"/>
    <n v="28.2778426064637"/>
    <x v="1"/>
    <x v="2"/>
    <x v="1"/>
    <n v="3"/>
    <n v="19074.57"/>
    <s v="Discharged"/>
    <x v="1"/>
  </r>
  <r>
    <s v="PT-09835"/>
    <n v="87"/>
    <x v="0"/>
    <n v="116"/>
    <n v="174.974953696863"/>
    <n v="41.777665504382099"/>
    <x v="2"/>
    <x v="1"/>
    <x v="0"/>
    <n v="5"/>
    <n v="2371.16"/>
    <s v="Discharged"/>
    <x v="5"/>
  </r>
  <r>
    <s v="PT-06947"/>
    <n v="27"/>
    <x v="1"/>
    <n v="131"/>
    <n v="199.157244910359"/>
    <n v="26.176212780756501"/>
    <x v="2"/>
    <x v="1"/>
    <x v="2"/>
    <n v="6"/>
    <n v="4993.82"/>
    <s v="Discharged"/>
    <x v="6"/>
  </r>
  <r>
    <s v="PT-02560"/>
    <n v="68"/>
    <x v="0"/>
    <n v="131"/>
    <n v="249.967952661147"/>
    <n v="23.871231224246401"/>
    <x v="1"/>
    <x v="1"/>
    <x v="2"/>
    <n v="1"/>
    <n v="4310.7700000000004"/>
    <s v="Discharged"/>
    <x v="0"/>
  </r>
  <r>
    <s v="PT-00063"/>
    <n v="38"/>
    <x v="0"/>
    <n v="96"/>
    <n v="271.43619682661102"/>
    <n v="25.0904631970376"/>
    <x v="0"/>
    <x v="1"/>
    <x v="2"/>
    <n v="3"/>
    <n v="6658.19"/>
    <s v="Admitted"/>
    <x v="2"/>
  </r>
  <r>
    <s v="PT-01359"/>
    <n v="32"/>
    <x v="1"/>
    <n v="110"/>
    <n v="298.221656691568"/>
    <n v="24.075477798585599"/>
    <x v="0"/>
    <x v="1"/>
    <x v="2"/>
    <n v="1"/>
    <n v="1780.77"/>
    <s v="Discharged"/>
    <x v="2"/>
  </r>
  <r>
    <s v="PT-06818"/>
    <n v="32"/>
    <x v="0"/>
    <n v="135"/>
    <n v="229.97766120239399"/>
    <n v="19.826017896472798"/>
    <x v="0"/>
    <x v="1"/>
    <x v="2"/>
    <n v="2"/>
    <n v="5078.6400000000003"/>
    <s v="Discharged"/>
    <x v="2"/>
  </r>
  <r>
    <s v="PT-06700"/>
    <n v="42"/>
    <x v="0"/>
    <n v="127"/>
    <n v="189.30674829167799"/>
    <n v="29.512456511465501"/>
    <x v="0"/>
    <x v="1"/>
    <x v="3"/>
    <n v="4"/>
    <n v="4211.93"/>
    <s v="Admitted"/>
    <x v="3"/>
  </r>
  <r>
    <s v="PT-09403"/>
    <n v="31"/>
    <x v="0"/>
    <n v="145"/>
    <s v="unknown"/>
    <n v="30.424541416110799"/>
    <x v="1"/>
    <x v="1"/>
    <x v="2"/>
    <n v="2"/>
    <n v="3831.24"/>
    <s v="Admitted"/>
    <x v="2"/>
  </r>
  <r>
    <s v="PT-02468"/>
    <n v="55"/>
    <x v="0"/>
    <n v="123"/>
    <n v="241.80017037870701"/>
    <n v="27.704846409997302"/>
    <x v="1"/>
    <x v="1"/>
    <x v="0"/>
    <n v="9"/>
    <n v="11546.26"/>
    <s v="Transferred"/>
    <x v="1"/>
  </r>
  <r>
    <s v="PT-00680"/>
    <n v="74"/>
    <x v="0"/>
    <n v="139"/>
    <n v="173.23905243122499"/>
    <n v="25.505489932478898"/>
    <x v="1"/>
    <x v="1"/>
    <x v="0"/>
    <n v="4"/>
    <n v="9066.08"/>
    <s v="Discharged"/>
    <x v="4"/>
  </r>
  <r>
    <s v="PT-07073"/>
    <n v="34"/>
    <x v="0"/>
    <n v="178"/>
    <n v="226.81617540086799"/>
    <n v="23.831041823604998"/>
    <x v="1"/>
    <x v="1"/>
    <x v="2"/>
    <n v="2"/>
    <n v="4759.82"/>
    <s v="Discharged"/>
    <x v="2"/>
  </r>
  <r>
    <s v="PT-00742"/>
    <n v="35"/>
    <x v="1"/>
    <n v="126"/>
    <n v="216.32204169307801"/>
    <n v="29.1605708266253"/>
    <x v="0"/>
    <x v="1"/>
    <x v="2"/>
    <n v="4"/>
    <n v="5237.66"/>
    <s v="Discharged"/>
    <x v="2"/>
  </r>
  <r>
    <s v="PT-05308"/>
    <n v="42"/>
    <x v="0"/>
    <n v="90"/>
    <n v="185.61776904191001"/>
    <n v="23.121335883230099"/>
    <x v="2"/>
    <x v="1"/>
    <x v="0"/>
    <n v="5"/>
    <n v="7601.58"/>
    <s v="Discharged"/>
    <x v="3"/>
  </r>
  <r>
    <s v="PT-07019"/>
    <n v="74"/>
    <x v="0"/>
    <n v="142"/>
    <n v="217.78502703184799"/>
    <n v="29.459486423182799"/>
    <x v="1"/>
    <x v="1"/>
    <x v="0"/>
    <n v="1"/>
    <n v="14176.96"/>
    <s v="Admitted"/>
    <x v="4"/>
  </r>
  <r>
    <s v="PT-03642"/>
    <n v="52"/>
    <x v="0"/>
    <n v="136"/>
    <n v="206.095808714089"/>
    <n v="29.4586739269273"/>
    <x v="2"/>
    <x v="2"/>
    <x v="1"/>
    <n v="6"/>
    <n v="13852.15"/>
    <s v="Transferred"/>
    <x v="1"/>
  </r>
  <r>
    <s v="PT-00445"/>
    <n v="35"/>
    <x v="0"/>
    <n v="134"/>
    <n v="163.037054293316"/>
    <n v="32.603031560225702"/>
    <x v="2"/>
    <x v="1"/>
    <x v="0"/>
    <n v="3"/>
    <n v="8836.02"/>
    <s v="Transferred"/>
    <x v="2"/>
  </r>
  <r>
    <s v="PT-08328"/>
    <n v="51"/>
    <x v="0"/>
    <n v="150"/>
    <n v="221.331430008674"/>
    <n v="22.117641007744499"/>
    <x v="3"/>
    <x v="1"/>
    <x v="2"/>
    <n v="2"/>
    <n v="5007.45"/>
    <s v="Discharged"/>
    <x v="1"/>
  </r>
  <r>
    <s v="PT-03259"/>
    <n v="72"/>
    <x v="0"/>
    <n v="161"/>
    <n v="158.918374703507"/>
    <n v="26.045870870550601"/>
    <x v="1"/>
    <x v="1"/>
    <x v="0"/>
    <n v="4"/>
    <n v="10613.29"/>
    <s v="Discharged"/>
    <x v="4"/>
  </r>
  <r>
    <s v="PT-04664"/>
    <n v="47"/>
    <x v="1"/>
    <n v="92"/>
    <n v="196.694275259113"/>
    <n v="27.295325576242501"/>
    <x v="0"/>
    <x v="1"/>
    <x v="2"/>
    <n v="4"/>
    <n v="6548.8"/>
    <s v="Deceased"/>
    <x v="3"/>
  </r>
  <r>
    <s v="PT-01874"/>
    <n v="66"/>
    <x v="1"/>
    <n v="133"/>
    <n v="238.62470021115001"/>
    <n v="31.599526790102601"/>
    <x v="0"/>
    <x v="1"/>
    <x v="2"/>
    <n v="3"/>
    <n v="1818.45"/>
    <s v="Admitted"/>
    <x v="0"/>
  </r>
  <r>
    <s v="PT-06633"/>
    <n v="49"/>
    <x v="1"/>
    <n v="153"/>
    <n v="226.04142923880599"/>
    <n v="27.155354196785002"/>
    <x v="1"/>
    <x v="1"/>
    <x v="0"/>
    <n v="2"/>
    <n v="12118.6"/>
    <s v="unknown"/>
    <x v="3"/>
  </r>
  <r>
    <s v="PT-02597"/>
    <n v="45"/>
    <x v="1"/>
    <n v="107"/>
    <n v="250.620163351233"/>
    <n v="26.190184748300702"/>
    <x v="0"/>
    <x v="1"/>
    <x v="3"/>
    <n v="3"/>
    <n v="4363.5600000000004"/>
    <s v="Discharged"/>
    <x v="3"/>
  </r>
  <r>
    <s v="PT-01718"/>
    <n v="57"/>
    <x v="1"/>
    <n v="124"/>
    <n v="167.02447497569301"/>
    <n v="22.592450176627398"/>
    <x v="1"/>
    <x v="1"/>
    <x v="2"/>
    <n v="5"/>
    <n v="4422.32"/>
    <s v="Admitted"/>
    <x v="1"/>
  </r>
  <r>
    <s v="PT-02913"/>
    <n v="44"/>
    <x v="1"/>
    <n v="170"/>
    <n v="155.15454583518499"/>
    <n v="27.407101637926498"/>
    <x v="0"/>
    <x v="1"/>
    <x v="2"/>
    <n v="4"/>
    <n v="7595.82"/>
    <s v="Admitted"/>
    <x v="3"/>
  </r>
  <r>
    <s v="PT-02844"/>
    <n v="37"/>
    <x v="1"/>
    <n v="172"/>
    <n v="214.97335396656999"/>
    <n v="17.7987267337124"/>
    <x v="0"/>
    <x v="1"/>
    <x v="2"/>
    <n v="3"/>
    <n v="5053.0600000000004"/>
    <s v="Discharged"/>
    <x v="2"/>
  </r>
  <r>
    <s v="PT-04028"/>
    <n v="51"/>
    <x v="1"/>
    <n v="126"/>
    <n v="180.79711132345599"/>
    <n v="29.360419765207599"/>
    <x v="0"/>
    <x v="0"/>
    <x v="0"/>
    <n v="3"/>
    <n v="7139.13"/>
    <s v="Admitted"/>
    <x v="1"/>
  </r>
  <r>
    <s v="PT-05489"/>
    <n v="44"/>
    <x v="1"/>
    <n v="114"/>
    <n v="148.142188803615"/>
    <n v="26.606903011322501"/>
    <x v="2"/>
    <x v="2"/>
    <x v="0"/>
    <n v="3"/>
    <n v="8475.74"/>
    <s v="Admitted"/>
    <x v="3"/>
  </r>
  <r>
    <s v="PT-08808"/>
    <n v="54"/>
    <x v="0"/>
    <n v="112"/>
    <n v="244.64315487677001"/>
    <n v="35.835990315190301"/>
    <x v="0"/>
    <x v="2"/>
    <x v="0"/>
    <n v="3"/>
    <s v="unknown"/>
    <s v="Admitted"/>
    <x v="1"/>
  </r>
  <r>
    <s v="PT-04486"/>
    <n v="31"/>
    <x v="1"/>
    <n v="143"/>
    <n v="227.418377524677"/>
    <n v="24.932467701369699"/>
    <x v="1"/>
    <x v="2"/>
    <x v="0"/>
    <n v="5"/>
    <n v="5158.9799999999996"/>
    <s v="Discharged"/>
    <x v="2"/>
  </r>
  <r>
    <s v="PT-02557"/>
    <n v="18"/>
    <x v="0"/>
    <n v="161"/>
    <n v="279.975304899901"/>
    <n v="25.025278846454501"/>
    <x v="0"/>
    <x v="1"/>
    <x v="2"/>
    <n v="4"/>
    <n v="4474.84"/>
    <s v="Discharged"/>
    <x v="6"/>
  </r>
  <r>
    <s v="PT-00490"/>
    <n v="68"/>
    <x v="0"/>
    <s v="unknown"/>
    <n v="206.72267239079699"/>
    <n v="32.983602578850899"/>
    <x v="2"/>
    <x v="2"/>
    <x v="1"/>
    <n v="4"/>
    <n v="17289.68"/>
    <s v="Discharged"/>
    <x v="0"/>
  </r>
  <r>
    <s v="PT-00494"/>
    <n v="42"/>
    <x v="1"/>
    <n v="132"/>
    <n v="211.408513261324"/>
    <n v="22.567051820447599"/>
    <x v="1"/>
    <x v="1"/>
    <x v="0"/>
    <n v="3"/>
    <n v="9794.7000000000007"/>
    <s v="Discharged"/>
    <x v="3"/>
  </r>
  <r>
    <s v="PT-00691"/>
    <n v="49"/>
    <x v="1"/>
    <n v="133"/>
    <n v="204.94782305943801"/>
    <n v="30.637461433634801"/>
    <x v="0"/>
    <x v="1"/>
    <x v="0"/>
    <n v="3"/>
    <s v="unknown"/>
    <s v="Discharged"/>
    <x v="3"/>
  </r>
  <r>
    <s v="PT-03822"/>
    <n v="59"/>
    <x v="0"/>
    <n v="122"/>
    <n v="196.51756326383"/>
    <n v="20.634071544471901"/>
    <x v="2"/>
    <x v="1"/>
    <x v="1"/>
    <n v="7"/>
    <n v="19845.45"/>
    <s v="Discharged"/>
    <x v="1"/>
  </r>
  <r>
    <s v="PT-00603"/>
    <n v="68"/>
    <x v="0"/>
    <n v="186"/>
    <n v="120.029218415256"/>
    <n v="18.445654974566899"/>
    <x v="1"/>
    <x v="1"/>
    <x v="0"/>
    <n v="5"/>
    <n v="10505.39"/>
    <s v="Discharged"/>
    <x v="0"/>
  </r>
  <r>
    <s v="PT-01912"/>
    <n v="88"/>
    <x v="0"/>
    <n v="139"/>
    <n v="201.141831473671"/>
    <n v="28.014799876755401"/>
    <x v="1"/>
    <x v="2"/>
    <x v="1"/>
    <n v="4"/>
    <n v="14708.48"/>
    <s v="Admitted"/>
    <x v="5"/>
  </r>
  <r>
    <s v="PT-01015"/>
    <n v="81"/>
    <x v="1"/>
    <n v="113"/>
    <n v="270.02646031144599"/>
    <n v="37.506906868005203"/>
    <x v="0"/>
    <x v="2"/>
    <x v="0"/>
    <n v="4"/>
    <n v="9384.6"/>
    <s v="Admitted"/>
    <x v="5"/>
  </r>
  <r>
    <s v="PT-06413"/>
    <n v="27"/>
    <x v="0"/>
    <n v="131"/>
    <n v="206.34476891801901"/>
    <n v="27.551036898656399"/>
    <x v="0"/>
    <x v="1"/>
    <x v="2"/>
    <n v="7"/>
    <n v="7133.24"/>
    <s v="Discharged"/>
    <x v="6"/>
  </r>
  <r>
    <s v="PT-01994"/>
    <n v="65"/>
    <x v="1"/>
    <n v="135"/>
    <n v="201.43856957012699"/>
    <n v="30.529003306860101"/>
    <x v="1"/>
    <x v="1"/>
    <x v="0"/>
    <n v="5"/>
    <n v="13251.57"/>
    <s v="Discharged"/>
    <x v="0"/>
  </r>
  <r>
    <s v="PT-06200"/>
    <n v="49"/>
    <x v="1"/>
    <n v="154"/>
    <n v="200.30916823905301"/>
    <n v="27.840114238136898"/>
    <x v="0"/>
    <x v="2"/>
    <x v="0"/>
    <n v="2"/>
    <n v="4870.1099999999997"/>
    <s v="Deceased"/>
    <x v="3"/>
  </r>
  <r>
    <s v="PT-03758"/>
    <n v="85"/>
    <x v="1"/>
    <n v="135"/>
    <n v="188.09768428506101"/>
    <n v="29.7341053825931"/>
    <x v="0"/>
    <x v="1"/>
    <x v="2"/>
    <n v="6"/>
    <n v="6929.88"/>
    <s v="Admitted"/>
    <x v="5"/>
  </r>
  <r>
    <s v="PT-02367"/>
    <n v="46"/>
    <x v="1"/>
    <n v="147"/>
    <n v="252.63097413541399"/>
    <n v="18.7932933223472"/>
    <x v="2"/>
    <x v="2"/>
    <x v="1"/>
    <n v="4"/>
    <n v="15688.91"/>
    <s v="Deceased"/>
    <x v="3"/>
  </r>
  <r>
    <s v="PT-05284"/>
    <n v="63"/>
    <x v="1"/>
    <n v="120"/>
    <n v="284.32766025159998"/>
    <n v="25.2479607476401"/>
    <x v="1"/>
    <x v="2"/>
    <x v="1"/>
    <n v="4"/>
    <n v="18917.46"/>
    <s v="Discharged"/>
    <x v="0"/>
  </r>
  <r>
    <s v="PT-04371"/>
    <n v="28"/>
    <x v="1"/>
    <n v="120"/>
    <n v="308.33631080254901"/>
    <n v="26.037266446992401"/>
    <x v="3"/>
    <x v="1"/>
    <x v="2"/>
    <n v="0"/>
    <n v="500"/>
    <s v="Discharged"/>
    <x v="6"/>
  </r>
  <r>
    <s v="PT-07163"/>
    <n v="63"/>
    <x v="1"/>
    <n v="123"/>
    <n v="181.48571579065799"/>
    <n v="23.735021009281301"/>
    <x v="1"/>
    <x v="1"/>
    <x v="0"/>
    <n v="5"/>
    <n v="9842.2800000000007"/>
    <s v="Admitted"/>
    <x v="0"/>
  </r>
  <r>
    <s v="PT-07293"/>
    <n v="45"/>
    <x v="1"/>
    <n v="178"/>
    <n v="155.28155767819399"/>
    <n v="35.975179918933101"/>
    <x v="1"/>
    <x v="2"/>
    <x v="1"/>
    <n v="2"/>
    <n v="12771.21"/>
    <s v="Transferred"/>
    <x v="3"/>
  </r>
  <r>
    <s v="PT-01362"/>
    <n v="63"/>
    <x v="0"/>
    <n v="154"/>
    <n v="170.73121189324701"/>
    <n v="30.6741971510375"/>
    <x v="0"/>
    <x v="2"/>
    <x v="1"/>
    <n v="1"/>
    <n v="11161.27"/>
    <s v="Transferred"/>
    <x v="0"/>
  </r>
  <r>
    <s v="PT-09578"/>
    <n v="66"/>
    <x v="0"/>
    <n v="159"/>
    <n v="243.54487744014801"/>
    <n v="26.658666397614699"/>
    <x v="0"/>
    <x v="1"/>
    <x v="2"/>
    <n v="1"/>
    <n v="3534.57"/>
    <s v="Discharged"/>
    <x v="0"/>
  </r>
  <r>
    <s v="PT-01527"/>
    <n v="83"/>
    <x v="0"/>
    <n v="128"/>
    <n v="188.92753883982999"/>
    <n v="23.666031988624301"/>
    <x v="0"/>
    <x v="1"/>
    <x v="3"/>
    <n v="3"/>
    <n v="3897.62"/>
    <s v="Discharged"/>
    <x v="5"/>
  </r>
  <r>
    <s v="PT-01328"/>
    <n v="52"/>
    <x v="0"/>
    <s v="unknown"/>
    <n v="185.94112484986499"/>
    <n v="32.502659437225901"/>
    <x v="2"/>
    <x v="1"/>
    <x v="0"/>
    <n v="3"/>
    <n v="11241.47"/>
    <s v="Discharged"/>
    <x v="1"/>
  </r>
  <r>
    <s v="PT-06335"/>
    <n v="53"/>
    <x v="0"/>
    <n v="129"/>
    <n v="254.89622987032499"/>
    <n v="29.369095227019098"/>
    <x v="2"/>
    <x v="1"/>
    <x v="0"/>
    <n v="7"/>
    <n v="16000.21"/>
    <s v="Admitted"/>
    <x v="1"/>
  </r>
  <r>
    <s v="PT-01552"/>
    <n v="51"/>
    <x v="0"/>
    <n v="134"/>
    <n v="186.58552213529401"/>
    <n v="29.473363827832301"/>
    <x v="1"/>
    <x v="1"/>
    <x v="0"/>
    <n v="2"/>
    <n v="8503.82"/>
    <s v="Admitted"/>
    <x v="1"/>
  </r>
  <r>
    <s v="PT-09882"/>
    <n v="51"/>
    <x v="0"/>
    <s v="unknown"/>
    <n v="214.69468356342"/>
    <n v="31.557416512283201"/>
    <x v="0"/>
    <x v="1"/>
    <x v="2"/>
    <n v="3"/>
    <n v="3631.21"/>
    <s v="Discharged"/>
    <x v="1"/>
  </r>
  <r>
    <s v="PT-01338"/>
    <n v="50"/>
    <x v="1"/>
    <n v="160"/>
    <n v="257.68405265678302"/>
    <n v="30.119874912312799"/>
    <x v="0"/>
    <x v="2"/>
    <x v="2"/>
    <n v="3"/>
    <n v="5130.2700000000004"/>
    <s v="Admitted"/>
    <x v="3"/>
  </r>
  <r>
    <s v="PT-03902"/>
    <n v="53"/>
    <x v="0"/>
    <n v="100"/>
    <n v="234.488342105589"/>
    <n v="26.161789671219299"/>
    <x v="1"/>
    <x v="1"/>
    <x v="0"/>
    <n v="0"/>
    <n v="5416.83"/>
    <s v="Discharged"/>
    <x v="1"/>
  </r>
  <r>
    <s v="PT-03011"/>
    <n v="53"/>
    <x v="1"/>
    <n v="156"/>
    <n v="234.61567276518801"/>
    <n v="34.514482116271097"/>
    <x v="2"/>
    <x v="2"/>
    <x v="1"/>
    <n v="6"/>
    <n v="15729.01"/>
    <s v="Deceased"/>
    <x v="1"/>
  </r>
  <r>
    <s v="PT-05042"/>
    <n v="29"/>
    <x v="0"/>
    <n v="131"/>
    <n v="202.80423885184601"/>
    <n v="33.6691946207266"/>
    <x v="0"/>
    <x v="1"/>
    <x v="0"/>
    <n v="8"/>
    <n v="13192.29"/>
    <s v="Discharged"/>
    <x v="6"/>
  </r>
  <r>
    <s v="PT-09003"/>
    <n v="62"/>
    <x v="0"/>
    <n v="116"/>
    <n v="248.431515663543"/>
    <n v="25.271984050428099"/>
    <x v="0"/>
    <x v="1"/>
    <x v="2"/>
    <n v="2"/>
    <n v="5454.08"/>
    <s v="Admitted"/>
    <x v="0"/>
  </r>
  <r>
    <s v="PT-02251"/>
    <n v="53"/>
    <x v="1"/>
    <n v="142"/>
    <n v="264.28623636658699"/>
    <n v="29.7375183899332"/>
    <x v="1"/>
    <x v="1"/>
    <x v="0"/>
    <n v="3"/>
    <n v="12549.4"/>
    <s v="Discharged"/>
    <x v="1"/>
  </r>
  <r>
    <s v="PT-06804"/>
    <n v="80"/>
    <x v="1"/>
    <n v="158"/>
    <n v="194.394975787443"/>
    <n v="27.200455011881701"/>
    <x v="0"/>
    <x v="1"/>
    <x v="2"/>
    <n v="4"/>
    <n v="5539.84"/>
    <s v="Discharged"/>
    <x v="4"/>
  </r>
  <r>
    <s v="PT-05040"/>
    <n v="60"/>
    <x v="0"/>
    <n v="90"/>
    <n v="172.25380855497099"/>
    <n v="26.417709519150101"/>
    <x v="0"/>
    <x v="2"/>
    <x v="3"/>
    <n v="3"/>
    <n v="1962.99"/>
    <s v="Discharged"/>
    <x v="1"/>
  </r>
  <r>
    <s v="PT-02347"/>
    <n v="47"/>
    <x v="1"/>
    <n v="144"/>
    <n v="233.31556917454901"/>
    <n v="18.494225171980201"/>
    <x v="2"/>
    <x v="1"/>
    <x v="0"/>
    <n v="5"/>
    <n v="8354.61"/>
    <s v="Discharged"/>
    <x v="3"/>
  </r>
  <r>
    <s v="PT-09470"/>
    <n v="53"/>
    <x v="0"/>
    <n v="113"/>
    <n v="207.51758174435099"/>
    <n v="26.385255777035798"/>
    <x v="0"/>
    <x v="1"/>
    <x v="2"/>
    <n v="3"/>
    <n v="4647.92"/>
    <s v="Deceased"/>
    <x v="1"/>
  </r>
  <r>
    <s v="PT-05486"/>
    <n v="66"/>
    <x v="0"/>
    <n v="102"/>
    <n v="176.22075675683999"/>
    <n v="24.7064503334948"/>
    <x v="1"/>
    <x v="1"/>
    <x v="0"/>
    <n v="4"/>
    <n v="11173.32"/>
    <s v="Deceased"/>
    <x v="0"/>
  </r>
  <r>
    <s v="PT-02785"/>
    <n v="47"/>
    <x v="1"/>
    <n v="99"/>
    <n v="182.271556431899"/>
    <n v="37.833708602682101"/>
    <x v="2"/>
    <x v="2"/>
    <x v="1"/>
    <n v="6"/>
    <n v="19580.13"/>
    <s v="Admitted"/>
    <x v="3"/>
  </r>
  <r>
    <s v="PT-05695"/>
    <n v="80"/>
    <x v="0"/>
    <n v="126"/>
    <n v="218.38180936028601"/>
    <n v="28.638739180266001"/>
    <x v="0"/>
    <x v="1"/>
    <x v="0"/>
    <n v="4"/>
    <n v="10215.51"/>
    <s v="Transferred"/>
    <x v="4"/>
  </r>
  <r>
    <s v="PT-05120"/>
    <n v="67"/>
    <x v="1"/>
    <n v="127"/>
    <n v="267.86665753136901"/>
    <n v="21.0663258881121"/>
    <x v="2"/>
    <x v="1"/>
    <x v="1"/>
    <n v="5"/>
    <n v="24535.82"/>
    <s v="Discharged"/>
    <x v="0"/>
  </r>
  <r>
    <s v="PT-07852"/>
    <n v="50"/>
    <x v="0"/>
    <s v="unknown"/>
    <n v="203.253717665746"/>
    <n v="29.570526504143398"/>
    <x v="2"/>
    <x v="1"/>
    <x v="0"/>
    <n v="6"/>
    <n v="10927.6"/>
    <s v="Discharged"/>
    <x v="3"/>
  </r>
  <r>
    <s v="PT-05556"/>
    <n v="33"/>
    <x v="1"/>
    <s v="unknown"/>
    <n v="275.87874266863003"/>
    <n v="27.674091824508501"/>
    <x v="0"/>
    <x v="1"/>
    <x v="2"/>
    <n v="5"/>
    <n v="3588"/>
    <s v="Discharged"/>
    <x v="2"/>
  </r>
  <r>
    <s v="PT-05600"/>
    <n v="61"/>
    <x v="0"/>
    <s v="unknown"/>
    <n v="256.78374720765299"/>
    <n v="23.5433361373195"/>
    <x v="0"/>
    <x v="1"/>
    <x v="0"/>
    <n v="3"/>
    <n v="5317.91"/>
    <s v="Transferred"/>
    <x v="0"/>
  </r>
  <r>
    <s v="PT-06952"/>
    <n v="72"/>
    <x v="1"/>
    <n v="129"/>
    <n v="251.11348656023401"/>
    <n v="32.730249537830801"/>
    <x v="0"/>
    <x v="2"/>
    <x v="1"/>
    <s v="unknown"/>
    <n v="15831"/>
    <s v="Discharged"/>
    <x v="4"/>
  </r>
  <r>
    <s v="PT-00151"/>
    <n v="58"/>
    <x v="0"/>
    <n v="104"/>
    <n v="122.875277721904"/>
    <n v="23.825818242251"/>
    <x v="0"/>
    <x v="1"/>
    <x v="2"/>
    <n v="2"/>
    <n v="5359.02"/>
    <s v="Discharged"/>
    <x v="1"/>
  </r>
  <r>
    <s v="PT-02805"/>
    <n v="53"/>
    <x v="1"/>
    <n v="124"/>
    <n v="251.890497536753"/>
    <n v="30.675802034805098"/>
    <x v="1"/>
    <x v="2"/>
    <x v="1"/>
    <n v="4"/>
    <n v="15723.81"/>
    <s v="Admitted"/>
    <x v="1"/>
  </r>
  <r>
    <s v="PT-08570"/>
    <n v="29"/>
    <x v="0"/>
    <n v="90"/>
    <n v="238.32974486720201"/>
    <n v="28.864875744471501"/>
    <x v="1"/>
    <x v="1"/>
    <x v="3"/>
    <n v="0"/>
    <n v="2185.2600000000002"/>
    <s v="Discharged"/>
    <x v="6"/>
  </r>
  <r>
    <s v="PT-02087"/>
    <n v="47"/>
    <x v="0"/>
    <n v="92"/>
    <n v="272.75043899356501"/>
    <n v="23.015524279892801"/>
    <x v="0"/>
    <x v="1"/>
    <x v="0"/>
    <n v="2"/>
    <n v="9905.9500000000007"/>
    <s v="Discharged"/>
    <x v="3"/>
  </r>
  <r>
    <s v="PT-03752"/>
    <n v="59"/>
    <x v="0"/>
    <n v="99"/>
    <n v="186.05176303742701"/>
    <n v="16.3605257768737"/>
    <x v="0"/>
    <x v="2"/>
    <x v="0"/>
    <n v="4"/>
    <n v="15359.54"/>
    <s v="Discharged"/>
    <x v="1"/>
  </r>
  <r>
    <s v="PT-05613"/>
    <n v="70"/>
    <x v="1"/>
    <n v="134"/>
    <n v="208.07627841480101"/>
    <n v="30.289862691310699"/>
    <x v="2"/>
    <x v="1"/>
    <x v="1"/>
    <n v="6"/>
    <n v="14146.73"/>
    <s v="Admitted"/>
    <x v="0"/>
  </r>
  <r>
    <s v="PT-02260"/>
    <n v="57"/>
    <x v="0"/>
    <n v="146"/>
    <n v="251.88066819335401"/>
    <n v="26.529818364750099"/>
    <x v="1"/>
    <x v="1"/>
    <x v="0"/>
    <n v="1"/>
    <n v="5948.31"/>
    <s v="Discharged"/>
    <x v="1"/>
  </r>
  <r>
    <s v="PT-04018"/>
    <n v="65"/>
    <x v="0"/>
    <n v="115"/>
    <n v="220.305643437458"/>
    <n v="26.460925065156001"/>
    <x v="2"/>
    <x v="1"/>
    <x v="0"/>
    <n v="4"/>
    <n v="11256.35"/>
    <s v="Deceased"/>
    <x v="0"/>
  </r>
  <r>
    <s v="PT-06366"/>
    <n v="81"/>
    <x v="0"/>
    <s v="unknown"/>
    <n v="193.582488243516"/>
    <n v="18.778091334898399"/>
    <x v="1"/>
    <x v="1"/>
    <x v="0"/>
    <s v="unknown"/>
    <n v="10315.469999999999"/>
    <s v="Discharged"/>
    <x v="5"/>
  </r>
  <r>
    <s v="PT-06311"/>
    <n v="52"/>
    <x v="0"/>
    <n v="118"/>
    <n v="192.09472378401799"/>
    <n v="20.035435095066902"/>
    <x v="1"/>
    <x v="2"/>
    <x v="0"/>
    <n v="1"/>
    <n v="4899.22"/>
    <s v="Admitted"/>
    <x v="1"/>
  </r>
  <r>
    <s v="PT-02425"/>
    <n v="32"/>
    <x v="0"/>
    <n v="97"/>
    <n v="160.296160234783"/>
    <n v="20.291180427241201"/>
    <x v="0"/>
    <x v="1"/>
    <x v="2"/>
    <n v="3"/>
    <n v="6040.75"/>
    <s v="Discharged"/>
    <x v="2"/>
  </r>
  <r>
    <s v="PT-04139"/>
    <n v="68"/>
    <x v="0"/>
    <n v="134"/>
    <n v="169.48629911342701"/>
    <n v="25.0097535058371"/>
    <x v="1"/>
    <x v="1"/>
    <x v="0"/>
    <n v="2"/>
    <n v="7299.78"/>
    <s v="Discharged"/>
    <x v="0"/>
  </r>
  <r>
    <s v="PT-03857"/>
    <n v="34"/>
    <x v="1"/>
    <n v="126"/>
    <n v="218.56636079415301"/>
    <n v="33.959462393684099"/>
    <x v="2"/>
    <x v="1"/>
    <x v="0"/>
    <n v="5"/>
    <n v="10564.85"/>
    <s v="Discharged"/>
    <x v="2"/>
  </r>
  <r>
    <s v="PT-00860"/>
    <n v="64"/>
    <x v="0"/>
    <s v="unknown"/>
    <n v="250.81668987196801"/>
    <n v="25.382292299707899"/>
    <x v="1"/>
    <x v="2"/>
    <x v="1"/>
    <n v="8"/>
    <n v="22561.68"/>
    <s v="Discharged"/>
    <x v="0"/>
  </r>
  <r>
    <s v="PT-05368"/>
    <n v="50"/>
    <x v="1"/>
    <n v="113"/>
    <n v="265.93138252479702"/>
    <n v="16.496749902701001"/>
    <x v="0"/>
    <x v="1"/>
    <x v="0"/>
    <n v="3"/>
    <n v="8323.15"/>
    <s v="Discharged"/>
    <x v="3"/>
  </r>
  <r>
    <s v="PT-07895"/>
    <n v="25"/>
    <x v="1"/>
    <s v="unknown"/>
    <n v="193.76444883054501"/>
    <n v="32.563781505387098"/>
    <x v="0"/>
    <x v="1"/>
    <x v="2"/>
    <n v="6"/>
    <n v="6794.47"/>
    <s v="Admitted"/>
    <x v="6"/>
  </r>
  <r>
    <s v="PT-08383"/>
    <n v="56"/>
    <x v="1"/>
    <n v="126"/>
    <n v="218.030979706072"/>
    <n v="24.2401053943458"/>
    <x v="2"/>
    <x v="1"/>
    <x v="0"/>
    <n v="4"/>
    <n v="10827.17"/>
    <s v="Discharged"/>
    <x v="1"/>
  </r>
  <r>
    <s v="PT-07612"/>
    <n v="18"/>
    <x v="0"/>
    <n v="118"/>
    <n v="256.33465708656303"/>
    <n v="25.339771818613499"/>
    <x v="1"/>
    <x v="2"/>
    <x v="1"/>
    <n v="2"/>
    <n v="13554.23"/>
    <s v="Admitted"/>
    <x v="6"/>
  </r>
  <r>
    <s v="PT-08736"/>
    <n v="45"/>
    <x v="1"/>
    <n v="136"/>
    <n v="266.452317834734"/>
    <n v="31.070098927842601"/>
    <x v="1"/>
    <x v="2"/>
    <x v="1"/>
    <n v="4"/>
    <n v="26609.01"/>
    <s v="Admitted"/>
    <x v="3"/>
  </r>
  <r>
    <s v="PT-04740"/>
    <n v="65"/>
    <x v="0"/>
    <n v="131"/>
    <s v="unknown"/>
    <n v="27.6147559103159"/>
    <x v="1"/>
    <x v="2"/>
    <x v="0"/>
    <n v="4"/>
    <n v="9935.1"/>
    <s v="Deceased"/>
    <x v="0"/>
  </r>
  <r>
    <s v="PT-09191"/>
    <n v="40"/>
    <x v="0"/>
    <n v="139"/>
    <n v="236.862516100135"/>
    <n v="29.0315819207479"/>
    <x v="0"/>
    <x v="2"/>
    <x v="0"/>
    <n v="3"/>
    <n v="8873.7999999999993"/>
    <s v="Discharged"/>
    <x v="2"/>
  </r>
  <r>
    <s v="PT-04463"/>
    <n v="67"/>
    <x v="1"/>
    <n v="93"/>
    <n v="190.08487890206601"/>
    <n v="25.422220050561901"/>
    <x v="0"/>
    <x v="2"/>
    <x v="0"/>
    <n v="6"/>
    <n v="16801.62"/>
    <s v="Discharged"/>
    <x v="0"/>
  </r>
  <r>
    <s v="PT-05529"/>
    <n v="52"/>
    <x v="1"/>
    <n v="118"/>
    <n v="173.370277887561"/>
    <n v="23.063540021005299"/>
    <x v="1"/>
    <x v="2"/>
    <x v="0"/>
    <n v="5"/>
    <n v="10612.95"/>
    <s v="Transferred"/>
    <x v="1"/>
  </r>
  <r>
    <s v="PT-01365"/>
    <n v="72"/>
    <x v="1"/>
    <n v="123"/>
    <s v="unknown"/>
    <n v="28.462217955975099"/>
    <x v="1"/>
    <x v="1"/>
    <x v="1"/>
    <n v="2"/>
    <n v="17446.29"/>
    <s v="Admitted"/>
    <x v="4"/>
  </r>
  <r>
    <s v="PT-01780"/>
    <n v="44"/>
    <x v="0"/>
    <n v="110"/>
    <n v="235.86132317118"/>
    <n v="22.839248511698798"/>
    <x v="2"/>
    <x v="1"/>
    <x v="0"/>
    <n v="4"/>
    <n v="13704.35"/>
    <s v="Discharged"/>
    <x v="3"/>
  </r>
  <r>
    <s v="PT-06113"/>
    <n v="62"/>
    <x v="0"/>
    <n v="145"/>
    <n v="217.583628209897"/>
    <n v="23.170926500298499"/>
    <x v="0"/>
    <x v="1"/>
    <x v="2"/>
    <n v="6"/>
    <n v="7776.41"/>
    <s v="Discharged"/>
    <x v="0"/>
  </r>
  <r>
    <s v="PT-04786"/>
    <n v="50"/>
    <x v="0"/>
    <n v="138"/>
    <n v="214.99533560114801"/>
    <n v="28.236853042877801"/>
    <x v="1"/>
    <x v="1"/>
    <x v="0"/>
    <n v="1"/>
    <n v="1273.68"/>
    <s v="Discharged"/>
    <x v="3"/>
  </r>
  <r>
    <s v="PT-01819"/>
    <n v="51"/>
    <x v="0"/>
    <n v="124"/>
    <n v="177.38953982956801"/>
    <n v="26.277924176216001"/>
    <x v="0"/>
    <x v="1"/>
    <x v="2"/>
    <n v="4"/>
    <n v="6255.41"/>
    <s v="Discharged"/>
    <x v="1"/>
  </r>
  <r>
    <s v="PT-08114"/>
    <n v="35"/>
    <x v="0"/>
    <n v="130"/>
    <n v="163.72123955291599"/>
    <n v="30.068619396733201"/>
    <x v="0"/>
    <x v="1"/>
    <x v="2"/>
    <n v="3"/>
    <n v="3834.09"/>
    <s v="Discharged"/>
    <x v="2"/>
  </r>
  <r>
    <s v="PT-04938"/>
    <n v="73"/>
    <x v="0"/>
    <n v="145"/>
    <n v="263.70950506972298"/>
    <n v="29.630216096699101"/>
    <x v="1"/>
    <x v="1"/>
    <x v="1"/>
    <n v="1"/>
    <n v="25307.759999999998"/>
    <s v="Transferred"/>
    <x v="4"/>
  </r>
  <r>
    <s v="PT-02705"/>
    <n v="58"/>
    <x v="1"/>
    <n v="114"/>
    <n v="226.93862662674599"/>
    <n v="28.372909246562699"/>
    <x v="0"/>
    <x v="1"/>
    <x v="2"/>
    <n v="3"/>
    <n v="4385.09"/>
    <s v="Admitted"/>
    <x v="1"/>
  </r>
  <r>
    <s v="PT-05286"/>
    <n v="61"/>
    <x v="0"/>
    <n v="106"/>
    <s v="unknown"/>
    <n v="30.354589047189599"/>
    <x v="1"/>
    <x v="1"/>
    <x v="1"/>
    <n v="4"/>
    <n v="25983.9"/>
    <s v="Discharged"/>
    <x v="0"/>
  </r>
  <r>
    <s v="PT-00176"/>
    <n v="67"/>
    <x v="0"/>
    <n v="150"/>
    <n v="216.63088950345599"/>
    <n v="30.651112293243401"/>
    <x v="0"/>
    <x v="2"/>
    <x v="1"/>
    <n v="3"/>
    <n v="16122.43"/>
    <s v="Admitted"/>
    <x v="0"/>
  </r>
  <r>
    <s v="PT-02094"/>
    <n v="37"/>
    <x v="1"/>
    <s v="unknown"/>
    <n v="193.820933107852"/>
    <n v="19.2081308386031"/>
    <x v="1"/>
    <x v="1"/>
    <x v="0"/>
    <n v="4"/>
    <n v="3546.1"/>
    <s v="Admitted"/>
    <x v="2"/>
  </r>
  <r>
    <s v="PT-09263"/>
    <n v="64"/>
    <x v="1"/>
    <n v="150"/>
    <n v="256.40308664094198"/>
    <s v="unknown"/>
    <x v="0"/>
    <x v="1"/>
    <x v="0"/>
    <n v="0"/>
    <n v="9717.0400000000009"/>
    <s v="Transferred"/>
    <x v="0"/>
  </r>
  <r>
    <s v="PT-03492"/>
    <n v="51"/>
    <x v="0"/>
    <n v="109"/>
    <n v="146.56733468790199"/>
    <n v="29.674980176858298"/>
    <x v="2"/>
    <x v="1"/>
    <x v="0"/>
    <n v="6"/>
    <n v="14873.46"/>
    <s v="Admitted"/>
    <x v="1"/>
  </r>
  <r>
    <s v="PT-01921"/>
    <n v="25"/>
    <x v="1"/>
    <n v="177"/>
    <n v="268.53516530396399"/>
    <n v="22.214063676320499"/>
    <x v="2"/>
    <x v="2"/>
    <x v="0"/>
    <n v="4"/>
    <n v="8706.77"/>
    <s v="Deceased"/>
    <x v="6"/>
  </r>
  <r>
    <s v="PT-00083"/>
    <n v="77"/>
    <x v="0"/>
    <n v="116"/>
    <n v="234.37544309282001"/>
    <n v="21.8876293510598"/>
    <x v="0"/>
    <x v="1"/>
    <x v="2"/>
    <n v="3"/>
    <n v="1842.03"/>
    <s v="Discharged"/>
    <x v="4"/>
  </r>
  <r>
    <s v="PT-00817"/>
    <n v="59"/>
    <x v="1"/>
    <n v="132"/>
    <n v="278.94412440651502"/>
    <n v="24.5453733496607"/>
    <x v="2"/>
    <x v="2"/>
    <x v="1"/>
    <n v="3"/>
    <s v="unknown"/>
    <s v="Transferred"/>
    <x v="1"/>
  </r>
  <r>
    <s v="PT-08775"/>
    <n v="76"/>
    <x v="1"/>
    <n v="90"/>
    <n v="211.75023620103201"/>
    <n v="29.791183708193699"/>
    <x v="0"/>
    <x v="1"/>
    <x v="0"/>
    <n v="3"/>
    <n v="11988.09"/>
    <s v="Discharged"/>
    <x v="4"/>
  </r>
  <r>
    <s v="PT-07648"/>
    <n v="85"/>
    <x v="0"/>
    <n v="171"/>
    <n v="194.76534781586801"/>
    <n v="20.7985084675616"/>
    <x v="1"/>
    <x v="2"/>
    <x v="1"/>
    <n v="1"/>
    <s v="unknown"/>
    <s v="Transferred"/>
    <x v="5"/>
  </r>
  <r>
    <s v="PT-04397"/>
    <n v="41"/>
    <x v="1"/>
    <n v="121"/>
    <n v="197.23583553285701"/>
    <n v="17.150631081177"/>
    <x v="2"/>
    <x v="1"/>
    <x v="0"/>
    <n v="4"/>
    <n v="10265.370000000001"/>
    <s v="Admitted"/>
    <x v="3"/>
  </r>
  <r>
    <s v="PT-07043"/>
    <n v="61"/>
    <x v="0"/>
    <n v="149"/>
    <n v="225.18905965992701"/>
    <n v="32.570806834854899"/>
    <x v="2"/>
    <x v="1"/>
    <x v="0"/>
    <n v="1"/>
    <n v="6748.02"/>
    <s v="Admitted"/>
    <x v="0"/>
  </r>
  <r>
    <s v="PT-05569"/>
    <n v="59"/>
    <x v="0"/>
    <n v="152"/>
    <n v="194.66607717994401"/>
    <n v="27.8632235108497"/>
    <x v="0"/>
    <x v="1"/>
    <x v="0"/>
    <n v="0"/>
    <n v="6966.34"/>
    <s v="Transferred"/>
    <x v="1"/>
  </r>
  <r>
    <s v="PT-00284"/>
    <n v="36"/>
    <x v="1"/>
    <n v="137"/>
    <n v="176.818691848801"/>
    <s v="unknown"/>
    <x v="1"/>
    <x v="1"/>
    <x v="0"/>
    <n v="3"/>
    <n v="14671.6"/>
    <s v="Admitted"/>
    <x v="2"/>
  </r>
  <r>
    <s v="PT-04121"/>
    <n v="45"/>
    <x v="1"/>
    <n v="110"/>
    <n v="197.320033292918"/>
    <n v="23.260452598703701"/>
    <x v="1"/>
    <x v="1"/>
    <x v="3"/>
    <n v="4"/>
    <n v="5431.67"/>
    <s v="Discharged"/>
    <x v="3"/>
  </r>
  <r>
    <s v="PT-09120"/>
    <n v="75"/>
    <x v="1"/>
    <n v="122"/>
    <n v="185.61899553038799"/>
    <n v="22.6169562495501"/>
    <x v="1"/>
    <x v="1"/>
    <x v="0"/>
    <n v="1"/>
    <n v="15020.39"/>
    <s v="Admitted"/>
    <x v="4"/>
  </r>
  <r>
    <s v="PT-00610"/>
    <n v="77"/>
    <x v="1"/>
    <n v="131"/>
    <n v="164.671570810665"/>
    <n v="34.672240627015398"/>
    <x v="2"/>
    <x v="1"/>
    <x v="0"/>
    <n v="4"/>
    <n v="12338.76"/>
    <s v="Discharged"/>
    <x v="4"/>
  </r>
  <r>
    <s v="PT-02916"/>
    <n v="82"/>
    <x v="1"/>
    <n v="132"/>
    <n v="183.93634964352901"/>
    <n v="29.925484467065001"/>
    <x v="0"/>
    <x v="1"/>
    <x v="2"/>
    <n v="1"/>
    <n v="3568.16"/>
    <s v="Admitted"/>
    <x v="5"/>
  </r>
  <r>
    <s v="PT-01814"/>
    <n v="68"/>
    <x v="1"/>
    <n v="135"/>
    <n v="156.88453507894701"/>
    <n v="34.663197338247599"/>
    <x v="0"/>
    <x v="1"/>
    <x v="2"/>
    <n v="4"/>
    <n v="3255.44"/>
    <s v="Admitted"/>
    <x v="0"/>
  </r>
  <r>
    <s v="PT-01272"/>
    <n v="64"/>
    <x v="1"/>
    <n v="138"/>
    <n v="216.083926563023"/>
    <n v="21.7971812656975"/>
    <x v="1"/>
    <x v="2"/>
    <x v="1"/>
    <n v="1"/>
    <n v="15316.34"/>
    <s v="Discharged"/>
    <x v="0"/>
  </r>
  <r>
    <s v="PT-09388"/>
    <n v="81"/>
    <x v="0"/>
    <n v="91"/>
    <n v="231.06485166066301"/>
    <n v="22.241088936926499"/>
    <x v="0"/>
    <x v="1"/>
    <x v="0"/>
    <n v="3"/>
    <n v="3971.25"/>
    <s v="Discharged"/>
    <x v="5"/>
  </r>
  <r>
    <s v="PT-02995"/>
    <n v="40"/>
    <x v="0"/>
    <n v="90"/>
    <n v="136.72183841793699"/>
    <n v="26.925918537697498"/>
    <x v="0"/>
    <x v="1"/>
    <x v="2"/>
    <n v="5"/>
    <n v="2066.27"/>
    <s v="Discharged"/>
    <x v="2"/>
  </r>
  <r>
    <s v="PT-08161"/>
    <n v="52"/>
    <x v="1"/>
    <n v="152"/>
    <n v="241.81849211213699"/>
    <n v="28.679847339506502"/>
    <x v="0"/>
    <x v="1"/>
    <x v="0"/>
    <n v="4"/>
    <n v="11563.37"/>
    <s v="Admitted"/>
    <x v="1"/>
  </r>
  <r>
    <s v="PT-06977"/>
    <n v="59"/>
    <x v="1"/>
    <n v="112"/>
    <n v="198.61805939616301"/>
    <n v="30.012577801446"/>
    <x v="2"/>
    <x v="1"/>
    <x v="1"/>
    <n v="1"/>
    <n v="21980.34"/>
    <s v="Discharged"/>
    <x v="1"/>
  </r>
  <r>
    <s v="PT-07650"/>
    <n v="39"/>
    <x v="1"/>
    <n v="110"/>
    <n v="223.749303190923"/>
    <n v="24.552938540442099"/>
    <x v="0"/>
    <x v="1"/>
    <x v="2"/>
    <n v="2"/>
    <n v="3011.01"/>
    <s v="Discharged"/>
    <x v="2"/>
  </r>
  <r>
    <s v="PT-02643"/>
    <n v="42"/>
    <x v="1"/>
    <n v="107"/>
    <s v="unknown"/>
    <n v="28.673422215795402"/>
    <x v="0"/>
    <x v="2"/>
    <x v="0"/>
    <n v="1"/>
    <n v="6947.22"/>
    <s v="Discharged"/>
    <x v="3"/>
  </r>
  <r>
    <s v="PT-07633"/>
    <n v="69"/>
    <x v="1"/>
    <n v="98"/>
    <n v="172.86192523798201"/>
    <n v="27.100767727903499"/>
    <x v="1"/>
    <x v="2"/>
    <x v="1"/>
    <n v="2"/>
    <n v="14355.03"/>
    <s v="Discharged"/>
    <x v="0"/>
  </r>
  <r>
    <s v="PT-04509"/>
    <n v="64"/>
    <x v="0"/>
    <n v="133"/>
    <n v="216.58641165856201"/>
    <n v="18.277888603902198"/>
    <x v="1"/>
    <x v="1"/>
    <x v="2"/>
    <n v="3"/>
    <n v="5890.22"/>
    <s v="Discharged"/>
    <x v="0"/>
  </r>
  <r>
    <s v="PT-02306"/>
    <n v="95"/>
    <x v="0"/>
    <n v="125"/>
    <n v="207.08247971757299"/>
    <n v="26.2286084695169"/>
    <x v="1"/>
    <x v="1"/>
    <x v="0"/>
    <n v="2"/>
    <n v="13907.7"/>
    <s v="Admitted"/>
    <x v="5"/>
  </r>
  <r>
    <s v="PT-06773"/>
    <n v="21"/>
    <x v="0"/>
    <n v="114"/>
    <n v="207.681717274406"/>
    <n v="35.012552429928398"/>
    <x v="0"/>
    <x v="1"/>
    <x v="2"/>
    <n v="3"/>
    <n v="8166.68"/>
    <s v="Discharged"/>
    <x v="6"/>
  </r>
  <r>
    <s v="PT-06522"/>
    <n v="53"/>
    <x v="1"/>
    <n v="136"/>
    <n v="233.77515458927201"/>
    <n v="31.3848305121513"/>
    <x v="0"/>
    <x v="1"/>
    <x v="0"/>
    <n v="5"/>
    <n v="11661.93"/>
    <s v="Discharged"/>
    <x v="1"/>
  </r>
  <r>
    <s v="PT-04196"/>
    <n v="47"/>
    <x v="0"/>
    <n v="161"/>
    <n v="186.37681007679001"/>
    <n v="30.090850507354698"/>
    <x v="0"/>
    <x v="2"/>
    <x v="1"/>
    <n v="2"/>
    <n v="21348.6"/>
    <s v="Discharged"/>
    <x v="3"/>
  </r>
  <r>
    <s v="PT-05563"/>
    <n v="45"/>
    <x v="0"/>
    <n v="140"/>
    <s v="unknown"/>
    <n v="30.304424151872301"/>
    <x v="1"/>
    <x v="1"/>
    <x v="0"/>
    <n v="4"/>
    <n v="6319.83"/>
    <s v="Discharged"/>
    <x v="3"/>
  </r>
  <r>
    <s v="PT-04841"/>
    <n v="42"/>
    <x v="0"/>
    <n v="149"/>
    <n v="245.14793201890899"/>
    <n v="24.0619242684749"/>
    <x v="0"/>
    <x v="1"/>
    <x v="2"/>
    <n v="6"/>
    <n v="4103.0600000000004"/>
    <s v="Admitted"/>
    <x v="3"/>
  </r>
  <r>
    <s v="PT-04656"/>
    <n v="87"/>
    <x v="0"/>
    <n v="128"/>
    <n v="205.86456401794999"/>
    <n v="25.5629738962351"/>
    <x v="3"/>
    <x v="1"/>
    <x v="2"/>
    <n v="4"/>
    <n v="7445.84"/>
    <s v="Admitted"/>
    <x v="5"/>
  </r>
  <r>
    <s v="PT-08333"/>
    <n v="57"/>
    <x v="1"/>
    <n v="107"/>
    <s v="unknown"/>
    <n v="26.967990317519401"/>
    <x v="2"/>
    <x v="1"/>
    <x v="1"/>
    <n v="4"/>
    <n v="11302.51"/>
    <s v="Admitted"/>
    <x v="1"/>
  </r>
  <r>
    <s v="PT-04169"/>
    <n v="69"/>
    <x v="1"/>
    <n v="167"/>
    <n v="158.75971738494701"/>
    <n v="30.0532533249736"/>
    <x v="1"/>
    <x v="1"/>
    <x v="0"/>
    <n v="3"/>
    <n v="8184.57"/>
    <s v="Discharged"/>
    <x v="0"/>
  </r>
  <r>
    <s v="PT-03850"/>
    <n v="33"/>
    <x v="1"/>
    <n v="104"/>
    <s v="unknown"/>
    <n v="34.751862825269697"/>
    <x v="2"/>
    <x v="2"/>
    <x v="1"/>
    <n v="5"/>
    <n v="12455.72"/>
    <s v="Admitted"/>
    <x v="2"/>
  </r>
  <r>
    <s v="PT-06375"/>
    <n v="52"/>
    <x v="0"/>
    <n v="150"/>
    <n v="167.55492201074301"/>
    <n v="23.401749598126301"/>
    <x v="0"/>
    <x v="1"/>
    <x v="3"/>
    <n v="2"/>
    <n v="4085.24"/>
    <s v="Discharged"/>
    <x v="1"/>
  </r>
  <r>
    <s v="PT-08566"/>
    <n v="55"/>
    <x v="1"/>
    <n v="108"/>
    <n v="227.64813770156499"/>
    <n v="31.9957401237113"/>
    <x v="0"/>
    <x v="1"/>
    <x v="0"/>
    <n v="2"/>
    <n v="12721.52"/>
    <s v="Discharged"/>
    <x v="1"/>
  </r>
  <r>
    <s v="PT-05254"/>
    <n v="32"/>
    <x v="1"/>
    <n v="121"/>
    <n v="204.41262288658299"/>
    <n v="26.941398331936"/>
    <x v="2"/>
    <x v="2"/>
    <x v="0"/>
    <n v="8"/>
    <n v="14465.5"/>
    <s v="Transferred"/>
    <x v="2"/>
  </r>
  <r>
    <s v="PT-09765"/>
    <n v="57"/>
    <x v="0"/>
    <n v="159"/>
    <n v="273.84333655371699"/>
    <n v="20.792178487746"/>
    <x v="2"/>
    <x v="1"/>
    <x v="0"/>
    <n v="5"/>
    <n v="11104.41"/>
    <s v="Discharged"/>
    <x v="1"/>
  </r>
  <r>
    <s v="PT-05534"/>
    <n v="58"/>
    <x v="1"/>
    <n v="125"/>
    <n v="178.81105609255599"/>
    <n v="20.285900680772201"/>
    <x v="0"/>
    <x v="1"/>
    <x v="2"/>
    <n v="4"/>
    <n v="5054.17"/>
    <s v="Transferred"/>
    <x v="1"/>
  </r>
  <r>
    <s v="PT-02415"/>
    <n v="70"/>
    <x v="0"/>
    <n v="128"/>
    <n v="201.84233811113799"/>
    <n v="25.433236220905702"/>
    <x v="0"/>
    <x v="2"/>
    <x v="1"/>
    <n v="2"/>
    <n v="20243.97"/>
    <s v="Admitted"/>
    <x v="0"/>
  </r>
  <r>
    <s v="PT-03555"/>
    <n v="27"/>
    <x v="0"/>
    <n v="173"/>
    <s v="unknown"/>
    <n v="25.823389835353701"/>
    <x v="0"/>
    <x v="1"/>
    <x v="2"/>
    <n v="3"/>
    <n v="5665.61"/>
    <s v="Admitted"/>
    <x v="6"/>
  </r>
  <r>
    <s v="PT-04692"/>
    <n v="58"/>
    <x v="1"/>
    <n v="124"/>
    <n v="166.75292810457501"/>
    <n v="21.4232806459564"/>
    <x v="0"/>
    <x v="2"/>
    <x v="1"/>
    <n v="1"/>
    <n v="23890.39"/>
    <s v="Admitted"/>
    <x v="1"/>
  </r>
  <r>
    <s v="PT-04499"/>
    <n v="22"/>
    <x v="1"/>
    <n v="122"/>
    <n v="194.017116487735"/>
    <n v="26.331405382391999"/>
    <x v="0"/>
    <x v="1"/>
    <x v="2"/>
    <n v="5"/>
    <n v="6475.45"/>
    <s v="Discharged"/>
    <x v="6"/>
  </r>
  <r>
    <s v="PT-02196"/>
    <n v="45"/>
    <x v="1"/>
    <s v="unknown"/>
    <n v="151.09026701382899"/>
    <n v="37.119398087427498"/>
    <x v="0"/>
    <x v="1"/>
    <x v="2"/>
    <n v="4"/>
    <n v="4930.8100000000004"/>
    <s v="Deceased"/>
    <x v="3"/>
  </r>
  <r>
    <s v="PT-05046"/>
    <n v="71"/>
    <x v="1"/>
    <n v="118"/>
    <n v="209.65741475082501"/>
    <n v="27.674274645129501"/>
    <x v="0"/>
    <x v="1"/>
    <x v="0"/>
    <n v="0"/>
    <n v="10418.879999999999"/>
    <s v="Discharged"/>
    <x v="4"/>
  </r>
  <r>
    <s v="PT-02601"/>
    <n v="26"/>
    <x v="0"/>
    <n v="140"/>
    <n v="196.55454944947701"/>
    <n v="27.846475262559601"/>
    <x v="0"/>
    <x v="2"/>
    <x v="2"/>
    <n v="3"/>
    <n v="3220.45"/>
    <s v="Discharged"/>
    <x v="6"/>
  </r>
  <r>
    <s v="PT-01519"/>
    <n v="39"/>
    <x v="0"/>
    <n v="163"/>
    <n v="203.92823028160399"/>
    <n v="27.3857087815759"/>
    <x v="1"/>
    <x v="1"/>
    <x v="0"/>
    <n v="6"/>
    <n v="13914.15"/>
    <s v="Discharged"/>
    <x v="2"/>
  </r>
  <r>
    <s v="PT-04765"/>
    <n v="40"/>
    <x v="1"/>
    <n v="116"/>
    <n v="204.18065444053201"/>
    <n v="28.533353120662198"/>
    <x v="0"/>
    <x v="1"/>
    <x v="2"/>
    <n v="4"/>
    <n v="7644.03"/>
    <s v="Discharged"/>
    <x v="2"/>
  </r>
  <r>
    <s v="PT-04315"/>
    <n v="48"/>
    <x v="1"/>
    <n v="142"/>
    <n v="196.40080527148899"/>
    <n v="28.295243169659599"/>
    <x v="1"/>
    <x v="2"/>
    <x v="0"/>
    <n v="2"/>
    <n v="3482.11"/>
    <s v="Discharged"/>
    <x v="3"/>
  </r>
  <r>
    <s v="PT-03367"/>
    <n v="47"/>
    <x v="1"/>
    <n v="132"/>
    <n v="229.78537682111599"/>
    <n v="23.479883130609"/>
    <x v="2"/>
    <x v="1"/>
    <x v="0"/>
    <n v="5"/>
    <n v="4583.43"/>
    <s v="Discharged"/>
    <x v="3"/>
  </r>
  <r>
    <s v="PT-07304"/>
    <n v="60"/>
    <x v="1"/>
    <n v="131"/>
    <n v="181.418976268667"/>
    <n v="26.041450956858199"/>
    <x v="0"/>
    <x v="2"/>
    <x v="3"/>
    <n v="3"/>
    <n v="3891.35"/>
    <s v="Discharged"/>
    <x v="1"/>
  </r>
  <r>
    <s v="PT-07609"/>
    <n v="49"/>
    <x v="0"/>
    <n v="95"/>
    <n v="193.30585647293199"/>
    <n v="32.762278293524197"/>
    <x v="2"/>
    <x v="2"/>
    <x v="1"/>
    <n v="5"/>
    <n v="11135.13"/>
    <s v="Discharged"/>
    <x v="3"/>
  </r>
  <r>
    <s v="PT-02634"/>
    <n v="59"/>
    <x v="0"/>
    <n v="136"/>
    <n v="179.50480104689501"/>
    <n v="32.597377202690403"/>
    <x v="1"/>
    <x v="2"/>
    <x v="1"/>
    <n v="2"/>
    <n v="15082.32"/>
    <s v="Discharged"/>
    <x v="1"/>
  </r>
  <r>
    <s v="PT-09803"/>
    <n v="89"/>
    <x v="1"/>
    <n v="164"/>
    <n v="191.84695933869801"/>
    <n v="29.927932012739301"/>
    <x v="1"/>
    <x v="2"/>
    <x v="1"/>
    <n v="5"/>
    <n v="4635.91"/>
    <s v="Admitted"/>
    <x v="5"/>
  </r>
  <r>
    <s v="PT-05634"/>
    <n v="59"/>
    <x v="0"/>
    <n v="152"/>
    <n v="257.61600264031102"/>
    <n v="31.922368535328701"/>
    <x v="1"/>
    <x v="2"/>
    <x v="1"/>
    <n v="5"/>
    <n v="14505.57"/>
    <s v="Discharged"/>
    <x v="1"/>
  </r>
  <r>
    <s v="PT-09097"/>
    <n v="36"/>
    <x v="1"/>
    <n v="107"/>
    <n v="250.230474009255"/>
    <n v="25.317974267034"/>
    <x v="1"/>
    <x v="1"/>
    <x v="2"/>
    <n v="0"/>
    <n v="4975.78"/>
    <s v="Discharged"/>
    <x v="2"/>
  </r>
  <r>
    <s v="PT-05923"/>
    <n v="64"/>
    <x v="0"/>
    <n v="97"/>
    <n v="212.50381861228499"/>
    <n v="28.299258719994601"/>
    <x v="0"/>
    <x v="1"/>
    <x v="0"/>
    <n v="1"/>
    <n v="6989.06"/>
    <s v="Transferred"/>
    <x v="0"/>
  </r>
  <r>
    <s v="PT-08966"/>
    <n v="31"/>
    <x v="0"/>
    <n v="153"/>
    <n v="168.276856220273"/>
    <n v="20.742720056195601"/>
    <x v="0"/>
    <x v="1"/>
    <x v="2"/>
    <n v="5"/>
    <n v="5218.3"/>
    <s v="Discharged"/>
    <x v="2"/>
  </r>
  <r>
    <s v="PT-02435"/>
    <n v="58"/>
    <x v="0"/>
    <n v="129"/>
    <n v="158.704784041203"/>
    <n v="18.9520267874837"/>
    <x v="2"/>
    <x v="2"/>
    <x v="1"/>
    <n v="2"/>
    <n v="22391.11"/>
    <s v="Discharged"/>
    <x v="1"/>
  </r>
  <r>
    <s v="PT-08441"/>
    <n v="43"/>
    <x v="0"/>
    <n v="118"/>
    <n v="189.12207916959301"/>
    <n v="31.154463888272399"/>
    <x v="1"/>
    <x v="2"/>
    <x v="1"/>
    <n v="6"/>
    <n v="22966.720000000001"/>
    <s v="Discharged"/>
    <x v="3"/>
  </r>
  <r>
    <s v="PT-07034"/>
    <n v="40"/>
    <x v="0"/>
    <n v="129"/>
    <n v="203.71400648826301"/>
    <n v="25.556177262673302"/>
    <x v="0"/>
    <x v="1"/>
    <x v="2"/>
    <n v="2"/>
    <n v="1866.44"/>
    <s v="Discharged"/>
    <x v="2"/>
  </r>
  <r>
    <s v="PT-07244"/>
    <n v="45"/>
    <x v="0"/>
    <s v="unknown"/>
    <n v="174.195427883321"/>
    <n v="24.088476774132701"/>
    <x v="1"/>
    <x v="2"/>
    <x v="0"/>
    <n v="2"/>
    <s v="unknown"/>
    <s v="Deceased"/>
    <x v="3"/>
  </r>
  <r>
    <s v="PT-08853"/>
    <n v="30"/>
    <x v="0"/>
    <n v="132"/>
    <n v="205.401827831335"/>
    <n v="31.1611581945922"/>
    <x v="0"/>
    <x v="0"/>
    <x v="2"/>
    <n v="5"/>
    <n v="7174.75"/>
    <s v="Discharged"/>
    <x v="6"/>
  </r>
  <r>
    <s v="PT-04521"/>
    <n v="47"/>
    <x v="0"/>
    <n v="168"/>
    <n v="212.527658284279"/>
    <n v="31.670340999580599"/>
    <x v="1"/>
    <x v="1"/>
    <x v="2"/>
    <n v="7"/>
    <n v="6964.86"/>
    <s v="Discharged"/>
    <x v="3"/>
  </r>
  <r>
    <s v="PT-05588"/>
    <n v="18"/>
    <x v="0"/>
    <n v="138"/>
    <n v="195.184748984621"/>
    <n v="26.061077961904601"/>
    <x v="1"/>
    <x v="1"/>
    <x v="2"/>
    <s v="unknown"/>
    <n v="3088.8"/>
    <s v="Discharged"/>
    <x v="6"/>
  </r>
  <r>
    <s v="PT-03546"/>
    <n v="59"/>
    <x v="0"/>
    <n v="119"/>
    <n v="211.471265086806"/>
    <n v="35.2826637277985"/>
    <x v="2"/>
    <x v="1"/>
    <x v="1"/>
    <n v="7"/>
    <n v="17600.48"/>
    <s v="Deceased"/>
    <x v="1"/>
  </r>
  <r>
    <s v="PT-09021"/>
    <n v="57"/>
    <x v="1"/>
    <n v="170"/>
    <n v="228.184368951039"/>
    <n v="32.1470750483684"/>
    <x v="1"/>
    <x v="2"/>
    <x v="0"/>
    <n v="3"/>
    <n v="6222.06"/>
    <s v="Transferred"/>
    <x v="1"/>
  </r>
  <r>
    <s v="PT-06241"/>
    <n v="51"/>
    <x v="0"/>
    <n v="128"/>
    <n v="264.38654654405798"/>
    <n v="23.297058538628502"/>
    <x v="2"/>
    <x v="1"/>
    <x v="0"/>
    <n v="5"/>
    <n v="13004.31"/>
    <s v="Discharged"/>
    <x v="1"/>
  </r>
  <r>
    <s v="PT-08983"/>
    <n v="53"/>
    <x v="0"/>
    <n v="95"/>
    <n v="271.051582949764"/>
    <n v="28.607280520869299"/>
    <x v="1"/>
    <x v="1"/>
    <x v="0"/>
    <n v="4"/>
    <n v="8878.61"/>
    <s v="Discharged"/>
    <x v="1"/>
  </r>
  <r>
    <s v="PT-05532"/>
    <n v="43"/>
    <x v="0"/>
    <n v="116"/>
    <n v="237.07474599842601"/>
    <n v="30.646222252341602"/>
    <x v="3"/>
    <x v="2"/>
    <x v="0"/>
    <n v="3"/>
    <n v="7445.78"/>
    <s v="Transferred"/>
    <x v="3"/>
  </r>
  <r>
    <s v="PT-05445"/>
    <n v="66"/>
    <x v="0"/>
    <n v="168"/>
    <n v="229.75505194681199"/>
    <n v="30.693234149816298"/>
    <x v="2"/>
    <x v="1"/>
    <x v="1"/>
    <n v="5"/>
    <n v="11587.46"/>
    <s v="Discharged"/>
    <x v="0"/>
  </r>
  <r>
    <s v="PT-00518"/>
    <n v="40"/>
    <x v="1"/>
    <n v="110"/>
    <n v="244.20798401207199"/>
    <n v="26.4490640320392"/>
    <x v="0"/>
    <x v="1"/>
    <x v="2"/>
    <n v="4"/>
    <n v="3968.08"/>
    <s v="Discharged"/>
    <x v="2"/>
  </r>
  <r>
    <s v="PT-07424"/>
    <n v="70"/>
    <x v="1"/>
    <n v="162"/>
    <n v="201.904146970178"/>
    <n v="30.5715444188532"/>
    <x v="1"/>
    <x v="1"/>
    <x v="0"/>
    <n v="4"/>
    <n v="6494.58"/>
    <s v="Discharged"/>
    <x v="0"/>
  </r>
  <r>
    <s v="PT-07144"/>
    <n v="29"/>
    <x v="1"/>
    <n v="157"/>
    <n v="232.97280322987601"/>
    <n v="31.120956795193599"/>
    <x v="2"/>
    <x v="1"/>
    <x v="0"/>
    <n v="4"/>
    <n v="9792.39"/>
    <s v="Admitted"/>
    <x v="6"/>
  </r>
  <r>
    <s v="PT-09265"/>
    <n v="41"/>
    <x v="0"/>
    <n v="125"/>
    <n v="274.41673551206298"/>
    <n v="27.783081682532899"/>
    <x v="0"/>
    <x v="2"/>
    <x v="1"/>
    <n v="3"/>
    <n v="10994.2"/>
    <s v="Admitted"/>
    <x v="3"/>
  </r>
  <r>
    <s v="PT-08249"/>
    <n v="95"/>
    <x v="1"/>
    <n v="91"/>
    <n v="242.78980408228199"/>
    <n v="31.066266049590599"/>
    <x v="0"/>
    <x v="1"/>
    <x v="0"/>
    <n v="3"/>
    <n v="6934.13"/>
    <s v="Admitted"/>
    <x v="5"/>
  </r>
  <r>
    <s v="PT-01416"/>
    <n v="68"/>
    <x v="0"/>
    <n v="119"/>
    <n v="208.99946110979801"/>
    <n v="26.8021020486601"/>
    <x v="2"/>
    <x v="1"/>
    <x v="1"/>
    <n v="7"/>
    <n v="22762.76"/>
    <s v="Discharged"/>
    <x v="0"/>
  </r>
  <r>
    <s v="PT-04457"/>
    <n v="37"/>
    <x v="0"/>
    <n v="119"/>
    <n v="305.30576105374502"/>
    <n v="29.778793894285801"/>
    <x v="2"/>
    <x v="2"/>
    <x v="1"/>
    <n v="3"/>
    <n v="25749.29"/>
    <s v="Discharged"/>
    <x v="2"/>
  </r>
  <r>
    <s v="PT-02762"/>
    <n v="42"/>
    <x v="0"/>
    <n v="145"/>
    <n v="284.40114862960399"/>
    <n v="33.641473537215099"/>
    <x v="1"/>
    <x v="1"/>
    <x v="0"/>
    <n v="3"/>
    <n v="9967.73"/>
    <s v="Admitted"/>
    <x v="3"/>
  </r>
  <r>
    <s v="PT-05912"/>
    <n v="53"/>
    <x v="0"/>
    <n v="131"/>
    <n v="275.519728108403"/>
    <n v="23.9144300465695"/>
    <x v="0"/>
    <x v="1"/>
    <x v="2"/>
    <n v="1"/>
    <n v="3489.4"/>
    <s v="Discharged"/>
    <x v="1"/>
  </r>
  <r>
    <s v="PT-04856"/>
    <n v="90"/>
    <x v="1"/>
    <n v="97"/>
    <n v="225.10174597878299"/>
    <n v="24.9261398073665"/>
    <x v="2"/>
    <x v="1"/>
    <x v="1"/>
    <n v="2"/>
    <n v="10713.61"/>
    <s v="Discharged"/>
    <x v="5"/>
  </r>
  <r>
    <s v="PT-09038"/>
    <n v="75"/>
    <x v="1"/>
    <n v="170"/>
    <n v="221.66081654527201"/>
    <n v="25.915033258756299"/>
    <x v="1"/>
    <x v="1"/>
    <x v="0"/>
    <n v="3"/>
    <n v="5431.66"/>
    <s v="Discharged"/>
    <x v="4"/>
  </r>
  <r>
    <s v="PT-00128"/>
    <n v="46"/>
    <x v="1"/>
    <n v="156"/>
    <n v="216.71879730894301"/>
    <n v="17.479536037921601"/>
    <x v="0"/>
    <x v="0"/>
    <x v="2"/>
    <n v="6"/>
    <n v="4532.2700000000004"/>
    <s v="Discharged"/>
    <x v="3"/>
  </r>
  <r>
    <s v="PT-03475"/>
    <n v="44"/>
    <x v="1"/>
    <n v="107"/>
    <n v="202.58725193737399"/>
    <n v="20.421744007572599"/>
    <x v="0"/>
    <x v="1"/>
    <x v="2"/>
    <n v="5"/>
    <n v="6277.9"/>
    <s v="Admitted"/>
    <x v="3"/>
  </r>
  <r>
    <s v="PT-08874"/>
    <n v="50"/>
    <x v="0"/>
    <n v="114"/>
    <n v="219.56732118781599"/>
    <n v="24.425505035600199"/>
    <x v="1"/>
    <x v="2"/>
    <x v="1"/>
    <n v="2"/>
    <n v="13370.95"/>
    <s v="Admitted"/>
    <x v="3"/>
  </r>
  <r>
    <s v="PT-04311"/>
    <n v="55"/>
    <x v="0"/>
    <n v="133"/>
    <n v="265.41939379279199"/>
    <n v="22.898650727898001"/>
    <x v="0"/>
    <x v="2"/>
    <x v="2"/>
    <n v="1"/>
    <n v="6771.8"/>
    <s v="Discharged"/>
    <x v="1"/>
  </r>
  <r>
    <s v="PT-02439"/>
    <n v="48"/>
    <x v="0"/>
    <n v="113"/>
    <n v="182.51718862562601"/>
    <n v="30.165472618764301"/>
    <x v="1"/>
    <x v="2"/>
    <x v="1"/>
    <n v="3"/>
    <n v="16504.63"/>
    <s v="Discharged"/>
    <x v="3"/>
  </r>
  <r>
    <s v="PT-03766"/>
    <n v="55"/>
    <x v="0"/>
    <n v="131"/>
    <n v="247.308145243572"/>
    <n v="24.051731048648001"/>
    <x v="1"/>
    <x v="2"/>
    <x v="1"/>
    <n v="1"/>
    <n v="21999.17"/>
    <s v="Discharged"/>
    <x v="1"/>
  </r>
  <r>
    <s v="PT-07430"/>
    <n v="31"/>
    <x v="1"/>
    <n v="111"/>
    <n v="196.034036095895"/>
    <n v="27.5695994503"/>
    <x v="2"/>
    <x v="2"/>
    <x v="1"/>
    <n v="3"/>
    <n v="18058.62"/>
    <s v="Admitted"/>
    <x v="2"/>
  </r>
  <r>
    <s v="PT-09497"/>
    <n v="73"/>
    <x v="0"/>
    <n v="141"/>
    <n v="214.78797500013201"/>
    <n v="25.424161636127302"/>
    <x v="1"/>
    <x v="1"/>
    <x v="0"/>
    <n v="2"/>
    <n v="3750.9"/>
    <s v="Transferred"/>
    <x v="4"/>
  </r>
  <r>
    <s v="PT-06082"/>
    <n v="59"/>
    <x v="1"/>
    <n v="122"/>
    <n v="194.13679120770601"/>
    <n v="16.271205182760699"/>
    <x v="2"/>
    <x v="1"/>
    <x v="0"/>
    <n v="5"/>
    <n v="12791.95"/>
    <s v="Discharged"/>
    <x v="1"/>
  </r>
  <r>
    <s v="PT-06473"/>
    <n v="56"/>
    <x v="1"/>
    <n v="138"/>
    <n v="194.62689758819599"/>
    <n v="28.233382490225001"/>
    <x v="0"/>
    <x v="0"/>
    <x v="2"/>
    <n v="2"/>
    <n v="3653.35"/>
    <s v="Admitted"/>
    <x v="1"/>
  </r>
  <r>
    <s v="PT-09967"/>
    <n v="47"/>
    <x v="0"/>
    <n v="144"/>
    <n v="210.52420589488"/>
    <n v="28.169585992365199"/>
    <x v="2"/>
    <x v="1"/>
    <x v="0"/>
    <n v="4"/>
    <n v="3289.91"/>
    <s v="Discharged"/>
    <x v="3"/>
  </r>
  <r>
    <s v="PT-01474"/>
    <n v="55"/>
    <x v="1"/>
    <n v="141"/>
    <n v="205.46583619568099"/>
    <n v="30.8838223462418"/>
    <x v="1"/>
    <x v="1"/>
    <x v="2"/>
    <n v="5"/>
    <n v="5530.21"/>
    <s v="Admitted"/>
    <x v="1"/>
  </r>
  <r>
    <s v="PT-04822"/>
    <n v="52"/>
    <x v="1"/>
    <n v="142"/>
    <n v="258.806682127785"/>
    <n v="22.632945009288701"/>
    <x v="0"/>
    <x v="2"/>
    <x v="0"/>
    <n v="7"/>
    <n v="11733.36"/>
    <s v="Discharged"/>
    <x v="1"/>
  </r>
  <r>
    <s v="PT-07196"/>
    <n v="59"/>
    <x v="1"/>
    <n v="155"/>
    <n v="219.56320151796001"/>
    <n v="20.511218565775899"/>
    <x v="2"/>
    <x v="1"/>
    <x v="0"/>
    <s v="unknown"/>
    <n v="7644.52"/>
    <s v="Admitted"/>
    <x v="1"/>
  </r>
  <r>
    <s v="PT-03561"/>
    <n v="58"/>
    <x v="0"/>
    <n v="107"/>
    <n v="201.70037582018699"/>
    <n v="22.627394432341799"/>
    <x v="0"/>
    <x v="1"/>
    <x v="2"/>
    <n v="3"/>
    <n v="4464.1000000000004"/>
    <s v="Transferred"/>
    <x v="1"/>
  </r>
  <r>
    <s v="PT-03952"/>
    <n v="42"/>
    <x v="1"/>
    <n v="119"/>
    <n v="182.542752130346"/>
    <n v="25.8369049752073"/>
    <x v="2"/>
    <x v="1"/>
    <x v="0"/>
    <n v="5"/>
    <n v="10863.74"/>
    <s v="Discharged"/>
    <x v="3"/>
  </r>
  <r>
    <s v="PT-00050"/>
    <n v="28"/>
    <x v="1"/>
    <s v="unknown"/>
    <n v="238.339939049717"/>
    <n v="27.8508253388529"/>
    <x v="1"/>
    <x v="1"/>
    <x v="0"/>
    <n v="2"/>
    <n v="15943.05"/>
    <s v="Discharged"/>
    <x v="6"/>
  </r>
  <r>
    <s v="PT-05438"/>
    <n v="72"/>
    <x v="1"/>
    <n v="129"/>
    <n v="270.44425115778"/>
    <n v="21.9781973116764"/>
    <x v="0"/>
    <x v="2"/>
    <x v="0"/>
    <n v="2"/>
    <n v="14229.38"/>
    <s v="Transferred"/>
    <x v="4"/>
  </r>
  <r>
    <s v="PT-00888"/>
    <n v="49"/>
    <x v="0"/>
    <n v="144"/>
    <n v="172.61345852889499"/>
    <n v="25.650094930479199"/>
    <x v="3"/>
    <x v="1"/>
    <x v="0"/>
    <n v="3"/>
    <n v="14020.24"/>
    <s v="Discharged"/>
    <x v="3"/>
  </r>
  <r>
    <s v="PT-06044"/>
    <n v="49"/>
    <x v="1"/>
    <n v="131"/>
    <s v="unknown"/>
    <n v="22.421951231081401"/>
    <x v="0"/>
    <x v="1"/>
    <x v="2"/>
    <n v="4"/>
    <n v="3371.69"/>
    <s v="Discharged"/>
    <x v="3"/>
  </r>
  <r>
    <s v="PT-02617"/>
    <n v="43"/>
    <x v="1"/>
    <n v="107"/>
    <n v="199.311330051635"/>
    <n v="24.013129307501401"/>
    <x v="0"/>
    <x v="2"/>
    <x v="0"/>
    <n v="4"/>
    <n v="14081.42"/>
    <s v="Admitted"/>
    <x v="3"/>
  </r>
  <r>
    <s v="PT-00517"/>
    <n v="62"/>
    <x v="0"/>
    <n v="112"/>
    <n v="169.33229053667301"/>
    <n v="28.417362536277999"/>
    <x v="0"/>
    <x v="1"/>
    <x v="2"/>
    <n v="2"/>
    <n v="3981.84"/>
    <s v="Admitted"/>
    <x v="0"/>
  </r>
  <r>
    <s v="PT-03169"/>
    <n v="53"/>
    <x v="1"/>
    <n v="126"/>
    <s v="unknown"/>
    <n v="29.758341035508401"/>
    <x v="2"/>
    <x v="1"/>
    <x v="1"/>
    <n v="7"/>
    <n v="15706.49"/>
    <s v="Discharged"/>
    <x v="1"/>
  </r>
  <r>
    <s v="PT-02950"/>
    <n v="30"/>
    <x v="1"/>
    <n v="127"/>
    <n v="237.57200146955699"/>
    <n v="22.321089972520699"/>
    <x v="1"/>
    <x v="1"/>
    <x v="2"/>
    <n v="2"/>
    <n v="6931.66"/>
    <s v="Discharged"/>
    <x v="6"/>
  </r>
  <r>
    <s v="PT-01425"/>
    <n v="39"/>
    <x v="0"/>
    <n v="147"/>
    <n v="233.06713993238799"/>
    <n v="29.319975656035201"/>
    <x v="2"/>
    <x v="0"/>
    <x v="3"/>
    <n v="5"/>
    <n v="8329.75"/>
    <s v="Discharged"/>
    <x v="2"/>
  </r>
  <r>
    <s v="PT-00140"/>
    <n v="36"/>
    <x v="0"/>
    <n v="138"/>
    <n v="214.66419244650899"/>
    <n v="20.9201650247409"/>
    <x v="1"/>
    <x v="1"/>
    <x v="2"/>
    <n v="2"/>
    <n v="3718.01"/>
    <s v="Discharged"/>
    <x v="2"/>
  </r>
  <r>
    <s v="PT-01925"/>
    <n v="86"/>
    <x v="1"/>
    <n v="126"/>
    <n v="223.03356011391801"/>
    <n v="29.1471103015956"/>
    <x v="2"/>
    <x v="1"/>
    <x v="1"/>
    <n v="3"/>
    <n v="12734.62"/>
    <s v="Discharged"/>
    <x v="5"/>
  </r>
  <r>
    <s v="PT-02379"/>
    <n v="48"/>
    <x v="0"/>
    <n v="164"/>
    <n v="233.93985009714001"/>
    <n v="32.1056920140663"/>
    <x v="1"/>
    <x v="2"/>
    <x v="1"/>
    <n v="2"/>
    <n v="12102.19"/>
    <s v="Admitted"/>
    <x v="3"/>
  </r>
  <r>
    <s v="PT-03198"/>
    <n v="26"/>
    <x v="0"/>
    <n v="140"/>
    <n v="186.547916853918"/>
    <n v="20.246971283227701"/>
    <x v="0"/>
    <x v="1"/>
    <x v="2"/>
    <n v="3"/>
    <n v="5489.71"/>
    <s v="Discharged"/>
    <x v="6"/>
  </r>
  <r>
    <s v="PT-05132"/>
    <n v="67"/>
    <x v="1"/>
    <n v="129"/>
    <s v="unknown"/>
    <n v="30.987046841859499"/>
    <x v="1"/>
    <x v="1"/>
    <x v="0"/>
    <n v="2"/>
    <n v="11022.76"/>
    <s v="Deceased"/>
    <x v="0"/>
  </r>
  <r>
    <s v="PT-00113"/>
    <n v="55"/>
    <x v="1"/>
    <n v="171"/>
    <n v="170.340676562379"/>
    <n v="26.055850783869801"/>
    <x v="1"/>
    <x v="2"/>
    <x v="0"/>
    <n v="0"/>
    <n v="11335.23"/>
    <s v="Discharged"/>
    <x v="1"/>
  </r>
  <r>
    <s v="PT-04560"/>
    <n v="64"/>
    <x v="1"/>
    <n v="142"/>
    <n v="186.333797335041"/>
    <n v="27.676884485159299"/>
    <x v="0"/>
    <x v="2"/>
    <x v="0"/>
    <n v="4"/>
    <n v="13295.84"/>
    <s v="Admitted"/>
    <x v="0"/>
  </r>
  <r>
    <s v="PT-04596"/>
    <n v="57"/>
    <x v="0"/>
    <n v="131"/>
    <n v="252.72272771834901"/>
    <n v="26.596766658210999"/>
    <x v="0"/>
    <x v="1"/>
    <x v="0"/>
    <n v="3"/>
    <n v="6783.26"/>
    <s v="Discharged"/>
    <x v="1"/>
  </r>
  <r>
    <s v="PT-07590"/>
    <n v="57"/>
    <x v="1"/>
    <n v="161"/>
    <n v="220.20349432460901"/>
    <n v="24.918190572408001"/>
    <x v="2"/>
    <x v="2"/>
    <x v="1"/>
    <n v="4"/>
    <n v="17798.439999999999"/>
    <s v="Admitted"/>
    <x v="1"/>
  </r>
  <r>
    <s v="PT-03251"/>
    <n v="64"/>
    <x v="1"/>
    <s v="unknown"/>
    <n v="216.70442849791399"/>
    <n v="27.016849127581601"/>
    <x v="0"/>
    <x v="1"/>
    <x v="0"/>
    <n v="3"/>
    <n v="12494.23"/>
    <s v="Discharged"/>
    <x v="0"/>
  </r>
  <r>
    <s v="PT-04691"/>
    <n v="53"/>
    <x v="1"/>
    <n v="123"/>
    <n v="233.54815439761401"/>
    <n v="33.012026784873498"/>
    <x v="1"/>
    <x v="1"/>
    <x v="0"/>
    <n v="4"/>
    <n v="10012.89"/>
    <s v="Admitted"/>
    <x v="1"/>
  </r>
  <r>
    <s v="PT-07751"/>
    <n v="55"/>
    <x v="1"/>
    <n v="126"/>
    <n v="320.01045871920297"/>
    <n v="34.374379813158001"/>
    <x v="1"/>
    <x v="1"/>
    <x v="0"/>
    <n v="2"/>
    <n v="6222.66"/>
    <s v="Transferred"/>
    <x v="1"/>
  </r>
  <r>
    <s v="PT-08082"/>
    <n v="72"/>
    <x v="0"/>
    <n v="132"/>
    <n v="204.488984657944"/>
    <n v="19.814061544007199"/>
    <x v="0"/>
    <x v="1"/>
    <x v="0"/>
    <n v="6"/>
    <n v="12232.61"/>
    <s v="Discharged"/>
    <x v="4"/>
  </r>
  <r>
    <s v="PT-04547"/>
    <n v="53"/>
    <x v="1"/>
    <n v="109"/>
    <n v="126.290740539597"/>
    <n v="26.081938888086"/>
    <x v="1"/>
    <x v="1"/>
    <x v="2"/>
    <n v="5"/>
    <n v="5784.28"/>
    <s v="Discharged"/>
    <x v="1"/>
  </r>
  <r>
    <s v="PT-07094"/>
    <n v="72"/>
    <x v="1"/>
    <n v="90"/>
    <n v="163.870906778657"/>
    <n v="16.2470422862358"/>
    <x v="1"/>
    <x v="1"/>
    <x v="0"/>
    <n v="3"/>
    <n v="7165.12"/>
    <s v="Discharged"/>
    <x v="4"/>
  </r>
  <r>
    <s v="PT-03278"/>
    <n v="57"/>
    <x v="1"/>
    <n v="160"/>
    <n v="283.97568546876897"/>
    <n v="30.528465156452501"/>
    <x v="2"/>
    <x v="2"/>
    <x v="1"/>
    <n v="6"/>
    <n v="12536.07"/>
    <s v="Deceased"/>
    <x v="1"/>
  </r>
  <r>
    <s v="PT-08460"/>
    <n v="78"/>
    <x v="1"/>
    <n v="101"/>
    <n v="142.01558433825099"/>
    <n v="23.189286365311801"/>
    <x v="2"/>
    <x v="1"/>
    <x v="1"/>
    <n v="7"/>
    <n v="21501.02"/>
    <s v="Discharged"/>
    <x v="4"/>
  </r>
  <r>
    <s v="PT-04069"/>
    <n v="37"/>
    <x v="0"/>
    <n v="148"/>
    <n v="278.32769908724401"/>
    <n v="22.490444843661599"/>
    <x v="2"/>
    <x v="1"/>
    <x v="0"/>
    <n v="4"/>
    <n v="7137.5"/>
    <s v="Discharged"/>
    <x v="2"/>
  </r>
  <r>
    <s v="PT-04409"/>
    <n v="63"/>
    <x v="0"/>
    <n v="152"/>
    <n v="280.53733666925501"/>
    <n v="36.723446344431402"/>
    <x v="1"/>
    <x v="1"/>
    <x v="0"/>
    <n v="1"/>
    <n v="12768.39"/>
    <s v="Discharged"/>
    <x v="0"/>
  </r>
  <r>
    <s v="PT-06406"/>
    <n v="75"/>
    <x v="0"/>
    <n v="108"/>
    <n v="205.592949766283"/>
    <n v="24.717333988368601"/>
    <x v="1"/>
    <x v="1"/>
    <x v="2"/>
    <n v="4"/>
    <n v="5607.2"/>
    <s v="Discharged"/>
    <x v="4"/>
  </r>
  <r>
    <s v="PT-08761"/>
    <n v="69"/>
    <x v="1"/>
    <n v="107"/>
    <n v="185.14166537884299"/>
    <n v="15"/>
    <x v="0"/>
    <x v="2"/>
    <x v="0"/>
    <n v="2"/>
    <n v="11159.29"/>
    <s v="Discharged"/>
    <x v="0"/>
  </r>
  <r>
    <s v="PT-07678"/>
    <n v="18"/>
    <x v="1"/>
    <n v="113"/>
    <n v="275.91817370224101"/>
    <n v="20.010649922250099"/>
    <x v="0"/>
    <x v="1"/>
    <x v="2"/>
    <n v="2"/>
    <n v="4200.7"/>
    <s v="Admitted"/>
    <x v="6"/>
  </r>
  <r>
    <s v="PT-03223"/>
    <n v="75"/>
    <x v="0"/>
    <n v="120"/>
    <s v="unknown"/>
    <n v="34.669399806129803"/>
    <x v="1"/>
    <x v="1"/>
    <x v="0"/>
    <n v="4"/>
    <n v="8432.4500000000007"/>
    <s v="Discharged"/>
    <x v="4"/>
  </r>
  <r>
    <s v="PT-00452"/>
    <n v="69"/>
    <x v="0"/>
    <n v="146"/>
    <n v="212.79338505083601"/>
    <n v="29.002700893045201"/>
    <x v="2"/>
    <x v="1"/>
    <x v="1"/>
    <n v="3"/>
    <n v="16500.48"/>
    <s v="unknown"/>
    <x v="0"/>
  </r>
  <r>
    <s v="PT-03732"/>
    <n v="42"/>
    <x v="1"/>
    <n v="145"/>
    <n v="208.743476883022"/>
    <n v="35.212604190622002"/>
    <x v="1"/>
    <x v="1"/>
    <x v="2"/>
    <n v="3"/>
    <n v="4425.83"/>
    <s v="Discharged"/>
    <x v="3"/>
  </r>
  <r>
    <s v="PT-09134"/>
    <n v="59"/>
    <x v="0"/>
    <n v="127"/>
    <n v="249.38478828477099"/>
    <n v="25.948687682055599"/>
    <x v="1"/>
    <x v="1"/>
    <x v="0"/>
    <n v="5"/>
    <n v="6752.85"/>
    <s v="Discharged"/>
    <x v="1"/>
  </r>
  <r>
    <s v="PT-04987"/>
    <n v="51"/>
    <x v="0"/>
    <n v="97"/>
    <n v="263.33084796145903"/>
    <n v="26.0530558879003"/>
    <x v="3"/>
    <x v="1"/>
    <x v="2"/>
    <n v="1"/>
    <n v="3704.12"/>
    <s v="Admitted"/>
    <x v="1"/>
  </r>
  <r>
    <s v="PT-03664"/>
    <n v="59"/>
    <x v="1"/>
    <n v="159"/>
    <n v="251.624043885612"/>
    <n v="24.786216912388301"/>
    <x v="0"/>
    <x v="2"/>
    <x v="0"/>
    <n v="2"/>
    <n v="11533.03"/>
    <s v="Transferred"/>
    <x v="1"/>
  </r>
  <r>
    <s v="PT-02764"/>
    <n v="45"/>
    <x v="1"/>
    <n v="118"/>
    <n v="222.95582200414401"/>
    <n v="25.819637310808101"/>
    <x v="0"/>
    <x v="1"/>
    <x v="2"/>
    <n v="4"/>
    <n v="7003.66"/>
    <s v="Discharged"/>
    <x v="3"/>
  </r>
  <r>
    <s v="PT-00659"/>
    <n v="57"/>
    <x v="0"/>
    <n v="145"/>
    <n v="198.42295754162399"/>
    <n v="26.593806761825899"/>
    <x v="2"/>
    <x v="1"/>
    <x v="0"/>
    <n v="4"/>
    <n v="6340"/>
    <s v="Discharged"/>
    <x v="1"/>
  </r>
  <r>
    <s v="PT-09813"/>
    <n v="60"/>
    <x v="1"/>
    <n v="133"/>
    <n v="197.93892702877"/>
    <n v="25.750535658384202"/>
    <x v="0"/>
    <x v="1"/>
    <x v="0"/>
    <n v="1"/>
    <n v="5181.4399999999996"/>
    <s v="Discharged"/>
    <x v="1"/>
  </r>
  <r>
    <s v="PT-07986"/>
    <n v="42"/>
    <x v="0"/>
    <n v="145"/>
    <n v="214.77763084356499"/>
    <n v="25.416665004360699"/>
    <x v="2"/>
    <x v="1"/>
    <x v="0"/>
    <n v="4"/>
    <n v="6910.25"/>
    <s v="Admitted"/>
    <x v="3"/>
  </r>
  <r>
    <s v="PT-04621"/>
    <n v="48"/>
    <x v="1"/>
    <n v="138"/>
    <n v="200.570558080479"/>
    <n v="25.045181477698598"/>
    <x v="2"/>
    <x v="1"/>
    <x v="1"/>
    <n v="1"/>
    <n v="21624.23"/>
    <s v="Admitted"/>
    <x v="3"/>
  </r>
  <r>
    <s v="PT-01000"/>
    <n v="63"/>
    <x v="0"/>
    <n v="183"/>
    <n v="217.27585501691399"/>
    <n v="31.179470755701701"/>
    <x v="0"/>
    <x v="1"/>
    <x v="2"/>
    <n v="3"/>
    <n v="3685.78"/>
    <s v="Transferred"/>
    <x v="0"/>
  </r>
  <r>
    <s v="PT-00390"/>
    <n v="46"/>
    <x v="0"/>
    <n v="102"/>
    <n v="296.80246718266199"/>
    <n v="24.616337646748299"/>
    <x v="1"/>
    <x v="2"/>
    <x v="0"/>
    <n v="5"/>
    <n v="4300.07"/>
    <s v="Discharged"/>
    <x v="3"/>
  </r>
  <r>
    <s v="PT-03408"/>
    <n v="56"/>
    <x v="0"/>
    <n v="139"/>
    <n v="196.7443991488"/>
    <n v="33.432211399285201"/>
    <x v="0"/>
    <x v="1"/>
    <x v="2"/>
    <n v="1"/>
    <n v="2218.29"/>
    <s v="Discharged"/>
    <x v="1"/>
  </r>
  <r>
    <s v="PT-01477"/>
    <n v="53"/>
    <x v="0"/>
    <n v="127"/>
    <n v="275.97085500933201"/>
    <n v="36.668163512611898"/>
    <x v="2"/>
    <x v="1"/>
    <x v="0"/>
    <n v="5"/>
    <n v="12241.55"/>
    <s v="Discharged"/>
    <x v="1"/>
  </r>
  <r>
    <s v="PT-02241"/>
    <n v="56"/>
    <x v="0"/>
    <n v="145"/>
    <n v="219.106081977412"/>
    <n v="36.697246086102602"/>
    <x v="2"/>
    <x v="2"/>
    <x v="1"/>
    <n v="7"/>
    <n v="17392.560000000001"/>
    <s v="Discharged"/>
    <x v="1"/>
  </r>
  <r>
    <s v="PT-02387"/>
    <n v="51"/>
    <x v="0"/>
    <n v="126"/>
    <n v="210.351851860973"/>
    <n v="22.6330166525028"/>
    <x v="0"/>
    <x v="1"/>
    <x v="0"/>
    <n v="3"/>
    <s v="unknown"/>
    <s v="unknown"/>
    <x v="1"/>
  </r>
  <r>
    <s v="PT-09324"/>
    <n v="30"/>
    <x v="0"/>
    <n v="132"/>
    <n v="222.73872308282"/>
    <n v="25.9569642815454"/>
    <x v="2"/>
    <x v="2"/>
    <x v="1"/>
    <n v="5"/>
    <n v="18004.16"/>
    <s v="Discharged"/>
    <x v="6"/>
  </r>
  <r>
    <s v="PT-00993"/>
    <n v="51"/>
    <x v="1"/>
    <n v="134"/>
    <n v="211.88462331959801"/>
    <n v="21.2049465166175"/>
    <x v="0"/>
    <x v="1"/>
    <x v="2"/>
    <n v="3"/>
    <n v="5288.41"/>
    <s v="Discharged"/>
    <x v="1"/>
  </r>
  <r>
    <s v="PT-04998"/>
    <n v="95"/>
    <x v="0"/>
    <n v="90"/>
    <n v="280.51941245650698"/>
    <n v="38.770616931968803"/>
    <x v="0"/>
    <x v="1"/>
    <x v="0"/>
    <n v="4"/>
    <n v="11223.56"/>
    <s v="Discharged"/>
    <x v="5"/>
  </r>
  <r>
    <s v="PT-03923"/>
    <n v="49"/>
    <x v="0"/>
    <n v="140"/>
    <n v="166.166748165434"/>
    <n v="22.2890425676189"/>
    <x v="0"/>
    <x v="2"/>
    <x v="0"/>
    <n v="1"/>
    <n v="7279.14"/>
    <s v="Admitted"/>
    <x v="3"/>
  </r>
  <r>
    <s v="PT-02973"/>
    <n v="34"/>
    <x v="0"/>
    <s v="unknown"/>
    <n v="224.17110155026401"/>
    <n v="28.937092951531"/>
    <x v="2"/>
    <x v="2"/>
    <x v="1"/>
    <n v="6"/>
    <s v="unknown"/>
    <s v="Deceased"/>
    <x v="2"/>
  </r>
  <r>
    <s v="PT-03387"/>
    <n v="42"/>
    <x v="1"/>
    <n v="105"/>
    <n v="225.68464678263101"/>
    <n v="32.0260386406569"/>
    <x v="0"/>
    <x v="1"/>
    <x v="2"/>
    <n v="6"/>
    <n v="5387.16"/>
    <s v="Admitted"/>
    <x v="3"/>
  </r>
  <r>
    <s v="PT-09483"/>
    <n v="33"/>
    <x v="1"/>
    <n v="141"/>
    <n v="219.49623195165901"/>
    <n v="29.546515289404301"/>
    <x v="2"/>
    <x v="1"/>
    <x v="0"/>
    <n v="2"/>
    <n v="2827.53"/>
    <s v="Transferred"/>
    <x v="2"/>
  </r>
  <r>
    <s v="PT-07811"/>
    <n v="63"/>
    <x v="0"/>
    <n v="140"/>
    <n v="261.83646357546598"/>
    <n v="29.0797968773219"/>
    <x v="0"/>
    <x v="0"/>
    <x v="0"/>
    <n v="0"/>
    <n v="6705.46"/>
    <s v="Discharged"/>
    <x v="0"/>
  </r>
  <r>
    <s v="PT-04770"/>
    <n v="66"/>
    <x v="1"/>
    <n v="151"/>
    <n v="218.367936747871"/>
    <n v="17.332371304399999"/>
    <x v="2"/>
    <x v="0"/>
    <x v="1"/>
    <n v="2"/>
    <n v="20138.55"/>
    <s v="Discharged"/>
    <x v="0"/>
  </r>
  <r>
    <s v="PT-01294"/>
    <n v="67"/>
    <x v="1"/>
    <n v="105"/>
    <n v="146.89343484336399"/>
    <n v="31.234823790575799"/>
    <x v="2"/>
    <x v="1"/>
    <x v="0"/>
    <n v="4"/>
    <n v="11735.74"/>
    <s v="Discharged"/>
    <x v="0"/>
  </r>
  <r>
    <s v="PT-01825"/>
    <n v="57"/>
    <x v="0"/>
    <n v="130"/>
    <n v="214.428465510819"/>
    <n v="25.148832027620699"/>
    <x v="2"/>
    <x v="1"/>
    <x v="3"/>
    <n v="6"/>
    <n v="6366.59"/>
    <s v="Admitted"/>
    <x v="1"/>
  </r>
  <r>
    <s v="PT-02874"/>
    <n v="46"/>
    <x v="0"/>
    <n v="148"/>
    <n v="158.04099153688199"/>
    <n v="23.496640759134099"/>
    <x v="0"/>
    <x v="1"/>
    <x v="2"/>
    <n v="4"/>
    <n v="5983.14"/>
    <s v="Discharged"/>
    <x v="3"/>
  </r>
  <r>
    <s v="PT-04174"/>
    <n v="40"/>
    <x v="1"/>
    <n v="145"/>
    <s v="unknown"/>
    <n v="28.2061061415532"/>
    <x v="0"/>
    <x v="1"/>
    <x v="0"/>
    <n v="3"/>
    <n v="8297.17"/>
    <s v="Discharged"/>
    <x v="2"/>
  </r>
  <r>
    <s v="PT-02536"/>
    <n v="50"/>
    <x v="0"/>
    <n v="139"/>
    <n v="271.36213596189702"/>
    <n v="31.533474262291101"/>
    <x v="2"/>
    <x v="2"/>
    <x v="1"/>
    <n v="5"/>
    <n v="14744.18"/>
    <s v="Discharged"/>
    <x v="3"/>
  </r>
  <r>
    <s v="PT-09317"/>
    <n v="50"/>
    <x v="0"/>
    <n v="133"/>
    <n v="147.71651849403401"/>
    <n v="24.2667370965328"/>
    <x v="0"/>
    <x v="1"/>
    <x v="0"/>
    <n v="0"/>
    <n v="11738.62"/>
    <s v="Discharged"/>
    <x v="3"/>
  </r>
  <r>
    <s v="PT-01908"/>
    <n v="38"/>
    <x v="0"/>
    <n v="157"/>
    <n v="223.49073355187201"/>
    <n v="29.8812065044762"/>
    <x v="1"/>
    <x v="1"/>
    <x v="0"/>
    <n v="1"/>
    <n v="10546.64"/>
    <s v="Deceased"/>
    <x v="2"/>
  </r>
  <r>
    <s v="PT-00043"/>
    <n v="53"/>
    <x v="0"/>
    <n v="147"/>
    <n v="242.37964516835501"/>
    <n v="29.7892491063199"/>
    <x v="0"/>
    <x v="1"/>
    <x v="2"/>
    <n v="3"/>
    <n v="6701.52"/>
    <s v="Admitted"/>
    <x v="1"/>
  </r>
  <r>
    <s v="PT-09684"/>
    <n v="43"/>
    <x v="1"/>
    <n v="113"/>
    <n v="246.692900759373"/>
    <n v="24.781152184710699"/>
    <x v="0"/>
    <x v="1"/>
    <x v="2"/>
    <n v="1"/>
    <n v="2198.64"/>
    <s v="Discharged"/>
    <x v="3"/>
  </r>
  <r>
    <s v="PT-00369"/>
    <n v="56"/>
    <x v="1"/>
    <n v="124"/>
    <n v="304.805725366513"/>
    <s v="unknown"/>
    <x v="1"/>
    <x v="1"/>
    <x v="0"/>
    <n v="3"/>
    <s v="unknown"/>
    <s v="Admitted"/>
    <x v="1"/>
  </r>
  <r>
    <s v="PT-06034"/>
    <n v="41"/>
    <x v="1"/>
    <n v="161"/>
    <n v="238.99706676259601"/>
    <n v="29.797706294739999"/>
    <x v="1"/>
    <x v="1"/>
    <x v="0"/>
    <n v="4"/>
    <n v="8662.58"/>
    <s v="Admitted"/>
    <x v="3"/>
  </r>
  <r>
    <s v="PT-01152"/>
    <n v="22"/>
    <x v="0"/>
    <n v="130"/>
    <n v="183.75548507910401"/>
    <n v="18.4152568145125"/>
    <x v="1"/>
    <x v="1"/>
    <x v="2"/>
    <n v="5"/>
    <n v="4450.5600000000004"/>
    <s v="Admitted"/>
    <x v="6"/>
  </r>
  <r>
    <s v="PT-08067"/>
    <n v="72"/>
    <x v="0"/>
    <n v="131"/>
    <n v="177.423485893302"/>
    <n v="23.3789730461727"/>
    <x v="1"/>
    <x v="1"/>
    <x v="2"/>
    <n v="1"/>
    <n v="4098.9399999999996"/>
    <s v="Transferred"/>
    <x v="4"/>
  </r>
  <r>
    <s v="PT-06625"/>
    <n v="45"/>
    <x v="1"/>
    <n v="116"/>
    <n v="218.923364768428"/>
    <n v="28.864519549458901"/>
    <x v="0"/>
    <x v="1"/>
    <x v="2"/>
    <n v="2"/>
    <n v="617.78"/>
    <s v="Discharged"/>
    <x v="3"/>
  </r>
  <r>
    <s v="PT-06915"/>
    <n v="71"/>
    <x v="1"/>
    <n v="117"/>
    <n v="222.38289913718901"/>
    <n v="23.661691817696202"/>
    <x v="2"/>
    <x v="1"/>
    <x v="0"/>
    <n v="6"/>
    <n v="12489.95"/>
    <s v="Discharged"/>
    <x v="4"/>
  </r>
  <r>
    <s v="PT-09448"/>
    <n v="46"/>
    <x v="1"/>
    <s v="unknown"/>
    <n v="218.52584372996"/>
    <n v="31.7826041328427"/>
    <x v="1"/>
    <x v="2"/>
    <x v="3"/>
    <n v="8"/>
    <n v="8272.2000000000007"/>
    <s v="Discharged"/>
    <x v="3"/>
  </r>
  <r>
    <s v="PT-07826"/>
    <n v="72"/>
    <x v="1"/>
    <s v="unknown"/>
    <n v="139.659283049203"/>
    <n v="26.605373447203299"/>
    <x v="1"/>
    <x v="1"/>
    <x v="2"/>
    <n v="6"/>
    <n v="5359.39"/>
    <s v="Deceased"/>
    <x v="4"/>
  </r>
  <r>
    <s v="PT-04161"/>
    <n v="55"/>
    <x v="0"/>
    <n v="122"/>
    <n v="198.61662929378099"/>
    <n v="30.714530555471701"/>
    <x v="3"/>
    <x v="1"/>
    <x v="2"/>
    <n v="4"/>
    <n v="5916.38"/>
    <s v="Discharged"/>
    <x v="1"/>
  </r>
  <r>
    <s v="PT-04288"/>
    <n v="57"/>
    <x v="0"/>
    <n v="114"/>
    <n v="172.677479743253"/>
    <n v="31.371443535338699"/>
    <x v="2"/>
    <x v="2"/>
    <x v="1"/>
    <n v="8"/>
    <n v="17271.060000000001"/>
    <s v="Admitted"/>
    <x v="1"/>
  </r>
  <r>
    <s v="PT-08090"/>
    <n v="47"/>
    <x v="1"/>
    <n v="101"/>
    <n v="186.241408374912"/>
    <n v="19.204486128311601"/>
    <x v="0"/>
    <x v="1"/>
    <x v="2"/>
    <n v="6"/>
    <n v="6073.95"/>
    <s v="Discharged"/>
    <x v="3"/>
  </r>
  <r>
    <s v="PT-09367"/>
    <n v="50"/>
    <x v="1"/>
    <n v="113"/>
    <n v="204.63195980917999"/>
    <n v="28.060537362630399"/>
    <x v="1"/>
    <x v="2"/>
    <x v="0"/>
    <n v="5"/>
    <n v="12156.51"/>
    <s v="Admitted"/>
    <x v="3"/>
  </r>
  <r>
    <s v="PT-00175"/>
    <n v="59"/>
    <x v="0"/>
    <n v="148"/>
    <n v="240.78718802063901"/>
    <n v="25.144360047020999"/>
    <x v="0"/>
    <x v="1"/>
    <x v="2"/>
    <n v="4"/>
    <n v="6591.63"/>
    <s v="Discharged"/>
    <x v="1"/>
  </r>
  <r>
    <s v="PT-01904"/>
    <n v="60"/>
    <x v="1"/>
    <n v="137"/>
    <n v="140.77474685821301"/>
    <n v="33.492559298621003"/>
    <x v="0"/>
    <x v="2"/>
    <x v="0"/>
    <n v="1"/>
    <n v="8082.87"/>
    <s v="Discharged"/>
    <x v="1"/>
  </r>
  <r>
    <s v="PT-01100"/>
    <n v="60"/>
    <x v="1"/>
    <n v="121"/>
    <n v="254.50266004989501"/>
    <n v="29.629772915739601"/>
    <x v="0"/>
    <x v="1"/>
    <x v="2"/>
    <n v="4"/>
    <n v="6695.91"/>
    <s v="Discharged"/>
    <x v="1"/>
  </r>
  <r>
    <s v="PT-08316"/>
    <n v="66"/>
    <x v="1"/>
    <n v="104"/>
    <n v="195.955514118016"/>
    <n v="32.200450785945499"/>
    <x v="1"/>
    <x v="1"/>
    <x v="2"/>
    <n v="3"/>
    <n v="5059.6899999999996"/>
    <s v="Discharged"/>
    <x v="0"/>
  </r>
  <r>
    <s v="PT-03409"/>
    <n v="51"/>
    <x v="0"/>
    <n v="111"/>
    <n v="292.91690464617199"/>
    <n v="28.052646316055"/>
    <x v="0"/>
    <x v="2"/>
    <x v="0"/>
    <n v="4"/>
    <n v="8121.45"/>
    <s v="Discharged"/>
    <x v="1"/>
  </r>
  <r>
    <s v="PT-01539"/>
    <n v="37"/>
    <x v="0"/>
    <n v="146"/>
    <n v="287.21999840708997"/>
    <n v="17.2594289881179"/>
    <x v="1"/>
    <x v="1"/>
    <x v="0"/>
    <n v="3"/>
    <n v="6008.53"/>
    <s v="Discharged"/>
    <x v="2"/>
  </r>
  <r>
    <s v="PT-02293"/>
    <n v="56"/>
    <x v="0"/>
    <n v="155"/>
    <n v="269.82352947920299"/>
    <n v="29.5120292170642"/>
    <x v="0"/>
    <x v="1"/>
    <x v="0"/>
    <n v="0"/>
    <n v="2981.52"/>
    <s v="Discharged"/>
    <x v="1"/>
  </r>
  <r>
    <s v="PT-09488"/>
    <n v="72"/>
    <x v="0"/>
    <s v="unknown"/>
    <n v="240.389589132662"/>
    <n v="26.354730500140899"/>
    <x v="0"/>
    <x v="1"/>
    <x v="2"/>
    <n v="5"/>
    <n v="4827.68"/>
    <s v="Discharged"/>
    <x v="4"/>
  </r>
  <r>
    <s v="PT-01364"/>
    <n v="40"/>
    <x v="1"/>
    <n v="151"/>
    <n v="231.27912006257799"/>
    <n v="22.600732783528201"/>
    <x v="1"/>
    <x v="1"/>
    <x v="2"/>
    <n v="2"/>
    <n v="6260.66"/>
    <s v="Discharged"/>
    <x v="2"/>
  </r>
  <r>
    <s v="PT-07262"/>
    <n v="55"/>
    <x v="1"/>
    <n v="131"/>
    <n v="151.313614385471"/>
    <n v="33.235469141695297"/>
    <x v="0"/>
    <x v="2"/>
    <x v="0"/>
    <n v="6"/>
    <n v="5138.4399999999996"/>
    <s v="Discharged"/>
    <x v="1"/>
  </r>
  <r>
    <s v="PT-09238"/>
    <n v="29"/>
    <x v="1"/>
    <n v="106"/>
    <n v="173.045397788906"/>
    <n v="22.993861254218601"/>
    <x v="0"/>
    <x v="1"/>
    <x v="2"/>
    <n v="4"/>
    <n v="6864.05"/>
    <s v="Deceased"/>
    <x v="6"/>
  </r>
  <r>
    <s v="PT-05261"/>
    <n v="73"/>
    <x v="0"/>
    <n v="101"/>
    <n v="180.962250250192"/>
    <n v="34.670004390903699"/>
    <x v="2"/>
    <x v="1"/>
    <x v="1"/>
    <n v="7"/>
    <n v="10739.03"/>
    <s v="Discharged"/>
    <x v="4"/>
  </r>
  <r>
    <s v="PT-07093"/>
    <n v="33"/>
    <x v="1"/>
    <n v="146"/>
    <n v="220.804936623841"/>
    <n v="27.408218556600001"/>
    <x v="3"/>
    <x v="1"/>
    <x v="0"/>
    <n v="1"/>
    <n v="8324.17"/>
    <s v="Discharged"/>
    <x v="2"/>
  </r>
  <r>
    <s v="PT-07339"/>
    <n v="55"/>
    <x v="1"/>
    <s v="unknown"/>
    <n v="177.13477948817899"/>
    <n v="20.268845918187999"/>
    <x v="2"/>
    <x v="0"/>
    <x v="0"/>
    <n v="2"/>
    <n v="7910.69"/>
    <s v="Discharged"/>
    <x v="1"/>
  </r>
  <r>
    <s v="PT-00681"/>
    <n v="65"/>
    <x v="0"/>
    <n v="147"/>
    <n v="153.84742490713001"/>
    <n v="26.204054544310299"/>
    <x v="3"/>
    <x v="1"/>
    <x v="3"/>
    <n v="4"/>
    <n v="5859.31"/>
    <s v="Discharged"/>
    <x v="0"/>
  </r>
  <r>
    <s v="PT-09503"/>
    <n v="57"/>
    <x v="0"/>
    <n v="157"/>
    <n v="210.22478998310601"/>
    <n v="23.801990744579602"/>
    <x v="0"/>
    <x v="1"/>
    <x v="0"/>
    <n v="3"/>
    <n v="8102.08"/>
    <s v="Transferred"/>
    <x v="1"/>
  </r>
  <r>
    <s v="PT-07958"/>
    <n v="87"/>
    <x v="0"/>
    <n v="121"/>
    <n v="226.164192259852"/>
    <n v="30.1500990976465"/>
    <x v="0"/>
    <x v="1"/>
    <x v="0"/>
    <n v="2"/>
    <n v="12554.21"/>
    <s v="Discharged"/>
    <x v="5"/>
  </r>
  <r>
    <s v="PT-03665"/>
    <n v="72"/>
    <x v="1"/>
    <n v="108"/>
    <n v="268.32674870761298"/>
    <n v="17.813878497883799"/>
    <x v="0"/>
    <x v="1"/>
    <x v="0"/>
    <n v="4"/>
    <n v="12293.03"/>
    <s v="Discharged"/>
    <x v="4"/>
  </r>
  <r>
    <s v="PT-01662"/>
    <n v="53"/>
    <x v="0"/>
    <n v="120"/>
    <n v="227.225030776203"/>
    <n v="26.227376350336201"/>
    <x v="1"/>
    <x v="1"/>
    <x v="0"/>
    <n v="5"/>
    <n v="8415.6"/>
    <s v="Discharged"/>
    <x v="1"/>
  </r>
  <r>
    <s v="PT-00509"/>
    <n v="55"/>
    <x v="1"/>
    <n v="127"/>
    <n v="320.172672084672"/>
    <n v="25.264714224940601"/>
    <x v="1"/>
    <x v="2"/>
    <x v="1"/>
    <n v="4"/>
    <n v="15702.84"/>
    <s v="Admitted"/>
    <x v="1"/>
  </r>
  <r>
    <s v="PT-00167"/>
    <n v="67"/>
    <x v="0"/>
    <n v="135"/>
    <n v="236.21162180537601"/>
    <n v="26.355153867929399"/>
    <x v="0"/>
    <x v="2"/>
    <x v="0"/>
    <n v="2"/>
    <n v="9019.11"/>
    <s v="Discharged"/>
    <x v="0"/>
  </r>
  <r>
    <s v="PT-05498"/>
    <n v="45"/>
    <x v="0"/>
    <n v="103"/>
    <n v="242.65295865057499"/>
    <n v="30.828764700388898"/>
    <x v="1"/>
    <x v="1"/>
    <x v="0"/>
    <n v="5"/>
    <n v="9584.4500000000007"/>
    <s v="Discharged"/>
    <x v="3"/>
  </r>
  <r>
    <s v="PT-08463"/>
    <n v="61"/>
    <x v="1"/>
    <n v="118"/>
    <n v="203.439676195229"/>
    <n v="30.735064037333601"/>
    <x v="1"/>
    <x v="1"/>
    <x v="0"/>
    <n v="2"/>
    <s v="unknown"/>
    <s v="Discharged"/>
    <x v="0"/>
  </r>
  <r>
    <s v="PT-01007"/>
    <n v="68"/>
    <x v="1"/>
    <n v="173"/>
    <n v="149.80921481515199"/>
    <n v="23.981245003825698"/>
    <x v="2"/>
    <x v="1"/>
    <x v="0"/>
    <s v="unknown"/>
    <n v="9595.93"/>
    <s v="Discharged"/>
    <x v="0"/>
  </r>
  <r>
    <s v="PT-08516"/>
    <n v="58"/>
    <x v="0"/>
    <s v="unknown"/>
    <n v="233.562599256753"/>
    <n v="24.344548095820102"/>
    <x v="0"/>
    <x v="1"/>
    <x v="0"/>
    <n v="4"/>
    <n v="11826.44"/>
    <s v="Admitted"/>
    <x v="1"/>
  </r>
  <r>
    <s v="PT-01915"/>
    <n v="27"/>
    <x v="0"/>
    <n v="122"/>
    <n v="238.91073873546301"/>
    <s v="unknown"/>
    <x v="1"/>
    <x v="1"/>
    <x v="2"/>
    <n v="4"/>
    <n v="4196.76"/>
    <s v="Admitted"/>
    <x v="6"/>
  </r>
  <r>
    <s v="PT-03495"/>
    <n v="62"/>
    <x v="1"/>
    <n v="101"/>
    <n v="242.470539595242"/>
    <n v="29.4311570917586"/>
    <x v="0"/>
    <x v="2"/>
    <x v="1"/>
    <n v="1"/>
    <n v="19743.61"/>
    <s v="Discharged"/>
    <x v="0"/>
  </r>
  <r>
    <s v="PT-09828"/>
    <n v="45"/>
    <x v="1"/>
    <s v="unknown"/>
    <n v="286.65850093941702"/>
    <n v="28.994433284037399"/>
    <x v="0"/>
    <x v="1"/>
    <x v="2"/>
    <n v="2"/>
    <n v="4766.26"/>
    <s v="Discharged"/>
    <x v="3"/>
  </r>
  <r>
    <s v="PT-09945"/>
    <n v="52"/>
    <x v="1"/>
    <n v="103"/>
    <n v="195.795803056023"/>
    <n v="27.207234600697898"/>
    <x v="2"/>
    <x v="1"/>
    <x v="0"/>
    <n v="2"/>
    <n v="13819.75"/>
    <s v="Discharged"/>
    <x v="1"/>
  </r>
  <r>
    <s v="PT-06712"/>
    <n v="76"/>
    <x v="1"/>
    <s v="unknown"/>
    <n v="197.81861590681399"/>
    <n v="35.155968784750598"/>
    <x v="0"/>
    <x v="1"/>
    <x v="2"/>
    <n v="2"/>
    <s v="unknown"/>
    <s v="unknown"/>
    <x v="4"/>
  </r>
  <r>
    <s v="PT-04991"/>
    <n v="23"/>
    <x v="0"/>
    <n v="126"/>
    <n v="232.31260054225299"/>
    <n v="29.835955683093999"/>
    <x v="0"/>
    <x v="1"/>
    <x v="2"/>
    <n v="0"/>
    <n v="1701.79"/>
    <s v="Discharged"/>
    <x v="6"/>
  </r>
  <r>
    <s v="PT-02537"/>
    <n v="69"/>
    <x v="0"/>
    <n v="136"/>
    <n v="253.164651370272"/>
    <n v="27.983326630450499"/>
    <x v="0"/>
    <x v="1"/>
    <x v="0"/>
    <n v="3"/>
    <n v="7173.29"/>
    <s v="Discharged"/>
    <x v="0"/>
  </r>
  <r>
    <s v="PT-01105"/>
    <n v="71"/>
    <x v="1"/>
    <n v="130"/>
    <n v="182.52427886153299"/>
    <n v="29.279074062591199"/>
    <x v="2"/>
    <x v="1"/>
    <x v="0"/>
    <n v="6"/>
    <n v="13868.68"/>
    <s v="Discharged"/>
    <x v="4"/>
  </r>
  <r>
    <s v="PT-03876"/>
    <n v="72"/>
    <x v="1"/>
    <n v="149"/>
    <n v="250.99562524607001"/>
    <s v="unknown"/>
    <x v="1"/>
    <x v="1"/>
    <x v="0"/>
    <n v="3"/>
    <n v="9278.11"/>
    <s v="Discharged"/>
    <x v="4"/>
  </r>
  <r>
    <s v="PT-07824"/>
    <n v="59"/>
    <x v="0"/>
    <n v="146"/>
    <n v="175.42407228353301"/>
    <n v="32.168999470208703"/>
    <x v="1"/>
    <x v="1"/>
    <x v="0"/>
    <n v="5"/>
    <n v="6835.87"/>
    <s v="Discharged"/>
    <x v="1"/>
  </r>
  <r>
    <s v="PT-01753"/>
    <n v="45"/>
    <x v="1"/>
    <n v="130"/>
    <s v="unknown"/>
    <n v="25.359502649961801"/>
    <x v="1"/>
    <x v="1"/>
    <x v="2"/>
    <n v="6"/>
    <n v="6882"/>
    <s v="Admitted"/>
    <x v="3"/>
  </r>
  <r>
    <s v="PT-05311"/>
    <n v="50"/>
    <x v="0"/>
    <n v="143"/>
    <n v="232.37621299358599"/>
    <n v="31.751003526125402"/>
    <x v="0"/>
    <x v="1"/>
    <x v="2"/>
    <n v="3"/>
    <n v="4333.1499999999996"/>
    <s v="Discharged"/>
    <x v="3"/>
  </r>
  <r>
    <s v="PT-05953"/>
    <n v="44"/>
    <x v="1"/>
    <n v="103"/>
    <n v="234.59071411446001"/>
    <n v="27.466772833700102"/>
    <x v="0"/>
    <x v="1"/>
    <x v="2"/>
    <n v="2"/>
    <n v="3478.25"/>
    <s v="Discharged"/>
    <x v="3"/>
  </r>
  <r>
    <s v="PT-07253"/>
    <n v="70"/>
    <x v="0"/>
    <n v="115"/>
    <n v="270.70601763224698"/>
    <n v="25.854091495275501"/>
    <x v="1"/>
    <x v="1"/>
    <x v="1"/>
    <n v="3"/>
    <n v="13489.23"/>
    <s v="Discharged"/>
    <x v="0"/>
  </r>
  <r>
    <s v="PT-02917"/>
    <n v="52"/>
    <x v="0"/>
    <n v="122"/>
    <n v="226.158490650625"/>
    <n v="30.9574905637798"/>
    <x v="0"/>
    <x v="2"/>
    <x v="0"/>
    <n v="4"/>
    <n v="12235.19"/>
    <s v="Discharged"/>
    <x v="1"/>
  </r>
  <r>
    <s v="PT-08290"/>
    <n v="26"/>
    <x v="1"/>
    <n v="153"/>
    <n v="214.07355437272801"/>
    <n v="29.614159312833301"/>
    <x v="0"/>
    <x v="1"/>
    <x v="2"/>
    <n v="4"/>
    <n v="6374.23"/>
    <s v="Discharged"/>
    <x v="6"/>
  </r>
  <r>
    <s v="PT-05755"/>
    <n v="52"/>
    <x v="1"/>
    <n v="114"/>
    <n v="120"/>
    <n v="30.016360304353"/>
    <x v="0"/>
    <x v="1"/>
    <x v="2"/>
    <n v="2"/>
    <n v="2464.48"/>
    <s v="unknown"/>
    <x v="1"/>
  </r>
  <r>
    <s v="PT-00153"/>
    <n v="44"/>
    <x v="0"/>
    <s v="unknown"/>
    <n v="248.52692968502399"/>
    <n v="29.097896488492498"/>
    <x v="0"/>
    <x v="1"/>
    <x v="0"/>
    <n v="2"/>
    <n v="12466.04"/>
    <s v="Discharged"/>
    <x v="3"/>
  </r>
  <r>
    <s v="PT-08001"/>
    <n v="54"/>
    <x v="1"/>
    <n v="132"/>
    <n v="202.09975090548599"/>
    <n v="34.116930463243101"/>
    <x v="2"/>
    <x v="1"/>
    <x v="0"/>
    <n v="5"/>
    <n v="12109.53"/>
    <s v="Transferred"/>
    <x v="1"/>
  </r>
  <r>
    <s v="PT-05680"/>
    <n v="47"/>
    <x v="1"/>
    <n v="114"/>
    <s v="unknown"/>
    <n v="19.863780240378698"/>
    <x v="3"/>
    <x v="1"/>
    <x v="0"/>
    <n v="11"/>
    <n v="11283.99"/>
    <s v="Discharged"/>
    <x v="3"/>
  </r>
  <r>
    <s v="PT-03908"/>
    <n v="33"/>
    <x v="1"/>
    <n v="136"/>
    <n v="225.46163806362799"/>
    <n v="27.569824666566799"/>
    <x v="1"/>
    <x v="1"/>
    <x v="2"/>
    <n v="4"/>
    <n v="5628.2"/>
    <s v="Discharged"/>
    <x v="2"/>
  </r>
  <r>
    <s v="PT-09320"/>
    <n v="38"/>
    <x v="0"/>
    <n v="144"/>
    <n v="198.600093064558"/>
    <n v="34.544368980647597"/>
    <x v="0"/>
    <x v="1"/>
    <x v="2"/>
    <n v="3"/>
    <n v="3902.29"/>
    <s v="Discharged"/>
    <x v="2"/>
  </r>
  <r>
    <s v="PT-02553"/>
    <n v="83"/>
    <x v="1"/>
    <n v="109"/>
    <n v="236.47860178172499"/>
    <n v="30.942411180713801"/>
    <x v="2"/>
    <x v="1"/>
    <x v="1"/>
    <n v="3"/>
    <n v="22154.98"/>
    <s v="Admitted"/>
    <x v="5"/>
  </r>
  <r>
    <s v="PT-02774"/>
    <n v="31"/>
    <x v="0"/>
    <n v="139"/>
    <n v="234.44728668166499"/>
    <n v="28.1634294133898"/>
    <x v="0"/>
    <x v="1"/>
    <x v="2"/>
    <n v="2"/>
    <n v="2456.1799999999998"/>
    <s v="Discharged"/>
    <x v="2"/>
  </r>
  <r>
    <s v="PT-06351"/>
    <n v="95"/>
    <x v="0"/>
    <n v="125"/>
    <n v="217.65751797819701"/>
    <n v="24.9803842944929"/>
    <x v="1"/>
    <x v="1"/>
    <x v="1"/>
    <n v="2"/>
    <n v="12712"/>
    <s v="Discharged"/>
    <x v="5"/>
  </r>
  <r>
    <s v="PT-03552"/>
    <n v="31"/>
    <x v="1"/>
    <n v="124"/>
    <n v="251.93805687437799"/>
    <n v="26.380120381851"/>
    <x v="2"/>
    <x v="1"/>
    <x v="0"/>
    <n v="6"/>
    <n v="12758.7"/>
    <s v="Admitted"/>
    <x v="2"/>
  </r>
  <r>
    <s v="PT-03723"/>
    <n v="30"/>
    <x v="0"/>
    <n v="140"/>
    <n v="151.12637836137199"/>
    <n v="22.714761421143699"/>
    <x v="0"/>
    <x v="1"/>
    <x v="2"/>
    <n v="2"/>
    <n v="5505.84"/>
    <s v="Admitted"/>
    <x v="6"/>
  </r>
  <r>
    <s v="PT-06912"/>
    <n v="75"/>
    <x v="0"/>
    <n v="124"/>
    <n v="268.828860897764"/>
    <n v="15.827301936805201"/>
    <x v="1"/>
    <x v="2"/>
    <x v="0"/>
    <n v="3"/>
    <n v="5838.57"/>
    <s v="Discharged"/>
    <x v="4"/>
  </r>
  <r>
    <s v="PT-00521"/>
    <n v="29"/>
    <x v="1"/>
    <n v="113"/>
    <n v="239.97131763384101"/>
    <n v="27.880080971718801"/>
    <x v="2"/>
    <x v="2"/>
    <x v="1"/>
    <n v="3"/>
    <n v="14736.04"/>
    <s v="Discharged"/>
    <x v="6"/>
  </r>
  <r>
    <s v="PT-08276"/>
    <n v="60"/>
    <x v="1"/>
    <n v="124"/>
    <n v="269.07141702234702"/>
    <n v="31.306128617331499"/>
    <x v="0"/>
    <x v="1"/>
    <x v="0"/>
    <n v="4"/>
    <n v="4626.29"/>
    <s v="unknown"/>
    <x v="1"/>
  </r>
  <r>
    <s v="PT-04539"/>
    <n v="51"/>
    <x v="0"/>
    <n v="115"/>
    <n v="204.51396145577201"/>
    <n v="33.0099247133749"/>
    <x v="1"/>
    <x v="1"/>
    <x v="0"/>
    <n v="4"/>
    <n v="12501.06"/>
    <s v="Transferred"/>
    <x v="1"/>
  </r>
  <r>
    <s v="PT-06176"/>
    <n v="51"/>
    <x v="1"/>
    <n v="140"/>
    <n v="210.79029314109599"/>
    <n v="31.738262668575501"/>
    <x v="1"/>
    <x v="1"/>
    <x v="0"/>
    <n v="2"/>
    <n v="7775.46"/>
    <s v="Discharged"/>
    <x v="1"/>
  </r>
  <r>
    <s v="PT-07054"/>
    <n v="59"/>
    <x v="0"/>
    <n v="124"/>
    <n v="246.425244921059"/>
    <n v="16.181698747719"/>
    <x v="0"/>
    <x v="1"/>
    <x v="2"/>
    <n v="2"/>
    <n v="4917.2700000000004"/>
    <s v="Admitted"/>
    <x v="1"/>
  </r>
  <r>
    <s v="PT-01823"/>
    <n v="51"/>
    <x v="1"/>
    <n v="130"/>
    <n v="259.32560911178302"/>
    <n v="28.3930943093095"/>
    <x v="1"/>
    <x v="1"/>
    <x v="1"/>
    <n v="0"/>
    <n v="13679.88"/>
    <s v="Admitted"/>
    <x v="1"/>
  </r>
  <r>
    <s v="PT-04087"/>
    <n v="67"/>
    <x v="1"/>
    <n v="161"/>
    <n v="186.00160304104801"/>
    <n v="27.3058861482954"/>
    <x v="1"/>
    <x v="1"/>
    <x v="0"/>
    <s v="unknown"/>
    <n v="9399.76"/>
    <s v="Discharged"/>
    <x v="0"/>
  </r>
  <r>
    <s v="PT-06404"/>
    <n v="62"/>
    <x v="0"/>
    <n v="136"/>
    <n v="277.38133507044"/>
    <n v="29.0412885300812"/>
    <x v="0"/>
    <x v="1"/>
    <x v="2"/>
    <n v="6"/>
    <n v="4789.8500000000004"/>
    <s v="Admitted"/>
    <x v="0"/>
  </r>
  <r>
    <s v="PT-08918"/>
    <n v="47"/>
    <x v="0"/>
    <n v="126"/>
    <n v="252.17547129409999"/>
    <n v="25.860168649731001"/>
    <x v="0"/>
    <x v="2"/>
    <x v="0"/>
    <n v="6"/>
    <n v="8499.02"/>
    <s v="Admitted"/>
    <x v="3"/>
  </r>
  <r>
    <s v="PT-08401"/>
    <n v="58"/>
    <x v="0"/>
    <n v="120"/>
    <n v="165.75723028033499"/>
    <n v="24.029165585099602"/>
    <x v="0"/>
    <x v="1"/>
    <x v="2"/>
    <n v="2"/>
    <n v="6074.95"/>
    <s v="Discharged"/>
    <x v="1"/>
  </r>
  <r>
    <s v="PT-08055"/>
    <n v="46"/>
    <x v="1"/>
    <n v="139"/>
    <n v="305.27055836962199"/>
    <n v="24.822351600364101"/>
    <x v="2"/>
    <x v="1"/>
    <x v="0"/>
    <n v="1"/>
    <n v="11414.5"/>
    <s v="Discharged"/>
    <x v="3"/>
  </r>
  <r>
    <s v="PT-00310"/>
    <n v="51"/>
    <x v="0"/>
    <n v="145"/>
    <n v="196.39826514890501"/>
    <n v="30.252202134532801"/>
    <x v="0"/>
    <x v="1"/>
    <x v="2"/>
    <n v="4"/>
    <n v="6219.22"/>
    <s v="Discharged"/>
    <x v="1"/>
  </r>
  <r>
    <s v="PT-08032"/>
    <n v="77"/>
    <x v="1"/>
    <n v="138"/>
    <n v="278.85190750885198"/>
    <n v="33.213514356305602"/>
    <x v="0"/>
    <x v="1"/>
    <x v="0"/>
    <n v="4"/>
    <n v="13902.47"/>
    <s v="Discharged"/>
    <x v="4"/>
  </r>
  <r>
    <s v="PT-06736"/>
    <n v="62"/>
    <x v="1"/>
    <n v="118"/>
    <n v="245.179928963235"/>
    <n v="19.902896181487598"/>
    <x v="2"/>
    <x v="2"/>
    <x v="1"/>
    <n v="7"/>
    <n v="22447.3"/>
    <s v="Admitted"/>
    <x v="0"/>
  </r>
  <r>
    <s v="PT-07606"/>
    <n v="44"/>
    <x v="1"/>
    <n v="124"/>
    <n v="234.94050318873701"/>
    <n v="18.5474669996917"/>
    <x v="0"/>
    <x v="1"/>
    <x v="0"/>
    <n v="2"/>
    <n v="6578.82"/>
    <s v="Discharged"/>
    <x v="3"/>
  </r>
  <r>
    <s v="PT-03600"/>
    <n v="51"/>
    <x v="1"/>
    <n v="111"/>
    <n v="249.88155706974501"/>
    <n v="32.876359438439998"/>
    <x v="1"/>
    <x v="1"/>
    <x v="0"/>
    <n v="5"/>
    <n v="10544.95"/>
    <s v="Discharged"/>
    <x v="1"/>
  </r>
  <r>
    <s v="PT-03623"/>
    <n v="25"/>
    <x v="0"/>
    <n v="165"/>
    <n v="156.40277312983"/>
    <n v="35.663730125323703"/>
    <x v="0"/>
    <x v="1"/>
    <x v="2"/>
    <n v="3"/>
    <n v="6862.64"/>
    <s v="Discharged"/>
    <x v="6"/>
  </r>
  <r>
    <s v="PT-03812"/>
    <n v="61"/>
    <x v="1"/>
    <n v="110"/>
    <n v="254.16589882986801"/>
    <n v="30.468030627505801"/>
    <x v="1"/>
    <x v="1"/>
    <x v="0"/>
    <n v="7"/>
    <n v="13241.2"/>
    <s v="Discharged"/>
    <x v="0"/>
  </r>
  <r>
    <s v="PT-06006"/>
    <n v="67"/>
    <x v="1"/>
    <n v="156"/>
    <n v="254.80338028642001"/>
    <n v="30.507543868450899"/>
    <x v="1"/>
    <x v="1"/>
    <x v="0"/>
    <n v="5"/>
    <n v="7565.79"/>
    <s v="Discharged"/>
    <x v="0"/>
  </r>
  <r>
    <s v="PT-03451"/>
    <n v="47"/>
    <x v="0"/>
    <n v="162"/>
    <n v="262.73984695124398"/>
    <n v="27.1913003188792"/>
    <x v="0"/>
    <x v="1"/>
    <x v="2"/>
    <n v="5"/>
    <n v="4809.5200000000004"/>
    <s v="Admitted"/>
    <x v="3"/>
  </r>
  <r>
    <s v="PT-04592"/>
    <n v="57"/>
    <x v="1"/>
    <n v="115"/>
    <n v="220.55131058523401"/>
    <n v="20.2447037519376"/>
    <x v="1"/>
    <x v="2"/>
    <x v="1"/>
    <n v="4"/>
    <n v="12355.11"/>
    <s v="Discharged"/>
    <x v="1"/>
  </r>
  <r>
    <s v="PT-00206"/>
    <n v="40"/>
    <x v="0"/>
    <n v="172"/>
    <n v="280.759723509943"/>
    <n v="28.559334579227301"/>
    <x v="0"/>
    <x v="1"/>
    <x v="2"/>
    <n v="2"/>
    <n v="3771.43"/>
    <s v="Discharged"/>
    <x v="2"/>
  </r>
  <r>
    <s v="PT-07341"/>
    <n v="46"/>
    <x v="1"/>
    <n v="91"/>
    <n v="241.417038252114"/>
    <n v="26.301891763737501"/>
    <x v="0"/>
    <x v="2"/>
    <x v="0"/>
    <n v="1"/>
    <n v="4722.8100000000004"/>
    <s v="Deceased"/>
    <x v="3"/>
  </r>
  <r>
    <s v="PT-01136"/>
    <n v="69"/>
    <x v="0"/>
    <n v="115"/>
    <n v="158.11788313109301"/>
    <n v="15.0741997849206"/>
    <x v="1"/>
    <x v="1"/>
    <x v="0"/>
    <n v="1"/>
    <n v="11511.28"/>
    <s v="Transferred"/>
    <x v="0"/>
  </r>
  <r>
    <s v="PT-09572"/>
    <n v="46"/>
    <x v="0"/>
    <n v="108"/>
    <n v="192.275066332618"/>
    <n v="27.260012689269999"/>
    <x v="1"/>
    <x v="1"/>
    <x v="0"/>
    <n v="8"/>
    <n v="16165.19"/>
    <s v="Discharged"/>
    <x v="3"/>
  </r>
  <r>
    <s v="PT-02750"/>
    <n v="51"/>
    <x v="0"/>
    <n v="125"/>
    <n v="212.129424182891"/>
    <n v="28.748171288676499"/>
    <x v="1"/>
    <x v="1"/>
    <x v="2"/>
    <n v="2"/>
    <n v="4468.9799999999996"/>
    <s v="Discharged"/>
    <x v="1"/>
  </r>
  <r>
    <s v="PT-03614"/>
    <n v="60"/>
    <x v="1"/>
    <n v="125"/>
    <n v="288.08083802007701"/>
    <n v="27.769603263334599"/>
    <x v="1"/>
    <x v="1"/>
    <x v="0"/>
    <n v="2"/>
    <n v="13123.62"/>
    <s v="Admitted"/>
    <x v="1"/>
  </r>
  <r>
    <s v="PT-00306"/>
    <n v="56"/>
    <x v="0"/>
    <n v="126"/>
    <n v="182.56531193014101"/>
    <n v="19.985876084468501"/>
    <x v="1"/>
    <x v="1"/>
    <x v="0"/>
    <n v="4"/>
    <n v="16104.06"/>
    <s v="Discharged"/>
    <x v="1"/>
  </r>
  <r>
    <s v="PT-01850"/>
    <n v="61"/>
    <x v="0"/>
    <n v="127"/>
    <n v="149.00621057209"/>
    <n v="23.943030347420599"/>
    <x v="2"/>
    <x v="2"/>
    <x v="1"/>
    <n v="9"/>
    <n v="25811.47"/>
    <s v="Deceased"/>
    <x v="0"/>
  </r>
  <r>
    <s v="PT-06713"/>
    <n v="76"/>
    <x v="1"/>
    <n v="126"/>
    <n v="203.48422227359401"/>
    <n v="24.9107375373727"/>
    <x v="1"/>
    <x v="2"/>
    <x v="0"/>
    <n v="2"/>
    <n v="13040.96"/>
    <s v="Discharged"/>
    <x v="4"/>
  </r>
  <r>
    <s v="PT-09251"/>
    <n v="42"/>
    <x v="1"/>
    <n v="162"/>
    <n v="255.64911485167499"/>
    <n v="24.205838536650901"/>
    <x v="0"/>
    <x v="2"/>
    <x v="0"/>
    <n v="4"/>
    <s v="unknown"/>
    <s v="Admitted"/>
    <x v="3"/>
  </r>
  <r>
    <s v="PT-01989"/>
    <n v="45"/>
    <x v="1"/>
    <n v="147"/>
    <n v="270.53670159851202"/>
    <n v="25.5078429181962"/>
    <x v="0"/>
    <x v="1"/>
    <x v="2"/>
    <n v="5"/>
    <n v="6292.04"/>
    <s v="Discharged"/>
    <x v="3"/>
  </r>
  <r>
    <s v="PT-03241"/>
    <n v="55"/>
    <x v="0"/>
    <n v="143"/>
    <n v="140.62806200437501"/>
    <n v="32.775645427549698"/>
    <x v="1"/>
    <x v="1"/>
    <x v="0"/>
    <n v="2"/>
    <n v="9622.9"/>
    <s v="Discharged"/>
    <x v="1"/>
  </r>
  <r>
    <s v="PT-02799"/>
    <n v="49"/>
    <x v="1"/>
    <n v="120"/>
    <n v="175.074084394713"/>
    <n v="30.2664698169716"/>
    <x v="2"/>
    <x v="2"/>
    <x v="1"/>
    <n v="10"/>
    <n v="15908.19"/>
    <s v="Admitted"/>
    <x v="3"/>
  </r>
  <r>
    <s v="PT-04516"/>
    <n v="41"/>
    <x v="0"/>
    <n v="122"/>
    <n v="188.86824074968499"/>
    <n v="24.931471820641601"/>
    <x v="0"/>
    <x v="1"/>
    <x v="2"/>
    <n v="0"/>
    <n v="4002"/>
    <s v="unknown"/>
    <x v="3"/>
  </r>
  <r>
    <s v="PT-05631"/>
    <n v="43"/>
    <x v="0"/>
    <n v="117"/>
    <n v="256.17737402706001"/>
    <n v="29.625519597200999"/>
    <x v="1"/>
    <x v="1"/>
    <x v="1"/>
    <n v="2"/>
    <n v="18985.54"/>
    <s v="Admitted"/>
    <x v="3"/>
  </r>
  <r>
    <s v="PT-08025"/>
    <n v="18"/>
    <x v="1"/>
    <n v="91"/>
    <n v="142.57243577921199"/>
    <n v="29.442600849876801"/>
    <x v="2"/>
    <x v="1"/>
    <x v="2"/>
    <n v="3"/>
    <n v="4526.7"/>
    <s v="Admitted"/>
    <x v="6"/>
  </r>
  <r>
    <s v="PT-03110"/>
    <n v="26"/>
    <x v="1"/>
    <n v="126"/>
    <n v="268.78004972791399"/>
    <n v="28.9379035639144"/>
    <x v="2"/>
    <x v="1"/>
    <x v="0"/>
    <n v="3"/>
    <n v="10844.17"/>
    <s v="unknown"/>
    <x v="6"/>
  </r>
  <r>
    <s v="PT-04940"/>
    <n v="33"/>
    <x v="0"/>
    <n v="106"/>
    <n v="257.41213381522402"/>
    <n v="26.978082290445599"/>
    <x v="0"/>
    <x v="1"/>
    <x v="2"/>
    <n v="9"/>
    <n v="8278.14"/>
    <s v="Transferred"/>
    <x v="2"/>
  </r>
  <r>
    <s v="PT-04060"/>
    <n v="51"/>
    <x v="0"/>
    <n v="167"/>
    <n v="272.69604678629202"/>
    <n v="33.453164519553397"/>
    <x v="0"/>
    <x v="2"/>
    <x v="0"/>
    <n v="3"/>
    <n v="10004.94"/>
    <s v="Admitted"/>
    <x v="1"/>
  </r>
  <r>
    <s v="PT-01988"/>
    <n v="62"/>
    <x v="1"/>
    <n v="129"/>
    <n v="216.63826352290101"/>
    <n v="27.189863269365802"/>
    <x v="1"/>
    <x v="0"/>
    <x v="0"/>
    <n v="0"/>
    <n v="4511.05"/>
    <s v="Discharged"/>
    <x v="0"/>
  </r>
  <r>
    <s v="PT-08348"/>
    <n v="59"/>
    <x v="0"/>
    <n v="111"/>
    <n v="236.71618047950599"/>
    <n v="35.717736954698402"/>
    <x v="0"/>
    <x v="1"/>
    <x v="2"/>
    <n v="3"/>
    <n v="3376.36"/>
    <s v="Discharged"/>
    <x v="1"/>
  </r>
  <r>
    <s v="PT-09053"/>
    <n v="53"/>
    <x v="1"/>
    <n v="136"/>
    <n v="239.651570960811"/>
    <n v="24.732848215375601"/>
    <x v="0"/>
    <x v="1"/>
    <x v="0"/>
    <n v="5"/>
    <n v="10010"/>
    <s v="Admitted"/>
    <x v="1"/>
  </r>
  <r>
    <s v="PT-06884"/>
    <n v="52"/>
    <x v="0"/>
    <n v="115"/>
    <n v="250.387530000727"/>
    <n v="28.925907856159"/>
    <x v="2"/>
    <x v="1"/>
    <x v="1"/>
    <n v="5"/>
    <n v="17914.28"/>
    <s v="Discharged"/>
    <x v="1"/>
  </r>
  <r>
    <s v="PT-00384"/>
    <n v="47"/>
    <x v="0"/>
    <s v="unknown"/>
    <n v="217.72343346359199"/>
    <n v="15"/>
    <x v="2"/>
    <x v="2"/>
    <x v="1"/>
    <n v="3"/>
    <n v="16209.15"/>
    <s v="Discharged"/>
    <x v="3"/>
  </r>
  <r>
    <s v="PT-05635"/>
    <n v="43"/>
    <x v="0"/>
    <n v="138"/>
    <n v="230.03923476284601"/>
    <n v="19.976941644223199"/>
    <x v="2"/>
    <x v="1"/>
    <x v="0"/>
    <n v="6"/>
    <n v="10514.5"/>
    <s v="Discharged"/>
    <x v="3"/>
  </r>
  <r>
    <s v="PT-04308"/>
    <n v="65"/>
    <x v="1"/>
    <n v="120"/>
    <n v="225.181868208803"/>
    <n v="32.736449860848502"/>
    <x v="2"/>
    <x v="2"/>
    <x v="1"/>
    <n v="4"/>
    <n v="20722.900000000001"/>
    <s v="Discharged"/>
    <x v="0"/>
  </r>
  <r>
    <s v="PT-03389"/>
    <n v="67"/>
    <x v="0"/>
    <n v="115"/>
    <s v="unknown"/>
    <n v="28.882957092082499"/>
    <x v="0"/>
    <x v="1"/>
    <x v="2"/>
    <n v="9"/>
    <n v="7098.44"/>
    <s v="Discharged"/>
    <x v="0"/>
  </r>
  <r>
    <s v="PT-03157"/>
    <n v="36"/>
    <x v="0"/>
    <n v="125"/>
    <n v="276.838314618423"/>
    <n v="26.091645361424"/>
    <x v="1"/>
    <x v="2"/>
    <x v="1"/>
    <n v="4"/>
    <n v="21266.05"/>
    <s v="Discharged"/>
    <x v="2"/>
  </r>
  <r>
    <s v="PT-06054"/>
    <n v="67"/>
    <x v="1"/>
    <n v="129"/>
    <n v="178.95932180384301"/>
    <n v="26.420604737193599"/>
    <x v="1"/>
    <x v="1"/>
    <x v="0"/>
    <n v="5"/>
    <n v="6954.4"/>
    <s v="Discharged"/>
    <x v="0"/>
  </r>
  <r>
    <s v="PT-04204"/>
    <n v="40"/>
    <x v="1"/>
    <n v="131"/>
    <n v="231.89906941061301"/>
    <n v="18.8912079823243"/>
    <x v="0"/>
    <x v="1"/>
    <x v="2"/>
    <n v="3"/>
    <n v="2307.2399999999998"/>
    <s v="Discharged"/>
    <x v="2"/>
  </r>
  <r>
    <s v="PT-02728"/>
    <n v="75"/>
    <x v="0"/>
    <n v="138"/>
    <n v="200.01779090518599"/>
    <n v="23.912020997732998"/>
    <x v="0"/>
    <x v="1"/>
    <x v="0"/>
    <n v="1"/>
    <n v="14327.02"/>
    <s v="Discharged"/>
    <x v="4"/>
  </r>
  <r>
    <s v="PT-06597"/>
    <n v="47"/>
    <x v="1"/>
    <n v="114"/>
    <n v="147.020667083701"/>
    <n v="24.526536552011901"/>
    <x v="1"/>
    <x v="2"/>
    <x v="2"/>
    <n v="5"/>
    <n v="5098.04"/>
    <s v="Discharged"/>
    <x v="3"/>
  </r>
  <r>
    <s v="PT-08769"/>
    <n v="55"/>
    <x v="1"/>
    <n v="140"/>
    <n v="226.752152396963"/>
    <n v="28.8937947637232"/>
    <x v="0"/>
    <x v="2"/>
    <x v="0"/>
    <n v="2"/>
    <n v="500"/>
    <s v="Discharged"/>
    <x v="1"/>
  </r>
  <r>
    <s v="PT-08859"/>
    <n v="30"/>
    <x v="1"/>
    <n v="137"/>
    <n v="268.956851603909"/>
    <n v="21.684708517850002"/>
    <x v="0"/>
    <x v="1"/>
    <x v="2"/>
    <n v="3"/>
    <n v="5476.11"/>
    <s v="Discharged"/>
    <x v="6"/>
  </r>
  <r>
    <s v="PT-08771"/>
    <n v="49"/>
    <x v="0"/>
    <n v="151"/>
    <n v="277.95852984092602"/>
    <n v="37.258825491011002"/>
    <x v="2"/>
    <x v="1"/>
    <x v="0"/>
    <n v="7"/>
    <n v="13739.41"/>
    <s v="Discharged"/>
    <x v="3"/>
  </r>
  <r>
    <s v="PT-09390"/>
    <n v="67"/>
    <x v="1"/>
    <n v="113"/>
    <n v="266.85369646034002"/>
    <n v="15"/>
    <x v="1"/>
    <x v="2"/>
    <x v="1"/>
    <n v="5"/>
    <n v="24708.720000000001"/>
    <s v="Admitted"/>
    <x v="0"/>
  </r>
  <r>
    <s v="PT-03833"/>
    <n v="70"/>
    <x v="0"/>
    <n v="150"/>
    <n v="247.48197386895299"/>
    <n v="28.710458005351601"/>
    <x v="0"/>
    <x v="1"/>
    <x v="0"/>
    <n v="2"/>
    <n v="5867.52"/>
    <s v="Discharged"/>
    <x v="0"/>
  </r>
  <r>
    <s v="PT-08880"/>
    <n v="45"/>
    <x v="1"/>
    <n v="154"/>
    <n v="256.75418999371999"/>
    <n v="32.386862069646099"/>
    <x v="1"/>
    <x v="1"/>
    <x v="0"/>
    <n v="3"/>
    <n v="6592.69"/>
    <s v="Discharged"/>
    <x v="3"/>
  </r>
  <r>
    <s v="PT-04777"/>
    <n v="54"/>
    <x v="0"/>
    <n v="154"/>
    <n v="185.37045086412201"/>
    <n v="34.630635981036399"/>
    <x v="1"/>
    <x v="1"/>
    <x v="0"/>
    <n v="1"/>
    <n v="11045.62"/>
    <s v="Discharged"/>
    <x v="1"/>
  </r>
  <r>
    <s v="PT-04277"/>
    <n v="46"/>
    <x v="0"/>
    <n v="112"/>
    <n v="122.833609499261"/>
    <n v="25.746955213827999"/>
    <x v="2"/>
    <x v="1"/>
    <x v="0"/>
    <n v="3"/>
    <n v="8048.16"/>
    <s v="Discharged"/>
    <x v="3"/>
  </r>
  <r>
    <s v="PT-00254"/>
    <n v="70"/>
    <x v="0"/>
    <n v="126"/>
    <n v="171.94505025940799"/>
    <n v="25.789173177223098"/>
    <x v="0"/>
    <x v="1"/>
    <x v="2"/>
    <n v="4"/>
    <n v="5776.92"/>
    <s v="Admitted"/>
    <x v="0"/>
  </r>
  <r>
    <s v="PT-06430"/>
    <n v="48"/>
    <x v="1"/>
    <s v="unknown"/>
    <n v="203.42607917050799"/>
    <n v="23.582027480609501"/>
    <x v="2"/>
    <x v="1"/>
    <x v="0"/>
    <n v="2"/>
    <n v="6266.42"/>
    <s v="Discharged"/>
    <x v="3"/>
  </r>
  <r>
    <s v="PT-09784"/>
    <n v="59"/>
    <x v="0"/>
    <n v="138"/>
    <n v="214.101740460065"/>
    <n v="17.797622271763501"/>
    <x v="0"/>
    <x v="2"/>
    <x v="0"/>
    <n v="1"/>
    <n v="12812.59"/>
    <s v="Discharged"/>
    <x v="1"/>
  </r>
  <r>
    <s v="PT-07580"/>
    <n v="33"/>
    <x v="0"/>
    <n v="90"/>
    <n v="296.29177030727902"/>
    <n v="27.262074414104099"/>
    <x v="2"/>
    <x v="1"/>
    <x v="0"/>
    <n v="13"/>
    <n v="15138.13"/>
    <s v="Deceased"/>
    <x v="2"/>
  </r>
  <r>
    <s v="PT-00279"/>
    <n v="56"/>
    <x v="1"/>
    <n v="123"/>
    <n v="251.70660267360299"/>
    <n v="29.492372052072199"/>
    <x v="0"/>
    <x v="1"/>
    <x v="0"/>
    <n v="3"/>
    <n v="5755.13"/>
    <s v="Discharged"/>
    <x v="1"/>
  </r>
  <r>
    <s v="PT-03253"/>
    <n v="64"/>
    <x v="1"/>
    <n v="137"/>
    <n v="130.708731583369"/>
    <n v="23.167449535915502"/>
    <x v="2"/>
    <x v="2"/>
    <x v="3"/>
    <n v="4"/>
    <n v="6328.89"/>
    <s v="Discharged"/>
    <x v="0"/>
  </r>
  <r>
    <s v="PT-02481"/>
    <n v="45"/>
    <x v="1"/>
    <n v="152"/>
    <n v="229.82905137434301"/>
    <n v="30.036140292123601"/>
    <x v="2"/>
    <x v="1"/>
    <x v="0"/>
    <n v="4"/>
    <n v="10613.27"/>
    <s v="Discharged"/>
    <x v="3"/>
  </r>
  <r>
    <s v="PT-00290"/>
    <n v="45"/>
    <x v="1"/>
    <n v="155"/>
    <n v="239.94557302066701"/>
    <n v="28.4495770097719"/>
    <x v="1"/>
    <x v="1"/>
    <x v="0"/>
    <n v="3"/>
    <n v="12725.16"/>
    <s v="Deceased"/>
    <x v="3"/>
  </r>
  <r>
    <s v="PT-06339"/>
    <n v="57"/>
    <x v="1"/>
    <n v="124"/>
    <n v="261.15473258863398"/>
    <n v="29.3599464455076"/>
    <x v="2"/>
    <x v="2"/>
    <x v="1"/>
    <n v="1"/>
    <n v="4024.63"/>
    <s v="Admitted"/>
    <x v="1"/>
  </r>
  <r>
    <s v="PT-03076"/>
    <n v="82"/>
    <x v="1"/>
    <n v="123"/>
    <n v="246.35938933896799"/>
    <n v="29.026010321153699"/>
    <x v="0"/>
    <x v="2"/>
    <x v="1"/>
    <n v="5"/>
    <n v="25706.83"/>
    <s v="Deceased"/>
    <x v="5"/>
  </r>
  <r>
    <s v="PT-04074"/>
    <n v="52"/>
    <x v="1"/>
    <n v="147"/>
    <n v="229.28065865614599"/>
    <n v="32.720676413682902"/>
    <x v="2"/>
    <x v="1"/>
    <x v="1"/>
    <n v="7"/>
    <n v="19921.07"/>
    <s v="Transferred"/>
    <x v="1"/>
  </r>
  <r>
    <s v="PT-07951"/>
    <n v="33"/>
    <x v="0"/>
    <n v="125"/>
    <n v="241.25623899924099"/>
    <n v="24.3471998118216"/>
    <x v="0"/>
    <x v="1"/>
    <x v="2"/>
    <n v="1"/>
    <n v="6238.47"/>
    <s v="Admitted"/>
    <x v="2"/>
  </r>
  <r>
    <s v="PT-06670"/>
    <n v="65"/>
    <x v="1"/>
    <n v="134"/>
    <n v="156.10424223174499"/>
    <n v="28.6214537813117"/>
    <x v="0"/>
    <x v="1"/>
    <x v="0"/>
    <n v="2"/>
    <n v="11683.9"/>
    <s v="Admitted"/>
    <x v="0"/>
  </r>
  <r>
    <s v="PT-06109"/>
    <n v="63"/>
    <x v="0"/>
    <n v="130"/>
    <n v="302.43885540622801"/>
    <n v="30.256142758787099"/>
    <x v="1"/>
    <x v="1"/>
    <x v="0"/>
    <n v="3"/>
    <n v="13662.42"/>
    <s v="Admitted"/>
    <x v="0"/>
  </r>
  <r>
    <s v="PT-05090"/>
    <n v="44"/>
    <x v="1"/>
    <n v="143"/>
    <n v="194.418740433453"/>
    <n v="28.012693919005201"/>
    <x v="0"/>
    <x v="2"/>
    <x v="0"/>
    <n v="2"/>
    <s v="unknown"/>
    <s v="Discharged"/>
    <x v="3"/>
  </r>
  <r>
    <s v="PT-06956"/>
    <n v="28"/>
    <x v="1"/>
    <n v="131"/>
    <n v="159.66301187099299"/>
    <n v="25.356289865844602"/>
    <x v="1"/>
    <x v="1"/>
    <x v="0"/>
    <n v="6"/>
    <n v="11603.14"/>
    <s v="Transferred"/>
    <x v="6"/>
  </r>
  <r>
    <s v="PT-08324"/>
    <n v="79"/>
    <x v="0"/>
    <n v="116"/>
    <n v="199.479511642663"/>
    <n v="24.194928919561001"/>
    <x v="0"/>
    <x v="2"/>
    <x v="0"/>
    <n v="2"/>
    <n v="6684.23"/>
    <s v="Discharged"/>
    <x v="4"/>
  </r>
  <r>
    <s v="PT-09912"/>
    <n v="69"/>
    <x v="0"/>
    <n v="141"/>
    <n v="179.34928573088601"/>
    <s v="unknown"/>
    <x v="0"/>
    <x v="1"/>
    <x v="2"/>
    <n v="3"/>
    <n v="4748.68"/>
    <s v="Discharged"/>
    <x v="0"/>
  </r>
  <r>
    <s v="PT-08567"/>
    <n v="73"/>
    <x v="1"/>
    <n v="110"/>
    <n v="205.88586114388701"/>
    <n v="20.256947669089101"/>
    <x v="0"/>
    <x v="1"/>
    <x v="2"/>
    <n v="0"/>
    <n v="1754.74"/>
    <s v="Transferred"/>
    <x v="4"/>
  </r>
  <r>
    <s v="PT-09138"/>
    <n v="70"/>
    <x v="0"/>
    <n v="94"/>
    <n v="189.49229496020999"/>
    <n v="23.4430672952296"/>
    <x v="1"/>
    <x v="2"/>
    <x v="1"/>
    <n v="2"/>
    <n v="8143"/>
    <s v="Transferred"/>
    <x v="0"/>
  </r>
  <r>
    <s v="PT-07978"/>
    <n v="65"/>
    <x v="1"/>
    <n v="111"/>
    <n v="219.16350601768301"/>
    <n v="28.442725894524798"/>
    <x v="0"/>
    <x v="1"/>
    <x v="2"/>
    <n v="4"/>
    <n v="2840.39"/>
    <s v="unknown"/>
    <x v="0"/>
  </r>
  <r>
    <s v="PT-08069"/>
    <n v="55"/>
    <x v="0"/>
    <n v="139"/>
    <n v="215.74713395184401"/>
    <n v="28.703540770479499"/>
    <x v="1"/>
    <x v="1"/>
    <x v="0"/>
    <n v="2"/>
    <n v="9499.85"/>
    <s v="Discharged"/>
    <x v="1"/>
  </r>
  <r>
    <s v="PT-00271"/>
    <n v="76"/>
    <x v="0"/>
    <n v="143"/>
    <n v="250.75887567594"/>
    <n v="25.4546038052824"/>
    <x v="1"/>
    <x v="1"/>
    <x v="0"/>
    <n v="1"/>
    <n v="5499.31"/>
    <s v="Transferred"/>
    <x v="4"/>
  </r>
  <r>
    <s v="PT-06010"/>
    <n v="42"/>
    <x v="1"/>
    <n v="135"/>
    <n v="129.343737070906"/>
    <n v="31.021328706012099"/>
    <x v="2"/>
    <x v="1"/>
    <x v="0"/>
    <n v="5"/>
    <n v="8654.58"/>
    <s v="Discharged"/>
    <x v="3"/>
  </r>
  <r>
    <s v="PT-04571"/>
    <n v="46"/>
    <x v="1"/>
    <n v="94"/>
    <n v="163.920629268684"/>
    <n v="31.699904974767701"/>
    <x v="2"/>
    <x v="1"/>
    <x v="0"/>
    <n v="6"/>
    <n v="8588.4500000000007"/>
    <s v="Discharged"/>
    <x v="3"/>
  </r>
  <r>
    <s v="PT-08178"/>
    <n v="77"/>
    <x v="1"/>
    <n v="123"/>
    <s v="unknown"/>
    <n v="28.4400644808502"/>
    <x v="0"/>
    <x v="1"/>
    <x v="0"/>
    <n v="4"/>
    <n v="10969.59"/>
    <s v="Discharged"/>
    <x v="4"/>
  </r>
  <r>
    <s v="PT-03566"/>
    <n v="55"/>
    <x v="0"/>
    <n v="98"/>
    <n v="176.70403557192"/>
    <n v="21.007058861583499"/>
    <x v="1"/>
    <x v="1"/>
    <x v="0"/>
    <n v="5"/>
    <n v="11557.12"/>
    <s v="Discharged"/>
    <x v="1"/>
  </r>
  <r>
    <s v="PT-02972"/>
    <n v="53"/>
    <x v="1"/>
    <n v="118"/>
    <n v="206.568377955599"/>
    <n v="20.980237373790999"/>
    <x v="0"/>
    <x v="2"/>
    <x v="0"/>
    <n v="1"/>
    <n v="7981.15"/>
    <s v="Admitted"/>
    <x v="1"/>
  </r>
  <r>
    <s v="PT-06453"/>
    <n v="38"/>
    <x v="0"/>
    <n v="140"/>
    <n v="233.43298047875999"/>
    <n v="18.1195505971892"/>
    <x v="2"/>
    <x v="1"/>
    <x v="0"/>
    <n v="8"/>
    <n v="7393.58"/>
    <s v="Discharged"/>
    <x v="2"/>
  </r>
  <r>
    <s v="PT-08944"/>
    <n v="60"/>
    <x v="1"/>
    <n v="148"/>
    <n v="256.01822324043297"/>
    <n v="29.033365955745101"/>
    <x v="1"/>
    <x v="2"/>
    <x v="1"/>
    <n v="1"/>
    <n v="14578.81"/>
    <s v="Discharged"/>
    <x v="1"/>
  </r>
  <r>
    <s v="PT-04208"/>
    <n v="18"/>
    <x v="1"/>
    <n v="141"/>
    <n v="216.303176806896"/>
    <n v="26.4440444636301"/>
    <x v="1"/>
    <x v="1"/>
    <x v="2"/>
    <n v="4"/>
    <n v="2042.17"/>
    <s v="Admitted"/>
    <x v="6"/>
  </r>
  <r>
    <s v="PT-01392"/>
    <n v="44"/>
    <x v="1"/>
    <n v="122"/>
    <n v="185.15505741464699"/>
    <n v="28.510125637636399"/>
    <x v="0"/>
    <x v="2"/>
    <x v="0"/>
    <n v="2"/>
    <n v="4032.34"/>
    <s v="Discharged"/>
    <x v="3"/>
  </r>
  <r>
    <s v="PT-03976"/>
    <n v="57"/>
    <x v="0"/>
    <n v="156"/>
    <n v="120"/>
    <n v="33.145461289023601"/>
    <x v="2"/>
    <x v="2"/>
    <x v="0"/>
    <n v="5"/>
    <n v="11179.94"/>
    <s v="Admitted"/>
    <x v="1"/>
  </r>
  <r>
    <s v="PT-04317"/>
    <n v="38"/>
    <x v="0"/>
    <n v="148"/>
    <n v="260.94302382273003"/>
    <n v="24.5218642244565"/>
    <x v="3"/>
    <x v="1"/>
    <x v="0"/>
    <n v="3"/>
    <n v="10384.370000000001"/>
    <s v="Transferred"/>
    <x v="2"/>
  </r>
  <r>
    <s v="PT-06970"/>
    <n v="67"/>
    <x v="0"/>
    <n v="131"/>
    <n v="296.72445313171397"/>
    <n v="26.518287005790899"/>
    <x v="0"/>
    <x v="2"/>
    <x v="1"/>
    <n v="4"/>
    <n v="16415.330000000002"/>
    <s v="Discharged"/>
    <x v="0"/>
  </r>
  <r>
    <s v="PT-07638"/>
    <n v="49"/>
    <x v="1"/>
    <n v="103"/>
    <n v="259.41242954649999"/>
    <n v="30.719201945207399"/>
    <x v="0"/>
    <x v="2"/>
    <x v="0"/>
    <s v="unknown"/>
    <n v="6530.17"/>
    <s v="Transferred"/>
    <x v="3"/>
  </r>
  <r>
    <s v="PT-07743"/>
    <n v="45"/>
    <x v="0"/>
    <n v="126"/>
    <n v="231.90162162068501"/>
    <n v="34.1478668068766"/>
    <x v="1"/>
    <x v="1"/>
    <x v="0"/>
    <n v="3"/>
    <n v="11975.56"/>
    <s v="Discharged"/>
    <x v="3"/>
  </r>
  <r>
    <s v="PT-00084"/>
    <n v="47"/>
    <x v="0"/>
    <n v="123"/>
    <n v="200.89880588005099"/>
    <n v="24.198520549757301"/>
    <x v="2"/>
    <x v="1"/>
    <x v="0"/>
    <n v="5"/>
    <n v="8902.32"/>
    <s v="Discharged"/>
    <x v="3"/>
  </r>
  <r>
    <s v="PT-00874"/>
    <n v="44"/>
    <x v="1"/>
    <n v="126"/>
    <n v="204.65081818860199"/>
    <n v="26.805861363827699"/>
    <x v="0"/>
    <x v="1"/>
    <x v="2"/>
    <n v="2"/>
    <n v="4012.54"/>
    <s v="Discharged"/>
    <x v="3"/>
  </r>
  <r>
    <s v="PT-09800"/>
    <n v="37"/>
    <x v="1"/>
    <n v="158"/>
    <n v="255.697239201927"/>
    <n v="20.066358196610199"/>
    <x v="1"/>
    <x v="1"/>
    <x v="0"/>
    <n v="0"/>
    <n v="10839.96"/>
    <s v="Discharged"/>
    <x v="2"/>
  </r>
  <r>
    <s v="PT-09381"/>
    <n v="54"/>
    <x v="1"/>
    <n v="90"/>
    <n v="171.022277390109"/>
    <n v="19.7982544250861"/>
    <x v="0"/>
    <x v="1"/>
    <x v="2"/>
    <n v="3"/>
    <n v="4224.1499999999996"/>
    <s v="Discharged"/>
    <x v="1"/>
  </r>
  <r>
    <s v="PT-04558"/>
    <n v="60"/>
    <x v="0"/>
    <n v="139"/>
    <n v="200.168018744628"/>
    <n v="21.0595959508472"/>
    <x v="0"/>
    <x v="2"/>
    <x v="0"/>
    <n v="2"/>
    <n v="7865.26"/>
    <s v="Admitted"/>
    <x v="1"/>
  </r>
  <r>
    <s v="PT-04501"/>
    <n v="40"/>
    <x v="1"/>
    <n v="150"/>
    <n v="190.75101723795299"/>
    <n v="25.3713707312514"/>
    <x v="1"/>
    <x v="1"/>
    <x v="2"/>
    <n v="3"/>
    <n v="4590.95"/>
    <s v="Discharged"/>
    <x v="2"/>
  </r>
  <r>
    <s v="PT-04648"/>
    <n v="54"/>
    <x v="1"/>
    <n v="101"/>
    <n v="244.33123835708301"/>
    <n v="29.233157659203901"/>
    <x v="1"/>
    <x v="1"/>
    <x v="0"/>
    <n v="2"/>
    <n v="6555.28"/>
    <s v="Discharged"/>
    <x v="1"/>
  </r>
  <r>
    <s v="PT-02039"/>
    <n v="54"/>
    <x v="1"/>
    <n v="101"/>
    <n v="184.17181597605699"/>
    <n v="25.169075458938899"/>
    <x v="1"/>
    <x v="1"/>
    <x v="0"/>
    <n v="3"/>
    <n v="8234.1"/>
    <s v="Discharged"/>
    <x v="1"/>
  </r>
  <r>
    <s v="PT-09949"/>
    <n v="52"/>
    <x v="1"/>
    <n v="141"/>
    <n v="314.38921639067399"/>
    <n v="25.9952924461737"/>
    <x v="2"/>
    <x v="2"/>
    <x v="1"/>
    <n v="8"/>
    <n v="20112.54"/>
    <s v="Discharged"/>
    <x v="1"/>
  </r>
  <r>
    <s v="PT-07190"/>
    <n v="24"/>
    <x v="1"/>
    <n v="127"/>
    <n v="215.49939375946801"/>
    <n v="23.163440171563298"/>
    <x v="0"/>
    <x v="2"/>
    <x v="0"/>
    <n v="5"/>
    <n v="12236.01"/>
    <s v="Transferred"/>
    <x v="6"/>
  </r>
  <r>
    <s v="PT-02451"/>
    <n v="41"/>
    <x v="0"/>
    <n v="94"/>
    <n v="201.24621382629999"/>
    <n v="29.5242745061704"/>
    <x v="2"/>
    <x v="2"/>
    <x v="1"/>
    <n v="3"/>
    <n v="12593.53"/>
    <s v="Admitted"/>
    <x v="3"/>
  </r>
  <r>
    <s v="PT-03955"/>
    <n v="46"/>
    <x v="0"/>
    <s v="unknown"/>
    <n v="148.521693422917"/>
    <n v="36.260535091063701"/>
    <x v="2"/>
    <x v="1"/>
    <x v="0"/>
    <n v="5"/>
    <n v="11491.07"/>
    <s v="Admitted"/>
    <x v="3"/>
  </r>
  <r>
    <s v="PT-02330"/>
    <n v="67"/>
    <x v="0"/>
    <n v="158"/>
    <n v="156.357839975042"/>
    <n v="30.157063309909901"/>
    <x v="1"/>
    <x v="2"/>
    <x v="0"/>
    <n v="2"/>
    <n v="13248.35"/>
    <s v="Admitted"/>
    <x v="0"/>
  </r>
  <r>
    <s v="PT-09308"/>
    <n v="60"/>
    <x v="1"/>
    <n v="130"/>
    <n v="267.52867026192899"/>
    <n v="25.406614093233799"/>
    <x v="0"/>
    <x v="1"/>
    <x v="2"/>
    <n v="1"/>
    <n v="3420.65"/>
    <s v="Discharged"/>
    <x v="1"/>
  </r>
  <r>
    <s v="PT-06243"/>
    <n v="74"/>
    <x v="0"/>
    <s v="unknown"/>
    <n v="230.79855176086301"/>
    <n v="32.078060296303697"/>
    <x v="1"/>
    <x v="1"/>
    <x v="0"/>
    <n v="2"/>
    <n v="7434.28"/>
    <s v="Transferred"/>
    <x v="4"/>
  </r>
  <r>
    <s v="PT-09250"/>
    <n v="29"/>
    <x v="1"/>
    <n v="103"/>
    <s v="unknown"/>
    <n v="27.4293926887912"/>
    <x v="1"/>
    <x v="1"/>
    <x v="2"/>
    <n v="4"/>
    <n v="7925.03"/>
    <s v="Discharged"/>
    <x v="6"/>
  </r>
  <r>
    <s v="PT-05043"/>
    <n v="52"/>
    <x v="0"/>
    <s v="unknown"/>
    <n v="199.21862414541701"/>
    <n v="26.086437266213601"/>
    <x v="2"/>
    <x v="1"/>
    <x v="0"/>
    <n v="4"/>
    <n v="8892.2199999999993"/>
    <s v="Discharged"/>
    <x v="1"/>
  </r>
  <r>
    <s v="PT-09552"/>
    <n v="56"/>
    <x v="1"/>
    <n v="123"/>
    <n v="255.566246947075"/>
    <n v="20.9335366100557"/>
    <x v="0"/>
    <x v="1"/>
    <x v="0"/>
    <s v="unknown"/>
    <n v="11984.07"/>
    <s v="Admitted"/>
    <x v="1"/>
  </r>
  <r>
    <s v="PT-04747"/>
    <n v="57"/>
    <x v="0"/>
    <s v="unknown"/>
    <n v="245.109042125602"/>
    <n v="31.0498390952778"/>
    <x v="2"/>
    <x v="2"/>
    <x v="1"/>
    <n v="6"/>
    <n v="11636.58"/>
    <s v="Transferred"/>
    <x v="1"/>
  </r>
  <r>
    <s v="PT-09555"/>
    <n v="48"/>
    <x v="0"/>
    <n v="116"/>
    <n v="273.01191336888701"/>
    <n v="25.766073883120601"/>
    <x v="1"/>
    <x v="2"/>
    <x v="1"/>
    <n v="3"/>
    <n v="16053.64"/>
    <s v="Discharged"/>
    <x v="3"/>
  </r>
  <r>
    <s v="PT-08389"/>
    <n v="46"/>
    <x v="1"/>
    <n v="136"/>
    <n v="202.20352203337899"/>
    <n v="20.342993218301601"/>
    <x v="0"/>
    <x v="2"/>
    <x v="2"/>
    <n v="3"/>
    <n v="6426.32"/>
    <s v="Discharged"/>
    <x v="3"/>
  </r>
  <r>
    <s v="PT-07224"/>
    <n v="95"/>
    <x v="0"/>
    <n v="118"/>
    <n v="209.21984773442099"/>
    <n v="19.8196518461484"/>
    <x v="0"/>
    <x v="1"/>
    <x v="0"/>
    <n v="3"/>
    <n v="10157.93"/>
    <s v="Discharged"/>
    <x v="5"/>
  </r>
  <r>
    <s v="PT-06909"/>
    <n v="42"/>
    <x v="1"/>
    <n v="127"/>
    <n v="221.19908486153901"/>
    <n v="25.607387207740398"/>
    <x v="2"/>
    <x v="1"/>
    <x v="1"/>
    <n v="7"/>
    <n v="19759.93"/>
    <s v="Discharged"/>
    <x v="3"/>
  </r>
  <r>
    <s v="PT-06621"/>
    <n v="19"/>
    <x v="1"/>
    <n v="122"/>
    <n v="190.895099485999"/>
    <n v="25.157121281268999"/>
    <x v="2"/>
    <x v="1"/>
    <x v="0"/>
    <n v="5"/>
    <n v="7498.89"/>
    <s v="Admitted"/>
    <x v="6"/>
  </r>
  <r>
    <s v="PT-02402"/>
    <n v="57"/>
    <x v="1"/>
    <n v="130"/>
    <n v="301.17189422409598"/>
    <n v="26.3751468155934"/>
    <x v="2"/>
    <x v="1"/>
    <x v="1"/>
    <n v="4"/>
    <s v="unknown"/>
    <s v="Discharged"/>
    <x v="1"/>
  </r>
  <r>
    <s v="PT-05521"/>
    <n v="43"/>
    <x v="0"/>
    <n v="112"/>
    <n v="258.13805192903402"/>
    <n v="31.067669375977001"/>
    <x v="0"/>
    <x v="1"/>
    <x v="0"/>
    <n v="9"/>
    <s v="unknown"/>
    <s v="Discharged"/>
    <x v="3"/>
  </r>
  <r>
    <s v="PT-01217"/>
    <n v="44"/>
    <x v="0"/>
    <n v="117"/>
    <n v="243.118071293762"/>
    <n v="23.2505612702906"/>
    <x v="2"/>
    <x v="1"/>
    <x v="1"/>
    <n v="3"/>
    <n v="16981.46"/>
    <s v="Discharged"/>
    <x v="3"/>
  </r>
  <r>
    <s v="PT-08870"/>
    <n v="34"/>
    <x v="0"/>
    <n v="112"/>
    <n v="190.812642032745"/>
    <s v="unknown"/>
    <x v="1"/>
    <x v="1"/>
    <x v="0"/>
    <n v="0"/>
    <n v="8261.9500000000007"/>
    <s v="Discharged"/>
    <x v="2"/>
  </r>
  <r>
    <s v="PT-06021"/>
    <n v="58"/>
    <x v="0"/>
    <n v="148"/>
    <n v="243.347279995842"/>
    <n v="24.753237924904401"/>
    <x v="2"/>
    <x v="1"/>
    <x v="1"/>
    <n v="2"/>
    <n v="14376.56"/>
    <s v="Deceased"/>
    <x v="1"/>
  </r>
  <r>
    <s v="PT-07145"/>
    <n v="59"/>
    <x v="1"/>
    <n v="129"/>
    <n v="187.50326371996701"/>
    <n v="23.337678066998201"/>
    <x v="0"/>
    <x v="1"/>
    <x v="2"/>
    <n v="0"/>
    <n v="4423.8"/>
    <s v="Discharged"/>
    <x v="1"/>
  </r>
  <r>
    <s v="PT-01065"/>
    <n v="49"/>
    <x v="1"/>
    <n v="103"/>
    <n v="153.506936682852"/>
    <n v="27.487255420406701"/>
    <x v="2"/>
    <x v="1"/>
    <x v="0"/>
    <n v="6"/>
    <n v="9306.48"/>
    <s v="Admitted"/>
    <x v="3"/>
  </r>
  <r>
    <s v="PT-03787"/>
    <n v="59"/>
    <x v="0"/>
    <n v="126"/>
    <n v="231.78113300036901"/>
    <n v="25.3710349956289"/>
    <x v="1"/>
    <x v="1"/>
    <x v="0"/>
    <n v="3"/>
    <n v="11917.67"/>
    <s v="Transferred"/>
    <x v="1"/>
  </r>
  <r>
    <s v="PT-04411"/>
    <n v="44"/>
    <x v="1"/>
    <n v="137"/>
    <n v="189.341893356501"/>
    <n v="36.6712812387781"/>
    <x v="2"/>
    <x v="1"/>
    <x v="0"/>
    <n v="10"/>
    <n v="11937.36"/>
    <s v="Discharged"/>
    <x v="3"/>
  </r>
  <r>
    <s v="PT-08940"/>
    <n v="52"/>
    <x v="1"/>
    <n v="98"/>
    <n v="245.137047370906"/>
    <n v="25.836059038615101"/>
    <x v="0"/>
    <x v="1"/>
    <x v="0"/>
    <n v="3"/>
    <n v="13058.15"/>
    <s v="Admitted"/>
    <x v="1"/>
  </r>
  <r>
    <s v="PT-08098"/>
    <n v="72"/>
    <x v="0"/>
    <n v="136"/>
    <n v="255.49238176090199"/>
    <n v="35.217035688739799"/>
    <x v="0"/>
    <x v="1"/>
    <x v="0"/>
    <n v="2"/>
    <s v="unknown"/>
    <s v="Discharged"/>
    <x v="4"/>
  </r>
  <r>
    <s v="PT-05524"/>
    <n v="45"/>
    <x v="1"/>
    <n v="108"/>
    <n v="283.20734665097899"/>
    <n v="28.167391641554001"/>
    <x v="2"/>
    <x v="1"/>
    <x v="1"/>
    <n v="5"/>
    <n v="17606.47"/>
    <s v="Discharged"/>
    <x v="3"/>
  </r>
  <r>
    <s v="PT-05997"/>
    <n v="72"/>
    <x v="0"/>
    <n v="140"/>
    <n v="206.00372534844999"/>
    <n v="15"/>
    <x v="0"/>
    <x v="1"/>
    <x v="2"/>
    <n v="4"/>
    <n v="4504.46"/>
    <s v="Discharged"/>
    <x v="4"/>
  </r>
  <r>
    <s v="PT-09011"/>
    <n v="60"/>
    <x v="1"/>
    <n v="138"/>
    <n v="266.20109809778501"/>
    <n v="37.400251299496901"/>
    <x v="1"/>
    <x v="1"/>
    <x v="0"/>
    <n v="1"/>
    <n v="4359.8500000000004"/>
    <s v="Transferred"/>
    <x v="1"/>
  </r>
  <r>
    <s v="PT-05889"/>
    <n v="21"/>
    <x v="0"/>
    <n v="143"/>
    <n v="222.040864435304"/>
    <n v="28.517949385799799"/>
    <x v="1"/>
    <x v="2"/>
    <x v="0"/>
    <n v="2"/>
    <n v="5366.51"/>
    <s v="Discharged"/>
    <x v="6"/>
  </r>
  <r>
    <s v="PT-02162"/>
    <n v="58"/>
    <x v="1"/>
    <n v="109"/>
    <n v="166.358139416592"/>
    <n v="28.735322595851802"/>
    <x v="0"/>
    <x v="2"/>
    <x v="0"/>
    <n v="3"/>
    <n v="8137.79"/>
    <s v="Discharged"/>
    <x v="1"/>
  </r>
  <r>
    <s v="PT-03009"/>
    <n v="71"/>
    <x v="0"/>
    <n v="131"/>
    <n v="187.011843634618"/>
    <n v="28.754045755387601"/>
    <x v="0"/>
    <x v="1"/>
    <x v="2"/>
    <n v="2"/>
    <n v="6720.75"/>
    <s v="Discharged"/>
    <x v="4"/>
  </r>
  <r>
    <s v="PT-01106"/>
    <n v="39"/>
    <x v="1"/>
    <n v="131"/>
    <n v="215.26643934902299"/>
    <n v="24.026442566227999"/>
    <x v="2"/>
    <x v="1"/>
    <x v="1"/>
    <n v="8"/>
    <n v="6869.86"/>
    <s v="Admitted"/>
    <x v="2"/>
  </r>
  <r>
    <s v="PT-06926"/>
    <n v="35"/>
    <x v="0"/>
    <n v="99"/>
    <n v="201.83819571115001"/>
    <n v="32.850456660158201"/>
    <x v="0"/>
    <x v="2"/>
    <x v="0"/>
    <n v="4"/>
    <n v="12816.77"/>
    <s v="Discharged"/>
    <x v="2"/>
  </r>
  <r>
    <s v="PT-00693"/>
    <n v="38"/>
    <x v="0"/>
    <n v="124"/>
    <n v="279.96126421927897"/>
    <n v="36.030171042850597"/>
    <x v="2"/>
    <x v="2"/>
    <x v="1"/>
    <n v="7"/>
    <n v="17327.2"/>
    <s v="Admitted"/>
    <x v="2"/>
  </r>
  <r>
    <s v="PT-04957"/>
    <n v="52"/>
    <x v="0"/>
    <n v="141"/>
    <n v="147.571147793318"/>
    <n v="29.184086878622502"/>
    <x v="0"/>
    <x v="1"/>
    <x v="0"/>
    <n v="2"/>
    <n v="6377.38"/>
    <s v="Discharged"/>
    <x v="1"/>
  </r>
  <r>
    <s v="PT-06868"/>
    <n v="42"/>
    <x v="0"/>
    <n v="112"/>
    <n v="187.19992142017301"/>
    <n v="23.679134026757499"/>
    <x v="0"/>
    <x v="1"/>
    <x v="2"/>
    <n v="2"/>
    <n v="2870.68"/>
    <s v="Discharged"/>
    <x v="3"/>
  </r>
  <r>
    <s v="PT-09046"/>
    <n v="32"/>
    <x v="0"/>
    <n v="141"/>
    <n v="235.475892350078"/>
    <n v="24.765142892899199"/>
    <x v="2"/>
    <x v="1"/>
    <x v="0"/>
    <n v="7"/>
    <s v="unknown"/>
    <s v="Discharged"/>
    <x v="2"/>
  </r>
  <r>
    <s v="PT-04370"/>
    <n v="58"/>
    <x v="0"/>
    <n v="145"/>
    <n v="136.49136439771499"/>
    <n v="15"/>
    <x v="1"/>
    <x v="1"/>
    <x v="0"/>
    <n v="6"/>
    <n v="15066.24"/>
    <s v="Discharged"/>
    <x v="1"/>
  </r>
  <r>
    <s v="PT-02766"/>
    <n v="67"/>
    <x v="1"/>
    <n v="109"/>
    <n v="236.21176441972301"/>
    <n v="31.025127833722099"/>
    <x v="0"/>
    <x v="0"/>
    <x v="0"/>
    <n v="1"/>
    <n v="9373.01"/>
    <s v="Discharged"/>
    <x v="0"/>
  </r>
  <r>
    <s v="PT-03930"/>
    <n v="57"/>
    <x v="1"/>
    <n v="116"/>
    <n v="180.462423582095"/>
    <n v="27.170687055555501"/>
    <x v="0"/>
    <x v="2"/>
    <x v="0"/>
    <n v="1"/>
    <n v="8769.5300000000007"/>
    <s v="Transferred"/>
    <x v="1"/>
  </r>
  <r>
    <s v="PT-07421"/>
    <n v="48"/>
    <x v="0"/>
    <n v="125"/>
    <n v="195.211568974611"/>
    <n v="26.882528795444301"/>
    <x v="0"/>
    <x v="2"/>
    <x v="0"/>
    <n v="6"/>
    <n v="9149.7199999999993"/>
    <s v="Discharged"/>
    <x v="3"/>
  </r>
  <r>
    <s v="PT-08911"/>
    <n v="41"/>
    <x v="1"/>
    <n v="145"/>
    <n v="208.335700649025"/>
    <n v="21.3950595461991"/>
    <x v="0"/>
    <x v="1"/>
    <x v="2"/>
    <n v="2"/>
    <n v="2964.09"/>
    <s v="Transferred"/>
    <x v="3"/>
  </r>
  <r>
    <s v="PT-07832"/>
    <n v="66"/>
    <x v="0"/>
    <n v="194"/>
    <n v="270.45844123104803"/>
    <n v="39.016638344891497"/>
    <x v="1"/>
    <x v="2"/>
    <x v="1"/>
    <n v="1"/>
    <n v="20284.27"/>
    <s v="Admitted"/>
    <x v="0"/>
  </r>
  <r>
    <s v="PT-06664"/>
    <n v="18"/>
    <x v="1"/>
    <n v="108"/>
    <n v="237.28133909831999"/>
    <n v="24.310262320231299"/>
    <x v="0"/>
    <x v="2"/>
    <x v="2"/>
    <n v="3"/>
    <n v="3305.91"/>
    <s v="Transferred"/>
    <x v="6"/>
  </r>
  <r>
    <s v="PT-00629"/>
    <n v="55"/>
    <x v="1"/>
    <n v="112"/>
    <n v="210.82874471770299"/>
    <n v="24.887343452580001"/>
    <x v="1"/>
    <x v="2"/>
    <x v="1"/>
    <n v="2"/>
    <n v="15350.25"/>
    <s v="Discharged"/>
    <x v="1"/>
  </r>
  <r>
    <s v="PT-02452"/>
    <n v="42"/>
    <x v="1"/>
    <n v="112"/>
    <s v="unknown"/>
    <n v="23.638320119554098"/>
    <x v="0"/>
    <x v="1"/>
    <x v="2"/>
    <n v="2"/>
    <n v="2535.17"/>
    <s v="Discharged"/>
    <x v="3"/>
  </r>
  <r>
    <s v="PT-06501"/>
    <n v="73"/>
    <x v="0"/>
    <n v="121"/>
    <n v="200.73178131092601"/>
    <n v="30.996476594120001"/>
    <x v="1"/>
    <x v="1"/>
    <x v="1"/>
    <n v="4"/>
    <n v="21515.78"/>
    <s v="Discharged"/>
    <x v="4"/>
  </r>
  <r>
    <s v="PT-06849"/>
    <n v="92"/>
    <x v="1"/>
    <n v="134"/>
    <n v="188.06327585595201"/>
    <n v="29.075821955249499"/>
    <x v="0"/>
    <x v="1"/>
    <x v="0"/>
    <n v="5"/>
    <n v="11079.84"/>
    <s v="Admitted"/>
    <x v="5"/>
  </r>
  <r>
    <s v="PT-03825"/>
    <n v="44"/>
    <x v="0"/>
    <n v="152"/>
    <n v="287.24992556246002"/>
    <n v="26.476603400960698"/>
    <x v="2"/>
    <x v="1"/>
    <x v="0"/>
    <n v="7"/>
    <n v="9267.5300000000007"/>
    <s v="Transferred"/>
    <x v="3"/>
  </r>
  <r>
    <s v="PT-09159"/>
    <n v="75"/>
    <x v="1"/>
    <n v="127"/>
    <n v="176.755633332515"/>
    <n v="23.535288687559898"/>
    <x v="1"/>
    <x v="2"/>
    <x v="1"/>
    <n v="1"/>
    <n v="20401.96"/>
    <s v="Deceased"/>
    <x v="4"/>
  </r>
  <r>
    <s v="PT-02653"/>
    <n v="62"/>
    <x v="1"/>
    <n v="140"/>
    <n v="136.546403736287"/>
    <n v="31.606330544835"/>
    <x v="0"/>
    <x v="2"/>
    <x v="0"/>
    <n v="1"/>
    <n v="1089.6300000000001"/>
    <s v="Deceased"/>
    <x v="0"/>
  </r>
  <r>
    <s v="PT-09291"/>
    <n v="44"/>
    <x v="1"/>
    <n v="127"/>
    <n v="187.70484908952901"/>
    <n v="22.7368393083756"/>
    <x v="0"/>
    <x v="1"/>
    <x v="2"/>
    <n v="5"/>
    <n v="5690.32"/>
    <s v="Discharged"/>
    <x v="3"/>
  </r>
  <r>
    <s v="PT-03744"/>
    <n v="57"/>
    <x v="1"/>
    <n v="131"/>
    <n v="172.25491147569801"/>
    <n v="29.910161444363901"/>
    <x v="1"/>
    <x v="1"/>
    <x v="0"/>
    <n v="2"/>
    <n v="11493.81"/>
    <s v="Admitted"/>
    <x v="1"/>
  </r>
  <r>
    <s v="PT-02177"/>
    <n v="30"/>
    <x v="1"/>
    <n v="147"/>
    <n v="255.06827339044901"/>
    <n v="27.792580788434801"/>
    <x v="2"/>
    <x v="1"/>
    <x v="1"/>
    <n v="5"/>
    <n v="12582.74"/>
    <s v="Discharged"/>
    <x v="6"/>
  </r>
  <r>
    <s v="PT-09451"/>
    <n v="52"/>
    <x v="1"/>
    <n v="118"/>
    <n v="228.368885351671"/>
    <n v="23.101524643598498"/>
    <x v="0"/>
    <x v="1"/>
    <x v="2"/>
    <n v="0"/>
    <n v="3500.18"/>
    <s v="Discharged"/>
    <x v="1"/>
  </r>
  <r>
    <s v="PT-03319"/>
    <n v="71"/>
    <x v="1"/>
    <n v="129"/>
    <n v="205.770261810682"/>
    <n v="28.395044435802301"/>
    <x v="2"/>
    <x v="1"/>
    <x v="0"/>
    <n v="8"/>
    <n v="13225.9"/>
    <s v="Admitted"/>
    <x v="4"/>
  </r>
  <r>
    <s v="PT-06608"/>
    <n v="57"/>
    <x v="0"/>
    <n v="143"/>
    <n v="154.361383959265"/>
    <s v="unknown"/>
    <x v="2"/>
    <x v="2"/>
    <x v="1"/>
    <n v="7"/>
    <n v="16052.39"/>
    <s v="Discharged"/>
    <x v="1"/>
  </r>
  <r>
    <s v="PT-02788"/>
    <n v="35"/>
    <x v="0"/>
    <n v="137"/>
    <n v="148.92324700691799"/>
    <n v="25.959389775158598"/>
    <x v="0"/>
    <x v="1"/>
    <x v="2"/>
    <n v="6"/>
    <n v="6195.36"/>
    <s v="Admitted"/>
    <x v="2"/>
  </r>
  <r>
    <s v="PT-04106"/>
    <n v="58"/>
    <x v="1"/>
    <n v="143"/>
    <n v="218.71766954056201"/>
    <n v="21.9621017028262"/>
    <x v="1"/>
    <x v="0"/>
    <x v="0"/>
    <n v="4"/>
    <n v="8362.6"/>
    <s v="Discharged"/>
    <x v="1"/>
  </r>
  <r>
    <s v="PT-06622"/>
    <n v="57"/>
    <x v="1"/>
    <n v="133"/>
    <n v="195.147264990265"/>
    <n v="27.975016055794999"/>
    <x v="1"/>
    <x v="1"/>
    <x v="0"/>
    <n v="5"/>
    <n v="9858.0300000000007"/>
    <s v="unknown"/>
    <x v="1"/>
  </r>
  <r>
    <s v="PT-01677"/>
    <n v="73"/>
    <x v="1"/>
    <n v="131"/>
    <n v="195.30014497344001"/>
    <n v="22.6881425017136"/>
    <x v="0"/>
    <x v="1"/>
    <x v="0"/>
    <n v="4"/>
    <s v="unknown"/>
    <s v="Discharged"/>
    <x v="4"/>
  </r>
  <r>
    <s v="PT-03948"/>
    <n v="61"/>
    <x v="0"/>
    <n v="101"/>
    <n v="282.50739802283698"/>
    <n v="21.3200786655988"/>
    <x v="0"/>
    <x v="0"/>
    <x v="1"/>
    <n v="2"/>
    <n v="20396.2"/>
    <s v="Discharged"/>
    <x v="0"/>
  </r>
  <r>
    <s v="PT-04445"/>
    <n v="25"/>
    <x v="0"/>
    <n v="139"/>
    <n v="220.75212051303299"/>
    <n v="25.299831539032098"/>
    <x v="1"/>
    <x v="1"/>
    <x v="2"/>
    <n v="1"/>
    <n v="4495.91"/>
    <s v="Admitted"/>
    <x v="6"/>
  </r>
  <r>
    <s v="PT-02937"/>
    <n v="45"/>
    <x v="0"/>
    <n v="116"/>
    <n v="177.12054454459499"/>
    <n v="15.107520798857699"/>
    <x v="1"/>
    <x v="1"/>
    <x v="2"/>
    <n v="3"/>
    <n v="2162.3000000000002"/>
    <s v="Deceased"/>
    <x v="3"/>
  </r>
  <r>
    <s v="PT-06932"/>
    <n v="67"/>
    <x v="1"/>
    <n v="110"/>
    <n v="301.23526219691303"/>
    <s v="unknown"/>
    <x v="2"/>
    <x v="1"/>
    <x v="1"/>
    <n v="7"/>
    <n v="16762.09"/>
    <s v="Discharged"/>
    <x v="0"/>
  </r>
  <r>
    <s v="PT-08193"/>
    <n v="53"/>
    <x v="0"/>
    <n v="146"/>
    <n v="268.27274325237198"/>
    <n v="21.3760039931297"/>
    <x v="1"/>
    <x v="2"/>
    <x v="1"/>
    <n v="4"/>
    <n v="15702.17"/>
    <s v="Discharged"/>
    <x v="1"/>
  </r>
  <r>
    <s v="PT-05723"/>
    <n v="43"/>
    <x v="0"/>
    <n v="115"/>
    <s v="unknown"/>
    <n v="37.050428564000299"/>
    <x v="3"/>
    <x v="1"/>
    <x v="0"/>
    <n v="1"/>
    <n v="13754.65"/>
    <s v="Discharged"/>
    <x v="3"/>
  </r>
  <r>
    <s v="PT-07736"/>
    <n v="29"/>
    <x v="1"/>
    <n v="112"/>
    <n v="178.703066573417"/>
    <n v="30.389143276230602"/>
    <x v="2"/>
    <x v="1"/>
    <x v="2"/>
    <n v="3"/>
    <n v="3741.05"/>
    <s v="Discharged"/>
    <x v="6"/>
  </r>
  <r>
    <s v="PT-02504"/>
    <n v="45"/>
    <x v="0"/>
    <n v="159"/>
    <n v="253.66201126093901"/>
    <n v="27.854814774698401"/>
    <x v="1"/>
    <x v="2"/>
    <x v="1"/>
    <n v="5"/>
    <n v="14759.7"/>
    <s v="Admitted"/>
    <x v="3"/>
  </r>
  <r>
    <s v="PT-08649"/>
    <n v="58"/>
    <x v="0"/>
    <n v="169"/>
    <n v="206.856381824251"/>
    <n v="25.110230823854899"/>
    <x v="1"/>
    <x v="1"/>
    <x v="0"/>
    <n v="2"/>
    <n v="7163.76"/>
    <s v="Discharged"/>
    <x v="1"/>
  </r>
  <r>
    <s v="PT-02370"/>
    <n v="73"/>
    <x v="0"/>
    <n v="145"/>
    <n v="261.05186341076399"/>
    <n v="23.105543473446399"/>
    <x v="1"/>
    <x v="2"/>
    <x v="1"/>
    <n v="1"/>
    <n v="18096.16"/>
    <s v="Admitted"/>
    <x v="4"/>
  </r>
  <r>
    <s v="PT-04968"/>
    <n v="71"/>
    <x v="0"/>
    <n v="90"/>
    <n v="309.776269515688"/>
    <n v="40.503644733402602"/>
    <x v="2"/>
    <x v="2"/>
    <x v="1"/>
    <n v="3"/>
    <n v="15639.7"/>
    <s v="Discharged"/>
    <x v="4"/>
  </r>
  <r>
    <s v="PT-05884"/>
    <n v="32"/>
    <x v="1"/>
    <n v="142"/>
    <n v="235.511473075596"/>
    <n v="27.876467877790599"/>
    <x v="1"/>
    <x v="1"/>
    <x v="2"/>
    <n v="9"/>
    <n v="5609.24"/>
    <s v="Discharged"/>
    <x v="2"/>
  </r>
  <r>
    <s v="PT-02218"/>
    <n v="54"/>
    <x v="1"/>
    <n v="139"/>
    <n v="182.473330862512"/>
    <n v="19.605726524270501"/>
    <x v="2"/>
    <x v="2"/>
    <x v="1"/>
    <n v="3"/>
    <n v="17652.080000000002"/>
    <s v="Admitted"/>
    <x v="1"/>
  </r>
  <r>
    <s v="PT-05848"/>
    <n v="40"/>
    <x v="0"/>
    <n v="124"/>
    <n v="215.11024273646001"/>
    <n v="23.0194288434488"/>
    <x v="0"/>
    <x v="1"/>
    <x v="2"/>
    <n v="3"/>
    <n v="4548.42"/>
    <s v="Discharged"/>
    <x v="2"/>
  </r>
  <r>
    <s v="PT-02219"/>
    <n v="86"/>
    <x v="0"/>
    <n v="144"/>
    <n v="198.97180778792"/>
    <n v="23.495615918595501"/>
    <x v="0"/>
    <x v="2"/>
    <x v="1"/>
    <n v="0"/>
    <n v="12655.51"/>
    <s v="Discharged"/>
    <x v="5"/>
  </r>
  <r>
    <s v="PT-03327"/>
    <n v="54"/>
    <x v="1"/>
    <n v="117"/>
    <n v="230.70368087937001"/>
    <n v="34.453558282849698"/>
    <x v="0"/>
    <x v="1"/>
    <x v="2"/>
    <n v="2"/>
    <n v="1405.36"/>
    <s v="Discharged"/>
    <x v="1"/>
  </r>
  <r>
    <s v="PT-07008"/>
    <n v="75"/>
    <x v="0"/>
    <n v="108"/>
    <n v="120"/>
    <s v="unknown"/>
    <x v="1"/>
    <x v="1"/>
    <x v="0"/>
    <n v="0"/>
    <n v="5177.99"/>
    <s v="Discharged"/>
    <x v="4"/>
  </r>
  <r>
    <s v="PT-03584"/>
    <n v="36"/>
    <x v="0"/>
    <n v="142"/>
    <n v="283.23785727816602"/>
    <n v="32.305603387712999"/>
    <x v="0"/>
    <x v="0"/>
    <x v="2"/>
    <n v="8"/>
    <n v="6263.97"/>
    <s v="Discharged"/>
    <x v="2"/>
  </r>
  <r>
    <s v="PT-01067"/>
    <n v="35"/>
    <x v="1"/>
    <n v="121"/>
    <n v="226.222814272009"/>
    <n v="30.556918085227501"/>
    <x v="2"/>
    <x v="1"/>
    <x v="1"/>
    <n v="6"/>
    <n v="20003.29"/>
    <s v="Discharged"/>
    <x v="2"/>
  </r>
  <r>
    <s v="PT-03620"/>
    <n v="68"/>
    <x v="1"/>
    <s v="unknown"/>
    <n v="150.72785204296201"/>
    <n v="32.5811167379388"/>
    <x v="2"/>
    <x v="1"/>
    <x v="0"/>
    <n v="3"/>
    <n v="3512.87"/>
    <s v="Discharged"/>
    <x v="0"/>
  </r>
  <r>
    <s v="PT-06218"/>
    <n v="37"/>
    <x v="1"/>
    <n v="90"/>
    <n v="204.67141485190601"/>
    <n v="26.3143068794672"/>
    <x v="1"/>
    <x v="1"/>
    <x v="2"/>
    <n v="1"/>
    <n v="1803.58"/>
    <s v="Admitted"/>
    <x v="2"/>
  </r>
  <r>
    <s v="PT-09491"/>
    <n v="58"/>
    <x v="0"/>
    <n v="149"/>
    <n v="215.08577353656199"/>
    <n v="17.006310400633101"/>
    <x v="0"/>
    <x v="0"/>
    <x v="0"/>
    <n v="2"/>
    <n v="6620.39"/>
    <s v="Discharged"/>
    <x v="1"/>
  </r>
  <r>
    <s v="PT-06699"/>
    <n v="38"/>
    <x v="1"/>
    <n v="138"/>
    <n v="238.21207613910099"/>
    <n v="27.815228238773098"/>
    <x v="0"/>
    <x v="1"/>
    <x v="2"/>
    <n v="2"/>
    <n v="1535.7"/>
    <s v="Admitted"/>
    <x v="2"/>
  </r>
  <r>
    <s v="PT-03116"/>
    <n v="58"/>
    <x v="0"/>
    <n v="145"/>
    <n v="159.34577185395199"/>
    <n v="20.053573168206601"/>
    <x v="1"/>
    <x v="2"/>
    <x v="0"/>
    <n v="7"/>
    <n v="13443.9"/>
    <s v="Discharged"/>
    <x v="1"/>
  </r>
  <r>
    <s v="PT-00086"/>
    <n v="47"/>
    <x v="0"/>
    <n v="122"/>
    <n v="220.301545218304"/>
    <n v="23.920445083094599"/>
    <x v="1"/>
    <x v="1"/>
    <x v="0"/>
    <n v="4"/>
    <n v="12793.63"/>
    <s v="Admitted"/>
    <x v="3"/>
  </r>
  <r>
    <s v="PT-08635"/>
    <n v="38"/>
    <x v="1"/>
    <s v="unknown"/>
    <n v="241.68399438571501"/>
    <n v="35.3139529708833"/>
    <x v="0"/>
    <x v="1"/>
    <x v="3"/>
    <n v="3"/>
    <n v="2165.4299999999998"/>
    <s v="Discharged"/>
    <x v="2"/>
  </r>
  <r>
    <s v="PT-05974"/>
    <n v="22"/>
    <x v="1"/>
    <n v="131"/>
    <n v="189.217251423812"/>
    <n v="32.545849248900403"/>
    <x v="0"/>
    <x v="1"/>
    <x v="2"/>
    <n v="2"/>
    <n v="3970.15"/>
    <s v="Transferred"/>
    <x v="6"/>
  </r>
  <r>
    <s v="PT-02802"/>
    <n v="95"/>
    <x v="1"/>
    <n v="132"/>
    <n v="309.08556242142703"/>
    <n v="30.6250572311043"/>
    <x v="0"/>
    <x v="1"/>
    <x v="0"/>
    <n v="4"/>
    <n v="9225.83"/>
    <s v="Discharged"/>
    <x v="5"/>
  </r>
  <r>
    <s v="PT-03672"/>
    <n v="68"/>
    <x v="0"/>
    <n v="126"/>
    <n v="207.78235144625401"/>
    <n v="24.002893401632502"/>
    <x v="1"/>
    <x v="1"/>
    <x v="0"/>
    <n v="5"/>
    <n v="14301.9"/>
    <s v="Deceased"/>
    <x v="0"/>
  </r>
  <r>
    <s v="PT-03668"/>
    <n v="63"/>
    <x v="1"/>
    <n v="139"/>
    <n v="279.49923754245202"/>
    <n v="36.607489106507401"/>
    <x v="0"/>
    <x v="1"/>
    <x v="0"/>
    <n v="5"/>
    <n v="8727.93"/>
    <s v="unknown"/>
    <x v="0"/>
  </r>
  <r>
    <s v="PT-09992"/>
    <n v="57"/>
    <x v="0"/>
    <n v="146"/>
    <n v="158.329961803315"/>
    <n v="29.1944846476189"/>
    <x v="0"/>
    <x v="1"/>
    <x v="2"/>
    <n v="1"/>
    <n v="3713.36"/>
    <s v="Discharged"/>
    <x v="1"/>
  </r>
  <r>
    <s v="PT-05159"/>
    <n v="52"/>
    <x v="0"/>
    <n v="158"/>
    <n v="290.27418959848501"/>
    <n v="42.662173474289197"/>
    <x v="0"/>
    <x v="1"/>
    <x v="2"/>
    <n v="2"/>
    <n v="3454.22"/>
    <s v="Transferred"/>
    <x v="1"/>
  </r>
  <r>
    <s v="PT-05726"/>
    <n v="36"/>
    <x v="0"/>
    <n v="126"/>
    <n v="271.45228486435201"/>
    <n v="37.290290176305703"/>
    <x v="0"/>
    <x v="2"/>
    <x v="0"/>
    <n v="2"/>
    <n v="8585.92"/>
    <s v="Admitted"/>
    <x v="2"/>
  </r>
  <r>
    <s v="PT-04591"/>
    <n v="45"/>
    <x v="1"/>
    <n v="119"/>
    <n v="258.22900771804899"/>
    <n v="31.279133278884501"/>
    <x v="2"/>
    <x v="1"/>
    <x v="1"/>
    <n v="4"/>
    <n v="17962.28"/>
    <s v="Discharged"/>
    <x v="3"/>
  </r>
  <r>
    <s v="PT-02020"/>
    <n v="36"/>
    <x v="1"/>
    <n v="154"/>
    <n v="145.96656947474301"/>
    <n v="28.723722890954701"/>
    <x v="0"/>
    <x v="2"/>
    <x v="0"/>
    <n v="6"/>
    <n v="13917.15"/>
    <s v="Discharged"/>
    <x v="2"/>
  </r>
  <r>
    <s v="PT-08146"/>
    <n v="54"/>
    <x v="0"/>
    <n v="115"/>
    <n v="238.744753014239"/>
    <n v="28.428306907998799"/>
    <x v="0"/>
    <x v="2"/>
    <x v="0"/>
    <n v="4"/>
    <n v="5680.79"/>
    <s v="Discharged"/>
    <x v="1"/>
  </r>
  <r>
    <s v="PT-02526"/>
    <n v="62"/>
    <x v="0"/>
    <n v="135"/>
    <s v="unknown"/>
    <n v="29.609804733779502"/>
    <x v="2"/>
    <x v="2"/>
    <x v="1"/>
    <n v="3"/>
    <n v="19161.86"/>
    <s v="Discharged"/>
    <x v="0"/>
  </r>
  <r>
    <s v="PT-08789"/>
    <n v="65"/>
    <x v="0"/>
    <n v="138"/>
    <n v="196.26743352252799"/>
    <s v="unknown"/>
    <x v="1"/>
    <x v="1"/>
    <x v="2"/>
    <n v="0"/>
    <n v="2542.15"/>
    <s v="Discharged"/>
    <x v="0"/>
  </r>
  <r>
    <s v="PT-09183"/>
    <n v="51"/>
    <x v="0"/>
    <n v="132"/>
    <n v="252.60962733227399"/>
    <n v="20.986391421113201"/>
    <x v="1"/>
    <x v="1"/>
    <x v="0"/>
    <n v="4"/>
    <n v="9392.17"/>
    <s v="Discharged"/>
    <x v="1"/>
  </r>
  <r>
    <s v="PT-03213"/>
    <n v="80"/>
    <x v="0"/>
    <n v="119"/>
    <n v="321.34843316520499"/>
    <n v="21.813318198506899"/>
    <x v="0"/>
    <x v="2"/>
    <x v="1"/>
    <n v="7"/>
    <n v="11908.24"/>
    <s v="Admitted"/>
    <x v="4"/>
  </r>
  <r>
    <s v="PT-00520"/>
    <n v="66"/>
    <x v="1"/>
    <n v="120"/>
    <n v="237.01702556955499"/>
    <n v="36.977677196262498"/>
    <x v="2"/>
    <x v="1"/>
    <x v="1"/>
    <n v="6"/>
    <n v="21634.99"/>
    <s v="Discharged"/>
    <x v="0"/>
  </r>
  <r>
    <s v="PT-05367"/>
    <n v="75"/>
    <x v="1"/>
    <n v="99"/>
    <n v="165.99614871061499"/>
    <n v="31.986340448288399"/>
    <x v="0"/>
    <x v="1"/>
    <x v="0"/>
    <n v="3"/>
    <n v="13204.26"/>
    <s v="Admitted"/>
    <x v="4"/>
  </r>
  <r>
    <s v="PT-07038"/>
    <n v="41"/>
    <x v="0"/>
    <n v="146"/>
    <n v="249.04833686823801"/>
    <n v="24.050768011101798"/>
    <x v="0"/>
    <x v="2"/>
    <x v="2"/>
    <n v="2"/>
    <n v="5711.16"/>
    <s v="Discharged"/>
    <x v="3"/>
  </r>
  <r>
    <s v="PT-02896"/>
    <n v="95"/>
    <x v="0"/>
    <n v="118"/>
    <n v="198.98952402078399"/>
    <n v="22.639548709041001"/>
    <x v="0"/>
    <x v="2"/>
    <x v="0"/>
    <s v="unknown"/>
    <n v="7349.49"/>
    <s v="Discharged"/>
    <x v="5"/>
  </r>
  <r>
    <s v="PT-00245"/>
    <n v="36"/>
    <x v="1"/>
    <n v="132"/>
    <n v="286.73244478257999"/>
    <n v="23.225815579547302"/>
    <x v="0"/>
    <x v="1"/>
    <x v="0"/>
    <n v="2"/>
    <n v="11389.48"/>
    <s v="Discharged"/>
    <x v="2"/>
  </r>
  <r>
    <s v="PT-05931"/>
    <n v="40"/>
    <x v="1"/>
    <n v="141"/>
    <n v="211.665164265904"/>
    <n v="27.0329800105579"/>
    <x v="0"/>
    <x v="2"/>
    <x v="2"/>
    <s v="unknown"/>
    <n v="3450.29"/>
    <s v="Discharged"/>
    <x v="2"/>
  </r>
  <r>
    <s v="PT-04715"/>
    <n v="56"/>
    <x v="0"/>
    <n v="98"/>
    <n v="187.048444992584"/>
    <n v="30.230964803761001"/>
    <x v="0"/>
    <x v="1"/>
    <x v="2"/>
    <n v="1"/>
    <n v="3818.57"/>
    <s v="Transferred"/>
    <x v="1"/>
  </r>
  <r>
    <s v="PT-09395"/>
    <n v="57"/>
    <x v="0"/>
    <n v="137"/>
    <s v="unknown"/>
    <n v="32.819302222072203"/>
    <x v="0"/>
    <x v="1"/>
    <x v="0"/>
    <n v="3"/>
    <n v="7081.73"/>
    <s v="Admitted"/>
    <x v="1"/>
  </r>
  <r>
    <s v="PT-03426"/>
    <n v="70"/>
    <x v="0"/>
    <n v="116"/>
    <n v="215.264789778791"/>
    <n v="27.492695771391102"/>
    <x v="1"/>
    <x v="1"/>
    <x v="0"/>
    <n v="4"/>
    <n v="10979.49"/>
    <s v="Discharged"/>
    <x v="0"/>
  </r>
  <r>
    <s v="PT-07012"/>
    <n v="55"/>
    <x v="1"/>
    <n v="124"/>
    <n v="197.80269135987299"/>
    <n v="27.750090843408199"/>
    <x v="0"/>
    <x v="1"/>
    <x v="2"/>
    <n v="4"/>
    <n v="6281.91"/>
    <s v="Discharged"/>
    <x v="1"/>
  </r>
  <r>
    <s v="PT-07212"/>
    <n v="49"/>
    <x v="0"/>
    <n v="130"/>
    <n v="261.66660490462601"/>
    <n v="24.942459781265899"/>
    <x v="0"/>
    <x v="2"/>
    <x v="0"/>
    <n v="1"/>
    <n v="10860.85"/>
    <s v="unknown"/>
    <x v="3"/>
  </r>
  <r>
    <s v="PT-07169"/>
    <n v="71"/>
    <x v="0"/>
    <n v="156"/>
    <n v="211.37830716324299"/>
    <n v="23.474350114985501"/>
    <x v="1"/>
    <x v="2"/>
    <x v="1"/>
    <n v="2"/>
    <n v="2370.15"/>
    <s v="Discharged"/>
    <x v="4"/>
  </r>
  <r>
    <s v="PT-06905"/>
    <n v="49"/>
    <x v="1"/>
    <n v="98"/>
    <n v="195.34988823093499"/>
    <n v="27.022837766750499"/>
    <x v="2"/>
    <x v="1"/>
    <x v="1"/>
    <n v="5"/>
    <n v="20604.490000000002"/>
    <s v="Admitted"/>
    <x v="3"/>
  </r>
  <r>
    <s v="PT-06436"/>
    <n v="50"/>
    <x v="0"/>
    <n v="143"/>
    <n v="166.71355267048401"/>
    <n v="26.422691428432099"/>
    <x v="0"/>
    <x v="1"/>
    <x v="2"/>
    <n v="1"/>
    <n v="2950.23"/>
    <s v="Admitted"/>
    <x v="3"/>
  </r>
  <r>
    <s v="PT-07540"/>
    <n v="50"/>
    <x v="1"/>
    <n v="98"/>
    <n v="175.746269737392"/>
    <n v="29.580736548066199"/>
    <x v="0"/>
    <x v="1"/>
    <x v="2"/>
    <n v="2"/>
    <n v="3877.64"/>
    <s v="Discharged"/>
    <x v="3"/>
  </r>
  <r>
    <s v="PT-05510"/>
    <n v="52"/>
    <x v="0"/>
    <n v="147"/>
    <n v="230.497020440092"/>
    <n v="32.160080467704297"/>
    <x v="0"/>
    <x v="1"/>
    <x v="2"/>
    <n v="4"/>
    <n v="5327.54"/>
    <s v="Discharged"/>
    <x v="1"/>
  </r>
  <r>
    <s v="PT-06298"/>
    <n v="37"/>
    <x v="0"/>
    <n v="129"/>
    <n v="139.146193952673"/>
    <n v="29.4865455326876"/>
    <x v="1"/>
    <x v="1"/>
    <x v="2"/>
    <n v="5"/>
    <n v="4511.29"/>
    <s v="Discharged"/>
    <x v="2"/>
  </r>
  <r>
    <s v="PT-02002"/>
    <n v="52"/>
    <x v="0"/>
    <n v="140"/>
    <n v="291.63424053783598"/>
    <n v="26.868627600362899"/>
    <x v="1"/>
    <x v="1"/>
    <x v="0"/>
    <n v="1"/>
    <n v="13727.03"/>
    <s v="Discharged"/>
    <x v="1"/>
  </r>
  <r>
    <s v="PT-00870"/>
    <n v="85"/>
    <x v="1"/>
    <n v="148"/>
    <n v="212.22247491057399"/>
    <n v="18.594183209483301"/>
    <x v="0"/>
    <x v="1"/>
    <x v="0"/>
    <n v="7"/>
    <n v="16710.79"/>
    <s v="Transferred"/>
    <x v="5"/>
  </r>
  <r>
    <s v="PT-09883"/>
    <n v="37"/>
    <x v="0"/>
    <n v="115"/>
    <n v="232.385464604416"/>
    <n v="34.955439418863698"/>
    <x v="0"/>
    <x v="2"/>
    <x v="0"/>
    <n v="2"/>
    <n v="6437.07"/>
    <s v="Discharged"/>
    <x v="2"/>
  </r>
  <r>
    <s v="PT-05721"/>
    <n v="48"/>
    <x v="1"/>
    <n v="94"/>
    <n v="238.92771384352901"/>
    <n v="27.224126494016101"/>
    <x v="0"/>
    <x v="1"/>
    <x v="2"/>
    <n v="3"/>
    <n v="7619.97"/>
    <s v="Admitted"/>
    <x v="3"/>
  </r>
  <r>
    <s v="PT-00357"/>
    <n v="54"/>
    <x v="1"/>
    <n v="112"/>
    <n v="239.685002039186"/>
    <n v="27.788576770568799"/>
    <x v="1"/>
    <x v="1"/>
    <x v="1"/>
    <n v="3"/>
    <n v="17508.03"/>
    <s v="Discharged"/>
    <x v="1"/>
  </r>
  <r>
    <s v="PT-05452"/>
    <n v="56"/>
    <x v="1"/>
    <n v="144"/>
    <n v="232.84971101116099"/>
    <n v="28.195532731447599"/>
    <x v="1"/>
    <x v="1"/>
    <x v="0"/>
    <n v="0"/>
    <n v="9220.75"/>
    <s v="Discharged"/>
    <x v="1"/>
  </r>
  <r>
    <s v="PT-08356"/>
    <n v="69"/>
    <x v="0"/>
    <n v="156"/>
    <n v="227.89141164794299"/>
    <n v="23.366081769462301"/>
    <x v="0"/>
    <x v="1"/>
    <x v="2"/>
    <n v="2"/>
    <n v="7133.39"/>
    <s v="Transferred"/>
    <x v="0"/>
  </r>
  <r>
    <s v="PT-08377"/>
    <n v="34"/>
    <x v="1"/>
    <n v="125"/>
    <n v="138.61443047952"/>
    <n v="31.4328608507399"/>
    <x v="2"/>
    <x v="2"/>
    <x v="0"/>
    <n v="7"/>
    <n v="17640.490000000002"/>
    <s v="Admitted"/>
    <x v="2"/>
  </r>
  <r>
    <s v="PT-08015"/>
    <n v="49"/>
    <x v="0"/>
    <n v="91"/>
    <n v="256.84943163368803"/>
    <n v="30.603624392258101"/>
    <x v="1"/>
    <x v="1"/>
    <x v="0"/>
    <n v="2"/>
    <n v="7364"/>
    <s v="Admitted"/>
    <x v="3"/>
  </r>
  <r>
    <s v="PT-01276"/>
    <n v="57"/>
    <x v="0"/>
    <n v="120"/>
    <n v="165.960358584445"/>
    <n v="20.372268712824699"/>
    <x v="1"/>
    <x v="1"/>
    <x v="0"/>
    <n v="2"/>
    <n v="13901.78"/>
    <s v="Deceased"/>
    <x v="1"/>
  </r>
  <r>
    <s v="PT-01891"/>
    <n v="63"/>
    <x v="1"/>
    <n v="131"/>
    <n v="252.46873597126299"/>
    <n v="25.673892135029998"/>
    <x v="1"/>
    <x v="1"/>
    <x v="1"/>
    <n v="2"/>
    <n v="17118.55"/>
    <s v="Admitted"/>
    <x v="0"/>
  </r>
  <r>
    <s v="PT-08861"/>
    <n v="59"/>
    <x v="0"/>
    <n v="164"/>
    <n v="241.81978068209099"/>
    <n v="25.328583458432298"/>
    <x v="2"/>
    <x v="2"/>
    <x v="1"/>
    <n v="6"/>
    <n v="18171.759999999998"/>
    <s v="Discharged"/>
    <x v="1"/>
  </r>
  <r>
    <s v="PT-07819"/>
    <n v="48"/>
    <x v="0"/>
    <n v="115"/>
    <n v="184.462948037008"/>
    <n v="18.585801976762301"/>
    <x v="1"/>
    <x v="1"/>
    <x v="0"/>
    <n v="4"/>
    <n v="10991.17"/>
    <s v="Discharged"/>
    <x v="3"/>
  </r>
  <r>
    <s v="PT-06839"/>
    <n v="46"/>
    <x v="1"/>
    <n v="102"/>
    <n v="219.003787284429"/>
    <n v="26.201879079790999"/>
    <x v="0"/>
    <x v="1"/>
    <x v="2"/>
    <n v="1"/>
    <n v="4823.78"/>
    <s v="Admitted"/>
    <x v="3"/>
  </r>
  <r>
    <s v="PT-09370"/>
    <n v="60"/>
    <x v="0"/>
    <n v="120"/>
    <n v="231.61608549744599"/>
    <n v="23.454136697206199"/>
    <x v="1"/>
    <x v="1"/>
    <x v="2"/>
    <n v="4"/>
    <s v="unknown"/>
    <s v="Discharged"/>
    <x v="1"/>
  </r>
  <r>
    <s v="PT-03564"/>
    <n v="72"/>
    <x v="0"/>
    <n v="115"/>
    <n v="215.21633130488499"/>
    <n v="22.9622344422358"/>
    <x v="0"/>
    <x v="1"/>
    <x v="0"/>
    <n v="1"/>
    <n v="6682.95"/>
    <s v="Discharged"/>
    <x v="4"/>
  </r>
  <r>
    <s v="PT-05788"/>
    <n v="84"/>
    <x v="0"/>
    <n v="134"/>
    <n v="158.68231371608601"/>
    <n v="24.223400572289599"/>
    <x v="3"/>
    <x v="1"/>
    <x v="0"/>
    <n v="5"/>
    <n v="12533.86"/>
    <s v="Discharged"/>
    <x v="5"/>
  </r>
  <r>
    <s v="PT-04959"/>
    <n v="54"/>
    <x v="1"/>
    <n v="135"/>
    <n v="176.52015651393"/>
    <n v="36.995944406588201"/>
    <x v="0"/>
    <x v="1"/>
    <x v="2"/>
    <n v="1"/>
    <n v="2989.8"/>
    <s v="Deceased"/>
    <x v="1"/>
  </r>
  <r>
    <s v="PT-01547"/>
    <n v="40"/>
    <x v="0"/>
    <n v="146"/>
    <s v="unknown"/>
    <n v="28.661927140240401"/>
    <x v="0"/>
    <x v="2"/>
    <x v="1"/>
    <n v="3"/>
    <n v="16661.22"/>
    <s v="Discharged"/>
    <x v="2"/>
  </r>
  <r>
    <s v="PT-06194"/>
    <n v="69"/>
    <x v="1"/>
    <n v="147"/>
    <n v="176.69321808141299"/>
    <n v="31.2880823273813"/>
    <x v="1"/>
    <x v="1"/>
    <x v="0"/>
    <n v="6"/>
    <n v="8753.61"/>
    <s v="Discharged"/>
    <x v="0"/>
  </r>
  <r>
    <s v="PT-02381"/>
    <n v="40"/>
    <x v="0"/>
    <n v="133"/>
    <n v="170.981818111243"/>
    <n v="35.888970815153002"/>
    <x v="0"/>
    <x v="2"/>
    <x v="0"/>
    <n v="3"/>
    <n v="7219.13"/>
    <s v="Discharged"/>
    <x v="2"/>
  </r>
  <r>
    <s v="PT-03824"/>
    <n v="57"/>
    <x v="0"/>
    <n v="141"/>
    <n v="228.016626537354"/>
    <n v="30.026990709128"/>
    <x v="2"/>
    <x v="2"/>
    <x v="1"/>
    <s v="unknown"/>
    <n v="4021.74"/>
    <s v="Admitted"/>
    <x v="1"/>
  </r>
  <r>
    <s v="PT-03233"/>
    <n v="38"/>
    <x v="0"/>
    <n v="107"/>
    <n v="255.29092172136299"/>
    <n v="22.036100163187999"/>
    <x v="2"/>
    <x v="1"/>
    <x v="0"/>
    <n v="5"/>
    <n v="6033.17"/>
    <s v="Discharged"/>
    <x v="2"/>
  </r>
  <r>
    <s v="PT-08564"/>
    <n v="58"/>
    <x v="0"/>
    <n v="140"/>
    <n v="180.209084596954"/>
    <n v="25.077120987891"/>
    <x v="2"/>
    <x v="1"/>
    <x v="0"/>
    <n v="3"/>
    <n v="14091.75"/>
    <s v="Admitted"/>
    <x v="1"/>
  </r>
  <r>
    <s v="PT-03307"/>
    <n v="62"/>
    <x v="1"/>
    <n v="120"/>
    <n v="238.44620802533601"/>
    <n v="26.8538800237205"/>
    <x v="0"/>
    <x v="1"/>
    <x v="0"/>
    <n v="5"/>
    <n v="9458.49"/>
    <s v="Discharged"/>
    <x v="0"/>
  </r>
  <r>
    <s v="PT-00493"/>
    <n v="56"/>
    <x v="1"/>
    <n v="151"/>
    <n v="150.80698080279501"/>
    <n v="33.192470261739501"/>
    <x v="1"/>
    <x v="1"/>
    <x v="0"/>
    <n v="4"/>
    <n v="13463.11"/>
    <s v="Discharged"/>
    <x v="1"/>
  </r>
  <r>
    <s v="PT-03500"/>
    <n v="49"/>
    <x v="1"/>
    <n v="138"/>
    <n v="237.64535423944201"/>
    <n v="26.441038716388999"/>
    <x v="0"/>
    <x v="2"/>
    <x v="0"/>
    <n v="4"/>
    <n v="11421.38"/>
    <s v="Admitted"/>
    <x v="3"/>
  </r>
  <r>
    <s v="PT-06936"/>
    <n v="62"/>
    <x v="1"/>
    <n v="111"/>
    <n v="215.984049202086"/>
    <n v="26.549081438197401"/>
    <x v="2"/>
    <x v="1"/>
    <x v="1"/>
    <n v="2"/>
    <n v="7749.87"/>
    <s v="Transferred"/>
    <x v="0"/>
  </r>
  <r>
    <s v="PT-01117"/>
    <n v="91"/>
    <x v="0"/>
    <n v="115"/>
    <n v="212.392408064026"/>
    <n v="20.2939815354883"/>
    <x v="1"/>
    <x v="0"/>
    <x v="1"/>
    <n v="4"/>
    <n v="10041.56"/>
    <s v="Transferred"/>
    <x v="5"/>
  </r>
  <r>
    <s v="PT-05638"/>
    <n v="39"/>
    <x v="1"/>
    <n v="128"/>
    <n v="120"/>
    <n v="34.253978476462898"/>
    <x v="2"/>
    <x v="1"/>
    <x v="2"/>
    <n v="1"/>
    <n v="2877.82"/>
    <s v="Transferred"/>
    <x v="2"/>
  </r>
  <r>
    <s v="PT-08950"/>
    <n v="63"/>
    <x v="0"/>
    <n v="102"/>
    <n v="203.566193127795"/>
    <n v="33.751331978323698"/>
    <x v="0"/>
    <x v="1"/>
    <x v="0"/>
    <n v="0"/>
    <n v="6609.16"/>
    <s v="Discharged"/>
    <x v="0"/>
  </r>
  <r>
    <s v="PT-06147"/>
    <n v="55"/>
    <x v="0"/>
    <n v="112"/>
    <n v="280.75100021966603"/>
    <n v="24.273361771368801"/>
    <x v="0"/>
    <x v="1"/>
    <x v="0"/>
    <n v="2"/>
    <n v="10426.379999999999"/>
    <s v="Discharged"/>
    <x v="1"/>
  </r>
  <r>
    <s v="PT-08395"/>
    <n v="42"/>
    <x v="0"/>
    <s v="unknown"/>
    <n v="233.44296809987799"/>
    <n v="28.541448013190902"/>
    <x v="0"/>
    <x v="1"/>
    <x v="2"/>
    <n v="2"/>
    <n v="3825.23"/>
    <s v="Discharged"/>
    <x v="3"/>
  </r>
  <r>
    <s v="PT-08951"/>
    <n v="58"/>
    <x v="0"/>
    <n v="141"/>
    <n v="150.49519930995399"/>
    <n v="31.782683547407"/>
    <x v="2"/>
    <x v="1"/>
    <x v="0"/>
    <n v="4"/>
    <n v="12862.75"/>
    <s v="Discharged"/>
    <x v="1"/>
  </r>
  <r>
    <s v="PT-08123"/>
    <n v="61"/>
    <x v="0"/>
    <n v="166"/>
    <n v="217.92561725286399"/>
    <n v="28.239762230875801"/>
    <x v="2"/>
    <x v="1"/>
    <x v="1"/>
    <n v="3"/>
    <n v="18939.28"/>
    <s v="Transferred"/>
    <x v="0"/>
  </r>
  <r>
    <s v="PT-09272"/>
    <n v="74"/>
    <x v="1"/>
    <n v="136"/>
    <n v="244.562854359391"/>
    <n v="36.704094946143201"/>
    <x v="2"/>
    <x v="1"/>
    <x v="1"/>
    <n v="3"/>
    <n v="22548.55"/>
    <s v="Discharged"/>
    <x v="4"/>
  </r>
  <r>
    <s v="PT-08785"/>
    <n v="36"/>
    <x v="0"/>
    <s v="unknown"/>
    <n v="279.96181924166598"/>
    <n v="22.986056594409298"/>
    <x v="2"/>
    <x v="1"/>
    <x v="0"/>
    <n v="8"/>
    <n v="7144.43"/>
    <s v="Discharged"/>
    <x v="2"/>
  </r>
  <r>
    <s v="PT-09254"/>
    <n v="35"/>
    <x v="1"/>
    <n v="118"/>
    <n v="224.669931728764"/>
    <n v="20.015765754677101"/>
    <x v="1"/>
    <x v="1"/>
    <x v="2"/>
    <n v="4"/>
    <n v="3489.03"/>
    <s v="Discharged"/>
    <x v="2"/>
  </r>
  <r>
    <s v="PT-03646"/>
    <n v="38"/>
    <x v="0"/>
    <n v="116"/>
    <n v="239.31207458016701"/>
    <n v="26.068083296501001"/>
    <x v="1"/>
    <x v="1"/>
    <x v="0"/>
    <n v="1"/>
    <n v="10416.16"/>
    <s v="Discharged"/>
    <x v="2"/>
  </r>
  <r>
    <s v="PT-02501"/>
    <n v="63"/>
    <x v="1"/>
    <n v="123"/>
    <n v="181.419744269489"/>
    <n v="25.303740187203498"/>
    <x v="0"/>
    <x v="1"/>
    <x v="0"/>
    <n v="1"/>
    <n v="9205.42"/>
    <s v="Admitted"/>
    <x v="0"/>
  </r>
  <r>
    <s v="PT-05678"/>
    <n v="75"/>
    <x v="1"/>
    <n v="132"/>
    <n v="192.33943514239201"/>
    <n v="33.056782157353403"/>
    <x v="0"/>
    <x v="1"/>
    <x v="0"/>
    <n v="4"/>
    <n v="5798.87"/>
    <s v="Discharged"/>
    <x v="4"/>
  </r>
  <r>
    <s v="PT-08166"/>
    <n v="95"/>
    <x v="1"/>
    <n v="154"/>
    <n v="282.89037341405998"/>
    <n v="23.010390149463301"/>
    <x v="1"/>
    <x v="1"/>
    <x v="1"/>
    <n v="4"/>
    <n v="16852.77"/>
    <s v="Discharged"/>
    <x v="5"/>
  </r>
  <r>
    <s v="PT-05242"/>
    <n v="42"/>
    <x v="0"/>
    <n v="106"/>
    <n v="271.695785541379"/>
    <n v="27.199992866264399"/>
    <x v="0"/>
    <x v="2"/>
    <x v="0"/>
    <n v="5"/>
    <n v="12658.16"/>
    <s v="Discharged"/>
    <x v="3"/>
  </r>
  <r>
    <s v="PT-07524"/>
    <n v="61"/>
    <x v="1"/>
    <n v="173"/>
    <n v="189.582410461032"/>
    <n v="29.865140255588098"/>
    <x v="0"/>
    <x v="2"/>
    <x v="1"/>
    <n v="2"/>
    <n v="18154.849999999999"/>
    <s v="Transferred"/>
    <x v="0"/>
  </r>
  <r>
    <s v="PT-02784"/>
    <n v="39"/>
    <x v="0"/>
    <n v="132"/>
    <n v="187.35963339167901"/>
    <n v="26.4803745667766"/>
    <x v="0"/>
    <x v="1"/>
    <x v="2"/>
    <n v="4"/>
    <n v="6648.18"/>
    <s v="Discharged"/>
    <x v="2"/>
  </r>
  <r>
    <s v="PT-06159"/>
    <n v="56"/>
    <x v="1"/>
    <n v="124"/>
    <n v="158.36987098931999"/>
    <n v="20.728660581287802"/>
    <x v="0"/>
    <x v="2"/>
    <x v="0"/>
    <n v="2"/>
    <n v="6574.68"/>
    <s v="Discharged"/>
    <x v="1"/>
  </r>
  <r>
    <s v="PT-03810"/>
    <n v="67"/>
    <x v="0"/>
    <n v="124"/>
    <n v="246.02860409766299"/>
    <n v="29.524946005593701"/>
    <x v="1"/>
    <x v="1"/>
    <x v="0"/>
    <n v="6"/>
    <n v="9892.48"/>
    <s v="Discharged"/>
    <x v="0"/>
  </r>
  <r>
    <s v="PT-06891"/>
    <n v="70"/>
    <x v="1"/>
    <n v="101"/>
    <n v="219.76921134290899"/>
    <n v="28.858624735186901"/>
    <x v="0"/>
    <x v="1"/>
    <x v="0"/>
    <n v="5"/>
    <n v="15277.66"/>
    <s v="Discharged"/>
    <x v="0"/>
  </r>
  <r>
    <s v="PT-08958"/>
    <n v="49"/>
    <x v="0"/>
    <n v="133"/>
    <n v="243.68310885794801"/>
    <n v="25.5923957093121"/>
    <x v="0"/>
    <x v="1"/>
    <x v="2"/>
    <n v="3"/>
    <n v="3338.92"/>
    <s v="Discharged"/>
    <x v="3"/>
  </r>
  <r>
    <s v="PT-08128"/>
    <n v="40"/>
    <x v="1"/>
    <n v="114"/>
    <n v="261.21084689869099"/>
    <n v="28.339011181789999"/>
    <x v="0"/>
    <x v="1"/>
    <x v="2"/>
    <n v="1"/>
    <s v="unknown"/>
    <s v="Discharged"/>
    <x v="2"/>
  </r>
  <r>
    <s v="PT-01697"/>
    <n v="39"/>
    <x v="0"/>
    <n v="117"/>
    <s v="unknown"/>
    <n v="20.414831531428799"/>
    <x v="1"/>
    <x v="1"/>
    <x v="2"/>
    <n v="2"/>
    <n v="6972.9"/>
    <s v="Admitted"/>
    <x v="2"/>
  </r>
  <r>
    <s v="PT-05686"/>
    <n v="32"/>
    <x v="1"/>
    <n v="108"/>
    <n v="248.13692718268999"/>
    <n v="18.5823499851336"/>
    <x v="1"/>
    <x v="2"/>
    <x v="0"/>
    <n v="3"/>
    <n v="6789.02"/>
    <s v="Discharged"/>
    <x v="2"/>
  </r>
  <r>
    <s v="PT-07465"/>
    <n v="86"/>
    <x v="1"/>
    <n v="123"/>
    <n v="287.63883772606101"/>
    <n v="25.026999614658799"/>
    <x v="0"/>
    <x v="1"/>
    <x v="0"/>
    <n v="1"/>
    <n v="8056.54"/>
    <s v="unknown"/>
    <x v="5"/>
  </r>
  <r>
    <s v="PT-05940"/>
    <n v="88"/>
    <x v="0"/>
    <s v="unknown"/>
    <n v="195.23885997076701"/>
    <n v="32.979700823422299"/>
    <x v="0"/>
    <x v="2"/>
    <x v="1"/>
    <n v="1"/>
    <n v="19901.18"/>
    <s v="Admitted"/>
    <x v="5"/>
  </r>
  <r>
    <s v="PT-02053"/>
    <n v="45"/>
    <x v="1"/>
    <n v="149"/>
    <n v="246.510138310168"/>
    <n v="27.695870443296901"/>
    <x v="0"/>
    <x v="2"/>
    <x v="0"/>
    <n v="2"/>
    <n v="7026.81"/>
    <s v="Discharged"/>
    <x v="3"/>
  </r>
  <r>
    <s v="PT-01777"/>
    <n v="45"/>
    <x v="0"/>
    <n v="161"/>
    <n v="280.72080136186901"/>
    <n v="26.2325143157762"/>
    <x v="1"/>
    <x v="1"/>
    <x v="0"/>
    <n v="6"/>
    <n v="11125.3"/>
    <s v="Discharged"/>
    <x v="3"/>
  </r>
  <r>
    <s v="PT-06831"/>
    <n v="61"/>
    <x v="0"/>
    <n v="113"/>
    <n v="190.054691040238"/>
    <n v="27.661819747682198"/>
    <x v="1"/>
    <x v="1"/>
    <x v="0"/>
    <n v="3"/>
    <n v="10577.31"/>
    <s v="Admitted"/>
    <x v="0"/>
  </r>
  <r>
    <s v="PT-03314"/>
    <n v="39"/>
    <x v="1"/>
    <n v="117"/>
    <n v="237.87741259626699"/>
    <n v="31.612066604028701"/>
    <x v="1"/>
    <x v="2"/>
    <x v="1"/>
    <s v="unknown"/>
    <s v="unknown"/>
    <s v="Discharged"/>
    <x v="2"/>
  </r>
  <r>
    <s v="PT-04782"/>
    <n v="59"/>
    <x v="0"/>
    <n v="119"/>
    <n v="184.511229637837"/>
    <n v="29.808623769577899"/>
    <x v="2"/>
    <x v="1"/>
    <x v="1"/>
    <n v="4"/>
    <n v="2308.52"/>
    <s v="Discharged"/>
    <x v="1"/>
  </r>
  <r>
    <s v="PT-08631"/>
    <n v="35"/>
    <x v="0"/>
    <n v="121"/>
    <n v="207.57460319429299"/>
    <n v="18.800787879615001"/>
    <x v="1"/>
    <x v="1"/>
    <x v="2"/>
    <n v="2"/>
    <n v="4174.79"/>
    <s v="unknown"/>
    <x v="2"/>
  </r>
  <r>
    <s v="PT-09654"/>
    <n v="77"/>
    <x v="1"/>
    <n v="117"/>
    <n v="225.90776886920801"/>
    <n v="27.092487101695699"/>
    <x v="0"/>
    <x v="1"/>
    <x v="2"/>
    <n v="2"/>
    <n v="2897.42"/>
    <s v="Discharged"/>
    <x v="4"/>
  </r>
  <r>
    <s v="PT-01593"/>
    <n v="61"/>
    <x v="0"/>
    <s v="unknown"/>
    <n v="224.88994212783999"/>
    <n v="29.8166330966266"/>
    <x v="0"/>
    <x v="1"/>
    <x v="2"/>
    <n v="2"/>
    <n v="4304.5600000000004"/>
    <s v="Transferred"/>
    <x v="0"/>
  </r>
  <r>
    <s v="PT-01724"/>
    <n v="64"/>
    <x v="1"/>
    <n v="164"/>
    <n v="133.88596392631101"/>
    <n v="32.893189730207901"/>
    <x v="0"/>
    <x v="0"/>
    <x v="0"/>
    <n v="3"/>
    <n v="10252.799999999999"/>
    <s v="Discharged"/>
    <x v="0"/>
  </r>
  <r>
    <s v="PT-00216"/>
    <n v="66"/>
    <x v="0"/>
    <n v="95"/>
    <n v="241.90120909972899"/>
    <n v="29.8083266441317"/>
    <x v="2"/>
    <x v="2"/>
    <x v="1"/>
    <n v="5"/>
    <n v="16084.72"/>
    <s v="Discharged"/>
    <x v="0"/>
  </r>
  <r>
    <s v="PT-06590"/>
    <n v="59"/>
    <x v="0"/>
    <n v="133"/>
    <n v="179.24556546028501"/>
    <n v="19.925730667274799"/>
    <x v="0"/>
    <x v="1"/>
    <x v="2"/>
    <n v="2"/>
    <n v="4783.96"/>
    <s v="Discharged"/>
    <x v="1"/>
  </r>
  <r>
    <s v="PT-08420"/>
    <n v="47"/>
    <x v="1"/>
    <n v="107"/>
    <n v="199.28277750716001"/>
    <n v="22.689487560396"/>
    <x v="1"/>
    <x v="2"/>
    <x v="0"/>
    <n v="5"/>
    <n v="14052.51"/>
    <s v="Discharged"/>
    <x v="3"/>
  </r>
  <r>
    <s v="PT-00491"/>
    <n v="54"/>
    <x v="1"/>
    <n v="115"/>
    <n v="260.83623534099502"/>
    <n v="18.296187074951899"/>
    <x v="2"/>
    <x v="1"/>
    <x v="0"/>
    <n v="2"/>
    <n v="7315.16"/>
    <s v="Discharged"/>
    <x v="1"/>
  </r>
  <r>
    <s v="PT-09318"/>
    <n v="40"/>
    <x v="1"/>
    <n v="90"/>
    <n v="223.428867465243"/>
    <n v="33.201691022058"/>
    <x v="0"/>
    <x v="1"/>
    <x v="2"/>
    <n v="2"/>
    <n v="5484.29"/>
    <s v="Discharged"/>
    <x v="2"/>
  </r>
  <r>
    <s v="PT-03484"/>
    <n v="54"/>
    <x v="1"/>
    <n v="123"/>
    <n v="218.21922208277601"/>
    <n v="23.622924477470999"/>
    <x v="0"/>
    <x v="1"/>
    <x v="2"/>
    <n v="1"/>
    <n v="1402.1"/>
    <s v="Discharged"/>
    <x v="1"/>
  </r>
  <r>
    <s v="PT-05103"/>
    <n v="58"/>
    <x v="1"/>
    <n v="126"/>
    <n v="158.55640669520301"/>
    <n v="26.895315256315101"/>
    <x v="0"/>
    <x v="1"/>
    <x v="2"/>
    <n v="1"/>
    <n v="4692.57"/>
    <s v="Discharged"/>
    <x v="1"/>
  </r>
  <r>
    <s v="PT-03432"/>
    <n v="75"/>
    <x v="1"/>
    <n v="133"/>
    <n v="212.51629948283099"/>
    <n v="23.026025467006399"/>
    <x v="0"/>
    <x v="1"/>
    <x v="2"/>
    <n v="3"/>
    <n v="5501.01"/>
    <s v="Discharged"/>
    <x v="4"/>
  </r>
  <r>
    <s v="PT-06558"/>
    <n v="71"/>
    <x v="0"/>
    <s v="unknown"/>
    <n v="178.36899578416401"/>
    <s v="unknown"/>
    <x v="3"/>
    <x v="1"/>
    <x v="0"/>
    <n v="4"/>
    <n v="9118.5"/>
    <s v="Discharged"/>
    <x v="4"/>
  </r>
  <r>
    <s v="PT-08021"/>
    <n v="19"/>
    <x v="1"/>
    <n v="90"/>
    <n v="234.34480827230001"/>
    <n v="30.020690537470799"/>
    <x v="1"/>
    <x v="1"/>
    <x v="0"/>
    <n v="0"/>
    <n v="9151.77"/>
    <s v="Admitted"/>
    <x v="6"/>
  </r>
  <r>
    <s v="PT-06411"/>
    <n v="61"/>
    <x v="0"/>
    <n v="108"/>
    <n v="254.73347577149499"/>
    <n v="26.734509272878601"/>
    <x v="2"/>
    <x v="1"/>
    <x v="1"/>
    <n v="6"/>
    <n v="17127.77"/>
    <s v="Discharged"/>
    <x v="0"/>
  </r>
  <r>
    <s v="PT-05514"/>
    <n v="58"/>
    <x v="0"/>
    <n v="152"/>
    <n v="216.88503789281199"/>
    <n v="25.6334176439691"/>
    <x v="0"/>
    <x v="1"/>
    <x v="0"/>
    <n v="2"/>
    <n v="6990.28"/>
    <s v="unknown"/>
    <x v="1"/>
  </r>
  <r>
    <s v="PT-00026"/>
    <n v="56"/>
    <x v="1"/>
    <n v="122"/>
    <n v="269.32204017941598"/>
    <n v="33.993886625249203"/>
    <x v="2"/>
    <x v="1"/>
    <x v="0"/>
    <n v="6"/>
    <n v="9927.44"/>
    <s v="Discharged"/>
    <x v="1"/>
  </r>
  <r>
    <s v="PT-03513"/>
    <n v="80"/>
    <x v="1"/>
    <n v="90"/>
    <n v="277.44634025496902"/>
    <n v="20.331855295206299"/>
    <x v="2"/>
    <x v="2"/>
    <x v="1"/>
    <n v="6"/>
    <n v="16444.72"/>
    <s v="Admitted"/>
    <x v="4"/>
  </r>
  <r>
    <s v="PT-02410"/>
    <n v="37"/>
    <x v="0"/>
    <n v="134"/>
    <n v="209.25146215717501"/>
    <n v="28.308564163425601"/>
    <x v="1"/>
    <x v="2"/>
    <x v="0"/>
    <n v="3"/>
    <n v="13863.66"/>
    <s v="Admitted"/>
    <x v="2"/>
  </r>
  <r>
    <s v="PT-03271"/>
    <n v="51"/>
    <x v="0"/>
    <n v="119"/>
    <n v="232.78247156671699"/>
    <n v="42.049310978939502"/>
    <x v="2"/>
    <x v="2"/>
    <x v="1"/>
    <n v="4"/>
    <n v="16098.58"/>
    <s v="Discharged"/>
    <x v="1"/>
  </r>
  <r>
    <s v="PT-05210"/>
    <n v="55"/>
    <x v="0"/>
    <n v="103"/>
    <n v="163.67643011094401"/>
    <n v="15.298577724709199"/>
    <x v="2"/>
    <x v="1"/>
    <x v="1"/>
    <n v="6"/>
    <n v="6180.96"/>
    <s v="Admitted"/>
    <x v="1"/>
  </r>
  <r>
    <s v="PT-08886"/>
    <n v="61"/>
    <x v="0"/>
    <n v="132"/>
    <s v="unknown"/>
    <n v="28.3861901690053"/>
    <x v="1"/>
    <x v="2"/>
    <x v="0"/>
    <n v="6"/>
    <n v="8618.43"/>
    <s v="Discharged"/>
    <x v="0"/>
  </r>
  <r>
    <s v="PT-01553"/>
    <n v="41"/>
    <x v="1"/>
    <n v="164"/>
    <n v="225.76371533177999"/>
    <n v="29.0081235584667"/>
    <x v="2"/>
    <x v="1"/>
    <x v="0"/>
    <n v="5"/>
    <n v="11978.99"/>
    <s v="Admitted"/>
    <x v="3"/>
  </r>
  <r>
    <s v="PT-09385"/>
    <n v="44"/>
    <x v="0"/>
    <n v="152"/>
    <n v="170.69918999235099"/>
    <n v="25.261327180500501"/>
    <x v="0"/>
    <x v="1"/>
    <x v="0"/>
    <n v="7"/>
    <n v="13075.76"/>
    <s v="Discharged"/>
    <x v="3"/>
  </r>
  <r>
    <s v="PT-08795"/>
    <n v="37"/>
    <x v="1"/>
    <n v="140"/>
    <n v="278.67780426977799"/>
    <n v="27.735501652911999"/>
    <x v="0"/>
    <x v="2"/>
    <x v="0"/>
    <n v="5"/>
    <n v="8310.7900000000009"/>
    <s v="Discharged"/>
    <x v="2"/>
  </r>
  <r>
    <s v="PT-03872"/>
    <n v="57"/>
    <x v="1"/>
    <n v="140"/>
    <n v="198.98559985079899"/>
    <n v="32.7245579366298"/>
    <x v="2"/>
    <x v="1"/>
    <x v="0"/>
    <n v="2"/>
    <n v="11172.29"/>
    <s v="Admitted"/>
    <x v="1"/>
  </r>
  <r>
    <s v="PT-03403"/>
    <n v="57"/>
    <x v="0"/>
    <n v="110"/>
    <n v="178.745487294349"/>
    <n v="18.8631975818566"/>
    <x v="2"/>
    <x v="1"/>
    <x v="1"/>
    <n v="5"/>
    <n v="20375.169999999998"/>
    <s v="Discharged"/>
    <x v="1"/>
  </r>
  <r>
    <s v="PT-04530"/>
    <n v="46"/>
    <x v="1"/>
    <n v="163"/>
    <n v="161.95634556860199"/>
    <n v="29.8937473986966"/>
    <x v="0"/>
    <x v="1"/>
    <x v="2"/>
    <n v="7"/>
    <n v="7769.37"/>
    <s v="Discharged"/>
    <x v="3"/>
  </r>
  <r>
    <s v="PT-00980"/>
    <n v="66"/>
    <x v="1"/>
    <n v="123"/>
    <n v="184.763640632136"/>
    <n v="29.805584479059899"/>
    <x v="0"/>
    <x v="1"/>
    <x v="2"/>
    <n v="10"/>
    <n v="8768.9699999999993"/>
    <s v="Transferred"/>
    <x v="0"/>
  </r>
  <r>
    <s v="PT-02656"/>
    <n v="67"/>
    <x v="1"/>
    <n v="123"/>
    <n v="274.42919386569298"/>
    <n v="25.038306111373299"/>
    <x v="2"/>
    <x v="2"/>
    <x v="1"/>
    <n v="4"/>
    <n v="10510.44"/>
    <s v="Transferred"/>
    <x v="0"/>
  </r>
  <r>
    <s v="PT-01848"/>
    <n v="42"/>
    <x v="0"/>
    <n v="115"/>
    <s v="unknown"/>
    <n v="33.789687306628302"/>
    <x v="1"/>
    <x v="1"/>
    <x v="2"/>
    <n v="6"/>
    <n v="3668.08"/>
    <s v="Admitted"/>
    <x v="3"/>
  </r>
  <r>
    <s v="PT-08244"/>
    <n v="75"/>
    <x v="1"/>
    <n v="117"/>
    <n v="202.07221124730501"/>
    <n v="26.217187698299401"/>
    <x v="0"/>
    <x v="1"/>
    <x v="2"/>
    <n v="2"/>
    <n v="3768.55"/>
    <s v="Discharged"/>
    <x v="4"/>
  </r>
  <r>
    <s v="PT-08404"/>
    <n v="52"/>
    <x v="0"/>
    <n v="120"/>
    <n v="205.294863561874"/>
    <n v="35.877284590500203"/>
    <x v="2"/>
    <x v="2"/>
    <x v="1"/>
    <n v="3"/>
    <n v="9643.7000000000007"/>
    <s v="Discharged"/>
    <x v="1"/>
  </r>
  <r>
    <s v="PT-07434"/>
    <n v="41"/>
    <x v="0"/>
    <n v="128"/>
    <n v="241.20830427485299"/>
    <n v="23.576481219023101"/>
    <x v="0"/>
    <x v="1"/>
    <x v="2"/>
    <n v="4"/>
    <n v="4741.8999999999996"/>
    <s v="Discharged"/>
    <x v="3"/>
  </r>
  <r>
    <s v="PT-07591"/>
    <n v="42"/>
    <x v="1"/>
    <n v="130"/>
    <s v="unknown"/>
    <n v="24.3732639901482"/>
    <x v="2"/>
    <x v="2"/>
    <x v="1"/>
    <n v="2"/>
    <n v="11327.37"/>
    <s v="Discharged"/>
    <x v="3"/>
  </r>
  <r>
    <s v="PT-05722"/>
    <n v="80"/>
    <x v="1"/>
    <n v="134"/>
    <n v="212.34197128151001"/>
    <n v="28.035302920148599"/>
    <x v="2"/>
    <x v="1"/>
    <x v="0"/>
    <n v="7"/>
    <n v="9518.4500000000007"/>
    <s v="Transferred"/>
    <x v="4"/>
  </r>
  <r>
    <s v="PT-00516"/>
    <n v="66"/>
    <x v="0"/>
    <n v="146"/>
    <n v="192.81234682965399"/>
    <n v="21.4804323341817"/>
    <x v="0"/>
    <x v="1"/>
    <x v="0"/>
    <n v="4"/>
    <n v="17617.66"/>
    <s v="Discharged"/>
    <x v="0"/>
  </r>
  <r>
    <s v="PT-07496"/>
    <n v="47"/>
    <x v="1"/>
    <n v="139"/>
    <n v="220.40033387234101"/>
    <n v="23.9153626879021"/>
    <x v="0"/>
    <x v="1"/>
    <x v="2"/>
    <n v="3"/>
    <n v="5810.44"/>
    <s v="Admitted"/>
    <x v="3"/>
  </r>
  <r>
    <s v="PT-08461"/>
    <n v="43"/>
    <x v="0"/>
    <n v="152"/>
    <n v="240.40111126577"/>
    <n v="30.2633513425118"/>
    <x v="1"/>
    <x v="1"/>
    <x v="3"/>
    <n v="4"/>
    <n v="2814.26"/>
    <s v="Admitted"/>
    <x v="3"/>
  </r>
  <r>
    <s v="PT-01103"/>
    <n v="86"/>
    <x v="1"/>
    <n v="92"/>
    <n v="274.55339520812402"/>
    <n v="34.883611005519903"/>
    <x v="0"/>
    <x v="1"/>
    <x v="0"/>
    <n v="6"/>
    <n v="13453.07"/>
    <s v="Admitted"/>
    <x v="5"/>
  </r>
  <r>
    <s v="PT-03277"/>
    <n v="72"/>
    <x v="0"/>
    <n v="108"/>
    <n v="249.90520715897301"/>
    <n v="29.6373836151433"/>
    <x v="0"/>
    <x v="1"/>
    <x v="3"/>
    <n v="3"/>
    <n v="5230"/>
    <s v="Discharged"/>
    <x v="4"/>
  </r>
  <r>
    <s v="PT-07507"/>
    <n v="58"/>
    <x v="0"/>
    <n v="147"/>
    <n v="235.97437251586601"/>
    <n v="28.885352814287"/>
    <x v="1"/>
    <x v="1"/>
    <x v="0"/>
    <n v="0"/>
    <n v="12597.96"/>
    <s v="Discharged"/>
    <x v="1"/>
  </r>
  <r>
    <s v="PT-07683"/>
    <n v="51"/>
    <x v="0"/>
    <n v="134"/>
    <n v="242.85278296508"/>
    <n v="27.807248218478499"/>
    <x v="0"/>
    <x v="0"/>
    <x v="2"/>
    <n v="4"/>
    <n v="7794.19"/>
    <s v="Admitted"/>
    <x v="1"/>
  </r>
  <r>
    <s v="PT-09260"/>
    <n v="51"/>
    <x v="1"/>
    <n v="122"/>
    <n v="198.96608944529399"/>
    <n v="32.4861286655985"/>
    <x v="1"/>
    <x v="1"/>
    <x v="0"/>
    <n v="1"/>
    <n v="9708.5499999999993"/>
    <s v="Discharged"/>
    <x v="1"/>
  </r>
  <r>
    <s v="PT-08501"/>
    <n v="92"/>
    <x v="1"/>
    <n v="136"/>
    <n v="227.53125554639701"/>
    <n v="30.854023076323902"/>
    <x v="1"/>
    <x v="2"/>
    <x v="1"/>
    <n v="3"/>
    <n v="14211.48"/>
    <s v="Transferred"/>
    <x v="5"/>
  </r>
  <r>
    <s v="PT-03997"/>
    <n v="23"/>
    <x v="0"/>
    <n v="133"/>
    <n v="219.17397953587999"/>
    <n v="28.8143271815239"/>
    <x v="0"/>
    <x v="1"/>
    <x v="2"/>
    <n v="4"/>
    <n v="4220.43"/>
    <s v="Discharged"/>
    <x v="6"/>
  </r>
  <r>
    <s v="PT-00195"/>
    <n v="57"/>
    <x v="1"/>
    <n v="148"/>
    <n v="169.41255859638801"/>
    <n v="26.017241589480602"/>
    <x v="0"/>
    <x v="1"/>
    <x v="2"/>
    <n v="2"/>
    <n v="4728.8599999999997"/>
    <s v="Admitted"/>
    <x v="1"/>
  </r>
  <r>
    <s v="PT-04712"/>
    <n v="63"/>
    <x v="0"/>
    <n v="119"/>
    <n v="315.90086873180599"/>
    <n v="30.479260797766202"/>
    <x v="1"/>
    <x v="1"/>
    <x v="0"/>
    <n v="2"/>
    <n v="11079.68"/>
    <s v="Discharged"/>
    <x v="0"/>
  </r>
  <r>
    <s v="PT-00644"/>
    <n v="32"/>
    <x v="0"/>
    <n v="151"/>
    <n v="255.150895143312"/>
    <n v="22.119704070657299"/>
    <x v="0"/>
    <x v="1"/>
    <x v="2"/>
    <n v="1"/>
    <n v="833.45"/>
    <s v="Discharged"/>
    <x v="2"/>
  </r>
  <r>
    <s v="PT-08554"/>
    <n v="55"/>
    <x v="1"/>
    <n v="138"/>
    <n v="291.80235869989002"/>
    <n v="26.015996613323502"/>
    <x v="2"/>
    <x v="1"/>
    <x v="0"/>
    <n v="7"/>
    <n v="13163.2"/>
    <s v="Discharged"/>
    <x v="1"/>
  </r>
  <r>
    <s v="PT-03286"/>
    <n v="77"/>
    <x v="0"/>
    <n v="124"/>
    <n v="205.628051019238"/>
    <n v="33.889191597523997"/>
    <x v="1"/>
    <x v="1"/>
    <x v="1"/>
    <n v="2"/>
    <n v="17968.25"/>
    <s v="Discharged"/>
    <x v="4"/>
  </r>
  <r>
    <s v="PT-03117"/>
    <n v="52"/>
    <x v="1"/>
    <n v="90"/>
    <n v="137.59922333284999"/>
    <n v="16.622647481553301"/>
    <x v="0"/>
    <x v="1"/>
    <x v="2"/>
    <n v="4"/>
    <n v="4637.26"/>
    <s v="Transferred"/>
    <x v="1"/>
  </r>
  <r>
    <s v="PT-09900"/>
    <n v="69"/>
    <x v="0"/>
    <n v="163"/>
    <n v="233.772393136933"/>
    <n v="24.619237102343501"/>
    <x v="2"/>
    <x v="1"/>
    <x v="1"/>
    <n v="3"/>
    <n v="15097.84"/>
    <s v="Discharged"/>
    <x v="0"/>
  </r>
  <r>
    <s v="PT-03576"/>
    <n v="59"/>
    <x v="0"/>
    <n v="154"/>
    <n v="252.26175454967"/>
    <n v="26.917874278478202"/>
    <x v="0"/>
    <x v="2"/>
    <x v="0"/>
    <n v="2"/>
    <n v="500"/>
    <s v="Admitted"/>
    <x v="1"/>
  </r>
  <r>
    <s v="PT-09206"/>
    <n v="29"/>
    <x v="0"/>
    <n v="135"/>
    <n v="210.230734724211"/>
    <n v="18.618615542121699"/>
    <x v="0"/>
    <x v="2"/>
    <x v="2"/>
    <n v="4"/>
    <n v="3521.41"/>
    <s v="Admitted"/>
    <x v="6"/>
  </r>
  <r>
    <s v="PT-04321"/>
    <n v="54"/>
    <x v="1"/>
    <n v="139"/>
    <n v="287.646928451213"/>
    <n v="31.937478712306401"/>
    <x v="0"/>
    <x v="1"/>
    <x v="2"/>
    <n v="5"/>
    <n v="3568.11"/>
    <s v="Discharged"/>
    <x v="1"/>
  </r>
  <r>
    <s v="PT-03592"/>
    <n v="64"/>
    <x v="1"/>
    <n v="109"/>
    <n v="277.56466136795802"/>
    <n v="29.408038360735802"/>
    <x v="2"/>
    <x v="2"/>
    <x v="1"/>
    <n v="5"/>
    <n v="16243.17"/>
    <s v="Discharged"/>
    <x v="0"/>
  </r>
  <r>
    <s v="PT-02208"/>
    <n v="60"/>
    <x v="1"/>
    <n v="123"/>
    <n v="203.129615392332"/>
    <n v="32.021967804678297"/>
    <x v="1"/>
    <x v="1"/>
    <x v="2"/>
    <n v="2"/>
    <n v="5145.3100000000004"/>
    <s v="Transferred"/>
    <x v="1"/>
  </r>
  <r>
    <s v="PT-04553"/>
    <n v="68"/>
    <x v="0"/>
    <n v="136"/>
    <n v="217.74735340213999"/>
    <n v="28.7538043666306"/>
    <x v="0"/>
    <x v="1"/>
    <x v="0"/>
    <n v="2"/>
    <s v="unknown"/>
    <s v="Discharged"/>
    <x v="0"/>
  </r>
  <r>
    <s v="PT-07608"/>
    <n v="45"/>
    <x v="0"/>
    <n v="108"/>
    <n v="242.35931320898101"/>
    <n v="31.057806623450801"/>
    <x v="1"/>
    <x v="1"/>
    <x v="0"/>
    <n v="3"/>
    <n v="8637.6200000000008"/>
    <s v="Admitted"/>
    <x v="3"/>
  </r>
  <r>
    <s v="PT-03719"/>
    <n v="52"/>
    <x v="0"/>
    <n v="136"/>
    <n v="211.44137107093499"/>
    <n v="36.884641784784499"/>
    <x v="2"/>
    <x v="1"/>
    <x v="0"/>
    <n v="5"/>
    <n v="4548.04"/>
    <s v="Discharged"/>
    <x v="1"/>
  </r>
  <r>
    <s v="PT-00973"/>
    <n v="67"/>
    <x v="0"/>
    <n v="155"/>
    <n v="228.06531749360499"/>
    <n v="31.253436623448199"/>
    <x v="1"/>
    <x v="2"/>
    <x v="0"/>
    <n v="4"/>
    <n v="6872.46"/>
    <s v="Discharged"/>
    <x v="0"/>
  </r>
  <r>
    <s v="PT-04580"/>
    <n v="67"/>
    <x v="1"/>
    <n v="96"/>
    <n v="231.3021460297"/>
    <n v="25.661880306821299"/>
    <x v="1"/>
    <x v="1"/>
    <x v="0"/>
    <n v="0"/>
    <n v="7919.15"/>
    <s v="Transferred"/>
    <x v="0"/>
  </r>
  <r>
    <s v="PT-06517"/>
    <n v="80"/>
    <x v="1"/>
    <n v="132"/>
    <n v="186.14180733377799"/>
    <n v="28.980754329867001"/>
    <x v="1"/>
    <x v="0"/>
    <x v="0"/>
    <s v="unknown"/>
    <n v="6596.59"/>
    <s v="Admitted"/>
    <x v="4"/>
  </r>
  <r>
    <s v="PT-00720"/>
    <n v="54"/>
    <x v="0"/>
    <n v="137"/>
    <n v="206.62456976412099"/>
    <n v="23.887864338260702"/>
    <x v="0"/>
    <x v="1"/>
    <x v="2"/>
    <n v="4"/>
    <n v="4653.68"/>
    <s v="Discharged"/>
    <x v="1"/>
  </r>
  <r>
    <s v="PT-06785"/>
    <n v="65"/>
    <x v="0"/>
    <n v="123"/>
    <s v="unknown"/>
    <n v="29.794297888373698"/>
    <x v="0"/>
    <x v="1"/>
    <x v="2"/>
    <n v="1"/>
    <n v="5516.19"/>
    <s v="Discharged"/>
    <x v="0"/>
  </r>
  <r>
    <s v="PT-06156"/>
    <n v="61"/>
    <x v="1"/>
    <n v="115"/>
    <s v="unknown"/>
    <n v="26.295739559780401"/>
    <x v="0"/>
    <x v="1"/>
    <x v="0"/>
    <n v="5"/>
    <n v="15759.03"/>
    <s v="Admitted"/>
    <x v="0"/>
  </r>
  <r>
    <s v="PT-09621"/>
    <n v="60"/>
    <x v="1"/>
    <n v="129"/>
    <n v="199.54107722879601"/>
    <n v="32.358552352563798"/>
    <x v="0"/>
    <x v="1"/>
    <x v="2"/>
    <n v="3"/>
    <n v="4499.2299999999996"/>
    <s v="Transferred"/>
    <x v="1"/>
  </r>
  <r>
    <s v="PT-03897"/>
    <n v="75"/>
    <x v="1"/>
    <n v="149"/>
    <n v="314.22515876353799"/>
    <n v="25.3810483780933"/>
    <x v="0"/>
    <x v="1"/>
    <x v="0"/>
    <n v="2"/>
    <n v="5946.68"/>
    <s v="Discharged"/>
    <x v="4"/>
  </r>
  <r>
    <s v="PT-02804"/>
    <n v="39"/>
    <x v="1"/>
    <n v="143"/>
    <n v="260.42131068153401"/>
    <n v="27.069579694259101"/>
    <x v="2"/>
    <x v="1"/>
    <x v="0"/>
    <n v="6"/>
    <n v="15450.57"/>
    <s v="Discharged"/>
    <x v="2"/>
  </r>
  <r>
    <s v="PT-02567"/>
    <n v="40"/>
    <x v="0"/>
    <n v="90"/>
    <n v="209.440628123311"/>
    <n v="16.967986844680802"/>
    <x v="2"/>
    <x v="2"/>
    <x v="0"/>
    <n v="7"/>
    <n v="9817.2099999999991"/>
    <s v="Discharged"/>
    <x v="2"/>
  </r>
  <r>
    <s v="PT-04026"/>
    <n v="50"/>
    <x v="0"/>
    <n v="90"/>
    <n v="191.04729889402199"/>
    <n v="25.608541547662501"/>
    <x v="2"/>
    <x v="1"/>
    <x v="0"/>
    <n v="3"/>
    <n v="7183.44"/>
    <s v="Discharged"/>
    <x v="3"/>
  </r>
  <r>
    <s v="PT-06199"/>
    <n v="50"/>
    <x v="0"/>
    <n v="136"/>
    <n v="242.32259074274"/>
    <n v="22.211471136079702"/>
    <x v="0"/>
    <x v="1"/>
    <x v="2"/>
    <n v="4"/>
    <n v="2621.1999999999998"/>
    <s v="Discharged"/>
    <x v="3"/>
  </r>
  <r>
    <s v="PT-00033"/>
    <n v="54"/>
    <x v="0"/>
    <n v="135"/>
    <n v="172.254836425398"/>
    <n v="31.226227329685599"/>
    <x v="0"/>
    <x v="2"/>
    <x v="1"/>
    <n v="2"/>
    <n v="10812.75"/>
    <s v="Transferred"/>
    <x v="1"/>
  </r>
  <r>
    <s v="PT-08471"/>
    <n v="53"/>
    <x v="0"/>
    <n v="134"/>
    <n v="195.56704177582799"/>
    <n v="28.605360711022598"/>
    <x v="1"/>
    <x v="1"/>
    <x v="2"/>
    <n v="5"/>
    <n v="2474.9"/>
    <s v="Admitted"/>
    <x v="1"/>
  </r>
  <r>
    <s v="PT-09009"/>
    <n v="59"/>
    <x v="0"/>
    <n v="121"/>
    <s v="unknown"/>
    <n v="25.652993445602"/>
    <x v="2"/>
    <x v="2"/>
    <x v="1"/>
    <n v="4"/>
    <n v="20213.41"/>
    <s v="unknown"/>
    <x v="1"/>
  </r>
  <r>
    <s v="PT-00106"/>
    <n v="61"/>
    <x v="0"/>
    <n v="130"/>
    <n v="262.05008841096799"/>
    <n v="20.728717382696999"/>
    <x v="1"/>
    <x v="1"/>
    <x v="0"/>
    <n v="1"/>
    <n v="6822.22"/>
    <s v="Discharged"/>
    <x v="0"/>
  </r>
  <r>
    <s v="PT-04064"/>
    <n v="59"/>
    <x v="0"/>
    <n v="116"/>
    <n v="235.43963244077301"/>
    <n v="26.108966458285199"/>
    <x v="0"/>
    <x v="1"/>
    <x v="0"/>
    <n v="4"/>
    <n v="9569.92"/>
    <s v="Discharged"/>
    <x v="1"/>
  </r>
  <r>
    <s v="PT-09129"/>
    <n v="63"/>
    <x v="0"/>
    <n v="122"/>
    <n v="172.474654406855"/>
    <n v="27.451661305855801"/>
    <x v="0"/>
    <x v="1"/>
    <x v="2"/>
    <n v="3"/>
    <n v="2465.66"/>
    <s v="Transferred"/>
    <x v="0"/>
  </r>
  <r>
    <s v="PT-05541"/>
    <n v="80"/>
    <x v="1"/>
    <n v="158"/>
    <n v="256.68662655944303"/>
    <n v="24.532428050452001"/>
    <x v="1"/>
    <x v="1"/>
    <x v="0"/>
    <n v="6"/>
    <n v="8847.32"/>
    <s v="Discharged"/>
    <x v="4"/>
  </r>
  <r>
    <s v="PT-01698"/>
    <n v="44"/>
    <x v="0"/>
    <n v="97"/>
    <n v="211.748054829653"/>
    <n v="28.549754894222101"/>
    <x v="0"/>
    <x v="2"/>
    <x v="0"/>
    <n v="2"/>
    <n v="5192.38"/>
    <s v="Discharged"/>
    <x v="3"/>
  </r>
  <r>
    <s v="PT-02793"/>
    <n v="48"/>
    <x v="0"/>
    <n v="138"/>
    <n v="247.00859461304901"/>
    <n v="29.2338909189059"/>
    <x v="0"/>
    <x v="1"/>
    <x v="2"/>
    <n v="7"/>
    <n v="6962.48"/>
    <s v="Transferred"/>
    <x v="3"/>
  </r>
  <r>
    <s v="PT-02223"/>
    <n v="66"/>
    <x v="1"/>
    <n v="154"/>
    <n v="217.19621818537499"/>
    <n v="26.641302212202401"/>
    <x v="1"/>
    <x v="1"/>
    <x v="0"/>
    <n v="3"/>
    <n v="11655.71"/>
    <s v="Discharged"/>
    <x v="0"/>
  </r>
  <r>
    <s v="PT-05819"/>
    <n v="36"/>
    <x v="0"/>
    <n v="140"/>
    <n v="216.980705873555"/>
    <n v="35.562607923444602"/>
    <x v="1"/>
    <x v="1"/>
    <x v="2"/>
    <n v="4"/>
    <n v="5177.24"/>
    <s v="Deceased"/>
    <x v="2"/>
  </r>
  <r>
    <s v="PT-09857"/>
    <n v="42"/>
    <x v="1"/>
    <n v="140"/>
    <n v="238.31210050000399"/>
    <n v="26.236194656564699"/>
    <x v="2"/>
    <x v="1"/>
    <x v="0"/>
    <n v="7"/>
    <s v="unknown"/>
    <s v="Discharged"/>
    <x v="3"/>
  </r>
  <r>
    <s v="PT-03765"/>
    <n v="58"/>
    <x v="1"/>
    <s v="unknown"/>
    <n v="174.96340371647801"/>
    <n v="27.213770782211999"/>
    <x v="2"/>
    <x v="2"/>
    <x v="1"/>
    <n v="4"/>
    <n v="17132.04"/>
    <s v="Discharged"/>
    <x v="1"/>
  </r>
  <r>
    <s v="PT-03867"/>
    <n v="59"/>
    <x v="0"/>
    <n v="139"/>
    <n v="218.11060733747601"/>
    <n v="27.851493414675399"/>
    <x v="0"/>
    <x v="1"/>
    <x v="2"/>
    <n v="1"/>
    <n v="2567.4299999999998"/>
    <s v="Discharged"/>
    <x v="1"/>
  </r>
  <r>
    <s v="PT-07637"/>
    <n v="38"/>
    <x v="1"/>
    <n v="98"/>
    <n v="238.65333181654401"/>
    <n v="30.748949391968601"/>
    <x v="3"/>
    <x v="2"/>
    <x v="2"/>
    <n v="3"/>
    <n v="2339.54"/>
    <s v="Admitted"/>
    <x v="2"/>
  </r>
  <r>
    <s v="PT-09119"/>
    <n v="53"/>
    <x v="1"/>
    <n v="181"/>
    <n v="259.29304253194903"/>
    <n v="35.572414095501401"/>
    <x v="0"/>
    <x v="1"/>
    <x v="0"/>
    <n v="4"/>
    <n v="12299.63"/>
    <s v="Discharged"/>
    <x v="1"/>
  </r>
  <r>
    <s v="PT-09288"/>
    <n v="60"/>
    <x v="0"/>
    <n v="151"/>
    <n v="152.51907849125001"/>
    <n v="29.565701995394701"/>
    <x v="0"/>
    <x v="1"/>
    <x v="2"/>
    <n v="3"/>
    <s v="unknown"/>
    <s v="Discharged"/>
    <x v="1"/>
  </r>
  <r>
    <s v="PT-07367"/>
    <n v="80"/>
    <x v="0"/>
    <s v="unknown"/>
    <n v="200.835533816582"/>
    <n v="25.794061161273302"/>
    <x v="2"/>
    <x v="1"/>
    <x v="3"/>
    <n v="8"/>
    <n v="7529.15"/>
    <s v="Deceased"/>
    <x v="4"/>
  </r>
  <r>
    <s v="PT-03759"/>
    <n v="59"/>
    <x v="0"/>
    <n v="146"/>
    <n v="151.603662225851"/>
    <n v="21.537116444777698"/>
    <x v="1"/>
    <x v="1"/>
    <x v="2"/>
    <n v="5"/>
    <n v="5704.31"/>
    <s v="Admitted"/>
    <x v="1"/>
  </r>
  <r>
    <s v="PT-02832"/>
    <n v="41"/>
    <x v="1"/>
    <n v="140"/>
    <n v="243.09473192855401"/>
    <n v="30.084765925770999"/>
    <x v="2"/>
    <x v="1"/>
    <x v="0"/>
    <n v="8"/>
    <n v="13984.6"/>
    <s v="Discharged"/>
    <x v="3"/>
  </r>
  <r>
    <s v="PT-03228"/>
    <n v="73"/>
    <x v="0"/>
    <n v="122"/>
    <n v="185.70109393499399"/>
    <n v="21.801555279294998"/>
    <x v="0"/>
    <x v="1"/>
    <x v="0"/>
    <n v="2"/>
    <n v="10560.43"/>
    <s v="unknown"/>
    <x v="4"/>
  </r>
  <r>
    <s v="PT-08117"/>
    <n v="39"/>
    <x v="1"/>
    <n v="156"/>
    <n v="235.26895960381799"/>
    <n v="24.3423197256277"/>
    <x v="0"/>
    <x v="2"/>
    <x v="2"/>
    <n v="5"/>
    <n v="5910.1"/>
    <s v="Discharged"/>
    <x v="2"/>
  </r>
  <r>
    <s v="PT-03924"/>
    <n v="30"/>
    <x v="1"/>
    <n v="96"/>
    <n v="243.178912756508"/>
    <n v="21.3558720357114"/>
    <x v="2"/>
    <x v="1"/>
    <x v="0"/>
    <n v="6"/>
    <n v="14827.59"/>
    <s v="Admitted"/>
    <x v="6"/>
  </r>
  <r>
    <s v="PT-03905"/>
    <n v="79"/>
    <x v="1"/>
    <n v="122"/>
    <n v="175.26253984891099"/>
    <n v="26.288320808244599"/>
    <x v="0"/>
    <x v="1"/>
    <x v="0"/>
    <n v="2"/>
    <n v="8835.2800000000007"/>
    <s v="Discharged"/>
    <x v="4"/>
  </r>
  <r>
    <s v="PT-02278"/>
    <n v="37"/>
    <x v="1"/>
    <n v="147"/>
    <n v="198.85613140326399"/>
    <n v="32.979525046022601"/>
    <x v="1"/>
    <x v="2"/>
    <x v="0"/>
    <n v="5"/>
    <n v="10276.02"/>
    <s v="Deceased"/>
    <x v="2"/>
  </r>
  <r>
    <s v="PT-07088"/>
    <n v="26"/>
    <x v="0"/>
    <n v="136"/>
    <n v="208.12389677317299"/>
    <n v="31.302491507807201"/>
    <x v="3"/>
    <x v="2"/>
    <x v="2"/>
    <n v="4"/>
    <s v="unknown"/>
    <s v="Discharged"/>
    <x v="6"/>
  </r>
  <r>
    <s v="PT-01402"/>
    <n v="63"/>
    <x v="0"/>
    <n v="90"/>
    <n v="177.834009745451"/>
    <n v="22.2436615589369"/>
    <x v="2"/>
    <x v="1"/>
    <x v="1"/>
    <n v="9"/>
    <n v="18189.82"/>
    <s v="Admitted"/>
    <x v="0"/>
  </r>
  <r>
    <s v="PT-00740"/>
    <n v="70"/>
    <x v="1"/>
    <n v="136"/>
    <n v="158.343601120118"/>
    <n v="25.669522284836201"/>
    <x v="1"/>
    <x v="1"/>
    <x v="0"/>
    <n v="5"/>
    <n v="9947.74"/>
    <s v="Discharged"/>
    <x v="0"/>
  </r>
  <r>
    <s v="PT-06553"/>
    <n v="60"/>
    <x v="0"/>
    <n v="96"/>
    <n v="237.276475265605"/>
    <n v="32.369004023097801"/>
    <x v="2"/>
    <x v="1"/>
    <x v="1"/>
    <n v="1"/>
    <n v="16323.21"/>
    <s v="Discharged"/>
    <x v="1"/>
  </r>
  <r>
    <s v="PT-04267"/>
    <n v="59"/>
    <x v="0"/>
    <n v="148"/>
    <n v="256.15209783802402"/>
    <n v="26.6678570522275"/>
    <x v="1"/>
    <x v="1"/>
    <x v="3"/>
    <n v="8"/>
    <n v="7060.52"/>
    <s v="Transferred"/>
    <x v="1"/>
  </r>
  <r>
    <s v="PT-04212"/>
    <n v="46"/>
    <x v="0"/>
    <n v="168"/>
    <n v="229.45981990593"/>
    <n v="33.592710684958298"/>
    <x v="2"/>
    <x v="1"/>
    <x v="0"/>
    <s v="unknown"/>
    <n v="5530.41"/>
    <s v="Transferred"/>
    <x v="3"/>
  </r>
  <r>
    <s v="PT-07646"/>
    <n v="46"/>
    <x v="1"/>
    <s v="unknown"/>
    <n v="290.54504800802903"/>
    <n v="21.4596958677492"/>
    <x v="2"/>
    <x v="1"/>
    <x v="1"/>
    <n v="3"/>
    <n v="27134.66"/>
    <s v="Discharged"/>
    <x v="3"/>
  </r>
  <r>
    <s v="PT-07766"/>
    <n v="54"/>
    <x v="1"/>
    <n v="141"/>
    <n v="229.63568233919401"/>
    <n v="21.3758580451209"/>
    <x v="2"/>
    <x v="1"/>
    <x v="0"/>
    <n v="9"/>
    <n v="16743.990000000002"/>
    <s v="unknown"/>
    <x v="1"/>
  </r>
  <r>
    <s v="PT-03852"/>
    <n v="62"/>
    <x v="0"/>
    <n v="125"/>
    <n v="215.31587092578599"/>
    <n v="31.596362903665401"/>
    <x v="0"/>
    <x v="1"/>
    <x v="2"/>
    <n v="0"/>
    <n v="2016.03"/>
    <s v="Deceased"/>
    <x v="0"/>
  </r>
  <r>
    <s v="PT-08805"/>
    <n v="61"/>
    <x v="1"/>
    <n v="152"/>
    <n v="221.72975986392601"/>
    <n v="34.003531875187498"/>
    <x v="0"/>
    <x v="2"/>
    <x v="1"/>
    <n v="4"/>
    <n v="24303.75"/>
    <s v="Admitted"/>
    <x v="0"/>
  </r>
  <r>
    <s v="PT-02662"/>
    <n v="41"/>
    <x v="0"/>
    <n v="142"/>
    <n v="218.70508854461801"/>
    <n v="34.904740165701597"/>
    <x v="1"/>
    <x v="1"/>
    <x v="2"/>
    <n v="3"/>
    <n v="3190.2"/>
    <s v="Admitted"/>
    <x v="3"/>
  </r>
  <r>
    <s v="PT-06775"/>
    <n v="38"/>
    <x v="0"/>
    <n v="126"/>
    <n v="250.55438540723799"/>
    <n v="17.942090482729601"/>
    <x v="0"/>
    <x v="1"/>
    <x v="2"/>
    <n v="6"/>
    <n v="5756.24"/>
    <s v="Discharged"/>
    <x v="2"/>
  </r>
  <r>
    <s v="PT-08351"/>
    <n v="32"/>
    <x v="0"/>
    <n v="132"/>
    <n v="193.407764560803"/>
    <n v="25.047103756643398"/>
    <x v="0"/>
    <x v="1"/>
    <x v="2"/>
    <n v="2"/>
    <n v="4508.99"/>
    <s v="Discharged"/>
    <x v="2"/>
  </r>
  <r>
    <s v="PT-00675"/>
    <n v="33"/>
    <x v="0"/>
    <n v="100"/>
    <n v="293.27615305100602"/>
    <s v="unknown"/>
    <x v="0"/>
    <x v="1"/>
    <x v="2"/>
    <n v="1"/>
    <n v="2054.7600000000002"/>
    <s v="Discharged"/>
    <x v="2"/>
  </r>
  <r>
    <s v="PT-08304"/>
    <n v="57"/>
    <x v="1"/>
    <n v="156"/>
    <n v="175.441497406992"/>
    <n v="26.361384835039701"/>
    <x v="2"/>
    <x v="2"/>
    <x v="1"/>
    <n v="1"/>
    <n v="11474.67"/>
    <s v="Admitted"/>
    <x v="1"/>
  </r>
  <r>
    <s v="PT-06954"/>
    <n v="44"/>
    <x v="1"/>
    <n v="119"/>
    <n v="205.02002643298701"/>
    <n v="28.022423422950499"/>
    <x v="2"/>
    <x v="2"/>
    <x v="1"/>
    <n v="3"/>
    <n v="27512.34"/>
    <s v="Discharged"/>
    <x v="3"/>
  </r>
  <r>
    <s v="PT-03842"/>
    <n v="44"/>
    <x v="0"/>
    <n v="144"/>
    <n v="236.002030291088"/>
    <n v="30.419261908127801"/>
    <x v="2"/>
    <x v="1"/>
    <x v="0"/>
    <n v="3"/>
    <n v="10351.39"/>
    <s v="Transferred"/>
    <x v="3"/>
  </r>
  <r>
    <s v="PT-01816"/>
    <n v="41"/>
    <x v="0"/>
    <n v="168"/>
    <n v="267.54474863315602"/>
    <n v="26.391435104923801"/>
    <x v="1"/>
    <x v="1"/>
    <x v="2"/>
    <n v="4"/>
    <n v="5295.4"/>
    <s v="Discharged"/>
    <x v="3"/>
  </r>
  <r>
    <s v="PT-08499"/>
    <n v="28"/>
    <x v="0"/>
    <n v="163"/>
    <n v="162.16485016191899"/>
    <n v="26.229735961161399"/>
    <x v="0"/>
    <x v="1"/>
    <x v="2"/>
    <n v="3"/>
    <n v="4122.66"/>
    <s v="Discharged"/>
    <x v="6"/>
  </r>
  <r>
    <s v="PT-09256"/>
    <n v="47"/>
    <x v="0"/>
    <n v="131"/>
    <n v="140.82161696092899"/>
    <n v="30.826762081439199"/>
    <x v="1"/>
    <x v="1"/>
    <x v="2"/>
    <n v="3"/>
    <n v="3232.19"/>
    <s v="Admitted"/>
    <x v="3"/>
  </r>
  <r>
    <s v="PT-09389"/>
    <n v="70"/>
    <x v="0"/>
    <n v="145"/>
    <n v="249.91625762893699"/>
    <n v="30.080083596072299"/>
    <x v="0"/>
    <x v="1"/>
    <x v="0"/>
    <n v="2"/>
    <n v="9434.4"/>
    <s v="Discharged"/>
    <x v="0"/>
  </r>
  <r>
    <s v="PT-04654"/>
    <n v="64"/>
    <x v="0"/>
    <n v="120"/>
    <n v="175.209563663398"/>
    <n v="27.288662312577301"/>
    <x v="3"/>
    <x v="1"/>
    <x v="0"/>
    <n v="3"/>
    <n v="7932.87"/>
    <s v="Discharged"/>
    <x v="0"/>
  </r>
  <r>
    <s v="PT-07615"/>
    <n v="77"/>
    <x v="1"/>
    <n v="126"/>
    <n v="289.25009237162197"/>
    <n v="25.266887891732601"/>
    <x v="1"/>
    <x v="1"/>
    <x v="1"/>
    <n v="7"/>
    <n v="12332.46"/>
    <s v="Discharged"/>
    <x v="4"/>
  </r>
  <r>
    <s v="PT-02101"/>
    <n v="60"/>
    <x v="0"/>
    <n v="155"/>
    <n v="224.93983724000199"/>
    <n v="23.531025894823799"/>
    <x v="0"/>
    <x v="2"/>
    <x v="1"/>
    <n v="1"/>
    <n v="2923.31"/>
    <s v="Discharged"/>
    <x v="1"/>
  </r>
  <r>
    <s v="PT-08022"/>
    <n v="46"/>
    <x v="1"/>
    <n v="189"/>
    <n v="168.35980350437799"/>
    <n v="21.7062289514827"/>
    <x v="0"/>
    <x v="1"/>
    <x v="2"/>
    <n v="4"/>
    <n v="3727.63"/>
    <s v="Transferred"/>
    <x v="3"/>
  </r>
  <r>
    <s v="PT-01674"/>
    <n v="41"/>
    <x v="0"/>
    <s v="unknown"/>
    <n v="257.19585778518399"/>
    <n v="33.125880105134499"/>
    <x v="2"/>
    <x v="2"/>
    <x v="1"/>
    <n v="7"/>
    <n v="6831.76"/>
    <s v="Discharged"/>
    <x v="3"/>
  </r>
  <r>
    <s v="PT-02102"/>
    <n v="41"/>
    <x v="0"/>
    <n v="114"/>
    <n v="249.43172215918801"/>
    <n v="24.437602517281999"/>
    <x v="0"/>
    <x v="1"/>
    <x v="2"/>
    <n v="1"/>
    <n v="500"/>
    <s v="Discharged"/>
    <x v="3"/>
  </r>
  <r>
    <s v="PT-04214"/>
    <n v="27"/>
    <x v="1"/>
    <n v="127"/>
    <n v="190.562960413197"/>
    <n v="24.4785976340996"/>
    <x v="2"/>
    <x v="0"/>
    <x v="0"/>
    <n v="6"/>
    <n v="10914.18"/>
    <s v="Discharged"/>
    <x v="6"/>
  </r>
  <r>
    <s v="PT-07597"/>
    <n v="31"/>
    <x v="0"/>
    <n v="109"/>
    <n v="193.81348105317801"/>
    <n v="29.700035097441098"/>
    <x v="1"/>
    <x v="1"/>
    <x v="2"/>
    <n v="1"/>
    <n v="2395.33"/>
    <s v="Discharged"/>
    <x v="2"/>
  </r>
  <r>
    <s v="PT-01549"/>
    <n v="66"/>
    <x v="0"/>
    <n v="126"/>
    <n v="248.14453136307301"/>
    <n v="27.365893572524001"/>
    <x v="0"/>
    <x v="1"/>
    <x v="2"/>
    <n v="0"/>
    <n v="4072.58"/>
    <s v="Deceased"/>
    <x v="0"/>
  </r>
  <r>
    <s v="PT-07442"/>
    <n v="95"/>
    <x v="0"/>
    <n v="136"/>
    <n v="170.13056522146599"/>
    <n v="22.255345084494401"/>
    <x v="1"/>
    <x v="1"/>
    <x v="0"/>
    <n v="5"/>
    <n v="8518.7000000000007"/>
    <s v="Discharged"/>
    <x v="5"/>
  </r>
  <r>
    <s v="PT-06673"/>
    <n v="60"/>
    <x v="1"/>
    <n v="141"/>
    <n v="143.49556627246099"/>
    <n v="28.187722113866101"/>
    <x v="0"/>
    <x v="2"/>
    <x v="0"/>
    <n v="3"/>
    <n v="7223.68"/>
    <s v="Discharged"/>
    <x v="1"/>
  </r>
  <r>
    <s v="PT-03324"/>
    <n v="58"/>
    <x v="0"/>
    <n v="118"/>
    <n v="228.52017263486701"/>
    <n v="29.168970371100698"/>
    <x v="2"/>
    <x v="2"/>
    <x v="1"/>
    <n v="3"/>
    <n v="8401.66"/>
    <s v="Admitted"/>
    <x v="1"/>
  </r>
  <r>
    <s v="PT-09721"/>
    <n v="50"/>
    <x v="1"/>
    <n v="122"/>
    <n v="234.157642632392"/>
    <n v="26.2701039137234"/>
    <x v="1"/>
    <x v="2"/>
    <x v="0"/>
    <n v="2"/>
    <n v="15487.81"/>
    <s v="Admitted"/>
    <x v="3"/>
  </r>
  <r>
    <s v="PT-00356"/>
    <n v="39"/>
    <x v="1"/>
    <s v="unknown"/>
    <n v="217.59051049233599"/>
    <n v="34.435695739691702"/>
    <x v="2"/>
    <x v="1"/>
    <x v="0"/>
    <n v="6"/>
    <n v="9135.09"/>
    <s v="Admitted"/>
    <x v="2"/>
  </r>
  <r>
    <s v="PT-05185"/>
    <n v="70"/>
    <x v="1"/>
    <n v="173"/>
    <n v="199.22619707361599"/>
    <n v="23.386469321486199"/>
    <x v="1"/>
    <x v="2"/>
    <x v="0"/>
    <n v="4"/>
    <n v="12845.3"/>
    <s v="Admitted"/>
    <x v="0"/>
  </r>
  <r>
    <s v="PT-01462"/>
    <n v="36"/>
    <x v="0"/>
    <n v="112"/>
    <n v="243.26707540861401"/>
    <n v="32.001453945028501"/>
    <x v="0"/>
    <x v="1"/>
    <x v="0"/>
    <n v="2"/>
    <n v="8292.6299999999992"/>
    <s v="Discharged"/>
    <x v="2"/>
  </r>
  <r>
    <s v="PT-07931"/>
    <n v="64"/>
    <x v="1"/>
    <n v="135"/>
    <n v="235.63351251281199"/>
    <n v="27.629264018435599"/>
    <x v="0"/>
    <x v="1"/>
    <x v="0"/>
    <n v="2"/>
    <n v="11458.69"/>
    <s v="Discharged"/>
    <x v="0"/>
  </r>
  <r>
    <s v="PT-09573"/>
    <n v="47"/>
    <x v="1"/>
    <n v="156"/>
    <n v="192.39774863625499"/>
    <s v="unknown"/>
    <x v="2"/>
    <x v="2"/>
    <x v="1"/>
    <n v="11"/>
    <n v="20236.009999999998"/>
    <s v="Admitted"/>
    <x v="3"/>
  </r>
  <r>
    <s v="PT-03221"/>
    <n v="39"/>
    <x v="0"/>
    <n v="157"/>
    <n v="253.19334766573601"/>
    <n v="28.631090841479502"/>
    <x v="0"/>
    <x v="1"/>
    <x v="2"/>
    <n v="1"/>
    <n v="4670.13"/>
    <s v="Admitted"/>
    <x v="2"/>
  </r>
  <r>
    <s v="PT-00940"/>
    <n v="46"/>
    <x v="1"/>
    <n v="96"/>
    <n v="243.374102331014"/>
    <n v="27.490909627566001"/>
    <x v="0"/>
    <x v="1"/>
    <x v="2"/>
    <n v="0"/>
    <n v="2241.85"/>
    <s v="Admitted"/>
    <x v="3"/>
  </r>
  <r>
    <s v="PT-09345"/>
    <n v="55"/>
    <x v="1"/>
    <n v="123"/>
    <n v="279.18067718856599"/>
    <n v="24.569159487915702"/>
    <x v="1"/>
    <x v="1"/>
    <x v="0"/>
    <n v="3"/>
    <n v="7869.18"/>
    <s v="Deceased"/>
    <x v="1"/>
  </r>
  <r>
    <s v="PT-05148"/>
    <n v="51"/>
    <x v="0"/>
    <n v="124"/>
    <n v="152.82062166574099"/>
    <n v="16.3876847829731"/>
    <x v="0"/>
    <x v="1"/>
    <x v="2"/>
    <n v="3"/>
    <n v="4978.2299999999996"/>
    <s v="Discharged"/>
    <x v="1"/>
  </r>
  <r>
    <s v="PT-06418"/>
    <n v="77"/>
    <x v="1"/>
    <n v="118"/>
    <n v="198.93727517129699"/>
    <n v="26.789598343243899"/>
    <x v="1"/>
    <x v="1"/>
    <x v="1"/>
    <n v="2"/>
    <n v="5429"/>
    <s v="Admitted"/>
    <x v="4"/>
  </r>
  <r>
    <s v="PT-05924"/>
    <n v="56"/>
    <x v="0"/>
    <n v="138"/>
    <n v="211.229068587444"/>
    <n v="30.956609770649202"/>
    <x v="1"/>
    <x v="1"/>
    <x v="0"/>
    <n v="3"/>
    <n v="13223.3"/>
    <s v="Discharged"/>
    <x v="1"/>
  </r>
  <r>
    <s v="PT-08198"/>
    <n v="86"/>
    <x v="0"/>
    <n v="131"/>
    <n v="221.93025027897201"/>
    <n v="24.363805849580899"/>
    <x v="0"/>
    <x v="2"/>
    <x v="0"/>
    <n v="7"/>
    <n v="12219.71"/>
    <s v="Discharged"/>
    <x v="5"/>
  </r>
  <r>
    <s v="PT-01752"/>
    <n v="65"/>
    <x v="0"/>
    <n v="128"/>
    <n v="201.80711793343599"/>
    <n v="26.599092142848701"/>
    <x v="1"/>
    <x v="1"/>
    <x v="0"/>
    <n v="1"/>
    <n v="9305.44"/>
    <s v="Discharged"/>
    <x v="0"/>
  </r>
  <r>
    <s v="PT-03977"/>
    <n v="62"/>
    <x v="0"/>
    <n v="123"/>
    <n v="237.63605453970001"/>
    <n v="22.325373468916698"/>
    <x v="0"/>
    <x v="2"/>
    <x v="0"/>
    <n v="3"/>
    <n v="10599.46"/>
    <s v="Deceased"/>
    <x v="0"/>
  </r>
  <r>
    <s v="PT-09504"/>
    <n v="39"/>
    <x v="0"/>
    <n v="140"/>
    <n v="227.58763980969701"/>
    <n v="28.725936325369101"/>
    <x v="1"/>
    <x v="2"/>
    <x v="1"/>
    <n v="2"/>
    <n v="19094.53"/>
    <s v="Admitted"/>
    <x v="2"/>
  </r>
  <r>
    <s v="PT-01773"/>
    <n v="45"/>
    <x v="0"/>
    <n v="175"/>
    <n v="223.53468328414601"/>
    <n v="24.927108828495399"/>
    <x v="2"/>
    <x v="2"/>
    <x v="1"/>
    <n v="6"/>
    <n v="12136.57"/>
    <s v="Admitted"/>
    <x v="3"/>
  </r>
  <r>
    <s v="PT-01197"/>
    <n v="54"/>
    <x v="1"/>
    <n v="123"/>
    <n v="235.01152032111401"/>
    <n v="23.265885052976301"/>
    <x v="2"/>
    <x v="1"/>
    <x v="0"/>
    <n v="1"/>
    <n v="11959.46"/>
    <s v="Discharged"/>
    <x v="1"/>
  </r>
  <r>
    <s v="PT-01879"/>
    <n v="29"/>
    <x v="1"/>
    <n v="116"/>
    <n v="289.75329056736001"/>
    <n v="30.234599626777399"/>
    <x v="1"/>
    <x v="2"/>
    <x v="1"/>
    <n v="3"/>
    <n v="9361.77"/>
    <s v="Discharged"/>
    <x v="6"/>
  </r>
  <r>
    <s v="PT-02669"/>
    <n v="63"/>
    <x v="0"/>
    <n v="153"/>
    <n v="265.28273356191301"/>
    <n v="26.327898328710798"/>
    <x v="2"/>
    <x v="2"/>
    <x v="1"/>
    <n v="4"/>
    <n v="16744.63"/>
    <s v="Discharged"/>
    <x v="0"/>
  </r>
  <r>
    <s v="PT-03172"/>
    <n v="64"/>
    <x v="1"/>
    <n v="160"/>
    <n v="266.68120701890899"/>
    <n v="25.275829135948001"/>
    <x v="0"/>
    <x v="2"/>
    <x v="0"/>
    <n v="6"/>
    <n v="7138.36"/>
    <s v="Discharged"/>
    <x v="0"/>
  </r>
  <r>
    <s v="PT-02017"/>
    <n v="51"/>
    <x v="1"/>
    <n v="165"/>
    <n v="167.38725585418399"/>
    <n v="26.640600758318499"/>
    <x v="0"/>
    <x v="1"/>
    <x v="0"/>
    <n v="4"/>
    <n v="14125.86"/>
    <s v="Discharged"/>
    <x v="1"/>
  </r>
  <r>
    <s v="PT-08436"/>
    <n v="57"/>
    <x v="1"/>
    <n v="122"/>
    <n v="238.701146960725"/>
    <n v="32.245166894943097"/>
    <x v="0"/>
    <x v="1"/>
    <x v="0"/>
    <n v="6"/>
    <n v="13031.33"/>
    <s v="Deceased"/>
    <x v="1"/>
  </r>
  <r>
    <s v="PT-03894"/>
    <n v="26"/>
    <x v="1"/>
    <n v="116"/>
    <n v="264.54950056554702"/>
    <n v="24.407526600151101"/>
    <x v="2"/>
    <x v="1"/>
    <x v="0"/>
    <n v="2"/>
    <n v="8521.85"/>
    <s v="Discharged"/>
    <x v="6"/>
  </r>
  <r>
    <s v="PT-03238"/>
    <n v="36"/>
    <x v="0"/>
    <n v="133"/>
    <n v="216.687083647088"/>
    <n v="21.553401756289801"/>
    <x v="1"/>
    <x v="1"/>
    <x v="0"/>
    <n v="1"/>
    <n v="4739.3500000000004"/>
    <s v="Discharged"/>
    <x v="2"/>
  </r>
  <r>
    <s v="PT-04425"/>
    <n v="41"/>
    <x v="1"/>
    <n v="117"/>
    <n v="238.403887933969"/>
    <n v="29.51039366709"/>
    <x v="0"/>
    <x v="1"/>
    <x v="2"/>
    <n v="3"/>
    <n v="3774.89"/>
    <s v="Discharged"/>
    <x v="3"/>
  </r>
  <r>
    <s v="PT-04745"/>
    <n v="79"/>
    <x v="0"/>
    <n v="128"/>
    <n v="238.83551263016"/>
    <n v="32.721502253703697"/>
    <x v="2"/>
    <x v="1"/>
    <x v="1"/>
    <n v="7"/>
    <n v="15776.86"/>
    <s v="Discharged"/>
    <x v="4"/>
  </r>
  <r>
    <s v="PT-02079"/>
    <n v="52"/>
    <x v="0"/>
    <n v="153"/>
    <n v="209.60512942308901"/>
    <n v="21.3681107815252"/>
    <x v="2"/>
    <x v="1"/>
    <x v="0"/>
    <n v="4"/>
    <n v="12443.66"/>
    <s v="Discharged"/>
    <x v="1"/>
  </r>
  <r>
    <s v="PT-05220"/>
    <n v="37"/>
    <x v="1"/>
    <n v="164"/>
    <n v="189.247645375129"/>
    <n v="30.234432779069799"/>
    <x v="0"/>
    <x v="2"/>
    <x v="0"/>
    <n v="4"/>
    <n v="12864.34"/>
    <s v="Transferred"/>
    <x v="2"/>
  </r>
  <r>
    <s v="PT-00397"/>
    <n v="29"/>
    <x v="0"/>
    <n v="145"/>
    <n v="157.32808170059999"/>
    <n v="28.6852338731834"/>
    <x v="2"/>
    <x v="1"/>
    <x v="0"/>
    <n v="5"/>
    <n v="2305.44"/>
    <s v="Admitted"/>
    <x v="6"/>
  </r>
  <r>
    <s v="PT-02789"/>
    <n v="48"/>
    <x v="1"/>
    <n v="119"/>
    <n v="218.72954706839201"/>
    <n v="23.691626170390101"/>
    <x v="2"/>
    <x v="1"/>
    <x v="0"/>
    <n v="3"/>
    <n v="10048.620000000001"/>
    <s v="Discharged"/>
    <x v="3"/>
  </r>
  <r>
    <s v="PT-07429"/>
    <n v="58"/>
    <x v="0"/>
    <n v="132"/>
    <n v="261.70594103748698"/>
    <n v="28.899191236484899"/>
    <x v="0"/>
    <x v="1"/>
    <x v="0"/>
    <n v="0"/>
    <n v="11656.41"/>
    <s v="Discharged"/>
    <x v="1"/>
  </r>
  <r>
    <s v="PT-08984"/>
    <n v="67"/>
    <x v="1"/>
    <n v="134"/>
    <n v="279.43550195328697"/>
    <n v="15"/>
    <x v="1"/>
    <x v="2"/>
    <x v="1"/>
    <n v="4"/>
    <n v="14801.15"/>
    <s v="Admitted"/>
    <x v="0"/>
  </r>
  <r>
    <s v="PT-04073"/>
    <n v="31"/>
    <x v="0"/>
    <n v="140"/>
    <n v="229.17567762999801"/>
    <n v="30.092876420707"/>
    <x v="3"/>
    <x v="1"/>
    <x v="2"/>
    <n v="6"/>
    <n v="6150.75"/>
    <s v="Deceased"/>
    <x v="2"/>
  </r>
  <r>
    <s v="PT-05575"/>
    <n v="40"/>
    <x v="0"/>
    <n v="161"/>
    <n v="206.587925847788"/>
    <n v="30.6271125603153"/>
    <x v="1"/>
    <x v="2"/>
    <x v="1"/>
    <n v="2"/>
    <n v="5416.93"/>
    <s v="Discharged"/>
    <x v="2"/>
  </r>
  <r>
    <s v="PT-08533"/>
    <n v="62"/>
    <x v="0"/>
    <n v="133"/>
    <s v="unknown"/>
    <n v="17.462090011230099"/>
    <x v="0"/>
    <x v="2"/>
    <x v="0"/>
    <n v="7"/>
    <n v="13491.7"/>
    <s v="Discharged"/>
    <x v="0"/>
  </r>
  <r>
    <s v="PT-09700"/>
    <n v="32"/>
    <x v="0"/>
    <n v="149"/>
    <n v="214.70740333882699"/>
    <n v="31.6996407781984"/>
    <x v="2"/>
    <x v="1"/>
    <x v="0"/>
    <n v="3"/>
    <n v="14246.73"/>
    <s v="Transferred"/>
    <x v="2"/>
  </r>
  <r>
    <s v="PT-05356"/>
    <n v="68"/>
    <x v="1"/>
    <n v="146"/>
    <n v="213.72003837527799"/>
    <n v="22.122622600486501"/>
    <x v="0"/>
    <x v="2"/>
    <x v="1"/>
    <n v="1"/>
    <n v="15709.58"/>
    <s v="Admitted"/>
    <x v="0"/>
  </r>
  <r>
    <s v="PT-07523"/>
    <n v="57"/>
    <x v="0"/>
    <n v="140"/>
    <n v="189.25914158885601"/>
    <n v="35.732682483557099"/>
    <x v="0"/>
    <x v="1"/>
    <x v="2"/>
    <n v="1"/>
    <s v="unknown"/>
    <s v="Admitted"/>
    <x v="1"/>
  </r>
  <r>
    <s v="PT-07961"/>
    <n v="45"/>
    <x v="1"/>
    <n v="118"/>
    <n v="192.97926487270101"/>
    <n v="28.830157011210201"/>
    <x v="0"/>
    <x v="1"/>
    <x v="2"/>
    <n v="2"/>
    <n v="5727.61"/>
    <s v="Discharged"/>
    <x v="3"/>
  </r>
  <r>
    <s v="PT-08311"/>
    <n v="41"/>
    <x v="0"/>
    <n v="108"/>
    <n v="182.248356359138"/>
    <s v="unknown"/>
    <x v="1"/>
    <x v="1"/>
    <x v="0"/>
    <n v="4"/>
    <n v="5578.06"/>
    <s v="Admitted"/>
    <x v="3"/>
  </r>
  <r>
    <s v="PT-01520"/>
    <n v="82"/>
    <x v="1"/>
    <n v="110"/>
    <n v="243.473969391824"/>
    <n v="24.6392683301377"/>
    <x v="0"/>
    <x v="1"/>
    <x v="0"/>
    <n v="3"/>
    <n v="6690.17"/>
    <s v="Discharged"/>
    <x v="5"/>
  </r>
  <r>
    <s v="PT-08359"/>
    <n v="46"/>
    <x v="0"/>
    <n v="146"/>
    <n v="230.81747487795599"/>
    <n v="15"/>
    <x v="2"/>
    <x v="1"/>
    <x v="0"/>
    <s v="unknown"/>
    <n v="6165.83"/>
    <s v="Transferred"/>
    <x v="3"/>
  </r>
  <r>
    <s v="PT-01379"/>
    <n v="45"/>
    <x v="0"/>
    <n v="110"/>
    <n v="152.59221876768299"/>
    <n v="22.444687410478402"/>
    <x v="0"/>
    <x v="2"/>
    <x v="0"/>
    <n v="5"/>
    <s v="unknown"/>
    <s v="Discharged"/>
    <x v="3"/>
  </r>
  <r>
    <s v="PT-05673"/>
    <n v="45"/>
    <x v="1"/>
    <n v="115"/>
    <n v="215.94717261832201"/>
    <n v="25.411439527474801"/>
    <x v="0"/>
    <x v="2"/>
    <x v="0"/>
    <n v="4"/>
    <n v="8883.27"/>
    <s v="Discharged"/>
    <x v="3"/>
  </r>
  <r>
    <s v="PT-01024"/>
    <n v="87"/>
    <x v="0"/>
    <n v="110"/>
    <s v="unknown"/>
    <n v="33.095579944251398"/>
    <x v="1"/>
    <x v="1"/>
    <x v="0"/>
    <n v="2"/>
    <n v="10833.36"/>
    <s v="Discharged"/>
    <x v="5"/>
  </r>
  <r>
    <s v="PT-02588"/>
    <n v="51"/>
    <x v="1"/>
    <n v="119"/>
    <n v="171.418918756474"/>
    <n v="29.472235283010399"/>
    <x v="2"/>
    <x v="1"/>
    <x v="0"/>
    <n v="3"/>
    <n v="10128.040000000001"/>
    <s v="Discharged"/>
    <x v="1"/>
  </r>
  <r>
    <s v="PT-07325"/>
    <n v="62"/>
    <x v="0"/>
    <n v="112"/>
    <n v="261.06728297886502"/>
    <s v="unknown"/>
    <x v="0"/>
    <x v="2"/>
    <x v="0"/>
    <n v="3"/>
    <n v="5930.09"/>
    <s v="Discharged"/>
    <x v="0"/>
  </r>
  <r>
    <s v="PT-05622"/>
    <n v="28"/>
    <x v="0"/>
    <n v="146"/>
    <n v="120"/>
    <n v="28.964858065484002"/>
    <x v="0"/>
    <x v="1"/>
    <x v="2"/>
    <n v="1"/>
    <n v="4597.49"/>
    <s v="Discharged"/>
    <x v="6"/>
  </r>
  <r>
    <s v="PT-07946"/>
    <n v="40"/>
    <x v="1"/>
    <n v="122"/>
    <n v="209.82620910187501"/>
    <n v="27.0759864817433"/>
    <x v="0"/>
    <x v="1"/>
    <x v="2"/>
    <n v="4"/>
    <n v="2887.14"/>
    <s v="Deceased"/>
    <x v="2"/>
  </r>
  <r>
    <s v="PT-05009"/>
    <n v="43"/>
    <x v="1"/>
    <n v="90"/>
    <n v="212.16002627319401"/>
    <n v="24.2304524441324"/>
    <x v="0"/>
    <x v="1"/>
    <x v="0"/>
    <n v="4"/>
    <n v="9204.2800000000007"/>
    <s v="Discharged"/>
    <x v="3"/>
  </r>
  <r>
    <s v="PT-02858"/>
    <n v="51"/>
    <x v="0"/>
    <n v="157"/>
    <n v="235.048199989007"/>
    <n v="30.2848205217716"/>
    <x v="2"/>
    <x v="1"/>
    <x v="0"/>
    <n v="5"/>
    <n v="13249.32"/>
    <s v="Discharged"/>
    <x v="1"/>
  </r>
  <r>
    <s v="PT-08418"/>
    <n v="56"/>
    <x v="0"/>
    <n v="127"/>
    <n v="153.93385743203501"/>
    <n v="29.9947671555847"/>
    <x v="2"/>
    <x v="2"/>
    <x v="1"/>
    <n v="11"/>
    <n v="22252.240000000002"/>
    <s v="Transferred"/>
    <x v="1"/>
  </r>
  <r>
    <s v="PT-05772"/>
    <n v="52"/>
    <x v="1"/>
    <n v="129"/>
    <n v="250.64058621427799"/>
    <n v="30.290751915916999"/>
    <x v="2"/>
    <x v="1"/>
    <x v="0"/>
    <n v="4"/>
    <n v="6263.88"/>
    <s v="Discharged"/>
    <x v="1"/>
  </r>
  <r>
    <s v="PT-05843"/>
    <n v="32"/>
    <x v="1"/>
    <n v="145"/>
    <n v="257.728815259025"/>
    <n v="25.1399773353704"/>
    <x v="0"/>
    <x v="1"/>
    <x v="2"/>
    <n v="7"/>
    <n v="6160.53"/>
    <s v="Transferred"/>
    <x v="2"/>
  </r>
  <r>
    <s v="PT-07443"/>
    <n v="56"/>
    <x v="1"/>
    <n v="146"/>
    <n v="225.26637043836701"/>
    <n v="27.690560550205699"/>
    <x v="2"/>
    <x v="2"/>
    <x v="1"/>
    <s v="unknown"/>
    <s v="unknown"/>
    <s v="Discharged"/>
    <x v="1"/>
  </r>
  <r>
    <s v="PT-05833"/>
    <n v="38"/>
    <x v="1"/>
    <n v="152"/>
    <n v="175.712025038755"/>
    <n v="29.7286343782554"/>
    <x v="0"/>
    <x v="0"/>
    <x v="2"/>
    <n v="3"/>
    <n v="2998.9"/>
    <s v="Transferred"/>
    <x v="2"/>
  </r>
  <r>
    <s v="PT-01630"/>
    <n v="67"/>
    <x v="0"/>
    <n v="143"/>
    <n v="235.54485920803899"/>
    <n v="34.480513206699001"/>
    <x v="0"/>
    <x v="2"/>
    <x v="0"/>
    <n v="1"/>
    <n v="12824.28"/>
    <s v="Discharged"/>
    <x v="0"/>
  </r>
  <r>
    <s v="PT-04889"/>
    <n v="58"/>
    <x v="0"/>
    <n v="156"/>
    <n v="219.748997101415"/>
    <n v="23.928882203917102"/>
    <x v="0"/>
    <x v="1"/>
    <x v="2"/>
    <s v="unknown"/>
    <n v="2970.15"/>
    <s v="Discharged"/>
    <x v="1"/>
  </r>
  <r>
    <s v="PT-04527"/>
    <n v="34"/>
    <x v="0"/>
    <n v="145"/>
    <n v="247.720548787388"/>
    <n v="25.753363716552599"/>
    <x v="0"/>
    <x v="1"/>
    <x v="2"/>
    <n v="3"/>
    <n v="3297.98"/>
    <s v="Discharged"/>
    <x v="2"/>
  </r>
  <r>
    <s v="PT-03524"/>
    <n v="79"/>
    <x v="0"/>
    <n v="163"/>
    <n v="231.65241825143099"/>
    <n v="33.211495698999599"/>
    <x v="1"/>
    <x v="0"/>
    <x v="0"/>
    <n v="4"/>
    <n v="14255.94"/>
    <s v="Discharged"/>
    <x v="4"/>
  </r>
  <r>
    <s v="PT-05905"/>
    <n v="41"/>
    <x v="0"/>
    <n v="146"/>
    <n v="125.722532164141"/>
    <n v="23.198939620264799"/>
    <x v="2"/>
    <x v="2"/>
    <x v="1"/>
    <n v="4"/>
    <n v="22258.25"/>
    <s v="Discharged"/>
    <x v="3"/>
  </r>
  <r>
    <s v="PT-08096"/>
    <n v="94"/>
    <x v="1"/>
    <n v="115"/>
    <n v="306.70896482478503"/>
    <n v="30.0122999043124"/>
    <x v="2"/>
    <x v="1"/>
    <x v="1"/>
    <n v="5"/>
    <n v="16049.85"/>
    <s v="Discharged"/>
    <x v="5"/>
  </r>
  <r>
    <s v="PT-03608"/>
    <n v="71"/>
    <x v="0"/>
    <n v="152"/>
    <n v="228.1796816742"/>
    <n v="31.163160747432698"/>
    <x v="0"/>
    <x v="1"/>
    <x v="0"/>
    <n v="1"/>
    <n v="7956.3"/>
    <s v="unknown"/>
    <x v="4"/>
  </r>
  <r>
    <s v="PT-09608"/>
    <n v="61"/>
    <x v="1"/>
    <n v="147"/>
    <n v="202.16487139175501"/>
    <n v="26.437183000647501"/>
    <x v="3"/>
    <x v="2"/>
    <x v="1"/>
    <n v="5"/>
    <n v="14233.12"/>
    <s v="Admitted"/>
    <x v="0"/>
  </r>
  <r>
    <s v="PT-05221"/>
    <n v="81"/>
    <x v="1"/>
    <n v="158"/>
    <n v="235.893869061554"/>
    <n v="20.2812668904803"/>
    <x v="0"/>
    <x v="1"/>
    <x v="0"/>
    <n v="2"/>
    <n v="2135.69"/>
    <s v="Admitted"/>
    <x v="5"/>
  </r>
  <r>
    <s v="PT-00235"/>
    <n v="87"/>
    <x v="0"/>
    <n v="133"/>
    <n v="290.07683241093201"/>
    <n v="19.838233220555999"/>
    <x v="0"/>
    <x v="2"/>
    <x v="0"/>
    <n v="2"/>
    <n v="4709.32"/>
    <s v="Admitted"/>
    <x v="5"/>
  </r>
  <r>
    <s v="PT-08070"/>
    <n v="49"/>
    <x v="0"/>
    <n v="128"/>
    <n v="245.40668148394099"/>
    <n v="23.388675524675101"/>
    <x v="0"/>
    <x v="1"/>
    <x v="2"/>
    <n v="2"/>
    <n v="5098.9399999999996"/>
    <s v="Discharged"/>
    <x v="3"/>
  </r>
  <r>
    <s v="PT-03797"/>
    <n v="52"/>
    <x v="0"/>
    <n v="124"/>
    <n v="290.09715153549001"/>
    <n v="21.5255720566302"/>
    <x v="0"/>
    <x v="1"/>
    <x v="2"/>
    <n v="2"/>
    <n v="3418.59"/>
    <s v="Transferred"/>
    <x v="1"/>
  </r>
  <r>
    <s v="PT-04119"/>
    <n v="48"/>
    <x v="0"/>
    <n v="143"/>
    <n v="192.00068376031501"/>
    <n v="26.2367810448456"/>
    <x v="2"/>
    <x v="1"/>
    <x v="0"/>
    <n v="2"/>
    <n v="9797.39"/>
    <s v="Transferred"/>
    <x v="3"/>
  </r>
  <r>
    <s v="PT-06319"/>
    <n v="69"/>
    <x v="1"/>
    <n v="159"/>
    <n v="237.54940160229901"/>
    <n v="27.3267518086029"/>
    <x v="0"/>
    <x v="2"/>
    <x v="0"/>
    <n v="3"/>
    <n v="9408.86"/>
    <s v="Transferred"/>
    <x v="0"/>
  </r>
  <r>
    <s v="PT-05002"/>
    <n v="48"/>
    <x v="1"/>
    <n v="117"/>
    <n v="210.75681052348199"/>
    <n v="21.1404936518359"/>
    <x v="2"/>
    <x v="1"/>
    <x v="1"/>
    <n v="5"/>
    <n v="18821.97"/>
    <s v="Admitted"/>
    <x v="3"/>
  </r>
  <r>
    <s v="PT-03801"/>
    <n v="34"/>
    <x v="1"/>
    <n v="139"/>
    <n v="247.60292639923901"/>
    <n v="15.5045232539225"/>
    <x v="0"/>
    <x v="1"/>
    <x v="2"/>
    <n v="4"/>
    <n v="4320.05"/>
    <s v="Admitted"/>
    <x v="2"/>
  </r>
  <r>
    <s v="PT-07851"/>
    <n v="85"/>
    <x v="1"/>
    <n v="123"/>
    <n v="156.59194559317601"/>
    <n v="19.882183694818799"/>
    <x v="3"/>
    <x v="1"/>
    <x v="1"/>
    <n v="6"/>
    <n v="14907.3"/>
    <s v="Discharged"/>
    <x v="5"/>
  </r>
  <r>
    <s v="PT-03900"/>
    <n v="60"/>
    <x v="1"/>
    <n v="130"/>
    <n v="207.58961144318101"/>
    <n v="27.8929571124783"/>
    <x v="2"/>
    <x v="2"/>
    <x v="1"/>
    <n v="3"/>
    <n v="12324.85"/>
    <s v="Admitted"/>
    <x v="1"/>
  </r>
  <r>
    <s v="PT-05025"/>
    <n v="89"/>
    <x v="1"/>
    <n v="93"/>
    <n v="259.57088764944899"/>
    <n v="26.814704886401401"/>
    <x v="1"/>
    <x v="1"/>
    <x v="1"/>
    <n v="5"/>
    <n v="19181.84"/>
    <s v="Admitted"/>
    <x v="5"/>
  </r>
  <r>
    <s v="PT-01949"/>
    <n v="71"/>
    <x v="0"/>
    <n v="129"/>
    <n v="228.59065966403099"/>
    <n v="27.177136712907998"/>
    <x v="1"/>
    <x v="2"/>
    <x v="1"/>
    <n v="4"/>
    <n v="9688.2000000000007"/>
    <s v="Admitted"/>
    <x v="4"/>
  </r>
  <r>
    <s v="PT-06362"/>
    <n v="71"/>
    <x v="0"/>
    <n v="190"/>
    <s v="unknown"/>
    <n v="22.007819351243199"/>
    <x v="1"/>
    <x v="2"/>
    <x v="1"/>
    <n v="3"/>
    <n v="12862.58"/>
    <s v="Admitted"/>
    <x v="4"/>
  </r>
  <r>
    <s v="PT-00471"/>
    <n v="50"/>
    <x v="1"/>
    <n v="157"/>
    <n v="227.07350461141201"/>
    <n v="35.844959984866698"/>
    <x v="0"/>
    <x v="2"/>
    <x v="0"/>
    <n v="5"/>
    <n v="7521.2"/>
    <s v="Discharged"/>
    <x v="3"/>
  </r>
  <r>
    <s v="PT-07857"/>
    <n v="36"/>
    <x v="1"/>
    <n v="152"/>
    <n v="251.49393683399299"/>
    <n v="32.944755875422999"/>
    <x v="0"/>
    <x v="1"/>
    <x v="2"/>
    <n v="2"/>
    <n v="4202.41"/>
    <s v="Discharged"/>
    <x v="2"/>
  </r>
  <r>
    <s v="PT-03493"/>
    <n v="62"/>
    <x v="1"/>
    <n v="129"/>
    <n v="257.17132870869"/>
    <n v="32.247161450038398"/>
    <x v="1"/>
    <x v="2"/>
    <x v="1"/>
    <n v="4"/>
    <n v="23555.35"/>
    <s v="Discharged"/>
    <x v="0"/>
  </r>
  <r>
    <s v="PT-02672"/>
    <n v="63"/>
    <x v="0"/>
    <n v="115"/>
    <n v="238.94294149329099"/>
    <n v="28.5928526118546"/>
    <x v="0"/>
    <x v="1"/>
    <x v="2"/>
    <n v="3"/>
    <n v="3261.6"/>
    <s v="Transferred"/>
    <x v="0"/>
  </r>
  <r>
    <s v="PT-09998"/>
    <n v="44"/>
    <x v="0"/>
    <n v="118"/>
    <n v="196.98024416574799"/>
    <n v="27.473978868805201"/>
    <x v="0"/>
    <x v="2"/>
    <x v="0"/>
    <n v="3"/>
    <n v="11001.48"/>
    <s v="Discharged"/>
    <x v="3"/>
  </r>
  <r>
    <s v="PT-02225"/>
    <n v="45"/>
    <x v="0"/>
    <n v="123"/>
    <n v="244.806925070966"/>
    <n v="19.3404843368921"/>
    <x v="1"/>
    <x v="1"/>
    <x v="0"/>
    <n v="4"/>
    <n v="7488.13"/>
    <s v="Deceased"/>
    <x v="3"/>
  </r>
  <r>
    <s v="PT-01107"/>
    <n v="64"/>
    <x v="1"/>
    <n v="101"/>
    <n v="182.04564771587499"/>
    <n v="29.386949653271301"/>
    <x v="0"/>
    <x v="1"/>
    <x v="2"/>
    <n v="3"/>
    <n v="5015.87"/>
    <s v="Discharged"/>
    <x v="0"/>
  </r>
  <r>
    <s v="PT-02189"/>
    <n v="48"/>
    <x v="0"/>
    <n v="100"/>
    <s v="unknown"/>
    <n v="30.5869530331885"/>
    <x v="2"/>
    <x v="2"/>
    <x v="1"/>
    <n v="5"/>
    <n v="8848.9699999999993"/>
    <s v="Discharged"/>
    <x v="3"/>
  </r>
  <r>
    <s v="PT-00819"/>
    <n v="56"/>
    <x v="1"/>
    <n v="106"/>
    <n v="255.571924771738"/>
    <n v="20.551524220398001"/>
    <x v="2"/>
    <x v="2"/>
    <x v="1"/>
    <n v="9"/>
    <n v="8025.56"/>
    <s v="Transferred"/>
    <x v="1"/>
  </r>
  <r>
    <s v="PT-05572"/>
    <n v="47"/>
    <x v="0"/>
    <n v="108"/>
    <n v="255.37353248412899"/>
    <n v="30.0627991836791"/>
    <x v="0"/>
    <x v="2"/>
    <x v="2"/>
    <n v="2"/>
    <n v="2966.93"/>
    <s v="unknown"/>
    <x v="3"/>
  </r>
  <r>
    <s v="PT-04524"/>
    <n v="86"/>
    <x v="1"/>
    <n v="97"/>
    <n v="245.98687003075"/>
    <n v="21.7992030292578"/>
    <x v="1"/>
    <x v="1"/>
    <x v="0"/>
    <n v="4"/>
    <n v="8181.59"/>
    <s v="Discharged"/>
    <x v="5"/>
  </r>
  <r>
    <s v="PT-05794"/>
    <n v="57"/>
    <x v="1"/>
    <n v="154"/>
    <n v="241.96965913714899"/>
    <n v="27.672226849082001"/>
    <x v="1"/>
    <x v="1"/>
    <x v="0"/>
    <n v="1"/>
    <n v="2723.85"/>
    <s v="Admitted"/>
    <x v="1"/>
  </r>
  <r>
    <s v="PT-09569"/>
    <n v="87"/>
    <x v="1"/>
    <n v="102"/>
    <n v="258.47095280889198"/>
    <n v="25.7114358416969"/>
    <x v="3"/>
    <x v="1"/>
    <x v="1"/>
    <n v="1"/>
    <n v="9699.69"/>
    <s v="Transferred"/>
    <x v="5"/>
  </r>
  <r>
    <s v="PT-08956"/>
    <n v="70"/>
    <x v="1"/>
    <n v="144"/>
    <n v="168.05136032235001"/>
    <n v="21.330151291196"/>
    <x v="2"/>
    <x v="1"/>
    <x v="0"/>
    <n v="4"/>
    <n v="6366.65"/>
    <s v="Discharged"/>
    <x v="0"/>
  </r>
  <r>
    <s v="PT-07756"/>
    <n v="56"/>
    <x v="1"/>
    <s v="unknown"/>
    <n v="245.97660927301999"/>
    <n v="21.272807263851"/>
    <x v="0"/>
    <x v="2"/>
    <x v="2"/>
    <n v="1"/>
    <n v="1894.74"/>
    <s v="Discharged"/>
    <x v="1"/>
  </r>
  <r>
    <s v="PT-02625"/>
    <n v="61"/>
    <x v="1"/>
    <n v="127"/>
    <n v="169.196610459493"/>
    <n v="31.0688649029163"/>
    <x v="0"/>
    <x v="1"/>
    <x v="0"/>
    <n v="1"/>
    <n v="8012.4"/>
    <s v="Admitted"/>
    <x v="0"/>
  </r>
  <r>
    <s v="PT-07947"/>
    <n v="71"/>
    <x v="0"/>
    <n v="169"/>
    <n v="222.737052495444"/>
    <n v="19.833750518864001"/>
    <x v="1"/>
    <x v="0"/>
    <x v="1"/>
    <n v="3"/>
    <n v="12709.57"/>
    <s v="Discharged"/>
    <x v="4"/>
  </r>
  <r>
    <s v="PT-09580"/>
    <n v="49"/>
    <x v="1"/>
    <s v="unknown"/>
    <n v="181.07699443958401"/>
    <n v="28.855509801646701"/>
    <x v="0"/>
    <x v="2"/>
    <x v="1"/>
    <n v="5"/>
    <n v="22568.38"/>
    <s v="Discharged"/>
    <x v="3"/>
  </r>
  <r>
    <s v="PT-09303"/>
    <n v="63"/>
    <x v="0"/>
    <n v="90"/>
    <n v="218.34755747568599"/>
    <n v="33.901888314787101"/>
    <x v="2"/>
    <x v="0"/>
    <x v="1"/>
    <n v="6"/>
    <n v="16009.78"/>
    <s v="Admitted"/>
    <x v="0"/>
  </r>
  <r>
    <s v="PT-00889"/>
    <n v="63"/>
    <x v="0"/>
    <n v="110"/>
    <n v="191.978127366699"/>
    <n v="26.819806125028101"/>
    <x v="2"/>
    <x v="2"/>
    <x v="1"/>
    <n v="4"/>
    <n v="17530.02"/>
    <s v="Transferred"/>
    <x v="0"/>
  </r>
  <r>
    <s v="PT-07040"/>
    <n v="43"/>
    <x v="0"/>
    <n v="128"/>
    <n v="226.29803748316601"/>
    <n v="27.153072323991701"/>
    <x v="2"/>
    <x v="2"/>
    <x v="1"/>
    <n v="8"/>
    <n v="22555.46"/>
    <s v="Discharged"/>
    <x v="3"/>
  </r>
  <r>
    <s v="PT-02438"/>
    <n v="67"/>
    <x v="1"/>
    <n v="140"/>
    <n v="294.38589974414401"/>
    <n v="24.362979124957199"/>
    <x v="3"/>
    <x v="1"/>
    <x v="0"/>
    <n v="1"/>
    <n v="3837.8"/>
    <s v="Admitted"/>
    <x v="0"/>
  </r>
  <r>
    <s v="PT-06057"/>
    <n v="56"/>
    <x v="0"/>
    <n v="136"/>
    <n v="207.27020340972601"/>
    <n v="31.773629579001"/>
    <x v="1"/>
    <x v="1"/>
    <x v="0"/>
    <n v="3"/>
    <n v="11259.16"/>
    <s v="Discharged"/>
    <x v="1"/>
  </r>
  <r>
    <s v="PT-07348"/>
    <n v="35"/>
    <x v="1"/>
    <n v="128"/>
    <n v="235.85465458669901"/>
    <n v="26.9414552175942"/>
    <x v="1"/>
    <x v="1"/>
    <x v="0"/>
    <n v="2"/>
    <n v="4545.91"/>
    <s v="Discharged"/>
    <x v="2"/>
  </r>
  <r>
    <s v="PT-09115"/>
    <n v="55"/>
    <x v="1"/>
    <n v="123"/>
    <n v="282.33091958938599"/>
    <s v="unknown"/>
    <x v="1"/>
    <x v="1"/>
    <x v="0"/>
    <n v="3"/>
    <n v="15715.42"/>
    <s v="Transferred"/>
    <x v="1"/>
  </r>
  <r>
    <s v="PT-03415"/>
    <n v="46"/>
    <x v="0"/>
    <n v="148"/>
    <n v="306.31340288319501"/>
    <n v="21.2726576593234"/>
    <x v="2"/>
    <x v="1"/>
    <x v="1"/>
    <n v="3"/>
    <n v="13654.31"/>
    <s v="Discharged"/>
    <x v="3"/>
  </r>
  <r>
    <s v="PT-06353"/>
    <n v="34"/>
    <x v="0"/>
    <n v="142"/>
    <s v="unknown"/>
    <n v="27.8125529392955"/>
    <x v="0"/>
    <x v="2"/>
    <x v="0"/>
    <n v="3"/>
    <n v="11376.96"/>
    <s v="Discharged"/>
    <x v="2"/>
  </r>
  <r>
    <s v="PT-02342"/>
    <n v="61"/>
    <x v="0"/>
    <n v="108"/>
    <n v="273.39497690885003"/>
    <n v="37.492993908196901"/>
    <x v="0"/>
    <x v="1"/>
    <x v="2"/>
    <n v="3"/>
    <n v="6630.99"/>
    <s v="Admitted"/>
    <x v="0"/>
  </r>
  <r>
    <s v="PT-09212"/>
    <n v="41"/>
    <x v="0"/>
    <n v="148"/>
    <n v="205.22540509076899"/>
    <n v="22.404432043987399"/>
    <x v="1"/>
    <x v="1"/>
    <x v="0"/>
    <s v="unknown"/>
    <n v="2635.57"/>
    <s v="Discharged"/>
    <x v="3"/>
  </r>
  <r>
    <s v="PT-03168"/>
    <n v="57"/>
    <x v="1"/>
    <n v="113"/>
    <s v="unknown"/>
    <n v="28.289417348924001"/>
    <x v="1"/>
    <x v="2"/>
    <x v="0"/>
    <n v="3"/>
    <n v="3216.91"/>
    <s v="Transferred"/>
    <x v="1"/>
  </r>
  <r>
    <s v="PT-01810"/>
    <n v="68"/>
    <x v="1"/>
    <n v="137"/>
    <n v="216.19430876805001"/>
    <n v="26.687738861044199"/>
    <x v="0"/>
    <x v="1"/>
    <x v="0"/>
    <n v="3"/>
    <n v="4164.6499999999996"/>
    <s v="Discharged"/>
    <x v="0"/>
  </r>
  <r>
    <s v="PT-08277"/>
    <n v="91"/>
    <x v="1"/>
    <n v="138"/>
    <n v="224.32480681713301"/>
    <n v="29.563114956952301"/>
    <x v="3"/>
    <x v="1"/>
    <x v="0"/>
    <n v="3"/>
    <n v="7880.21"/>
    <s v="Discharged"/>
    <x v="5"/>
  </r>
  <r>
    <s v="PT-01265"/>
    <n v="57"/>
    <x v="0"/>
    <n v="121"/>
    <n v="228.147153642072"/>
    <n v="27.083390217326301"/>
    <x v="2"/>
    <x v="1"/>
    <x v="0"/>
    <n v="7"/>
    <n v="8288.15"/>
    <s v="Transferred"/>
    <x v="1"/>
  </r>
  <r>
    <s v="PT-05087"/>
    <n v="54"/>
    <x v="0"/>
    <n v="112"/>
    <n v="155.549854887913"/>
    <n v="33.511804424509997"/>
    <x v="2"/>
    <x v="1"/>
    <x v="3"/>
    <n v="6"/>
    <n v="2672.54"/>
    <s v="Discharged"/>
    <x v="1"/>
  </r>
  <r>
    <s v="PT-07996"/>
    <n v="88"/>
    <x v="0"/>
    <n v="122"/>
    <n v="183.05473189448099"/>
    <n v="26.6879609093948"/>
    <x v="1"/>
    <x v="2"/>
    <x v="1"/>
    <n v="3"/>
    <n v="5934.58"/>
    <s v="Discharged"/>
    <x v="5"/>
  </r>
  <r>
    <s v="PT-05836"/>
    <n v="48"/>
    <x v="0"/>
    <n v="152"/>
    <n v="223.45594546996401"/>
    <n v="17.458652972606"/>
    <x v="2"/>
    <x v="1"/>
    <x v="0"/>
    <n v="2"/>
    <n v="11814.02"/>
    <s v="Discharged"/>
    <x v="3"/>
  </r>
  <r>
    <s v="PT-05195"/>
    <n v="27"/>
    <x v="0"/>
    <n v="128"/>
    <n v="211.94032400346501"/>
    <n v="32.238347575344903"/>
    <x v="0"/>
    <x v="1"/>
    <x v="2"/>
    <n v="1"/>
    <n v="3302.15"/>
    <s v="Discharged"/>
    <x v="6"/>
  </r>
  <r>
    <s v="PT-04450"/>
    <n v="77"/>
    <x v="0"/>
    <n v="127"/>
    <n v="251.67185974666501"/>
    <n v="25.5702127977729"/>
    <x v="2"/>
    <x v="1"/>
    <x v="0"/>
    <n v="6"/>
    <n v="4137.74"/>
    <s v="Discharged"/>
    <x v="4"/>
  </r>
  <r>
    <s v="PT-04946"/>
    <n v="70"/>
    <x v="0"/>
    <n v="109"/>
    <n v="269.20290556358498"/>
    <n v="24.210794288910499"/>
    <x v="0"/>
    <x v="2"/>
    <x v="1"/>
    <n v="4"/>
    <n v="17347.13"/>
    <s v="Discharged"/>
    <x v="0"/>
  </r>
  <r>
    <s v="PT-04046"/>
    <n v="48"/>
    <x v="1"/>
    <n v="150"/>
    <n v="167.32922995977901"/>
    <n v="19.470067395030998"/>
    <x v="1"/>
    <x v="1"/>
    <x v="0"/>
    <n v="1"/>
    <n v="9406.01"/>
    <s v="Transferred"/>
    <x v="3"/>
  </r>
  <r>
    <s v="PT-06774"/>
    <n v="37"/>
    <x v="1"/>
    <n v="124"/>
    <n v="217.40906671755701"/>
    <n v="31.079014700746999"/>
    <x v="1"/>
    <x v="1"/>
    <x v="0"/>
    <n v="4"/>
    <n v="13109.57"/>
    <s v="Discharged"/>
    <x v="2"/>
  </r>
  <r>
    <s v="PT-03703"/>
    <n v="41"/>
    <x v="1"/>
    <n v="131"/>
    <n v="225.064644485408"/>
    <n v="26.286931300949298"/>
    <x v="0"/>
    <x v="1"/>
    <x v="2"/>
    <n v="1"/>
    <n v="4415.6899999999996"/>
    <s v="Discharged"/>
    <x v="3"/>
  </r>
  <r>
    <s v="PT-01036"/>
    <n v="78"/>
    <x v="0"/>
    <n v="200"/>
    <n v="197.332976402535"/>
    <n v="37.096858055266203"/>
    <x v="2"/>
    <x v="1"/>
    <x v="1"/>
    <n v="8"/>
    <n v="16024.74"/>
    <s v="Discharged"/>
    <x v="4"/>
  </r>
  <r>
    <s v="PT-09444"/>
    <n v="56"/>
    <x v="1"/>
    <n v="122"/>
    <n v="171.671528404029"/>
    <n v="32.351098926337997"/>
    <x v="0"/>
    <x v="2"/>
    <x v="0"/>
    <n v="0"/>
    <n v="7050.32"/>
    <s v="Transferred"/>
    <x v="1"/>
  </r>
  <r>
    <s v="PT-05591"/>
    <n v="46"/>
    <x v="1"/>
    <n v="140"/>
    <n v="228.58794524712701"/>
    <n v="33.154836603688203"/>
    <x v="2"/>
    <x v="1"/>
    <x v="0"/>
    <n v="3"/>
    <n v="7396.54"/>
    <s v="Transferred"/>
    <x v="3"/>
  </r>
  <r>
    <s v="PT-01229"/>
    <n v="69"/>
    <x v="1"/>
    <n v="131"/>
    <n v="188.92857870333901"/>
    <n v="21.939082094367201"/>
    <x v="1"/>
    <x v="1"/>
    <x v="0"/>
    <n v="4"/>
    <n v="4889.97"/>
    <s v="Admitted"/>
    <x v="0"/>
  </r>
  <r>
    <s v="PT-08815"/>
    <n v="59"/>
    <x v="0"/>
    <n v="116"/>
    <n v="232.036977480301"/>
    <n v="31.389757336892998"/>
    <x v="2"/>
    <x v="1"/>
    <x v="0"/>
    <n v="2"/>
    <n v="13338.74"/>
    <s v="Discharged"/>
    <x v="1"/>
  </r>
  <r>
    <s v="PT-09510"/>
    <n v="67"/>
    <x v="0"/>
    <n v="110"/>
    <n v="307.53637881921202"/>
    <n v="24.388211345139901"/>
    <x v="0"/>
    <x v="1"/>
    <x v="0"/>
    <n v="6"/>
    <n v="4741.78"/>
    <s v="Discharged"/>
    <x v="0"/>
  </r>
  <r>
    <s v="PT-05142"/>
    <n v="63"/>
    <x v="0"/>
    <n v="115"/>
    <n v="195.52894958663299"/>
    <n v="26.424079381270602"/>
    <x v="1"/>
    <x v="1"/>
    <x v="0"/>
    <n v="2"/>
    <n v="7076.2"/>
    <s v="Discharged"/>
    <x v="0"/>
  </r>
  <r>
    <s v="PT-06552"/>
    <n v="72"/>
    <x v="0"/>
    <n v="142"/>
    <n v="245.33354150446601"/>
    <n v="33.632546293889298"/>
    <x v="1"/>
    <x v="2"/>
    <x v="1"/>
    <n v="4"/>
    <n v="18602.78"/>
    <s v="Discharged"/>
    <x v="4"/>
  </r>
  <r>
    <s v="PT-00053"/>
    <n v="44"/>
    <x v="1"/>
    <n v="105"/>
    <n v="171.27752618242201"/>
    <n v="25.6754204165929"/>
    <x v="0"/>
    <x v="1"/>
    <x v="0"/>
    <n v="2"/>
    <n v="9649.7999999999993"/>
    <s v="Discharged"/>
    <x v="3"/>
  </r>
  <r>
    <s v="PT-07619"/>
    <n v="35"/>
    <x v="1"/>
    <n v="126"/>
    <n v="169.50852729067"/>
    <n v="29.8936148562188"/>
    <x v="0"/>
    <x v="1"/>
    <x v="2"/>
    <n v="0"/>
    <n v="3432.36"/>
    <s v="Discharged"/>
    <x v="2"/>
  </r>
  <r>
    <s v="PT-06556"/>
    <n v="33"/>
    <x v="1"/>
    <s v="unknown"/>
    <n v="253.31673612485301"/>
    <n v="26.4990480243669"/>
    <x v="2"/>
    <x v="1"/>
    <x v="0"/>
    <n v="2"/>
    <n v="2924.16"/>
    <s v="Deceased"/>
    <x v="2"/>
  </r>
  <r>
    <s v="PT-08560"/>
    <n v="72"/>
    <x v="0"/>
    <n v="140"/>
    <n v="178.39818474270101"/>
    <n v="36.689997631245497"/>
    <x v="1"/>
    <x v="1"/>
    <x v="0"/>
    <n v="4"/>
    <n v="7142.63"/>
    <s v="Discharged"/>
    <x v="4"/>
  </r>
  <r>
    <s v="PT-00160"/>
    <n v="64"/>
    <x v="0"/>
    <n v="132"/>
    <n v="177.873096220489"/>
    <n v="23.1160103869917"/>
    <x v="2"/>
    <x v="1"/>
    <x v="1"/>
    <n v="9"/>
    <n v="27721.48"/>
    <s v="Discharged"/>
    <x v="0"/>
  </r>
  <r>
    <s v="PT-07854"/>
    <n v="63"/>
    <x v="1"/>
    <n v="158"/>
    <n v="295.058584452189"/>
    <n v="20.6908579712848"/>
    <x v="2"/>
    <x v="1"/>
    <x v="1"/>
    <n v="5"/>
    <n v="22189.61"/>
    <s v="Discharged"/>
    <x v="0"/>
  </r>
  <r>
    <s v="PT-01588"/>
    <n v="49"/>
    <x v="1"/>
    <s v="unknown"/>
    <n v="141.93170814458199"/>
    <n v="27.685728761766999"/>
    <x v="2"/>
    <x v="1"/>
    <x v="0"/>
    <n v="6"/>
    <n v="7801.85"/>
    <s v="Discharged"/>
    <x v="3"/>
  </r>
  <r>
    <s v="PT-01590"/>
    <n v="56"/>
    <x v="1"/>
    <n v="91"/>
    <n v="189.13254166868401"/>
    <n v="35.216174429374803"/>
    <x v="2"/>
    <x v="1"/>
    <x v="0"/>
    <n v="11"/>
    <n v="13845.94"/>
    <s v="Transferred"/>
    <x v="1"/>
  </r>
  <r>
    <s v="PT-09516"/>
    <n v="34"/>
    <x v="1"/>
    <n v="124"/>
    <n v="214.96537795299199"/>
    <n v="34.850503213759801"/>
    <x v="1"/>
    <x v="1"/>
    <x v="0"/>
    <n v="5"/>
    <n v="16886.939999999999"/>
    <s v="Discharged"/>
    <x v="2"/>
  </r>
  <r>
    <s v="PT-06688"/>
    <n v="41"/>
    <x v="1"/>
    <n v="114"/>
    <n v="169.015849080332"/>
    <n v="29.522736702466101"/>
    <x v="2"/>
    <x v="2"/>
    <x v="1"/>
    <n v="7"/>
    <n v="12182.01"/>
    <s v="Discharged"/>
    <x v="3"/>
  </r>
  <r>
    <s v="PT-07211"/>
    <n v="90"/>
    <x v="0"/>
    <n v="136"/>
    <n v="240.246449028157"/>
    <n v="24.491784605809301"/>
    <x v="0"/>
    <x v="2"/>
    <x v="1"/>
    <n v="1"/>
    <n v="25634.67"/>
    <s v="Admitted"/>
    <x v="5"/>
  </r>
  <r>
    <s v="PT-06867"/>
    <n v="71"/>
    <x v="0"/>
    <n v="137"/>
    <n v="170.95179697385001"/>
    <n v="31.5633583116586"/>
    <x v="2"/>
    <x v="1"/>
    <x v="1"/>
    <n v="7"/>
    <n v="27933.27"/>
    <s v="Discharged"/>
    <x v="4"/>
  </r>
  <r>
    <s v="PT-06175"/>
    <n v="60"/>
    <x v="1"/>
    <n v="167"/>
    <s v="unknown"/>
    <n v="27.546385048752601"/>
    <x v="1"/>
    <x v="1"/>
    <x v="0"/>
    <n v="3"/>
    <n v="6564.18"/>
    <s v="Discharged"/>
    <x v="1"/>
  </r>
  <r>
    <s v="PT-08004"/>
    <n v="65"/>
    <x v="0"/>
    <n v="104"/>
    <n v="188.75557341632901"/>
    <n v="26.478284018619799"/>
    <x v="2"/>
    <x v="1"/>
    <x v="0"/>
    <n v="3"/>
    <n v="10506.18"/>
    <s v="Deceased"/>
    <x v="0"/>
  </r>
  <r>
    <s v="PT-03859"/>
    <n v="44"/>
    <x v="0"/>
    <n v="148"/>
    <n v="252.43392227851399"/>
    <n v="34.164834313006097"/>
    <x v="2"/>
    <x v="1"/>
    <x v="0"/>
    <n v="4"/>
    <n v="4596.05"/>
    <s v="Transferred"/>
    <x v="3"/>
  </r>
  <r>
    <s v="PT-07361"/>
    <n v="43"/>
    <x v="0"/>
    <n v="135"/>
    <n v="258.74810082823501"/>
    <n v="29.482235483236"/>
    <x v="2"/>
    <x v="1"/>
    <x v="0"/>
    <n v="7"/>
    <n v="8449.5"/>
    <s v="Admitted"/>
    <x v="3"/>
  </r>
  <r>
    <s v="PT-02829"/>
    <n v="69"/>
    <x v="0"/>
    <n v="153"/>
    <s v="unknown"/>
    <n v="32.604445138446103"/>
    <x v="1"/>
    <x v="1"/>
    <x v="0"/>
    <n v="2"/>
    <n v="10840.12"/>
    <s v="Admitted"/>
    <x v="0"/>
  </r>
  <r>
    <s v="PT-00437"/>
    <n v="79"/>
    <x v="1"/>
    <n v="115"/>
    <n v="264.885989714186"/>
    <n v="31.581708116344299"/>
    <x v="0"/>
    <x v="1"/>
    <x v="0"/>
    <n v="1"/>
    <n v="6736.9"/>
    <s v="Transferred"/>
    <x v="4"/>
  </r>
  <r>
    <s v="PT-05790"/>
    <n v="56"/>
    <x v="1"/>
    <n v="149"/>
    <n v="229.358721212094"/>
    <n v="28.052498531634502"/>
    <x v="2"/>
    <x v="1"/>
    <x v="1"/>
    <n v="5"/>
    <n v="5732.45"/>
    <s v="Transferred"/>
    <x v="1"/>
  </r>
  <r>
    <s v="PT-08344"/>
    <n v="35"/>
    <x v="0"/>
    <n v="129"/>
    <n v="203.69293546498599"/>
    <n v="33.7945226723103"/>
    <x v="1"/>
    <x v="2"/>
    <x v="1"/>
    <n v="1"/>
    <n v="18951.07"/>
    <s v="Deceased"/>
    <x v="2"/>
  </r>
  <r>
    <s v="PT-03879"/>
    <n v="32"/>
    <x v="1"/>
    <n v="145"/>
    <n v="177.73283500371201"/>
    <n v="23.899455996509001"/>
    <x v="2"/>
    <x v="1"/>
    <x v="0"/>
    <n v="7"/>
    <n v="11117.06"/>
    <s v="Transferred"/>
    <x v="2"/>
  </r>
  <r>
    <s v="PT-01589"/>
    <n v="42"/>
    <x v="0"/>
    <n v="129"/>
    <n v="194.39548936910501"/>
    <n v="30.2410749079426"/>
    <x v="1"/>
    <x v="1"/>
    <x v="0"/>
    <n v="1"/>
    <n v="5998.04"/>
    <s v="Discharged"/>
    <x v="3"/>
  </r>
  <r>
    <s v="PT-02781"/>
    <n v="68"/>
    <x v="0"/>
    <n v="152"/>
    <n v="238.526118541518"/>
    <n v="24.137158051682999"/>
    <x v="0"/>
    <x v="1"/>
    <x v="0"/>
    <n v="5"/>
    <n v="11687.32"/>
    <s v="Deceased"/>
    <x v="0"/>
  </r>
  <r>
    <s v="PT-09163"/>
    <n v="65"/>
    <x v="0"/>
    <n v="126"/>
    <n v="205.67220001427901"/>
    <n v="22.901723083920398"/>
    <x v="1"/>
    <x v="1"/>
    <x v="0"/>
    <n v="3"/>
    <n v="11345.21"/>
    <s v="Admitted"/>
    <x v="0"/>
  </r>
  <r>
    <s v="PT-08733"/>
    <n v="59"/>
    <x v="1"/>
    <n v="99"/>
    <n v="248.80054622910001"/>
    <n v="30.258715245876601"/>
    <x v="1"/>
    <x v="1"/>
    <x v="0"/>
    <n v="0"/>
    <n v="7202.79"/>
    <s v="Discharged"/>
    <x v="1"/>
  </r>
  <r>
    <s v="PT-05687"/>
    <n v="73"/>
    <x v="0"/>
    <n v="127"/>
    <n v="139.369151953694"/>
    <n v="29.790905378602901"/>
    <x v="0"/>
    <x v="2"/>
    <x v="3"/>
    <n v="5"/>
    <n v="7045.54"/>
    <s v="Admitted"/>
    <x v="4"/>
  </r>
  <r>
    <s v="PT-03966"/>
    <n v="60"/>
    <x v="0"/>
    <n v="109"/>
    <n v="191.73001364138699"/>
    <n v="27.3768934529636"/>
    <x v="2"/>
    <x v="1"/>
    <x v="0"/>
    <n v="2"/>
    <n v="8573.5"/>
    <s v="Deceased"/>
    <x v="1"/>
  </r>
  <r>
    <s v="PT-04728"/>
    <n v="47"/>
    <x v="1"/>
    <n v="128"/>
    <n v="233.41974608597499"/>
    <s v="unknown"/>
    <x v="0"/>
    <x v="1"/>
    <x v="2"/>
    <n v="3"/>
    <n v="3061.05"/>
    <s v="Transferred"/>
    <x v="3"/>
  </r>
  <r>
    <s v="PT-00974"/>
    <n v="45"/>
    <x v="0"/>
    <n v="112"/>
    <n v="161.19865652756201"/>
    <n v="15"/>
    <x v="2"/>
    <x v="1"/>
    <x v="0"/>
    <n v="4"/>
    <n v="6428.16"/>
    <s v="Discharged"/>
    <x v="3"/>
  </r>
  <r>
    <s v="PT-01239"/>
    <n v="63"/>
    <x v="1"/>
    <n v="137"/>
    <n v="263.67254134617798"/>
    <n v="23.450240497567101"/>
    <x v="2"/>
    <x v="1"/>
    <x v="1"/>
    <n v="11"/>
    <n v="20542.46"/>
    <s v="Discharged"/>
    <x v="0"/>
  </r>
  <r>
    <s v="PT-02952"/>
    <n v="66"/>
    <x v="0"/>
    <n v="132"/>
    <n v="184.61554785456499"/>
    <n v="26.777136169758901"/>
    <x v="0"/>
    <x v="1"/>
    <x v="2"/>
    <n v="3"/>
    <n v="4622.07"/>
    <s v="Admitted"/>
    <x v="0"/>
  </r>
  <r>
    <s v="PT-02343"/>
    <n v="62"/>
    <x v="0"/>
    <n v="126"/>
    <n v="194.068768965911"/>
    <n v="17.539568563836699"/>
    <x v="1"/>
    <x v="2"/>
    <x v="0"/>
    <n v="1"/>
    <n v="3295.15"/>
    <s v="Discharged"/>
    <x v="0"/>
  </r>
  <r>
    <s v="PT-06791"/>
    <n v="53"/>
    <x v="0"/>
    <n v="165"/>
    <n v="210.22366854952401"/>
    <s v="unknown"/>
    <x v="1"/>
    <x v="1"/>
    <x v="0"/>
    <n v="2"/>
    <n v="3859.31"/>
    <s v="Discharged"/>
    <x v="1"/>
  </r>
  <r>
    <s v="PT-07602"/>
    <n v="47"/>
    <x v="0"/>
    <n v="128"/>
    <n v="163.69704022014801"/>
    <n v="24.2874954891881"/>
    <x v="2"/>
    <x v="1"/>
    <x v="1"/>
    <n v="5"/>
    <n v="17893.939999999999"/>
    <s v="Transferred"/>
    <x v="3"/>
  </r>
  <r>
    <s v="PT-06047"/>
    <n v="55"/>
    <x v="0"/>
    <n v="127"/>
    <n v="218.98845148513499"/>
    <n v="15.0965420611713"/>
    <x v="0"/>
    <x v="1"/>
    <x v="2"/>
    <n v="2"/>
    <n v="4589.7299999999996"/>
    <s v="Discharged"/>
    <x v="1"/>
  </r>
  <r>
    <s v="PT-02159"/>
    <n v="74"/>
    <x v="0"/>
    <n v="108"/>
    <n v="144.94328610373901"/>
    <n v="24.402068687516799"/>
    <x v="1"/>
    <x v="2"/>
    <x v="0"/>
    <n v="4"/>
    <n v="7965.53"/>
    <s v="Discharged"/>
    <x v="4"/>
  </r>
  <r>
    <s v="PT-09476"/>
    <n v="55"/>
    <x v="1"/>
    <n v="130"/>
    <n v="197.05610305414001"/>
    <n v="26.2690903828911"/>
    <x v="1"/>
    <x v="1"/>
    <x v="0"/>
    <n v="0"/>
    <n v="8631.8799999999992"/>
    <s v="Admitted"/>
    <x v="1"/>
  </r>
  <r>
    <s v="PT-06860"/>
    <n v="68"/>
    <x v="0"/>
    <n v="165"/>
    <n v="171.62915834012099"/>
    <n v="18.290780125998001"/>
    <x v="1"/>
    <x v="1"/>
    <x v="0"/>
    <n v="2"/>
    <s v="unknown"/>
    <s v="Admitted"/>
    <x v="0"/>
  </r>
  <r>
    <s v="PT-01498"/>
    <n v="73"/>
    <x v="0"/>
    <n v="128"/>
    <n v="221.22745411523701"/>
    <n v="24.784033605645899"/>
    <x v="0"/>
    <x v="1"/>
    <x v="0"/>
    <n v="0"/>
    <n v="2010.16"/>
    <s v="Discharged"/>
    <x v="4"/>
  </r>
  <r>
    <s v="PT-04546"/>
    <n v="63"/>
    <x v="0"/>
    <s v="unknown"/>
    <n v="224.05144532353199"/>
    <n v="26.898087782098798"/>
    <x v="0"/>
    <x v="2"/>
    <x v="0"/>
    <n v="3"/>
    <n v="8785.02"/>
    <s v="Discharged"/>
    <x v="0"/>
  </r>
  <r>
    <s v="PT-06466"/>
    <n v="67"/>
    <x v="1"/>
    <n v="98"/>
    <n v="215.040142084466"/>
    <n v="21.444684610104702"/>
    <x v="0"/>
    <x v="2"/>
    <x v="0"/>
    <n v="2"/>
    <n v="6905.37"/>
    <s v="Discharged"/>
    <x v="0"/>
  </r>
  <r>
    <s v="PT-04258"/>
    <n v="76"/>
    <x v="1"/>
    <n v="107"/>
    <n v="233.283017552129"/>
    <n v="27.895659441884199"/>
    <x v="0"/>
    <x v="1"/>
    <x v="2"/>
    <n v="1"/>
    <n v="2350.75"/>
    <s v="Admitted"/>
    <x v="4"/>
  </r>
  <r>
    <s v="PT-02423"/>
    <n v="51"/>
    <x v="0"/>
    <n v="141"/>
    <n v="240.663398782803"/>
    <n v="15"/>
    <x v="2"/>
    <x v="1"/>
    <x v="0"/>
    <n v="6"/>
    <s v="unknown"/>
    <s v="Transferred"/>
    <x v="1"/>
  </r>
  <r>
    <s v="PT-08737"/>
    <n v="58"/>
    <x v="0"/>
    <n v="100"/>
    <n v="193.593649544714"/>
    <s v="unknown"/>
    <x v="1"/>
    <x v="2"/>
    <x v="1"/>
    <n v="2"/>
    <n v="19831.400000000001"/>
    <s v="Discharged"/>
    <x v="1"/>
  </r>
  <r>
    <s v="PT-05186"/>
    <n v="25"/>
    <x v="0"/>
    <n v="136"/>
    <n v="248.12804218737401"/>
    <n v="20.906066884380401"/>
    <x v="1"/>
    <x v="1"/>
    <x v="2"/>
    <n v="2"/>
    <n v="4835.4399999999996"/>
    <s v="Discharged"/>
    <x v="6"/>
  </r>
  <r>
    <s v="PT-05648"/>
    <n v="78"/>
    <x v="1"/>
    <n v="157"/>
    <n v="222.35603173279301"/>
    <n v="28.7505689615767"/>
    <x v="0"/>
    <x v="1"/>
    <x v="0"/>
    <n v="3"/>
    <n v="11497.62"/>
    <s v="Discharged"/>
    <x v="4"/>
  </r>
  <r>
    <s v="PT-00358"/>
    <n v="50"/>
    <x v="0"/>
    <n v="157"/>
    <n v="127.143269655354"/>
    <n v="24.369940858798799"/>
    <x v="2"/>
    <x v="1"/>
    <x v="0"/>
    <n v="5"/>
    <n v="12542.47"/>
    <s v="Admitted"/>
    <x v="3"/>
  </r>
  <r>
    <s v="PT-05243"/>
    <n v="66"/>
    <x v="0"/>
    <n v="121"/>
    <n v="250.372182853476"/>
    <n v="21.476408134181899"/>
    <x v="2"/>
    <x v="1"/>
    <x v="0"/>
    <n v="3"/>
    <n v="9393.8799999999992"/>
    <s v="Transferred"/>
    <x v="0"/>
  </r>
  <r>
    <s v="PT-02131"/>
    <n v="61"/>
    <x v="0"/>
    <n v="124"/>
    <n v="205.790758925788"/>
    <n v="30.239783980126202"/>
    <x v="2"/>
    <x v="2"/>
    <x v="1"/>
    <n v="4"/>
    <n v="26955.84"/>
    <s v="Admitted"/>
    <x v="0"/>
  </r>
  <r>
    <s v="PT-09428"/>
    <n v="45"/>
    <x v="1"/>
    <n v="132"/>
    <n v="170.591217174588"/>
    <n v="28.580052053432301"/>
    <x v="2"/>
    <x v="2"/>
    <x v="1"/>
    <n v="7"/>
    <n v="18859.3"/>
    <s v="Discharged"/>
    <x v="3"/>
  </r>
  <r>
    <s v="PT-02093"/>
    <n v="64"/>
    <x v="1"/>
    <n v="136"/>
    <n v="246.90198698271701"/>
    <n v="22.8529125534305"/>
    <x v="0"/>
    <x v="2"/>
    <x v="0"/>
    <s v="unknown"/>
    <n v="6059.98"/>
    <s v="Discharged"/>
    <x v="0"/>
  </r>
  <r>
    <s v="PT-05410"/>
    <n v="71"/>
    <x v="0"/>
    <n v="136"/>
    <n v="222.97899893724301"/>
    <n v="26.865254717845701"/>
    <x v="2"/>
    <x v="2"/>
    <x v="1"/>
    <n v="8"/>
    <n v="23527.14"/>
    <s v="Deceased"/>
    <x v="4"/>
  </r>
  <r>
    <s v="PT-02016"/>
    <n v="52"/>
    <x v="0"/>
    <n v="135"/>
    <n v="217.88073840413099"/>
    <n v="27.980484701143599"/>
    <x v="0"/>
    <x v="1"/>
    <x v="2"/>
    <n v="7"/>
    <n v="5787.37"/>
    <s v="Discharged"/>
    <x v="1"/>
  </r>
  <r>
    <s v="PT-09242"/>
    <n v="54"/>
    <x v="1"/>
    <n v="139"/>
    <n v="247.044411751665"/>
    <n v="21.550407405292098"/>
    <x v="2"/>
    <x v="1"/>
    <x v="1"/>
    <n v="6"/>
    <n v="17807.11"/>
    <s v="Discharged"/>
    <x v="1"/>
  </r>
  <r>
    <s v="PT-04045"/>
    <n v="68"/>
    <x v="0"/>
    <n v="144"/>
    <n v="243.97950094272699"/>
    <n v="34.225339432299897"/>
    <x v="1"/>
    <x v="1"/>
    <x v="0"/>
    <n v="3"/>
    <n v="6170.78"/>
    <s v="Discharged"/>
    <x v="0"/>
  </r>
  <r>
    <s v="PT-00188"/>
    <n v="53"/>
    <x v="0"/>
    <n v="118"/>
    <n v="184.102933002052"/>
    <n v="31.5281159247332"/>
    <x v="2"/>
    <x v="1"/>
    <x v="0"/>
    <n v="7"/>
    <n v="13099.34"/>
    <s v="Admitted"/>
    <x v="1"/>
  </r>
  <r>
    <s v="PT-08289"/>
    <n v="45"/>
    <x v="1"/>
    <n v="133"/>
    <n v="224.82724145831699"/>
    <n v="21.469219353817099"/>
    <x v="1"/>
    <x v="2"/>
    <x v="1"/>
    <n v="1"/>
    <n v="19410.04"/>
    <s v="Admitted"/>
    <x v="3"/>
  </r>
  <r>
    <s v="PT-03656"/>
    <n v="60"/>
    <x v="1"/>
    <n v="122"/>
    <n v="219.12663695300901"/>
    <n v="27.701032621031001"/>
    <x v="0"/>
    <x v="1"/>
    <x v="0"/>
    <n v="4"/>
    <n v="8946.75"/>
    <s v="Admitted"/>
    <x v="1"/>
  </r>
  <r>
    <s v="PT-03427"/>
    <n v="58"/>
    <x v="1"/>
    <n v="136"/>
    <n v="220.13255126130099"/>
    <n v="25.242701236282102"/>
    <x v="0"/>
    <x v="2"/>
    <x v="1"/>
    <n v="0"/>
    <n v="10243.57"/>
    <s v="Transferred"/>
    <x v="1"/>
  </r>
  <r>
    <s v="PT-09574"/>
    <n v="18"/>
    <x v="0"/>
    <n v="113"/>
    <n v="211.33696492998601"/>
    <n v="24.8670783460759"/>
    <x v="1"/>
    <x v="1"/>
    <x v="2"/>
    <n v="7"/>
    <n v="6630.65"/>
    <s v="Admitted"/>
    <x v="6"/>
  </r>
  <r>
    <s v="PT-01382"/>
    <n v="47"/>
    <x v="0"/>
    <n v="177"/>
    <n v="241.08478366231401"/>
    <n v="29.0465411550223"/>
    <x v="2"/>
    <x v="1"/>
    <x v="1"/>
    <n v="7"/>
    <n v="21200.74"/>
    <s v="Discharged"/>
    <x v="3"/>
  </r>
  <r>
    <s v="PT-07765"/>
    <n v="77"/>
    <x v="0"/>
    <n v="119"/>
    <n v="294.15858744199301"/>
    <n v="17.419736799318802"/>
    <x v="2"/>
    <x v="2"/>
    <x v="1"/>
    <n v="5"/>
    <n v="11383.98"/>
    <s v="Admitted"/>
    <x v="4"/>
  </r>
  <r>
    <s v="PT-00414"/>
    <n v="74"/>
    <x v="0"/>
    <n v="144"/>
    <n v="180.154673772563"/>
    <n v="29.807526436902101"/>
    <x v="2"/>
    <x v="1"/>
    <x v="0"/>
    <n v="3"/>
    <n v="5056.3"/>
    <s v="Discharged"/>
    <x v="4"/>
  </r>
  <r>
    <s v="PT-05038"/>
    <n v="44"/>
    <x v="1"/>
    <n v="134"/>
    <n v="168.66386046755099"/>
    <n v="27.344160381748399"/>
    <x v="0"/>
    <x v="1"/>
    <x v="2"/>
    <n v="1"/>
    <n v="3749.75"/>
    <s v="Discharged"/>
    <x v="3"/>
  </r>
  <r>
    <s v="PT-04898"/>
    <n v="38"/>
    <x v="1"/>
    <n v="146"/>
    <n v="223.05531958749"/>
    <n v="24.892159604801201"/>
    <x v="1"/>
    <x v="2"/>
    <x v="0"/>
    <n v="3"/>
    <n v="13751.31"/>
    <s v="Discharged"/>
    <x v="2"/>
  </r>
  <r>
    <s v="PT-03337"/>
    <n v="34"/>
    <x v="1"/>
    <n v="125"/>
    <n v="235.85352646640499"/>
    <n v="26.595337707606699"/>
    <x v="1"/>
    <x v="1"/>
    <x v="2"/>
    <n v="3"/>
    <n v="6108.78"/>
    <s v="Discharged"/>
    <x v="2"/>
  </r>
  <r>
    <s v="PT-03607"/>
    <n v="43"/>
    <x v="1"/>
    <n v="145"/>
    <n v="196.86335049287101"/>
    <n v="27.079413205935602"/>
    <x v="0"/>
    <x v="1"/>
    <x v="2"/>
    <n v="3"/>
    <n v="5874.41"/>
    <s v="Admitted"/>
    <x v="3"/>
  </r>
  <r>
    <s v="PT-03176"/>
    <n v="43"/>
    <x v="0"/>
    <n v="121"/>
    <n v="228.40718229423399"/>
    <n v="20.721107825791002"/>
    <x v="0"/>
    <x v="1"/>
    <x v="2"/>
    <n v="4"/>
    <n v="5805.42"/>
    <s v="Admitted"/>
    <x v="3"/>
  </r>
  <r>
    <s v="PT-02242"/>
    <n v="63"/>
    <x v="0"/>
    <n v="152"/>
    <n v="193.62470658246201"/>
    <n v="26.657014018827901"/>
    <x v="2"/>
    <x v="1"/>
    <x v="1"/>
    <n v="4"/>
    <s v="unknown"/>
    <s v="Discharged"/>
    <x v="0"/>
  </r>
  <r>
    <s v="PT-09903"/>
    <n v="38"/>
    <x v="0"/>
    <n v="164"/>
    <n v="259.476607731326"/>
    <n v="20.822137052788399"/>
    <x v="2"/>
    <x v="0"/>
    <x v="0"/>
    <n v="7"/>
    <n v="7010.25"/>
    <s v="Admitted"/>
    <x v="2"/>
  </r>
  <r>
    <s v="PT-00257"/>
    <n v="74"/>
    <x v="0"/>
    <n v="137"/>
    <n v="190.29871624787501"/>
    <n v="19.550695788862502"/>
    <x v="1"/>
    <x v="2"/>
    <x v="1"/>
    <n v="1"/>
    <n v="22840.26"/>
    <s v="Admitted"/>
    <x v="4"/>
  </r>
  <r>
    <s v="PT-07343"/>
    <n v="67"/>
    <x v="0"/>
    <n v="136"/>
    <n v="247.998134280768"/>
    <n v="18.9187926371747"/>
    <x v="1"/>
    <x v="2"/>
    <x v="0"/>
    <n v="1"/>
    <n v="8295.8700000000008"/>
    <s v="Discharged"/>
    <x v="0"/>
  </r>
  <r>
    <s v="PT-00201"/>
    <n v="60"/>
    <x v="1"/>
    <n v="116"/>
    <n v="162.45451935057"/>
    <n v="27.910481111653699"/>
    <x v="0"/>
    <x v="2"/>
    <x v="1"/>
    <n v="2"/>
    <n v="17673.189999999999"/>
    <s v="Admitted"/>
    <x v="1"/>
  </r>
  <r>
    <s v="PT-02236"/>
    <n v="65"/>
    <x v="0"/>
    <n v="122"/>
    <n v="221.269810976478"/>
    <n v="25.678083200751299"/>
    <x v="1"/>
    <x v="2"/>
    <x v="0"/>
    <n v="0"/>
    <n v="12969.05"/>
    <s v="Discharged"/>
    <x v="0"/>
  </r>
  <r>
    <s v="PT-04744"/>
    <n v="61"/>
    <x v="0"/>
    <n v="124"/>
    <n v="236.50014379456499"/>
    <n v="25.5312345760235"/>
    <x v="2"/>
    <x v="1"/>
    <x v="0"/>
    <n v="6"/>
    <n v="17658.13"/>
    <s v="Discharged"/>
    <x v="0"/>
  </r>
  <r>
    <s v="PT-01768"/>
    <n v="52"/>
    <x v="0"/>
    <n v="148"/>
    <n v="202.62691917222901"/>
    <n v="15.759524036144599"/>
    <x v="2"/>
    <x v="1"/>
    <x v="0"/>
    <n v="13"/>
    <s v="unknown"/>
    <s v="Discharged"/>
    <x v="1"/>
  </r>
  <r>
    <s v="PT-04237"/>
    <n v="76"/>
    <x v="1"/>
    <n v="156"/>
    <n v="191.66894646652699"/>
    <n v="28.497346590578999"/>
    <x v="0"/>
    <x v="2"/>
    <x v="1"/>
    <n v="4"/>
    <n v="10803.69"/>
    <s v="Discharged"/>
    <x v="4"/>
  </r>
  <r>
    <s v="PT-08038"/>
    <n v="33"/>
    <x v="1"/>
    <n v="142"/>
    <n v="285.55370744723598"/>
    <n v="32.304180292840996"/>
    <x v="2"/>
    <x v="1"/>
    <x v="0"/>
    <n v="4"/>
    <n v="5672.74"/>
    <s v="Discharged"/>
    <x v="2"/>
  </r>
  <r>
    <s v="PT-08615"/>
    <n v="54"/>
    <x v="1"/>
    <n v="163"/>
    <n v="224.56376476375101"/>
    <n v="32.303969434974"/>
    <x v="2"/>
    <x v="1"/>
    <x v="0"/>
    <n v="3"/>
    <n v="9158.48"/>
    <s v="Discharged"/>
    <x v="1"/>
  </r>
  <r>
    <s v="PT-07457"/>
    <n v="41"/>
    <x v="1"/>
    <n v="165"/>
    <n v="227.02898852139899"/>
    <n v="21.649240065215999"/>
    <x v="1"/>
    <x v="1"/>
    <x v="2"/>
    <n v="4"/>
    <n v="6838.07"/>
    <s v="Discharged"/>
    <x v="3"/>
  </r>
  <r>
    <s v="PT-01573"/>
    <n v="59"/>
    <x v="1"/>
    <s v="unknown"/>
    <n v="265.22699191418002"/>
    <n v="31.972360066374701"/>
    <x v="0"/>
    <x v="1"/>
    <x v="2"/>
    <n v="0"/>
    <n v="1064.53"/>
    <s v="Discharged"/>
    <x v="1"/>
  </r>
  <r>
    <s v="PT-00025"/>
    <n v="46"/>
    <x v="0"/>
    <n v="134"/>
    <s v="unknown"/>
    <n v="20.491766466403"/>
    <x v="0"/>
    <x v="1"/>
    <x v="2"/>
    <n v="3"/>
    <n v="5353.69"/>
    <s v="Discharged"/>
    <x v="3"/>
  </r>
  <r>
    <s v="PT-03364"/>
    <n v="34"/>
    <x v="0"/>
    <n v="120"/>
    <n v="208.50004641904999"/>
    <n v="26.1888200508902"/>
    <x v="0"/>
    <x v="1"/>
    <x v="2"/>
    <n v="4"/>
    <n v="6379.01"/>
    <s v="Discharged"/>
    <x v="2"/>
  </r>
  <r>
    <s v="PT-01089"/>
    <n v="51"/>
    <x v="0"/>
    <n v="114"/>
    <n v="197.69170073405999"/>
    <n v="21.460339365221799"/>
    <x v="2"/>
    <x v="1"/>
    <x v="0"/>
    <n v="2"/>
    <n v="10889.8"/>
    <s v="Transferred"/>
    <x v="1"/>
  </r>
  <r>
    <s v="PT-04675"/>
    <n v="67"/>
    <x v="1"/>
    <n v="130"/>
    <n v="209.00498242834999"/>
    <n v="28.4289585817864"/>
    <x v="1"/>
    <x v="1"/>
    <x v="0"/>
    <n v="0"/>
    <n v="12928.83"/>
    <s v="Discharged"/>
    <x v="0"/>
  </r>
  <r>
    <s v="PT-02695"/>
    <n v="60"/>
    <x v="0"/>
    <n v="146"/>
    <n v="242.67723861125901"/>
    <n v="20.3112150583366"/>
    <x v="0"/>
    <x v="2"/>
    <x v="1"/>
    <n v="2"/>
    <n v="14861.36"/>
    <s v="Discharged"/>
    <x v="1"/>
  </r>
  <r>
    <s v="PT-07886"/>
    <n v="62"/>
    <x v="1"/>
    <n v="167"/>
    <n v="211.88357431315899"/>
    <n v="24.549537655862601"/>
    <x v="0"/>
    <x v="1"/>
    <x v="2"/>
    <n v="5"/>
    <n v="5953.76"/>
    <s v="Discharged"/>
    <x v="0"/>
  </r>
  <r>
    <s v="PT-03399"/>
    <n v="89"/>
    <x v="0"/>
    <n v="168"/>
    <n v="160.77481350398301"/>
    <n v="25.738517321925301"/>
    <x v="0"/>
    <x v="2"/>
    <x v="1"/>
    <n v="0"/>
    <n v="14703.15"/>
    <s v="Discharged"/>
    <x v="5"/>
  </r>
  <r>
    <s v="PT-03560"/>
    <n v="35"/>
    <x v="1"/>
    <n v="143"/>
    <n v="223.61915389417999"/>
    <n v="26.190731800496302"/>
    <x v="0"/>
    <x v="2"/>
    <x v="3"/>
    <n v="2"/>
    <n v="1109.92"/>
    <s v="Discharged"/>
    <x v="2"/>
  </r>
  <r>
    <s v="PT-09341"/>
    <n v="40"/>
    <x v="1"/>
    <n v="113"/>
    <n v="174.621043297699"/>
    <n v="19.7636029513979"/>
    <x v="1"/>
    <x v="1"/>
    <x v="0"/>
    <s v="unknown"/>
    <n v="5912.64"/>
    <s v="unknown"/>
    <x v="2"/>
  </r>
  <r>
    <s v="PT-02842"/>
    <n v="32"/>
    <x v="0"/>
    <n v="161"/>
    <n v="212.40545231345999"/>
    <n v="20.7960561067787"/>
    <x v="1"/>
    <x v="2"/>
    <x v="1"/>
    <n v="3"/>
    <n v="16839.82"/>
    <s v="Admitted"/>
    <x v="2"/>
  </r>
  <r>
    <s v="PT-02312"/>
    <n v="81"/>
    <x v="1"/>
    <n v="130"/>
    <n v="159.25467803987601"/>
    <n v="26.004133962394999"/>
    <x v="0"/>
    <x v="1"/>
    <x v="0"/>
    <n v="1"/>
    <n v="8449.1200000000008"/>
    <s v="Discharged"/>
    <x v="5"/>
  </r>
  <r>
    <s v="PT-08497"/>
    <n v="63"/>
    <x v="1"/>
    <n v="117"/>
    <s v="unknown"/>
    <n v="32.775066887802097"/>
    <x v="0"/>
    <x v="1"/>
    <x v="0"/>
    <n v="2"/>
    <n v="10876.46"/>
    <s v="Discharged"/>
    <x v="0"/>
  </r>
  <r>
    <s v="PT-03235"/>
    <n v="35"/>
    <x v="0"/>
    <n v="168"/>
    <n v="223.77575629984301"/>
    <n v="17.543144381690599"/>
    <x v="1"/>
    <x v="1"/>
    <x v="0"/>
    <n v="1"/>
    <n v="10228.16"/>
    <s v="Deceased"/>
    <x v="2"/>
  </r>
  <r>
    <s v="PT-04153"/>
    <n v="56"/>
    <x v="0"/>
    <n v="118"/>
    <n v="219.33865641609299"/>
    <n v="31.405297580429501"/>
    <x v="1"/>
    <x v="1"/>
    <x v="1"/>
    <n v="4"/>
    <n v="16129.55"/>
    <s v="Discharged"/>
    <x v="1"/>
  </r>
  <r>
    <s v="PT-01310"/>
    <n v="62"/>
    <x v="0"/>
    <n v="103"/>
    <n v="205.98536622336701"/>
    <n v="30.714738181135601"/>
    <x v="2"/>
    <x v="1"/>
    <x v="1"/>
    <n v="6"/>
    <n v="25924.02"/>
    <s v="Discharged"/>
    <x v="0"/>
  </r>
  <r>
    <s v="PT-00696"/>
    <n v="50"/>
    <x v="0"/>
    <n v="146"/>
    <n v="143.336333251236"/>
    <n v="27.9898995668743"/>
    <x v="0"/>
    <x v="1"/>
    <x v="3"/>
    <n v="4"/>
    <n v="6118.6"/>
    <s v="Discharged"/>
    <x v="3"/>
  </r>
  <r>
    <s v="PT-06941"/>
    <n v="48"/>
    <x v="1"/>
    <n v="143"/>
    <n v="195.81849097157399"/>
    <n v="25.2461121271254"/>
    <x v="2"/>
    <x v="1"/>
    <x v="1"/>
    <n v="4"/>
    <n v="20232.849999999999"/>
    <s v="Discharged"/>
    <x v="3"/>
  </r>
  <r>
    <s v="PT-03753"/>
    <n v="73"/>
    <x v="1"/>
    <n v="111"/>
    <n v="203.76045593740699"/>
    <n v="27.846437709004299"/>
    <x v="1"/>
    <x v="1"/>
    <x v="0"/>
    <n v="5"/>
    <n v="10362.06"/>
    <s v="Transferred"/>
    <x v="4"/>
  </r>
  <r>
    <s v="PT-06338"/>
    <n v="48"/>
    <x v="0"/>
    <n v="136"/>
    <n v="291.57064243068299"/>
    <n v="35.6053313916766"/>
    <x v="0"/>
    <x v="1"/>
    <x v="3"/>
    <n v="4"/>
    <n v="5632.49"/>
    <s v="Discharged"/>
    <x v="3"/>
  </r>
  <r>
    <s v="PT-01228"/>
    <n v="52"/>
    <x v="1"/>
    <n v="127"/>
    <n v="228.47137308182101"/>
    <n v="34.744473041360401"/>
    <x v="2"/>
    <x v="1"/>
    <x v="1"/>
    <n v="3"/>
    <n v="14917.79"/>
    <s v="Transferred"/>
    <x v="1"/>
  </r>
  <r>
    <s v="PT-02000"/>
    <n v="43"/>
    <x v="1"/>
    <n v="148"/>
    <n v="230.114329835934"/>
    <n v="27.5750260007087"/>
    <x v="1"/>
    <x v="1"/>
    <x v="0"/>
    <n v="2"/>
    <n v="1135.6500000000001"/>
    <s v="Discharged"/>
    <x v="3"/>
  </r>
  <r>
    <s v="PT-00277"/>
    <n v="57"/>
    <x v="0"/>
    <n v="120"/>
    <n v="241.03655205151199"/>
    <n v="29.491617937354299"/>
    <x v="2"/>
    <x v="1"/>
    <x v="0"/>
    <n v="5"/>
    <n v="9038.52"/>
    <s v="Transferred"/>
    <x v="1"/>
  </r>
  <r>
    <s v="PT-08294"/>
    <n v="87"/>
    <x v="0"/>
    <s v="unknown"/>
    <n v="213.39936757465"/>
    <n v="21.218964000731098"/>
    <x v="0"/>
    <x v="1"/>
    <x v="2"/>
    <n v="4"/>
    <n v="4332.2"/>
    <s v="Deceased"/>
    <x v="5"/>
  </r>
  <r>
    <s v="PT-07364"/>
    <n v="46"/>
    <x v="0"/>
    <n v="128"/>
    <n v="176.30413097213801"/>
    <n v="29.465150237745199"/>
    <x v="3"/>
    <x v="2"/>
    <x v="1"/>
    <n v="7"/>
    <n v="10706.84"/>
    <s v="Discharged"/>
    <x v="3"/>
  </r>
  <r>
    <s v="PT-05930"/>
    <n v="61"/>
    <x v="0"/>
    <n v="130"/>
    <n v="270.035751547671"/>
    <n v="21.974354299918598"/>
    <x v="2"/>
    <x v="1"/>
    <x v="0"/>
    <n v="4"/>
    <n v="15213.03"/>
    <s v="Discharged"/>
    <x v="0"/>
  </r>
  <r>
    <s v="PT-02954"/>
    <n v="77"/>
    <x v="1"/>
    <n v="118"/>
    <s v="unknown"/>
    <n v="21.5873592705533"/>
    <x v="2"/>
    <x v="1"/>
    <x v="1"/>
    <n v="9"/>
    <n v="12596.31"/>
    <s v="Discharged"/>
    <x v="4"/>
  </r>
  <r>
    <s v="PT-03638"/>
    <n v="60"/>
    <x v="1"/>
    <n v="130"/>
    <n v="188.59862893149901"/>
    <n v="22.4043740541176"/>
    <x v="0"/>
    <x v="1"/>
    <x v="0"/>
    <n v="5"/>
    <n v="10489.71"/>
    <s v="Discharged"/>
    <x v="1"/>
  </r>
  <r>
    <s v="PT-03907"/>
    <n v="74"/>
    <x v="0"/>
    <n v="134"/>
    <n v="203.22511252333001"/>
    <n v="20.535967399674899"/>
    <x v="1"/>
    <x v="0"/>
    <x v="0"/>
    <n v="3"/>
    <n v="12481.03"/>
    <s v="Admitted"/>
    <x v="4"/>
  </r>
  <r>
    <s v="PT-04779"/>
    <n v="38"/>
    <x v="0"/>
    <n v="161"/>
    <n v="237.87835226276599"/>
    <n v="38.6908533790372"/>
    <x v="2"/>
    <x v="1"/>
    <x v="0"/>
    <n v="5"/>
    <n v="7367.65"/>
    <s v="Deceased"/>
    <x v="2"/>
  </r>
  <r>
    <s v="PT-05846"/>
    <n v="46"/>
    <x v="1"/>
    <n v="125"/>
    <n v="249.21643180332001"/>
    <n v="22.201918100039901"/>
    <x v="1"/>
    <x v="2"/>
    <x v="1"/>
    <n v="3"/>
    <n v="14482.49"/>
    <s v="Discharged"/>
    <x v="3"/>
  </r>
  <r>
    <s v="PT-09893"/>
    <n v="49"/>
    <x v="1"/>
    <n v="149"/>
    <n v="245.94308395070499"/>
    <n v="21.7751191262365"/>
    <x v="0"/>
    <x v="2"/>
    <x v="0"/>
    <n v="5"/>
    <n v="6142.31"/>
    <s v="Deceased"/>
    <x v="3"/>
  </r>
  <r>
    <s v="PT-04118"/>
    <n v="26"/>
    <x v="1"/>
    <n v="144"/>
    <n v="244.912920582472"/>
    <n v="34.883927679315697"/>
    <x v="0"/>
    <x v="1"/>
    <x v="2"/>
    <n v="4"/>
    <n v="6736.99"/>
    <s v="Admitted"/>
    <x v="6"/>
  </r>
  <r>
    <s v="PT-08450"/>
    <n v="59"/>
    <x v="1"/>
    <n v="117"/>
    <n v="167.896947456958"/>
    <n v="29.8877331320667"/>
    <x v="1"/>
    <x v="1"/>
    <x v="0"/>
    <n v="4"/>
    <n v="8210.91"/>
    <s v="Discharged"/>
    <x v="1"/>
  </r>
  <r>
    <s v="PT-01138"/>
    <n v="36"/>
    <x v="0"/>
    <n v="140"/>
    <n v="172.32011973854799"/>
    <n v="26.733875124792"/>
    <x v="2"/>
    <x v="1"/>
    <x v="0"/>
    <n v="3"/>
    <n v="9603.7900000000009"/>
    <s v="Discharged"/>
    <x v="2"/>
  </r>
  <r>
    <s v="PT-02768"/>
    <n v="61"/>
    <x v="0"/>
    <n v="111"/>
    <n v="236.05285494906801"/>
    <n v="28.850234234925001"/>
    <x v="0"/>
    <x v="2"/>
    <x v="1"/>
    <n v="4"/>
    <n v="18953.82"/>
    <s v="Discharged"/>
    <x v="0"/>
  </r>
  <r>
    <s v="PT-02335"/>
    <n v="68"/>
    <x v="1"/>
    <n v="121"/>
    <n v="219.519670534526"/>
    <n v="26.487501561581901"/>
    <x v="2"/>
    <x v="2"/>
    <x v="1"/>
    <n v="5"/>
    <n v="14610.59"/>
    <s v="Discharged"/>
    <x v="0"/>
  </r>
  <r>
    <s v="PT-08017"/>
    <n v="44"/>
    <x v="0"/>
    <n v="134"/>
    <n v="236.55942515715901"/>
    <n v="20.298472513374801"/>
    <x v="2"/>
    <x v="1"/>
    <x v="1"/>
    <n v="0"/>
    <n v="16669.189999999999"/>
    <s v="Deceased"/>
    <x v="3"/>
  </r>
  <r>
    <s v="PT-00943"/>
    <n v="64"/>
    <x v="1"/>
    <n v="123"/>
    <n v="197.34145403271501"/>
    <n v="18.129849866297999"/>
    <x v="2"/>
    <x v="1"/>
    <x v="0"/>
    <n v="6"/>
    <n v="8295.57"/>
    <s v="Discharged"/>
    <x v="0"/>
  </r>
  <r>
    <s v="PT-07972"/>
    <n v="64"/>
    <x v="0"/>
    <n v="148"/>
    <n v="215.26654620314699"/>
    <n v="32.565558801347898"/>
    <x v="1"/>
    <x v="2"/>
    <x v="1"/>
    <n v="0"/>
    <n v="25720.68"/>
    <s v="Admitted"/>
    <x v="0"/>
  </r>
  <r>
    <s v="PT-02491"/>
    <n v="54"/>
    <x v="0"/>
    <n v="113"/>
    <n v="239.87942878495099"/>
    <n v="21.2365758217409"/>
    <x v="1"/>
    <x v="1"/>
    <x v="0"/>
    <n v="2"/>
    <n v="10537.24"/>
    <s v="Admitted"/>
    <x v="1"/>
  </r>
  <r>
    <s v="PT-09874"/>
    <n v="75"/>
    <x v="0"/>
    <n v="101"/>
    <n v="203.872091264267"/>
    <n v="33.030677799986499"/>
    <x v="2"/>
    <x v="1"/>
    <x v="0"/>
    <n v="7"/>
    <n v="11058.97"/>
    <s v="Discharged"/>
    <x v="4"/>
  </r>
  <r>
    <s v="PT-06291"/>
    <n v="51"/>
    <x v="0"/>
    <n v="122"/>
    <n v="196.26401725671801"/>
    <n v="31.912535193111001"/>
    <x v="2"/>
    <x v="1"/>
    <x v="0"/>
    <n v="5"/>
    <n v="8244.7099999999991"/>
    <s v="Admitted"/>
    <x v="1"/>
  </r>
  <r>
    <s v="PT-04936"/>
    <n v="63"/>
    <x v="0"/>
    <n v="170"/>
    <n v="211.34316010769899"/>
    <n v="32.023464433674903"/>
    <x v="0"/>
    <x v="1"/>
    <x v="2"/>
    <n v="1"/>
    <n v="2271.0700000000002"/>
    <s v="Admitted"/>
    <x v="0"/>
  </r>
  <r>
    <s v="PT-03936"/>
    <n v="60"/>
    <x v="1"/>
    <n v="122"/>
    <n v="254.57623370828301"/>
    <n v="19.431078348662499"/>
    <x v="2"/>
    <x v="1"/>
    <x v="1"/>
    <n v="6"/>
    <n v="21682.55"/>
    <s v="Admitted"/>
    <x v="1"/>
  </r>
  <r>
    <s v="PT-07238"/>
    <n v="59"/>
    <x v="0"/>
    <n v="138"/>
    <n v="229.448020493153"/>
    <n v="19.383720342474099"/>
    <x v="2"/>
    <x v="2"/>
    <x v="1"/>
    <n v="5"/>
    <n v="6601.72"/>
    <s v="Admitted"/>
    <x v="1"/>
  </r>
  <r>
    <s v="PT-02385"/>
    <n v="55"/>
    <x v="0"/>
    <n v="122"/>
    <n v="120"/>
    <n v="28.255693717087699"/>
    <x v="2"/>
    <x v="2"/>
    <x v="0"/>
    <n v="4"/>
    <n v="1929.36"/>
    <s v="Admitted"/>
    <x v="1"/>
  </r>
  <r>
    <s v="PT-00116"/>
    <n v="59"/>
    <x v="0"/>
    <n v="128"/>
    <n v="247.396176791801"/>
    <n v="32.479453906041101"/>
    <x v="0"/>
    <x v="1"/>
    <x v="0"/>
    <n v="3"/>
    <n v="6197.65"/>
    <s v="Discharged"/>
    <x v="1"/>
  </r>
  <r>
    <s v="PT-01864"/>
    <n v="28"/>
    <x v="1"/>
    <n v="172"/>
    <n v="221.85717040257501"/>
    <n v="32.990294165885103"/>
    <x v="0"/>
    <x v="0"/>
    <x v="2"/>
    <n v="5"/>
    <n v="5929.42"/>
    <s v="Discharged"/>
    <x v="6"/>
  </r>
  <r>
    <s v="PT-03120"/>
    <n v="79"/>
    <x v="0"/>
    <n v="132"/>
    <n v="195.912634848811"/>
    <n v="29.274604066569399"/>
    <x v="2"/>
    <x v="1"/>
    <x v="1"/>
    <n v="2"/>
    <n v="15246.24"/>
    <s v="Admitted"/>
    <x v="4"/>
  </r>
  <r>
    <s v="PT-04259"/>
    <n v="53"/>
    <x v="0"/>
    <n v="139"/>
    <n v="199.879477898739"/>
    <n v="27.742253038007199"/>
    <x v="2"/>
    <x v="2"/>
    <x v="1"/>
    <n v="9"/>
    <n v="24909.99"/>
    <s v="Deceased"/>
    <x v="1"/>
  </r>
  <r>
    <s v="PT-06978"/>
    <n v="70"/>
    <x v="1"/>
    <s v="unknown"/>
    <n v="179.63977365899299"/>
    <n v="22.2097060198045"/>
    <x v="0"/>
    <x v="1"/>
    <x v="2"/>
    <n v="3"/>
    <n v="4371.55"/>
    <s v="Admitted"/>
    <x v="0"/>
  </r>
  <r>
    <s v="PT-00903"/>
    <n v="55"/>
    <x v="0"/>
    <n v="161"/>
    <n v="247.621725236353"/>
    <n v="19.722647744539"/>
    <x v="0"/>
    <x v="1"/>
    <x v="0"/>
    <n v="3"/>
    <n v="9253.86"/>
    <s v="Admitted"/>
    <x v="1"/>
  </r>
  <r>
    <s v="PT-02820"/>
    <n v="26"/>
    <x v="0"/>
    <n v="138"/>
    <n v="307.23280475067099"/>
    <n v="33.431950385815"/>
    <x v="2"/>
    <x v="1"/>
    <x v="0"/>
    <n v="3"/>
    <n v="12257.6"/>
    <s v="Admitted"/>
    <x v="6"/>
  </r>
  <r>
    <s v="PT-03823"/>
    <n v="54"/>
    <x v="0"/>
    <n v="144"/>
    <n v="206.117437872522"/>
    <n v="30.807570171308502"/>
    <x v="2"/>
    <x v="1"/>
    <x v="0"/>
    <n v="6"/>
    <n v="10333.01"/>
    <s v="Admitted"/>
    <x v="1"/>
  </r>
  <r>
    <s v="PT-07408"/>
    <n v="65"/>
    <x v="0"/>
    <n v="171"/>
    <n v="189.665920629526"/>
    <n v="27.0986006079562"/>
    <x v="1"/>
    <x v="1"/>
    <x v="0"/>
    <n v="0"/>
    <n v="6360.86"/>
    <s v="unknown"/>
    <x v="0"/>
  </r>
  <r>
    <s v="PT-07171"/>
    <n v="47"/>
    <x v="0"/>
    <n v="165"/>
    <n v="209.21067265173201"/>
    <n v="21.8178131721196"/>
    <x v="0"/>
    <x v="1"/>
    <x v="2"/>
    <n v="1"/>
    <n v="3112.9"/>
    <s v="Discharged"/>
    <x v="3"/>
  </r>
  <r>
    <s v="PT-09273"/>
    <n v="39"/>
    <x v="0"/>
    <n v="149"/>
    <n v="276.65247958775097"/>
    <n v="31.419855361968999"/>
    <x v="2"/>
    <x v="1"/>
    <x v="0"/>
    <n v="5"/>
    <n v="7656.37"/>
    <s v="Discharged"/>
    <x v="2"/>
  </r>
  <r>
    <s v="PT-04700"/>
    <n v="47"/>
    <x v="1"/>
    <n v="107"/>
    <n v="247.30774043482501"/>
    <n v="16.4987471818819"/>
    <x v="2"/>
    <x v="1"/>
    <x v="0"/>
    <n v="6"/>
    <n v="7146.16"/>
    <s v="Discharged"/>
    <x v="3"/>
  </r>
  <r>
    <s v="PT-09098"/>
    <n v="36"/>
    <x v="1"/>
    <n v="123"/>
    <n v="298.22104342039103"/>
    <n v="26.1170220387082"/>
    <x v="0"/>
    <x v="2"/>
    <x v="0"/>
    <n v="1"/>
    <n v="9438.68"/>
    <s v="Admitted"/>
    <x v="2"/>
  </r>
  <r>
    <s v="PT-03803"/>
    <n v="36"/>
    <x v="0"/>
    <n v="139"/>
    <n v="225.889000440507"/>
    <n v="26.763641889777499"/>
    <x v="1"/>
    <x v="1"/>
    <x v="0"/>
    <n v="2"/>
    <n v="12848.24"/>
    <s v="Admitted"/>
    <x v="2"/>
  </r>
  <r>
    <s v="PT-06069"/>
    <n v="68"/>
    <x v="0"/>
    <n v="115"/>
    <n v="220.899649527473"/>
    <n v="28.439270317248301"/>
    <x v="1"/>
    <x v="1"/>
    <x v="0"/>
    <n v="1"/>
    <n v="8888.93"/>
    <s v="Deceased"/>
    <x v="0"/>
  </r>
  <r>
    <s v="PT-05811"/>
    <n v="71"/>
    <x v="1"/>
    <n v="135"/>
    <n v="220.46324461514601"/>
    <n v="29.380743312068599"/>
    <x v="2"/>
    <x v="1"/>
    <x v="1"/>
    <n v="3"/>
    <n v="18620.53"/>
    <s v="Discharged"/>
    <x v="4"/>
  </r>
  <r>
    <s v="PT-03537"/>
    <n v="65"/>
    <x v="1"/>
    <n v="121"/>
    <n v="251.07853439967701"/>
    <n v="25.256400932319501"/>
    <x v="2"/>
    <x v="2"/>
    <x v="1"/>
    <n v="3"/>
    <n v="15136.57"/>
    <s v="Discharged"/>
    <x v="0"/>
  </r>
  <r>
    <s v="PT-03826"/>
    <n v="72"/>
    <x v="0"/>
    <n v="100"/>
    <n v="191.50611790983399"/>
    <n v="35.812672737336698"/>
    <x v="0"/>
    <x v="1"/>
    <x v="2"/>
    <n v="3"/>
    <n v="5783.91"/>
    <s v="Discharged"/>
    <x v="4"/>
  </r>
  <r>
    <s v="PT-06643"/>
    <n v="42"/>
    <x v="1"/>
    <n v="120"/>
    <n v="134.19455023627199"/>
    <n v="30.750149762973599"/>
    <x v="0"/>
    <x v="1"/>
    <x v="0"/>
    <n v="3"/>
    <n v="12430.92"/>
    <s v="Admitted"/>
    <x v="3"/>
  </r>
  <r>
    <s v="PT-08817"/>
    <n v="50"/>
    <x v="1"/>
    <n v="128"/>
    <n v="213.84290886704301"/>
    <n v="26.297729604053998"/>
    <x v="0"/>
    <x v="2"/>
    <x v="0"/>
    <n v="2"/>
    <n v="6503.48"/>
    <s v="Discharged"/>
    <x v="3"/>
  </r>
  <r>
    <s v="PT-08782"/>
    <n v="69"/>
    <x v="0"/>
    <n v="109"/>
    <n v="215.05205334962801"/>
    <n v="31.571115229972499"/>
    <x v="1"/>
    <x v="2"/>
    <x v="1"/>
    <n v="3"/>
    <n v="19240.57"/>
    <s v="Admitted"/>
    <x v="0"/>
  </r>
  <r>
    <s v="PT-04811"/>
    <n v="66"/>
    <x v="1"/>
    <n v="123"/>
    <n v="229.178585203186"/>
    <n v="25.974706187806401"/>
    <x v="0"/>
    <x v="2"/>
    <x v="0"/>
    <n v="1"/>
    <n v="12583.34"/>
    <s v="Discharged"/>
    <x v="0"/>
  </r>
  <r>
    <s v="PT-01947"/>
    <n v="60"/>
    <x v="1"/>
    <n v="161"/>
    <n v="247.61442498311601"/>
    <n v="24.172856631359501"/>
    <x v="2"/>
    <x v="1"/>
    <x v="1"/>
    <n v="6"/>
    <n v="21326.43"/>
    <s v="Admitted"/>
    <x v="1"/>
  </r>
  <r>
    <s v="PT-08158"/>
    <n v="39"/>
    <x v="0"/>
    <n v="134"/>
    <n v="170.139124646748"/>
    <n v="38.2377761188568"/>
    <x v="2"/>
    <x v="2"/>
    <x v="1"/>
    <n v="10"/>
    <n v="6965.86"/>
    <s v="Admitted"/>
    <x v="2"/>
  </r>
  <r>
    <s v="PT-07423"/>
    <n v="37"/>
    <x v="1"/>
    <n v="127"/>
    <n v="216.899357362345"/>
    <n v="26.664361253330998"/>
    <x v="1"/>
    <x v="1"/>
    <x v="2"/>
    <n v="3"/>
    <n v="6223.58"/>
    <s v="Transferred"/>
    <x v="2"/>
  </r>
  <r>
    <s v="PT-05336"/>
    <n v="47"/>
    <x v="1"/>
    <n v="114"/>
    <n v="234.42533390826699"/>
    <s v="unknown"/>
    <x v="0"/>
    <x v="2"/>
    <x v="0"/>
    <n v="3"/>
    <n v="4038.91"/>
    <s v="Discharged"/>
    <x v="3"/>
  </r>
  <r>
    <s v="PT-03489"/>
    <n v="41"/>
    <x v="0"/>
    <n v="110"/>
    <n v="120"/>
    <n v="26.727722284398801"/>
    <x v="2"/>
    <x v="1"/>
    <x v="0"/>
    <n v="4"/>
    <n v="7287.43"/>
    <s v="Transferred"/>
    <x v="3"/>
  </r>
  <r>
    <s v="PT-01611"/>
    <n v="50"/>
    <x v="1"/>
    <n v="142"/>
    <n v="197.88877130128699"/>
    <n v="33.472851163949201"/>
    <x v="2"/>
    <x v="1"/>
    <x v="0"/>
    <n v="2"/>
    <n v="9875.0400000000009"/>
    <s v="Discharged"/>
    <x v="3"/>
  </r>
  <r>
    <s v="PT-07758"/>
    <n v="89"/>
    <x v="1"/>
    <n v="167"/>
    <n v="234.691463970455"/>
    <n v="15"/>
    <x v="1"/>
    <x v="1"/>
    <x v="1"/>
    <n v="0"/>
    <n v="26720"/>
    <s v="Discharged"/>
    <x v="5"/>
  </r>
  <r>
    <s v="PT-08189"/>
    <n v="65"/>
    <x v="0"/>
    <n v="140"/>
    <n v="199.63917497462899"/>
    <n v="26.697257390636999"/>
    <x v="2"/>
    <x v="1"/>
    <x v="1"/>
    <n v="6"/>
    <n v="9564.1200000000008"/>
    <s v="Transferred"/>
    <x v="0"/>
  </r>
  <r>
    <s v="PT-04678"/>
    <n v="71"/>
    <x v="1"/>
    <n v="141"/>
    <n v="183.06117703702699"/>
    <n v="34.4341359915787"/>
    <x v="1"/>
    <x v="1"/>
    <x v="3"/>
    <n v="1"/>
    <n v="5353.51"/>
    <s v="Discharged"/>
    <x v="4"/>
  </r>
  <r>
    <s v="PT-04960"/>
    <n v="62"/>
    <x v="1"/>
    <n v="148"/>
    <n v="181.56264304483901"/>
    <n v="17.391777585356198"/>
    <x v="1"/>
    <x v="1"/>
    <x v="0"/>
    <n v="3"/>
    <n v="5333.71"/>
    <s v="Discharged"/>
    <x v="0"/>
  </r>
  <r>
    <s v="PT-05868"/>
    <n v="44"/>
    <x v="0"/>
    <n v="117"/>
    <n v="288.08046804586502"/>
    <n v="27.888618700068001"/>
    <x v="2"/>
    <x v="1"/>
    <x v="1"/>
    <n v="6"/>
    <n v="14390.57"/>
    <s v="Admitted"/>
    <x v="3"/>
  </r>
  <r>
    <s v="PT-08939"/>
    <n v="62"/>
    <x v="0"/>
    <n v="165"/>
    <n v="263.83897299760599"/>
    <n v="25.9333606415696"/>
    <x v="2"/>
    <x v="1"/>
    <x v="0"/>
    <n v="5"/>
    <n v="10192.31"/>
    <s v="Discharged"/>
    <x v="0"/>
  </r>
  <r>
    <s v="PT-04762"/>
    <n v="65"/>
    <x v="0"/>
    <n v="124"/>
    <n v="146.76908940465299"/>
    <n v="34.6227122315209"/>
    <x v="2"/>
    <x v="2"/>
    <x v="1"/>
    <n v="2"/>
    <n v="21849.5"/>
    <s v="Deceased"/>
    <x v="0"/>
  </r>
  <r>
    <s v="PT-02195"/>
    <n v="57"/>
    <x v="0"/>
    <n v="146"/>
    <n v="209.228190965268"/>
    <n v="21.7835439716923"/>
    <x v="0"/>
    <x v="1"/>
    <x v="0"/>
    <n v="2"/>
    <n v="7919.55"/>
    <s v="Discharged"/>
    <x v="1"/>
  </r>
  <r>
    <s v="PT-00883"/>
    <n v="47"/>
    <x v="0"/>
    <n v="118"/>
    <n v="208.85381078433599"/>
    <n v="29.9094003166981"/>
    <x v="0"/>
    <x v="1"/>
    <x v="2"/>
    <n v="4"/>
    <n v="5139.03"/>
    <s v="Discharged"/>
    <x v="3"/>
  </r>
  <r>
    <s v="PT-05702"/>
    <n v="51"/>
    <x v="1"/>
    <n v="146"/>
    <n v="216.229346349845"/>
    <n v="27.3171826674103"/>
    <x v="0"/>
    <x v="1"/>
    <x v="2"/>
    <n v="1"/>
    <n v="5438.24"/>
    <s v="Discharged"/>
    <x v="1"/>
  </r>
  <r>
    <s v="PT-05114"/>
    <n v="33"/>
    <x v="1"/>
    <n v="140"/>
    <n v="207.50704104393699"/>
    <n v="35.430001224067098"/>
    <x v="0"/>
    <x v="2"/>
    <x v="0"/>
    <n v="1"/>
    <n v="14906.54"/>
    <s v="Deceased"/>
    <x v="2"/>
  </r>
  <r>
    <s v="PT-00558"/>
    <n v="48"/>
    <x v="0"/>
    <n v="94"/>
    <n v="191.61399179292701"/>
    <n v="33.986564876234603"/>
    <x v="2"/>
    <x v="1"/>
    <x v="0"/>
    <n v="5"/>
    <n v="7548.33"/>
    <s v="Discharged"/>
    <x v="3"/>
  </r>
  <r>
    <s v="PT-08295"/>
    <n v="68"/>
    <x v="1"/>
    <n v="129"/>
    <n v="212.93758915895501"/>
    <n v="27.787018577448901"/>
    <x v="1"/>
    <x v="1"/>
    <x v="1"/>
    <n v="2"/>
    <n v="19615.22"/>
    <s v="Discharged"/>
    <x v="0"/>
  </r>
  <r>
    <s v="PT-05140"/>
    <n v="45"/>
    <x v="1"/>
    <n v="148"/>
    <s v="unknown"/>
    <n v="27.822595160310598"/>
    <x v="1"/>
    <x v="1"/>
    <x v="2"/>
    <n v="3"/>
    <n v="2326.8000000000002"/>
    <s v="Admitted"/>
    <x v="3"/>
  </r>
  <r>
    <s v="PT-01208"/>
    <n v="45"/>
    <x v="0"/>
    <n v="140"/>
    <n v="171.869248414238"/>
    <n v="27.7540438431251"/>
    <x v="2"/>
    <x v="1"/>
    <x v="0"/>
    <n v="2"/>
    <n v="8256.31"/>
    <s v="Discharged"/>
    <x v="3"/>
  </r>
  <r>
    <s v="PT-08831"/>
    <n v="49"/>
    <x v="0"/>
    <n v="127"/>
    <n v="240.10859489209901"/>
    <n v="31.4549815651568"/>
    <x v="2"/>
    <x v="1"/>
    <x v="0"/>
    <n v="9"/>
    <n v="14849.85"/>
    <s v="Discharged"/>
    <x v="3"/>
  </r>
  <r>
    <s v="PT-07601"/>
    <n v="53"/>
    <x v="0"/>
    <n v="146"/>
    <n v="203.18294976988"/>
    <n v="28.464148757923901"/>
    <x v="1"/>
    <x v="2"/>
    <x v="0"/>
    <n v="5"/>
    <n v="10289.94"/>
    <s v="Discharged"/>
    <x v="1"/>
  </r>
  <r>
    <s v="PT-01511"/>
    <n v="37"/>
    <x v="0"/>
    <n v="140"/>
    <n v="197.975534944515"/>
    <n v="25.301047772116402"/>
    <x v="0"/>
    <x v="1"/>
    <x v="2"/>
    <n v="2"/>
    <n v="2290.09"/>
    <s v="Discharged"/>
    <x v="2"/>
  </r>
  <r>
    <s v="PT-07045"/>
    <n v="66"/>
    <x v="0"/>
    <n v="108"/>
    <n v="214.69104962101801"/>
    <n v="20.6330428716117"/>
    <x v="0"/>
    <x v="1"/>
    <x v="2"/>
    <n v="2"/>
    <n v="1130.22"/>
    <s v="Discharged"/>
    <x v="0"/>
  </r>
  <r>
    <s v="PT-03830"/>
    <n v="62"/>
    <x v="0"/>
    <n v="137"/>
    <n v="176.50634260302101"/>
    <n v="32.055546536014901"/>
    <x v="1"/>
    <x v="2"/>
    <x v="0"/>
    <n v="4"/>
    <s v="unknown"/>
    <s v="Discharged"/>
    <x v="0"/>
  </r>
  <r>
    <s v="PT-03733"/>
    <n v="24"/>
    <x v="1"/>
    <n v="143"/>
    <n v="213.19665582661901"/>
    <n v="37.578877523557303"/>
    <x v="0"/>
    <x v="1"/>
    <x v="2"/>
    <n v="6"/>
    <n v="5708.95"/>
    <s v="Admitted"/>
    <x v="6"/>
  </r>
  <r>
    <s v="PT-08240"/>
    <n v="40"/>
    <x v="1"/>
    <n v="132"/>
    <n v="201.02924718953"/>
    <n v="25.416613413767099"/>
    <x v="0"/>
    <x v="2"/>
    <x v="0"/>
    <n v="3"/>
    <n v="5744.47"/>
    <s v="Discharged"/>
    <x v="2"/>
  </r>
  <r>
    <s v="PT-03212"/>
    <n v="37"/>
    <x v="0"/>
    <n v="132"/>
    <n v="159.08401143444701"/>
    <n v="16.534778217949501"/>
    <x v="0"/>
    <x v="1"/>
    <x v="2"/>
    <n v="5"/>
    <n v="5307.02"/>
    <s v="Deceased"/>
    <x v="2"/>
  </r>
  <r>
    <s v="PT-03631"/>
    <n v="63"/>
    <x v="0"/>
    <n v="158"/>
    <n v="201.24778699156701"/>
    <n v="25.0398743654859"/>
    <x v="0"/>
    <x v="2"/>
    <x v="0"/>
    <n v="2"/>
    <n v="9553.27"/>
    <s v="Admitted"/>
    <x v="0"/>
  </r>
  <r>
    <s v="PT-01709"/>
    <n v="53"/>
    <x v="1"/>
    <n v="138"/>
    <n v="128.808407081442"/>
    <n v="30.823660105053701"/>
    <x v="0"/>
    <x v="1"/>
    <x v="2"/>
    <n v="2"/>
    <n v="3231.67"/>
    <s v="Admitted"/>
    <x v="1"/>
  </r>
  <r>
    <s v="PT-01846"/>
    <n v="39"/>
    <x v="0"/>
    <n v="144"/>
    <s v="unknown"/>
    <n v="29.736335081561801"/>
    <x v="2"/>
    <x v="2"/>
    <x v="0"/>
    <n v="4"/>
    <n v="10444.61"/>
    <s v="Admitted"/>
    <x v="2"/>
  </r>
  <r>
    <s v="PT-00267"/>
    <n v="79"/>
    <x v="1"/>
    <n v="121"/>
    <n v="155.48649895969399"/>
    <n v="29.422951138424501"/>
    <x v="0"/>
    <x v="2"/>
    <x v="0"/>
    <n v="7"/>
    <n v="11529.54"/>
    <s v="Discharged"/>
    <x v="4"/>
  </r>
  <r>
    <s v="PT-05986"/>
    <n v="46"/>
    <x v="1"/>
    <n v="99"/>
    <n v="230.61721504258199"/>
    <n v="30.257028240867101"/>
    <x v="0"/>
    <x v="1"/>
    <x v="2"/>
    <n v="6"/>
    <n v="5912.31"/>
    <s v="unknown"/>
    <x v="3"/>
  </r>
  <r>
    <s v="PT-01141"/>
    <n v="50"/>
    <x v="0"/>
    <n v="135"/>
    <n v="295.07597101506701"/>
    <n v="39.144101050361698"/>
    <x v="0"/>
    <x v="1"/>
    <x v="0"/>
    <n v="7"/>
    <n v="10604.53"/>
    <s v="Discharged"/>
    <x v="3"/>
  </r>
  <r>
    <s v="PT-03163"/>
    <n v="48"/>
    <x v="1"/>
    <n v="148"/>
    <n v="199.43491287416199"/>
    <n v="35.331537065234997"/>
    <x v="2"/>
    <x v="1"/>
    <x v="0"/>
    <n v="3"/>
    <n v="10259.200000000001"/>
    <s v="unknown"/>
    <x v="3"/>
  </r>
  <r>
    <s v="PT-06208"/>
    <n v="56"/>
    <x v="1"/>
    <n v="142"/>
    <n v="121.98144067039701"/>
    <n v="21.699442864048699"/>
    <x v="1"/>
    <x v="1"/>
    <x v="2"/>
    <n v="4"/>
    <n v="4653.6000000000004"/>
    <s v="Discharged"/>
    <x v="1"/>
  </r>
  <r>
    <s v="PT-02047"/>
    <n v="55"/>
    <x v="1"/>
    <n v="144"/>
    <n v="283.18869869792798"/>
    <s v="unknown"/>
    <x v="2"/>
    <x v="1"/>
    <x v="0"/>
    <n v="1"/>
    <n v="7642.68"/>
    <s v="Discharged"/>
    <x v="1"/>
  </r>
  <r>
    <s v="PT-03731"/>
    <n v="67"/>
    <x v="0"/>
    <n v="159"/>
    <n v="197.31866637965399"/>
    <n v="29.5545923428582"/>
    <x v="2"/>
    <x v="2"/>
    <x v="1"/>
    <n v="5"/>
    <n v="24733.55"/>
    <s v="Discharged"/>
    <x v="0"/>
  </r>
  <r>
    <s v="PT-01910"/>
    <n v="57"/>
    <x v="1"/>
    <n v="100"/>
    <n v="211.328487284185"/>
    <n v="28.782709913633699"/>
    <x v="2"/>
    <x v="1"/>
    <x v="0"/>
    <n v="6"/>
    <s v="unknown"/>
    <s v="Discharged"/>
    <x v="1"/>
  </r>
  <r>
    <s v="PT-07599"/>
    <n v="69"/>
    <x v="1"/>
    <n v="109"/>
    <n v="230.77109095187501"/>
    <n v="29.485129145509301"/>
    <x v="0"/>
    <x v="1"/>
    <x v="0"/>
    <n v="1"/>
    <n v="6852.79"/>
    <s v="Discharged"/>
    <x v="0"/>
  </r>
  <r>
    <s v="PT-02661"/>
    <n v="37"/>
    <x v="1"/>
    <n v="142"/>
    <n v="197.09757629786901"/>
    <n v="26.115440601310802"/>
    <x v="2"/>
    <x v="2"/>
    <x v="1"/>
    <n v="5"/>
    <n v="500"/>
    <s v="Discharged"/>
    <x v="2"/>
  </r>
  <r>
    <s v="PT-00657"/>
    <n v="55"/>
    <x v="1"/>
    <n v="90"/>
    <n v="290.55480928229099"/>
    <n v="32.507445760358301"/>
    <x v="0"/>
    <x v="1"/>
    <x v="0"/>
    <n v="4"/>
    <n v="14103.04"/>
    <s v="Discharged"/>
    <x v="1"/>
  </r>
  <r>
    <s v="PT-06661"/>
    <n v="67"/>
    <x v="0"/>
    <n v="152"/>
    <n v="204.020291297874"/>
    <n v="34.433720796832198"/>
    <x v="2"/>
    <x v="1"/>
    <x v="0"/>
    <n v="3"/>
    <n v="5724.03"/>
    <s v="Discharged"/>
    <x v="0"/>
  </r>
  <r>
    <s v="PT-08145"/>
    <n v="71"/>
    <x v="0"/>
    <s v="unknown"/>
    <n v="249.523150067464"/>
    <n v="20.765451741985299"/>
    <x v="2"/>
    <x v="1"/>
    <x v="1"/>
    <n v="5"/>
    <n v="18228.490000000002"/>
    <s v="Discharged"/>
    <x v="4"/>
  </r>
  <r>
    <s v="PT-00999"/>
    <n v="46"/>
    <x v="0"/>
    <n v="169"/>
    <n v="181.398871697403"/>
    <n v="40.146191010641999"/>
    <x v="2"/>
    <x v="1"/>
    <x v="1"/>
    <n v="1"/>
    <n v="6340.72"/>
    <s v="Transferred"/>
    <x v="3"/>
  </r>
  <r>
    <s v="PT-07727"/>
    <n v="35"/>
    <x v="0"/>
    <n v="125"/>
    <n v="187.662142810782"/>
    <n v="24.359828750234101"/>
    <x v="0"/>
    <x v="2"/>
    <x v="0"/>
    <n v="3"/>
    <n v="10127.459999999999"/>
    <s v="Admitted"/>
    <x v="2"/>
  </r>
  <r>
    <s v="PT-02835"/>
    <n v="51"/>
    <x v="0"/>
    <n v="158"/>
    <n v="196.77874236614699"/>
    <n v="23.2481026615411"/>
    <x v="0"/>
    <x v="2"/>
    <x v="0"/>
    <n v="4"/>
    <n v="8587.61"/>
    <s v="Discharged"/>
    <x v="1"/>
  </r>
  <r>
    <s v="PT-09365"/>
    <n v="71"/>
    <x v="1"/>
    <n v="125"/>
    <n v="191.179829661696"/>
    <n v="33.541552822302599"/>
    <x v="0"/>
    <x v="1"/>
    <x v="0"/>
    <n v="2"/>
    <n v="7190.27"/>
    <s v="Discharged"/>
    <x v="4"/>
  </r>
  <r>
    <s v="PT-05881"/>
    <n v="18"/>
    <x v="1"/>
    <n v="104"/>
    <n v="148.12867016492399"/>
    <n v="26.9168628892225"/>
    <x v="1"/>
    <x v="1"/>
    <x v="3"/>
    <n v="4"/>
    <n v="4672.91"/>
    <s v="Discharged"/>
    <x v="6"/>
  </r>
  <r>
    <s v="PT-01238"/>
    <n v="46"/>
    <x v="0"/>
    <n v="140"/>
    <n v="217.49270628206199"/>
    <n v="27.6368436938663"/>
    <x v="2"/>
    <x v="2"/>
    <x v="1"/>
    <n v="6"/>
    <n v="21122.26"/>
    <s v="Discharged"/>
    <x v="3"/>
  </r>
  <r>
    <s v="PT-02152"/>
    <n v="79"/>
    <x v="1"/>
    <n v="133"/>
    <n v="175.47506994512401"/>
    <n v="22.487525459710501"/>
    <x v="0"/>
    <x v="2"/>
    <x v="1"/>
    <n v="1"/>
    <n v="14544.18"/>
    <s v="Discharged"/>
    <x v="4"/>
  </r>
  <r>
    <s v="PT-03836"/>
    <n v="49"/>
    <x v="0"/>
    <n v="112"/>
    <n v="224.52400312992"/>
    <n v="22.481512284061001"/>
    <x v="0"/>
    <x v="1"/>
    <x v="2"/>
    <n v="2"/>
    <n v="2906.57"/>
    <s v="Admitted"/>
    <x v="3"/>
  </r>
  <r>
    <s v="PT-09890"/>
    <n v="38"/>
    <x v="1"/>
    <n v="107"/>
    <n v="219.35156240460901"/>
    <n v="32.605410746756398"/>
    <x v="0"/>
    <x v="1"/>
    <x v="2"/>
    <n v="1"/>
    <n v="7709.37"/>
    <s v="Transferred"/>
    <x v="2"/>
  </r>
  <r>
    <s v="PT-07479"/>
    <n v="83"/>
    <x v="1"/>
    <n v="125"/>
    <n v="186.31481111758299"/>
    <n v="28.492862593411498"/>
    <x v="0"/>
    <x v="2"/>
    <x v="0"/>
    <n v="1"/>
    <n v="5878.38"/>
    <s v="Discharged"/>
    <x v="5"/>
  </r>
  <r>
    <s v="PT-08398"/>
    <n v="57"/>
    <x v="1"/>
    <n v="105"/>
    <n v="200.94199752289001"/>
    <n v="21.390447932407302"/>
    <x v="0"/>
    <x v="1"/>
    <x v="2"/>
    <n v="3"/>
    <n v="5394.2"/>
    <s v="Transferred"/>
    <x v="1"/>
  </r>
  <r>
    <s v="PT-06579"/>
    <n v="58"/>
    <x v="1"/>
    <n v="138"/>
    <n v="135.83216800272899"/>
    <n v="31.005011020111901"/>
    <x v="1"/>
    <x v="1"/>
    <x v="2"/>
    <n v="3"/>
    <n v="4097.87"/>
    <s v="Admitted"/>
    <x v="1"/>
  </r>
  <r>
    <s v="PT-05092"/>
    <n v="44"/>
    <x v="0"/>
    <n v="121"/>
    <n v="215.22087295708999"/>
    <n v="28.759743632052999"/>
    <x v="0"/>
    <x v="1"/>
    <x v="2"/>
    <s v="unknown"/>
    <n v="1476.15"/>
    <s v="Discharged"/>
    <x v="3"/>
  </r>
  <r>
    <s v="PT-02187"/>
    <n v="33"/>
    <x v="0"/>
    <n v="111"/>
    <n v="196.51886374829601"/>
    <n v="26.009065763488401"/>
    <x v="1"/>
    <x v="1"/>
    <x v="2"/>
    <n v="3"/>
    <n v="7618.39"/>
    <s v="Discharged"/>
    <x v="2"/>
  </r>
  <r>
    <s v="PT-01135"/>
    <n v="51"/>
    <x v="1"/>
    <n v="119"/>
    <n v="194.37024537137501"/>
    <n v="23.943545617074001"/>
    <x v="1"/>
    <x v="2"/>
    <x v="0"/>
    <n v="2"/>
    <n v="11688.39"/>
    <s v="Discharged"/>
    <x v="1"/>
  </r>
  <r>
    <s v="PT-05005"/>
    <n v="65"/>
    <x v="1"/>
    <n v="158"/>
    <n v="350"/>
    <n v="28.6606484014657"/>
    <x v="1"/>
    <x v="2"/>
    <x v="1"/>
    <n v="5"/>
    <n v="28149.25"/>
    <s v="Discharged"/>
    <x v="0"/>
  </r>
  <r>
    <s v="PT-06627"/>
    <n v="60"/>
    <x v="1"/>
    <n v="123"/>
    <n v="154.97269170074199"/>
    <n v="22.336123177693199"/>
    <x v="0"/>
    <x v="1"/>
    <x v="3"/>
    <n v="2"/>
    <n v="4012.03"/>
    <s v="Discharged"/>
    <x v="1"/>
  </r>
  <r>
    <s v="PT-01304"/>
    <n v="43"/>
    <x v="1"/>
    <n v="128"/>
    <n v="247.18827186528301"/>
    <n v="27.624270854974501"/>
    <x v="2"/>
    <x v="0"/>
    <x v="1"/>
    <n v="5"/>
    <n v="17486.41"/>
    <s v="Discharged"/>
    <x v="3"/>
  </r>
  <r>
    <s v="PT-09064"/>
    <n v="43"/>
    <x v="1"/>
    <n v="137"/>
    <n v="173.124942037361"/>
    <n v="28.3147181777931"/>
    <x v="0"/>
    <x v="1"/>
    <x v="2"/>
    <n v="5"/>
    <n v="6049.17"/>
    <s v="Discharged"/>
    <x v="3"/>
  </r>
  <r>
    <s v="PT-01628"/>
    <n v="74"/>
    <x v="1"/>
    <n v="147"/>
    <n v="219.45186455188801"/>
    <n v="25.049693750950201"/>
    <x v="0"/>
    <x v="2"/>
    <x v="1"/>
    <n v="3"/>
    <n v="19032.5"/>
    <s v="Discharged"/>
    <x v="4"/>
  </r>
  <r>
    <s v="PT-08175"/>
    <n v="47"/>
    <x v="0"/>
    <n v="118"/>
    <n v="231.12187889137201"/>
    <s v="unknown"/>
    <x v="1"/>
    <x v="1"/>
    <x v="0"/>
    <n v="2"/>
    <n v="7621.69"/>
    <s v="Discharged"/>
    <x v="3"/>
  </r>
  <r>
    <s v="PT-01523"/>
    <n v="51"/>
    <x v="0"/>
    <n v="118"/>
    <n v="211.60124374967299"/>
    <n v="32.821856517084598"/>
    <x v="0"/>
    <x v="2"/>
    <x v="0"/>
    <n v="4"/>
    <n v="8616.91"/>
    <s v="Discharged"/>
    <x v="1"/>
  </r>
  <r>
    <s v="PT-00359"/>
    <n v="59"/>
    <x v="0"/>
    <n v="124"/>
    <n v="204.60470508797101"/>
    <n v="26.964842034447901"/>
    <x v="1"/>
    <x v="1"/>
    <x v="2"/>
    <n v="3"/>
    <n v="6124.38"/>
    <s v="Discharged"/>
    <x v="1"/>
  </r>
  <r>
    <s v="PT-00139"/>
    <n v="67"/>
    <x v="0"/>
    <n v="122"/>
    <s v="unknown"/>
    <n v="18.452221773380099"/>
    <x v="1"/>
    <x v="1"/>
    <x v="0"/>
    <n v="5"/>
    <n v="11353.38"/>
    <s v="Discharged"/>
    <x v="0"/>
  </r>
  <r>
    <s v="PT-00300"/>
    <n v="64"/>
    <x v="1"/>
    <n v="139"/>
    <n v="186.266945870961"/>
    <n v="26.502619832155499"/>
    <x v="1"/>
    <x v="1"/>
    <x v="0"/>
    <n v="3"/>
    <n v="14593.75"/>
    <s v="Admitted"/>
    <x v="0"/>
  </r>
  <r>
    <s v="PT-01557"/>
    <n v="68"/>
    <x v="1"/>
    <n v="142"/>
    <n v="208.23483434682899"/>
    <n v="29.536456895887198"/>
    <x v="2"/>
    <x v="1"/>
    <x v="1"/>
    <n v="1"/>
    <n v="12229.98"/>
    <s v="Discharged"/>
    <x v="0"/>
  </r>
  <r>
    <s v="PT-05100"/>
    <n v="56"/>
    <x v="1"/>
    <n v="153"/>
    <n v="171.28829164818899"/>
    <n v="31.267746116514999"/>
    <x v="0"/>
    <x v="1"/>
    <x v="2"/>
    <n v="2"/>
    <n v="3473.35"/>
    <s v="Admitted"/>
    <x v="1"/>
  </r>
  <r>
    <s v="PT-00383"/>
    <n v="23"/>
    <x v="1"/>
    <n v="116"/>
    <n v="190.75628669619701"/>
    <n v="28.038596324280501"/>
    <x v="2"/>
    <x v="1"/>
    <x v="0"/>
    <n v="4"/>
    <n v="3923.87"/>
    <s v="Transferred"/>
    <x v="6"/>
  </r>
  <r>
    <s v="PT-08476"/>
    <n v="46"/>
    <x v="1"/>
    <n v="140"/>
    <n v="244.68436925457399"/>
    <n v="28.6591140332627"/>
    <x v="0"/>
    <x v="1"/>
    <x v="0"/>
    <n v="2"/>
    <n v="5406.95"/>
    <s v="Admitted"/>
    <x v="3"/>
  </r>
  <r>
    <s v="PT-07229"/>
    <n v="57"/>
    <x v="0"/>
    <n v="105"/>
    <n v="208.06258817410199"/>
    <n v="24.006915375771101"/>
    <x v="2"/>
    <x v="1"/>
    <x v="0"/>
    <n v="7"/>
    <n v="13562.46"/>
    <s v="Transferred"/>
    <x v="1"/>
  </r>
  <r>
    <s v="PT-03181"/>
    <n v="69"/>
    <x v="0"/>
    <n v="159"/>
    <n v="196.104901648263"/>
    <n v="30.804574085804301"/>
    <x v="0"/>
    <x v="2"/>
    <x v="1"/>
    <n v="4"/>
    <n v="18308.28"/>
    <s v="Discharged"/>
    <x v="0"/>
  </r>
  <r>
    <s v="PT-01440"/>
    <n v="66"/>
    <x v="0"/>
    <n v="112"/>
    <n v="265.18534146540298"/>
    <n v="21.709767491611998"/>
    <x v="2"/>
    <x v="2"/>
    <x v="1"/>
    <n v="6"/>
    <n v="18853.830000000002"/>
    <s v="Deceased"/>
    <x v="0"/>
  </r>
  <r>
    <s v="PT-09634"/>
    <n v="44"/>
    <x v="1"/>
    <n v="125"/>
    <n v="191.77715208975499"/>
    <n v="30.747531346205101"/>
    <x v="0"/>
    <x v="1"/>
    <x v="2"/>
    <n v="2"/>
    <s v="unknown"/>
    <s v="Discharged"/>
    <x v="3"/>
  </r>
  <r>
    <s v="PT-05674"/>
    <n v="95"/>
    <x v="0"/>
    <n v="141"/>
    <n v="317.49218496040601"/>
    <n v="25.219407994984302"/>
    <x v="1"/>
    <x v="2"/>
    <x v="1"/>
    <n v="3"/>
    <n v="12324.55"/>
    <s v="Discharged"/>
    <x v="5"/>
  </r>
  <r>
    <s v="PT-00947"/>
    <n v="32"/>
    <x v="0"/>
    <n v="106"/>
    <n v="217.66280986228799"/>
    <n v="28.959951425622702"/>
    <x v="2"/>
    <x v="1"/>
    <x v="0"/>
    <n v="5"/>
    <n v="12213.86"/>
    <s v="Admitted"/>
    <x v="2"/>
  </r>
  <r>
    <s v="PT-02391"/>
    <n v="27"/>
    <x v="0"/>
    <n v="130"/>
    <n v="237.47298868769499"/>
    <n v="28.548365790368099"/>
    <x v="0"/>
    <x v="2"/>
    <x v="0"/>
    <n v="4"/>
    <n v="7828.85"/>
    <s v="Discharged"/>
    <x v="6"/>
  </r>
  <r>
    <s v="PT-05499"/>
    <n v="22"/>
    <x v="1"/>
    <n v="134"/>
    <n v="255.01637701671001"/>
    <n v="25.139462044974501"/>
    <x v="0"/>
    <x v="1"/>
    <x v="2"/>
    <n v="1"/>
    <n v="1821.89"/>
    <s v="Discharged"/>
    <x v="6"/>
  </r>
  <r>
    <s v="PT-07357"/>
    <n v="59"/>
    <x v="1"/>
    <n v="126"/>
    <n v="127.930620288393"/>
    <n v="25.915573320775401"/>
    <x v="1"/>
    <x v="1"/>
    <x v="0"/>
    <n v="2"/>
    <n v="6619.38"/>
    <s v="Discharged"/>
    <x v="1"/>
  </r>
  <r>
    <s v="PT-09418"/>
    <n v="60"/>
    <x v="1"/>
    <n v="143"/>
    <n v="242.27409686090999"/>
    <n v="31.775233745124101"/>
    <x v="2"/>
    <x v="1"/>
    <x v="0"/>
    <n v="3"/>
    <n v="4508.05"/>
    <s v="Discharged"/>
    <x v="1"/>
  </r>
  <r>
    <s v="PT-02722"/>
    <n v="47"/>
    <x v="1"/>
    <n v="118"/>
    <n v="234.15280298409601"/>
    <n v="30.609124960866101"/>
    <x v="0"/>
    <x v="1"/>
    <x v="2"/>
    <n v="1"/>
    <n v="4804.28"/>
    <s v="Discharged"/>
    <x v="3"/>
  </r>
  <r>
    <s v="PT-01933"/>
    <n v="48"/>
    <x v="0"/>
    <n v="96"/>
    <n v="224.959631362632"/>
    <n v="36.624895152802502"/>
    <x v="0"/>
    <x v="2"/>
    <x v="1"/>
    <n v="2"/>
    <n v="14460.04"/>
    <s v="Admitted"/>
    <x v="3"/>
  </r>
  <r>
    <s v="PT-07718"/>
    <n v="72"/>
    <x v="0"/>
    <n v="131"/>
    <s v="unknown"/>
    <n v="25.9407439594899"/>
    <x v="0"/>
    <x v="1"/>
    <x v="0"/>
    <n v="0"/>
    <n v="8541.64"/>
    <s v="Deceased"/>
    <x v="4"/>
  </r>
  <r>
    <s v="PT-03237"/>
    <n v="70"/>
    <x v="0"/>
    <n v="142"/>
    <n v="267.82540972778202"/>
    <n v="21.392392250253302"/>
    <x v="2"/>
    <x v="1"/>
    <x v="0"/>
    <n v="5"/>
    <s v="unknown"/>
    <s v="Admitted"/>
    <x v="0"/>
  </r>
  <r>
    <s v="PT-03141"/>
    <n v="67"/>
    <x v="1"/>
    <n v="124"/>
    <n v="173.83547092820899"/>
    <n v="26.5760262017195"/>
    <x v="1"/>
    <x v="2"/>
    <x v="1"/>
    <n v="2"/>
    <n v="19795.849999999999"/>
    <s v="Discharged"/>
    <x v="0"/>
  </r>
  <r>
    <s v="PT-04164"/>
    <n v="27"/>
    <x v="0"/>
    <n v="116"/>
    <n v="201.90988917164299"/>
    <n v="31.8987459652461"/>
    <x v="0"/>
    <x v="1"/>
    <x v="2"/>
    <n v="4"/>
    <n v="5078.66"/>
    <s v="Discharged"/>
    <x v="6"/>
  </r>
  <r>
    <s v="PT-09068"/>
    <n v="63"/>
    <x v="0"/>
    <n v="100"/>
    <n v="242.31506577055501"/>
    <n v="25.525438661653698"/>
    <x v="1"/>
    <x v="1"/>
    <x v="0"/>
    <n v="2"/>
    <n v="7846.57"/>
    <s v="Admitted"/>
    <x v="0"/>
  </r>
  <r>
    <s v="PT-03808"/>
    <n v="25"/>
    <x v="0"/>
    <n v="122"/>
    <n v="267.043162385409"/>
    <n v="33.490871693270002"/>
    <x v="0"/>
    <x v="1"/>
    <x v="2"/>
    <n v="4"/>
    <n v="6162.55"/>
    <s v="Discharged"/>
    <x v="6"/>
  </r>
  <r>
    <s v="PT-09672"/>
    <n v="60"/>
    <x v="1"/>
    <n v="108"/>
    <n v="208.03590997960899"/>
    <n v="26.7878962408703"/>
    <x v="0"/>
    <x v="2"/>
    <x v="0"/>
    <n v="1"/>
    <n v="11526.7"/>
    <s v="Admitted"/>
    <x v="1"/>
  </r>
  <r>
    <s v="PT-07621"/>
    <n v="42"/>
    <x v="0"/>
    <n v="147"/>
    <n v="217.81448185255101"/>
    <n v="36.410594483618198"/>
    <x v="2"/>
    <x v="2"/>
    <x v="1"/>
    <n v="6"/>
    <n v="16734.39"/>
    <s v="Discharged"/>
    <x v="3"/>
  </r>
  <r>
    <s v="PT-09084"/>
    <n v="59"/>
    <x v="1"/>
    <n v="142"/>
    <n v="141.34903620383"/>
    <n v="32.712604712717102"/>
    <x v="0"/>
    <x v="1"/>
    <x v="2"/>
    <n v="1"/>
    <n v="4461.32"/>
    <s v="Discharged"/>
    <x v="1"/>
  </r>
  <r>
    <s v="PT-06782"/>
    <n v="55"/>
    <x v="0"/>
    <n v="171"/>
    <n v="183.27201389437599"/>
    <n v="23.7532990883665"/>
    <x v="2"/>
    <x v="1"/>
    <x v="0"/>
    <n v="6"/>
    <n v="2933.67"/>
    <s v="Admitted"/>
    <x v="1"/>
  </r>
  <r>
    <s v="PT-07174"/>
    <n v="64"/>
    <x v="1"/>
    <n v="171"/>
    <n v="187.34074772143799"/>
    <n v="27.069138765354602"/>
    <x v="2"/>
    <x v="2"/>
    <x v="1"/>
    <n v="4"/>
    <n v="12694.86"/>
    <s v="Discharged"/>
    <x v="0"/>
  </r>
  <r>
    <s v="PT-04155"/>
    <n v="69"/>
    <x v="0"/>
    <n v="101"/>
    <n v="120"/>
    <n v="33.610622120560002"/>
    <x v="2"/>
    <x v="1"/>
    <x v="1"/>
    <n v="10"/>
    <n v="31107.15"/>
    <s v="Admitted"/>
    <x v="0"/>
  </r>
  <r>
    <s v="PT-04173"/>
    <n v="47"/>
    <x v="1"/>
    <n v="167"/>
    <n v="237.91147805618999"/>
    <n v="26.535291965734"/>
    <x v="0"/>
    <x v="1"/>
    <x v="2"/>
    <n v="2"/>
    <n v="5948.2"/>
    <s v="Transferred"/>
    <x v="3"/>
  </r>
  <r>
    <s v="PT-00797"/>
    <n v="54"/>
    <x v="1"/>
    <n v="132"/>
    <n v="283.95688456768301"/>
    <n v="29.066476963084199"/>
    <x v="0"/>
    <x v="1"/>
    <x v="0"/>
    <n v="1"/>
    <n v="11614.43"/>
    <s v="Admitted"/>
    <x v="1"/>
  </r>
  <r>
    <s v="PT-02417"/>
    <n v="63"/>
    <x v="0"/>
    <n v="115"/>
    <n v="262.16142730114302"/>
    <n v="24.8157920068005"/>
    <x v="1"/>
    <x v="1"/>
    <x v="0"/>
    <n v="2"/>
    <n v="10704.82"/>
    <s v="Admitted"/>
    <x v="0"/>
  </r>
  <r>
    <s v="PT-07460"/>
    <n v="34"/>
    <x v="0"/>
    <n v="119"/>
    <n v="146.50944370526901"/>
    <n v="27.145302011489701"/>
    <x v="0"/>
    <x v="1"/>
    <x v="2"/>
    <n v="4"/>
    <n v="3735.23"/>
    <s v="Discharged"/>
    <x v="2"/>
  </r>
  <r>
    <s v="PT-06140"/>
    <n v="69"/>
    <x v="0"/>
    <n v="136"/>
    <n v="260.47010601996101"/>
    <n v="20.549841070413901"/>
    <x v="2"/>
    <x v="1"/>
    <x v="0"/>
    <n v="7"/>
    <n v="12096.5"/>
    <s v="Discharged"/>
    <x v="0"/>
  </r>
  <r>
    <s v="PT-00786"/>
    <n v="71"/>
    <x v="0"/>
    <n v="122"/>
    <n v="218.198258626675"/>
    <n v="29.493049641197899"/>
    <x v="2"/>
    <x v="1"/>
    <x v="1"/>
    <n v="3"/>
    <n v="11470.47"/>
    <s v="Admitted"/>
    <x v="4"/>
  </r>
  <r>
    <s v="PT-09460"/>
    <n v="51"/>
    <x v="1"/>
    <n v="161"/>
    <n v="228.84900963231701"/>
    <n v="23.341590404037401"/>
    <x v="0"/>
    <x v="1"/>
    <x v="2"/>
    <n v="4"/>
    <n v="7039.15"/>
    <s v="Transferred"/>
    <x v="1"/>
  </r>
  <r>
    <s v="PT-06790"/>
    <n v="65"/>
    <x v="0"/>
    <n v="122"/>
    <n v="162.25621673998899"/>
    <n v="27.489842731503"/>
    <x v="0"/>
    <x v="2"/>
    <x v="0"/>
    <n v="0"/>
    <n v="6773.78"/>
    <s v="Transferred"/>
    <x v="0"/>
  </r>
  <r>
    <s v="PT-03159"/>
    <n v="74"/>
    <x v="0"/>
    <n v="128"/>
    <n v="289.27303706887602"/>
    <n v="30.232828549095998"/>
    <x v="1"/>
    <x v="1"/>
    <x v="0"/>
    <n v="5"/>
    <n v="12507.08"/>
    <s v="Discharged"/>
    <x v="4"/>
  </r>
  <r>
    <s v="PT-00124"/>
    <n v="33"/>
    <x v="0"/>
    <n v="137"/>
    <n v="211.397229447359"/>
    <n v="29.242295309463099"/>
    <x v="1"/>
    <x v="1"/>
    <x v="0"/>
    <n v="3"/>
    <n v="10203.61"/>
    <s v="Deceased"/>
    <x v="2"/>
  </r>
  <r>
    <s v="PT-09650"/>
    <n v="58"/>
    <x v="0"/>
    <n v="121"/>
    <n v="258.276070576949"/>
    <n v="30.7049851671472"/>
    <x v="1"/>
    <x v="1"/>
    <x v="2"/>
    <n v="4"/>
    <n v="6095.17"/>
    <s v="Discharged"/>
    <x v="1"/>
  </r>
  <r>
    <s v="PT-07218"/>
    <n v="78"/>
    <x v="1"/>
    <n v="123"/>
    <n v="171.88750565812299"/>
    <n v="23.578007828130801"/>
    <x v="0"/>
    <x v="1"/>
    <x v="2"/>
    <n v="3"/>
    <n v="5369.03"/>
    <s v="Admitted"/>
    <x v="4"/>
  </r>
  <r>
    <s v="PT-02173"/>
    <n v="50"/>
    <x v="0"/>
    <n v="170"/>
    <n v="261.77167191799703"/>
    <n v="40.552462221415098"/>
    <x v="1"/>
    <x v="1"/>
    <x v="0"/>
    <n v="3"/>
    <n v="10006.84"/>
    <s v="Transferred"/>
    <x v="3"/>
  </r>
  <r>
    <s v="PT-02170"/>
    <n v="61"/>
    <x v="1"/>
    <n v="111"/>
    <n v="206.25847098281699"/>
    <n v="18.979729641631199"/>
    <x v="2"/>
    <x v="1"/>
    <x v="1"/>
    <n v="4"/>
    <n v="11980.99"/>
    <s v="Admitted"/>
    <x v="0"/>
  </r>
  <r>
    <s v="PT-07160"/>
    <n v="48"/>
    <x v="0"/>
    <n v="136"/>
    <n v="159.361721852389"/>
    <n v="20.087888155609399"/>
    <x v="2"/>
    <x v="1"/>
    <x v="0"/>
    <n v="3"/>
    <n v="10537.74"/>
    <s v="Discharged"/>
    <x v="3"/>
  </r>
  <r>
    <s v="PT-04010"/>
    <n v="64"/>
    <x v="0"/>
    <n v="158"/>
    <n v="300.38158603188401"/>
    <n v="31.3682006628413"/>
    <x v="1"/>
    <x v="1"/>
    <x v="2"/>
    <n v="3"/>
    <n v="5909.16"/>
    <s v="Discharged"/>
    <x v="0"/>
  </r>
  <r>
    <s v="PT-09484"/>
    <n v="59"/>
    <x v="1"/>
    <n v="137"/>
    <n v="222.127117916125"/>
    <n v="30.390513129838801"/>
    <x v="0"/>
    <x v="2"/>
    <x v="0"/>
    <n v="2"/>
    <n v="4125.7700000000004"/>
    <s v="Discharged"/>
    <x v="1"/>
  </r>
  <r>
    <s v="PT-04341"/>
    <n v="69"/>
    <x v="1"/>
    <n v="90"/>
    <n v="180.84363693211401"/>
    <n v="36.311383276892997"/>
    <x v="1"/>
    <x v="2"/>
    <x v="1"/>
    <n v="1"/>
    <n v="16255.84"/>
    <s v="Discharged"/>
    <x v="0"/>
  </r>
  <r>
    <s v="PT-00911"/>
    <n v="50"/>
    <x v="1"/>
    <n v="111"/>
    <n v="150.90819285334001"/>
    <n v="38.738246937940701"/>
    <x v="0"/>
    <x v="2"/>
    <x v="0"/>
    <n v="3"/>
    <n v="17475.25"/>
    <s v="Discharged"/>
    <x v="3"/>
  </r>
  <r>
    <s v="PT-06269"/>
    <n v="69"/>
    <x v="1"/>
    <n v="143"/>
    <n v="194.174305310546"/>
    <n v="27.643644444553399"/>
    <x v="2"/>
    <x v="1"/>
    <x v="0"/>
    <n v="2"/>
    <n v="11614.68"/>
    <s v="Admitted"/>
    <x v="0"/>
  </r>
  <r>
    <s v="PT-08086"/>
    <n v="58"/>
    <x v="1"/>
    <n v="138"/>
    <n v="242.26393656292501"/>
    <n v="32.4223041840078"/>
    <x v="0"/>
    <x v="1"/>
    <x v="2"/>
    <n v="0"/>
    <n v="2410.6999999999998"/>
    <s v="Admitted"/>
    <x v="1"/>
  </r>
  <r>
    <s v="PT-02310"/>
    <n v="68"/>
    <x v="0"/>
    <n v="158"/>
    <n v="237.15263550407099"/>
    <n v="31.753391924592101"/>
    <x v="1"/>
    <x v="1"/>
    <x v="0"/>
    <n v="2"/>
    <n v="6612.19"/>
    <s v="Discharged"/>
    <x v="0"/>
  </r>
  <r>
    <s v="PT-03635"/>
    <n v="61"/>
    <x v="0"/>
    <n v="104"/>
    <n v="237.60386053601499"/>
    <n v="23.160443597382098"/>
    <x v="0"/>
    <x v="1"/>
    <x v="2"/>
    <n v="2"/>
    <n v="4780.3599999999997"/>
    <s v="Admitted"/>
    <x v="0"/>
  </r>
  <r>
    <s v="PT-01258"/>
    <n v="61"/>
    <x v="0"/>
    <n v="121"/>
    <n v="196.656374649752"/>
    <n v="27.918583213478801"/>
    <x v="0"/>
    <x v="0"/>
    <x v="3"/>
    <n v="3"/>
    <n v="7072.73"/>
    <s v="Admitted"/>
    <x v="0"/>
  </r>
  <r>
    <s v="PT-06592"/>
    <n v="37"/>
    <x v="0"/>
    <n v="154"/>
    <n v="209.41566814549401"/>
    <n v="27.305761168927798"/>
    <x v="1"/>
    <x v="2"/>
    <x v="0"/>
    <n v="3"/>
    <n v="9485.14"/>
    <s v="Discharged"/>
    <x v="2"/>
  </r>
  <r>
    <s v="PT-04459"/>
    <n v="31"/>
    <x v="0"/>
    <n v="127"/>
    <n v="259.97856338802899"/>
    <n v="24.509791519027999"/>
    <x v="0"/>
    <x v="1"/>
    <x v="2"/>
    <n v="0"/>
    <n v="5925.09"/>
    <s v="Discharged"/>
    <x v="2"/>
  </r>
  <r>
    <s v="PT-06134"/>
    <n v="55"/>
    <x v="1"/>
    <n v="132"/>
    <n v="267.02095885423603"/>
    <n v="22.0712696422205"/>
    <x v="0"/>
    <x v="1"/>
    <x v="2"/>
    <n v="7"/>
    <n v="9339.98"/>
    <s v="Discharged"/>
    <x v="1"/>
  </r>
  <r>
    <s v="PT-01179"/>
    <n v="40"/>
    <x v="1"/>
    <n v="123"/>
    <n v="166.18345302466599"/>
    <n v="28.484087396165201"/>
    <x v="1"/>
    <x v="1"/>
    <x v="0"/>
    <n v="1"/>
    <n v="8638.01"/>
    <s v="Discharged"/>
    <x v="2"/>
  </r>
  <r>
    <s v="PT-04653"/>
    <n v="55"/>
    <x v="0"/>
    <n v="119"/>
    <n v="247.57316747349299"/>
    <n v="24.580568729403801"/>
    <x v="0"/>
    <x v="1"/>
    <x v="2"/>
    <n v="4"/>
    <n v="4966.45"/>
    <s v="Deceased"/>
    <x v="1"/>
  </r>
  <r>
    <s v="PT-06219"/>
    <n v="51"/>
    <x v="0"/>
    <n v="131"/>
    <n v="233.90783320710401"/>
    <n v="35.279281391351603"/>
    <x v="2"/>
    <x v="1"/>
    <x v="0"/>
    <n v="3"/>
    <n v="6402.89"/>
    <s v="Discharged"/>
    <x v="1"/>
  </r>
  <r>
    <s v="PT-03651"/>
    <n v="61"/>
    <x v="0"/>
    <n v="97"/>
    <n v="222.29862198801999"/>
    <n v="25.0517341323478"/>
    <x v="0"/>
    <x v="2"/>
    <x v="1"/>
    <n v="6"/>
    <n v="19633.509999999998"/>
    <s v="Admitted"/>
    <x v="0"/>
  </r>
  <r>
    <s v="PT-00443"/>
    <n v="23"/>
    <x v="0"/>
    <n v="148"/>
    <n v="130.41011249250801"/>
    <n v="25.571882297388399"/>
    <x v="0"/>
    <x v="1"/>
    <x v="2"/>
    <n v="2"/>
    <n v="6464.68"/>
    <s v="Discharged"/>
    <x v="6"/>
  </r>
  <r>
    <s v="PT-03416"/>
    <n v="52"/>
    <x v="1"/>
    <n v="109"/>
    <n v="194.23533358055599"/>
    <n v="29.2292561393445"/>
    <x v="2"/>
    <x v="2"/>
    <x v="1"/>
    <n v="8"/>
    <n v="22315.99"/>
    <s v="Discharged"/>
    <x v="1"/>
  </r>
  <r>
    <s v="PT-01400"/>
    <n v="45"/>
    <x v="0"/>
    <n v="122"/>
    <n v="264.67238577413298"/>
    <n v="33.199306004738503"/>
    <x v="2"/>
    <x v="2"/>
    <x v="1"/>
    <n v="2"/>
    <n v="10289.14"/>
    <s v="Transferred"/>
    <x v="3"/>
  </r>
  <r>
    <s v="PT-07478"/>
    <n v="57"/>
    <x v="1"/>
    <n v="164"/>
    <n v="189.55546124367601"/>
    <n v="26.926463258645999"/>
    <x v="1"/>
    <x v="1"/>
    <x v="0"/>
    <n v="2"/>
    <n v="5638.34"/>
    <s v="Discharged"/>
    <x v="1"/>
  </r>
  <r>
    <s v="PT-01458"/>
    <n v="60"/>
    <x v="1"/>
    <n v="158"/>
    <n v="192.95701972103001"/>
    <n v="20.4819657896516"/>
    <x v="0"/>
    <x v="1"/>
    <x v="2"/>
    <n v="8"/>
    <n v="5543.13"/>
    <s v="Discharged"/>
    <x v="1"/>
  </r>
  <r>
    <s v="PT-07825"/>
    <n v="69"/>
    <x v="0"/>
    <n v="127"/>
    <n v="222.583734408694"/>
    <n v="29.355455877973"/>
    <x v="2"/>
    <x v="1"/>
    <x v="1"/>
    <s v="unknown"/>
    <n v="14525.24"/>
    <s v="Admitted"/>
    <x v="0"/>
  </r>
  <r>
    <s v="PT-05745"/>
    <n v="28"/>
    <x v="1"/>
    <n v="104"/>
    <n v="254.69710765387799"/>
    <n v="20.108011445410899"/>
    <x v="2"/>
    <x v="1"/>
    <x v="0"/>
    <n v="3"/>
    <n v="8582.73"/>
    <s v="Discharged"/>
    <x v="6"/>
  </r>
  <r>
    <s v="PT-01055"/>
    <n v="46"/>
    <x v="0"/>
    <s v="unknown"/>
    <n v="236.66484744282999"/>
    <n v="26.5972217453998"/>
    <x v="0"/>
    <x v="1"/>
    <x v="3"/>
    <n v="4"/>
    <n v="3179.56"/>
    <s v="Discharged"/>
    <x v="3"/>
  </r>
  <r>
    <s v="PT-07059"/>
    <n v="84"/>
    <x v="0"/>
    <n v="121"/>
    <n v="171.31045400441801"/>
    <n v="25.110081263053701"/>
    <x v="0"/>
    <x v="1"/>
    <x v="0"/>
    <n v="4"/>
    <n v="6449.58"/>
    <s v="Discharged"/>
    <x v="5"/>
  </r>
  <r>
    <s v="PT-03276"/>
    <n v="75"/>
    <x v="0"/>
    <n v="115"/>
    <n v="183.14537699450599"/>
    <n v="29.517864155383201"/>
    <x v="0"/>
    <x v="1"/>
    <x v="2"/>
    <n v="5"/>
    <n v="6978.25"/>
    <s v="Discharged"/>
    <x v="4"/>
  </r>
  <r>
    <s v="PT-01464"/>
    <n v="42"/>
    <x v="0"/>
    <n v="133"/>
    <n v="183.291065685538"/>
    <n v="26.019652565243302"/>
    <x v="0"/>
    <x v="2"/>
    <x v="0"/>
    <n v="2"/>
    <n v="13202.21"/>
    <s v="Discharged"/>
    <x v="3"/>
  </r>
  <r>
    <s v="PT-03700"/>
    <n v="51"/>
    <x v="0"/>
    <n v="150"/>
    <n v="212.41353899503201"/>
    <n v="27.309645857114798"/>
    <x v="1"/>
    <x v="2"/>
    <x v="1"/>
    <n v="2"/>
    <n v="10886.97"/>
    <s v="Admitted"/>
    <x v="1"/>
  </r>
  <r>
    <s v="PT-03760"/>
    <n v="54"/>
    <x v="1"/>
    <s v="unknown"/>
    <n v="291.53353413850903"/>
    <n v="31.924445305432499"/>
    <x v="0"/>
    <x v="1"/>
    <x v="2"/>
    <n v="2"/>
    <n v="4530"/>
    <s v="Discharged"/>
    <x v="1"/>
  </r>
  <r>
    <s v="PT-00930"/>
    <n v="54"/>
    <x v="0"/>
    <n v="116"/>
    <n v="261.903536890037"/>
    <n v="35.566267851779997"/>
    <x v="2"/>
    <x v="1"/>
    <x v="1"/>
    <n v="7"/>
    <n v="18847.580000000002"/>
    <s v="Discharged"/>
    <x v="1"/>
  </r>
  <r>
    <s v="PT-05512"/>
    <n v="65"/>
    <x v="0"/>
    <n v="102"/>
    <n v="218.840172618346"/>
    <n v="34.9412645503389"/>
    <x v="1"/>
    <x v="1"/>
    <x v="0"/>
    <n v="4"/>
    <n v="9918.48"/>
    <s v="Discharged"/>
    <x v="0"/>
  </r>
  <r>
    <s v="PT-06469"/>
    <n v="62"/>
    <x v="0"/>
    <n v="100"/>
    <n v="218.45340901283001"/>
    <n v="18.998151527682701"/>
    <x v="1"/>
    <x v="1"/>
    <x v="0"/>
    <n v="2"/>
    <n v="11975.74"/>
    <s v="Discharged"/>
    <x v="0"/>
  </r>
  <r>
    <s v="PT-08577"/>
    <n v="55"/>
    <x v="0"/>
    <n v="150"/>
    <n v="236.015796722923"/>
    <n v="34.713966679756098"/>
    <x v="2"/>
    <x v="1"/>
    <x v="1"/>
    <n v="1"/>
    <n v="21036.36"/>
    <s v="Discharged"/>
    <x v="1"/>
  </r>
  <r>
    <s v="PT-01830"/>
    <n v="55"/>
    <x v="0"/>
    <n v="136"/>
    <n v="166.54574275881799"/>
    <n v="33.438264386995897"/>
    <x v="0"/>
    <x v="2"/>
    <x v="0"/>
    <n v="3"/>
    <n v="12845.44"/>
    <s v="Admitted"/>
    <x v="1"/>
  </r>
  <r>
    <s v="PT-02929"/>
    <n v="78"/>
    <x v="0"/>
    <s v="unknown"/>
    <n v="263.73234163722498"/>
    <n v="29.005940453056901"/>
    <x v="3"/>
    <x v="1"/>
    <x v="1"/>
    <s v="unknown"/>
    <n v="8346.85"/>
    <s v="Discharged"/>
    <x v="4"/>
  </r>
  <r>
    <s v="PT-07217"/>
    <n v="46"/>
    <x v="1"/>
    <n v="144"/>
    <n v="142.71852199655299"/>
    <n v="32.827366102833103"/>
    <x v="2"/>
    <x v="1"/>
    <x v="0"/>
    <n v="7"/>
    <n v="13817.04"/>
    <s v="Discharged"/>
    <x v="3"/>
  </r>
  <r>
    <s v="PT-06539"/>
    <n v="47"/>
    <x v="1"/>
    <n v="145"/>
    <n v="219.20319990088601"/>
    <n v="25.799124725478599"/>
    <x v="1"/>
    <x v="1"/>
    <x v="1"/>
    <n v="2"/>
    <n v="20606.89"/>
    <s v="Discharged"/>
    <x v="3"/>
  </r>
  <r>
    <s v="PT-04222"/>
    <n v="67"/>
    <x v="0"/>
    <n v="132"/>
    <n v="201.15187840880299"/>
    <n v="28.811709329423401"/>
    <x v="0"/>
    <x v="1"/>
    <x v="0"/>
    <n v="3"/>
    <n v="15006.99"/>
    <s v="Discharged"/>
    <x v="0"/>
  </r>
  <r>
    <s v="PT-03547"/>
    <n v="65"/>
    <x v="0"/>
    <n v="127"/>
    <n v="218.91931329423701"/>
    <n v="24.0104132514554"/>
    <x v="0"/>
    <x v="1"/>
    <x v="2"/>
    <n v="1"/>
    <n v="3737.21"/>
    <s v="Discharged"/>
    <x v="0"/>
  </r>
  <r>
    <s v="PT-05599"/>
    <n v="56"/>
    <x v="1"/>
    <n v="130"/>
    <n v="252.47400773819899"/>
    <n v="31.677825754206001"/>
    <x v="2"/>
    <x v="1"/>
    <x v="1"/>
    <n v="6"/>
    <n v="20671.599999999999"/>
    <s v="Discharged"/>
    <x v="1"/>
  </r>
  <r>
    <s v="PT-09118"/>
    <n v="65"/>
    <x v="1"/>
    <s v="unknown"/>
    <n v="217.29354199592001"/>
    <n v="28.721831435051399"/>
    <x v="0"/>
    <x v="1"/>
    <x v="0"/>
    <n v="3"/>
    <n v="11290.02"/>
    <s v="Discharged"/>
    <x v="0"/>
  </r>
  <r>
    <s v="PT-07610"/>
    <n v="54"/>
    <x v="0"/>
    <n v="101"/>
    <n v="208.02990976466401"/>
    <n v="27.906988684455399"/>
    <x v="2"/>
    <x v="1"/>
    <x v="1"/>
    <n v="10"/>
    <n v="29928.23"/>
    <s v="Transferred"/>
    <x v="1"/>
  </r>
  <r>
    <s v="PT-09879"/>
    <n v="38"/>
    <x v="1"/>
    <n v="150"/>
    <n v="195.082250454063"/>
    <n v="34.478226025391997"/>
    <x v="1"/>
    <x v="1"/>
    <x v="0"/>
    <n v="2"/>
    <n v="10884.41"/>
    <s v="Discharged"/>
    <x v="2"/>
  </r>
  <r>
    <s v="PT-02012"/>
    <n v="43"/>
    <x v="1"/>
    <s v="unknown"/>
    <n v="246.06409019795399"/>
    <n v="28.082030924064"/>
    <x v="0"/>
    <x v="2"/>
    <x v="0"/>
    <n v="3"/>
    <n v="4379.32"/>
    <s v="Transferred"/>
    <x v="3"/>
  </r>
  <r>
    <s v="PT-00914"/>
    <n v="78"/>
    <x v="0"/>
    <n v="97"/>
    <n v="178.580325521482"/>
    <n v="25.2531702005844"/>
    <x v="2"/>
    <x v="1"/>
    <x v="1"/>
    <n v="3"/>
    <n v="3785.62"/>
    <s v="Admitted"/>
    <x v="4"/>
  </r>
  <r>
    <s v="PT-08412"/>
    <n v="70"/>
    <x v="0"/>
    <n v="131"/>
    <n v="199.35594244112701"/>
    <n v="28.495504788510502"/>
    <x v="3"/>
    <x v="1"/>
    <x v="1"/>
    <n v="5"/>
    <s v="unknown"/>
    <s v="Transferred"/>
    <x v="0"/>
  </r>
  <r>
    <s v="PT-07557"/>
    <n v="74"/>
    <x v="1"/>
    <n v="121"/>
    <n v="235.991869630748"/>
    <n v="26.366777228582102"/>
    <x v="1"/>
    <x v="1"/>
    <x v="1"/>
    <n v="0"/>
    <n v="10505.45"/>
    <s v="Deceased"/>
    <x v="4"/>
  </r>
  <r>
    <s v="PT-03220"/>
    <n v="65"/>
    <x v="0"/>
    <n v="149"/>
    <n v="293.76802755729699"/>
    <n v="25.186201684737899"/>
    <x v="2"/>
    <x v="1"/>
    <x v="0"/>
    <n v="3"/>
    <n v="1920.19"/>
    <s v="Discharged"/>
    <x v="0"/>
  </r>
  <r>
    <s v="PT-02607"/>
    <n v="45"/>
    <x v="0"/>
    <n v="139"/>
    <n v="278.06629206074899"/>
    <n v="33.245218261424398"/>
    <x v="1"/>
    <x v="1"/>
    <x v="0"/>
    <n v="4"/>
    <n v="6364.08"/>
    <s v="Deceased"/>
    <x v="3"/>
  </r>
  <r>
    <s v="PT-03265"/>
    <n v="64"/>
    <x v="1"/>
    <n v="163"/>
    <n v="217.82151269078699"/>
    <n v="33.216880694762999"/>
    <x v="0"/>
    <x v="1"/>
    <x v="0"/>
    <n v="2"/>
    <n v="12611.96"/>
    <s v="Admitted"/>
    <x v="0"/>
  </r>
  <r>
    <s v="PT-04929"/>
    <n v="35"/>
    <x v="0"/>
    <n v="119"/>
    <n v="180.33745759813101"/>
    <n v="22.0623353663395"/>
    <x v="0"/>
    <x v="1"/>
    <x v="2"/>
    <n v="3"/>
    <n v="5195.7700000000004"/>
    <s v="Discharged"/>
    <x v="2"/>
  </r>
  <r>
    <s v="PT-08836"/>
    <n v="54"/>
    <x v="0"/>
    <n v="117"/>
    <n v="235.21927870071701"/>
    <n v="35.200424788466698"/>
    <x v="0"/>
    <x v="2"/>
    <x v="0"/>
    <s v="unknown"/>
    <n v="5029.8100000000004"/>
    <s v="Discharged"/>
    <x v="1"/>
  </r>
  <r>
    <s v="PT-06565"/>
    <n v="54"/>
    <x v="0"/>
    <n v="154"/>
    <n v="200.7162128841"/>
    <n v="33.289216177945598"/>
    <x v="1"/>
    <x v="1"/>
    <x v="0"/>
    <n v="3"/>
    <n v="4187.63"/>
    <s v="Discharged"/>
    <x v="1"/>
  </r>
  <r>
    <s v="PT-08599"/>
    <n v="38"/>
    <x v="0"/>
    <n v="157"/>
    <n v="229.608354993826"/>
    <n v="20.772700078245801"/>
    <x v="0"/>
    <x v="1"/>
    <x v="2"/>
    <n v="0"/>
    <n v="4129.8100000000004"/>
    <s v="Admitted"/>
    <x v="2"/>
  </r>
  <r>
    <s v="PT-00007"/>
    <n v="78"/>
    <x v="0"/>
    <s v="unknown"/>
    <n v="203.753509460657"/>
    <n v="28.677527206175601"/>
    <x v="2"/>
    <x v="2"/>
    <x v="1"/>
    <n v="12"/>
    <n v="21459.31"/>
    <s v="Admitted"/>
    <x v="4"/>
  </r>
  <r>
    <s v="PT-02981"/>
    <n v="58"/>
    <x v="0"/>
    <n v="90"/>
    <n v="137.60784109516399"/>
    <n v="28.192291666389401"/>
    <x v="0"/>
    <x v="1"/>
    <x v="2"/>
    <n v="2"/>
    <n v="3334.09"/>
    <s v="Deceased"/>
    <x v="1"/>
  </r>
  <r>
    <s v="PT-06584"/>
    <n v="31"/>
    <x v="0"/>
    <n v="131"/>
    <n v="224.93516065348999"/>
    <n v="36.932921572436797"/>
    <x v="2"/>
    <x v="2"/>
    <x v="1"/>
    <n v="2"/>
    <n v="22065.85"/>
    <s v="Transferred"/>
    <x v="2"/>
  </r>
  <r>
    <s v="PT-03362"/>
    <n v="29"/>
    <x v="1"/>
    <n v="136"/>
    <n v="244.156359024381"/>
    <n v="22.886881177153001"/>
    <x v="0"/>
    <x v="2"/>
    <x v="0"/>
    <n v="5"/>
    <n v="10006.52"/>
    <s v="Discharged"/>
    <x v="6"/>
  </r>
  <r>
    <s v="PT-04775"/>
    <n v="20"/>
    <x v="1"/>
    <n v="127"/>
    <n v="221.69205688337399"/>
    <n v="27.5242487079691"/>
    <x v="1"/>
    <x v="1"/>
    <x v="0"/>
    <n v="2"/>
    <n v="8591.4599999999991"/>
    <s v="Transferred"/>
    <x v="6"/>
  </r>
  <r>
    <s v="PT-01944"/>
    <n v="49"/>
    <x v="1"/>
    <n v="102"/>
    <n v="245.15236560432999"/>
    <n v="28.3474855490471"/>
    <x v="0"/>
    <x v="1"/>
    <x v="2"/>
    <n v="4"/>
    <n v="2730.79"/>
    <s v="Discharged"/>
    <x v="3"/>
  </r>
  <r>
    <s v="PT-07748"/>
    <n v="59"/>
    <x v="0"/>
    <n v="126"/>
    <n v="230.957092303851"/>
    <n v="20.799404913001698"/>
    <x v="1"/>
    <x v="1"/>
    <x v="0"/>
    <n v="1"/>
    <n v="11633.88"/>
    <s v="Discharged"/>
    <x v="1"/>
  </r>
  <r>
    <s v="PT-05500"/>
    <n v="78"/>
    <x v="1"/>
    <n v="100"/>
    <n v="273.69086368607702"/>
    <n v="19.802048007894701"/>
    <x v="1"/>
    <x v="1"/>
    <x v="1"/>
    <n v="2"/>
    <n v="17871.09"/>
    <s v="unknown"/>
    <x v="4"/>
  </r>
  <r>
    <s v="PT-01636"/>
    <n v="48"/>
    <x v="0"/>
    <n v="138"/>
    <n v="203.68830491957601"/>
    <n v="20.306533812602801"/>
    <x v="1"/>
    <x v="1"/>
    <x v="2"/>
    <n v="5"/>
    <n v="3791.39"/>
    <s v="Discharged"/>
    <x v="3"/>
  </r>
  <r>
    <s v="PT-01142"/>
    <n v="75"/>
    <x v="0"/>
    <n v="121"/>
    <n v="179.97239534633999"/>
    <n v="25.7560637266686"/>
    <x v="1"/>
    <x v="1"/>
    <x v="1"/>
    <n v="3"/>
    <n v="18356.02"/>
    <s v="Discharged"/>
    <x v="4"/>
  </r>
  <r>
    <s v="PT-02042"/>
    <n v="48"/>
    <x v="0"/>
    <n v="130"/>
    <n v="179.12065859942601"/>
    <n v="28.533829173310401"/>
    <x v="1"/>
    <x v="1"/>
    <x v="0"/>
    <n v="0"/>
    <n v="12378.97"/>
    <s v="Discharged"/>
    <x v="3"/>
  </r>
  <r>
    <s v="PT-06816"/>
    <n v="57"/>
    <x v="1"/>
    <n v="149"/>
    <n v="270.39823925956398"/>
    <s v="unknown"/>
    <x v="0"/>
    <x v="1"/>
    <x v="2"/>
    <n v="4"/>
    <n v="6795.6"/>
    <s v="Discharged"/>
    <x v="1"/>
  </r>
  <r>
    <s v="PT-06704"/>
    <n v="34"/>
    <x v="1"/>
    <n v="95"/>
    <n v="312.94914654519698"/>
    <n v="18.7516757609758"/>
    <x v="2"/>
    <x v="1"/>
    <x v="0"/>
    <n v="4"/>
    <n v="3259.68"/>
    <s v="Discharged"/>
    <x v="2"/>
  </r>
  <r>
    <s v="PT-08133"/>
    <n v="59"/>
    <x v="1"/>
    <n v="128"/>
    <n v="265.19529630212998"/>
    <n v="31.101003708878402"/>
    <x v="1"/>
    <x v="1"/>
    <x v="2"/>
    <n v="6"/>
    <n v="5966.87"/>
    <s v="Discharged"/>
    <x v="1"/>
  </r>
  <r>
    <s v="PT-02071"/>
    <n v="69"/>
    <x v="1"/>
    <n v="123"/>
    <n v="213.41599369304899"/>
    <n v="32.535397303615198"/>
    <x v="2"/>
    <x v="1"/>
    <x v="0"/>
    <n v="3"/>
    <n v="7436.59"/>
    <s v="Discharged"/>
    <x v="0"/>
  </r>
  <r>
    <s v="PT-03135"/>
    <n v="55"/>
    <x v="1"/>
    <n v="168"/>
    <n v="183.55932040049601"/>
    <n v="24.208874602561099"/>
    <x v="1"/>
    <x v="1"/>
    <x v="2"/>
    <n v="2"/>
    <n v="4627.57"/>
    <s v="Discharged"/>
    <x v="1"/>
  </r>
  <r>
    <s v="PT-05161"/>
    <n v="59"/>
    <x v="0"/>
    <n v="115"/>
    <n v="257.34269634422299"/>
    <n v="22.006471570722301"/>
    <x v="2"/>
    <x v="1"/>
    <x v="0"/>
    <n v="7"/>
    <n v="12375.75"/>
    <s v="Transferred"/>
    <x v="1"/>
  </r>
  <r>
    <s v="PT-06991"/>
    <n v="63"/>
    <x v="1"/>
    <n v="130"/>
    <n v="226.66116692409901"/>
    <n v="26.400157648725301"/>
    <x v="0"/>
    <x v="1"/>
    <x v="0"/>
    <n v="5"/>
    <n v="10882.17"/>
    <s v="Discharged"/>
    <x v="0"/>
  </r>
  <r>
    <s v="PT-08076"/>
    <n v="57"/>
    <x v="1"/>
    <n v="158"/>
    <n v="162.92046967768499"/>
    <n v="26.6453708955625"/>
    <x v="0"/>
    <x v="1"/>
    <x v="2"/>
    <n v="5"/>
    <n v="4776.04"/>
    <s v="Discharged"/>
    <x v="1"/>
  </r>
  <r>
    <s v="PT-05276"/>
    <n v="66"/>
    <x v="1"/>
    <n v="148"/>
    <n v="224.515741480315"/>
    <n v="26.952476759107999"/>
    <x v="0"/>
    <x v="1"/>
    <x v="0"/>
    <n v="3"/>
    <n v="10520.4"/>
    <s v="Discharged"/>
    <x v="0"/>
  </r>
  <r>
    <s v="PT-02243"/>
    <n v="84"/>
    <x v="0"/>
    <n v="154"/>
    <n v="197.92171940862801"/>
    <n v="29.109960405125499"/>
    <x v="1"/>
    <x v="2"/>
    <x v="1"/>
    <n v="0"/>
    <n v="11600.13"/>
    <s v="Discharged"/>
    <x v="5"/>
  </r>
  <r>
    <s v="PT-01475"/>
    <n v="43"/>
    <x v="1"/>
    <n v="90"/>
    <n v="208.46610928969301"/>
    <n v="19.248447071904"/>
    <x v="1"/>
    <x v="1"/>
    <x v="2"/>
    <n v="3"/>
    <n v="6714.76"/>
    <s v="Discharged"/>
    <x v="3"/>
  </r>
  <r>
    <s v="PT-08763"/>
    <n v="37"/>
    <x v="1"/>
    <n v="164"/>
    <n v="196.197300501938"/>
    <n v="28.5506170654476"/>
    <x v="0"/>
    <x v="1"/>
    <x v="2"/>
    <n v="2"/>
    <n v="2092.71"/>
    <s v="Discharged"/>
    <x v="2"/>
  </r>
  <r>
    <s v="PT-01890"/>
    <n v="54"/>
    <x v="1"/>
    <n v="117"/>
    <n v="168.14620063453"/>
    <n v="22.108290338482298"/>
    <x v="0"/>
    <x v="1"/>
    <x v="0"/>
    <n v="2"/>
    <n v="2391.7399999999998"/>
    <s v="Admitted"/>
    <x v="1"/>
  </r>
  <r>
    <s v="PT-03436"/>
    <n v="68"/>
    <x v="0"/>
    <n v="118"/>
    <n v="199.59875378643699"/>
    <n v="27.2839826943564"/>
    <x v="2"/>
    <x v="2"/>
    <x v="1"/>
    <n v="4"/>
    <n v="19618.18"/>
    <s v="Discharged"/>
    <x v="0"/>
  </r>
  <r>
    <s v="PT-07897"/>
    <n v="74"/>
    <x v="1"/>
    <n v="117"/>
    <n v="230.21579203437699"/>
    <n v="23.5792278185132"/>
    <x v="0"/>
    <x v="1"/>
    <x v="2"/>
    <n v="4"/>
    <n v="5884.63"/>
    <s v="Discharged"/>
    <x v="4"/>
  </r>
  <r>
    <s v="PT-08955"/>
    <n v="50"/>
    <x v="1"/>
    <s v="unknown"/>
    <n v="272.29151688547199"/>
    <n v="20.706942334513801"/>
    <x v="0"/>
    <x v="2"/>
    <x v="0"/>
    <n v="3"/>
    <n v="11090.53"/>
    <s v="Discharged"/>
    <x v="3"/>
  </r>
  <r>
    <s v="PT-03706"/>
    <n v="59"/>
    <x v="0"/>
    <n v="121"/>
    <n v="250.55562216553901"/>
    <n v="29.075620820479902"/>
    <x v="2"/>
    <x v="1"/>
    <x v="0"/>
    <n v="8"/>
    <n v="7074.87"/>
    <s v="Admitted"/>
    <x v="1"/>
  </r>
  <r>
    <s v="PT-02022"/>
    <n v="59"/>
    <x v="0"/>
    <n v="159"/>
    <n v="279.767838057966"/>
    <n v="25.651448444876401"/>
    <x v="2"/>
    <x v="1"/>
    <x v="1"/>
    <n v="5"/>
    <n v="16492.12"/>
    <s v="Discharged"/>
    <x v="1"/>
  </r>
  <r>
    <s v="PT-09905"/>
    <n v="69"/>
    <x v="1"/>
    <n v="115"/>
    <n v="201.39318453907899"/>
    <n v="31.037765072427799"/>
    <x v="1"/>
    <x v="2"/>
    <x v="1"/>
    <n v="4"/>
    <n v="23336.99"/>
    <s v="Admitted"/>
    <x v="0"/>
  </r>
  <r>
    <s v="PT-08608"/>
    <n v="81"/>
    <x v="0"/>
    <n v="99"/>
    <n v="316.74610993391502"/>
    <n v="29.1215563631892"/>
    <x v="0"/>
    <x v="1"/>
    <x v="0"/>
    <n v="1"/>
    <n v="9829.64"/>
    <s v="Discharged"/>
    <x v="5"/>
  </r>
  <r>
    <s v="PT-03501"/>
    <n v="72"/>
    <x v="0"/>
    <n v="148"/>
    <n v="205.87168417922101"/>
    <n v="23.700321283892599"/>
    <x v="1"/>
    <x v="2"/>
    <x v="1"/>
    <n v="7"/>
    <n v="22830.7"/>
    <s v="Discharged"/>
    <x v="4"/>
  </r>
  <r>
    <s v="PT-02659"/>
    <n v="57"/>
    <x v="1"/>
    <n v="144"/>
    <n v="203.75134973676501"/>
    <n v="26.576353779009299"/>
    <x v="0"/>
    <x v="1"/>
    <x v="2"/>
    <n v="3"/>
    <n v="2254.59"/>
    <s v="Discharged"/>
    <x v="1"/>
  </r>
  <r>
    <s v="PT-08621"/>
    <n v="43"/>
    <x v="0"/>
    <n v="145"/>
    <n v="245.283963108085"/>
    <n v="34.499947571205801"/>
    <x v="0"/>
    <x v="1"/>
    <x v="2"/>
    <n v="2"/>
    <n v="1214.56"/>
    <s v="Admitted"/>
    <x v="3"/>
  </r>
  <r>
    <s v="PT-07569"/>
    <n v="72"/>
    <x v="0"/>
    <n v="142"/>
    <n v="278.77161111287802"/>
    <n v="27.4908651281552"/>
    <x v="0"/>
    <x v="2"/>
    <x v="1"/>
    <n v="1"/>
    <n v="16360.34"/>
    <s v="Admitted"/>
    <x v="4"/>
  </r>
  <r>
    <s v="PT-01131"/>
    <n v="59"/>
    <x v="1"/>
    <n v="115"/>
    <n v="250.68123177938199"/>
    <n v="27.952409345415798"/>
    <x v="0"/>
    <x v="2"/>
    <x v="1"/>
    <n v="3"/>
    <n v="15971.62"/>
    <s v="Discharged"/>
    <x v="1"/>
  </r>
  <r>
    <s v="PT-05558"/>
    <n v="70"/>
    <x v="0"/>
    <n v="122"/>
    <n v="219.70097181036499"/>
    <n v="35.665143117393498"/>
    <x v="2"/>
    <x v="1"/>
    <x v="1"/>
    <n v="4"/>
    <n v="15875.56"/>
    <s v="Admitted"/>
    <x v="0"/>
  </r>
  <r>
    <s v="PT-09676"/>
    <n v="77"/>
    <x v="1"/>
    <n v="95"/>
    <n v="151.92931635364701"/>
    <n v="25.858161301370099"/>
    <x v="1"/>
    <x v="1"/>
    <x v="0"/>
    <n v="1"/>
    <n v="12966.3"/>
    <s v="Discharged"/>
    <x v="4"/>
  </r>
  <r>
    <s v="PT-01820"/>
    <n v="40"/>
    <x v="1"/>
    <s v="unknown"/>
    <n v="181.40370978362299"/>
    <n v="25.274486397023701"/>
    <x v="2"/>
    <x v="1"/>
    <x v="0"/>
    <n v="4"/>
    <n v="14140.47"/>
    <s v="Admitted"/>
    <x v="2"/>
  </r>
  <r>
    <s v="PT-07840"/>
    <n v="49"/>
    <x v="0"/>
    <n v="128"/>
    <n v="211.60753214185701"/>
    <n v="28.195983489999701"/>
    <x v="2"/>
    <x v="1"/>
    <x v="0"/>
    <n v="3"/>
    <n v="13164.75"/>
    <s v="Admitted"/>
    <x v="3"/>
  </r>
  <r>
    <s v="PT-07780"/>
    <n v="40"/>
    <x v="0"/>
    <n v="137"/>
    <n v="207.67572914420001"/>
    <n v="29.271659603621899"/>
    <x v="0"/>
    <x v="1"/>
    <x v="2"/>
    <n v="0"/>
    <s v="unknown"/>
    <s v="Discharged"/>
    <x v="2"/>
  </r>
  <r>
    <s v="PT-07065"/>
    <n v="58"/>
    <x v="0"/>
    <n v="155"/>
    <n v="187.24450050357299"/>
    <n v="27.4818887402154"/>
    <x v="2"/>
    <x v="1"/>
    <x v="0"/>
    <n v="10"/>
    <n v="13962.96"/>
    <s v="Admitted"/>
    <x v="1"/>
  </r>
  <r>
    <s v="PT-04319"/>
    <n v="57"/>
    <x v="0"/>
    <n v="142"/>
    <n v="273.41503367663603"/>
    <n v="22.573301420144201"/>
    <x v="0"/>
    <x v="2"/>
    <x v="1"/>
    <n v="6"/>
    <n v="7665"/>
    <s v="Discharged"/>
    <x v="1"/>
  </r>
  <r>
    <s v="PT-09799"/>
    <n v="53"/>
    <x v="1"/>
    <n v="144"/>
    <n v="169.49608805294099"/>
    <n v="29.1571789705459"/>
    <x v="1"/>
    <x v="1"/>
    <x v="0"/>
    <n v="4"/>
    <n v="13257.21"/>
    <s v="Admitted"/>
    <x v="1"/>
  </r>
  <r>
    <s v="PT-04145"/>
    <n v="32"/>
    <x v="1"/>
    <n v="126"/>
    <s v="unknown"/>
    <n v="25.085517528597201"/>
    <x v="1"/>
    <x v="2"/>
    <x v="0"/>
    <n v="3"/>
    <n v="10309.9"/>
    <s v="Discharged"/>
    <x v="2"/>
  </r>
  <r>
    <s v="PT-04670"/>
    <n v="55"/>
    <x v="0"/>
    <n v="109"/>
    <n v="173.03110872212599"/>
    <n v="29.0796425439198"/>
    <x v="0"/>
    <x v="1"/>
    <x v="2"/>
    <n v="3"/>
    <n v="3640.54"/>
    <s v="Admitted"/>
    <x v="1"/>
  </r>
  <r>
    <s v="PT-01237"/>
    <n v="80"/>
    <x v="0"/>
    <n v="128"/>
    <n v="164.24961856332499"/>
    <n v="23.6045371629335"/>
    <x v="0"/>
    <x v="1"/>
    <x v="0"/>
    <n v="3"/>
    <n v="6998.38"/>
    <s v="Transferred"/>
    <x v="4"/>
  </r>
  <r>
    <s v="PT-05477"/>
    <n v="52"/>
    <x v="0"/>
    <n v="138"/>
    <n v="204.121754701036"/>
    <n v="21.446079579890998"/>
    <x v="0"/>
    <x v="1"/>
    <x v="0"/>
    <n v="3"/>
    <n v="12598.5"/>
    <s v="Discharged"/>
    <x v="1"/>
  </r>
  <r>
    <s v="PT-01857"/>
    <n v="75"/>
    <x v="0"/>
    <n v="132"/>
    <n v="207.58174148471701"/>
    <n v="24.7333654371458"/>
    <x v="1"/>
    <x v="2"/>
    <x v="1"/>
    <n v="2"/>
    <n v="18235.05"/>
    <s v="Discharged"/>
    <x v="4"/>
  </r>
  <r>
    <s v="PT-02283"/>
    <n v="72"/>
    <x v="1"/>
    <n v="95"/>
    <n v="213.30853291395499"/>
    <n v="21.957156466957802"/>
    <x v="1"/>
    <x v="1"/>
    <x v="0"/>
    <n v="4"/>
    <n v="4646.93"/>
    <s v="Transferred"/>
    <x v="4"/>
  </r>
  <r>
    <s v="PT-09717"/>
    <n v="58"/>
    <x v="0"/>
    <n v="134"/>
    <n v="178.085655004762"/>
    <n v="28.2834060014508"/>
    <x v="0"/>
    <x v="1"/>
    <x v="0"/>
    <n v="4"/>
    <n v="11446.28"/>
    <s v="Admitted"/>
    <x v="1"/>
  </r>
  <r>
    <s v="PT-09508"/>
    <n v="65"/>
    <x v="1"/>
    <n v="118"/>
    <n v="233.15797907352601"/>
    <n v="27.874393794030201"/>
    <x v="0"/>
    <x v="2"/>
    <x v="0"/>
    <n v="3"/>
    <n v="13933.25"/>
    <s v="Admitted"/>
    <x v="0"/>
  </r>
  <r>
    <s v="PT-04094"/>
    <n v="58"/>
    <x v="1"/>
    <n v="154"/>
    <n v="149.05706231147201"/>
    <n v="23.649720707364299"/>
    <x v="2"/>
    <x v="1"/>
    <x v="1"/>
    <n v="5"/>
    <n v="14059.08"/>
    <s v="Discharged"/>
    <x v="1"/>
  </r>
  <r>
    <s v="PT-07345"/>
    <n v="48"/>
    <x v="0"/>
    <n v="90"/>
    <n v="188.48196173589699"/>
    <n v="33.072404326578997"/>
    <x v="0"/>
    <x v="1"/>
    <x v="0"/>
    <n v="4"/>
    <n v="12462.46"/>
    <s v="Admitted"/>
    <x v="3"/>
  </r>
  <r>
    <s v="PT-05201"/>
    <n v="50"/>
    <x v="0"/>
    <n v="130"/>
    <n v="258.13513355206697"/>
    <n v="24.396268474129698"/>
    <x v="2"/>
    <x v="2"/>
    <x v="1"/>
    <n v="0"/>
    <n v="9758.86"/>
    <s v="Admitted"/>
    <x v="3"/>
  </r>
  <r>
    <s v="PT-06402"/>
    <n v="42"/>
    <x v="0"/>
    <n v="101"/>
    <n v="276.55129615437397"/>
    <n v="34.055323321628201"/>
    <x v="3"/>
    <x v="1"/>
    <x v="2"/>
    <n v="3"/>
    <n v="697.45"/>
    <s v="Discharged"/>
    <x v="3"/>
  </r>
  <r>
    <s v="PT-03422"/>
    <n v="53"/>
    <x v="1"/>
    <n v="141"/>
    <n v="233.89954336563599"/>
    <n v="31.4013928392304"/>
    <x v="0"/>
    <x v="1"/>
    <x v="2"/>
    <n v="1"/>
    <n v="500"/>
    <s v="Discharged"/>
    <x v="1"/>
  </r>
  <r>
    <s v="PT-09457"/>
    <n v="66"/>
    <x v="1"/>
    <n v="101"/>
    <n v="184.76721680110899"/>
    <n v="32.582406772103603"/>
    <x v="0"/>
    <x v="1"/>
    <x v="0"/>
    <n v="5"/>
    <n v="14511.84"/>
    <s v="Admitted"/>
    <x v="0"/>
  </r>
  <r>
    <s v="PT-00387"/>
    <n v="60"/>
    <x v="0"/>
    <n v="134"/>
    <n v="143.49007176594401"/>
    <n v="23.783451000294299"/>
    <x v="0"/>
    <x v="2"/>
    <x v="0"/>
    <n v="0"/>
    <n v="8851.5400000000009"/>
    <s v="Discharged"/>
    <x v="1"/>
  </r>
  <r>
    <s v="PT-08719"/>
    <n v="62"/>
    <x v="1"/>
    <n v="108"/>
    <n v="193.77941443409799"/>
    <n v="28.170035332091601"/>
    <x v="1"/>
    <x v="1"/>
    <x v="0"/>
    <n v="4"/>
    <n v="12253.11"/>
    <s v="Discharged"/>
    <x v="0"/>
  </r>
  <r>
    <s v="PT-01629"/>
    <n v="56"/>
    <x v="1"/>
    <n v="120"/>
    <n v="196.911952564111"/>
    <n v="25.1460740427754"/>
    <x v="2"/>
    <x v="0"/>
    <x v="1"/>
    <n v="6"/>
    <n v="25752.93"/>
    <s v="Discharged"/>
    <x v="1"/>
  </r>
  <r>
    <s v="PT-03586"/>
    <n v="35"/>
    <x v="0"/>
    <n v="137"/>
    <n v="204.93263386276899"/>
    <n v="30.636848066265401"/>
    <x v="2"/>
    <x v="1"/>
    <x v="1"/>
    <n v="5"/>
    <n v="6387.54"/>
    <s v="Transferred"/>
    <x v="2"/>
  </r>
  <r>
    <s v="PT-07707"/>
    <n v="78"/>
    <x v="0"/>
    <n v="110"/>
    <n v="248.39855728026799"/>
    <n v="28.489990066238899"/>
    <x v="0"/>
    <x v="2"/>
    <x v="1"/>
    <n v="3"/>
    <n v="14938.4"/>
    <s v="unknown"/>
    <x v="4"/>
  </r>
  <r>
    <s v="PT-02715"/>
    <n v="60"/>
    <x v="0"/>
    <n v="128"/>
    <n v="168.38052121774601"/>
    <n v="30.854212317181599"/>
    <x v="0"/>
    <x v="2"/>
    <x v="0"/>
    <n v="0"/>
    <s v="unknown"/>
    <s v="Discharged"/>
    <x v="1"/>
  </r>
  <r>
    <s v="PT-07461"/>
    <n v="45"/>
    <x v="0"/>
    <n v="109"/>
    <n v="255.860167320329"/>
    <n v="23.528522848961298"/>
    <x v="2"/>
    <x v="1"/>
    <x v="1"/>
    <n v="10"/>
    <n v="26880.52"/>
    <s v="Discharged"/>
    <x v="3"/>
  </r>
  <r>
    <s v="PT-08600"/>
    <n v="60"/>
    <x v="1"/>
    <n v="136"/>
    <n v="201.03687188310701"/>
    <n v="26.7729716691546"/>
    <x v="2"/>
    <x v="1"/>
    <x v="1"/>
    <n v="1"/>
    <n v="20015.09"/>
    <s v="Admitted"/>
    <x v="1"/>
  </r>
  <r>
    <s v="PT-09509"/>
    <n v="48"/>
    <x v="0"/>
    <n v="135"/>
    <n v="237.23984542788699"/>
    <n v="21.052821851416201"/>
    <x v="1"/>
    <x v="2"/>
    <x v="0"/>
    <n v="1"/>
    <n v="11634.99"/>
    <s v="Admitted"/>
    <x v="3"/>
  </r>
  <r>
    <s v="PT-05660"/>
    <n v="44"/>
    <x v="0"/>
    <n v="141"/>
    <n v="213.19840061102099"/>
    <n v="33.869114913950597"/>
    <x v="2"/>
    <x v="2"/>
    <x v="1"/>
    <n v="3"/>
    <n v="21325.41"/>
    <s v="Discharged"/>
    <x v="3"/>
  </r>
  <r>
    <s v="PT-06857"/>
    <n v="57"/>
    <x v="1"/>
    <n v="116"/>
    <n v="181.250977800545"/>
    <n v="26.788680426463699"/>
    <x v="1"/>
    <x v="1"/>
    <x v="2"/>
    <n v="2"/>
    <n v="5174.2299999999996"/>
    <s v="Discharged"/>
    <x v="1"/>
  </r>
  <r>
    <s v="PT-03190"/>
    <n v="82"/>
    <x v="0"/>
    <n v="137"/>
    <n v="197.64970414211601"/>
    <n v="23.184121684152501"/>
    <x v="2"/>
    <x v="2"/>
    <x v="1"/>
    <n v="8"/>
    <n v="12762.1"/>
    <s v="Admitted"/>
    <x v="5"/>
  </r>
  <r>
    <s v="PT-04306"/>
    <n v="31"/>
    <x v="1"/>
    <n v="142"/>
    <n v="228.17525368281099"/>
    <n v="18.349895857635701"/>
    <x v="1"/>
    <x v="1"/>
    <x v="0"/>
    <n v="3"/>
    <n v="7747.72"/>
    <s v="Discharged"/>
    <x v="2"/>
  </r>
  <r>
    <s v="PT-00910"/>
    <n v="87"/>
    <x v="0"/>
    <n v="155"/>
    <n v="234.14263457500601"/>
    <n v="30.401399013972298"/>
    <x v="2"/>
    <x v="1"/>
    <x v="3"/>
    <n v="4"/>
    <n v="4286.5"/>
    <s v="Discharged"/>
    <x v="5"/>
  </r>
  <r>
    <s v="PT-05386"/>
    <n v="55"/>
    <x v="1"/>
    <n v="127"/>
    <n v="214.00050114589001"/>
    <n v="32.230821572397701"/>
    <x v="1"/>
    <x v="1"/>
    <x v="0"/>
    <n v="3"/>
    <n v="11367.68"/>
    <s v="Discharged"/>
    <x v="1"/>
  </r>
  <r>
    <s v="PT-01997"/>
    <n v="54"/>
    <x v="0"/>
    <n v="145"/>
    <n v="209.50748686018699"/>
    <n v="21.926771066528101"/>
    <x v="1"/>
    <x v="2"/>
    <x v="0"/>
    <n v="4"/>
    <n v="11365.89"/>
    <s v="Admitted"/>
    <x v="1"/>
  </r>
  <r>
    <s v="PT-01867"/>
    <n v="70"/>
    <x v="1"/>
    <n v="115"/>
    <n v="224.311106246305"/>
    <n v="33.577672116944598"/>
    <x v="1"/>
    <x v="1"/>
    <x v="2"/>
    <n v="2"/>
    <n v="3384.97"/>
    <s v="Discharged"/>
    <x v="0"/>
  </r>
  <r>
    <s v="PT-01843"/>
    <n v="46"/>
    <x v="1"/>
    <n v="90"/>
    <n v="148.868875949797"/>
    <n v="32.291809401231703"/>
    <x v="0"/>
    <x v="1"/>
    <x v="2"/>
    <n v="2"/>
    <n v="3919.22"/>
    <s v="Discharged"/>
    <x v="3"/>
  </r>
  <r>
    <s v="PT-02498"/>
    <n v="50"/>
    <x v="0"/>
    <n v="127"/>
    <n v="263.75578390482298"/>
    <n v="27.379735680306499"/>
    <x v="2"/>
    <x v="2"/>
    <x v="1"/>
    <n v="4"/>
    <n v="12299.5"/>
    <s v="Admitted"/>
    <x v="3"/>
  </r>
  <r>
    <s v="PT-00202"/>
    <n v="63"/>
    <x v="1"/>
    <n v="93"/>
    <n v="225.084278599003"/>
    <n v="31.244236409187799"/>
    <x v="0"/>
    <x v="2"/>
    <x v="2"/>
    <n v="6"/>
    <n v="5551.82"/>
    <s v="Discharged"/>
    <x v="0"/>
  </r>
  <r>
    <s v="PT-08211"/>
    <n v="64"/>
    <x v="1"/>
    <n v="143"/>
    <n v="249.39380772517799"/>
    <n v="26.267251914795299"/>
    <x v="0"/>
    <x v="1"/>
    <x v="0"/>
    <n v="3"/>
    <n v="6290.4"/>
    <s v="Discharged"/>
    <x v="0"/>
  </r>
  <r>
    <s v="PT-08037"/>
    <n v="31"/>
    <x v="1"/>
    <n v="119"/>
    <n v="255.65193885714299"/>
    <n v="30.1012288636364"/>
    <x v="0"/>
    <x v="1"/>
    <x v="2"/>
    <n v="2"/>
    <n v="3132.66"/>
    <s v="Discharged"/>
    <x v="2"/>
  </r>
  <r>
    <s v="PT-05055"/>
    <n v="36"/>
    <x v="0"/>
    <n v="142"/>
    <n v="159.866424114306"/>
    <n v="26.239668747378701"/>
    <x v="1"/>
    <x v="1"/>
    <x v="3"/>
    <n v="3"/>
    <n v="3446.06"/>
    <s v="Discharged"/>
    <x v="2"/>
  </r>
  <r>
    <s v="PT-05890"/>
    <n v="49"/>
    <x v="1"/>
    <n v="116"/>
    <n v="277.56112750905999"/>
    <n v="28.239931610483499"/>
    <x v="1"/>
    <x v="2"/>
    <x v="1"/>
    <n v="3"/>
    <n v="14059.48"/>
    <s v="Discharged"/>
    <x v="3"/>
  </r>
  <r>
    <s v="PT-04007"/>
    <n v="18"/>
    <x v="1"/>
    <n v="120"/>
    <s v="unknown"/>
    <n v="25.2504125332649"/>
    <x v="1"/>
    <x v="2"/>
    <x v="0"/>
    <n v="1"/>
    <n v="6124.96"/>
    <s v="Admitted"/>
    <x v="6"/>
  </r>
  <r>
    <s v="PT-02703"/>
    <n v="85"/>
    <x v="0"/>
    <n v="109"/>
    <n v="162.43510042366401"/>
    <n v="31.456098402595199"/>
    <x v="0"/>
    <x v="1"/>
    <x v="0"/>
    <n v="3"/>
    <n v="16109.6"/>
    <s v="Discharged"/>
    <x v="5"/>
  </r>
  <r>
    <s v="PT-03450"/>
    <n v="48"/>
    <x v="0"/>
    <n v="143"/>
    <n v="188.72031713488499"/>
    <n v="27.177859140879001"/>
    <x v="0"/>
    <x v="1"/>
    <x v="2"/>
    <n v="2"/>
    <n v="5754.24"/>
    <s v="Admitted"/>
    <x v="3"/>
  </r>
  <r>
    <s v="PT-00332"/>
    <n v="41"/>
    <x v="0"/>
    <n v="157"/>
    <n v="237.72639943391701"/>
    <n v="29.374008086698801"/>
    <x v="0"/>
    <x v="1"/>
    <x v="0"/>
    <n v="0"/>
    <n v="7123.19"/>
    <s v="Deceased"/>
    <x v="3"/>
  </r>
  <r>
    <s v="PT-08366"/>
    <n v="60"/>
    <x v="0"/>
    <n v="150"/>
    <n v="215.97902030419201"/>
    <n v="28.0878276498219"/>
    <x v="2"/>
    <x v="1"/>
    <x v="0"/>
    <n v="3"/>
    <n v="8060.78"/>
    <s v="Transferred"/>
    <x v="1"/>
  </r>
  <r>
    <s v="PT-09142"/>
    <n v="52"/>
    <x v="0"/>
    <n v="90"/>
    <n v="201.17669374306399"/>
    <s v="unknown"/>
    <x v="3"/>
    <x v="2"/>
    <x v="1"/>
    <s v="unknown"/>
    <n v="12848.36"/>
    <s v="Admitted"/>
    <x v="1"/>
  </r>
  <r>
    <s v="PT-07466"/>
    <n v="42"/>
    <x v="0"/>
    <n v="117"/>
    <n v="273.39783919022602"/>
    <n v="29.710918191388"/>
    <x v="1"/>
    <x v="1"/>
    <x v="0"/>
    <n v="1"/>
    <n v="9107.7000000000007"/>
    <s v="Transferred"/>
    <x v="3"/>
  </r>
  <r>
    <s v="PT-02460"/>
    <n v="62"/>
    <x v="0"/>
    <n v="103"/>
    <n v="211.76671465739901"/>
    <n v="32.731668625959401"/>
    <x v="0"/>
    <x v="2"/>
    <x v="0"/>
    <n v="1"/>
    <n v="9635.6"/>
    <s v="Transferred"/>
    <x v="0"/>
  </r>
  <r>
    <s v="PT-01775"/>
    <n v="43"/>
    <x v="0"/>
    <s v="unknown"/>
    <n v="187.12702165488901"/>
    <n v="33.015302547227897"/>
    <x v="0"/>
    <x v="1"/>
    <x v="2"/>
    <n v="1"/>
    <n v="2858.27"/>
    <s v="Discharged"/>
    <x v="3"/>
  </r>
  <r>
    <s v="PT-06629"/>
    <n v="46"/>
    <x v="0"/>
    <n v="115"/>
    <n v="229.27921316272"/>
    <n v="26.575757636171598"/>
    <x v="2"/>
    <x v="1"/>
    <x v="1"/>
    <n v="3"/>
    <n v="17208.650000000001"/>
    <s v="Discharged"/>
    <x v="3"/>
  </r>
  <r>
    <s v="PT-07900"/>
    <n v="47"/>
    <x v="0"/>
    <n v="101"/>
    <n v="315.99269999146998"/>
    <n v="36.268497717153402"/>
    <x v="1"/>
    <x v="1"/>
    <x v="0"/>
    <n v="3"/>
    <n v="8001.27"/>
    <s v="Discharged"/>
    <x v="3"/>
  </r>
  <r>
    <s v="PT-08254"/>
    <n v="39"/>
    <x v="1"/>
    <s v="unknown"/>
    <n v="256.17882651829302"/>
    <n v="30.925445503766198"/>
    <x v="0"/>
    <x v="1"/>
    <x v="2"/>
    <n v="1"/>
    <n v="5144.2"/>
    <s v="Deceased"/>
    <x v="2"/>
  </r>
  <r>
    <s v="PT-02687"/>
    <n v="62"/>
    <x v="0"/>
    <n v="147"/>
    <n v="228.28978647203499"/>
    <n v="28.148286564038902"/>
    <x v="0"/>
    <x v="2"/>
    <x v="1"/>
    <n v="3"/>
    <n v="14322.12"/>
    <s v="Discharged"/>
    <x v="0"/>
  </r>
  <r>
    <s v="PT-09887"/>
    <n v="52"/>
    <x v="1"/>
    <n v="107"/>
    <n v="200.769772599052"/>
    <n v="26.448301463110202"/>
    <x v="1"/>
    <x v="1"/>
    <x v="0"/>
    <n v="2"/>
    <n v="13216.78"/>
    <s v="Deceased"/>
    <x v="1"/>
  </r>
  <r>
    <s v="PT-00990"/>
    <n v="55"/>
    <x v="0"/>
    <n v="104"/>
    <n v="179.88364636879001"/>
    <n v="33.418005337936599"/>
    <x v="2"/>
    <x v="2"/>
    <x v="0"/>
    <n v="11"/>
    <n v="14579.45"/>
    <s v="Discharged"/>
    <x v="1"/>
  </r>
  <r>
    <s v="PT-07317"/>
    <n v="41"/>
    <x v="0"/>
    <n v="119"/>
    <n v="263.93292310873602"/>
    <n v="21.695904277320501"/>
    <x v="2"/>
    <x v="2"/>
    <x v="1"/>
    <n v="4"/>
    <n v="13695.94"/>
    <s v="Discharged"/>
    <x v="3"/>
  </r>
  <r>
    <s v="PT-08512"/>
    <n v="63"/>
    <x v="0"/>
    <n v="129"/>
    <n v="201.61296866857299"/>
    <n v="20.1168906721872"/>
    <x v="1"/>
    <x v="2"/>
    <x v="1"/>
    <n v="9"/>
    <n v="17486.95"/>
    <s v="Discharged"/>
    <x v="0"/>
  </r>
  <r>
    <s v="PT-08282"/>
    <n v="75"/>
    <x v="0"/>
    <n v="134"/>
    <n v="232.79267035012799"/>
    <n v="26.4002313740767"/>
    <x v="0"/>
    <x v="2"/>
    <x v="0"/>
    <n v="3"/>
    <n v="15153.91"/>
    <s v="Admitted"/>
    <x v="4"/>
  </r>
  <r>
    <s v="PT-06994"/>
    <n v="71"/>
    <x v="0"/>
    <n v="125"/>
    <n v="214.93784626562601"/>
    <n v="23.986779721758399"/>
    <x v="1"/>
    <x v="2"/>
    <x v="1"/>
    <n v="4"/>
    <n v="12246.77"/>
    <s v="Discharged"/>
    <x v="4"/>
  </r>
  <r>
    <s v="PT-08722"/>
    <n v="57"/>
    <x v="0"/>
    <n v="132"/>
    <n v="218.11185916993799"/>
    <n v="25.156147505576801"/>
    <x v="0"/>
    <x v="2"/>
    <x v="0"/>
    <n v="2"/>
    <n v="8991.14"/>
    <s v="Discharged"/>
    <x v="1"/>
  </r>
  <r>
    <s v="PT-05807"/>
    <n v="20"/>
    <x v="1"/>
    <n v="96"/>
    <n v="136.69419547811501"/>
    <n v="24.318780745977499"/>
    <x v="0"/>
    <x v="1"/>
    <x v="2"/>
    <n v="5"/>
    <n v="8860.74"/>
    <s v="Discharged"/>
    <x v="6"/>
  </r>
  <r>
    <s v="PT-08909"/>
    <n v="63"/>
    <x v="0"/>
    <n v="151"/>
    <n v="205.96779154174101"/>
    <n v="28.083442264511699"/>
    <x v="2"/>
    <x v="1"/>
    <x v="0"/>
    <n v="10"/>
    <n v="13779.58"/>
    <s v="Discharged"/>
    <x v="0"/>
  </r>
  <r>
    <s v="PT-08872"/>
    <n v="56"/>
    <x v="1"/>
    <n v="106"/>
    <n v="262.99300988052801"/>
    <n v="32.115616380350303"/>
    <x v="1"/>
    <x v="1"/>
    <x v="2"/>
    <n v="2"/>
    <n v="3024.96"/>
    <s v="Discharged"/>
    <x v="1"/>
  </r>
  <r>
    <s v="PT-06575"/>
    <n v="57"/>
    <x v="1"/>
    <n v="130"/>
    <n v="136.894208732773"/>
    <n v="32.935367048284697"/>
    <x v="1"/>
    <x v="1"/>
    <x v="0"/>
    <n v="5"/>
    <n v="12607.39"/>
    <s v="Discharged"/>
    <x v="1"/>
  </r>
  <r>
    <s v="PT-03053"/>
    <n v="50"/>
    <x v="0"/>
    <n v="145"/>
    <s v="unknown"/>
    <n v="25.809908104074001"/>
    <x v="0"/>
    <x v="2"/>
    <x v="0"/>
    <n v="7"/>
    <n v="18429.75"/>
    <s v="unknown"/>
    <x v="3"/>
  </r>
  <r>
    <s v="PT-08812"/>
    <n v="59"/>
    <x v="0"/>
    <n v="111"/>
    <n v="219.10951241539399"/>
    <n v="19.872842751301199"/>
    <x v="2"/>
    <x v="1"/>
    <x v="1"/>
    <n v="4"/>
    <n v="17843.46"/>
    <s v="Discharged"/>
    <x v="1"/>
  </r>
  <r>
    <s v="PT-05463"/>
    <n v="71"/>
    <x v="0"/>
    <n v="163"/>
    <n v="256.87197646211598"/>
    <n v="30.464338569280098"/>
    <x v="0"/>
    <x v="1"/>
    <x v="0"/>
    <n v="2"/>
    <n v="7597.11"/>
    <s v="Discharged"/>
    <x v="4"/>
  </r>
  <r>
    <s v="PT-00174"/>
    <n v="60"/>
    <x v="1"/>
    <n v="133"/>
    <n v="195.43662739509799"/>
    <n v="27.0655162913914"/>
    <x v="0"/>
    <x v="1"/>
    <x v="0"/>
    <n v="3"/>
    <n v="11407.69"/>
    <s v="Admitted"/>
    <x v="1"/>
  </r>
  <r>
    <s v="PT-04955"/>
    <n v="59"/>
    <x v="1"/>
    <n v="160"/>
    <n v="248.04519192649499"/>
    <n v="23.475818916606201"/>
    <x v="0"/>
    <x v="1"/>
    <x v="0"/>
    <n v="3"/>
    <n v="5839.07"/>
    <s v="Deceased"/>
    <x v="1"/>
  </r>
  <r>
    <s v="PT-04616"/>
    <n v="50"/>
    <x v="1"/>
    <n v="150"/>
    <n v="215.560578629156"/>
    <n v="27.1304740073167"/>
    <x v="0"/>
    <x v="2"/>
    <x v="0"/>
    <n v="2"/>
    <n v="10065.370000000001"/>
    <s v="Discharged"/>
    <x v="3"/>
  </r>
  <r>
    <s v="PT-03322"/>
    <n v="41"/>
    <x v="1"/>
    <n v="104"/>
    <n v="218.84103021798899"/>
    <n v="22.308158745293699"/>
    <x v="1"/>
    <x v="1"/>
    <x v="0"/>
    <n v="4"/>
    <n v="9946.26"/>
    <s v="Admitted"/>
    <x v="3"/>
  </r>
  <r>
    <s v="PT-07349"/>
    <n v="41"/>
    <x v="1"/>
    <n v="119"/>
    <n v="255.09194079478999"/>
    <n v="23.336125197738198"/>
    <x v="2"/>
    <x v="2"/>
    <x v="1"/>
    <n v="8"/>
    <n v="19618.490000000002"/>
    <s v="Discharged"/>
    <x v="3"/>
  </r>
  <r>
    <s v="PT-06247"/>
    <n v="63"/>
    <x v="1"/>
    <n v="149"/>
    <n v="200.18691419826601"/>
    <n v="30.896359658258401"/>
    <x v="2"/>
    <x v="1"/>
    <x v="1"/>
    <n v="3"/>
    <n v="19417.580000000002"/>
    <s v="Discharged"/>
    <x v="0"/>
  </r>
  <r>
    <s v="PT-06746"/>
    <n v="41"/>
    <x v="0"/>
    <n v="122"/>
    <n v="193.054133635574"/>
    <n v="19.6787280399503"/>
    <x v="1"/>
    <x v="1"/>
    <x v="0"/>
    <n v="1"/>
    <n v="7180.47"/>
    <s v="Discharged"/>
    <x v="3"/>
  </r>
  <r>
    <s v="PT-03373"/>
    <n v="76"/>
    <x v="0"/>
    <n v="122"/>
    <n v="220.822406153966"/>
    <n v="19.337089957319801"/>
    <x v="1"/>
    <x v="1"/>
    <x v="1"/>
    <n v="4"/>
    <n v="26821.06"/>
    <s v="Discharged"/>
    <x v="4"/>
  </r>
  <r>
    <s v="PT-06049"/>
    <n v="34"/>
    <x v="1"/>
    <n v="123"/>
    <n v="216.334768625431"/>
    <n v="31.763766058384501"/>
    <x v="1"/>
    <x v="2"/>
    <x v="0"/>
    <n v="3"/>
    <n v="9236.0400000000009"/>
    <s v="unknown"/>
    <x v="2"/>
  </r>
  <r>
    <s v="PT-03312"/>
    <n v="61"/>
    <x v="0"/>
    <n v="113"/>
    <n v="202.164888374301"/>
    <n v="31.299730139766901"/>
    <x v="0"/>
    <x v="1"/>
    <x v="2"/>
    <n v="2"/>
    <n v="5971.17"/>
    <s v="Discharged"/>
    <x v="0"/>
  </r>
  <r>
    <s v="PT-07787"/>
    <n v="56"/>
    <x v="1"/>
    <n v="140"/>
    <n v="262.46434131818302"/>
    <n v="31.004328613183699"/>
    <x v="1"/>
    <x v="2"/>
    <x v="1"/>
    <n v="1"/>
    <n v="18944.400000000001"/>
    <s v="Discharged"/>
    <x v="1"/>
  </r>
  <r>
    <s v="PT-07585"/>
    <n v="64"/>
    <x v="1"/>
    <n v="150"/>
    <n v="224.43711110074"/>
    <n v="32.384020607809603"/>
    <x v="0"/>
    <x v="0"/>
    <x v="2"/>
    <n v="4"/>
    <n v="1841.67"/>
    <s v="Admitted"/>
    <x v="0"/>
  </r>
  <r>
    <s v="PT-07888"/>
    <n v="30"/>
    <x v="1"/>
    <s v="unknown"/>
    <n v="120.906264282499"/>
    <n v="35.480288767893498"/>
    <x v="3"/>
    <x v="1"/>
    <x v="2"/>
    <n v="3"/>
    <n v="3693.66"/>
    <s v="Transferred"/>
    <x v="6"/>
  </r>
  <r>
    <s v="PT-09565"/>
    <n v="62"/>
    <x v="0"/>
    <n v="136"/>
    <n v="236.71291974223399"/>
    <n v="25.1861069763115"/>
    <x v="2"/>
    <x v="1"/>
    <x v="1"/>
    <n v="6"/>
    <n v="20351.150000000001"/>
    <s v="Discharged"/>
    <x v="0"/>
  </r>
  <r>
    <s v="PT-08989"/>
    <n v="77"/>
    <x v="0"/>
    <n v="143"/>
    <n v="188.086599239435"/>
    <n v="28.669379905140101"/>
    <x v="3"/>
    <x v="1"/>
    <x v="1"/>
    <n v="2"/>
    <n v="9891.8799999999992"/>
    <s v="Discharged"/>
    <x v="4"/>
  </r>
  <r>
    <s v="PT-04552"/>
    <n v="67"/>
    <x v="0"/>
    <n v="109"/>
    <n v="152.15668673852599"/>
    <n v="27.675136139166199"/>
    <x v="0"/>
    <x v="1"/>
    <x v="2"/>
    <n v="4"/>
    <n v="1946.59"/>
    <s v="Discharged"/>
    <x v="0"/>
  </r>
  <r>
    <s v="PT-04680"/>
    <n v="58"/>
    <x v="1"/>
    <n v="120"/>
    <n v="237.03177896188899"/>
    <n v="27.930715047586801"/>
    <x v="0"/>
    <x v="1"/>
    <x v="2"/>
    <n v="4"/>
    <n v="3985.26"/>
    <s v="Transferred"/>
    <x v="1"/>
  </r>
  <r>
    <s v="PT-03404"/>
    <n v="53"/>
    <x v="1"/>
    <n v="132"/>
    <n v="265.67454041135102"/>
    <n v="31.932834122903099"/>
    <x v="2"/>
    <x v="2"/>
    <x v="1"/>
    <n v="3"/>
    <n v="22545.96"/>
    <s v="Discharged"/>
    <x v="1"/>
  </r>
  <r>
    <s v="PT-00019"/>
    <n v="41"/>
    <x v="1"/>
    <n v="137"/>
    <n v="202.575136849893"/>
    <n v="24.273110227325201"/>
    <x v="0"/>
    <x v="2"/>
    <x v="0"/>
    <n v="4"/>
    <n v="10608.35"/>
    <s v="Discharged"/>
    <x v="3"/>
  </r>
  <r>
    <s v="PT-03692"/>
    <n v="67"/>
    <x v="1"/>
    <n v="142"/>
    <n v="251.46282573560001"/>
    <n v="29.601145595955501"/>
    <x v="0"/>
    <x v="2"/>
    <x v="0"/>
    <n v="5"/>
    <n v="9432.51"/>
    <s v="Discharged"/>
    <x v="0"/>
  </r>
  <r>
    <s v="PT-08829"/>
    <n v="62"/>
    <x v="0"/>
    <n v="139"/>
    <n v="245.78884118008099"/>
    <n v="21.161986021487799"/>
    <x v="2"/>
    <x v="1"/>
    <x v="0"/>
    <n v="6"/>
    <n v="13963.12"/>
    <s v="Admitted"/>
    <x v="0"/>
  </r>
  <r>
    <s v="PT-04097"/>
    <n v="63"/>
    <x v="1"/>
    <n v="153"/>
    <n v="205.16641899016699"/>
    <n v="26.051397987312701"/>
    <x v="0"/>
    <x v="1"/>
    <x v="0"/>
    <n v="6"/>
    <n v="11613.18"/>
    <s v="Deceased"/>
    <x v="0"/>
  </r>
  <r>
    <s v="PT-03629"/>
    <n v="31"/>
    <x v="0"/>
    <n v="161"/>
    <n v="204.62427236132601"/>
    <s v="unknown"/>
    <x v="0"/>
    <x v="1"/>
    <x v="2"/>
    <n v="4"/>
    <n v="3266.89"/>
    <s v="Discharged"/>
    <x v="2"/>
  </r>
  <r>
    <s v="PT-09041"/>
    <n v="58"/>
    <x v="0"/>
    <n v="151"/>
    <n v="292.25566720926702"/>
    <n v="24.530517691275399"/>
    <x v="1"/>
    <x v="1"/>
    <x v="0"/>
    <n v="1"/>
    <n v="10836.11"/>
    <s v="Admitted"/>
    <x v="1"/>
  </r>
  <r>
    <s v="PT-02175"/>
    <n v="42"/>
    <x v="0"/>
    <n v="154"/>
    <n v="211.25846983991099"/>
    <n v="36.1462641650878"/>
    <x v="0"/>
    <x v="2"/>
    <x v="0"/>
    <n v="2"/>
    <n v="8216.64"/>
    <s v="Discharged"/>
    <x v="3"/>
  </r>
  <r>
    <s v="PT-01357"/>
    <n v="46"/>
    <x v="1"/>
    <n v="106"/>
    <n v="253.842865196585"/>
    <n v="29.8107013193891"/>
    <x v="2"/>
    <x v="1"/>
    <x v="1"/>
    <n v="9"/>
    <s v="unknown"/>
    <s v="Admitted"/>
    <x v="3"/>
  </r>
  <r>
    <s v="PT-05003"/>
    <n v="28"/>
    <x v="0"/>
    <n v="173"/>
    <n v="276.732298797037"/>
    <n v="33.154240892598501"/>
    <x v="0"/>
    <x v="1"/>
    <x v="2"/>
    <n v="3"/>
    <n v="2631.15"/>
    <s v="Discharged"/>
    <x v="6"/>
  </r>
  <r>
    <s v="PT-07685"/>
    <n v="69"/>
    <x v="0"/>
    <n v="132"/>
    <n v="257.20409047676998"/>
    <n v="18.486471770002598"/>
    <x v="0"/>
    <x v="2"/>
    <x v="1"/>
    <n v="4"/>
    <n v="15644.1"/>
    <s v="Discharged"/>
    <x v="0"/>
  </r>
  <r>
    <s v="PT-06923"/>
    <n v="61"/>
    <x v="1"/>
    <n v="116"/>
    <n v="228.00272653851201"/>
    <n v="20.6825089543884"/>
    <x v="0"/>
    <x v="1"/>
    <x v="0"/>
    <n v="5"/>
    <n v="12090.53"/>
    <s v="Discharged"/>
    <x v="0"/>
  </r>
  <r>
    <s v="PT-05824"/>
    <n v="72"/>
    <x v="0"/>
    <s v="unknown"/>
    <n v="274.22674632909099"/>
    <n v="26.127171062703201"/>
    <x v="1"/>
    <x v="1"/>
    <x v="0"/>
    <n v="2"/>
    <n v="8209.2099999999991"/>
    <s v="Admitted"/>
    <x v="4"/>
  </r>
  <r>
    <s v="PT-09695"/>
    <n v="51"/>
    <x v="1"/>
    <s v="unknown"/>
    <n v="212.87721890780699"/>
    <n v="26.905601336732801"/>
    <x v="0"/>
    <x v="1"/>
    <x v="2"/>
    <n v="1"/>
    <n v="4608.3"/>
    <s v="Discharged"/>
    <x v="1"/>
  </r>
  <r>
    <s v="PT-05671"/>
    <n v="92"/>
    <x v="0"/>
    <n v="164"/>
    <n v="235.686312223301"/>
    <n v="26.266298111483799"/>
    <x v="0"/>
    <x v="1"/>
    <x v="0"/>
    <n v="5"/>
    <n v="13107.77"/>
    <s v="Admitted"/>
    <x v="5"/>
  </r>
  <r>
    <s v="PT-03113"/>
    <n v="50"/>
    <x v="0"/>
    <n v="147"/>
    <n v="145.06397008335799"/>
    <s v="unknown"/>
    <x v="1"/>
    <x v="1"/>
    <x v="0"/>
    <n v="3"/>
    <n v="13777.56"/>
    <s v="Discharged"/>
    <x v="3"/>
  </r>
  <r>
    <s v="PT-00183"/>
    <n v="38"/>
    <x v="0"/>
    <n v="107"/>
    <n v="151.99740212328101"/>
    <n v="26.503623061980999"/>
    <x v="0"/>
    <x v="1"/>
    <x v="2"/>
    <n v="5"/>
    <n v="3680.25"/>
    <s v="Discharged"/>
    <x v="2"/>
  </r>
  <r>
    <s v="PT-03643"/>
    <n v="40"/>
    <x v="1"/>
    <n v="119"/>
    <n v="261.78417839797697"/>
    <n v="31.634778562199902"/>
    <x v="1"/>
    <x v="1"/>
    <x v="2"/>
    <n v="3"/>
    <n v="2355.5500000000002"/>
    <s v="Discharged"/>
    <x v="2"/>
  </r>
  <r>
    <s v="PT-09036"/>
    <n v="60"/>
    <x v="0"/>
    <n v="143"/>
    <n v="194.12019320042799"/>
    <n v="32.029907386365799"/>
    <x v="2"/>
    <x v="1"/>
    <x v="0"/>
    <n v="7"/>
    <n v="10220.36"/>
    <s v="Discharged"/>
    <x v="1"/>
  </r>
  <r>
    <s v="PT-01813"/>
    <n v="79"/>
    <x v="0"/>
    <n v="112"/>
    <n v="251.627230331118"/>
    <n v="17.0779549119999"/>
    <x v="0"/>
    <x v="1"/>
    <x v="2"/>
    <n v="4"/>
    <n v="6263.39"/>
    <s v="Discharged"/>
    <x v="4"/>
  </r>
  <r>
    <s v="PT-08489"/>
    <n v="63"/>
    <x v="1"/>
    <n v="130"/>
    <n v="167.59328267026501"/>
    <n v="21.097681590827001"/>
    <x v="2"/>
    <x v="1"/>
    <x v="0"/>
    <n v="4"/>
    <n v="10025.49"/>
    <s v="Discharged"/>
    <x v="0"/>
  </r>
  <r>
    <s v="PT-08607"/>
    <n v="33"/>
    <x v="1"/>
    <n v="138"/>
    <n v="232.482681963543"/>
    <n v="30.597373655598201"/>
    <x v="2"/>
    <x v="1"/>
    <x v="0"/>
    <n v="9"/>
    <n v="8173.6"/>
    <s v="Admitted"/>
    <x v="2"/>
  </r>
  <r>
    <s v="PT-04913"/>
    <n v="67"/>
    <x v="0"/>
    <n v="138"/>
    <n v="275.84110200654197"/>
    <n v="19.178405807543101"/>
    <x v="1"/>
    <x v="1"/>
    <x v="0"/>
    <n v="3"/>
    <n v="6906.77"/>
    <s v="Discharged"/>
    <x v="0"/>
  </r>
  <r>
    <s v="PT-05669"/>
    <n v="29"/>
    <x v="1"/>
    <n v="137"/>
    <n v="255.22923612444899"/>
    <n v="26.400167504457201"/>
    <x v="0"/>
    <x v="1"/>
    <x v="2"/>
    <n v="1"/>
    <n v="4614.01"/>
    <s v="Deceased"/>
    <x v="6"/>
  </r>
  <r>
    <s v="PT-08720"/>
    <n v="42"/>
    <x v="0"/>
    <n v="135"/>
    <n v="205.28756166521401"/>
    <n v="32.445266971910101"/>
    <x v="1"/>
    <x v="1"/>
    <x v="2"/>
    <n v="3"/>
    <n v="5852.77"/>
    <s v="Discharged"/>
    <x v="3"/>
  </r>
  <r>
    <s v="PT-09439"/>
    <n v="67"/>
    <x v="0"/>
    <n v="128"/>
    <n v="206.71199654582699"/>
    <n v="28.651648495421199"/>
    <x v="0"/>
    <x v="2"/>
    <x v="0"/>
    <n v="6"/>
    <n v="11126.4"/>
    <s v="Discharged"/>
    <x v="0"/>
  </r>
  <r>
    <s v="PT-02430"/>
    <n v="49"/>
    <x v="1"/>
    <n v="93"/>
    <n v="210.671918797632"/>
    <n v="18.836909773824601"/>
    <x v="0"/>
    <x v="1"/>
    <x v="2"/>
    <n v="1"/>
    <n v="2675.54"/>
    <s v="Discharged"/>
    <x v="3"/>
  </r>
  <r>
    <s v="PT-05483"/>
    <n v="56"/>
    <x v="1"/>
    <n v="105"/>
    <n v="308.64746314851402"/>
    <n v="29.3624569073278"/>
    <x v="2"/>
    <x v="2"/>
    <x v="1"/>
    <n v="6"/>
    <n v="13021.95"/>
    <s v="Admitted"/>
    <x v="1"/>
  </r>
  <r>
    <s v="PT-06762"/>
    <n v="52"/>
    <x v="1"/>
    <n v="128"/>
    <n v="203.825207622384"/>
    <n v="25.259407066454401"/>
    <x v="0"/>
    <x v="1"/>
    <x v="0"/>
    <n v="0"/>
    <n v="8325.34"/>
    <s v="Admitted"/>
    <x v="1"/>
  </r>
  <r>
    <s v="PT-07810"/>
    <n v="26"/>
    <x v="1"/>
    <n v="140"/>
    <n v="187.937939976748"/>
    <n v="27.874683344373601"/>
    <x v="2"/>
    <x v="1"/>
    <x v="2"/>
    <n v="2"/>
    <n v="5559.32"/>
    <s v="Discharged"/>
    <x v="6"/>
  </r>
  <r>
    <s v="PT-01969"/>
    <n v="52"/>
    <x v="0"/>
    <n v="121"/>
    <n v="231.55699445767701"/>
    <n v="23.912320266426899"/>
    <x v="1"/>
    <x v="1"/>
    <x v="0"/>
    <n v="2"/>
    <n v="10812.09"/>
    <s v="Discharged"/>
    <x v="1"/>
  </r>
  <r>
    <s v="PT-08926"/>
    <n v="64"/>
    <x v="1"/>
    <n v="93"/>
    <n v="218.30517878337801"/>
    <n v="20.421796734107801"/>
    <x v="0"/>
    <x v="1"/>
    <x v="0"/>
    <n v="1"/>
    <n v="10805.26"/>
    <s v="Discharged"/>
    <x v="0"/>
  </r>
  <r>
    <s v="PT-08329"/>
    <n v="55"/>
    <x v="1"/>
    <n v="128"/>
    <n v="227.52235797485301"/>
    <n v="31.782554406436098"/>
    <x v="1"/>
    <x v="1"/>
    <x v="3"/>
    <n v="3"/>
    <n v="2640.33"/>
    <s v="Discharged"/>
    <x v="1"/>
  </r>
  <r>
    <s v="PT-06016"/>
    <n v="42"/>
    <x v="0"/>
    <n v="136"/>
    <n v="208.05601878720299"/>
    <n v="26.685171905811401"/>
    <x v="1"/>
    <x v="1"/>
    <x v="0"/>
    <n v="1"/>
    <n v="3087.83"/>
    <s v="Admitted"/>
    <x v="3"/>
  </r>
  <r>
    <s v="PT-09802"/>
    <n v="62"/>
    <x v="1"/>
    <n v="119"/>
    <s v="unknown"/>
    <n v="27.364307760723602"/>
    <x v="2"/>
    <x v="1"/>
    <x v="1"/>
    <n v="5"/>
    <n v="3779"/>
    <s v="Admitted"/>
    <x v="0"/>
  </r>
  <r>
    <s v="PT-07009"/>
    <n v="75"/>
    <x v="1"/>
    <n v="149"/>
    <n v="122.550827175555"/>
    <n v="28.0571675271324"/>
    <x v="2"/>
    <x v="1"/>
    <x v="0"/>
    <n v="2"/>
    <n v="9500.4599999999991"/>
    <s v="Transferred"/>
    <x v="4"/>
  </r>
  <r>
    <s v="PT-04988"/>
    <n v="56"/>
    <x v="1"/>
    <n v="113"/>
    <n v="170.86050728590399"/>
    <n v="23.4241586793216"/>
    <x v="1"/>
    <x v="2"/>
    <x v="0"/>
    <n v="3"/>
    <n v="9604.0499999999993"/>
    <s v="Discharged"/>
    <x v="1"/>
  </r>
  <r>
    <s v="PT-09952"/>
    <n v="58"/>
    <x v="0"/>
    <n v="134"/>
    <n v="248.02632618370501"/>
    <n v="34.680753618694702"/>
    <x v="0"/>
    <x v="1"/>
    <x v="2"/>
    <n v="4"/>
    <n v="3031.61"/>
    <s v="Discharged"/>
    <x v="1"/>
  </r>
  <r>
    <s v="PT-04651"/>
    <n v="51"/>
    <x v="1"/>
    <n v="121"/>
    <n v="179.56487430875799"/>
    <n v="20.395988191052201"/>
    <x v="0"/>
    <x v="1"/>
    <x v="2"/>
    <n v="1"/>
    <n v="2937.42"/>
    <s v="Discharged"/>
    <x v="1"/>
  </r>
  <r>
    <s v="PT-01160"/>
    <n v="50"/>
    <x v="0"/>
    <n v="116"/>
    <n v="158.11104026887199"/>
    <n v="38.089797832642702"/>
    <x v="1"/>
    <x v="1"/>
    <x v="1"/>
    <n v="2"/>
    <n v="22392.22"/>
    <s v="Discharged"/>
    <x v="3"/>
  </r>
  <r>
    <s v="PT-01214"/>
    <n v="68"/>
    <x v="0"/>
    <n v="136"/>
    <n v="185.01805903403701"/>
    <n v="21.634749260630802"/>
    <x v="0"/>
    <x v="1"/>
    <x v="2"/>
    <n v="2"/>
    <n v="2946.49"/>
    <s v="Transferred"/>
    <x v="0"/>
  </r>
  <r>
    <s v="PT-07629"/>
    <n v="30"/>
    <x v="1"/>
    <n v="140"/>
    <n v="163.84639925792001"/>
    <n v="31.5299742145796"/>
    <x v="1"/>
    <x v="1"/>
    <x v="2"/>
    <n v="4"/>
    <n v="2757.84"/>
    <s v="Discharged"/>
    <x v="6"/>
  </r>
  <r>
    <s v="PT-01326"/>
    <n v="25"/>
    <x v="0"/>
    <n v="111"/>
    <n v="227.25294684947599"/>
    <n v="24.433295616309302"/>
    <x v="2"/>
    <x v="1"/>
    <x v="0"/>
    <n v="5"/>
    <n v="9191.4699999999993"/>
    <s v="Discharged"/>
    <x v="6"/>
  </r>
  <r>
    <s v="PT-07813"/>
    <n v="57"/>
    <x v="1"/>
    <n v="127"/>
    <n v="267.55293256552898"/>
    <n v="26.114871387830298"/>
    <x v="2"/>
    <x v="1"/>
    <x v="0"/>
    <n v="7"/>
    <n v="12736.09"/>
    <s v="Discharged"/>
    <x v="1"/>
  </r>
  <r>
    <s v="PT-07884"/>
    <n v="54"/>
    <x v="0"/>
    <n v="131"/>
    <n v="221.30332281998301"/>
    <n v="26.4585688083537"/>
    <x v="2"/>
    <x v="1"/>
    <x v="0"/>
    <n v="0"/>
    <n v="7555.74"/>
    <s v="Discharged"/>
    <x v="1"/>
  </r>
  <r>
    <s v="PT-04797"/>
    <n v="62"/>
    <x v="0"/>
    <n v="119"/>
    <n v="350"/>
    <s v="unknown"/>
    <x v="0"/>
    <x v="2"/>
    <x v="0"/>
    <n v="4"/>
    <n v="8132.32"/>
    <s v="Discharged"/>
    <x v="0"/>
  </r>
  <r>
    <s v="PT-06797"/>
    <n v="78"/>
    <x v="1"/>
    <s v="unknown"/>
    <n v="181.77631585442899"/>
    <n v="22.654685658420401"/>
    <x v="1"/>
    <x v="2"/>
    <x v="0"/>
    <n v="2"/>
    <n v="9680.59"/>
    <s v="Discharged"/>
    <x v="4"/>
  </r>
  <r>
    <s v="PT-05809"/>
    <n v="95"/>
    <x v="1"/>
    <n v="90"/>
    <n v="174.06552697408401"/>
    <n v="17.468864541784299"/>
    <x v="0"/>
    <x v="2"/>
    <x v="1"/>
    <n v="2"/>
    <n v="19934.12"/>
    <s v="Admitted"/>
    <x v="5"/>
  </r>
  <r>
    <s v="PT-05944"/>
    <n v="31"/>
    <x v="0"/>
    <n v="123"/>
    <n v="202.262022493969"/>
    <n v="34.589076620996202"/>
    <x v="0"/>
    <x v="1"/>
    <x v="2"/>
    <n v="4"/>
    <s v="unknown"/>
    <s v="Discharged"/>
    <x v="2"/>
  </r>
  <r>
    <s v="PT-09471"/>
    <n v="61"/>
    <x v="1"/>
    <n v="151"/>
    <n v="200.20291517734401"/>
    <n v="15"/>
    <x v="2"/>
    <x v="1"/>
    <x v="0"/>
    <n v="9"/>
    <n v="6333.16"/>
    <s v="Discharged"/>
    <x v="0"/>
  </r>
  <r>
    <s v="PT-01456"/>
    <n v="28"/>
    <x v="0"/>
    <n v="162"/>
    <n v="262.55201403514798"/>
    <n v="26.659626299831402"/>
    <x v="1"/>
    <x v="1"/>
    <x v="2"/>
    <n v="3"/>
    <n v="3035.58"/>
    <s v="Discharged"/>
    <x v="6"/>
  </r>
  <r>
    <s v="PT-05411"/>
    <n v="47"/>
    <x v="0"/>
    <n v="95"/>
    <n v="227.711360143539"/>
    <n v="26.377318060847799"/>
    <x v="2"/>
    <x v="1"/>
    <x v="0"/>
    <n v="7"/>
    <n v="7687.82"/>
    <s v="Discharged"/>
    <x v="3"/>
  </r>
  <r>
    <s v="PT-07416"/>
    <n v="28"/>
    <x v="1"/>
    <n v="129"/>
    <n v="236.90648573916201"/>
    <n v="21.1721483236004"/>
    <x v="0"/>
    <x v="2"/>
    <x v="0"/>
    <n v="5"/>
    <n v="9372.18"/>
    <s v="Discharged"/>
    <x v="6"/>
  </r>
  <r>
    <s v="PT-08964"/>
    <n v="51"/>
    <x v="1"/>
    <n v="106"/>
    <n v="231.40574600431"/>
    <n v="31.4772237822934"/>
    <x v="0"/>
    <x v="1"/>
    <x v="2"/>
    <n v="3"/>
    <n v="4928.46"/>
    <s v="Transferred"/>
    <x v="1"/>
  </r>
  <r>
    <s v="PT-04963"/>
    <n v="53"/>
    <x v="1"/>
    <n v="143"/>
    <n v="184.12774485336601"/>
    <n v="23.190211018751199"/>
    <x v="1"/>
    <x v="2"/>
    <x v="0"/>
    <n v="0"/>
    <n v="6947.7"/>
    <s v="Discharged"/>
    <x v="1"/>
  </r>
  <r>
    <s v="PT-02801"/>
    <n v="57"/>
    <x v="1"/>
    <n v="130"/>
    <s v="unknown"/>
    <s v="unknown"/>
    <x v="0"/>
    <x v="1"/>
    <x v="0"/>
    <n v="3"/>
    <n v="11583.11"/>
    <s v="Discharged"/>
    <x v="1"/>
  </r>
  <r>
    <s v="PT-01645"/>
    <n v="39"/>
    <x v="1"/>
    <n v="123"/>
    <n v="234.29230704141699"/>
    <n v="21.891862055397102"/>
    <x v="1"/>
    <x v="1"/>
    <x v="0"/>
    <n v="2"/>
    <n v="4920.78"/>
    <s v="Discharged"/>
    <x v="2"/>
  </r>
  <r>
    <s v="PT-02141"/>
    <n v="57"/>
    <x v="1"/>
    <n v="107"/>
    <n v="277.19844747158697"/>
    <n v="35.232409461037903"/>
    <x v="0"/>
    <x v="1"/>
    <x v="2"/>
    <n v="0"/>
    <n v="4582.4399999999996"/>
    <s v="Discharged"/>
    <x v="1"/>
  </r>
  <r>
    <s v="PT-04537"/>
    <n v="58"/>
    <x v="0"/>
    <n v="120"/>
    <n v="145.514369630186"/>
    <n v="28.8934711866846"/>
    <x v="2"/>
    <x v="1"/>
    <x v="1"/>
    <n v="4"/>
    <n v="15436.2"/>
    <s v="Discharged"/>
    <x v="1"/>
  </r>
  <r>
    <s v="PT-04458"/>
    <n v="35"/>
    <x v="1"/>
    <n v="125"/>
    <n v="176.945441336513"/>
    <n v="26.894157244148499"/>
    <x v="2"/>
    <x v="1"/>
    <x v="0"/>
    <n v="2"/>
    <s v="unknown"/>
    <s v="Admitted"/>
    <x v="2"/>
  </r>
  <r>
    <s v="PT-09132"/>
    <n v="85"/>
    <x v="0"/>
    <n v="135"/>
    <n v="184.26373659626901"/>
    <n v="36.802839691118599"/>
    <x v="0"/>
    <x v="1"/>
    <x v="0"/>
    <n v="2"/>
    <n v="2668.48"/>
    <s v="Discharged"/>
    <x v="5"/>
  </r>
  <r>
    <s v="PT-05587"/>
    <n v="45"/>
    <x v="1"/>
    <n v="138"/>
    <n v="218.987936457481"/>
    <n v="20.435706957739701"/>
    <x v="0"/>
    <x v="1"/>
    <x v="2"/>
    <n v="5"/>
    <n v="6092.52"/>
    <s v="Discharged"/>
    <x v="3"/>
  </r>
  <r>
    <s v="PT-04379"/>
    <n v="59"/>
    <x v="1"/>
    <n v="119"/>
    <n v="238.216033607779"/>
    <n v="24.910252343826699"/>
    <x v="0"/>
    <x v="2"/>
    <x v="0"/>
    <n v="3"/>
    <n v="3101.64"/>
    <s v="Discharged"/>
    <x v="1"/>
  </r>
  <r>
    <s v="PT-00730"/>
    <n v="43"/>
    <x v="0"/>
    <n v="174"/>
    <n v="207.49630580797799"/>
    <n v="25.973836774824701"/>
    <x v="0"/>
    <x v="2"/>
    <x v="2"/>
    <n v="5"/>
    <n v="8116.62"/>
    <s v="Admitted"/>
    <x v="3"/>
  </r>
  <r>
    <s v="PT-04358"/>
    <n v="50"/>
    <x v="0"/>
    <n v="129"/>
    <n v="163.752992549308"/>
    <n v="17.005611319340399"/>
    <x v="1"/>
    <x v="1"/>
    <x v="0"/>
    <n v="3"/>
    <n v="6585.52"/>
    <s v="Discharged"/>
    <x v="3"/>
  </r>
  <r>
    <s v="PT-08062"/>
    <n v="57"/>
    <x v="0"/>
    <n v="134"/>
    <n v="177.598672217055"/>
    <n v="28.8656669573739"/>
    <x v="0"/>
    <x v="1"/>
    <x v="0"/>
    <n v="7"/>
    <n v="15189.51"/>
    <s v="Admitted"/>
    <x v="1"/>
  </r>
  <r>
    <s v="PT-06717"/>
    <n v="70"/>
    <x v="1"/>
    <n v="132"/>
    <n v="218.05759540721701"/>
    <n v="20.0010043257261"/>
    <x v="1"/>
    <x v="1"/>
    <x v="2"/>
    <n v="6"/>
    <n v="5654.01"/>
    <s v="Discharged"/>
    <x v="0"/>
  </r>
  <r>
    <s v="PT-01937"/>
    <n v="58"/>
    <x v="1"/>
    <n v="131"/>
    <n v="181.21281355128701"/>
    <n v="21.090948544433498"/>
    <x v="1"/>
    <x v="1"/>
    <x v="0"/>
    <n v="7"/>
    <n v="11657.92"/>
    <s v="Discharged"/>
    <x v="1"/>
  </r>
  <r>
    <s v="PT-03794"/>
    <n v="51"/>
    <x v="1"/>
    <n v="167"/>
    <n v="255.51026335174001"/>
    <n v="23.216168897010601"/>
    <x v="2"/>
    <x v="1"/>
    <x v="1"/>
    <n v="7"/>
    <n v="19996.669999999998"/>
    <s v="Discharged"/>
    <x v="1"/>
  </r>
  <r>
    <s v="PT-03737"/>
    <n v="48"/>
    <x v="1"/>
    <n v="126"/>
    <n v="208.080853328318"/>
    <n v="32.835822735057803"/>
    <x v="0"/>
    <x v="1"/>
    <x v="2"/>
    <n v="4"/>
    <n v="3451.37"/>
    <s v="Discharged"/>
    <x v="3"/>
  </r>
  <r>
    <s v="PT-02262"/>
    <n v="61"/>
    <x v="0"/>
    <n v="123"/>
    <n v="271.24310178865898"/>
    <n v="40.2612116726389"/>
    <x v="2"/>
    <x v="1"/>
    <x v="0"/>
    <n v="5"/>
    <n v="11409.77"/>
    <s v="Admitted"/>
    <x v="0"/>
  </r>
  <r>
    <s v="PT-04006"/>
    <n v="63"/>
    <x v="1"/>
    <n v="111"/>
    <n v="263.26237524052198"/>
    <n v="27.136472215001302"/>
    <x v="0"/>
    <x v="1"/>
    <x v="0"/>
    <n v="1"/>
    <n v="9529.02"/>
    <s v="Admitted"/>
    <x v="0"/>
  </r>
  <r>
    <s v="PT-01111"/>
    <n v="52"/>
    <x v="1"/>
    <n v="96"/>
    <n v="228.84849335157401"/>
    <n v="23.849995471684299"/>
    <x v="0"/>
    <x v="1"/>
    <x v="0"/>
    <n v="3"/>
    <n v="10849.69"/>
    <s v="Discharged"/>
    <x v="1"/>
  </r>
  <r>
    <s v="PT-09211"/>
    <n v="33"/>
    <x v="1"/>
    <n v="148"/>
    <n v="227.52248709691401"/>
    <n v="31.903660559958901"/>
    <x v="1"/>
    <x v="1"/>
    <x v="0"/>
    <n v="4"/>
    <n v="9630.89"/>
    <s v="Discharged"/>
    <x v="2"/>
  </r>
  <r>
    <s v="PT-05481"/>
    <n v="84"/>
    <x v="1"/>
    <n v="130"/>
    <n v="267.55371472823498"/>
    <n v="31.9018784109652"/>
    <x v="1"/>
    <x v="1"/>
    <x v="0"/>
    <n v="3"/>
    <n v="10244.27"/>
    <s v="Admitted"/>
    <x v="5"/>
  </r>
  <r>
    <s v="PT-02999"/>
    <n v="60"/>
    <x v="1"/>
    <n v="149"/>
    <s v="unknown"/>
    <n v="28.7466445473924"/>
    <x v="2"/>
    <x v="1"/>
    <x v="0"/>
    <n v="3"/>
    <n v="11611.43"/>
    <s v="Admitted"/>
    <x v="1"/>
  </r>
  <r>
    <s v="PT-02395"/>
    <n v="53"/>
    <x v="0"/>
    <n v="137"/>
    <n v="222.99169052743201"/>
    <n v="36.793273970356999"/>
    <x v="0"/>
    <x v="1"/>
    <x v="0"/>
    <n v="2"/>
    <n v="8095.39"/>
    <s v="Discharged"/>
    <x v="1"/>
  </r>
  <r>
    <s v="PT-01186"/>
    <n v="69"/>
    <x v="0"/>
    <n v="120"/>
    <n v="242.139586542312"/>
    <n v="27.822990248234401"/>
    <x v="1"/>
    <x v="1"/>
    <x v="1"/>
    <n v="1"/>
    <n v="17021.73"/>
    <s v="Admitted"/>
    <x v="0"/>
  </r>
  <r>
    <s v="PT-02008"/>
    <n v="42"/>
    <x v="0"/>
    <n v="141"/>
    <n v="210.937428972882"/>
    <n v="22.300824135860001"/>
    <x v="1"/>
    <x v="2"/>
    <x v="1"/>
    <n v="9"/>
    <n v="18344.150000000001"/>
    <s v="unknown"/>
    <x v="3"/>
  </r>
  <r>
    <s v="PT-00194"/>
    <n v="36"/>
    <x v="1"/>
    <n v="157"/>
    <n v="291.84589513267002"/>
    <n v="23.796721368603301"/>
    <x v="0"/>
    <x v="1"/>
    <x v="2"/>
    <n v="1"/>
    <n v="2503.38"/>
    <s v="Admitted"/>
    <x v="2"/>
  </r>
  <r>
    <s v="PT-05612"/>
    <n v="81"/>
    <x v="1"/>
    <n v="131"/>
    <n v="292.24938153386"/>
    <n v="22.970455477350999"/>
    <x v="2"/>
    <x v="1"/>
    <x v="1"/>
    <n v="6"/>
    <n v="15669.77"/>
    <s v="Discharged"/>
    <x v="5"/>
  </r>
  <r>
    <s v="PT-02902"/>
    <n v="48"/>
    <x v="0"/>
    <n v="113"/>
    <n v="155.61847692083899"/>
    <n v="31.296966985762801"/>
    <x v="1"/>
    <x v="1"/>
    <x v="0"/>
    <n v="1"/>
    <n v="12888.89"/>
    <s v="Admitted"/>
    <x v="3"/>
  </r>
  <r>
    <s v="PT-00579"/>
    <n v="32"/>
    <x v="0"/>
    <n v="114"/>
    <n v="170.65313377963"/>
    <n v="23.673761117657399"/>
    <x v="3"/>
    <x v="2"/>
    <x v="0"/>
    <n v="5"/>
    <n v="11589.83"/>
    <s v="Admitted"/>
    <x v="2"/>
  </r>
  <r>
    <s v="PT-06220"/>
    <n v="75"/>
    <x v="1"/>
    <n v="133"/>
    <n v="259.15335579574202"/>
    <n v="32.7269563333276"/>
    <x v="0"/>
    <x v="2"/>
    <x v="0"/>
    <n v="8"/>
    <s v="unknown"/>
    <s v="Discharged"/>
    <x v="4"/>
  </r>
  <r>
    <s v="PT-05526"/>
    <n v="45"/>
    <x v="0"/>
    <n v="128"/>
    <n v="249.875203758894"/>
    <n v="30.485215119278301"/>
    <x v="0"/>
    <x v="1"/>
    <x v="2"/>
    <n v="4"/>
    <n v="5483.16"/>
    <s v="Admitted"/>
    <x v="3"/>
  </r>
  <r>
    <s v="PT-00772"/>
    <n v="46"/>
    <x v="0"/>
    <n v="115"/>
    <n v="190.02168108552601"/>
    <n v="26.446324168356"/>
    <x v="2"/>
    <x v="1"/>
    <x v="0"/>
    <n v="6"/>
    <n v="8362"/>
    <s v="Discharged"/>
    <x v="3"/>
  </r>
  <r>
    <s v="PT-08154"/>
    <n v="32"/>
    <x v="0"/>
    <n v="156"/>
    <n v="199.28296807316801"/>
    <n v="34.460783638701102"/>
    <x v="2"/>
    <x v="1"/>
    <x v="0"/>
    <n v="2"/>
    <n v="9996.2800000000007"/>
    <s v="Transferred"/>
    <x v="2"/>
  </r>
  <r>
    <s v="PT-02396"/>
    <n v="33"/>
    <x v="0"/>
    <n v="130"/>
    <n v="195.119919230883"/>
    <n v="16.9131130758552"/>
    <x v="1"/>
    <x v="2"/>
    <x v="0"/>
    <n v="3"/>
    <n v="1676.17"/>
    <s v="Discharged"/>
    <x v="2"/>
  </r>
  <r>
    <s v="PT-01479"/>
    <n v="41"/>
    <x v="1"/>
    <n v="114"/>
    <n v="224.39794153333099"/>
    <n v="30.690277060364998"/>
    <x v="1"/>
    <x v="2"/>
    <x v="0"/>
    <n v="4"/>
    <n v="6745.38"/>
    <s v="Admitted"/>
    <x v="3"/>
  </r>
  <r>
    <s v="PT-01847"/>
    <n v="73"/>
    <x v="0"/>
    <n v="134"/>
    <n v="213.164549528641"/>
    <n v="28.628323604553898"/>
    <x v="2"/>
    <x v="1"/>
    <x v="1"/>
    <n v="2"/>
    <n v="16379.52"/>
    <s v="Discharged"/>
    <x v="4"/>
  </r>
  <r>
    <s v="PT-09292"/>
    <n v="60"/>
    <x v="1"/>
    <n v="114"/>
    <n v="272.56927359345002"/>
    <n v="28.719847135541301"/>
    <x v="0"/>
    <x v="1"/>
    <x v="0"/>
    <n v="2"/>
    <n v="8084.23"/>
    <s v="Discharged"/>
    <x v="1"/>
  </r>
  <r>
    <s v="PT-04275"/>
    <n v="24"/>
    <x v="0"/>
    <n v="124"/>
    <n v="190.40128640404299"/>
    <n v="28.784100634889999"/>
    <x v="2"/>
    <x v="1"/>
    <x v="2"/>
    <n v="7"/>
    <n v="3973.07"/>
    <s v="Discharged"/>
    <x v="6"/>
  </r>
  <r>
    <s v="PT-03741"/>
    <n v="44"/>
    <x v="0"/>
    <n v="139"/>
    <n v="224.58939497059899"/>
    <n v="28.7910067930552"/>
    <x v="2"/>
    <x v="1"/>
    <x v="0"/>
    <n v="4"/>
    <n v="9232.0400000000009"/>
    <s v="Discharged"/>
    <x v="3"/>
  </r>
  <r>
    <s v="PT-04601"/>
    <n v="51"/>
    <x v="0"/>
    <n v="138"/>
    <n v="141.063065234964"/>
    <n v="30.501393241013101"/>
    <x v="0"/>
    <x v="1"/>
    <x v="2"/>
    <n v="4"/>
    <n v="5649.45"/>
    <s v="Discharged"/>
    <x v="1"/>
  </r>
  <r>
    <s v="PT-08303"/>
    <n v="44"/>
    <x v="1"/>
    <n v="90"/>
    <n v="204.629273228297"/>
    <n v="24.1317872002172"/>
    <x v="0"/>
    <x v="1"/>
    <x v="2"/>
    <n v="5"/>
    <n v="2989.6"/>
    <s v="Admitted"/>
    <x v="3"/>
  </r>
  <r>
    <s v="PT-08142"/>
    <n v="43"/>
    <x v="1"/>
    <n v="138"/>
    <n v="244.278988526859"/>
    <n v="30.414144778976301"/>
    <x v="2"/>
    <x v="1"/>
    <x v="0"/>
    <n v="2"/>
    <n v="6430.2"/>
    <s v="Deceased"/>
    <x v="3"/>
  </r>
  <r>
    <s v="PT-06677"/>
    <n v="55"/>
    <x v="0"/>
    <n v="95"/>
    <s v="unknown"/>
    <n v="30.941908477735499"/>
    <x v="0"/>
    <x v="1"/>
    <x v="1"/>
    <n v="2"/>
    <n v="23055.87"/>
    <s v="Discharged"/>
    <x v="1"/>
  </r>
  <r>
    <s v="PT-06376"/>
    <n v="71"/>
    <x v="0"/>
    <n v="162"/>
    <n v="195.956417358344"/>
    <n v="30.240228549056301"/>
    <x v="1"/>
    <x v="1"/>
    <x v="0"/>
    <n v="5"/>
    <n v="10785.06"/>
    <s v="Discharged"/>
    <x v="4"/>
  </r>
  <r>
    <s v="PT-00406"/>
    <n v="64"/>
    <x v="1"/>
    <n v="147"/>
    <n v="202.70081707014401"/>
    <n v="26.732104048515801"/>
    <x v="2"/>
    <x v="1"/>
    <x v="1"/>
    <n v="9"/>
    <n v="22932.81"/>
    <s v="Discharged"/>
    <x v="0"/>
  </r>
  <r>
    <s v="PT-09732"/>
    <n v="72"/>
    <x v="1"/>
    <n v="114"/>
    <n v="221.95583402786099"/>
    <n v="26.11786843226"/>
    <x v="1"/>
    <x v="2"/>
    <x v="1"/>
    <n v="4"/>
    <n v="13899.24"/>
    <s v="Transferred"/>
    <x v="4"/>
  </r>
  <r>
    <s v="PT-04916"/>
    <n v="58"/>
    <x v="1"/>
    <n v="106"/>
    <n v="264.42321270034898"/>
    <n v="28.9213877805804"/>
    <x v="0"/>
    <x v="1"/>
    <x v="2"/>
    <n v="6"/>
    <n v="5195.03"/>
    <s v="Discharged"/>
    <x v="1"/>
  </r>
  <r>
    <s v="PT-02074"/>
    <n v="57"/>
    <x v="1"/>
    <n v="123"/>
    <n v="211.05654507436901"/>
    <n v="25.4834908890031"/>
    <x v="1"/>
    <x v="1"/>
    <x v="0"/>
    <n v="3"/>
    <n v="10104.48"/>
    <s v="Discharged"/>
    <x v="1"/>
  </r>
  <r>
    <s v="PT-04755"/>
    <n v="46"/>
    <x v="0"/>
    <n v="158"/>
    <n v="146.16102181026901"/>
    <n v="22.063250342446299"/>
    <x v="0"/>
    <x v="1"/>
    <x v="2"/>
    <n v="1"/>
    <n v="5885.62"/>
    <s v="Discharged"/>
    <x v="3"/>
  </r>
  <r>
    <s v="PT-01897"/>
    <n v="51"/>
    <x v="0"/>
    <n v="117"/>
    <n v="204.678132892099"/>
    <n v="29.787097005620101"/>
    <x v="2"/>
    <x v="1"/>
    <x v="0"/>
    <n v="6"/>
    <n v="11214.57"/>
    <s v="Discharged"/>
    <x v="1"/>
  </r>
  <r>
    <s v="PT-08724"/>
    <n v="59"/>
    <x v="0"/>
    <n v="141"/>
    <n v="206.416913070737"/>
    <n v="29.539751894915899"/>
    <x v="2"/>
    <x v="1"/>
    <x v="1"/>
    <n v="7"/>
    <n v="6128.26"/>
    <s v="Admitted"/>
    <x v="1"/>
  </r>
  <r>
    <s v="PT-06703"/>
    <n v="21"/>
    <x v="0"/>
    <n v="157"/>
    <n v="177.804310724359"/>
    <n v="32.561058162676197"/>
    <x v="0"/>
    <x v="1"/>
    <x v="2"/>
    <n v="1"/>
    <n v="4272.1899999999996"/>
    <s v="Admitted"/>
    <x v="6"/>
  </r>
  <r>
    <s v="PT-06318"/>
    <n v="47"/>
    <x v="1"/>
    <n v="131"/>
    <n v="269.14117265762502"/>
    <n v="26.9869688449708"/>
    <x v="0"/>
    <x v="1"/>
    <x v="2"/>
    <n v="3"/>
    <n v="4470.79"/>
    <s v="Admitted"/>
    <x v="3"/>
  </r>
  <r>
    <s v="PT-03660"/>
    <n v="88"/>
    <x v="0"/>
    <n v="150"/>
    <n v="246.21941298856399"/>
    <n v="26.7706049473909"/>
    <x v="0"/>
    <x v="1"/>
    <x v="0"/>
    <n v="6"/>
    <n v="9564.61"/>
    <s v="Discharged"/>
    <x v="5"/>
  </r>
  <r>
    <s v="PT-06582"/>
    <n v="58"/>
    <x v="1"/>
    <n v="140"/>
    <s v="unknown"/>
    <n v="24.2973401589209"/>
    <x v="2"/>
    <x v="1"/>
    <x v="0"/>
    <n v="9"/>
    <n v="12911.49"/>
    <s v="Discharged"/>
    <x v="1"/>
  </r>
  <r>
    <s v="PT-02380"/>
    <n v="58"/>
    <x v="0"/>
    <n v="124"/>
    <n v="210.526878287908"/>
    <n v="31.8209171728559"/>
    <x v="2"/>
    <x v="2"/>
    <x v="1"/>
    <n v="10"/>
    <n v="24066.93"/>
    <s v="Admitted"/>
    <x v="1"/>
  </r>
  <r>
    <s v="PT-01448"/>
    <n v="63"/>
    <x v="0"/>
    <n v="118"/>
    <n v="181.453188302097"/>
    <n v="27.596066588784499"/>
    <x v="2"/>
    <x v="1"/>
    <x v="1"/>
    <n v="9"/>
    <n v="17143.189999999999"/>
    <s v="Discharged"/>
    <x v="0"/>
  </r>
  <r>
    <s v="PT-00343"/>
    <n v="58"/>
    <x v="1"/>
    <n v="148"/>
    <n v="266.00341046950098"/>
    <n v="24.705751726304701"/>
    <x v="2"/>
    <x v="1"/>
    <x v="1"/>
    <n v="5"/>
    <n v="14846.3"/>
    <s v="Discharged"/>
    <x v="1"/>
  </r>
  <r>
    <s v="PT-05128"/>
    <n v="54"/>
    <x v="0"/>
    <n v="134"/>
    <n v="193.77670434768001"/>
    <n v="31.1281509230454"/>
    <x v="0"/>
    <x v="1"/>
    <x v="2"/>
    <n v="4"/>
    <n v="5882.5"/>
    <s v="Discharged"/>
    <x v="1"/>
  </r>
  <r>
    <s v="PT-03137"/>
    <n v="69"/>
    <x v="0"/>
    <n v="114"/>
    <n v="207.49150491068099"/>
    <n v="24.9089833684755"/>
    <x v="2"/>
    <x v="1"/>
    <x v="0"/>
    <n v="5"/>
    <n v="13595.4"/>
    <s v="Admitted"/>
    <x v="0"/>
  </r>
  <r>
    <s v="PT-02528"/>
    <n v="64"/>
    <x v="0"/>
    <n v="134"/>
    <n v="225.93767915376401"/>
    <n v="25.854980537782101"/>
    <x v="1"/>
    <x v="2"/>
    <x v="1"/>
    <n v="3"/>
    <n v="14655.84"/>
    <s v="Discharged"/>
    <x v="0"/>
  </r>
  <r>
    <s v="PT-00728"/>
    <n v="60"/>
    <x v="0"/>
    <n v="100"/>
    <n v="223.51320522370901"/>
    <n v="22.657227808280801"/>
    <x v="0"/>
    <x v="1"/>
    <x v="2"/>
    <n v="6"/>
    <n v="9180.7000000000007"/>
    <s v="Discharged"/>
    <x v="1"/>
  </r>
  <r>
    <s v="PT-04578"/>
    <n v="82"/>
    <x v="1"/>
    <n v="120"/>
    <n v="174.57028428419699"/>
    <n v="24.870151168903899"/>
    <x v="0"/>
    <x v="1"/>
    <x v="0"/>
    <n v="2"/>
    <n v="10034.33"/>
    <s v="Admitted"/>
    <x v="5"/>
  </r>
  <r>
    <s v="PT-00977"/>
    <n v="48"/>
    <x v="1"/>
    <n v="160"/>
    <n v="180.56345834959501"/>
    <n v="16.891987482708601"/>
    <x v="2"/>
    <x v="1"/>
    <x v="0"/>
    <n v="4"/>
    <n v="14603.54"/>
    <s v="Discharged"/>
    <x v="3"/>
  </r>
  <r>
    <s v="PT-08556"/>
    <n v="57"/>
    <x v="1"/>
    <s v="unknown"/>
    <n v="219.10490663559301"/>
    <n v="30.1407211019112"/>
    <x v="1"/>
    <x v="1"/>
    <x v="0"/>
    <n v="3"/>
    <n v="8134.84"/>
    <s v="Deceased"/>
    <x v="1"/>
  </r>
  <r>
    <s v="PT-05444"/>
    <n v="46"/>
    <x v="0"/>
    <n v="116"/>
    <n v="231.10477360730101"/>
    <n v="25.404936730080198"/>
    <x v="0"/>
    <x v="1"/>
    <x v="2"/>
    <n v="5"/>
    <n v="4909.22"/>
    <s v="Discharged"/>
    <x v="3"/>
  </r>
  <r>
    <s v="PT-09217"/>
    <n v="73"/>
    <x v="0"/>
    <n v="151"/>
    <n v="175.33281539792401"/>
    <n v="35.157324833964502"/>
    <x v="2"/>
    <x v="1"/>
    <x v="1"/>
    <n v="7"/>
    <n v="7321.08"/>
    <s v="Transferred"/>
    <x v="4"/>
  </r>
  <r>
    <s v="PT-03517"/>
    <n v="43"/>
    <x v="0"/>
    <n v="145"/>
    <n v="211.85910409127601"/>
    <n v="25.256448104055298"/>
    <x v="1"/>
    <x v="1"/>
    <x v="0"/>
    <n v="2"/>
    <n v="8880.01"/>
    <s v="Discharged"/>
    <x v="3"/>
  </r>
  <r>
    <s v="PT-08247"/>
    <n v="55"/>
    <x v="0"/>
    <n v="108"/>
    <n v="177.431211973085"/>
    <n v="31.0020859165109"/>
    <x v="1"/>
    <x v="1"/>
    <x v="2"/>
    <n v="2"/>
    <n v="3679.93"/>
    <s v="Discharged"/>
    <x v="1"/>
  </r>
  <r>
    <s v="PT-07157"/>
    <n v="72"/>
    <x v="0"/>
    <n v="164"/>
    <n v="240.960648476627"/>
    <n v="24.496442365955499"/>
    <x v="0"/>
    <x v="1"/>
    <x v="0"/>
    <n v="1"/>
    <n v="11963.96"/>
    <s v="Admitted"/>
    <x v="4"/>
  </r>
  <r>
    <s v="PT-09984"/>
    <n v="58"/>
    <x v="0"/>
    <n v="99"/>
    <n v="225.11636648471099"/>
    <n v="25.697640624015399"/>
    <x v="2"/>
    <x v="2"/>
    <x v="1"/>
    <n v="3"/>
    <n v="20564.740000000002"/>
    <s v="Discharged"/>
    <x v="1"/>
  </r>
  <r>
    <s v="PT-03941"/>
    <n v="60"/>
    <x v="0"/>
    <n v="127"/>
    <n v="186.41129771538601"/>
    <n v="25.5876434382699"/>
    <x v="1"/>
    <x v="1"/>
    <x v="0"/>
    <n v="3"/>
    <n v="11368.64"/>
    <s v="Discharged"/>
    <x v="1"/>
  </r>
  <r>
    <s v="PT-01300"/>
    <n v="59"/>
    <x v="1"/>
    <n v="121"/>
    <n v="225.67848709636701"/>
    <n v="27.4153062870529"/>
    <x v="0"/>
    <x v="1"/>
    <x v="0"/>
    <n v="1"/>
    <n v="2770.67"/>
    <s v="Transferred"/>
    <x v="1"/>
  </r>
  <r>
    <s v="PT-09961"/>
    <n v="38"/>
    <x v="1"/>
    <n v="105"/>
    <n v="135.867978010294"/>
    <n v="24.437208298522599"/>
    <x v="1"/>
    <x v="2"/>
    <x v="0"/>
    <n v="1"/>
    <n v="3712.89"/>
    <s v="Admitted"/>
    <x v="2"/>
  </r>
  <r>
    <s v="PT-01349"/>
    <n v="34"/>
    <x v="1"/>
    <n v="90"/>
    <n v="308.32236310036302"/>
    <n v="28.392961674184999"/>
    <x v="0"/>
    <x v="2"/>
    <x v="0"/>
    <n v="4"/>
    <n v="7264.63"/>
    <s v="Discharged"/>
    <x v="2"/>
  </r>
  <r>
    <s v="PT-00661"/>
    <n v="46"/>
    <x v="0"/>
    <n v="143"/>
    <n v="251.82523491072499"/>
    <n v="21.510899208771001"/>
    <x v="2"/>
    <x v="1"/>
    <x v="1"/>
    <n v="2"/>
    <n v="15796.61"/>
    <s v="Discharged"/>
    <x v="3"/>
  </r>
  <r>
    <s v="PT-05887"/>
    <n v="43"/>
    <x v="0"/>
    <n v="127"/>
    <n v="147.997727528806"/>
    <n v="30.324635636301501"/>
    <x v="2"/>
    <x v="2"/>
    <x v="1"/>
    <n v="9"/>
    <n v="13846.04"/>
    <s v="Discharged"/>
    <x v="3"/>
  </r>
  <r>
    <s v="PT-01493"/>
    <n v="46"/>
    <x v="0"/>
    <n v="158"/>
    <n v="233.29963923157499"/>
    <n v="26.7538024007968"/>
    <x v="2"/>
    <x v="1"/>
    <x v="1"/>
    <n v="11"/>
    <n v="14264.48"/>
    <s v="Discharged"/>
    <x v="3"/>
  </r>
  <r>
    <s v="PT-04590"/>
    <n v="38"/>
    <x v="1"/>
    <n v="114"/>
    <n v="184.14505394372901"/>
    <n v="29.3475142889903"/>
    <x v="1"/>
    <x v="2"/>
    <x v="0"/>
    <n v="1"/>
    <n v="6337.77"/>
    <s v="Discharged"/>
    <x v="2"/>
  </r>
  <r>
    <s v="PT-08700"/>
    <n v="37"/>
    <x v="1"/>
    <n v="159"/>
    <n v="186.905724073812"/>
    <n v="28.193884749759999"/>
    <x v="1"/>
    <x v="1"/>
    <x v="2"/>
    <n v="2"/>
    <n v="3383.29"/>
    <s v="Discharged"/>
    <x v="2"/>
  </r>
  <r>
    <s v="PT-05155"/>
    <n v="41"/>
    <x v="1"/>
    <n v="134"/>
    <n v="120"/>
    <n v="24.329974800758599"/>
    <x v="1"/>
    <x v="1"/>
    <x v="0"/>
    <n v="0"/>
    <n v="7838.51"/>
    <s v="Admitted"/>
    <x v="3"/>
  </r>
  <r>
    <s v="PT-02316"/>
    <n v="61"/>
    <x v="0"/>
    <n v="165"/>
    <n v="229.93813051811"/>
    <n v="27.7949973824587"/>
    <x v="1"/>
    <x v="1"/>
    <x v="2"/>
    <n v="2"/>
    <n v="1577.59"/>
    <s v="Transferred"/>
    <x v="0"/>
  </r>
  <r>
    <s v="PT-09809"/>
    <n v="23"/>
    <x v="0"/>
    <n v="146"/>
    <n v="178.91541609566301"/>
    <n v="22.1044851575849"/>
    <x v="3"/>
    <x v="2"/>
    <x v="0"/>
    <n v="5"/>
    <n v="15994.1"/>
    <s v="Discharged"/>
    <x v="6"/>
  </r>
  <r>
    <s v="PT-09771"/>
    <n v="18"/>
    <x v="0"/>
    <n v="136"/>
    <n v="224.24869055688001"/>
    <n v="23.1073726940242"/>
    <x v="0"/>
    <x v="1"/>
    <x v="2"/>
    <n v="3"/>
    <n v="5903.18"/>
    <s v="Discharged"/>
    <x v="6"/>
  </r>
  <r>
    <s v="PT-07025"/>
    <n v="72"/>
    <x v="0"/>
    <n v="131"/>
    <n v="237.96924052739899"/>
    <n v="24.979123807871201"/>
    <x v="0"/>
    <x v="1"/>
    <x v="0"/>
    <n v="4"/>
    <n v="4198.29"/>
    <s v="Discharged"/>
    <x v="4"/>
  </r>
  <r>
    <s v="PT-01086"/>
    <n v="61"/>
    <x v="0"/>
    <n v="137"/>
    <n v="271.660176225361"/>
    <n v="23.966299454468501"/>
    <x v="2"/>
    <x v="1"/>
    <x v="0"/>
    <n v="4"/>
    <n v="4515.54"/>
    <s v="Admitted"/>
    <x v="0"/>
  </r>
  <r>
    <s v="PT-02525"/>
    <n v="68"/>
    <x v="0"/>
    <n v="90"/>
    <s v="unknown"/>
    <n v="22.323269833864899"/>
    <x v="0"/>
    <x v="2"/>
    <x v="0"/>
    <n v="2"/>
    <n v="6149.54"/>
    <s v="Admitted"/>
    <x v="0"/>
  </r>
  <r>
    <s v="PT-08201"/>
    <n v="18"/>
    <x v="1"/>
    <n v="161"/>
    <n v="220.22662337662001"/>
    <n v="23.9442198924365"/>
    <x v="1"/>
    <x v="2"/>
    <x v="0"/>
    <n v="2"/>
    <n v="5691.21"/>
    <s v="Discharged"/>
    <x v="6"/>
  </r>
  <r>
    <s v="PT-08644"/>
    <n v="57"/>
    <x v="1"/>
    <n v="132"/>
    <n v="165.21530139548301"/>
    <n v="36.4527995268053"/>
    <x v="1"/>
    <x v="2"/>
    <x v="0"/>
    <n v="2"/>
    <n v="10297.799999999999"/>
    <s v="Transferred"/>
    <x v="1"/>
  </r>
  <r>
    <s v="PT-05375"/>
    <n v="61"/>
    <x v="0"/>
    <n v="154"/>
    <n v="149.50109316965299"/>
    <n v="26.753518109282801"/>
    <x v="1"/>
    <x v="1"/>
    <x v="0"/>
    <n v="4"/>
    <n v="5241.96"/>
    <s v="Discharged"/>
    <x v="0"/>
  </r>
  <r>
    <s v="PT-03199"/>
    <n v="49"/>
    <x v="1"/>
    <n v="150"/>
    <n v="254.58489701546"/>
    <n v="23.484680987434999"/>
    <x v="2"/>
    <x v="1"/>
    <x v="0"/>
    <n v="8"/>
    <n v="12250.34"/>
    <s v="Transferred"/>
    <x v="3"/>
  </r>
  <r>
    <s v="PT-05752"/>
    <n v="36"/>
    <x v="1"/>
    <n v="125"/>
    <n v="154.29647462459101"/>
    <n v="30.251258440916398"/>
    <x v="1"/>
    <x v="1"/>
    <x v="0"/>
    <n v="1"/>
    <n v="2965.56"/>
    <s v="Admitted"/>
    <x v="2"/>
  </r>
  <r>
    <s v="PT-04009"/>
    <n v="47"/>
    <x v="1"/>
    <n v="155"/>
    <n v="211.665359483332"/>
    <n v="22.357361695212401"/>
    <x v="1"/>
    <x v="1"/>
    <x v="0"/>
    <n v="2"/>
    <n v="9527.42"/>
    <s v="Discharged"/>
    <x v="3"/>
  </r>
  <r>
    <s v="PT-05718"/>
    <n v="51"/>
    <x v="1"/>
    <n v="145"/>
    <n v="200.188762046422"/>
    <n v="19.209954629438698"/>
    <x v="0"/>
    <x v="1"/>
    <x v="2"/>
    <n v="4"/>
    <n v="4621.79"/>
    <s v="Discharged"/>
    <x v="1"/>
  </r>
  <r>
    <s v="PT-06658"/>
    <n v="78"/>
    <x v="1"/>
    <n v="159"/>
    <n v="217.956915835285"/>
    <n v="24.328510506748401"/>
    <x v="1"/>
    <x v="1"/>
    <x v="1"/>
    <n v="3"/>
    <n v="23476.03"/>
    <s v="Discharged"/>
    <x v="4"/>
  </r>
  <r>
    <s v="PT-08580"/>
    <n v="61"/>
    <x v="0"/>
    <n v="141"/>
    <n v="174.64257531455601"/>
    <n v="33.183959050518098"/>
    <x v="2"/>
    <x v="1"/>
    <x v="1"/>
    <n v="5"/>
    <n v="7826.87"/>
    <s v="Discharged"/>
    <x v="0"/>
  </r>
  <r>
    <s v="PT-08402"/>
    <n v="72"/>
    <x v="1"/>
    <n v="102"/>
    <n v="121.886905812481"/>
    <n v="27.141511795299799"/>
    <x v="1"/>
    <x v="2"/>
    <x v="1"/>
    <n v="4"/>
    <n v="20841.29"/>
    <s v="Transferred"/>
    <x v="4"/>
  </r>
  <r>
    <s v="PT-00068"/>
    <n v="70"/>
    <x v="0"/>
    <n v="138"/>
    <n v="159.698798952342"/>
    <n v="29.961226083216701"/>
    <x v="0"/>
    <x v="1"/>
    <x v="0"/>
    <n v="3"/>
    <n v="4727.26"/>
    <s v="Discharged"/>
    <x v="0"/>
  </r>
  <r>
    <s v="PT-08219"/>
    <n v="51"/>
    <x v="1"/>
    <n v="152"/>
    <s v="unknown"/>
    <n v="31.7743704448236"/>
    <x v="2"/>
    <x v="2"/>
    <x v="1"/>
    <n v="3"/>
    <n v="19737.490000000002"/>
    <s v="Discharged"/>
    <x v="1"/>
  </r>
  <r>
    <s v="PT-00041"/>
    <n v="66"/>
    <x v="0"/>
    <n v="90"/>
    <n v="174.012738937683"/>
    <n v="21.619535769932"/>
    <x v="1"/>
    <x v="1"/>
    <x v="0"/>
    <n v="2"/>
    <n v="12685.44"/>
    <s v="Discharged"/>
    <x v="0"/>
  </r>
  <r>
    <s v="PT-02270"/>
    <n v="53"/>
    <x v="1"/>
    <n v="117"/>
    <n v="148.21233364336399"/>
    <n v="28.443705932986902"/>
    <x v="0"/>
    <x v="1"/>
    <x v="2"/>
    <n v="6"/>
    <n v="5641.62"/>
    <s v="Admitted"/>
    <x v="1"/>
  </r>
  <r>
    <s v="PT-02382"/>
    <n v="40"/>
    <x v="0"/>
    <n v="154"/>
    <n v="262.71716407520302"/>
    <n v="29.802594324750299"/>
    <x v="1"/>
    <x v="2"/>
    <x v="1"/>
    <n v="7"/>
    <n v="19135.29"/>
    <s v="Discharged"/>
    <x v="2"/>
  </r>
  <r>
    <s v="PT-07634"/>
    <n v="65"/>
    <x v="0"/>
    <n v="133"/>
    <n v="217.773045245026"/>
    <n v="24.935620034899902"/>
    <x v="0"/>
    <x v="2"/>
    <x v="0"/>
    <n v="2"/>
    <n v="12580.77"/>
    <s v="Discharged"/>
    <x v="0"/>
  </r>
  <r>
    <s v="PT-09016"/>
    <n v="40"/>
    <x v="0"/>
    <n v="130"/>
    <n v="207.31575855334299"/>
    <n v="23.0512818105965"/>
    <x v="2"/>
    <x v="2"/>
    <x v="1"/>
    <n v="5"/>
    <n v="15720.46"/>
    <s v="Discharged"/>
    <x v="2"/>
  </r>
  <r>
    <s v="PT-04917"/>
    <n v="70"/>
    <x v="0"/>
    <n v="145"/>
    <n v="216.038072564972"/>
    <n v="17.069200357640099"/>
    <x v="1"/>
    <x v="1"/>
    <x v="1"/>
    <n v="3"/>
    <n v="4531.4799999999996"/>
    <s v="Admitted"/>
    <x v="0"/>
  </r>
  <r>
    <s v="PT-05323"/>
    <n v="71"/>
    <x v="0"/>
    <n v="130"/>
    <n v="266.93771661370403"/>
    <n v="30.6653557248253"/>
    <x v="3"/>
    <x v="1"/>
    <x v="0"/>
    <n v="1"/>
    <n v="12313.2"/>
    <s v="Discharged"/>
    <x v="4"/>
  </r>
  <r>
    <s v="PT-05774"/>
    <n v="42"/>
    <x v="0"/>
    <n v="114"/>
    <n v="219.99588901586401"/>
    <n v="24.0023070729575"/>
    <x v="1"/>
    <x v="1"/>
    <x v="2"/>
    <n v="8"/>
    <n v="6425.13"/>
    <s v="Discharged"/>
    <x v="3"/>
  </r>
  <r>
    <s v="PT-06233"/>
    <n v="52"/>
    <x v="0"/>
    <n v="113"/>
    <n v="237.51853383896599"/>
    <n v="33.295130956380198"/>
    <x v="0"/>
    <x v="2"/>
    <x v="1"/>
    <n v="1"/>
    <n v="17043.14"/>
    <s v="Admitted"/>
    <x v="1"/>
  </r>
  <r>
    <s v="PT-06964"/>
    <n v="49"/>
    <x v="0"/>
    <n v="136"/>
    <n v="187.65415436737601"/>
    <n v="22.035112519987901"/>
    <x v="0"/>
    <x v="2"/>
    <x v="0"/>
    <n v="2"/>
    <n v="7258.34"/>
    <s v="Transferred"/>
    <x v="3"/>
  </r>
  <r>
    <s v="PT-03448"/>
    <n v="42"/>
    <x v="1"/>
    <n v="107"/>
    <n v="222.60130441919301"/>
    <n v="25.144546381471098"/>
    <x v="0"/>
    <x v="2"/>
    <x v="0"/>
    <n v="0"/>
    <n v="12015.56"/>
    <s v="Admitted"/>
    <x v="3"/>
  </r>
  <r>
    <s v="PT-06817"/>
    <n v="25"/>
    <x v="0"/>
    <n v="153"/>
    <n v="144.75851808530001"/>
    <n v="27.0907453318151"/>
    <x v="0"/>
    <x v="2"/>
    <x v="2"/>
    <n v="5"/>
    <n v="5032.55"/>
    <s v="Admitted"/>
    <x v="6"/>
  </r>
  <r>
    <s v="PT-02368"/>
    <n v="29"/>
    <x v="1"/>
    <n v="144"/>
    <n v="248.63529838544201"/>
    <n v="24.782110459797799"/>
    <x v="2"/>
    <x v="1"/>
    <x v="0"/>
    <n v="4"/>
    <n v="10729.12"/>
    <s v="Admitted"/>
    <x v="6"/>
  </r>
  <r>
    <s v="PT-09757"/>
    <n v="66"/>
    <x v="0"/>
    <n v="142"/>
    <n v="146.71315596564099"/>
    <n v="24.377844285504199"/>
    <x v="0"/>
    <x v="1"/>
    <x v="2"/>
    <s v="unknown"/>
    <n v="500"/>
    <s v="Transferred"/>
    <x v="0"/>
  </r>
  <r>
    <s v="PT-08343"/>
    <n v="93"/>
    <x v="1"/>
    <n v="132"/>
    <n v="181.940407736314"/>
    <n v="29.4555258156885"/>
    <x v="0"/>
    <x v="1"/>
    <x v="0"/>
    <n v="6"/>
    <n v="9813.93"/>
    <s v="Discharged"/>
    <x v="5"/>
  </r>
  <r>
    <s v="PT-02513"/>
    <n v="63"/>
    <x v="0"/>
    <n v="158"/>
    <n v="202.612005621549"/>
    <n v="25.024536217304401"/>
    <x v="0"/>
    <x v="1"/>
    <x v="2"/>
    <n v="5"/>
    <n v="3277.68"/>
    <s v="Discharged"/>
    <x v="0"/>
  </r>
  <r>
    <s v="PT-09814"/>
    <n v="71"/>
    <x v="0"/>
    <n v="131"/>
    <n v="219.38039911532201"/>
    <n v="31.185621656080102"/>
    <x v="1"/>
    <x v="1"/>
    <x v="0"/>
    <n v="4"/>
    <n v="8653.36"/>
    <s v="Discharged"/>
    <x v="4"/>
  </r>
  <r>
    <s v="PT-02724"/>
    <n v="77"/>
    <x v="1"/>
    <s v="unknown"/>
    <s v="unknown"/>
    <n v="24.147870936803098"/>
    <x v="1"/>
    <x v="1"/>
    <x v="0"/>
    <n v="3"/>
    <n v="4819.3"/>
    <s v="Discharged"/>
    <x v="4"/>
  </r>
  <r>
    <s v="PT-05949"/>
    <n v="29"/>
    <x v="0"/>
    <n v="107"/>
    <n v="201.660861560634"/>
    <n v="22.919245974642202"/>
    <x v="2"/>
    <x v="1"/>
    <x v="0"/>
    <n v="8"/>
    <n v="16844.63"/>
    <s v="Discharged"/>
    <x v="6"/>
  </r>
  <r>
    <s v="PT-09372"/>
    <n v="54"/>
    <x v="1"/>
    <n v="127"/>
    <n v="181.92794163819801"/>
    <n v="22.064838171876001"/>
    <x v="0"/>
    <x v="2"/>
    <x v="0"/>
    <n v="2"/>
    <n v="14290.96"/>
    <s v="Admitted"/>
    <x v="1"/>
  </r>
  <r>
    <s v="PT-08750"/>
    <n v="50"/>
    <x v="1"/>
    <n v="130"/>
    <n v="234.31729112493801"/>
    <n v="33.461170872761301"/>
    <x v="0"/>
    <x v="1"/>
    <x v="0"/>
    <n v="3"/>
    <n v="5467.78"/>
    <s v="Discharged"/>
    <x v="3"/>
  </r>
  <r>
    <s v="PT-01144"/>
    <n v="56"/>
    <x v="0"/>
    <n v="110"/>
    <n v="202.40524150364701"/>
    <n v="25.927389768105002"/>
    <x v="1"/>
    <x v="1"/>
    <x v="2"/>
    <n v="5"/>
    <n v="6658.76"/>
    <s v="Discharged"/>
    <x v="1"/>
  </r>
  <r>
    <s v="PT-09931"/>
    <n v="44"/>
    <x v="1"/>
    <n v="128"/>
    <n v="217.50306827865799"/>
    <n v="24.4526262430639"/>
    <x v="0"/>
    <x v="2"/>
    <x v="0"/>
    <n v="3"/>
    <n v="12642.58"/>
    <s v="Discharged"/>
    <x v="3"/>
  </r>
  <r>
    <s v="PT-07156"/>
    <n v="23"/>
    <x v="0"/>
    <n v="113"/>
    <n v="258.52331128706498"/>
    <n v="16.016321198747601"/>
    <x v="1"/>
    <x v="1"/>
    <x v="3"/>
    <n v="6"/>
    <n v="4637.45"/>
    <s v="Discharged"/>
    <x v="6"/>
  </r>
  <r>
    <s v="PT-08894"/>
    <n v="38"/>
    <x v="0"/>
    <n v="156"/>
    <n v="197.23551838437999"/>
    <n v="27.848811812234999"/>
    <x v="2"/>
    <x v="1"/>
    <x v="1"/>
    <n v="5"/>
    <n v="17079.060000000001"/>
    <s v="Transferred"/>
    <x v="2"/>
  </r>
  <r>
    <s v="PT-08456"/>
    <n v="65"/>
    <x v="1"/>
    <n v="155"/>
    <n v="199.0480961266"/>
    <n v="29.204215299397401"/>
    <x v="0"/>
    <x v="1"/>
    <x v="2"/>
    <n v="3"/>
    <s v="unknown"/>
    <s v="Discharged"/>
    <x v="0"/>
  </r>
  <r>
    <s v="PT-09408"/>
    <n v="48"/>
    <x v="0"/>
    <n v="110"/>
    <n v="240.09763607612501"/>
    <n v="27.377846321793299"/>
    <x v="1"/>
    <x v="1"/>
    <x v="0"/>
    <n v="3"/>
    <n v="14961.21"/>
    <s v="Discharged"/>
    <x v="3"/>
  </r>
  <r>
    <s v="PT-04729"/>
    <n v="78"/>
    <x v="0"/>
    <n v="134"/>
    <n v="184.02348053688999"/>
    <n v="27.599047381269401"/>
    <x v="2"/>
    <x v="1"/>
    <x v="0"/>
    <n v="3"/>
    <n v="3122.75"/>
    <s v="Deceased"/>
    <x v="4"/>
  </r>
  <r>
    <s v="PT-05495"/>
    <n v="61"/>
    <x v="1"/>
    <n v="124"/>
    <n v="188.98523952971499"/>
    <n v="30.812582902697599"/>
    <x v="0"/>
    <x v="1"/>
    <x v="2"/>
    <n v="6"/>
    <n v="6446.58"/>
    <s v="Transferred"/>
    <x v="0"/>
  </r>
  <r>
    <s v="PT-05756"/>
    <n v="39"/>
    <x v="1"/>
    <n v="122"/>
    <n v="234.65807219101001"/>
    <n v="25.523678295270798"/>
    <x v="1"/>
    <x v="1"/>
    <x v="0"/>
    <n v="5"/>
    <n v="10878.57"/>
    <s v="unknown"/>
    <x v="2"/>
  </r>
  <r>
    <s v="PT-09247"/>
    <n v="60"/>
    <x v="1"/>
    <n v="107"/>
    <n v="223.78479591139001"/>
    <n v="20.669341278550199"/>
    <x v="0"/>
    <x v="1"/>
    <x v="0"/>
    <n v="4"/>
    <n v="5012.33"/>
    <s v="Discharged"/>
    <x v="1"/>
  </r>
  <r>
    <s v="PT-09435"/>
    <n v="78"/>
    <x v="0"/>
    <n v="100"/>
    <n v="283.598953998296"/>
    <n v="19.725335175204599"/>
    <x v="2"/>
    <x v="1"/>
    <x v="1"/>
    <n v="5"/>
    <n v="3211.18"/>
    <s v="Admitted"/>
    <x v="4"/>
  </r>
  <r>
    <s v="PT-07231"/>
    <n v="39"/>
    <x v="1"/>
    <n v="166"/>
    <n v="143.981188841733"/>
    <n v="29.378248294544001"/>
    <x v="0"/>
    <x v="1"/>
    <x v="2"/>
    <n v="1"/>
    <n v="3231.64"/>
    <s v="Transferred"/>
    <x v="2"/>
  </r>
  <r>
    <s v="PT-03790"/>
    <n v="74"/>
    <x v="1"/>
    <n v="141"/>
    <n v="143.30579964773"/>
    <n v="28.596166047212701"/>
    <x v="1"/>
    <x v="1"/>
    <x v="0"/>
    <n v="3"/>
    <n v="9140.2199999999993"/>
    <s v="Discharged"/>
    <x v="4"/>
  </r>
  <r>
    <s v="PT-02221"/>
    <n v="49"/>
    <x v="1"/>
    <n v="147"/>
    <n v="181.01875594152401"/>
    <n v="25.6652184643307"/>
    <x v="1"/>
    <x v="1"/>
    <x v="2"/>
    <n v="2"/>
    <n v="3659.54"/>
    <s v="Admitted"/>
    <x v="3"/>
  </r>
  <r>
    <s v="PT-05076"/>
    <n v="56"/>
    <x v="1"/>
    <n v="178"/>
    <n v="216.224616957612"/>
    <n v="22.190422447013901"/>
    <x v="1"/>
    <x v="1"/>
    <x v="0"/>
    <n v="2"/>
    <n v="8190.43"/>
    <s v="Discharged"/>
    <x v="1"/>
  </r>
  <r>
    <s v="PT-02332"/>
    <n v="53"/>
    <x v="0"/>
    <n v="106"/>
    <n v="268.21379877706698"/>
    <n v="20.813418064562502"/>
    <x v="0"/>
    <x v="1"/>
    <x v="0"/>
    <n v="3"/>
    <n v="10284.700000000001"/>
    <s v="Discharged"/>
    <x v="1"/>
  </r>
  <r>
    <s v="PT-05395"/>
    <n v="33"/>
    <x v="1"/>
    <n v="132"/>
    <n v="174.17544064557899"/>
    <n v="28.300396759075198"/>
    <x v="1"/>
    <x v="1"/>
    <x v="0"/>
    <s v="unknown"/>
    <n v="10103.01"/>
    <s v="Admitted"/>
    <x v="2"/>
  </r>
  <r>
    <s v="PT-07734"/>
    <n v="55"/>
    <x v="0"/>
    <n v="140"/>
    <n v="169.37648044580499"/>
    <n v="36.793150598205202"/>
    <x v="0"/>
    <x v="1"/>
    <x v="0"/>
    <n v="2"/>
    <n v="7516.71"/>
    <s v="Discharged"/>
    <x v="1"/>
  </r>
  <r>
    <s v="PT-08726"/>
    <n v="49"/>
    <x v="1"/>
    <n v="106"/>
    <n v="147.296326442017"/>
    <n v="30.309345094512899"/>
    <x v="1"/>
    <x v="2"/>
    <x v="1"/>
    <n v="1"/>
    <n v="15607.69"/>
    <s v="Transferred"/>
    <x v="3"/>
  </r>
  <r>
    <s v="PT-07091"/>
    <n v="47"/>
    <x v="1"/>
    <n v="104"/>
    <n v="237.464290223544"/>
    <n v="32.756295023666901"/>
    <x v="2"/>
    <x v="2"/>
    <x v="0"/>
    <n v="0"/>
    <n v="5746.76"/>
    <s v="Discharged"/>
    <x v="3"/>
  </r>
  <r>
    <s v="PT-09524"/>
    <n v="87"/>
    <x v="0"/>
    <n v="130"/>
    <n v="258.87077875591899"/>
    <n v="26.548176010743902"/>
    <x v="1"/>
    <x v="1"/>
    <x v="0"/>
    <n v="5"/>
    <n v="9763.33"/>
    <s v="Discharged"/>
    <x v="5"/>
  </r>
  <r>
    <s v="PT-04089"/>
    <n v="72"/>
    <x v="0"/>
    <n v="125"/>
    <n v="272.680878979223"/>
    <n v="29.5050500282759"/>
    <x v="1"/>
    <x v="1"/>
    <x v="0"/>
    <n v="2"/>
    <n v="6601.64"/>
    <s v="Discharged"/>
    <x v="4"/>
  </r>
  <r>
    <s v="PT-01968"/>
    <n v="52"/>
    <x v="0"/>
    <n v="114"/>
    <n v="241.56201315048199"/>
    <n v="24.530164495846702"/>
    <x v="0"/>
    <x v="2"/>
    <x v="0"/>
    <n v="3"/>
    <n v="6594.04"/>
    <s v="Admitted"/>
    <x v="1"/>
  </r>
  <r>
    <s v="PT-09171"/>
    <n v="38"/>
    <x v="0"/>
    <n v="124"/>
    <n v="170.6538824493"/>
    <n v="25.143485456698802"/>
    <x v="0"/>
    <x v="1"/>
    <x v="0"/>
    <n v="1"/>
    <n v="8398.14"/>
    <s v="Discharged"/>
    <x v="2"/>
  </r>
  <r>
    <s v="PT-08978"/>
    <n v="54"/>
    <x v="1"/>
    <s v="unknown"/>
    <n v="215.30020267846299"/>
    <n v="35.365253207824999"/>
    <x v="2"/>
    <x v="1"/>
    <x v="0"/>
    <n v="3"/>
    <n v="7737.98"/>
    <s v="Discharged"/>
    <x v="1"/>
  </r>
  <r>
    <s v="PT-06758"/>
    <n v="62"/>
    <x v="0"/>
    <n v="130"/>
    <n v="228.09671149161599"/>
    <n v="32.100151604331501"/>
    <x v="1"/>
    <x v="1"/>
    <x v="1"/>
    <n v="2"/>
    <n v="3222.06"/>
    <s v="Discharged"/>
    <x v="0"/>
  </r>
  <r>
    <s v="PT-09780"/>
    <n v="60"/>
    <x v="1"/>
    <n v="97"/>
    <n v="187.11913183417599"/>
    <n v="22.8842227491023"/>
    <x v="1"/>
    <x v="2"/>
    <x v="1"/>
    <n v="4"/>
    <n v="9325.2800000000007"/>
    <s v="Admitted"/>
    <x v="1"/>
  </r>
  <r>
    <s v="PT-04366"/>
    <n v="86"/>
    <x v="1"/>
    <n v="123"/>
    <n v="177.253089317328"/>
    <n v="21.331982403514399"/>
    <x v="0"/>
    <x v="2"/>
    <x v="1"/>
    <n v="1"/>
    <n v="10923.41"/>
    <s v="Discharged"/>
    <x v="5"/>
  </r>
  <r>
    <s v="PT-07000"/>
    <n v="60"/>
    <x v="0"/>
    <n v="148"/>
    <n v="209.34571765618"/>
    <n v="26.283402756040001"/>
    <x v="0"/>
    <x v="0"/>
    <x v="3"/>
    <n v="2"/>
    <n v="4614.07"/>
    <s v="Discharged"/>
    <x v="1"/>
  </r>
  <r>
    <s v="PT-00424"/>
    <n v="69"/>
    <x v="0"/>
    <n v="122"/>
    <n v="263.31507178207897"/>
    <n v="22.6218441943711"/>
    <x v="1"/>
    <x v="1"/>
    <x v="0"/>
    <n v="1"/>
    <n v="11844.79"/>
    <s v="Transferred"/>
    <x v="0"/>
  </r>
  <r>
    <s v="PT-00281"/>
    <n v="56"/>
    <x v="1"/>
    <n v="141"/>
    <s v="unknown"/>
    <n v="25.230395562572799"/>
    <x v="1"/>
    <x v="1"/>
    <x v="0"/>
    <n v="1"/>
    <n v="10748.6"/>
    <s v="Discharged"/>
    <x v="1"/>
  </r>
  <r>
    <s v="PT-01905"/>
    <n v="53"/>
    <x v="1"/>
    <n v="140"/>
    <n v="225.79450515401999"/>
    <n v="27.948831298995799"/>
    <x v="0"/>
    <x v="2"/>
    <x v="0"/>
    <n v="3"/>
    <n v="7028.1"/>
    <s v="Transferred"/>
    <x v="1"/>
  </r>
  <r>
    <s v="PT-00596"/>
    <n v="47"/>
    <x v="1"/>
    <n v="141"/>
    <n v="317.082695822196"/>
    <n v="28.6875318974317"/>
    <x v="0"/>
    <x v="1"/>
    <x v="0"/>
    <n v="2"/>
    <n v="8207.23"/>
    <s v="Discharged"/>
    <x v="3"/>
  </r>
  <r>
    <s v="PT-08752"/>
    <n v="63"/>
    <x v="1"/>
    <n v="107"/>
    <n v="222.513376771103"/>
    <n v="22.0155355547083"/>
    <x v="1"/>
    <x v="1"/>
    <x v="0"/>
    <n v="5"/>
    <n v="10353.299999999999"/>
    <s v="Discharged"/>
    <x v="0"/>
  </r>
  <r>
    <s v="PT-03918"/>
    <n v="63"/>
    <x v="1"/>
    <n v="139"/>
    <n v="260.98582568428799"/>
    <n v="30.924777304474699"/>
    <x v="0"/>
    <x v="1"/>
    <x v="0"/>
    <n v="5"/>
    <n v="5682.07"/>
    <s v="Discharged"/>
    <x v="0"/>
  </r>
  <r>
    <s v="PT-06143"/>
    <n v="54"/>
    <x v="1"/>
    <n v="143"/>
    <n v="208.77756830718599"/>
    <n v="27.797717903895698"/>
    <x v="0"/>
    <x v="1"/>
    <x v="0"/>
    <n v="6"/>
    <n v="10591.03"/>
    <s v="Discharged"/>
    <x v="1"/>
  </r>
  <r>
    <s v="PT-05662"/>
    <n v="41"/>
    <x v="1"/>
    <n v="145"/>
    <n v="255.283809674949"/>
    <n v="30.788504206500999"/>
    <x v="1"/>
    <x v="1"/>
    <x v="2"/>
    <n v="2"/>
    <n v="4637.75"/>
    <s v="Admitted"/>
    <x v="3"/>
  </r>
  <r>
    <s v="PT-05779"/>
    <n v="55"/>
    <x v="0"/>
    <n v="131"/>
    <n v="213.44824683897301"/>
    <n v="30.695160264536899"/>
    <x v="1"/>
    <x v="2"/>
    <x v="1"/>
    <n v="3"/>
    <n v="3485.66"/>
    <s v="Discharged"/>
    <x v="1"/>
  </r>
  <r>
    <s v="PT-03619"/>
    <n v="72"/>
    <x v="1"/>
    <n v="92"/>
    <n v="184.84764283336301"/>
    <n v="18.908486565256201"/>
    <x v="0"/>
    <x v="1"/>
    <x v="2"/>
    <n v="4"/>
    <n v="4762"/>
    <s v="Admitted"/>
    <x v="4"/>
  </r>
  <r>
    <s v="PT-06846"/>
    <n v="61"/>
    <x v="1"/>
    <n v="127"/>
    <n v="189.90015869877499"/>
    <n v="22.501828427705899"/>
    <x v="2"/>
    <x v="1"/>
    <x v="0"/>
    <n v="12"/>
    <n v="12037.21"/>
    <s v="Admitted"/>
    <x v="0"/>
  </r>
  <r>
    <s v="PT-00840"/>
    <n v="51"/>
    <x v="1"/>
    <n v="124"/>
    <n v="289.24787606557402"/>
    <n v="27.237851975444599"/>
    <x v="1"/>
    <x v="1"/>
    <x v="0"/>
    <n v="2"/>
    <n v="8257.48"/>
    <s v="Transferred"/>
    <x v="1"/>
  </r>
  <r>
    <s v="PT-04597"/>
    <n v="50"/>
    <x v="1"/>
    <n v="128"/>
    <n v="250.37363320986799"/>
    <n v="40.0497258366184"/>
    <x v="0"/>
    <x v="2"/>
    <x v="0"/>
    <n v="4"/>
    <n v="8750.24"/>
    <s v="Discharged"/>
    <x v="3"/>
  </r>
  <r>
    <s v="PT-07796"/>
    <n v="72"/>
    <x v="0"/>
    <n v="109"/>
    <n v="255.89406809286601"/>
    <n v="25.7943064296473"/>
    <x v="0"/>
    <x v="1"/>
    <x v="2"/>
    <n v="3"/>
    <n v="3300.74"/>
    <s v="unknown"/>
    <x v="4"/>
  </r>
  <r>
    <s v="PT-00142"/>
    <n v="74"/>
    <x v="1"/>
    <n v="90"/>
    <n v="242.62384319003399"/>
    <n v="22.1216439104393"/>
    <x v="2"/>
    <x v="1"/>
    <x v="1"/>
    <n v="5"/>
    <n v="24841.26"/>
    <s v="Admitted"/>
    <x v="4"/>
  </r>
  <r>
    <s v="PT-02598"/>
    <n v="58"/>
    <x v="0"/>
    <n v="103"/>
    <n v="263.72399531301602"/>
    <n v="26.6983036228294"/>
    <x v="1"/>
    <x v="1"/>
    <x v="0"/>
    <n v="3"/>
    <n v="7141.12"/>
    <s v="Discharged"/>
    <x v="1"/>
  </r>
  <r>
    <s v="PT-06702"/>
    <n v="52"/>
    <x v="0"/>
    <n v="99"/>
    <n v="215.00727930619101"/>
    <n v="28.902381235655"/>
    <x v="0"/>
    <x v="2"/>
    <x v="1"/>
    <n v="4"/>
    <n v="22805.759999999998"/>
    <s v="Discharged"/>
    <x v="1"/>
  </r>
  <r>
    <s v="PT-09186"/>
    <n v="54"/>
    <x v="0"/>
    <n v="153"/>
    <n v="236.420788988282"/>
    <n v="30.8188323200336"/>
    <x v="1"/>
    <x v="1"/>
    <x v="0"/>
    <n v="3"/>
    <n v="6467.5"/>
    <s v="Admitted"/>
    <x v="1"/>
  </r>
  <r>
    <s v="PT-01378"/>
    <n v="70"/>
    <x v="0"/>
    <n v="138"/>
    <n v="187.31185585349101"/>
    <n v="26.609589511421301"/>
    <x v="0"/>
    <x v="2"/>
    <x v="0"/>
    <n v="4"/>
    <n v="8187.94"/>
    <s v="Discharged"/>
    <x v="0"/>
  </r>
  <r>
    <s v="PT-03675"/>
    <n v="54"/>
    <x v="1"/>
    <n v="119"/>
    <n v="137.98824429900901"/>
    <n v="24.817168318775099"/>
    <x v="1"/>
    <x v="2"/>
    <x v="0"/>
    <n v="3"/>
    <n v="16043.69"/>
    <s v="Discharged"/>
    <x v="1"/>
  </r>
  <r>
    <s v="PT-09735"/>
    <n v="75"/>
    <x v="1"/>
    <n v="107"/>
    <n v="227.09414631019601"/>
    <n v="24.812016600868901"/>
    <x v="0"/>
    <x v="1"/>
    <x v="0"/>
    <n v="0"/>
    <n v="4130.45"/>
    <s v="Deceased"/>
    <x v="4"/>
  </r>
  <r>
    <s v="PT-00769"/>
    <n v="45"/>
    <x v="0"/>
    <n v="156"/>
    <n v="232.8983583122"/>
    <n v="22.7315426351011"/>
    <x v="2"/>
    <x v="1"/>
    <x v="0"/>
    <n v="5"/>
    <n v="14836.43"/>
    <s v="Discharged"/>
    <x v="3"/>
  </r>
  <r>
    <s v="PT-06363"/>
    <n v="47"/>
    <x v="1"/>
    <n v="97"/>
    <n v="182.853492915001"/>
    <n v="26.582790696764601"/>
    <x v="0"/>
    <x v="1"/>
    <x v="2"/>
    <n v="0"/>
    <n v="3549.34"/>
    <s v="Transferred"/>
    <x v="3"/>
  </r>
  <r>
    <s v="PT-09549"/>
    <n v="45"/>
    <x v="0"/>
    <n v="143"/>
    <n v="203.22126431460899"/>
    <n v="31.240612994060101"/>
    <x v="1"/>
    <x v="1"/>
    <x v="0"/>
    <n v="2"/>
    <n v="8264.81"/>
    <s v="Discharged"/>
    <x v="3"/>
  </r>
  <r>
    <s v="PT-04742"/>
    <n v="62"/>
    <x v="0"/>
    <n v="133"/>
    <n v="175.95732637005599"/>
    <n v="21.052246989179501"/>
    <x v="0"/>
    <x v="1"/>
    <x v="0"/>
    <n v="2"/>
    <n v="5515.71"/>
    <s v="Transferred"/>
    <x v="0"/>
  </r>
  <r>
    <s v="PT-01139"/>
    <n v="63"/>
    <x v="0"/>
    <n v="128"/>
    <n v="187.24005706105899"/>
    <n v="33.941482624002496"/>
    <x v="2"/>
    <x v="1"/>
    <x v="1"/>
    <n v="2"/>
    <n v="25124.3"/>
    <s v="Discharged"/>
    <x v="0"/>
  </r>
  <r>
    <s v="PT-02258"/>
    <n v="48"/>
    <x v="0"/>
    <n v="106"/>
    <n v="221.77987342848101"/>
    <n v="32.854838834275"/>
    <x v="0"/>
    <x v="1"/>
    <x v="2"/>
    <n v="3"/>
    <n v="4752.76"/>
    <s v="Discharged"/>
    <x v="3"/>
  </r>
  <r>
    <s v="PT-07375"/>
    <n v="62"/>
    <x v="1"/>
    <n v="108"/>
    <n v="212.36433261653301"/>
    <n v="25.658741268140702"/>
    <x v="1"/>
    <x v="1"/>
    <x v="0"/>
    <n v="1"/>
    <n v="9410.2800000000007"/>
    <s v="Admitted"/>
    <x v="0"/>
  </r>
  <r>
    <s v="PT-08180"/>
    <n v="51"/>
    <x v="0"/>
    <n v="125"/>
    <n v="178.03378635759"/>
    <n v="30.543300336377001"/>
    <x v="1"/>
    <x v="2"/>
    <x v="0"/>
    <n v="5"/>
    <n v="12505.1"/>
    <s v="Discharged"/>
    <x v="1"/>
  </r>
  <r>
    <s v="PT-01788"/>
    <n v="43"/>
    <x v="0"/>
    <n v="118"/>
    <n v="202.91060460735301"/>
    <n v="22.9177142807685"/>
    <x v="1"/>
    <x v="1"/>
    <x v="0"/>
    <n v="2"/>
    <n v="6341.79"/>
    <s v="Transferred"/>
    <x v="3"/>
  </r>
  <r>
    <s v="PT-03939"/>
    <n v="49"/>
    <x v="1"/>
    <n v="163"/>
    <n v="229.540194952343"/>
    <n v="26.5681342257779"/>
    <x v="1"/>
    <x v="2"/>
    <x v="1"/>
    <n v="6"/>
    <n v="19509.46"/>
    <s v="Admitted"/>
    <x v="3"/>
  </r>
  <r>
    <s v="PT-08208"/>
    <n v="31"/>
    <x v="0"/>
    <n v="125"/>
    <n v="175.57585126137101"/>
    <n v="33.279668158917801"/>
    <x v="3"/>
    <x v="1"/>
    <x v="2"/>
    <n v="1"/>
    <n v="5564.99"/>
    <s v="Deceased"/>
    <x v="2"/>
  </r>
  <r>
    <s v="PT-04647"/>
    <n v="34"/>
    <x v="0"/>
    <n v="139"/>
    <n v="262.63004515988098"/>
    <n v="27.2201308070576"/>
    <x v="2"/>
    <x v="2"/>
    <x v="1"/>
    <n v="3"/>
    <n v="19307.009999999998"/>
    <s v="Admitted"/>
    <x v="2"/>
  </r>
  <r>
    <s v="PT-00460"/>
    <n v="37"/>
    <x v="1"/>
    <n v="126"/>
    <n v="295.91543350736703"/>
    <n v="20.2789952842991"/>
    <x v="1"/>
    <x v="1"/>
    <x v="2"/>
    <n v="1"/>
    <n v="1823.63"/>
    <s v="Discharged"/>
    <x v="2"/>
  </r>
  <r>
    <s v="PT-06116"/>
    <n v="39"/>
    <x v="1"/>
    <n v="133"/>
    <n v="237.81505467985301"/>
    <n v="27.497740110593401"/>
    <x v="0"/>
    <x v="2"/>
    <x v="0"/>
    <n v="2"/>
    <n v="12870.83"/>
    <s v="Deceased"/>
    <x v="2"/>
  </r>
  <r>
    <s v="PT-09736"/>
    <n v="52"/>
    <x v="0"/>
    <n v="122"/>
    <n v="244.87041768492401"/>
    <n v="29.826216062169301"/>
    <x v="1"/>
    <x v="1"/>
    <x v="0"/>
    <n v="4"/>
    <n v="6064.88"/>
    <s v="Discharged"/>
    <x v="1"/>
  </r>
  <r>
    <s v="PT-00949"/>
    <n v="54"/>
    <x v="0"/>
    <s v="unknown"/>
    <n v="181.63248151616301"/>
    <n v="29.004740690540299"/>
    <x v="0"/>
    <x v="2"/>
    <x v="0"/>
    <n v="4"/>
    <n v="6157.99"/>
    <s v="Transferred"/>
    <x v="1"/>
  </r>
  <r>
    <s v="PT-03701"/>
    <n v="70"/>
    <x v="0"/>
    <n v="157"/>
    <n v="221.09371977083501"/>
    <n v="33.998130880543002"/>
    <x v="0"/>
    <x v="1"/>
    <x v="0"/>
    <n v="1"/>
    <n v="1952.05"/>
    <s v="Discharged"/>
    <x v="0"/>
  </r>
  <r>
    <s v="PT-01337"/>
    <n v="45"/>
    <x v="1"/>
    <n v="119"/>
    <n v="218.70235084482599"/>
    <n v="30.7825730157574"/>
    <x v="2"/>
    <x v="1"/>
    <x v="1"/>
    <n v="3"/>
    <n v="18068.900000000001"/>
    <s v="Discharged"/>
    <x v="3"/>
  </r>
  <r>
    <s v="PT-06371"/>
    <n v="51"/>
    <x v="1"/>
    <n v="148"/>
    <n v="235.34391524733601"/>
    <s v="unknown"/>
    <x v="0"/>
    <x v="1"/>
    <x v="0"/>
    <n v="2"/>
    <n v="9649.0499999999993"/>
    <s v="Transferred"/>
    <x v="1"/>
  </r>
  <r>
    <s v="PT-04629"/>
    <n v="71"/>
    <x v="1"/>
    <n v="172"/>
    <n v="274.46845824903897"/>
    <n v="24.134106618688801"/>
    <x v="1"/>
    <x v="1"/>
    <x v="0"/>
    <n v="2"/>
    <n v="14529.2"/>
    <s v="Discharged"/>
    <x v="4"/>
  </r>
  <r>
    <s v="PT-07359"/>
    <n v="37"/>
    <x v="0"/>
    <n v="123"/>
    <n v="193.55227130448799"/>
    <n v="25.040372585915399"/>
    <x v="0"/>
    <x v="1"/>
    <x v="2"/>
    <n v="3"/>
    <n v="3300.4"/>
    <s v="Admitted"/>
    <x v="2"/>
  </r>
  <r>
    <s v="PT-06287"/>
    <n v="39"/>
    <x v="0"/>
    <n v="105"/>
    <n v="224.561355537776"/>
    <n v="29.036650720689899"/>
    <x v="1"/>
    <x v="1"/>
    <x v="0"/>
    <n v="3"/>
    <n v="7973.2"/>
    <s v="Admitted"/>
    <x v="2"/>
  </r>
  <r>
    <s v="PT-05926"/>
    <n v="42"/>
    <x v="1"/>
    <n v="110"/>
    <n v="253.31983673856399"/>
    <n v="29.737688282530801"/>
    <x v="0"/>
    <x v="1"/>
    <x v="3"/>
    <n v="4"/>
    <n v="5218.22"/>
    <s v="Discharged"/>
    <x v="3"/>
  </r>
  <r>
    <s v="PT-05935"/>
    <n v="80"/>
    <x v="0"/>
    <n v="147"/>
    <n v="219.392208928126"/>
    <n v="27.419108956573101"/>
    <x v="1"/>
    <x v="2"/>
    <x v="1"/>
    <n v="2"/>
    <n v="4444.58"/>
    <s v="Discharged"/>
    <x v="4"/>
  </r>
  <r>
    <s v="PT-06041"/>
    <n v="69"/>
    <x v="1"/>
    <n v="130"/>
    <n v="239.442551175587"/>
    <n v="24.313546521740999"/>
    <x v="2"/>
    <x v="1"/>
    <x v="0"/>
    <n v="6"/>
    <n v="6985.7"/>
    <s v="Admitted"/>
    <x v="0"/>
  </r>
  <r>
    <s v="PT-00442"/>
    <n v="54"/>
    <x v="0"/>
    <n v="136"/>
    <n v="257.58497264808602"/>
    <n v="39.505844139658997"/>
    <x v="1"/>
    <x v="1"/>
    <x v="2"/>
    <n v="3"/>
    <n v="3109.18"/>
    <s v="Discharged"/>
    <x v="1"/>
  </r>
  <r>
    <s v="PT-06660"/>
    <n v="59"/>
    <x v="1"/>
    <n v="143"/>
    <n v="237.54434977344499"/>
    <n v="32.336205904232202"/>
    <x v="2"/>
    <x v="2"/>
    <x v="1"/>
    <n v="5"/>
    <n v="16028.14"/>
    <s v="Transferred"/>
    <x v="1"/>
  </r>
  <r>
    <s v="PT-01603"/>
    <n v="45"/>
    <x v="0"/>
    <n v="138"/>
    <n v="232.67667947953501"/>
    <n v="26.384833043253799"/>
    <x v="0"/>
    <x v="1"/>
    <x v="2"/>
    <n v="4"/>
    <n v="5018.1099999999997"/>
    <s v="Deceased"/>
    <x v="3"/>
  </r>
  <r>
    <s v="PT-02239"/>
    <n v="48"/>
    <x v="0"/>
    <n v="141"/>
    <n v="247.59397710634099"/>
    <n v="32.279365697387803"/>
    <x v="2"/>
    <x v="1"/>
    <x v="0"/>
    <n v="3"/>
    <n v="5959.19"/>
    <s v="Admitted"/>
    <x v="3"/>
  </r>
  <r>
    <s v="PT-00640"/>
    <n v="35"/>
    <x v="1"/>
    <n v="140"/>
    <n v="227.050552606819"/>
    <n v="25.743776969477299"/>
    <x v="1"/>
    <x v="1"/>
    <x v="2"/>
    <n v="5"/>
    <n v="4155.8100000000004"/>
    <s v="Discharged"/>
    <x v="2"/>
  </r>
  <r>
    <s v="PT-00652"/>
    <n v="71"/>
    <x v="1"/>
    <n v="121"/>
    <n v="208.07537369486101"/>
    <n v="24.4031614445881"/>
    <x v="1"/>
    <x v="1"/>
    <x v="0"/>
    <n v="2"/>
    <n v="9806.8700000000008"/>
    <s v="unknown"/>
    <x v="4"/>
  </r>
  <r>
    <s v="PT-03831"/>
    <n v="51"/>
    <x v="0"/>
    <n v="176"/>
    <n v="229.79140351866201"/>
    <n v="30.130208312257899"/>
    <x v="0"/>
    <x v="1"/>
    <x v="2"/>
    <n v="0"/>
    <n v="2026.51"/>
    <s v="Discharged"/>
    <x v="1"/>
  </r>
  <r>
    <s v="PT-09583"/>
    <n v="32"/>
    <x v="1"/>
    <n v="106"/>
    <n v="231.61381260839099"/>
    <n v="29.939240454646601"/>
    <x v="1"/>
    <x v="1"/>
    <x v="2"/>
    <n v="6"/>
    <n v="7289.65"/>
    <s v="Discharged"/>
    <x v="2"/>
  </r>
  <r>
    <s v="PT-06145"/>
    <n v="63"/>
    <x v="0"/>
    <n v="135"/>
    <n v="179.89779837677099"/>
    <n v="28.5102875366373"/>
    <x v="0"/>
    <x v="2"/>
    <x v="0"/>
    <n v="1"/>
    <n v="6120.82"/>
    <s v="Discharged"/>
    <x v="0"/>
  </r>
  <r>
    <s v="PT-04220"/>
    <n v="27"/>
    <x v="1"/>
    <n v="132"/>
    <n v="189.88312523590599"/>
    <n v="25.9302685007418"/>
    <x v="0"/>
    <x v="1"/>
    <x v="2"/>
    <n v="6"/>
    <n v="7616.64"/>
    <s v="Discharged"/>
    <x v="6"/>
  </r>
  <r>
    <s v="PT-09235"/>
    <n v="72"/>
    <x v="1"/>
    <n v="130"/>
    <n v="179.38149495854199"/>
    <n v="32.968740632951203"/>
    <x v="0"/>
    <x v="1"/>
    <x v="2"/>
    <n v="5"/>
    <n v="5354.21"/>
    <s v="Discharged"/>
    <x v="4"/>
  </r>
  <r>
    <s v="PT-06345"/>
    <n v="55"/>
    <x v="0"/>
    <n v="133"/>
    <n v="204.57886501180499"/>
    <n v="28.538188543813799"/>
    <x v="2"/>
    <x v="1"/>
    <x v="0"/>
    <n v="4"/>
    <n v="7207.86"/>
    <s v="Discharged"/>
    <x v="1"/>
  </r>
  <r>
    <s v="PT-02502"/>
    <n v="69"/>
    <x v="1"/>
    <n v="153"/>
    <n v="294.93660494448602"/>
    <n v="30.857644217740201"/>
    <x v="1"/>
    <x v="1"/>
    <x v="1"/>
    <n v="2"/>
    <n v="20908.939999999999"/>
    <s v="Discharged"/>
    <x v="0"/>
  </r>
  <r>
    <s v="PT-01959"/>
    <n v="70"/>
    <x v="0"/>
    <n v="148"/>
    <n v="180.56320136998701"/>
    <n v="27.1581903878958"/>
    <x v="0"/>
    <x v="1"/>
    <x v="2"/>
    <n v="3"/>
    <n v="7470.93"/>
    <s v="Discharged"/>
    <x v="0"/>
  </r>
  <r>
    <s v="PT-01071"/>
    <n v="54"/>
    <x v="0"/>
    <n v="142"/>
    <n v="177.25487877413801"/>
    <n v="28.191586036291799"/>
    <x v="0"/>
    <x v="1"/>
    <x v="2"/>
    <n v="5"/>
    <n v="3328.69"/>
    <s v="Discharged"/>
    <x v="1"/>
  </r>
  <r>
    <s v="PT-00156"/>
    <n v="44"/>
    <x v="1"/>
    <n v="110"/>
    <n v="258.58525020768099"/>
    <n v="24.4987239590812"/>
    <x v="0"/>
    <x v="1"/>
    <x v="2"/>
    <n v="4"/>
    <n v="6209.11"/>
    <s v="Discharged"/>
    <x v="3"/>
  </r>
  <r>
    <s v="PT-02296"/>
    <n v="62"/>
    <x v="0"/>
    <n v="133"/>
    <n v="237.15088760542099"/>
    <n v="31.975486699164499"/>
    <x v="1"/>
    <x v="1"/>
    <x v="0"/>
    <n v="1"/>
    <n v="6992.15"/>
    <s v="Discharged"/>
    <x v="0"/>
  </r>
  <r>
    <s v="PT-08092"/>
    <n v="67"/>
    <x v="1"/>
    <n v="117"/>
    <n v="204.589759579489"/>
    <n v="26.998851506452802"/>
    <x v="0"/>
    <x v="2"/>
    <x v="0"/>
    <n v="2"/>
    <n v="11600.69"/>
    <s v="Discharged"/>
    <x v="0"/>
  </r>
  <r>
    <s v="PT-04579"/>
    <n v="46"/>
    <x v="0"/>
    <n v="142"/>
    <n v="120"/>
    <n v="23.222111267503401"/>
    <x v="0"/>
    <x v="2"/>
    <x v="0"/>
    <n v="2"/>
    <n v="6612.81"/>
    <s v="Discharged"/>
    <x v="3"/>
  </r>
  <r>
    <s v="PT-01090"/>
    <n v="52"/>
    <x v="1"/>
    <n v="117"/>
    <n v="175.87741395085601"/>
    <n v="27.4755926095111"/>
    <x v="2"/>
    <x v="2"/>
    <x v="1"/>
    <n v="3"/>
    <n v="18548.96"/>
    <s v="Transferred"/>
    <x v="1"/>
  </r>
  <r>
    <s v="PT-06050"/>
    <n v="42"/>
    <x v="0"/>
    <n v="141"/>
    <n v="255.46322258958901"/>
    <n v="28.619392902032601"/>
    <x v="0"/>
    <x v="1"/>
    <x v="2"/>
    <n v="0"/>
    <n v="3437.34"/>
    <s v="Discharged"/>
    <x v="3"/>
  </r>
  <r>
    <s v="PT-06416"/>
    <n v="44"/>
    <x v="1"/>
    <n v="148"/>
    <n v="223.17464053566101"/>
    <n v="29.406602844887502"/>
    <x v="0"/>
    <x v="1"/>
    <x v="0"/>
    <n v="3"/>
    <n v="7088.4"/>
    <s v="Transferred"/>
    <x v="3"/>
  </r>
  <r>
    <s v="PT-02941"/>
    <n v="69"/>
    <x v="1"/>
    <n v="125"/>
    <s v="unknown"/>
    <n v="25.852533898569799"/>
    <x v="0"/>
    <x v="1"/>
    <x v="2"/>
    <n v="1"/>
    <n v="1881"/>
    <s v="Discharged"/>
    <x v="0"/>
  </r>
  <r>
    <s v="PT-00724"/>
    <n v="66"/>
    <x v="0"/>
    <n v="97"/>
    <n v="200.117415734872"/>
    <n v="31.449040257671999"/>
    <x v="3"/>
    <x v="1"/>
    <x v="0"/>
    <n v="6"/>
    <n v="6890.57"/>
    <s v="Discharged"/>
    <x v="0"/>
  </r>
  <r>
    <s v="PT-04385"/>
    <n v="45"/>
    <x v="0"/>
    <n v="124"/>
    <n v="142.46475443672301"/>
    <n v="37.992013832455001"/>
    <x v="1"/>
    <x v="1"/>
    <x v="0"/>
    <n v="6"/>
    <n v="8377.9699999999993"/>
    <s v="Discharged"/>
    <x v="3"/>
  </r>
  <r>
    <s v="PT-00931"/>
    <n v="46"/>
    <x v="0"/>
    <n v="135"/>
    <n v="155.598296024962"/>
    <n v="29.764032352634398"/>
    <x v="0"/>
    <x v="2"/>
    <x v="0"/>
    <n v="2"/>
    <n v="11776"/>
    <s v="Discharged"/>
    <x v="3"/>
  </r>
  <r>
    <s v="PT-02910"/>
    <n v="73"/>
    <x v="1"/>
    <n v="149"/>
    <n v="211.71595577347"/>
    <n v="22.365540735146801"/>
    <x v="0"/>
    <x v="1"/>
    <x v="2"/>
    <n v="4"/>
    <n v="6206.86"/>
    <s v="Admitted"/>
    <x v="4"/>
  </r>
  <r>
    <s v="PT-08160"/>
    <n v="43"/>
    <x v="0"/>
    <n v="107"/>
    <s v="unknown"/>
    <s v="unknown"/>
    <x v="2"/>
    <x v="2"/>
    <x v="1"/>
    <n v="6"/>
    <n v="15181.45"/>
    <s v="Admitted"/>
    <x v="3"/>
  </r>
  <r>
    <s v="PT-06764"/>
    <n v="80"/>
    <x v="0"/>
    <s v="unknown"/>
    <n v="168.17489804415399"/>
    <n v="27.2258391530805"/>
    <x v="1"/>
    <x v="2"/>
    <x v="1"/>
    <n v="3"/>
    <n v="19570.990000000002"/>
    <s v="Discharged"/>
    <x v="4"/>
  </r>
  <r>
    <s v="PT-08553"/>
    <n v="62"/>
    <x v="0"/>
    <n v="137"/>
    <n v="276.645695261669"/>
    <n v="23.862644247756201"/>
    <x v="0"/>
    <x v="1"/>
    <x v="0"/>
    <n v="2"/>
    <n v="8262.81"/>
    <s v="Discharged"/>
    <x v="0"/>
  </r>
  <r>
    <s v="PT-06417"/>
    <n v="35"/>
    <x v="1"/>
    <s v="unknown"/>
    <n v="231.80282977076999"/>
    <n v="28.244536310907101"/>
    <x v="1"/>
    <x v="1"/>
    <x v="2"/>
    <n v="5"/>
    <n v="4530.21"/>
    <s v="Discharged"/>
    <x v="2"/>
  </r>
  <r>
    <s v="PT-00896"/>
    <n v="64"/>
    <x v="1"/>
    <n v="145"/>
    <n v="210.77156423432899"/>
    <n v="25.377403398302999"/>
    <x v="1"/>
    <x v="1"/>
    <x v="1"/>
    <n v="2"/>
    <n v="12487.4"/>
    <s v="Deceased"/>
    <x v="0"/>
  </r>
  <r>
    <s v="PT-03248"/>
    <n v="44"/>
    <x v="0"/>
    <n v="115"/>
    <n v="149.80683761059601"/>
    <n v="23.295475342901199"/>
    <x v="0"/>
    <x v="1"/>
    <x v="2"/>
    <n v="3"/>
    <n v="7450.98"/>
    <s v="Admitted"/>
    <x v="3"/>
  </r>
  <r>
    <s v="PT-02327"/>
    <n v="38"/>
    <x v="1"/>
    <n v="91"/>
    <n v="211.64852973048201"/>
    <n v="32.780715631058101"/>
    <x v="2"/>
    <x v="2"/>
    <x v="1"/>
    <n v="3"/>
    <n v="2246.13"/>
    <s v="Transferred"/>
    <x v="2"/>
  </r>
  <r>
    <s v="PT-07097"/>
    <n v="95"/>
    <x v="0"/>
    <n v="125"/>
    <n v="157.73685718111901"/>
    <n v="26.900111070264298"/>
    <x v="2"/>
    <x v="2"/>
    <x v="1"/>
    <n v="5"/>
    <n v="5639.42"/>
    <s v="Deceased"/>
    <x v="5"/>
  </r>
  <r>
    <s v="PT-08765"/>
    <n v="54"/>
    <x v="0"/>
    <n v="152"/>
    <n v="203.68225459101799"/>
    <n v="24.9580569973233"/>
    <x v="1"/>
    <x v="1"/>
    <x v="0"/>
    <n v="1"/>
    <n v="7854.8"/>
    <s v="Discharged"/>
    <x v="1"/>
  </r>
  <r>
    <s v="PT-07885"/>
    <n v="57"/>
    <x v="0"/>
    <n v="138"/>
    <n v="260.925296924522"/>
    <n v="26.4847970915472"/>
    <x v="2"/>
    <x v="1"/>
    <x v="1"/>
    <n v="5"/>
    <n v="17019.669999999998"/>
    <s v="Admitted"/>
    <x v="1"/>
  </r>
  <r>
    <s v="PT-05039"/>
    <n v="79"/>
    <x v="1"/>
    <n v="145"/>
    <n v="212.16656545578601"/>
    <n v="32.641678398639698"/>
    <x v="0"/>
    <x v="1"/>
    <x v="0"/>
    <n v="5"/>
    <n v="5750.21"/>
    <s v="Discharged"/>
    <x v="4"/>
  </r>
  <r>
    <s v="PT-06451"/>
    <n v="50"/>
    <x v="1"/>
    <n v="99"/>
    <n v="204.08800586371001"/>
    <n v="26.3600354036403"/>
    <x v="1"/>
    <x v="1"/>
    <x v="0"/>
    <n v="2"/>
    <n v="11340.11"/>
    <s v="Admitted"/>
    <x v="3"/>
  </r>
  <r>
    <s v="PT-04137"/>
    <n v="54"/>
    <x v="1"/>
    <n v="130"/>
    <n v="188.73043427633201"/>
    <n v="31.197324565695101"/>
    <x v="0"/>
    <x v="1"/>
    <x v="2"/>
    <n v="3"/>
    <n v="4965.03"/>
    <s v="Discharged"/>
    <x v="1"/>
  </r>
  <r>
    <s v="PT-09622"/>
    <n v="47"/>
    <x v="0"/>
    <n v="109"/>
    <n v="261.970426598757"/>
    <n v="23.5898715931508"/>
    <x v="1"/>
    <x v="2"/>
    <x v="1"/>
    <n v="4"/>
    <n v="17815.099999999999"/>
    <s v="Transferred"/>
    <x v="3"/>
  </r>
  <r>
    <s v="PT-01716"/>
    <n v="53"/>
    <x v="0"/>
    <n v="96"/>
    <n v="220.067652851426"/>
    <n v="22.348305826784401"/>
    <x v="0"/>
    <x v="1"/>
    <x v="2"/>
    <n v="3"/>
    <n v="5643.53"/>
    <s v="Deceased"/>
    <x v="1"/>
  </r>
  <r>
    <s v="PT-01699"/>
    <n v="62"/>
    <x v="1"/>
    <n v="143"/>
    <n v="242.298842494947"/>
    <n v="28.057106142700199"/>
    <x v="2"/>
    <x v="2"/>
    <x v="1"/>
    <n v="5"/>
    <n v="16206.55"/>
    <s v="Discharged"/>
    <x v="0"/>
  </r>
  <r>
    <s v="PT-09885"/>
    <n v="63"/>
    <x v="1"/>
    <n v="125"/>
    <n v="254.835550141862"/>
    <n v="33.295956805444298"/>
    <x v="2"/>
    <x v="1"/>
    <x v="0"/>
    <n v="3"/>
    <n v="5410.38"/>
    <s v="Discharged"/>
    <x v="0"/>
  </r>
  <r>
    <s v="PT-09743"/>
    <n v="33"/>
    <x v="1"/>
    <n v="158"/>
    <n v="196.49856860083401"/>
    <n v="21.0126062371091"/>
    <x v="0"/>
    <x v="1"/>
    <x v="2"/>
    <n v="4"/>
    <n v="6140.63"/>
    <s v="Discharged"/>
    <x v="2"/>
  </r>
  <r>
    <s v="PT-08388"/>
    <n v="60"/>
    <x v="1"/>
    <n v="137"/>
    <n v="226.55815560845801"/>
    <n v="32.907375857053999"/>
    <x v="1"/>
    <x v="2"/>
    <x v="0"/>
    <n v="3"/>
    <n v="14649.05"/>
    <s v="Transferred"/>
    <x v="1"/>
  </r>
  <r>
    <s v="PT-03832"/>
    <n v="47"/>
    <x v="1"/>
    <n v="142"/>
    <n v="237.01235077955101"/>
    <n v="25.302773165425702"/>
    <x v="1"/>
    <x v="2"/>
    <x v="0"/>
    <n v="3"/>
    <n v="4067.9"/>
    <s v="Discharged"/>
    <x v="3"/>
  </r>
  <r>
    <s v="PT-06300"/>
    <n v="46"/>
    <x v="0"/>
    <n v="134"/>
    <n v="222.36583769229901"/>
    <n v="33.210813830896399"/>
    <x v="0"/>
    <x v="1"/>
    <x v="2"/>
    <n v="2"/>
    <n v="4124.6400000000003"/>
    <s v="Discharged"/>
    <x v="3"/>
  </r>
  <r>
    <s v="PT-03349"/>
    <n v="65"/>
    <x v="1"/>
    <n v="118"/>
    <n v="246.744413415759"/>
    <n v="29.877204130430201"/>
    <x v="2"/>
    <x v="1"/>
    <x v="0"/>
    <n v="7"/>
    <n v="14174.06"/>
    <s v="Transferred"/>
    <x v="0"/>
  </r>
  <r>
    <s v="PT-09711"/>
    <n v="39"/>
    <x v="1"/>
    <n v="155"/>
    <n v="222.00552100628201"/>
    <n v="37.538770454455701"/>
    <x v="0"/>
    <x v="2"/>
    <x v="2"/>
    <n v="4"/>
    <s v="unknown"/>
    <s v="Discharged"/>
    <x v="2"/>
  </r>
  <r>
    <s v="PT-00986"/>
    <n v="37"/>
    <x v="1"/>
    <n v="155"/>
    <n v="177.13061094531901"/>
    <n v="22.670622088443899"/>
    <x v="1"/>
    <x v="1"/>
    <x v="3"/>
    <n v="1"/>
    <n v="4718.7299999999996"/>
    <s v="Discharged"/>
    <x v="2"/>
  </r>
  <r>
    <s v="PT-01822"/>
    <n v="56"/>
    <x v="0"/>
    <n v="136"/>
    <n v="248.77082566305501"/>
    <n v="31.069114660117599"/>
    <x v="1"/>
    <x v="1"/>
    <x v="2"/>
    <n v="4"/>
    <n v="5003.26"/>
    <s v="Deceased"/>
    <x v="1"/>
  </r>
  <r>
    <s v="PT-04572"/>
    <n v="50"/>
    <x v="1"/>
    <n v="115"/>
    <n v="135.89192985768099"/>
    <n v="31.583432986633898"/>
    <x v="0"/>
    <x v="1"/>
    <x v="2"/>
    <n v="4"/>
    <n v="6461.42"/>
    <s v="Discharged"/>
    <x v="3"/>
  </r>
  <r>
    <s v="PT-00588"/>
    <n v="42"/>
    <x v="0"/>
    <n v="129"/>
    <n v="205.65802001446301"/>
    <n v="34.840796990682797"/>
    <x v="0"/>
    <x v="2"/>
    <x v="0"/>
    <n v="3"/>
    <n v="11118.22"/>
    <s v="Deceased"/>
    <x v="3"/>
  </r>
  <r>
    <s v="PT-09953"/>
    <n v="41"/>
    <x v="0"/>
    <n v="138"/>
    <n v="238.34167015366799"/>
    <n v="31.066468998904899"/>
    <x v="0"/>
    <x v="1"/>
    <x v="0"/>
    <n v="3"/>
    <n v="11625.55"/>
    <s v="Admitted"/>
    <x v="3"/>
  </r>
  <r>
    <s v="PT-05078"/>
    <n v="70"/>
    <x v="0"/>
    <n v="122"/>
    <n v="266.27407848907598"/>
    <n v="26.3523012942393"/>
    <x v="2"/>
    <x v="2"/>
    <x v="1"/>
    <n v="7"/>
    <n v="14075.89"/>
    <s v="Discharged"/>
    <x v="0"/>
  </r>
  <r>
    <s v="PT-09862"/>
    <n v="62"/>
    <x v="1"/>
    <n v="143"/>
    <n v="194.24604915705299"/>
    <n v="34.736190023474897"/>
    <x v="0"/>
    <x v="1"/>
    <x v="2"/>
    <n v="2"/>
    <n v="2817.71"/>
    <s v="Transferred"/>
    <x v="0"/>
  </r>
  <r>
    <s v="PT-08487"/>
    <n v="61"/>
    <x v="0"/>
    <n v="174"/>
    <n v="197.51304270316999"/>
    <n v="22.792575038231899"/>
    <x v="1"/>
    <x v="1"/>
    <x v="2"/>
    <n v="4"/>
    <n v="3338.83"/>
    <s v="Discharged"/>
    <x v="0"/>
  </r>
  <r>
    <s v="PT-09715"/>
    <n v="61"/>
    <x v="0"/>
    <n v="147"/>
    <n v="148.630685081781"/>
    <n v="24.148455723777602"/>
    <x v="0"/>
    <x v="2"/>
    <x v="2"/>
    <n v="1"/>
    <n v="4115.5"/>
    <s v="Discharged"/>
    <x v="0"/>
  </r>
  <r>
    <s v="PT-01432"/>
    <n v="67"/>
    <x v="1"/>
    <n v="143"/>
    <n v="236.55326953935599"/>
    <n v="25.139998979447601"/>
    <x v="2"/>
    <x v="1"/>
    <x v="1"/>
    <n v="3"/>
    <n v="6347.4"/>
    <s v="Discharged"/>
    <x v="0"/>
  </r>
  <r>
    <s v="PT-05484"/>
    <n v="55"/>
    <x v="1"/>
    <n v="156"/>
    <n v="220.13487968839399"/>
    <n v="20.768842378771499"/>
    <x v="0"/>
    <x v="1"/>
    <x v="2"/>
    <n v="3"/>
    <n v="6015.46"/>
    <s v="Admitted"/>
    <x v="1"/>
  </r>
  <r>
    <s v="PT-08060"/>
    <n v="40"/>
    <x v="0"/>
    <n v="124"/>
    <n v="142.95217097365901"/>
    <n v="22.3417360745633"/>
    <x v="1"/>
    <x v="1"/>
    <x v="3"/>
    <n v="9"/>
    <n v="4416.53"/>
    <s v="Transferred"/>
    <x v="2"/>
  </r>
  <r>
    <s v="PT-05515"/>
    <n v="72"/>
    <x v="0"/>
    <s v="unknown"/>
    <n v="207.216935656152"/>
    <n v="29.054852202595299"/>
    <x v="2"/>
    <x v="2"/>
    <x v="1"/>
    <n v="1"/>
    <n v="4030.31"/>
    <s v="Admitted"/>
    <x v="4"/>
  </r>
  <r>
    <s v="PT-07891"/>
    <n v="57"/>
    <x v="0"/>
    <n v="104"/>
    <n v="177.082411076867"/>
    <n v="27.627033914706299"/>
    <x v="2"/>
    <x v="1"/>
    <x v="1"/>
    <n v="3"/>
    <n v="14816.94"/>
    <s v="Discharged"/>
    <x v="1"/>
  </r>
  <r>
    <s v="PT-09050"/>
    <n v="68"/>
    <x v="0"/>
    <n v="156"/>
    <n v="223.43083024886101"/>
    <n v="29.863574942661302"/>
    <x v="0"/>
    <x v="1"/>
    <x v="3"/>
    <n v="6"/>
    <n v="6234.69"/>
    <s v="Discharged"/>
    <x v="0"/>
  </r>
  <r>
    <s v="PT-05554"/>
    <n v="64"/>
    <x v="1"/>
    <n v="154"/>
    <n v="235.806871401471"/>
    <n v="33.398898830329102"/>
    <x v="0"/>
    <x v="1"/>
    <x v="0"/>
    <n v="6"/>
    <n v="17163.3"/>
    <s v="Discharged"/>
    <x v="0"/>
  </r>
  <r>
    <s v="PT-03558"/>
    <n v="56"/>
    <x v="1"/>
    <n v="161"/>
    <n v="178.55005380727101"/>
    <n v="27.539419535783299"/>
    <x v="0"/>
    <x v="2"/>
    <x v="0"/>
    <n v="1"/>
    <n v="9194.1200000000008"/>
    <s v="Discharged"/>
    <x v="1"/>
  </r>
  <r>
    <s v="PT-01396"/>
    <n v="57"/>
    <x v="0"/>
    <n v="136"/>
    <n v="277.97359025843298"/>
    <n v="25.978624946394799"/>
    <x v="1"/>
    <x v="1"/>
    <x v="0"/>
    <n v="2"/>
    <n v="6554.65"/>
    <s v="Discharged"/>
    <x v="1"/>
  </r>
  <r>
    <s v="PT-00265"/>
    <n v="51"/>
    <x v="1"/>
    <n v="132"/>
    <n v="211.91019024598299"/>
    <n v="20.236695024493699"/>
    <x v="1"/>
    <x v="1"/>
    <x v="0"/>
    <n v="3"/>
    <n v="6994.12"/>
    <s v="Admitted"/>
    <x v="1"/>
  </r>
  <r>
    <s v="PT-03548"/>
    <n v="76"/>
    <x v="1"/>
    <n v="155"/>
    <n v="192.84519137258499"/>
    <n v="35.291627713001397"/>
    <x v="3"/>
    <x v="1"/>
    <x v="1"/>
    <n v="3"/>
    <n v="13203.31"/>
    <s v="Discharged"/>
    <x v="4"/>
  </r>
  <r>
    <s v="PT-06845"/>
    <n v="91"/>
    <x v="1"/>
    <n v="122"/>
    <n v="208.39186491677901"/>
    <n v="18.637456764407201"/>
    <x v="0"/>
    <x v="2"/>
    <x v="0"/>
    <n v="5"/>
    <n v="15627.03"/>
    <s v="Discharged"/>
    <x v="5"/>
  </r>
  <r>
    <s v="PT-07936"/>
    <n v="67"/>
    <x v="1"/>
    <n v="127"/>
    <n v="167.177670424051"/>
    <n v="25.5353568246049"/>
    <x v="2"/>
    <x v="2"/>
    <x v="1"/>
    <n v="5"/>
    <n v="14673.37"/>
    <s v="Discharged"/>
    <x v="0"/>
  </r>
  <r>
    <s v="PT-06789"/>
    <n v="38"/>
    <x v="0"/>
    <n v="128"/>
    <n v="193.32077923552299"/>
    <n v="23.397818910383599"/>
    <x v="2"/>
    <x v="1"/>
    <x v="0"/>
    <n v="4"/>
    <n v="10079.23"/>
    <s v="Discharged"/>
    <x v="2"/>
  </r>
  <r>
    <s v="PT-03070"/>
    <n v="65"/>
    <x v="1"/>
    <n v="139"/>
    <n v="259.02397992771301"/>
    <n v="25.209086974809601"/>
    <x v="0"/>
    <x v="1"/>
    <x v="0"/>
    <n v="4"/>
    <s v="unknown"/>
    <s v="Discharged"/>
    <x v="0"/>
  </r>
  <r>
    <s v="PT-05026"/>
    <n v="36"/>
    <x v="0"/>
    <n v="141"/>
    <n v="189.78485333020399"/>
    <n v="23.212024846426001"/>
    <x v="2"/>
    <x v="2"/>
    <x v="0"/>
    <n v="5"/>
    <n v="14833.76"/>
    <s v="Discharged"/>
    <x v="2"/>
  </r>
  <r>
    <s v="PT-08561"/>
    <n v="48"/>
    <x v="0"/>
    <n v="147"/>
    <n v="231.86421022188"/>
    <n v="29.098979550408501"/>
    <x v="1"/>
    <x v="1"/>
    <x v="0"/>
    <n v="0"/>
    <n v="9543.7900000000009"/>
    <s v="Transferred"/>
    <x v="3"/>
  </r>
  <r>
    <s v="PT-03865"/>
    <n v="49"/>
    <x v="0"/>
    <n v="91"/>
    <n v="249.859888130575"/>
    <n v="28.925999890920899"/>
    <x v="0"/>
    <x v="1"/>
    <x v="0"/>
    <n v="3"/>
    <n v="9885.58"/>
    <s v="Admitted"/>
    <x v="3"/>
  </r>
  <r>
    <s v="PT-09255"/>
    <n v="58"/>
    <x v="0"/>
    <n v="98"/>
    <n v="224.50959004637301"/>
    <n v="29.787699990033001"/>
    <x v="0"/>
    <x v="1"/>
    <x v="2"/>
    <n v="0"/>
    <n v="2728.9"/>
    <s v="Transferred"/>
    <x v="1"/>
  </r>
  <r>
    <s v="PT-06275"/>
    <n v="48"/>
    <x v="0"/>
    <n v="90"/>
    <n v="161.50673563420699"/>
    <n v="21.9077100054539"/>
    <x v="2"/>
    <x v="1"/>
    <x v="0"/>
    <n v="6"/>
    <n v="8041.8"/>
    <s v="Discharged"/>
    <x v="3"/>
  </r>
  <r>
    <s v="PT-08651"/>
    <n v="38"/>
    <x v="1"/>
    <n v="136"/>
    <n v="257.60917223355301"/>
    <n v="24.233957474824798"/>
    <x v="0"/>
    <x v="1"/>
    <x v="0"/>
    <n v="2"/>
    <n v="8758.2999999999993"/>
    <s v="Admitted"/>
    <x v="2"/>
  </r>
  <r>
    <s v="PT-03712"/>
    <n v="35"/>
    <x v="1"/>
    <n v="129"/>
    <n v="167.38695659792401"/>
    <n v="20.336764677568102"/>
    <x v="1"/>
    <x v="1"/>
    <x v="0"/>
    <n v="0"/>
    <n v="3988.91"/>
    <s v="Admitted"/>
    <x v="2"/>
  </r>
  <r>
    <s v="PT-00247"/>
    <n v="47"/>
    <x v="1"/>
    <n v="117"/>
    <n v="241.77027400166901"/>
    <n v="25.047833826901801"/>
    <x v="0"/>
    <x v="1"/>
    <x v="2"/>
    <n v="1"/>
    <n v="5372.13"/>
    <s v="Discharged"/>
    <x v="3"/>
  </r>
  <r>
    <s v="PT-01595"/>
    <n v="19"/>
    <x v="0"/>
    <n v="150"/>
    <n v="168.08635600370599"/>
    <n v="26.314821202525799"/>
    <x v="2"/>
    <x v="1"/>
    <x v="0"/>
    <n v="3"/>
    <n v="7679.08"/>
    <s v="Admitted"/>
    <x v="6"/>
  </r>
  <r>
    <s v="PT-09877"/>
    <n v="83"/>
    <x v="1"/>
    <n v="141"/>
    <n v="167.176688507199"/>
    <n v="25.746749464366701"/>
    <x v="1"/>
    <x v="1"/>
    <x v="0"/>
    <n v="3"/>
    <n v="8631.42"/>
    <s v="Discharged"/>
    <x v="5"/>
  </r>
  <r>
    <s v="PT-01530"/>
    <n v="38"/>
    <x v="1"/>
    <n v="134"/>
    <n v="264.62826487040297"/>
    <n v="30.649132172728301"/>
    <x v="1"/>
    <x v="2"/>
    <x v="1"/>
    <n v="1"/>
    <n v="15731.19"/>
    <s v="Admitted"/>
    <x v="2"/>
  </r>
  <r>
    <s v="PT-08387"/>
    <n v="79"/>
    <x v="1"/>
    <n v="99"/>
    <n v="194.918781792419"/>
    <n v="25.1967703948599"/>
    <x v="0"/>
    <x v="2"/>
    <x v="1"/>
    <n v="3"/>
    <n v="12256"/>
    <s v="Admitted"/>
    <x v="4"/>
  </r>
  <r>
    <s v="PT-00924"/>
    <n v="44"/>
    <x v="0"/>
    <n v="130"/>
    <n v="221.24318072949001"/>
    <n v="26.792523937870499"/>
    <x v="1"/>
    <x v="2"/>
    <x v="0"/>
    <n v="4"/>
    <n v="10062.86"/>
    <s v="Discharged"/>
    <x v="3"/>
  </r>
  <r>
    <s v="PT-07855"/>
    <n v="39"/>
    <x v="0"/>
    <n v="147"/>
    <n v="211.788735085974"/>
    <n v="33.631793645415897"/>
    <x v="1"/>
    <x v="2"/>
    <x v="3"/>
    <n v="6"/>
    <n v="7128.92"/>
    <s v="unknown"/>
    <x v="2"/>
  </r>
  <r>
    <s v="PT-07330"/>
    <n v="47"/>
    <x v="0"/>
    <n v="130"/>
    <n v="264.87870949711299"/>
    <n v="20.018194992120399"/>
    <x v="0"/>
    <x v="1"/>
    <x v="0"/>
    <n v="3"/>
    <n v="6030.18"/>
    <s v="Discharged"/>
    <x v="3"/>
  </r>
  <r>
    <s v="PT-04365"/>
    <n v="46"/>
    <x v="0"/>
    <n v="104"/>
    <n v="177.449878845862"/>
    <n v="37.952850671313897"/>
    <x v="0"/>
    <x v="1"/>
    <x v="2"/>
    <n v="1"/>
    <n v="3634.11"/>
    <s v="Discharged"/>
    <x v="3"/>
  </r>
  <r>
    <s v="PT-00670"/>
    <n v="71"/>
    <x v="0"/>
    <n v="144"/>
    <n v="182.46961985207"/>
    <n v="24.0144685046529"/>
    <x v="1"/>
    <x v="1"/>
    <x v="0"/>
    <n v="2"/>
    <n v="14523.12"/>
    <s v="Admitted"/>
    <x v="4"/>
  </r>
  <r>
    <s v="PT-03605"/>
    <n v="66"/>
    <x v="1"/>
    <n v="134"/>
    <n v="318.89886161813399"/>
    <n v="34.381799607803003"/>
    <x v="0"/>
    <x v="1"/>
    <x v="0"/>
    <n v="0"/>
    <n v="8259.6299999999992"/>
    <s v="Discharged"/>
    <x v="0"/>
  </r>
  <r>
    <s v="PT-05109"/>
    <n v="38"/>
    <x v="1"/>
    <n v="118"/>
    <n v="218.842131386478"/>
    <n v="30.971575212257701"/>
    <x v="2"/>
    <x v="1"/>
    <x v="0"/>
    <n v="2"/>
    <n v="6306.43"/>
    <s v="Transferred"/>
    <x v="2"/>
  </r>
  <r>
    <s v="PT-01911"/>
    <n v="80"/>
    <x v="0"/>
    <n v="147"/>
    <n v="221.03527048776101"/>
    <n v="26.8123748500287"/>
    <x v="1"/>
    <x v="1"/>
    <x v="0"/>
    <n v="3"/>
    <n v="10715.33"/>
    <s v="Admitted"/>
    <x v="4"/>
  </r>
  <r>
    <s v="PT-07277"/>
    <n v="39"/>
    <x v="0"/>
    <n v="141"/>
    <n v="151.91103755619901"/>
    <n v="24.3954600486705"/>
    <x v="2"/>
    <x v="1"/>
    <x v="0"/>
    <n v="6"/>
    <s v="unknown"/>
    <s v="Discharged"/>
    <x v="2"/>
  </r>
  <r>
    <s v="PT-08508"/>
    <n v="42"/>
    <x v="1"/>
    <n v="152"/>
    <n v="180.667530709006"/>
    <n v="32.653575572765099"/>
    <x v="0"/>
    <x v="2"/>
    <x v="2"/>
    <n v="3"/>
    <n v="4453.6099999999997"/>
    <s v="Discharged"/>
    <x v="3"/>
  </r>
  <r>
    <s v="PT-05249"/>
    <n v="67"/>
    <x v="0"/>
    <n v="162"/>
    <n v="188.77924586747301"/>
    <n v="32.113207887669503"/>
    <x v="2"/>
    <x v="1"/>
    <x v="1"/>
    <n v="5"/>
    <n v="17527.02"/>
    <s v="Discharged"/>
    <x v="0"/>
  </r>
  <r>
    <s v="PT-07184"/>
    <n v="41"/>
    <x v="0"/>
    <n v="130"/>
    <n v="193.38081055498199"/>
    <n v="21.739863653865999"/>
    <x v="2"/>
    <x v="1"/>
    <x v="0"/>
    <n v="7"/>
    <n v="15813.74"/>
    <s v="Transferred"/>
    <x v="3"/>
  </r>
  <r>
    <s v="PT-03959"/>
    <n v="71"/>
    <x v="0"/>
    <n v="165"/>
    <n v="244.32550215085399"/>
    <n v="26.709652650379699"/>
    <x v="1"/>
    <x v="1"/>
    <x v="0"/>
    <n v="1"/>
    <n v="9316.6299999999992"/>
    <s v="Deceased"/>
    <x v="4"/>
  </r>
  <r>
    <s v="PT-06958"/>
    <n v="82"/>
    <x v="0"/>
    <n v="113"/>
    <n v="174.19033294245699"/>
    <n v="20.5106046493026"/>
    <x v="0"/>
    <x v="2"/>
    <x v="0"/>
    <n v="3"/>
    <n v="8176.11"/>
    <s v="Admitted"/>
    <x v="5"/>
  </r>
  <r>
    <s v="PT-06027"/>
    <n v="71"/>
    <x v="0"/>
    <n v="158"/>
    <n v="232.08037542360799"/>
    <n v="25.088438293189899"/>
    <x v="0"/>
    <x v="2"/>
    <x v="0"/>
    <n v="2"/>
    <n v="11021.33"/>
    <s v="Discharged"/>
    <x v="4"/>
  </r>
  <r>
    <s v="PT-05644"/>
    <n v="75"/>
    <x v="1"/>
    <n v="117"/>
    <n v="255.23509884182801"/>
    <n v="27.974590267775799"/>
    <x v="0"/>
    <x v="2"/>
    <x v="0"/>
    <n v="4"/>
    <n v="12140.91"/>
    <s v="Transferred"/>
    <x v="4"/>
  </r>
  <r>
    <s v="PT-02697"/>
    <n v="71"/>
    <x v="1"/>
    <n v="148"/>
    <n v="190.70359854562"/>
    <n v="28.586279028382801"/>
    <x v="0"/>
    <x v="2"/>
    <x v="0"/>
    <n v="2"/>
    <n v="7201.09"/>
    <s v="Discharged"/>
    <x v="4"/>
  </r>
  <r>
    <s v="PT-02592"/>
    <n v="48"/>
    <x v="1"/>
    <n v="109"/>
    <n v="160.26571244472899"/>
    <n v="28.753606426197798"/>
    <x v="2"/>
    <x v="1"/>
    <x v="0"/>
    <n v="4"/>
    <n v="5993.78"/>
    <s v="Admitted"/>
    <x v="3"/>
  </r>
  <r>
    <s v="PT-05907"/>
    <n v="52"/>
    <x v="0"/>
    <n v="138"/>
    <n v="225.05285091827099"/>
    <n v="29.903072172200201"/>
    <x v="0"/>
    <x v="2"/>
    <x v="3"/>
    <n v="5"/>
    <n v="7983.04"/>
    <s v="Transferred"/>
    <x v="1"/>
  </r>
  <r>
    <s v="PT-01782"/>
    <n v="53"/>
    <x v="1"/>
    <n v="130"/>
    <n v="145.337292686784"/>
    <n v="30.4228544623696"/>
    <x v="0"/>
    <x v="2"/>
    <x v="0"/>
    <n v="2"/>
    <n v="11579.4"/>
    <s v="Discharged"/>
    <x v="1"/>
  </r>
  <r>
    <s v="PT-06510"/>
    <n v="76"/>
    <x v="0"/>
    <n v="109"/>
    <n v="275.74787003390998"/>
    <n v="28.598309653838299"/>
    <x v="0"/>
    <x v="2"/>
    <x v="1"/>
    <n v="4"/>
    <n v="10077.32"/>
    <s v="Discharged"/>
    <x v="4"/>
  </r>
  <r>
    <s v="PT-03014"/>
    <n v="34"/>
    <x v="0"/>
    <n v="112"/>
    <n v="224.20649222773599"/>
    <n v="26.053918880828501"/>
    <x v="0"/>
    <x v="1"/>
    <x v="0"/>
    <n v="2"/>
    <n v="13691.73"/>
    <s v="Deceased"/>
    <x v="2"/>
  </r>
  <r>
    <s v="PT-07134"/>
    <n v="56"/>
    <x v="0"/>
    <n v="139"/>
    <n v="280.97320964010697"/>
    <n v="24.534758796780999"/>
    <x v="0"/>
    <x v="1"/>
    <x v="2"/>
    <n v="1"/>
    <n v="2980.04"/>
    <s v="Discharged"/>
    <x v="1"/>
  </r>
  <r>
    <s v="PT-02308"/>
    <n v="52"/>
    <x v="1"/>
    <n v="145"/>
    <n v="277.059890908743"/>
    <n v="23.3604833040092"/>
    <x v="0"/>
    <x v="1"/>
    <x v="0"/>
    <n v="3"/>
    <n v="7488.49"/>
    <s v="Discharged"/>
    <x v="1"/>
  </r>
  <r>
    <s v="PT-07568"/>
    <n v="36"/>
    <x v="0"/>
    <n v="116"/>
    <n v="197.34750920554299"/>
    <n v="36.829299463893598"/>
    <x v="1"/>
    <x v="1"/>
    <x v="2"/>
    <n v="5"/>
    <n v="4484.8999999999996"/>
    <s v="Discharged"/>
    <x v="2"/>
  </r>
  <r>
    <s v="PT-03691"/>
    <n v="63"/>
    <x v="0"/>
    <n v="134"/>
    <n v="269.676301226188"/>
    <n v="22.0121404168849"/>
    <x v="1"/>
    <x v="1"/>
    <x v="0"/>
    <n v="4"/>
    <n v="2879.95"/>
    <s v="Discharged"/>
    <x v="0"/>
  </r>
  <r>
    <s v="PT-00688"/>
    <n v="49"/>
    <x v="1"/>
    <n v="167"/>
    <s v="unknown"/>
    <n v="37.170944628953002"/>
    <x v="0"/>
    <x v="2"/>
    <x v="0"/>
    <n v="2"/>
    <n v="9197.7900000000009"/>
    <s v="Discharged"/>
    <x v="3"/>
  </r>
  <r>
    <s v="PT-06012"/>
    <n v="61"/>
    <x v="1"/>
    <n v="140"/>
    <n v="149.242988122638"/>
    <n v="30.9716606855336"/>
    <x v="0"/>
    <x v="1"/>
    <x v="0"/>
    <n v="2"/>
    <n v="10560.73"/>
    <s v="Admitted"/>
    <x v="0"/>
  </r>
  <r>
    <s v="PT-07072"/>
    <n v="40"/>
    <x v="0"/>
    <n v="131"/>
    <n v="240.872696880761"/>
    <n v="22.6015575725893"/>
    <x v="0"/>
    <x v="2"/>
    <x v="0"/>
    <n v="2"/>
    <n v="2966.57"/>
    <s v="Admitted"/>
    <x v="2"/>
  </r>
  <r>
    <s v="PT-00613"/>
    <n v="59"/>
    <x v="1"/>
    <n v="127"/>
    <n v="235.41878516447201"/>
    <n v="27.625532258655699"/>
    <x v="0"/>
    <x v="1"/>
    <x v="2"/>
    <n v="1"/>
    <n v="4409.4799999999996"/>
    <s v="Discharged"/>
    <x v="1"/>
  </r>
  <r>
    <s v="PT-07168"/>
    <n v="53"/>
    <x v="0"/>
    <n v="116"/>
    <n v="218.79087362163199"/>
    <n v="26.6557254929686"/>
    <x v="0"/>
    <x v="1"/>
    <x v="2"/>
    <n v="3"/>
    <n v="7248.38"/>
    <s v="Admitted"/>
    <x v="1"/>
  </r>
  <r>
    <s v="PT-07950"/>
    <n v="55"/>
    <x v="1"/>
    <n v="135"/>
    <n v="229.039835318624"/>
    <n v="28.175612656035401"/>
    <x v="2"/>
    <x v="1"/>
    <x v="1"/>
    <n v="4"/>
    <n v="13414.56"/>
    <s v="Deceased"/>
    <x v="1"/>
  </r>
  <r>
    <s v="PT-03201"/>
    <n v="57"/>
    <x v="1"/>
    <n v="124"/>
    <n v="173.4404214349"/>
    <n v="30.454536712521701"/>
    <x v="1"/>
    <x v="1"/>
    <x v="0"/>
    <n v="3"/>
    <n v="7464.3"/>
    <s v="Discharged"/>
    <x v="1"/>
  </r>
  <r>
    <s v="PT-02268"/>
    <n v="59"/>
    <x v="1"/>
    <n v="153"/>
    <n v="193.45793422649101"/>
    <n v="30.2547783555531"/>
    <x v="1"/>
    <x v="1"/>
    <x v="0"/>
    <n v="2"/>
    <n v="13976.27"/>
    <s v="Admitted"/>
    <x v="1"/>
  </r>
  <r>
    <s v="PT-09978"/>
    <n v="41"/>
    <x v="0"/>
    <n v="144"/>
    <n v="213.33908022054399"/>
    <s v="unknown"/>
    <x v="1"/>
    <x v="1"/>
    <x v="2"/>
    <n v="5"/>
    <n v="5795.82"/>
    <s v="Admitted"/>
    <x v="3"/>
  </r>
  <r>
    <s v="PT-06630"/>
    <n v="61"/>
    <x v="1"/>
    <n v="147"/>
    <n v="237.50269382548501"/>
    <n v="27.369248463704601"/>
    <x v="2"/>
    <x v="1"/>
    <x v="1"/>
    <n v="5"/>
    <n v="16752.22"/>
    <s v="Discharged"/>
    <x v="0"/>
  </r>
  <r>
    <s v="PT-04136"/>
    <n v="49"/>
    <x v="1"/>
    <n v="151"/>
    <n v="266.84678650515298"/>
    <n v="27.470077513567901"/>
    <x v="2"/>
    <x v="2"/>
    <x v="1"/>
    <n v="3"/>
    <n v="12606.92"/>
    <s v="Discharged"/>
    <x v="3"/>
  </r>
  <r>
    <s v="PT-01899"/>
    <n v="63"/>
    <x v="1"/>
    <n v="147"/>
    <n v="248.492437306818"/>
    <n v="29.2513186052898"/>
    <x v="1"/>
    <x v="1"/>
    <x v="0"/>
    <n v="2"/>
    <n v="10151.09"/>
    <s v="Discharged"/>
    <x v="0"/>
  </r>
  <r>
    <s v="PT-09724"/>
    <n v="55"/>
    <x v="0"/>
    <n v="168"/>
    <n v="236.276869645951"/>
    <n v="29.5461511628552"/>
    <x v="1"/>
    <x v="2"/>
    <x v="1"/>
    <n v="5"/>
    <n v="20471.04"/>
    <s v="Discharged"/>
    <x v="1"/>
  </r>
  <r>
    <s v="PT-08029"/>
    <n v="30"/>
    <x v="0"/>
    <n v="145"/>
    <n v="185.984240112202"/>
    <n v="36.379291786368803"/>
    <x v="1"/>
    <x v="2"/>
    <x v="0"/>
    <n v="8"/>
    <n v="7759.2"/>
    <s v="unknown"/>
    <x v="6"/>
  </r>
  <r>
    <s v="PT-00259"/>
    <n v="61"/>
    <x v="0"/>
    <n v="116"/>
    <n v="245.37992602911601"/>
    <n v="30.962739270083102"/>
    <x v="2"/>
    <x v="1"/>
    <x v="0"/>
    <n v="7"/>
    <n v="12560.41"/>
    <s v="Discharged"/>
    <x v="0"/>
  </r>
  <r>
    <s v="PT-02925"/>
    <n v="56"/>
    <x v="1"/>
    <n v="96"/>
    <n v="234.72732788029001"/>
    <n v="21.765312044094902"/>
    <x v="0"/>
    <x v="2"/>
    <x v="0"/>
    <n v="3"/>
    <n v="11871.62"/>
    <s v="Discharged"/>
    <x v="1"/>
  </r>
  <r>
    <s v="PT-09614"/>
    <n v="26"/>
    <x v="0"/>
    <n v="90"/>
    <n v="193.817848669955"/>
    <n v="23.013841180481599"/>
    <x v="1"/>
    <x v="1"/>
    <x v="0"/>
    <n v="1"/>
    <n v="5096.2299999999996"/>
    <s v="Admitted"/>
    <x v="6"/>
  </r>
  <r>
    <s v="PT-04944"/>
    <n v="44"/>
    <x v="0"/>
    <n v="96"/>
    <n v="218.00505206125601"/>
    <n v="31.105077705044302"/>
    <x v="0"/>
    <x v="1"/>
    <x v="3"/>
    <n v="2"/>
    <n v="3075.46"/>
    <s v="Discharged"/>
    <x v="3"/>
  </r>
  <r>
    <s v="PT-02823"/>
    <n v="54"/>
    <x v="0"/>
    <n v="111"/>
    <n v="256.25810162079102"/>
    <n v="26.344160964732499"/>
    <x v="0"/>
    <x v="1"/>
    <x v="2"/>
    <n v="0"/>
    <n v="1181.32"/>
    <s v="Discharged"/>
    <x v="1"/>
  </r>
  <r>
    <s v="PT-06530"/>
    <n v="42"/>
    <x v="0"/>
    <n v="138"/>
    <n v="184.74996223311399"/>
    <n v="17.8644848544551"/>
    <x v="2"/>
    <x v="2"/>
    <x v="1"/>
    <n v="8"/>
    <n v="13311.03"/>
    <s v="Discharged"/>
    <x v="3"/>
  </r>
  <r>
    <s v="PT-03340"/>
    <n v="81"/>
    <x v="0"/>
    <n v="143"/>
    <s v="unknown"/>
    <n v="32.045480671961897"/>
    <x v="0"/>
    <x v="1"/>
    <x v="1"/>
    <n v="0"/>
    <n v="2053.1"/>
    <s v="Discharged"/>
    <x v="5"/>
  </r>
  <r>
    <s v="PT-03526"/>
    <n v="37"/>
    <x v="1"/>
    <n v="157"/>
    <n v="191.27788352222399"/>
    <n v="22.795243321681401"/>
    <x v="0"/>
    <x v="2"/>
    <x v="2"/>
    <n v="1"/>
    <n v="2284.23"/>
    <s v="Discharged"/>
    <x v="2"/>
  </r>
  <r>
    <s v="PT-04564"/>
    <n v="58"/>
    <x v="1"/>
    <n v="143"/>
    <n v="167.38572230095099"/>
    <n v="22.554506084847201"/>
    <x v="0"/>
    <x v="2"/>
    <x v="0"/>
    <n v="2"/>
    <n v="14831.45"/>
    <s v="Admitted"/>
    <x v="1"/>
  </r>
  <r>
    <s v="PT-09851"/>
    <n v="45"/>
    <x v="0"/>
    <n v="107"/>
    <n v="248.16788824571"/>
    <n v="26.264115855773898"/>
    <x v="0"/>
    <x v="1"/>
    <x v="2"/>
    <n v="7"/>
    <n v="4969.51"/>
    <s v="Discharged"/>
    <x v="3"/>
  </r>
  <r>
    <s v="PT-06698"/>
    <n v="71"/>
    <x v="0"/>
    <n v="99"/>
    <n v="301.35130047063598"/>
    <n v="26.788609883326998"/>
    <x v="2"/>
    <x v="1"/>
    <x v="1"/>
    <n v="7"/>
    <n v="26204.61"/>
    <s v="unknown"/>
    <x v="4"/>
  </r>
  <r>
    <s v="PT-05330"/>
    <n v="28"/>
    <x v="1"/>
    <n v="99"/>
    <n v="182.93042642082801"/>
    <n v="30.630259623583999"/>
    <x v="2"/>
    <x v="1"/>
    <x v="0"/>
    <n v="4"/>
    <n v="9894.18"/>
    <s v="Admitted"/>
    <x v="6"/>
  </r>
  <r>
    <s v="PT-05224"/>
    <n v="41"/>
    <x v="1"/>
    <n v="121"/>
    <n v="256.31055991877002"/>
    <n v="19.931238550565102"/>
    <x v="1"/>
    <x v="1"/>
    <x v="0"/>
    <n v="3"/>
    <n v="8611.68"/>
    <s v="Discharged"/>
    <x v="3"/>
  </r>
  <r>
    <s v="PT-02286"/>
    <n v="61"/>
    <x v="0"/>
    <n v="114"/>
    <n v="238.54566518143301"/>
    <n v="29.900767220621201"/>
    <x v="0"/>
    <x v="2"/>
    <x v="0"/>
    <n v="4"/>
    <n v="9690.3799999999992"/>
    <s v="Admitted"/>
    <x v="0"/>
  </r>
  <r>
    <s v="PT-06064"/>
    <n v="90"/>
    <x v="1"/>
    <n v="107"/>
    <n v="195.453581283658"/>
    <n v="33.746798946429003"/>
    <x v="2"/>
    <x v="1"/>
    <x v="1"/>
    <n v="5"/>
    <n v="24605.64"/>
    <s v="Discharged"/>
    <x v="5"/>
  </r>
  <r>
    <s v="PT-04655"/>
    <n v="65"/>
    <x v="1"/>
    <n v="90"/>
    <n v="266.23792029940199"/>
    <n v="23.9961211223691"/>
    <x v="2"/>
    <x v="1"/>
    <x v="0"/>
    <n v="3"/>
    <n v="13387.15"/>
    <s v="Transferred"/>
    <x v="0"/>
  </r>
  <r>
    <s v="PT-05001"/>
    <n v="48"/>
    <x v="0"/>
    <n v="133"/>
    <n v="228.01145765847099"/>
    <n v="26.458572487780501"/>
    <x v="1"/>
    <x v="1"/>
    <x v="0"/>
    <n v="3"/>
    <n v="6851.27"/>
    <s v="Admitted"/>
    <x v="3"/>
  </r>
  <r>
    <s v="PT-06711"/>
    <n v="71"/>
    <x v="0"/>
    <n v="139"/>
    <n v="257.06001941246001"/>
    <n v="22.274390773768001"/>
    <x v="3"/>
    <x v="1"/>
    <x v="1"/>
    <n v="3"/>
    <n v="1683.08"/>
    <s v="Admitted"/>
    <x v="4"/>
  </r>
  <r>
    <s v="PT-09512"/>
    <n v="39"/>
    <x v="0"/>
    <n v="150"/>
    <n v="286.825566333035"/>
    <n v="24.5377567664876"/>
    <x v="1"/>
    <x v="2"/>
    <x v="0"/>
    <n v="4"/>
    <n v="12087.43"/>
    <s v="Discharged"/>
    <x v="2"/>
  </r>
  <r>
    <s v="PT-00485"/>
    <n v="43"/>
    <x v="0"/>
    <n v="137"/>
    <n v="264.51821352842597"/>
    <n v="27.931792913566401"/>
    <x v="0"/>
    <x v="1"/>
    <x v="2"/>
    <n v="4"/>
    <n v="4952.12"/>
    <s v="Discharged"/>
    <x v="3"/>
  </r>
  <r>
    <s v="PT-02212"/>
    <n v="64"/>
    <x v="0"/>
    <n v="112"/>
    <n v="124.44103702589"/>
    <n v="25.298748097700901"/>
    <x v="0"/>
    <x v="1"/>
    <x v="2"/>
    <n v="1"/>
    <s v="unknown"/>
    <s v="Discharged"/>
    <x v="0"/>
  </r>
  <r>
    <s v="PT-05417"/>
    <n v="49"/>
    <x v="1"/>
    <n v="115"/>
    <s v="unknown"/>
    <n v="32.108345119985401"/>
    <x v="2"/>
    <x v="2"/>
    <x v="1"/>
    <n v="1"/>
    <n v="17748.38"/>
    <s v="Deceased"/>
    <x v="3"/>
  </r>
  <r>
    <s v="PT-07865"/>
    <n v="48"/>
    <x v="0"/>
    <n v="141"/>
    <n v="213.44676678643199"/>
    <n v="29.241143569887502"/>
    <x v="0"/>
    <x v="2"/>
    <x v="2"/>
    <n v="5"/>
    <n v="5277.72"/>
    <s v="Admitted"/>
    <x v="3"/>
  </r>
  <r>
    <s v="PT-02556"/>
    <n v="63"/>
    <x v="1"/>
    <n v="154"/>
    <n v="251.64092154774801"/>
    <n v="25.9882087677091"/>
    <x v="1"/>
    <x v="1"/>
    <x v="1"/>
    <n v="1"/>
    <n v="15076.3"/>
    <s v="Discharged"/>
    <x v="0"/>
  </r>
  <r>
    <s v="PT-00008"/>
    <n v="66"/>
    <x v="1"/>
    <n v="112"/>
    <n v="207.33915943985201"/>
    <n v="32.488966759523002"/>
    <x v="0"/>
    <x v="2"/>
    <x v="0"/>
    <n v="2"/>
    <n v="9842.19"/>
    <s v="Discharged"/>
    <x v="0"/>
  </r>
  <r>
    <s v="PT-03658"/>
    <n v="23"/>
    <x v="0"/>
    <n v="126"/>
    <n v="303.125762375779"/>
    <n v="26.088271618055099"/>
    <x v="3"/>
    <x v="1"/>
    <x v="0"/>
    <n v="5"/>
    <n v="11139.54"/>
    <s v="Discharged"/>
    <x v="6"/>
  </r>
  <r>
    <s v="PT-06412"/>
    <n v="53"/>
    <x v="1"/>
    <n v="98"/>
    <n v="156.84353738213599"/>
    <n v="32.780034817135501"/>
    <x v="0"/>
    <x v="2"/>
    <x v="3"/>
    <n v="1"/>
    <n v="2697.93"/>
    <s v="Admitted"/>
    <x v="1"/>
  </r>
  <r>
    <s v="PT-09350"/>
    <n v="50"/>
    <x v="0"/>
    <n v="142"/>
    <n v="230.67246381308499"/>
    <n v="28.358246183626399"/>
    <x v="2"/>
    <x v="2"/>
    <x v="1"/>
    <n v="7"/>
    <n v="14521.95"/>
    <s v="Discharged"/>
    <x v="3"/>
  </r>
  <r>
    <s v="PT-04875"/>
    <n v="45"/>
    <x v="1"/>
    <s v="unknown"/>
    <n v="226.99433185035599"/>
    <n v="31.1701790574831"/>
    <x v="0"/>
    <x v="2"/>
    <x v="0"/>
    <n v="1"/>
    <n v="8758.16"/>
    <s v="Discharged"/>
    <x v="3"/>
  </r>
  <r>
    <s v="PT-04403"/>
    <n v="41"/>
    <x v="0"/>
    <n v="128"/>
    <n v="238.69511107384099"/>
    <n v="28.185138260984601"/>
    <x v="2"/>
    <x v="1"/>
    <x v="1"/>
    <n v="0"/>
    <n v="16965.16"/>
    <s v="Admitted"/>
    <x v="3"/>
  </r>
  <r>
    <s v="PT-09096"/>
    <n v="57"/>
    <x v="0"/>
    <n v="103"/>
    <n v="242.491838654166"/>
    <n v="24.070640781827699"/>
    <x v="2"/>
    <x v="2"/>
    <x v="1"/>
    <n v="8"/>
    <n v="5086.59"/>
    <s v="Discharged"/>
    <x v="1"/>
  </r>
  <r>
    <s v="PT-05547"/>
    <n v="85"/>
    <x v="1"/>
    <n v="142"/>
    <n v="188.24235829497999"/>
    <n v="29.024457796750902"/>
    <x v="1"/>
    <x v="1"/>
    <x v="0"/>
    <n v="6"/>
    <n v="13378.53"/>
    <s v="Admitted"/>
    <x v="5"/>
  </r>
  <r>
    <s v="PT-05298"/>
    <n v="66"/>
    <x v="1"/>
    <n v="117"/>
    <n v="263.52734275735099"/>
    <n v="32.0258355579642"/>
    <x v="0"/>
    <x v="2"/>
    <x v="0"/>
    <n v="4"/>
    <n v="7676.53"/>
    <s v="Admitted"/>
    <x v="0"/>
  </r>
  <r>
    <s v="PT-02427"/>
    <n v="63"/>
    <x v="1"/>
    <n v="120"/>
    <n v="202.734542636562"/>
    <n v="16.054421651343901"/>
    <x v="0"/>
    <x v="1"/>
    <x v="2"/>
    <n v="1"/>
    <n v="3016.18"/>
    <s v="Discharged"/>
    <x v="0"/>
  </r>
  <r>
    <s v="PT-06745"/>
    <n v="39"/>
    <x v="0"/>
    <n v="139"/>
    <n v="205.482755750959"/>
    <n v="34.0933661622432"/>
    <x v="3"/>
    <x v="1"/>
    <x v="0"/>
    <n v="2"/>
    <n v="8083.82"/>
    <s v="Discharged"/>
    <x v="2"/>
  </r>
  <r>
    <s v="PT-01815"/>
    <n v="50"/>
    <x v="0"/>
    <n v="128"/>
    <n v="193.74430449589801"/>
    <n v="29.0054837567032"/>
    <x v="0"/>
    <x v="2"/>
    <x v="0"/>
    <n v="1"/>
    <n v="10972.68"/>
    <s v="Transferred"/>
    <x v="3"/>
  </r>
  <r>
    <s v="PT-07604"/>
    <n v="42"/>
    <x v="1"/>
    <n v="98"/>
    <n v="265.82131199663797"/>
    <n v="28.8086038865004"/>
    <x v="0"/>
    <x v="1"/>
    <x v="2"/>
    <n v="3"/>
    <n v="5276.26"/>
    <s v="Transferred"/>
    <x v="3"/>
  </r>
  <r>
    <s v="PT-06823"/>
    <n v="41"/>
    <x v="1"/>
    <n v="100"/>
    <n v="213.34102311369"/>
    <n v="21.042379296130299"/>
    <x v="0"/>
    <x v="1"/>
    <x v="2"/>
    <n v="4"/>
    <n v="1957.97"/>
    <s v="Discharged"/>
    <x v="3"/>
  </r>
  <r>
    <s v="PT-09820"/>
    <n v="71"/>
    <x v="1"/>
    <n v="142"/>
    <n v="246.74620644633401"/>
    <n v="31.512282094892502"/>
    <x v="0"/>
    <x v="1"/>
    <x v="2"/>
    <n v="5"/>
    <n v="6527.23"/>
    <s v="Admitted"/>
    <x v="4"/>
  </r>
  <r>
    <s v="PT-02275"/>
    <n v="38"/>
    <x v="0"/>
    <n v="131"/>
    <n v="242.15503603732901"/>
    <n v="25.8553651382753"/>
    <x v="0"/>
    <x v="1"/>
    <x v="2"/>
    <n v="4"/>
    <n v="4792.95"/>
    <s v="Discharged"/>
    <x v="2"/>
  </r>
  <r>
    <s v="PT-01012"/>
    <n v="57"/>
    <x v="0"/>
    <s v="unknown"/>
    <n v="225.021935653166"/>
    <n v="23.2183730621698"/>
    <x v="1"/>
    <x v="1"/>
    <x v="0"/>
    <n v="2"/>
    <n v="9541.83"/>
    <s v="Admitted"/>
    <x v="1"/>
  </r>
  <r>
    <s v="PT-01578"/>
    <n v="72"/>
    <x v="0"/>
    <n v="166"/>
    <n v="222.93208117412701"/>
    <n v="27.804444772453898"/>
    <x v="2"/>
    <x v="1"/>
    <x v="1"/>
    <n v="5"/>
    <n v="4178.2299999999996"/>
    <s v="Discharged"/>
    <x v="4"/>
  </r>
  <r>
    <s v="PT-07265"/>
    <n v="52"/>
    <x v="0"/>
    <n v="118"/>
    <n v="250.95745369216999"/>
    <n v="27.800368736770402"/>
    <x v="1"/>
    <x v="1"/>
    <x v="1"/>
    <n v="3"/>
    <n v="20813.18"/>
    <s v="Admitted"/>
    <x v="1"/>
  </r>
  <r>
    <s v="PT-01068"/>
    <n v="72"/>
    <x v="0"/>
    <n v="103"/>
    <n v="223.518003811005"/>
    <n v="22.5519925454869"/>
    <x v="0"/>
    <x v="2"/>
    <x v="0"/>
    <n v="3"/>
    <n v="9614"/>
    <s v="Discharged"/>
    <x v="4"/>
  </r>
  <r>
    <s v="PT-01992"/>
    <n v="66"/>
    <x v="1"/>
    <n v="111"/>
    <n v="205.34079494290799"/>
    <n v="32.998848888517401"/>
    <x v="2"/>
    <x v="1"/>
    <x v="0"/>
    <n v="7"/>
    <n v="12151.82"/>
    <s v="Admitted"/>
    <x v="0"/>
  </r>
  <r>
    <s v="PT-03971"/>
    <n v="49"/>
    <x v="0"/>
    <n v="117"/>
    <n v="281.99856908016898"/>
    <n v="23.947431666623199"/>
    <x v="1"/>
    <x v="0"/>
    <x v="0"/>
    <n v="4"/>
    <n v="11023.26"/>
    <s v="Admitted"/>
    <x v="3"/>
  </r>
  <r>
    <s v="PT-05880"/>
    <n v="59"/>
    <x v="0"/>
    <n v="121"/>
    <n v="236.18341897085801"/>
    <n v="29.131784301966899"/>
    <x v="0"/>
    <x v="2"/>
    <x v="0"/>
    <n v="3"/>
    <n v="6859.55"/>
    <s v="Transferred"/>
    <x v="1"/>
  </r>
  <r>
    <s v="PT-08595"/>
    <n v="53"/>
    <x v="1"/>
    <n v="134"/>
    <n v="168.56138053482201"/>
    <n v="36.594346271335802"/>
    <x v="1"/>
    <x v="2"/>
    <x v="0"/>
    <n v="4"/>
    <n v="7048.75"/>
    <s v="Discharged"/>
    <x v="1"/>
  </r>
  <r>
    <s v="PT-04543"/>
    <n v="27"/>
    <x v="1"/>
    <n v="90"/>
    <n v="227.30052550699199"/>
    <n v="34.456143227416803"/>
    <x v="3"/>
    <x v="2"/>
    <x v="0"/>
    <n v="1"/>
    <n v="8445.2000000000007"/>
    <s v="Discharged"/>
    <x v="6"/>
  </r>
  <r>
    <s v="PT-09514"/>
    <n v="51"/>
    <x v="0"/>
    <n v="130"/>
    <n v="239.544007749814"/>
    <n v="34.805536477875499"/>
    <x v="0"/>
    <x v="2"/>
    <x v="0"/>
    <n v="0"/>
    <n v="5063.53"/>
    <s v="Discharged"/>
    <x v="1"/>
  </r>
  <r>
    <s v="PT-07194"/>
    <n v="69"/>
    <x v="1"/>
    <n v="115"/>
    <n v="203.043440147653"/>
    <n v="24.010298509939901"/>
    <x v="1"/>
    <x v="1"/>
    <x v="0"/>
    <n v="3"/>
    <n v="9209.1"/>
    <s v="Discharged"/>
    <x v="0"/>
  </r>
  <r>
    <s v="PT-03868"/>
    <n v="79"/>
    <x v="1"/>
    <n v="103"/>
    <n v="209.988624369116"/>
    <n v="28.928119566537301"/>
    <x v="1"/>
    <x v="2"/>
    <x v="1"/>
    <n v="1"/>
    <n v="18962.68"/>
    <s v="Admitted"/>
    <x v="4"/>
  </r>
  <r>
    <s v="PT-09605"/>
    <n v="67"/>
    <x v="1"/>
    <n v="105"/>
    <n v="239.87792337021099"/>
    <n v="18.067525183205301"/>
    <x v="0"/>
    <x v="1"/>
    <x v="2"/>
    <n v="1"/>
    <n v="2371.6999999999998"/>
    <s v="Admitted"/>
    <x v="0"/>
  </r>
  <r>
    <s v="PT-06824"/>
    <n v="63"/>
    <x v="1"/>
    <n v="129"/>
    <n v="264.59166019845901"/>
    <n v="26.417059311847499"/>
    <x v="2"/>
    <x v="1"/>
    <x v="1"/>
    <n v="5"/>
    <n v="15336.56"/>
    <s v="Discharged"/>
    <x v="0"/>
  </r>
  <r>
    <s v="PT-03049"/>
    <n v="61"/>
    <x v="0"/>
    <n v="115"/>
    <n v="206.81930605318701"/>
    <n v="20.900425115544799"/>
    <x v="1"/>
    <x v="1"/>
    <x v="0"/>
    <n v="4"/>
    <n v="11762.74"/>
    <s v="Discharged"/>
    <x v="0"/>
  </r>
  <r>
    <s v="PT-07549"/>
    <n v="66"/>
    <x v="1"/>
    <n v="107"/>
    <n v="250.025543363879"/>
    <n v="19.979724964803001"/>
    <x v="1"/>
    <x v="2"/>
    <x v="1"/>
    <n v="2"/>
    <n v="18777.91"/>
    <s v="Discharged"/>
    <x v="0"/>
  </r>
  <r>
    <s v="PT-00782"/>
    <n v="34"/>
    <x v="0"/>
    <n v="118"/>
    <n v="170.10285539911601"/>
    <n v="28.0434815204183"/>
    <x v="0"/>
    <x v="2"/>
    <x v="0"/>
    <n v="2"/>
    <n v="8891.32"/>
    <s v="Discharged"/>
    <x v="2"/>
  </r>
  <r>
    <s v="PT-06748"/>
    <n v="62"/>
    <x v="0"/>
    <n v="142"/>
    <n v="120"/>
    <n v="28.412061734629301"/>
    <x v="1"/>
    <x v="2"/>
    <x v="0"/>
    <n v="3"/>
    <n v="12669.08"/>
    <s v="Admitted"/>
    <x v="0"/>
  </r>
  <r>
    <s v="PT-02676"/>
    <n v="25"/>
    <x v="0"/>
    <s v="unknown"/>
    <n v="215.66625630428101"/>
    <n v="27.244989839326799"/>
    <x v="1"/>
    <x v="1"/>
    <x v="2"/>
    <n v="2"/>
    <n v="4267.3999999999996"/>
    <s v="Discharged"/>
    <x v="6"/>
  </r>
  <r>
    <s v="PT-01750"/>
    <n v="70"/>
    <x v="1"/>
    <n v="152"/>
    <n v="179.902932737161"/>
    <n v="20.6161123180804"/>
    <x v="1"/>
    <x v="2"/>
    <x v="1"/>
    <n v="2"/>
    <n v="15863.45"/>
    <s v="Discharged"/>
    <x v="0"/>
  </r>
  <r>
    <s v="PT-06223"/>
    <n v="53"/>
    <x v="0"/>
    <n v="130"/>
    <n v="266.29281549724999"/>
    <n v="32.369724964893699"/>
    <x v="0"/>
    <x v="1"/>
    <x v="2"/>
    <n v="3"/>
    <n v="6002.9"/>
    <s v="Discharged"/>
    <x v="1"/>
  </r>
  <r>
    <s v="PT-08232"/>
    <n v="27"/>
    <x v="0"/>
    <n v="144"/>
    <n v="210.22240207595999"/>
    <n v="23.609726937077401"/>
    <x v="1"/>
    <x v="1"/>
    <x v="2"/>
    <n v="3"/>
    <n v="4124.6499999999996"/>
    <s v="Admitted"/>
    <x v="6"/>
  </r>
  <r>
    <s v="PT-02792"/>
    <n v="46"/>
    <x v="1"/>
    <n v="124"/>
    <n v="208.46678907385899"/>
    <n v="26.554637822728001"/>
    <x v="0"/>
    <x v="2"/>
    <x v="0"/>
    <n v="3"/>
    <n v="11056.2"/>
    <s v="Discharged"/>
    <x v="3"/>
  </r>
  <r>
    <s v="PT-06520"/>
    <n v="60"/>
    <x v="1"/>
    <n v="148"/>
    <n v="180.14325350413301"/>
    <n v="27.572477696644501"/>
    <x v="1"/>
    <x v="1"/>
    <x v="2"/>
    <n v="2"/>
    <n v="1798.12"/>
    <s v="Admitted"/>
    <x v="1"/>
  </r>
  <r>
    <s v="PT-05775"/>
    <n v="59"/>
    <x v="1"/>
    <n v="128"/>
    <n v="222.65891951723299"/>
    <n v="29.302935585570001"/>
    <x v="2"/>
    <x v="1"/>
    <x v="1"/>
    <n v="3"/>
    <n v="30317.06"/>
    <s v="Admitted"/>
    <x v="1"/>
  </r>
  <r>
    <s v="PT-06358"/>
    <n v="31"/>
    <x v="1"/>
    <n v="135"/>
    <n v="176.48603536222799"/>
    <n v="22.152579833451501"/>
    <x v="1"/>
    <x v="1"/>
    <x v="2"/>
    <n v="2"/>
    <n v="6919.62"/>
    <s v="Discharged"/>
    <x v="2"/>
  </r>
  <r>
    <s v="PT-04980"/>
    <n v="21"/>
    <x v="1"/>
    <n v="168"/>
    <n v="232.57285783260201"/>
    <n v="28.721104559189701"/>
    <x v="2"/>
    <x v="1"/>
    <x v="0"/>
    <n v="2"/>
    <n v="3473.22"/>
    <s v="Discharged"/>
    <x v="6"/>
  </r>
  <r>
    <s v="PT-09564"/>
    <n v="75"/>
    <x v="0"/>
    <n v="120"/>
    <n v="188.44147479464999"/>
    <n v="26.108122392119402"/>
    <x v="1"/>
    <x v="1"/>
    <x v="0"/>
    <n v="8"/>
    <n v="8406.4699999999993"/>
    <s v="Discharged"/>
    <x v="4"/>
  </r>
  <r>
    <s v="PT-01092"/>
    <n v="54"/>
    <x v="0"/>
    <n v="98"/>
    <n v="269.73020214188301"/>
    <n v="26.866995113138199"/>
    <x v="0"/>
    <x v="1"/>
    <x v="2"/>
    <n v="3"/>
    <n v="3690.61"/>
    <s v="Admitted"/>
    <x v="1"/>
  </r>
  <r>
    <s v="PT-06527"/>
    <n v="49"/>
    <x v="1"/>
    <n v="121"/>
    <n v="194.333298150123"/>
    <n v="21.384826382747399"/>
    <x v="0"/>
    <x v="1"/>
    <x v="2"/>
    <n v="4"/>
    <n v="7099.4"/>
    <s v="Transferred"/>
    <x v="3"/>
  </r>
  <r>
    <s v="PT-04628"/>
    <n v="44"/>
    <x v="1"/>
    <n v="126"/>
    <n v="194.441805967889"/>
    <n v="34.868450858109"/>
    <x v="1"/>
    <x v="1"/>
    <x v="0"/>
    <n v="4"/>
    <n v="13395.9"/>
    <s v="Discharged"/>
    <x v="3"/>
  </r>
  <r>
    <s v="PT-02325"/>
    <n v="54"/>
    <x v="0"/>
    <n v="133"/>
    <n v="239.823588407991"/>
    <n v="28.3128892994872"/>
    <x v="0"/>
    <x v="1"/>
    <x v="2"/>
    <n v="1"/>
    <n v="4469"/>
    <s v="Discharged"/>
    <x v="1"/>
  </r>
  <r>
    <s v="PT-06535"/>
    <n v="44"/>
    <x v="1"/>
    <n v="126"/>
    <n v="267.65933430745997"/>
    <n v="30.766383289798998"/>
    <x v="0"/>
    <x v="0"/>
    <x v="0"/>
    <n v="4"/>
    <n v="10836.45"/>
    <s v="Discharged"/>
    <x v="3"/>
  </r>
  <r>
    <s v="PT-09153"/>
    <n v="69"/>
    <x v="0"/>
    <n v="127"/>
    <n v="215.76268373250201"/>
    <s v="unknown"/>
    <x v="0"/>
    <x v="1"/>
    <x v="0"/>
    <n v="3"/>
    <n v="5876.34"/>
    <s v="Admitted"/>
    <x v="0"/>
  </r>
  <r>
    <s v="PT-05056"/>
    <n v="38"/>
    <x v="1"/>
    <n v="141"/>
    <n v="221.938139816909"/>
    <n v="33.284006246983402"/>
    <x v="0"/>
    <x v="1"/>
    <x v="0"/>
    <n v="2"/>
    <n v="7358.81"/>
    <s v="Admitted"/>
    <x v="2"/>
  </r>
  <r>
    <s v="PT-02609"/>
    <n v="68"/>
    <x v="0"/>
    <n v="149"/>
    <n v="166.82714872339801"/>
    <n v="34.224601273212997"/>
    <x v="2"/>
    <x v="1"/>
    <x v="0"/>
    <n v="7"/>
    <n v="12447.05"/>
    <s v="Discharged"/>
    <x v="0"/>
  </r>
  <r>
    <s v="PT-09203"/>
    <n v="47"/>
    <x v="1"/>
    <n v="122"/>
    <n v="273.88363572559899"/>
    <n v="25.019858904667"/>
    <x v="0"/>
    <x v="1"/>
    <x v="2"/>
    <n v="4"/>
    <n v="4991.01"/>
    <s v="Admitted"/>
    <x v="3"/>
  </r>
  <r>
    <s v="PT-02291"/>
    <n v="81"/>
    <x v="1"/>
    <n v="132"/>
    <n v="262.67462350566302"/>
    <n v="21.358718296490199"/>
    <x v="0"/>
    <x v="2"/>
    <x v="0"/>
    <n v="3"/>
    <n v="13068.67"/>
    <s v="Discharged"/>
    <x v="5"/>
  </r>
  <r>
    <s v="PT-01728"/>
    <n v="67"/>
    <x v="1"/>
    <n v="137"/>
    <n v="206.367216317659"/>
    <n v="25.701032629590301"/>
    <x v="0"/>
    <x v="2"/>
    <x v="0"/>
    <n v="7"/>
    <n v="11119.66"/>
    <s v="Transferred"/>
    <x v="0"/>
  </r>
  <r>
    <s v="PT-00611"/>
    <n v="64"/>
    <x v="0"/>
    <n v="130"/>
    <n v="225.34918894894099"/>
    <n v="28.6372284868478"/>
    <x v="0"/>
    <x v="1"/>
    <x v="2"/>
    <n v="1"/>
    <n v="5701.54"/>
    <s v="unknown"/>
    <x v="0"/>
  </r>
  <r>
    <s v="PT-04667"/>
    <n v="45"/>
    <x v="0"/>
    <n v="111"/>
    <n v="207.98384165924901"/>
    <n v="16.865400348146601"/>
    <x v="0"/>
    <x v="2"/>
    <x v="2"/>
    <n v="3"/>
    <n v="4308.04"/>
    <s v="Discharged"/>
    <x v="3"/>
  </r>
  <r>
    <s v="PT-06076"/>
    <n v="43"/>
    <x v="1"/>
    <n v="128"/>
    <n v="156.06990562003699"/>
    <n v="29.529488038995201"/>
    <x v="0"/>
    <x v="1"/>
    <x v="2"/>
    <n v="3"/>
    <n v="6330.43"/>
    <s v="Discharged"/>
    <x v="3"/>
  </r>
  <r>
    <s v="PT-05414"/>
    <n v="68"/>
    <x v="0"/>
    <n v="90"/>
    <n v="170.92492315141899"/>
    <n v="25.7473668974242"/>
    <x v="0"/>
    <x v="1"/>
    <x v="2"/>
    <n v="4"/>
    <n v="5106.49"/>
    <s v="Discharged"/>
    <x v="0"/>
  </r>
  <r>
    <s v="PT-00344"/>
    <n v="47"/>
    <x v="1"/>
    <n v="128"/>
    <s v="unknown"/>
    <n v="28.966858455791499"/>
    <x v="0"/>
    <x v="2"/>
    <x v="0"/>
    <n v="3"/>
    <n v="10354.030000000001"/>
    <s v="Admitted"/>
    <x v="3"/>
  </r>
  <r>
    <s v="PT-04684"/>
    <n v="44"/>
    <x v="1"/>
    <n v="137"/>
    <s v="unknown"/>
    <n v="24.840279825491301"/>
    <x v="1"/>
    <x v="1"/>
    <x v="0"/>
    <n v="4"/>
    <n v="4480.09"/>
    <s v="Transferred"/>
    <x v="3"/>
  </r>
  <r>
    <s v="PT-08961"/>
    <n v="61"/>
    <x v="1"/>
    <n v="133"/>
    <n v="248.13511159747699"/>
    <n v="32.1330669484014"/>
    <x v="2"/>
    <x v="1"/>
    <x v="1"/>
    <n v="4"/>
    <n v="18226.18"/>
    <s v="Admitted"/>
    <x v="0"/>
  </r>
  <r>
    <s v="PT-03751"/>
    <n v="46"/>
    <x v="1"/>
    <n v="111"/>
    <n v="184.803175899797"/>
    <n v="32.262400219079296"/>
    <x v="2"/>
    <x v="1"/>
    <x v="0"/>
    <n v="4"/>
    <n v="10442.540000000001"/>
    <s v="Discharged"/>
    <x v="3"/>
  </r>
  <r>
    <s v="PT-08618"/>
    <n v="65"/>
    <x v="1"/>
    <n v="120"/>
    <n v="269.601130473718"/>
    <n v="40.8245157157723"/>
    <x v="0"/>
    <x v="1"/>
    <x v="0"/>
    <n v="1"/>
    <n v="7446.29"/>
    <s v="Discharged"/>
    <x v="0"/>
  </r>
  <r>
    <s v="PT-09495"/>
    <n v="41"/>
    <x v="0"/>
    <n v="138"/>
    <n v="225.10530385931199"/>
    <n v="26.199059304431401"/>
    <x v="0"/>
    <x v="1"/>
    <x v="2"/>
    <n v="1"/>
    <n v="5325.15"/>
    <s v="Admitted"/>
    <x v="3"/>
  </r>
  <r>
    <s v="PT-06000"/>
    <n v="37"/>
    <x v="1"/>
    <n v="177"/>
    <n v="222.49959942751499"/>
    <n v="23.242732866793698"/>
    <x v="0"/>
    <x v="1"/>
    <x v="2"/>
    <n v="0"/>
    <n v="2921.59"/>
    <s v="Discharged"/>
    <x v="2"/>
  </r>
  <r>
    <s v="PT-03216"/>
    <n v="81"/>
    <x v="0"/>
    <n v="112"/>
    <n v="266.59747134907099"/>
    <n v="23.375726582199501"/>
    <x v="0"/>
    <x v="2"/>
    <x v="0"/>
    <n v="2"/>
    <n v="10331.85"/>
    <s v="Discharged"/>
    <x v="5"/>
  </r>
  <r>
    <s v="PT-00098"/>
    <n v="58"/>
    <x v="1"/>
    <n v="129"/>
    <n v="221.16722642710599"/>
    <n v="23.455409417586502"/>
    <x v="1"/>
    <x v="1"/>
    <x v="2"/>
    <n v="1"/>
    <n v="3441.55"/>
    <s v="Discharged"/>
    <x v="1"/>
  </r>
  <r>
    <s v="PT-07681"/>
    <n v="62"/>
    <x v="1"/>
    <n v="132"/>
    <n v="273.08714032488803"/>
    <n v="23.283608309475699"/>
    <x v="3"/>
    <x v="1"/>
    <x v="0"/>
    <n v="2"/>
    <n v="6234.25"/>
    <s v="Discharged"/>
    <x v="0"/>
  </r>
  <r>
    <s v="PT-07975"/>
    <n v="56"/>
    <x v="0"/>
    <n v="141"/>
    <n v="180.43475412257601"/>
    <n v="38.014757758539098"/>
    <x v="2"/>
    <x v="1"/>
    <x v="1"/>
    <n v="9"/>
    <n v="20479.71"/>
    <s v="Discharged"/>
    <x v="1"/>
  </r>
  <r>
    <s v="PT-05177"/>
    <n v="35"/>
    <x v="1"/>
    <n v="120"/>
    <n v="220.738533452127"/>
    <n v="22.8511451469377"/>
    <x v="3"/>
    <x v="2"/>
    <x v="0"/>
    <n v="3"/>
    <n v="14921.54"/>
    <s v="Discharged"/>
    <x v="2"/>
  </r>
  <r>
    <s v="PT-07280"/>
    <n v="66"/>
    <x v="0"/>
    <n v="132"/>
    <n v="249.67678958821401"/>
    <n v="26.841602365189299"/>
    <x v="1"/>
    <x v="1"/>
    <x v="0"/>
    <n v="2"/>
    <n v="8788.93"/>
    <s v="Admitted"/>
    <x v="0"/>
  </r>
  <r>
    <s v="PT-06166"/>
    <n v="45"/>
    <x v="1"/>
    <n v="117"/>
    <n v="150.681071484673"/>
    <n v="30.668078058947199"/>
    <x v="1"/>
    <x v="1"/>
    <x v="0"/>
    <n v="5"/>
    <n v="9247.11"/>
    <s v="Admitted"/>
    <x v="3"/>
  </r>
  <r>
    <s v="PT-01538"/>
    <n v="47"/>
    <x v="1"/>
    <n v="90"/>
    <n v="198.09132564401301"/>
    <n v="26.3440148016102"/>
    <x v="1"/>
    <x v="1"/>
    <x v="0"/>
    <n v="3"/>
    <n v="6416.29"/>
    <s v="Admitted"/>
    <x v="3"/>
  </r>
  <r>
    <s v="PT-03589"/>
    <n v="73"/>
    <x v="1"/>
    <n v="117"/>
    <n v="214.71069083319199"/>
    <n v="27.288844496788698"/>
    <x v="2"/>
    <x v="2"/>
    <x v="1"/>
    <n v="4"/>
    <n v="25235.65"/>
    <s v="Discharged"/>
    <x v="4"/>
  </r>
  <r>
    <s v="PT-07714"/>
    <n v="59"/>
    <x v="0"/>
    <n v="133"/>
    <n v="216.117052921506"/>
    <n v="27.1404892016071"/>
    <x v="1"/>
    <x v="1"/>
    <x v="0"/>
    <n v="2"/>
    <n v="2545.04"/>
    <s v="Discharged"/>
    <x v="1"/>
  </r>
  <r>
    <s v="PT-06986"/>
    <n v="46"/>
    <x v="0"/>
    <n v="113"/>
    <n v="283.048971388685"/>
    <n v="26.8696875249139"/>
    <x v="2"/>
    <x v="1"/>
    <x v="0"/>
    <n v="5"/>
    <n v="13231.9"/>
    <s v="Discharged"/>
    <x v="3"/>
  </r>
  <r>
    <s v="PT-03649"/>
    <n v="66"/>
    <x v="0"/>
    <n v="127"/>
    <n v="243.28322978220999"/>
    <n v="22.770502458650199"/>
    <x v="1"/>
    <x v="1"/>
    <x v="1"/>
    <n v="0"/>
    <n v="10578.51"/>
    <s v="Discharged"/>
    <x v="0"/>
  </r>
  <r>
    <s v="PT-02658"/>
    <n v="68"/>
    <x v="1"/>
    <n v="108"/>
    <n v="198.95649249839701"/>
    <n v="17.206425273019502"/>
    <x v="0"/>
    <x v="1"/>
    <x v="0"/>
    <n v="1"/>
    <n v="8182.42"/>
    <s v="Admitted"/>
    <x v="0"/>
  </r>
  <r>
    <s v="PT-07856"/>
    <n v="42"/>
    <x v="1"/>
    <n v="158"/>
    <n v="277.731962362724"/>
    <n v="22.865751345799399"/>
    <x v="0"/>
    <x v="1"/>
    <x v="2"/>
    <n v="6"/>
    <n v="6122.92"/>
    <s v="Discharged"/>
    <x v="3"/>
  </r>
  <r>
    <s v="PT-01518"/>
    <n v="64"/>
    <x v="0"/>
    <n v="116"/>
    <n v="220.29139888965801"/>
    <n v="31.925397759865401"/>
    <x v="1"/>
    <x v="1"/>
    <x v="0"/>
    <n v="7"/>
    <n v="12926.16"/>
    <s v="Admitted"/>
    <x v="0"/>
  </r>
  <r>
    <s v="PT-05062"/>
    <n v="70"/>
    <x v="1"/>
    <n v="118"/>
    <n v="228.05121159071601"/>
    <n v="28.2274336475176"/>
    <x v="2"/>
    <x v="0"/>
    <x v="1"/>
    <n v="3"/>
    <n v="5309.37"/>
    <s v="unknown"/>
    <x v="0"/>
  </r>
  <r>
    <s v="PT-09537"/>
    <n v="43"/>
    <x v="1"/>
    <n v="142"/>
    <n v="263.57763326321202"/>
    <n v="32.548573696309397"/>
    <x v="0"/>
    <x v="1"/>
    <x v="2"/>
    <n v="3"/>
    <n v="1453.44"/>
    <s v="Discharged"/>
    <x v="3"/>
  </r>
  <r>
    <s v="PT-04625"/>
    <n v="60"/>
    <x v="0"/>
    <n v="150"/>
    <n v="220.36240215026999"/>
    <n v="22.712057839240501"/>
    <x v="2"/>
    <x v="1"/>
    <x v="0"/>
    <n v="5"/>
    <n v="14351.54"/>
    <s v="Admitted"/>
    <x v="1"/>
  </r>
  <r>
    <s v="PT-04273"/>
    <n v="34"/>
    <x v="1"/>
    <n v="143"/>
    <n v="195.72616914826"/>
    <n v="36.804865615492801"/>
    <x v="2"/>
    <x v="2"/>
    <x v="0"/>
    <n v="4"/>
    <n v="14260.79"/>
    <s v="Discharged"/>
    <x v="2"/>
  </r>
  <r>
    <s v="PT-03670"/>
    <n v="60"/>
    <x v="0"/>
    <n v="108"/>
    <n v="219.73669674387401"/>
    <n v="26.154057855502501"/>
    <x v="0"/>
    <x v="1"/>
    <x v="2"/>
    <n v="5"/>
    <n v="4908.66"/>
    <s v="Admitted"/>
    <x v="1"/>
  </r>
  <r>
    <s v="PT-06567"/>
    <n v="77"/>
    <x v="1"/>
    <n v="116"/>
    <n v="192.79954079840101"/>
    <n v="24.457098552146402"/>
    <x v="0"/>
    <x v="2"/>
    <x v="0"/>
    <n v="5"/>
    <n v="13509.72"/>
    <s v="Discharged"/>
    <x v="4"/>
  </r>
  <r>
    <s v="PT-05801"/>
    <n v="59"/>
    <x v="0"/>
    <n v="147"/>
    <n v="292.80955001399002"/>
    <n v="26.348330205248899"/>
    <x v="1"/>
    <x v="2"/>
    <x v="1"/>
    <n v="4"/>
    <n v="16005.47"/>
    <s v="Admitted"/>
    <x v="1"/>
  </r>
  <r>
    <s v="PT-02091"/>
    <n v="59"/>
    <x v="1"/>
    <n v="105"/>
    <n v="156.86399893212399"/>
    <n v="32.374809636489097"/>
    <x v="0"/>
    <x v="1"/>
    <x v="2"/>
    <n v="4"/>
    <n v="4964.8500000000004"/>
    <s v="Discharged"/>
    <x v="1"/>
  </r>
  <r>
    <s v="PT-07098"/>
    <n v="54"/>
    <x v="0"/>
    <n v="135"/>
    <n v="249.56599841605501"/>
    <n v="20.363594148930702"/>
    <x v="0"/>
    <x v="2"/>
    <x v="2"/>
    <n v="4"/>
    <n v="3882.55"/>
    <s v="Admitted"/>
    <x v="1"/>
  </r>
  <r>
    <s v="PT-06172"/>
    <n v="56"/>
    <x v="0"/>
    <n v="119"/>
    <n v="198.349617050755"/>
    <n v="32.290872098361703"/>
    <x v="1"/>
    <x v="1"/>
    <x v="1"/>
    <n v="2"/>
    <n v="23970.62"/>
    <s v="Discharged"/>
    <x v="1"/>
  </r>
  <r>
    <s v="PT-07522"/>
    <n v="31"/>
    <x v="0"/>
    <n v="139"/>
    <n v="200.327999544775"/>
    <n v="19.7653659121607"/>
    <x v="1"/>
    <x v="1"/>
    <x v="2"/>
    <n v="2"/>
    <n v="3306.69"/>
    <s v="Discharged"/>
    <x v="2"/>
  </r>
  <r>
    <s v="PT-00573"/>
    <n v="59"/>
    <x v="0"/>
    <n v="113"/>
    <n v="187.40052462759499"/>
    <s v="unknown"/>
    <x v="1"/>
    <x v="0"/>
    <x v="2"/>
    <n v="5"/>
    <n v="5948.51"/>
    <s v="Admitted"/>
    <x v="1"/>
  </r>
  <r>
    <s v="PT-09752"/>
    <n v="57"/>
    <x v="0"/>
    <n v="145"/>
    <n v="189.26428208908899"/>
    <n v="33.718793568468897"/>
    <x v="2"/>
    <x v="2"/>
    <x v="1"/>
    <n v="5"/>
    <n v="28410.07"/>
    <s v="Discharged"/>
    <x v="1"/>
  </r>
  <r>
    <s v="PT-04689"/>
    <n v="33"/>
    <x v="0"/>
    <n v="134"/>
    <n v="246.29826506756601"/>
    <n v="32.7138821256667"/>
    <x v="0"/>
    <x v="1"/>
    <x v="2"/>
    <n v="4"/>
    <n v="3439.77"/>
    <s v="Discharged"/>
    <x v="2"/>
  </r>
  <r>
    <s v="PT-09257"/>
    <n v="42"/>
    <x v="1"/>
    <n v="129"/>
    <n v="203.933187636235"/>
    <n v="25.036379350871101"/>
    <x v="0"/>
    <x v="2"/>
    <x v="2"/>
    <n v="3"/>
    <n v="3306.13"/>
    <s v="Transferred"/>
    <x v="3"/>
  </r>
  <r>
    <s v="PT-03063"/>
    <n v="53"/>
    <x v="1"/>
    <n v="98"/>
    <n v="316.22718697757801"/>
    <n v="27.285683802917099"/>
    <x v="0"/>
    <x v="2"/>
    <x v="0"/>
    <n v="4"/>
    <s v="unknown"/>
    <s v="Admitted"/>
    <x v="1"/>
  </r>
  <r>
    <s v="PT-08043"/>
    <n v="33"/>
    <x v="1"/>
    <n v="143"/>
    <n v="204.724685325374"/>
    <n v="23.987550310265998"/>
    <x v="0"/>
    <x v="1"/>
    <x v="0"/>
    <n v="3"/>
    <n v="10033.93"/>
    <s v="Discharged"/>
    <x v="2"/>
  </r>
  <r>
    <s v="PT-06471"/>
    <n v="55"/>
    <x v="1"/>
    <n v="173"/>
    <n v="158.07077336836301"/>
    <n v="28.697764822853699"/>
    <x v="2"/>
    <x v="1"/>
    <x v="0"/>
    <n v="7"/>
    <n v="14703.26"/>
    <s v="Discharged"/>
    <x v="1"/>
  </r>
  <r>
    <s v="PT-07161"/>
    <n v="59"/>
    <x v="1"/>
    <n v="111"/>
    <n v="229.15995858716599"/>
    <n v="23.8090463371678"/>
    <x v="2"/>
    <x v="1"/>
    <x v="1"/>
    <n v="9"/>
    <n v="16072.46"/>
    <s v="Admitted"/>
    <x v="1"/>
  </r>
  <r>
    <s v="PT-06634"/>
    <n v="43"/>
    <x v="1"/>
    <n v="148"/>
    <n v="231.571076425641"/>
    <n v="36.320239718057501"/>
    <x v="0"/>
    <x v="1"/>
    <x v="2"/>
    <n v="0"/>
    <n v="2549.21"/>
    <s v="unknown"/>
    <x v="3"/>
  </r>
  <r>
    <s v="PT-08658"/>
    <n v="79"/>
    <x v="1"/>
    <n v="136"/>
    <n v="220.68826313256801"/>
    <n v="31.484311090957799"/>
    <x v="0"/>
    <x v="2"/>
    <x v="0"/>
    <n v="1"/>
    <n v="15565.94"/>
    <s v="Discharged"/>
    <x v="4"/>
  </r>
  <r>
    <s v="PT-04725"/>
    <n v="53"/>
    <x v="1"/>
    <n v="149"/>
    <n v="221.325124866837"/>
    <n v="34.346219797095202"/>
    <x v="2"/>
    <x v="2"/>
    <x v="1"/>
    <n v="3"/>
    <n v="14371.62"/>
    <s v="Admitted"/>
    <x v="1"/>
  </r>
  <r>
    <s v="PT-07346"/>
    <n v="39"/>
    <x v="0"/>
    <n v="90"/>
    <n v="218.897651756778"/>
    <n v="29.8611472272231"/>
    <x v="0"/>
    <x v="1"/>
    <x v="2"/>
    <n v="1"/>
    <n v="5078.72"/>
    <s v="Discharged"/>
    <x v="2"/>
  </r>
  <r>
    <s v="PT-06305"/>
    <n v="25"/>
    <x v="1"/>
    <n v="124"/>
    <n v="193.119264837922"/>
    <n v="28.087271439675099"/>
    <x v="1"/>
    <x v="1"/>
    <x v="2"/>
    <n v="1"/>
    <n v="2833.01"/>
    <s v="Transferred"/>
    <x v="6"/>
  </r>
  <r>
    <s v="PT-00425"/>
    <n v="64"/>
    <x v="0"/>
    <n v="133"/>
    <n v="213.908045068142"/>
    <n v="33.672093042858599"/>
    <x v="1"/>
    <x v="2"/>
    <x v="1"/>
    <n v="5"/>
    <n v="14774.39"/>
    <s v="Admitted"/>
    <x v="0"/>
  </r>
  <r>
    <s v="PT-09631"/>
    <n v="85"/>
    <x v="0"/>
    <n v="125"/>
    <n v="184.513136230729"/>
    <n v="23.962547825549901"/>
    <x v="0"/>
    <x v="2"/>
    <x v="0"/>
    <n v="5"/>
    <n v="8826.7800000000007"/>
    <s v="Discharged"/>
    <x v="5"/>
  </r>
  <r>
    <s v="PT-09797"/>
    <n v="54"/>
    <x v="1"/>
    <n v="101"/>
    <n v="221.39713614419799"/>
    <n v="33.976353911085802"/>
    <x v="0"/>
    <x v="2"/>
    <x v="1"/>
    <n v="4"/>
    <s v="unknown"/>
    <s v="Admitted"/>
    <x v="1"/>
  </r>
  <r>
    <s v="PT-04480"/>
    <n v="70"/>
    <x v="0"/>
    <n v="90"/>
    <n v="159.22273186868401"/>
    <n v="21.0367741856541"/>
    <x v="3"/>
    <x v="1"/>
    <x v="0"/>
    <n v="5"/>
    <n v="4527.13"/>
    <s v="Discharged"/>
    <x v="0"/>
  </r>
  <r>
    <s v="PT-04949"/>
    <n v="49"/>
    <x v="0"/>
    <n v="96"/>
    <s v="unknown"/>
    <n v="27.7760677222306"/>
    <x v="0"/>
    <x v="1"/>
    <x v="2"/>
    <n v="3"/>
    <n v="3351.84"/>
    <s v="Discharged"/>
    <x v="3"/>
  </r>
  <r>
    <s v="PT-05977"/>
    <n v="79"/>
    <x v="1"/>
    <n v="109"/>
    <n v="162.10651550220001"/>
    <n v="26.630327415989601"/>
    <x v="0"/>
    <x v="1"/>
    <x v="2"/>
    <n v="1"/>
    <n v="3519.92"/>
    <s v="Discharged"/>
    <x v="4"/>
  </r>
  <r>
    <s v="PT-00371"/>
    <n v="55"/>
    <x v="1"/>
    <n v="146"/>
    <n v="250.694886449059"/>
    <n v="29.631926446540199"/>
    <x v="1"/>
    <x v="2"/>
    <x v="1"/>
    <n v="2"/>
    <n v="12697.07"/>
    <s v="Discharged"/>
    <x v="1"/>
  </r>
  <r>
    <s v="PT-01939"/>
    <n v="71"/>
    <x v="1"/>
    <n v="115"/>
    <n v="230.791375953563"/>
    <s v="unknown"/>
    <x v="0"/>
    <x v="2"/>
    <x v="0"/>
    <n v="6"/>
    <n v="9149"/>
    <s v="Discharged"/>
    <x v="4"/>
  </r>
  <r>
    <s v="PT-02353"/>
    <n v="65"/>
    <x v="0"/>
    <n v="131"/>
    <n v="205.23100467258001"/>
    <n v="32.276193668303797"/>
    <x v="3"/>
    <x v="1"/>
    <x v="2"/>
    <n v="2"/>
    <n v="500"/>
    <s v="Discharged"/>
    <x v="0"/>
  </r>
  <r>
    <s v="PT-07128"/>
    <n v="64"/>
    <x v="1"/>
    <n v="138"/>
    <n v="216.460653916349"/>
    <n v="24.7271303731651"/>
    <x v="0"/>
    <x v="1"/>
    <x v="2"/>
    <n v="2"/>
    <s v="unknown"/>
    <s v="Discharged"/>
    <x v="0"/>
  </r>
  <r>
    <s v="PT-01754"/>
    <n v="27"/>
    <x v="1"/>
    <n v="134"/>
    <n v="256.61149301973097"/>
    <n v="25.9702098032256"/>
    <x v="0"/>
    <x v="1"/>
    <x v="2"/>
    <n v="1"/>
    <n v="4323.18"/>
    <s v="Deceased"/>
    <x v="6"/>
  </r>
  <r>
    <s v="PT-03671"/>
    <n v="70"/>
    <x v="1"/>
    <n v="122"/>
    <n v="200.22599520202201"/>
    <n v="29.448348793974102"/>
    <x v="0"/>
    <x v="2"/>
    <x v="1"/>
    <n v="4"/>
    <n v="16985.52"/>
    <s v="Transferred"/>
    <x v="0"/>
  </r>
  <r>
    <s v="PT-07299"/>
    <n v="44"/>
    <x v="1"/>
    <n v="150"/>
    <n v="217.41926914640001"/>
    <n v="26.0373357897735"/>
    <x v="0"/>
    <x v="1"/>
    <x v="2"/>
    <n v="4"/>
    <n v="4433.12"/>
    <s v="Discharged"/>
    <x v="3"/>
  </r>
  <r>
    <s v="PT-03653"/>
    <n v="61"/>
    <x v="1"/>
    <n v="135"/>
    <n v="210.52752500842701"/>
    <n v="34.367237382832897"/>
    <x v="2"/>
    <x v="1"/>
    <x v="3"/>
    <n v="9"/>
    <n v="10295.27"/>
    <s v="Deceased"/>
    <x v="0"/>
  </r>
  <r>
    <s v="PT-05202"/>
    <n v="47"/>
    <x v="0"/>
    <n v="129"/>
    <n v="137.30935723766501"/>
    <n v="16.822557721313402"/>
    <x v="1"/>
    <x v="2"/>
    <x v="0"/>
    <n v="4"/>
    <n v="13391.3"/>
    <s v="Discharged"/>
    <x v="3"/>
  </r>
  <r>
    <s v="PT-08464"/>
    <n v="38"/>
    <x v="0"/>
    <n v="127"/>
    <n v="269.70755489083501"/>
    <n v="31.8451457692756"/>
    <x v="1"/>
    <x v="1"/>
    <x v="0"/>
    <n v="3"/>
    <n v="9013.66"/>
    <s v="Discharged"/>
    <x v="2"/>
  </r>
  <r>
    <s v="PT-02362"/>
    <n v="34"/>
    <x v="0"/>
    <n v="128"/>
    <n v="328.25878293954997"/>
    <n v="19.030002339295098"/>
    <x v="1"/>
    <x v="1"/>
    <x v="0"/>
    <n v="3"/>
    <n v="16217.2"/>
    <s v="Discharged"/>
    <x v="2"/>
  </r>
  <r>
    <s v="PT-04261"/>
    <n v="69"/>
    <x v="0"/>
    <n v="122"/>
    <n v="203.784120847682"/>
    <n v="29.482627206557201"/>
    <x v="0"/>
    <x v="1"/>
    <x v="2"/>
    <n v="2"/>
    <n v="4546.55"/>
    <s v="Admitted"/>
    <x v="0"/>
  </r>
  <r>
    <s v="PT-05433"/>
    <n v="56"/>
    <x v="0"/>
    <n v="137"/>
    <n v="256.88151605617401"/>
    <n v="22.433970564844401"/>
    <x v="2"/>
    <x v="1"/>
    <x v="1"/>
    <n v="4"/>
    <n v="11830.88"/>
    <s v="Discharged"/>
    <x v="1"/>
  </r>
  <r>
    <s v="PT-06286"/>
    <n v="45"/>
    <x v="1"/>
    <n v="102"/>
    <n v="269.17527175212501"/>
    <n v="25.138417815394199"/>
    <x v="1"/>
    <x v="1"/>
    <x v="0"/>
    <n v="4"/>
    <n v="11473.24"/>
    <s v="Discharged"/>
    <x v="3"/>
  </r>
  <r>
    <s v="PT-04992"/>
    <n v="65"/>
    <x v="1"/>
    <n v="166"/>
    <n v="245.46679764645299"/>
    <n v="19.177830075845499"/>
    <x v="0"/>
    <x v="1"/>
    <x v="0"/>
    <n v="4"/>
    <s v="unknown"/>
    <s v="Admitted"/>
    <x v="0"/>
  </r>
  <r>
    <s v="PT-08614"/>
    <n v="52"/>
    <x v="1"/>
    <n v="121"/>
    <n v="232.50892587149201"/>
    <n v="20.023497654560401"/>
    <x v="0"/>
    <x v="1"/>
    <x v="2"/>
    <n v="1"/>
    <s v="unknown"/>
    <s v="Deceased"/>
    <x v="1"/>
  </r>
  <r>
    <s v="PT-09655"/>
    <n v="61"/>
    <x v="0"/>
    <n v="131"/>
    <n v="228.475476541143"/>
    <n v="22.277244555608601"/>
    <x v="0"/>
    <x v="1"/>
    <x v="2"/>
    <n v="5"/>
    <n v="3159.6"/>
    <s v="Discharged"/>
    <x v="0"/>
  </r>
  <r>
    <s v="PT-03738"/>
    <n v="52"/>
    <x v="1"/>
    <n v="116"/>
    <n v="154.18095651856299"/>
    <n v="31.4090546625443"/>
    <x v="1"/>
    <x v="1"/>
    <x v="0"/>
    <n v="3"/>
    <n v="5537.46"/>
    <s v="Discharged"/>
    <x v="1"/>
  </r>
  <r>
    <s v="PT-07821"/>
    <n v="63"/>
    <x v="1"/>
    <n v="122"/>
    <n v="226.206079011226"/>
    <n v="34.7469794904273"/>
    <x v="1"/>
    <x v="1"/>
    <x v="0"/>
    <n v="2"/>
    <n v="10307.73"/>
    <s v="Discharged"/>
    <x v="0"/>
  </r>
  <r>
    <s v="PT-08731"/>
    <n v="48"/>
    <x v="1"/>
    <n v="115"/>
    <n v="229.847697528727"/>
    <n v="31.342615967485099"/>
    <x v="1"/>
    <x v="1"/>
    <x v="0"/>
    <n v="3"/>
    <n v="13658.57"/>
    <s v="Discharged"/>
    <x v="3"/>
  </r>
  <r>
    <s v="PT-09107"/>
    <n v="66"/>
    <x v="0"/>
    <n v="114"/>
    <s v="unknown"/>
    <n v="27.498325151747"/>
    <x v="2"/>
    <x v="2"/>
    <x v="1"/>
    <n v="6"/>
    <n v="16215.44"/>
    <s v="Discharged"/>
    <x v="0"/>
  </r>
  <r>
    <s v="PT-08486"/>
    <n v="66"/>
    <x v="1"/>
    <n v="123"/>
    <n v="149.79641034279399"/>
    <n v="30.219493474205699"/>
    <x v="2"/>
    <x v="2"/>
    <x v="1"/>
    <n v="2"/>
    <n v="17089.37"/>
    <s v="Discharged"/>
    <x v="0"/>
  </r>
  <r>
    <s v="PT-05592"/>
    <n v="51"/>
    <x v="0"/>
    <n v="130"/>
    <n v="190.216384602657"/>
    <n v="32.066732025459899"/>
    <x v="1"/>
    <x v="1"/>
    <x v="2"/>
    <n v="4"/>
    <n v="4282.53"/>
    <s v="Discharged"/>
    <x v="1"/>
  </r>
  <r>
    <s v="PT-01172"/>
    <n v="59"/>
    <x v="1"/>
    <n v="140"/>
    <n v="211.35266143224999"/>
    <n v="30.4899922214681"/>
    <x v="0"/>
    <x v="1"/>
    <x v="0"/>
    <n v="2"/>
    <n v="6960.74"/>
    <s v="Discharged"/>
    <x v="1"/>
  </r>
  <r>
    <s v="PT-07371"/>
    <n v="58"/>
    <x v="1"/>
    <n v="111"/>
    <n v="200.73325500653999"/>
    <n v="34.345934072170202"/>
    <x v="2"/>
    <x v="1"/>
    <x v="0"/>
    <n v="3"/>
    <n v="15713.72"/>
    <s v="Transferred"/>
    <x v="1"/>
  </r>
  <r>
    <s v="PT-09363"/>
    <n v="54"/>
    <x v="0"/>
    <n v="129"/>
    <n v="238.372903962088"/>
    <n v="30.114816375355101"/>
    <x v="0"/>
    <x v="1"/>
    <x v="2"/>
    <n v="2"/>
    <n v="3377.73"/>
    <s v="Transferred"/>
    <x v="1"/>
  </r>
  <r>
    <s v="PT-08302"/>
    <n v="47"/>
    <x v="0"/>
    <n v="91"/>
    <n v="263.37037147210901"/>
    <n v="24.324761227506499"/>
    <x v="0"/>
    <x v="2"/>
    <x v="2"/>
    <n v="4"/>
    <n v="5199.53"/>
    <s v="Discharged"/>
    <x v="3"/>
  </r>
  <r>
    <s v="PT-01423"/>
    <n v="49"/>
    <x v="1"/>
    <n v="186"/>
    <n v="260.39503495163098"/>
    <n v="31.314294207126299"/>
    <x v="2"/>
    <x v="2"/>
    <x v="1"/>
    <n v="1"/>
    <n v="17696.32"/>
    <s v="Admitted"/>
    <x v="3"/>
  </r>
  <r>
    <s v="PT-06783"/>
    <n v="55"/>
    <x v="0"/>
    <n v="143"/>
    <n v="228.40918394016799"/>
    <n v="28.310965940985199"/>
    <x v="0"/>
    <x v="1"/>
    <x v="0"/>
    <n v="3"/>
    <n v="8660.06"/>
    <s v="Admitted"/>
    <x v="1"/>
  </r>
  <r>
    <s v="PT-09635"/>
    <n v="53"/>
    <x v="0"/>
    <n v="138"/>
    <n v="225.38102958779601"/>
    <n v="27.4145869487559"/>
    <x v="1"/>
    <x v="1"/>
    <x v="0"/>
    <n v="2"/>
    <n v="7197.94"/>
    <s v="Admitted"/>
    <x v="1"/>
  </r>
  <r>
    <s v="PT-08957"/>
    <n v="37"/>
    <x v="1"/>
    <n v="122"/>
    <n v="219.52434355352901"/>
    <n v="27.291753563496599"/>
    <x v="2"/>
    <x v="1"/>
    <x v="0"/>
    <n v="4"/>
    <n v="7829.19"/>
    <s v="Discharged"/>
    <x v="2"/>
  </r>
  <r>
    <s v="PT-06107"/>
    <n v="90"/>
    <x v="0"/>
    <n v="133"/>
    <n v="167.86356687857599"/>
    <n v="29.621353828691699"/>
    <x v="2"/>
    <x v="0"/>
    <x v="1"/>
    <n v="6"/>
    <n v="7754.08"/>
    <s v="Discharged"/>
    <x v="5"/>
  </r>
  <r>
    <s v="PT-09538"/>
    <n v="70"/>
    <x v="0"/>
    <n v="136"/>
    <n v="247.819283385799"/>
    <n v="25.262767978735301"/>
    <x v="1"/>
    <x v="1"/>
    <x v="0"/>
    <n v="0"/>
    <n v="8031.74"/>
    <s v="Discharged"/>
    <x v="0"/>
  </r>
  <r>
    <s v="PT-08267"/>
    <n v="67"/>
    <x v="0"/>
    <n v="122"/>
    <n v="204.740699943088"/>
    <n v="35.083924841603803"/>
    <x v="0"/>
    <x v="1"/>
    <x v="2"/>
    <n v="1"/>
    <n v="1977.67"/>
    <s v="Discharged"/>
    <x v="0"/>
  </r>
  <r>
    <s v="PT-06340"/>
    <n v="54"/>
    <x v="1"/>
    <n v="127"/>
    <n v="207.84857595750401"/>
    <n v="31.7587005338555"/>
    <x v="0"/>
    <x v="1"/>
    <x v="2"/>
    <n v="1"/>
    <n v="4839.8599999999997"/>
    <s v="Deceased"/>
    <x v="1"/>
  </r>
  <r>
    <s v="PT-07701"/>
    <n v="68"/>
    <x v="0"/>
    <n v="149"/>
    <n v="248.338743120076"/>
    <n v="26.224465586863499"/>
    <x v="1"/>
    <x v="1"/>
    <x v="0"/>
    <n v="5"/>
    <n v="9907.86"/>
    <s v="Discharged"/>
    <x v="0"/>
  </r>
  <r>
    <s v="PT-09666"/>
    <n v="74"/>
    <x v="1"/>
    <n v="125"/>
    <n v="260.22291721502597"/>
    <n v="18.395307994904901"/>
    <x v="3"/>
    <x v="2"/>
    <x v="1"/>
    <n v="4"/>
    <n v="21286.95"/>
    <s v="Discharged"/>
    <x v="4"/>
  </r>
  <r>
    <s v="PT-00875"/>
    <n v="54"/>
    <x v="0"/>
    <n v="114"/>
    <n v="125.90250217482"/>
    <n v="24.028271459952499"/>
    <x v="2"/>
    <x v="1"/>
    <x v="0"/>
    <n v="8"/>
    <n v="14066.11"/>
    <s v="Discharged"/>
    <x v="1"/>
  </r>
  <r>
    <s v="PT-02298"/>
    <n v="76"/>
    <x v="1"/>
    <n v="103"/>
    <n v="230.46530258475801"/>
    <n v="23.1570085794698"/>
    <x v="1"/>
    <x v="2"/>
    <x v="1"/>
    <n v="2"/>
    <n v="14518.67"/>
    <s v="Admitted"/>
    <x v="4"/>
  </r>
  <r>
    <s v="PT-02644"/>
    <n v="45"/>
    <x v="1"/>
    <n v="112"/>
    <n v="217.700570031567"/>
    <n v="31.9263659051296"/>
    <x v="1"/>
    <x v="1"/>
    <x v="1"/>
    <n v="2"/>
    <n v="7104.93"/>
    <s v="Transferred"/>
    <x v="3"/>
  </r>
  <r>
    <s v="PT-08901"/>
    <n v="53"/>
    <x v="0"/>
    <n v="120"/>
    <n v="230.64843625555699"/>
    <n v="29.339804874499499"/>
    <x v="1"/>
    <x v="2"/>
    <x v="1"/>
    <n v="5"/>
    <n v="5755.79"/>
    <s v="Discharged"/>
    <x v="1"/>
  </r>
  <r>
    <s v="PT-01720"/>
    <n v="48"/>
    <x v="1"/>
    <n v="121"/>
    <n v="210.11534396382299"/>
    <n v="22.194224823686898"/>
    <x v="0"/>
    <x v="1"/>
    <x v="2"/>
    <n v="3"/>
    <n v="5982.17"/>
    <s v="Deceased"/>
    <x v="3"/>
  </r>
  <r>
    <s v="PT-05348"/>
    <n v="21"/>
    <x v="1"/>
    <n v="152"/>
    <n v="218.59833246788801"/>
    <n v="29.0621492281382"/>
    <x v="2"/>
    <x v="1"/>
    <x v="0"/>
    <n v="6"/>
    <n v="10960.06"/>
    <s v="Admitted"/>
    <x v="6"/>
  </r>
  <r>
    <s v="PT-05933"/>
    <n v="56"/>
    <x v="0"/>
    <n v="145"/>
    <n v="241.532067697863"/>
    <n v="24.724330052105099"/>
    <x v="2"/>
    <x v="1"/>
    <x v="1"/>
    <n v="7"/>
    <n v="11548.8"/>
    <s v="Discharged"/>
    <x v="1"/>
  </r>
  <r>
    <s v="PT-00841"/>
    <n v="54"/>
    <x v="0"/>
    <n v="108"/>
    <n v="182.264772588169"/>
    <n v="26.5246703206818"/>
    <x v="1"/>
    <x v="1"/>
    <x v="0"/>
    <n v="6"/>
    <n v="12991.02"/>
    <s v="Discharged"/>
    <x v="1"/>
  </r>
  <r>
    <s v="PT-00582"/>
    <n v="48"/>
    <x v="0"/>
    <n v="140"/>
    <n v="224.07225748905"/>
    <n v="28.1281593730656"/>
    <x v="0"/>
    <x v="2"/>
    <x v="0"/>
    <n v="4"/>
    <n v="7381.77"/>
    <s v="Transferred"/>
    <x v="3"/>
  </r>
  <r>
    <s v="PT-00205"/>
    <n v="34"/>
    <x v="0"/>
    <n v="129"/>
    <n v="197.20832551467799"/>
    <n v="29.151265083027901"/>
    <x v="0"/>
    <x v="2"/>
    <x v="0"/>
    <n v="4"/>
    <n v="10394.200000000001"/>
    <s v="unknown"/>
    <x v="2"/>
  </r>
  <r>
    <s v="PT-01642"/>
    <n v="76"/>
    <x v="0"/>
    <n v="138"/>
    <n v="195.72151104010101"/>
    <n v="26.3296269457636"/>
    <x v="0"/>
    <x v="1"/>
    <x v="0"/>
    <n v="3"/>
    <n v="13997.4"/>
    <s v="Admitted"/>
    <x v="4"/>
  </r>
  <r>
    <s v="PT-02015"/>
    <n v="67"/>
    <x v="1"/>
    <n v="147"/>
    <n v="175.47639889480701"/>
    <n v="24.908664125704401"/>
    <x v="0"/>
    <x v="1"/>
    <x v="2"/>
    <n v="4"/>
    <n v="4851.1499999999996"/>
    <s v="Discharged"/>
    <x v="0"/>
  </r>
  <r>
    <s v="PT-03254"/>
    <n v="70"/>
    <x v="1"/>
    <n v="131"/>
    <n v="187.617819368092"/>
    <n v="29.792031445370601"/>
    <x v="1"/>
    <x v="1"/>
    <x v="2"/>
    <n v="2"/>
    <n v="5014.53"/>
    <s v="Discharged"/>
    <x v="0"/>
  </r>
  <r>
    <s v="PT-07842"/>
    <n v="48"/>
    <x v="0"/>
    <n v="171"/>
    <n v="240.27076290017899"/>
    <n v="21.8223662437222"/>
    <x v="3"/>
    <x v="1"/>
    <x v="2"/>
    <n v="2"/>
    <n v="3780.42"/>
    <s v="Discharged"/>
    <x v="3"/>
  </r>
  <r>
    <s v="PT-00906"/>
    <n v="55"/>
    <x v="1"/>
    <n v="120"/>
    <n v="157.63614715673799"/>
    <n v="24.091114189957398"/>
    <x v="0"/>
    <x v="1"/>
    <x v="2"/>
    <n v="2"/>
    <n v="4819.22"/>
    <s v="Admitted"/>
    <x v="1"/>
  </r>
  <r>
    <s v="PT-00632"/>
    <n v="77"/>
    <x v="0"/>
    <n v="141"/>
    <n v="239.38388410034301"/>
    <n v="34.005232539973399"/>
    <x v="1"/>
    <x v="2"/>
    <x v="1"/>
    <n v="3"/>
    <n v="3680.32"/>
    <s v="Admitted"/>
    <x v="4"/>
  </r>
  <r>
    <s v="PT-08585"/>
    <n v="51"/>
    <x v="0"/>
    <n v="123"/>
    <n v="202.85103675677601"/>
    <n v="25.442273369404401"/>
    <x v="2"/>
    <x v="1"/>
    <x v="0"/>
    <n v="4"/>
    <n v="5544.34"/>
    <s v="Discharged"/>
    <x v="1"/>
  </r>
  <r>
    <s v="PT-01975"/>
    <n v="54"/>
    <x v="1"/>
    <n v="147"/>
    <n v="210.277137951399"/>
    <n v="27.146408199283499"/>
    <x v="2"/>
    <x v="1"/>
    <x v="1"/>
    <n v="4"/>
    <n v="21744.240000000002"/>
    <s v="Discharged"/>
    <x v="1"/>
  </r>
  <r>
    <s v="PT-00163"/>
    <n v="72"/>
    <x v="0"/>
    <n v="153"/>
    <n v="225.43307338295199"/>
    <s v="unknown"/>
    <x v="0"/>
    <x v="1"/>
    <x v="0"/>
    <n v="1"/>
    <n v="4660.1400000000003"/>
    <s v="Deceased"/>
    <x v="4"/>
  </r>
  <r>
    <s v="PT-04999"/>
    <n v="67"/>
    <x v="0"/>
    <n v="111"/>
    <n v="272.27442063918102"/>
    <n v="29.4224108054967"/>
    <x v="1"/>
    <x v="1"/>
    <x v="0"/>
    <n v="1"/>
    <n v="10132.790000000001"/>
    <s v="Admitted"/>
    <x v="0"/>
  </r>
  <r>
    <s v="PT-01244"/>
    <n v="39"/>
    <x v="0"/>
    <n v="118"/>
    <n v="258.52529448260799"/>
    <n v="33.523575398061801"/>
    <x v="2"/>
    <x v="1"/>
    <x v="0"/>
    <n v="3"/>
    <n v="8507.07"/>
    <s v="Discharged"/>
    <x v="2"/>
  </r>
  <r>
    <s v="PT-09642"/>
    <n v="60"/>
    <x v="1"/>
    <n v="147"/>
    <n v="226.64604079875801"/>
    <n v="24.339218886510199"/>
    <x v="2"/>
    <x v="1"/>
    <x v="0"/>
    <n v="4"/>
    <n v="9154.7800000000007"/>
    <s v="Admitted"/>
    <x v="1"/>
  </r>
  <r>
    <s v="PT-08079"/>
    <n v="60"/>
    <x v="0"/>
    <n v="144"/>
    <n v="241.81021382726101"/>
    <n v="27.007516582022902"/>
    <x v="1"/>
    <x v="1"/>
    <x v="0"/>
    <n v="0"/>
    <n v="14571.84"/>
    <s v="Discharged"/>
    <x v="1"/>
  </r>
  <r>
    <s v="PT-04714"/>
    <n v="60"/>
    <x v="1"/>
    <n v="118"/>
    <n v="233.356547254129"/>
    <n v="23.951457872065902"/>
    <x v="1"/>
    <x v="1"/>
    <x v="0"/>
    <n v="3"/>
    <n v="7045.71"/>
    <s v="Discharged"/>
    <x v="1"/>
  </r>
  <r>
    <s v="PT-00876"/>
    <n v="81"/>
    <x v="1"/>
    <n v="112"/>
    <n v="229.54250691717701"/>
    <n v="37.134943781000203"/>
    <x v="1"/>
    <x v="1"/>
    <x v="1"/>
    <n v="5"/>
    <n v="7459.19"/>
    <s v="Discharged"/>
    <x v="5"/>
  </r>
  <r>
    <s v="PT-08914"/>
    <n v="59"/>
    <x v="1"/>
    <n v="109"/>
    <n v="235.90579896061701"/>
    <n v="29.079110062457499"/>
    <x v="2"/>
    <x v="1"/>
    <x v="1"/>
    <n v="8"/>
    <n v="17397.98"/>
    <s v="Discharged"/>
    <x v="1"/>
  </r>
  <r>
    <s v="PT-06869"/>
    <n v="47"/>
    <x v="0"/>
    <n v="151"/>
    <n v="239.27273513995399"/>
    <n v="33.742304721364299"/>
    <x v="1"/>
    <x v="1"/>
    <x v="0"/>
    <n v="3"/>
    <n v="9665.48"/>
    <s v="Transferred"/>
    <x v="3"/>
  </r>
  <r>
    <s v="PT-04644"/>
    <n v="75"/>
    <x v="1"/>
    <n v="136"/>
    <n v="225.62867194806199"/>
    <n v="21.092694566424701"/>
    <x v="1"/>
    <x v="1"/>
    <x v="0"/>
    <n v="7"/>
    <n v="7424.59"/>
    <s v="Admitted"/>
    <x v="4"/>
  </r>
  <r>
    <s v="PT-05081"/>
    <n v="40"/>
    <x v="0"/>
    <n v="146"/>
    <n v="276.14476598997697"/>
    <n v="21.294009345029099"/>
    <x v="3"/>
    <x v="1"/>
    <x v="2"/>
    <n v="5"/>
    <n v="5928.24"/>
    <s v="Discharged"/>
    <x v="2"/>
  </r>
  <r>
    <s v="PT-05784"/>
    <n v="86"/>
    <x v="1"/>
    <n v="123"/>
    <n v="238.84783332129399"/>
    <n v="43.114642212427697"/>
    <x v="1"/>
    <x v="1"/>
    <x v="0"/>
    <n v="3"/>
    <n v="9258.2900000000009"/>
    <s v="Discharged"/>
    <x v="5"/>
  </r>
  <r>
    <s v="PT-09323"/>
    <n v="56"/>
    <x v="1"/>
    <n v="98"/>
    <n v="217.850352683751"/>
    <n v="16.1344069742606"/>
    <x v="2"/>
    <x v="2"/>
    <x v="1"/>
    <n v="3"/>
    <n v="4151.59"/>
    <s v="Transferred"/>
    <x v="1"/>
  </r>
  <r>
    <s v="PT-07711"/>
    <n v="59"/>
    <x v="0"/>
    <n v="157"/>
    <n v="241.461412053055"/>
    <n v="29.942709868447"/>
    <x v="0"/>
    <x v="1"/>
    <x v="0"/>
    <n v="3"/>
    <n v="12313.86"/>
    <s v="Discharged"/>
    <x v="1"/>
  </r>
  <r>
    <s v="PT-07737"/>
    <n v="95"/>
    <x v="0"/>
    <n v="116"/>
    <n v="175.61111720060299"/>
    <n v="27.9839009172243"/>
    <x v="2"/>
    <x v="1"/>
    <x v="1"/>
    <n v="3"/>
    <n v="20508.400000000001"/>
    <s v="Discharged"/>
    <x v="5"/>
  </r>
  <r>
    <s v="PT-07923"/>
    <n v="36"/>
    <x v="1"/>
    <n v="138"/>
    <n v="246.37195947132901"/>
    <n v="19.865829527517398"/>
    <x v="2"/>
    <x v="1"/>
    <x v="0"/>
    <n v="2"/>
    <n v="7078.95"/>
    <s v="Discharged"/>
    <x v="2"/>
  </r>
  <r>
    <s v="PT-07532"/>
    <n v="64"/>
    <x v="1"/>
    <n v="130"/>
    <n v="210.23544898607"/>
    <n v="25.598758390366701"/>
    <x v="0"/>
    <x v="1"/>
    <x v="0"/>
    <n v="7"/>
    <n v="14525.63"/>
    <s v="Discharged"/>
    <x v="0"/>
  </r>
  <r>
    <s v="PT-08280"/>
    <n v="72"/>
    <x v="0"/>
    <n v="152"/>
    <n v="274.93015477134901"/>
    <n v="28.315897621606599"/>
    <x v="0"/>
    <x v="1"/>
    <x v="0"/>
    <n v="3"/>
    <n v="9461.76"/>
    <s v="Discharged"/>
    <x v="4"/>
  </r>
  <r>
    <s v="PT-08073"/>
    <n v="45"/>
    <x v="1"/>
    <n v="159"/>
    <n v="153.43071773545699"/>
    <n v="23.432576981133099"/>
    <x v="3"/>
    <x v="2"/>
    <x v="0"/>
    <n v="1"/>
    <n v="7774.71"/>
    <s v="Discharged"/>
    <x v="3"/>
  </r>
  <r>
    <s v="PT-09629"/>
    <n v="42"/>
    <x v="1"/>
    <n v="93"/>
    <n v="216.37142708619501"/>
    <n v="36.218705150833102"/>
    <x v="1"/>
    <x v="2"/>
    <x v="1"/>
    <n v="3"/>
    <n v="6403.9"/>
    <s v="Discharged"/>
    <x v="3"/>
  </r>
  <r>
    <s v="PT-02857"/>
    <n v="44"/>
    <x v="1"/>
    <n v="119"/>
    <n v="260.43310790660399"/>
    <n v="28.854140631327301"/>
    <x v="0"/>
    <x v="1"/>
    <x v="2"/>
    <n v="4"/>
    <n v="5206.47"/>
    <s v="unknown"/>
    <x v="3"/>
  </r>
  <r>
    <s v="PT-01862"/>
    <n v="67"/>
    <x v="0"/>
    <n v="141"/>
    <n v="247.86375925418699"/>
    <n v="30.7182855495452"/>
    <x v="2"/>
    <x v="1"/>
    <x v="0"/>
    <n v="5"/>
    <n v="11623.05"/>
    <s v="unknown"/>
    <x v="0"/>
  </r>
  <r>
    <s v="PT-02660"/>
    <n v="63"/>
    <x v="0"/>
    <n v="130"/>
    <n v="235.22786120919099"/>
    <n v="27.747799931920799"/>
    <x v="2"/>
    <x v="1"/>
    <x v="0"/>
    <n v="5"/>
    <n v="8491.75"/>
    <s v="Admitted"/>
    <x v="0"/>
  </r>
  <r>
    <s v="PT-03385"/>
    <n v="71"/>
    <x v="1"/>
    <n v="168"/>
    <n v="224.055591125196"/>
    <n v="23.286256192423298"/>
    <x v="1"/>
    <x v="1"/>
    <x v="0"/>
    <n v="3"/>
    <n v="11730.59"/>
    <s v="Discharged"/>
    <x v="4"/>
  </r>
  <r>
    <s v="PT-09758"/>
    <n v="47"/>
    <x v="0"/>
    <n v="134"/>
    <n v="290.35018157642901"/>
    <n v="27.273355771449399"/>
    <x v="0"/>
    <x v="1"/>
    <x v="2"/>
    <n v="4"/>
    <n v="7390.13"/>
    <s v="Discharged"/>
    <x v="3"/>
  </r>
  <r>
    <s v="PT-09973"/>
    <n v="67"/>
    <x v="0"/>
    <n v="132"/>
    <n v="210.03921025348501"/>
    <n v="22.554415697817198"/>
    <x v="1"/>
    <x v="1"/>
    <x v="0"/>
    <n v="2"/>
    <n v="9081.69"/>
    <s v="Discharged"/>
    <x v="0"/>
  </r>
  <r>
    <s v="PT-08305"/>
    <n v="67"/>
    <x v="0"/>
    <n v="113"/>
    <n v="188.64058706957701"/>
    <n v="35.735436092923003"/>
    <x v="1"/>
    <x v="1"/>
    <x v="0"/>
    <n v="3"/>
    <n v="13900.4"/>
    <s v="Discharged"/>
    <x v="0"/>
  </r>
  <r>
    <s v="PT-08511"/>
    <n v="55"/>
    <x v="0"/>
    <n v="115"/>
    <n v="319.15384227733801"/>
    <n v="17.305802699057701"/>
    <x v="0"/>
    <x v="2"/>
    <x v="0"/>
    <s v="unknown"/>
    <n v="7072.09"/>
    <s v="Discharged"/>
    <x v="1"/>
  </r>
  <r>
    <s v="PT-07463"/>
    <n v="37"/>
    <x v="0"/>
    <s v="unknown"/>
    <n v="182.03277866585401"/>
    <n v="24.565489372807299"/>
    <x v="0"/>
    <x v="1"/>
    <x v="2"/>
    <n v="2"/>
    <n v="3750.12"/>
    <s v="Discharged"/>
    <x v="2"/>
  </r>
  <r>
    <s v="PT-06887"/>
    <n v="32"/>
    <x v="1"/>
    <n v="150"/>
    <n v="209.004144847915"/>
    <n v="30.467832110260002"/>
    <x v="0"/>
    <x v="2"/>
    <x v="0"/>
    <n v="3"/>
    <n v="12017.05"/>
    <s v="Transferred"/>
    <x v="2"/>
  </r>
  <r>
    <s v="PT-04734"/>
    <n v="62"/>
    <x v="1"/>
    <n v="137"/>
    <n v="217.42202884647301"/>
    <n v="34.171237620279499"/>
    <x v="0"/>
    <x v="1"/>
    <x v="2"/>
    <n v="4"/>
    <n v="7678.25"/>
    <s v="Discharged"/>
    <x v="0"/>
  </r>
  <r>
    <s v="PT-03332"/>
    <n v="31"/>
    <x v="1"/>
    <n v="93"/>
    <n v="168.04576384919699"/>
    <n v="32.048719428698099"/>
    <x v="2"/>
    <x v="1"/>
    <x v="2"/>
    <n v="7"/>
    <n v="8876.18"/>
    <s v="Admitted"/>
    <x v="2"/>
  </r>
  <r>
    <s v="PT-09189"/>
    <n v="53"/>
    <x v="0"/>
    <n v="132"/>
    <n v="262.25194031953401"/>
    <n v="31.1896998147338"/>
    <x v="0"/>
    <x v="1"/>
    <x v="2"/>
    <n v="3"/>
    <n v="1449.81"/>
    <s v="Discharged"/>
    <x v="1"/>
  </r>
  <r>
    <s v="PT-07750"/>
    <n v="75"/>
    <x v="1"/>
    <n v="163"/>
    <n v="277.40762849201201"/>
    <n v="27.539046058956099"/>
    <x v="1"/>
    <x v="1"/>
    <x v="0"/>
    <n v="2"/>
    <n v="9968.24"/>
    <s v="Discharged"/>
    <x v="4"/>
  </r>
  <r>
    <s v="PT-08810"/>
    <n v="66"/>
    <x v="0"/>
    <n v="141"/>
    <n v="219.273294683648"/>
    <n v="19.5957798650788"/>
    <x v="0"/>
    <x v="2"/>
    <x v="0"/>
    <n v="2"/>
    <n v="6187.72"/>
    <s v="Admitted"/>
    <x v="0"/>
  </r>
  <r>
    <s v="PT-06405"/>
    <n v="62"/>
    <x v="0"/>
    <n v="91"/>
    <n v="200.30603276852699"/>
    <n v="27.143314710102601"/>
    <x v="0"/>
    <x v="1"/>
    <x v="0"/>
    <n v="4"/>
    <n v="8771.0300000000007"/>
    <s v="Discharged"/>
    <x v="0"/>
  </r>
  <r>
    <s v="PT-08510"/>
    <n v="63"/>
    <x v="1"/>
    <s v="unknown"/>
    <n v="184.70883656110101"/>
    <n v="35.377487480053901"/>
    <x v="0"/>
    <x v="1"/>
    <x v="0"/>
    <n v="2"/>
    <n v="10553.14"/>
    <s v="Discharged"/>
    <x v="0"/>
  </r>
  <r>
    <s v="PT-09657"/>
    <n v="64"/>
    <x v="1"/>
    <n v="152"/>
    <n v="148.413061729887"/>
    <n v="33.840373676891801"/>
    <x v="1"/>
    <x v="1"/>
    <x v="0"/>
    <n v="2"/>
    <n v="14843.11"/>
    <s v="Discharged"/>
    <x v="0"/>
  </r>
  <r>
    <s v="PT-07061"/>
    <n v="78"/>
    <x v="1"/>
    <n v="118"/>
    <n v="172.98150464896"/>
    <n v="25.629298012149899"/>
    <x v="2"/>
    <x v="0"/>
    <x v="1"/>
    <n v="11"/>
    <n v="21506.31"/>
    <s v="Transferred"/>
    <x v="4"/>
  </r>
  <r>
    <s v="PT-02097"/>
    <n v="65"/>
    <x v="1"/>
    <n v="157"/>
    <n v="225.629699753409"/>
    <n v="26.819260091472401"/>
    <x v="0"/>
    <x v="1"/>
    <x v="0"/>
    <n v="1"/>
    <n v="10639.14"/>
    <s v="Discharged"/>
    <x v="0"/>
  </r>
  <r>
    <s v="PT-02004"/>
    <n v="50"/>
    <x v="1"/>
    <n v="113"/>
    <n v="271.45721852245902"/>
    <n v="27.859912472812201"/>
    <x v="2"/>
    <x v="2"/>
    <x v="1"/>
    <n v="7"/>
    <n v="17722.88"/>
    <s v="Discharged"/>
    <x v="3"/>
  </r>
  <r>
    <s v="PT-08930"/>
    <n v="56"/>
    <x v="1"/>
    <n v="91"/>
    <n v="174.36922137335799"/>
    <n v="24.634545328033902"/>
    <x v="0"/>
    <x v="1"/>
    <x v="2"/>
    <n v="2"/>
    <n v="7724.54"/>
    <s v="Discharged"/>
    <x v="1"/>
  </r>
  <r>
    <s v="PT-04677"/>
    <n v="65"/>
    <x v="0"/>
    <n v="165"/>
    <n v="281.811493612547"/>
    <n v="28.8656449868284"/>
    <x v="0"/>
    <x v="2"/>
    <x v="1"/>
    <n v="3"/>
    <n v="11977.68"/>
    <s v="Admitted"/>
    <x v="0"/>
  </r>
  <r>
    <s v="PT-05018"/>
    <n v="85"/>
    <x v="1"/>
    <n v="131"/>
    <n v="188.09745882597801"/>
    <n v="24.622179703793101"/>
    <x v="1"/>
    <x v="1"/>
    <x v="1"/>
    <n v="3"/>
    <n v="16181.55"/>
    <s v="Discharged"/>
    <x v="5"/>
  </r>
  <r>
    <s v="PT-07470"/>
    <n v="64"/>
    <x v="0"/>
    <n v="166"/>
    <n v="219.13023688867801"/>
    <n v="31.159975034493598"/>
    <x v="1"/>
    <x v="1"/>
    <x v="0"/>
    <n v="2"/>
    <n v="6343.86"/>
    <s v="Discharged"/>
    <x v="0"/>
  </r>
  <r>
    <s v="PT-00547"/>
    <n v="63"/>
    <x v="0"/>
    <n v="146"/>
    <n v="216.713765620385"/>
    <n v="29.310302721333102"/>
    <x v="2"/>
    <x v="1"/>
    <x v="1"/>
    <n v="5"/>
    <n v="17946.64"/>
    <s v="Transferred"/>
    <x v="0"/>
  </r>
  <r>
    <s v="PT-01450"/>
    <n v="55"/>
    <x v="0"/>
    <n v="153"/>
    <n v="213.931069883839"/>
    <n v="37.072112283254199"/>
    <x v="0"/>
    <x v="2"/>
    <x v="0"/>
    <n v="5"/>
    <n v="8646.7099999999991"/>
    <s v="Discharged"/>
    <x v="1"/>
  </r>
  <r>
    <s v="PT-03987"/>
    <n v="63"/>
    <x v="1"/>
    <n v="109"/>
    <n v="265.07207697158702"/>
    <n v="33.320302299363902"/>
    <x v="2"/>
    <x v="1"/>
    <x v="0"/>
    <n v="3"/>
    <n v="7198.95"/>
    <s v="Discharged"/>
    <x v="0"/>
  </r>
  <r>
    <s v="PT-06901"/>
    <n v="69"/>
    <x v="0"/>
    <n v="117"/>
    <n v="200.74871110472699"/>
    <n v="32.055652511566898"/>
    <x v="1"/>
    <x v="1"/>
    <x v="1"/>
    <n v="4"/>
    <n v="18550.11"/>
    <s v="Transferred"/>
    <x v="0"/>
  </r>
  <r>
    <s v="PT-02611"/>
    <n v="64"/>
    <x v="0"/>
    <n v="146"/>
    <n v="326.474377762985"/>
    <n v="32.224112071363898"/>
    <x v="0"/>
    <x v="1"/>
    <x v="2"/>
    <n v="1"/>
    <n v="5692.67"/>
    <s v="Deceased"/>
    <x v="0"/>
  </r>
  <r>
    <s v="PT-01901"/>
    <n v="65"/>
    <x v="1"/>
    <n v="123"/>
    <n v="279.40622254836597"/>
    <n v="29.034319636073398"/>
    <x v="2"/>
    <x v="2"/>
    <x v="1"/>
    <n v="1"/>
    <n v="3744.75"/>
    <s v="Discharged"/>
    <x v="0"/>
  </r>
  <r>
    <s v="PT-03921"/>
    <n v="82"/>
    <x v="0"/>
    <n v="166"/>
    <n v="244.68618193671"/>
    <n v="25.529786079133402"/>
    <x v="0"/>
    <x v="2"/>
    <x v="1"/>
    <n v="3"/>
    <n v="14071.57"/>
    <s v="Discharged"/>
    <x v="5"/>
  </r>
  <r>
    <s v="PT-02758"/>
    <n v="43"/>
    <x v="1"/>
    <n v="129"/>
    <n v="168.748603200166"/>
    <n v="23.797879766125799"/>
    <x v="2"/>
    <x v="1"/>
    <x v="0"/>
    <n v="9"/>
    <n v="12432.66"/>
    <s v="Discharged"/>
    <x v="3"/>
  </r>
  <r>
    <s v="PT-06125"/>
    <n v="77"/>
    <x v="1"/>
    <n v="102"/>
    <n v="185.631228945602"/>
    <n v="31.733389440698001"/>
    <x v="2"/>
    <x v="1"/>
    <x v="0"/>
    <n v="3"/>
    <n v="9055.02"/>
    <s v="Deceased"/>
    <x v="4"/>
  </r>
  <r>
    <s v="PT-07798"/>
    <n v="50"/>
    <x v="0"/>
    <n v="131"/>
    <n v="236.55928606161601"/>
    <n v="25.8936318009236"/>
    <x v="1"/>
    <x v="2"/>
    <x v="1"/>
    <n v="4"/>
    <n v="8715.43"/>
    <s v="Discharged"/>
    <x v="3"/>
  </r>
  <r>
    <s v="PT-06398"/>
    <n v="35"/>
    <x v="0"/>
    <n v="94"/>
    <n v="122.777355046201"/>
    <n v="17.887681699964201"/>
    <x v="2"/>
    <x v="1"/>
    <x v="0"/>
    <n v="7"/>
    <n v="14223.81"/>
    <s v="Admitted"/>
    <x v="2"/>
  </r>
  <r>
    <s v="PT-01886"/>
    <n v="59"/>
    <x v="1"/>
    <n v="148"/>
    <n v="218.82116173128799"/>
    <n v="34.103070037212397"/>
    <x v="0"/>
    <x v="2"/>
    <x v="1"/>
    <n v="2"/>
    <n v="4335.1400000000003"/>
    <s v="Discharged"/>
    <x v="1"/>
  </r>
  <r>
    <s v="PT-05739"/>
    <n v="45"/>
    <x v="1"/>
    <n v="125"/>
    <n v="169.24304630136501"/>
    <n v="31.342814203455301"/>
    <x v="2"/>
    <x v="1"/>
    <x v="1"/>
    <n v="2"/>
    <n v="13670.23"/>
    <s v="Admitted"/>
    <x v="3"/>
  </r>
  <r>
    <s v="PT-08842"/>
    <n v="65"/>
    <x v="0"/>
    <n v="121"/>
    <n v="260.72300594102398"/>
    <s v="unknown"/>
    <x v="0"/>
    <x v="2"/>
    <x v="1"/>
    <n v="5"/>
    <n v="23103.14"/>
    <s v="Admitted"/>
    <x v="0"/>
  </r>
  <r>
    <s v="PT-05891"/>
    <n v="51"/>
    <x v="1"/>
    <n v="110"/>
    <n v="238.34894169642499"/>
    <n v="22.2103039066496"/>
    <x v="1"/>
    <x v="1"/>
    <x v="2"/>
    <n v="2"/>
    <n v="5490.49"/>
    <s v="Transferred"/>
    <x v="1"/>
  </r>
  <r>
    <s v="PT-02098"/>
    <n v="38"/>
    <x v="0"/>
    <n v="104"/>
    <n v="240.64331114542"/>
    <n v="27.0087193153873"/>
    <x v="2"/>
    <x v="1"/>
    <x v="0"/>
    <n v="3"/>
    <n v="11023.82"/>
    <s v="Admitted"/>
    <x v="2"/>
  </r>
  <r>
    <s v="PT-09477"/>
    <n v="59"/>
    <x v="1"/>
    <n v="151"/>
    <n v="263.21346593019098"/>
    <n v="26.5767511925397"/>
    <x v="0"/>
    <x v="1"/>
    <x v="2"/>
    <s v="unknown"/>
    <s v="unknown"/>
    <s v="Discharged"/>
    <x v="1"/>
  </r>
  <r>
    <s v="PT-05693"/>
    <n v="59"/>
    <x v="0"/>
    <n v="124"/>
    <n v="303.13111905617399"/>
    <n v="34.331432106483703"/>
    <x v="1"/>
    <x v="2"/>
    <x v="1"/>
    <n v="3"/>
    <n v="19811.46"/>
    <s v="Transferred"/>
    <x v="1"/>
  </r>
  <r>
    <s v="PT-00500"/>
    <n v="34"/>
    <x v="0"/>
    <n v="114"/>
    <n v="286.91450548049897"/>
    <n v="21.385925186306999"/>
    <x v="0"/>
    <x v="1"/>
    <x v="2"/>
    <n v="4"/>
    <s v="unknown"/>
    <s v="Discharged"/>
    <x v="2"/>
  </r>
  <r>
    <s v="PT-05625"/>
    <n v="80"/>
    <x v="0"/>
    <n v="152"/>
    <n v="251.763719288961"/>
    <n v="27.4275605823855"/>
    <x v="1"/>
    <x v="1"/>
    <x v="1"/>
    <n v="3"/>
    <n v="29129.77"/>
    <s v="Discharged"/>
    <x v="4"/>
  </r>
  <r>
    <s v="PT-00837"/>
    <n v="78"/>
    <x v="0"/>
    <n v="116"/>
    <n v="124.748304211381"/>
    <n v="29.549946936838101"/>
    <x v="0"/>
    <x v="1"/>
    <x v="0"/>
    <n v="6"/>
    <n v="17036.900000000001"/>
    <s v="Transferred"/>
    <x v="4"/>
  </r>
  <r>
    <s v="PT-03472"/>
    <n v="53"/>
    <x v="0"/>
    <n v="124"/>
    <n v="229.643199967968"/>
    <n v="35.1921455472133"/>
    <x v="1"/>
    <x v="1"/>
    <x v="0"/>
    <n v="2"/>
    <n v="9229.1299999999992"/>
    <s v="Admitted"/>
    <x v="1"/>
  </r>
  <r>
    <s v="PT-04698"/>
    <n v="74"/>
    <x v="1"/>
    <n v="131"/>
    <n v="238.31332195688901"/>
    <n v="24.670928887622999"/>
    <x v="0"/>
    <x v="1"/>
    <x v="0"/>
    <n v="2"/>
    <n v="9450.73"/>
    <s v="Transferred"/>
    <x v="4"/>
  </r>
  <r>
    <s v="PT-06281"/>
    <n v="56"/>
    <x v="1"/>
    <n v="138"/>
    <n v="193.72283221002101"/>
    <n v="30.713534228628198"/>
    <x v="0"/>
    <x v="1"/>
    <x v="2"/>
    <n v="3"/>
    <n v="3738.33"/>
    <s v="Admitted"/>
    <x v="1"/>
  </r>
  <r>
    <s v="PT-09062"/>
    <n v="55"/>
    <x v="0"/>
    <n v="127"/>
    <n v="298.89573850512301"/>
    <n v="22.885254578231201"/>
    <x v="0"/>
    <x v="1"/>
    <x v="2"/>
    <n v="2"/>
    <n v="2721.58"/>
    <s v="Discharged"/>
    <x v="1"/>
  </r>
  <r>
    <s v="PT-02172"/>
    <n v="53"/>
    <x v="0"/>
    <n v="116"/>
    <n v="230.319831871665"/>
    <n v="25.556361560926"/>
    <x v="0"/>
    <x v="1"/>
    <x v="2"/>
    <n v="2"/>
    <n v="2349.9899999999998"/>
    <s v="Discharged"/>
    <x v="1"/>
  </r>
  <r>
    <s v="PT-09419"/>
    <n v="56"/>
    <x v="0"/>
    <n v="110"/>
    <n v="286.81428739016798"/>
    <n v="20.163536850784901"/>
    <x v="2"/>
    <x v="1"/>
    <x v="0"/>
    <n v="3"/>
    <n v="7097.67"/>
    <s v="Discharged"/>
    <x v="1"/>
  </r>
  <r>
    <s v="PT-05679"/>
    <n v="60"/>
    <x v="1"/>
    <n v="153"/>
    <n v="230.45926746950801"/>
    <n v="25.0112875498716"/>
    <x v="0"/>
    <x v="2"/>
    <x v="1"/>
    <n v="3"/>
    <s v="unknown"/>
    <s v="Discharged"/>
    <x v="1"/>
  </r>
  <r>
    <s v="PT-09371"/>
    <n v="32"/>
    <x v="0"/>
    <n v="127"/>
    <n v="201.775819898447"/>
    <n v="31.3904048556311"/>
    <x v="0"/>
    <x v="2"/>
    <x v="2"/>
    <n v="3"/>
    <n v="4901.34"/>
    <s v="Discharged"/>
    <x v="2"/>
  </r>
  <r>
    <s v="PT-00399"/>
    <n v="53"/>
    <x v="1"/>
    <n v="90"/>
    <n v="216.32332711722"/>
    <n v="21.7334223695802"/>
    <x v="0"/>
    <x v="2"/>
    <x v="0"/>
    <n v="4"/>
    <n v="7821.6"/>
    <s v="Discharged"/>
    <x v="1"/>
  </r>
  <r>
    <s v="PT-02011"/>
    <n v="30"/>
    <x v="0"/>
    <n v="105"/>
    <n v="249.328146889614"/>
    <n v="33.692514637397302"/>
    <x v="1"/>
    <x v="1"/>
    <x v="0"/>
    <n v="1"/>
    <n v="7284.47"/>
    <s v="Discharged"/>
    <x v="6"/>
  </r>
  <r>
    <s v="PT-05167"/>
    <n v="47"/>
    <x v="0"/>
    <n v="112"/>
    <n v="243.24272733794399"/>
    <n v="23.438844626690901"/>
    <x v="1"/>
    <x v="1"/>
    <x v="2"/>
    <n v="2"/>
    <n v="1050.3699999999999"/>
    <s v="Discharged"/>
    <x v="3"/>
  </r>
  <r>
    <s v="PT-05872"/>
    <n v="58"/>
    <x v="1"/>
    <n v="144"/>
    <n v="171.57789417057799"/>
    <n v="22.640642391069999"/>
    <x v="1"/>
    <x v="1"/>
    <x v="0"/>
    <n v="3"/>
    <n v="12152.29"/>
    <s v="Discharged"/>
    <x v="1"/>
  </r>
  <r>
    <s v="PT-09989"/>
    <n v="40"/>
    <x v="0"/>
    <n v="143"/>
    <n v="234.69099123978401"/>
    <n v="22.346249157375301"/>
    <x v="2"/>
    <x v="2"/>
    <x v="0"/>
    <n v="4"/>
    <n v="10638.34"/>
    <s v="Discharged"/>
    <x v="2"/>
  </r>
  <r>
    <s v="PT-01284"/>
    <n v="69"/>
    <x v="1"/>
    <n v="131"/>
    <n v="210.270275068302"/>
    <n v="34.445088298562901"/>
    <x v="0"/>
    <x v="1"/>
    <x v="0"/>
    <n v="2"/>
    <n v="12343.29"/>
    <s v="Admitted"/>
    <x v="0"/>
  </r>
  <r>
    <s v="PT-09231"/>
    <n v="54"/>
    <x v="0"/>
    <n v="98"/>
    <n v="164.51988692344699"/>
    <n v="28.594374051773499"/>
    <x v="1"/>
    <x v="2"/>
    <x v="1"/>
    <n v="4"/>
    <n v="11555.14"/>
    <s v="Discharged"/>
    <x v="1"/>
  </r>
  <r>
    <s v="PT-02449"/>
    <n v="43"/>
    <x v="1"/>
    <n v="108"/>
    <n v="282.47480482624201"/>
    <n v="28.2891706471273"/>
    <x v="1"/>
    <x v="1"/>
    <x v="0"/>
    <n v="1"/>
    <n v="13433.08"/>
    <s v="Deceased"/>
    <x v="3"/>
  </r>
  <r>
    <s v="PT-04257"/>
    <n v="42"/>
    <x v="0"/>
    <n v="158"/>
    <n v="255.78342130674699"/>
    <n v="20.507381080798599"/>
    <x v="3"/>
    <x v="2"/>
    <x v="1"/>
    <n v="1"/>
    <n v="16535.259999999998"/>
    <s v="Discharged"/>
    <x v="3"/>
  </r>
  <r>
    <s v="PT-01837"/>
    <n v="37"/>
    <x v="0"/>
    <n v="139"/>
    <n v="223.65283692167699"/>
    <n v="24.835347632922499"/>
    <x v="2"/>
    <x v="1"/>
    <x v="0"/>
    <n v="7"/>
    <n v="13047.29"/>
    <s v="Discharged"/>
    <x v="2"/>
  </r>
  <r>
    <s v="PT-09791"/>
    <n v="67"/>
    <x v="1"/>
    <n v="119"/>
    <n v="292.46218877009301"/>
    <n v="22.136436058611402"/>
    <x v="0"/>
    <x v="1"/>
    <x v="2"/>
    <n v="3"/>
    <n v="4009.98"/>
    <s v="Discharged"/>
    <x v="0"/>
  </r>
  <r>
    <s v="PT-01020"/>
    <n v="61"/>
    <x v="1"/>
    <n v="128"/>
    <n v="171.29908670359501"/>
    <n v="21.952008787042001"/>
    <x v="0"/>
    <x v="2"/>
    <x v="0"/>
    <n v="0"/>
    <n v="6544.3"/>
    <s v="Discharged"/>
    <x v="0"/>
  </r>
  <r>
    <s v="PT-05067"/>
    <n v="55"/>
    <x v="1"/>
    <n v="172"/>
    <n v="142.167529197536"/>
    <n v="31.453135880950899"/>
    <x v="2"/>
    <x v="1"/>
    <x v="0"/>
    <n v="3"/>
    <n v="8988.59"/>
    <s v="Discharged"/>
    <x v="1"/>
  </r>
  <r>
    <s v="PT-01327"/>
    <n v="40"/>
    <x v="1"/>
    <n v="106"/>
    <n v="254.68764503045199"/>
    <n v="22.078919619120999"/>
    <x v="0"/>
    <x v="1"/>
    <x v="0"/>
    <n v="5"/>
    <n v="13813.46"/>
    <s v="Discharged"/>
    <x v="2"/>
  </r>
  <r>
    <s v="PT-07866"/>
    <n v="39"/>
    <x v="0"/>
    <n v="121"/>
    <n v="256.03071904774703"/>
    <n v="20.2574361512821"/>
    <x v="1"/>
    <x v="1"/>
    <x v="0"/>
    <n v="1"/>
    <n v="9915.6299999999992"/>
    <s v="Discharged"/>
    <x v="2"/>
  </r>
  <r>
    <s v="PT-02811"/>
    <n v="53"/>
    <x v="1"/>
    <n v="90"/>
    <n v="240.80185976775499"/>
    <n v="27.7771111260037"/>
    <x v="0"/>
    <x v="1"/>
    <x v="0"/>
    <n v="3"/>
    <n v="5259.28"/>
    <s v="Discharged"/>
    <x v="1"/>
  </r>
  <r>
    <s v="PT-08806"/>
    <n v="24"/>
    <x v="1"/>
    <n v="129"/>
    <n v="221.79918909314401"/>
    <n v="28.829344550517"/>
    <x v="2"/>
    <x v="2"/>
    <x v="0"/>
    <n v="5"/>
    <n v="9946.69"/>
    <s v="Discharged"/>
    <x v="6"/>
  </r>
  <r>
    <s v="PT-01652"/>
    <n v="59"/>
    <x v="0"/>
    <n v="149"/>
    <n v="255.98284055540501"/>
    <n v="29.453240218701499"/>
    <x v="0"/>
    <x v="1"/>
    <x v="2"/>
    <n v="0"/>
    <n v="2545.89"/>
    <s v="Discharged"/>
    <x v="1"/>
  </r>
  <r>
    <s v="PT-09806"/>
    <n v="35"/>
    <x v="1"/>
    <n v="163"/>
    <n v="255.79927889359999"/>
    <n v="29.255456424912001"/>
    <x v="2"/>
    <x v="1"/>
    <x v="0"/>
    <n v="4"/>
    <n v="8065.52"/>
    <s v="Discharged"/>
    <x v="2"/>
  </r>
  <r>
    <s v="PT-01170"/>
    <n v="67"/>
    <x v="1"/>
    <n v="101"/>
    <s v="unknown"/>
    <n v="27.951600950298001"/>
    <x v="1"/>
    <x v="1"/>
    <x v="0"/>
    <n v="2"/>
    <n v="8038.46"/>
    <s v="Discharged"/>
    <x v="0"/>
  </r>
  <r>
    <s v="PT-02529"/>
    <n v="85"/>
    <x v="1"/>
    <n v="144"/>
    <n v="231.734385702553"/>
    <n v="25.208227475073901"/>
    <x v="3"/>
    <x v="2"/>
    <x v="1"/>
    <n v="9"/>
    <n v="18212.759999999998"/>
    <s v="Admitted"/>
    <x v="5"/>
  </r>
  <r>
    <s v="PT-01207"/>
    <n v="44"/>
    <x v="0"/>
    <n v="126"/>
    <n v="139.49298744043699"/>
    <n v="27.636457412741802"/>
    <x v="2"/>
    <x v="1"/>
    <x v="0"/>
    <n v="6"/>
    <n v="10766.36"/>
    <s v="Discharged"/>
    <x v="3"/>
  </r>
  <r>
    <s v="PT-06257"/>
    <n v="75"/>
    <x v="0"/>
    <n v="99"/>
    <n v="289.30377064105102"/>
    <n v="34.233687950739302"/>
    <x v="0"/>
    <x v="2"/>
    <x v="1"/>
    <n v="5"/>
    <n v="5194.62"/>
    <s v="Admitted"/>
    <x v="4"/>
  </r>
  <r>
    <s v="PT-08935"/>
    <n v="64"/>
    <x v="1"/>
    <n v="157"/>
    <n v="270.72282403180901"/>
    <n v="23.355591772480501"/>
    <x v="2"/>
    <x v="1"/>
    <x v="1"/>
    <n v="4"/>
    <n v="12400.07"/>
    <s v="Discharged"/>
    <x v="0"/>
  </r>
  <r>
    <s v="PT-05470"/>
    <n v="56"/>
    <x v="1"/>
    <n v="139"/>
    <n v="302.57905267191802"/>
    <n v="28.038535182976201"/>
    <x v="0"/>
    <x v="2"/>
    <x v="0"/>
    <n v="2"/>
    <n v="6786.36"/>
    <s v="Discharged"/>
    <x v="1"/>
  </r>
  <r>
    <s v="PT-09571"/>
    <n v="49"/>
    <x v="1"/>
    <n v="123"/>
    <n v="152.670910046827"/>
    <n v="31.461279057530401"/>
    <x v="1"/>
    <x v="2"/>
    <x v="0"/>
    <s v="unknown"/>
    <n v="3446.25"/>
    <s v="Transferred"/>
    <x v="3"/>
  </r>
  <r>
    <s v="PT-07853"/>
    <n v="60"/>
    <x v="0"/>
    <n v="106"/>
    <n v="239.21218486166001"/>
    <n v="28.3027178322894"/>
    <x v="0"/>
    <x v="1"/>
    <x v="2"/>
    <n v="4"/>
    <n v="2674.67"/>
    <s v="Discharged"/>
    <x v="1"/>
  </r>
  <r>
    <s v="PT-00432"/>
    <n v="24"/>
    <x v="0"/>
    <n v="114"/>
    <n v="146.56006544099799"/>
    <n v="31.575567225111101"/>
    <x v="2"/>
    <x v="2"/>
    <x v="1"/>
    <n v="6"/>
    <n v="22395.49"/>
    <s v="Admitted"/>
    <x v="6"/>
  </r>
  <r>
    <s v="PT-09661"/>
    <n v="54"/>
    <x v="0"/>
    <n v="149"/>
    <n v="230.52549127252601"/>
    <n v="24.034342220802099"/>
    <x v="1"/>
    <x v="2"/>
    <x v="0"/>
    <n v="5"/>
    <n v="8203.17"/>
    <s v="Discharged"/>
    <x v="1"/>
  </r>
  <r>
    <s v="PT-07872"/>
    <n v="83"/>
    <x v="1"/>
    <n v="134"/>
    <s v="unknown"/>
    <n v="30.313969561701601"/>
    <x v="1"/>
    <x v="1"/>
    <x v="0"/>
    <n v="0"/>
    <n v="3076.45"/>
    <s v="Discharged"/>
    <x v="5"/>
  </r>
  <r>
    <s v="PT-00868"/>
    <n v="60"/>
    <x v="0"/>
    <n v="137"/>
    <n v="173.80063199269301"/>
    <n v="28.607391676537901"/>
    <x v="2"/>
    <x v="1"/>
    <x v="1"/>
    <n v="11"/>
    <n v="33049.089999999997"/>
    <s v="Discharged"/>
    <x v="1"/>
  </r>
  <r>
    <s v="PT-02975"/>
    <n v="68"/>
    <x v="1"/>
    <n v="124"/>
    <n v="165.41058744120801"/>
    <n v="26.498762050506802"/>
    <x v="1"/>
    <x v="1"/>
    <x v="0"/>
    <n v="1"/>
    <n v="7031.29"/>
    <s v="Discharged"/>
    <x v="0"/>
  </r>
  <r>
    <s v="PT-05237"/>
    <n v="34"/>
    <x v="0"/>
    <n v="140"/>
    <n v="233.11850294899199"/>
    <n v="26.504324355661701"/>
    <x v="2"/>
    <x v="1"/>
    <x v="0"/>
    <n v="6"/>
    <n v="10451.39"/>
    <s v="Discharged"/>
    <x v="2"/>
  </r>
  <r>
    <s v="PT-05094"/>
    <n v="80"/>
    <x v="1"/>
    <n v="146"/>
    <n v="236.222894762072"/>
    <n v="22.872197878017399"/>
    <x v="1"/>
    <x v="1"/>
    <x v="0"/>
    <n v="3"/>
    <n v="3340.75"/>
    <s v="Admitted"/>
    <x v="4"/>
  </r>
  <r>
    <s v="PT-05434"/>
    <n v="49"/>
    <x v="1"/>
    <n v="109"/>
    <n v="187.73771267630801"/>
    <n v="32.510885410898901"/>
    <x v="1"/>
    <x v="1"/>
    <x v="0"/>
    <n v="6"/>
    <n v="14664.18"/>
    <s v="Discharged"/>
    <x v="3"/>
  </r>
  <r>
    <s v="PT-00542"/>
    <n v="38"/>
    <x v="1"/>
    <n v="112"/>
    <n v="177.74644533684599"/>
    <n v="41.972681490570501"/>
    <x v="0"/>
    <x v="1"/>
    <x v="2"/>
    <n v="2"/>
    <n v="3031.77"/>
    <s v="unknown"/>
    <x v="2"/>
  </r>
  <r>
    <s v="PT-05196"/>
    <n v="48"/>
    <x v="0"/>
    <n v="112"/>
    <n v="283.83739133684702"/>
    <n v="24.089003726156001"/>
    <x v="2"/>
    <x v="1"/>
    <x v="2"/>
    <n v="6"/>
    <n v="8247.58"/>
    <s v="Discharged"/>
    <x v="3"/>
  </r>
  <r>
    <s v="PT-01133"/>
    <n v="79"/>
    <x v="1"/>
    <s v="unknown"/>
    <n v="234.947365738804"/>
    <n v="28.9191351188799"/>
    <x v="0"/>
    <x v="2"/>
    <x v="0"/>
    <n v="3"/>
    <n v="6748.86"/>
    <s v="Transferred"/>
    <x v="4"/>
  </r>
  <r>
    <s v="PT-04502"/>
    <n v="34"/>
    <x v="0"/>
    <n v="143"/>
    <n v="247.08847652006099"/>
    <n v="36.467481603585199"/>
    <x v="1"/>
    <x v="1"/>
    <x v="2"/>
    <n v="2"/>
    <n v="2248.2800000000002"/>
    <s v="Admitted"/>
    <x v="2"/>
  </r>
  <r>
    <s v="PT-06355"/>
    <n v="23"/>
    <x v="1"/>
    <n v="100"/>
    <n v="219.051289498523"/>
    <n v="33.2305345541793"/>
    <x v="0"/>
    <x v="1"/>
    <x v="2"/>
    <n v="4"/>
    <n v="3657.66"/>
    <s v="Discharged"/>
    <x v="6"/>
  </r>
  <r>
    <s v="PT-09521"/>
    <n v="70"/>
    <x v="1"/>
    <n v="121"/>
    <n v="232.70103681259499"/>
    <n v="34.815164810991902"/>
    <x v="1"/>
    <x v="1"/>
    <x v="2"/>
    <n v="1"/>
    <n v="500"/>
    <s v="Transferred"/>
    <x v="0"/>
  </r>
  <r>
    <s v="PT-03391"/>
    <n v="31"/>
    <x v="0"/>
    <n v="121"/>
    <n v="163.99762947103"/>
    <n v="26.1323713808344"/>
    <x v="0"/>
    <x v="2"/>
    <x v="2"/>
    <n v="3"/>
    <n v="4303.68"/>
    <s v="Discharged"/>
    <x v="2"/>
  </r>
  <r>
    <s v="PT-03889"/>
    <n v="57"/>
    <x v="1"/>
    <n v="166"/>
    <n v="219.12724812520199"/>
    <n v="24.227462253907401"/>
    <x v="1"/>
    <x v="1"/>
    <x v="2"/>
    <n v="6"/>
    <n v="2838.02"/>
    <s v="Admitted"/>
    <x v="1"/>
  </r>
  <r>
    <s v="PT-02963"/>
    <n v="47"/>
    <x v="0"/>
    <n v="118"/>
    <n v="190.533248364185"/>
    <s v="unknown"/>
    <x v="3"/>
    <x v="1"/>
    <x v="0"/>
    <s v="unknown"/>
    <n v="8395.44"/>
    <s v="Discharged"/>
    <x v="3"/>
  </r>
  <r>
    <s v="PT-04156"/>
    <n v="51"/>
    <x v="0"/>
    <n v="110"/>
    <n v="198.95696369933299"/>
    <n v="22.520228940796802"/>
    <x v="0"/>
    <x v="2"/>
    <x v="0"/>
    <n v="2"/>
    <n v="9144.7000000000007"/>
    <s v="Discharged"/>
    <x v="1"/>
  </r>
  <r>
    <s v="PT-03260"/>
    <n v="76"/>
    <x v="1"/>
    <n v="154"/>
    <n v="181.92884730943601"/>
    <n v="20.1761564193109"/>
    <x v="0"/>
    <x v="1"/>
    <x v="2"/>
    <n v="1"/>
    <n v="5195.16"/>
    <s v="unknown"/>
    <x v="4"/>
  </r>
  <r>
    <s v="PT-06303"/>
    <n v="69"/>
    <x v="0"/>
    <n v="146"/>
    <n v="204.91344955235101"/>
    <n v="22.811617841282999"/>
    <x v="0"/>
    <x v="1"/>
    <x v="0"/>
    <n v="5"/>
    <n v="6817.78"/>
    <s v="Discharged"/>
    <x v="0"/>
  </r>
  <r>
    <s v="PT-06035"/>
    <n v="33"/>
    <x v="0"/>
    <n v="90"/>
    <n v="181.63609835413899"/>
    <n v="28.1013698586701"/>
    <x v="0"/>
    <x v="1"/>
    <x v="2"/>
    <n v="1"/>
    <n v="3090.64"/>
    <s v="Admitted"/>
    <x v="2"/>
  </r>
  <r>
    <s v="PT-08217"/>
    <n v="77"/>
    <x v="1"/>
    <n v="143"/>
    <n v="217.04214366327901"/>
    <n v="22.6080820293929"/>
    <x v="1"/>
    <x v="1"/>
    <x v="0"/>
    <n v="4"/>
    <n v="5759.78"/>
    <s v="Discharged"/>
    <x v="4"/>
  </r>
  <r>
    <s v="PT-07838"/>
    <n v="53"/>
    <x v="1"/>
    <n v="121"/>
    <n v="291.53837508535003"/>
    <n v="19.807409237276499"/>
    <x v="1"/>
    <x v="1"/>
    <x v="0"/>
    <n v="2"/>
    <n v="8791.36"/>
    <s v="Admitted"/>
    <x v="1"/>
  </r>
  <r>
    <s v="PT-02584"/>
    <n v="73"/>
    <x v="0"/>
    <n v="144"/>
    <s v="unknown"/>
    <n v="21.975101670811899"/>
    <x v="0"/>
    <x v="1"/>
    <x v="0"/>
    <n v="2"/>
    <n v="8025.98"/>
    <s v="Admitted"/>
    <x v="4"/>
  </r>
  <r>
    <s v="PT-02814"/>
    <n v="50"/>
    <x v="0"/>
    <n v="111"/>
    <n v="207.39362571209401"/>
    <n v="28.666152336500598"/>
    <x v="0"/>
    <x v="2"/>
    <x v="0"/>
    <n v="3"/>
    <n v="7305.48"/>
    <s v="Transferred"/>
    <x v="3"/>
  </r>
  <r>
    <s v="PT-03960"/>
    <n v="57"/>
    <x v="1"/>
    <n v="119"/>
    <n v="224.79793268655499"/>
    <n v="32.104962351907297"/>
    <x v="0"/>
    <x v="1"/>
    <x v="0"/>
    <n v="2"/>
    <n v="8139.86"/>
    <s v="Admitted"/>
    <x v="1"/>
  </r>
  <r>
    <s v="PT-02948"/>
    <n v="18"/>
    <x v="0"/>
    <n v="135"/>
    <s v="unknown"/>
    <n v="27.2290162794636"/>
    <x v="2"/>
    <x v="2"/>
    <x v="0"/>
    <n v="4"/>
    <n v="8295.2099999999991"/>
    <s v="Admitted"/>
    <x v="6"/>
  </r>
  <r>
    <s v="PT-06644"/>
    <n v="44"/>
    <x v="1"/>
    <n v="110"/>
    <n v="256.56852003933199"/>
    <n v="32.3376260407071"/>
    <x v="0"/>
    <x v="2"/>
    <x v="0"/>
    <n v="1"/>
    <s v="unknown"/>
    <s v="Discharged"/>
    <x v="3"/>
  </r>
  <r>
    <s v="PT-05175"/>
    <n v="63"/>
    <x v="1"/>
    <n v="138"/>
    <s v="unknown"/>
    <n v="17.617191450983299"/>
    <x v="0"/>
    <x v="1"/>
    <x v="2"/>
    <n v="4"/>
    <n v="4075.72"/>
    <s v="Discharged"/>
    <x v="0"/>
  </r>
  <r>
    <s v="PT-06842"/>
    <n v="46"/>
    <x v="1"/>
    <n v="143"/>
    <n v="264.57919703480599"/>
    <n v="20.860969381538101"/>
    <x v="3"/>
    <x v="1"/>
    <x v="0"/>
    <n v="5"/>
    <n v="9394.08"/>
    <s v="Admitted"/>
    <x v="3"/>
  </r>
  <r>
    <s v="PT-08462"/>
    <n v="22"/>
    <x v="1"/>
    <n v="127"/>
    <n v="146.463113810067"/>
    <n v="23.5592528064684"/>
    <x v="0"/>
    <x v="1"/>
    <x v="2"/>
    <n v="3"/>
    <n v="5166.41"/>
    <s v="Admitted"/>
    <x v="6"/>
  </r>
  <r>
    <s v="PT-07909"/>
    <n v="66"/>
    <x v="1"/>
    <n v="111"/>
    <n v="126.49313742834499"/>
    <n v="25.964639844905001"/>
    <x v="1"/>
    <x v="1"/>
    <x v="2"/>
    <n v="1"/>
    <n v="3354.77"/>
    <s v="Discharged"/>
    <x v="0"/>
  </r>
  <r>
    <s v="PT-07896"/>
    <n v="46"/>
    <x v="1"/>
    <n v="112"/>
    <n v="181.532491278968"/>
    <n v="37.294694226491302"/>
    <x v="0"/>
    <x v="1"/>
    <x v="2"/>
    <n v="7"/>
    <n v="2299.29"/>
    <s v="Discharged"/>
    <x v="3"/>
  </r>
  <r>
    <s v="PT-03587"/>
    <n v="44"/>
    <x v="0"/>
    <n v="132"/>
    <n v="183.10461483753201"/>
    <n v="33.826405614931197"/>
    <x v="2"/>
    <x v="1"/>
    <x v="0"/>
    <n v="3"/>
    <n v="12525.55"/>
    <s v="Admitted"/>
    <x v="3"/>
  </r>
  <r>
    <s v="PT-09416"/>
    <n v="41"/>
    <x v="0"/>
    <n v="135"/>
    <n v="176.633351872042"/>
    <n v="27.034347620554001"/>
    <x v="0"/>
    <x v="1"/>
    <x v="2"/>
    <n v="0"/>
    <n v="753.66"/>
    <s v="Discharged"/>
    <x v="3"/>
  </r>
  <r>
    <s v="PT-08255"/>
    <n v="56"/>
    <x v="0"/>
    <n v="115"/>
    <n v="265.175795410528"/>
    <n v="18.891803824093"/>
    <x v="0"/>
    <x v="2"/>
    <x v="0"/>
    <n v="1"/>
    <n v="6609.13"/>
    <s v="Admitted"/>
    <x v="1"/>
  </r>
  <r>
    <s v="PT-02564"/>
    <n v="58"/>
    <x v="1"/>
    <n v="134"/>
    <n v="304.34361533428699"/>
    <n v="29.7663576899403"/>
    <x v="2"/>
    <x v="2"/>
    <x v="1"/>
    <n v="3"/>
    <n v="21192.97"/>
    <s v="Discharged"/>
    <x v="1"/>
  </r>
  <r>
    <s v="PT-02631"/>
    <n v="59"/>
    <x v="1"/>
    <s v="unknown"/>
    <n v="195.94230155427601"/>
    <n v="29.1365397664723"/>
    <x v="0"/>
    <x v="1"/>
    <x v="2"/>
    <n v="4"/>
    <n v="5869.03"/>
    <s v="Admitted"/>
    <x v="1"/>
  </r>
  <r>
    <s v="PT-03191"/>
    <n v="48"/>
    <x v="0"/>
    <n v="149"/>
    <n v="284.01607021792398"/>
    <n v="26.081369739257902"/>
    <x v="0"/>
    <x v="1"/>
    <x v="0"/>
    <n v="4"/>
    <n v="9875.67"/>
    <s v="Discharged"/>
    <x v="3"/>
  </r>
  <r>
    <s v="PT-08093"/>
    <n v="53"/>
    <x v="0"/>
    <n v="119"/>
    <n v="195.38425485718801"/>
    <n v="32.337217923558804"/>
    <x v="2"/>
    <x v="1"/>
    <x v="0"/>
    <n v="9"/>
    <n v="15491.7"/>
    <s v="Discharged"/>
    <x v="1"/>
  </r>
  <r>
    <s v="PT-07955"/>
    <n v="75"/>
    <x v="1"/>
    <n v="169"/>
    <n v="213.51266563863101"/>
    <n v="22.098288919238001"/>
    <x v="2"/>
    <x v="1"/>
    <x v="1"/>
    <n v="3"/>
    <n v="11451.57"/>
    <s v="Admitted"/>
    <x v="4"/>
  </r>
  <r>
    <s v="PT-05037"/>
    <n v="87"/>
    <x v="0"/>
    <n v="140"/>
    <n v="222.39877917263999"/>
    <n v="19.095507758277702"/>
    <x v="2"/>
    <x v="2"/>
    <x v="1"/>
    <n v="3"/>
    <n v="1015.83"/>
    <s v="Discharged"/>
    <x v="5"/>
  </r>
  <r>
    <s v="PT-01081"/>
    <n v="49"/>
    <x v="1"/>
    <n v="156"/>
    <n v="157.18603473820701"/>
    <n v="33.992957998398701"/>
    <x v="0"/>
    <x v="1"/>
    <x v="2"/>
    <n v="4"/>
    <n v="8017.75"/>
    <s v="Discharged"/>
    <x v="3"/>
  </r>
  <r>
    <s v="PT-04284"/>
    <n v="69"/>
    <x v="0"/>
    <n v="116"/>
    <n v="273.21031116624903"/>
    <n v="20.992175220641201"/>
    <x v="2"/>
    <x v="2"/>
    <x v="1"/>
    <n v="3"/>
    <n v="7254.35"/>
    <s v="Discharged"/>
    <x v="0"/>
  </r>
  <r>
    <s v="PT-05892"/>
    <n v="65"/>
    <x v="1"/>
    <n v="119"/>
    <n v="277.92470644179798"/>
    <n v="23.975501391987699"/>
    <x v="0"/>
    <x v="1"/>
    <x v="0"/>
    <n v="1"/>
    <n v="6895.58"/>
    <s v="Deceased"/>
    <x v="0"/>
  </r>
  <r>
    <s v="PT-07086"/>
    <n v="23"/>
    <x v="1"/>
    <n v="90"/>
    <n v="231.235897483012"/>
    <n v="25.479056592829501"/>
    <x v="2"/>
    <x v="2"/>
    <x v="1"/>
    <n v="4"/>
    <n v="6904.17"/>
    <s v="Discharged"/>
    <x v="6"/>
  </r>
  <r>
    <s v="PT-02086"/>
    <n v="36"/>
    <x v="1"/>
    <n v="118"/>
    <n v="205.70264630010601"/>
    <n v="18.5885218423537"/>
    <x v="2"/>
    <x v="2"/>
    <x v="1"/>
    <n v="3"/>
    <n v="16203.24"/>
    <s v="Discharged"/>
    <x v="2"/>
  </r>
  <r>
    <s v="PT-06346"/>
    <n v="56"/>
    <x v="0"/>
    <n v="118"/>
    <n v="177.28468513838999"/>
    <n v="23.081618146772801"/>
    <x v="2"/>
    <x v="1"/>
    <x v="0"/>
    <n v="3"/>
    <n v="3296.91"/>
    <s v="Discharged"/>
    <x v="1"/>
  </r>
  <r>
    <s v="PT-02453"/>
    <n v="53"/>
    <x v="1"/>
    <n v="116"/>
    <n v="212.19264195602801"/>
    <n v="28.190752520917499"/>
    <x v="0"/>
    <x v="1"/>
    <x v="0"/>
    <n v="3"/>
    <n v="8151.12"/>
    <s v="Discharged"/>
    <x v="1"/>
  </r>
  <r>
    <s v="PT-04967"/>
    <n v="40"/>
    <x v="0"/>
    <n v="152"/>
    <n v="229.282606712622"/>
    <n v="34.286664020675502"/>
    <x v="2"/>
    <x v="1"/>
    <x v="1"/>
    <n v="7"/>
    <n v="14390.67"/>
    <s v="Deceased"/>
    <x v="2"/>
  </r>
  <r>
    <s v="PT-02024"/>
    <n v="35"/>
    <x v="0"/>
    <n v="90"/>
    <n v="235.92851513705901"/>
    <n v="29.765902969181202"/>
    <x v="2"/>
    <x v="1"/>
    <x v="0"/>
    <n v="7"/>
    <n v="9964.92"/>
    <s v="Discharged"/>
    <x v="2"/>
  </r>
  <r>
    <s v="PT-08297"/>
    <n v="84"/>
    <x v="1"/>
    <n v="144"/>
    <n v="200.35141500697"/>
    <n v="31.993173817633298"/>
    <x v="0"/>
    <x v="2"/>
    <x v="0"/>
    <n v="1"/>
    <n v="7602.28"/>
    <s v="Discharged"/>
    <x v="5"/>
  </r>
  <r>
    <s v="PT-09169"/>
    <n v="59"/>
    <x v="1"/>
    <n v="128"/>
    <n v="238.90988891027601"/>
    <n v="35.269594703452903"/>
    <x v="2"/>
    <x v="1"/>
    <x v="1"/>
    <n v="5"/>
    <n v="5658.08"/>
    <s v="Discharged"/>
    <x v="1"/>
  </r>
  <r>
    <s v="PT-07910"/>
    <n v="66"/>
    <x v="1"/>
    <n v="130"/>
    <n v="242.87211683734401"/>
    <n v="21.422203140720999"/>
    <x v="1"/>
    <x v="1"/>
    <x v="0"/>
    <n v="1"/>
    <n v="10190.92"/>
    <s v="Discharged"/>
    <x v="0"/>
  </r>
  <r>
    <s v="PT-08893"/>
    <n v="40"/>
    <x v="1"/>
    <n v="156"/>
    <s v="unknown"/>
    <n v="34.390132047744501"/>
    <x v="2"/>
    <x v="1"/>
    <x v="1"/>
    <n v="6"/>
    <n v="27586.11"/>
    <s v="Discharged"/>
    <x v="2"/>
  </r>
  <r>
    <s v="PT-07322"/>
    <n v="53"/>
    <x v="1"/>
    <n v="129"/>
    <n v="266.098939357083"/>
    <n v="31.2767501230379"/>
    <x v="1"/>
    <x v="1"/>
    <x v="1"/>
    <n v="2"/>
    <n v="21863.97"/>
    <s v="Discharged"/>
    <x v="1"/>
  </r>
  <r>
    <s v="PT-00227"/>
    <n v="55"/>
    <x v="0"/>
    <s v="unknown"/>
    <n v="162.36654484915999"/>
    <n v="32.649600893805399"/>
    <x v="0"/>
    <x v="2"/>
    <x v="0"/>
    <n v="1"/>
    <s v="unknown"/>
    <s v="Discharged"/>
    <x v="1"/>
  </r>
  <r>
    <s v="PT-01014"/>
    <n v="44"/>
    <x v="1"/>
    <n v="135"/>
    <n v="198.77532911539299"/>
    <n v="33.231342544740997"/>
    <x v="0"/>
    <x v="1"/>
    <x v="2"/>
    <n v="4"/>
    <n v="3819.14"/>
    <s v="unknown"/>
    <x v="3"/>
  </r>
  <r>
    <s v="PT-06680"/>
    <n v="46"/>
    <x v="1"/>
    <n v="143"/>
    <n v="286.58586145735802"/>
    <n v="15"/>
    <x v="1"/>
    <x v="1"/>
    <x v="0"/>
    <n v="1"/>
    <n v="6292.14"/>
    <s v="Discharged"/>
    <x v="3"/>
  </r>
  <r>
    <s v="PT-01930"/>
    <n v="84"/>
    <x v="1"/>
    <n v="115"/>
    <n v="241.29049599662699"/>
    <n v="20.359857214842599"/>
    <x v="2"/>
    <x v="1"/>
    <x v="0"/>
    <n v="5"/>
    <n v="10852.89"/>
    <s v="Deceased"/>
    <x v="5"/>
  </r>
  <r>
    <s v="PT-01044"/>
    <n v="54"/>
    <x v="0"/>
    <n v="123"/>
    <n v="236.373901209954"/>
    <n v="22.4907771573235"/>
    <x v="0"/>
    <x v="1"/>
    <x v="0"/>
    <n v="2"/>
    <n v="2741.13"/>
    <s v="Discharged"/>
    <x v="1"/>
  </r>
  <r>
    <s v="PT-05252"/>
    <n v="46"/>
    <x v="1"/>
    <n v="124"/>
    <s v="unknown"/>
    <n v="31.968361722309801"/>
    <x v="0"/>
    <x v="1"/>
    <x v="2"/>
    <n v="2"/>
    <s v="unknown"/>
    <s v="Discharged"/>
    <x v="3"/>
  </r>
  <r>
    <s v="PT-01405"/>
    <n v="69"/>
    <x v="0"/>
    <n v="140"/>
    <n v="256.59781050113202"/>
    <n v="28.1273157722785"/>
    <x v="0"/>
    <x v="1"/>
    <x v="0"/>
    <n v="4"/>
    <n v="9203.39"/>
    <s v="Admitted"/>
    <x v="0"/>
  </r>
  <r>
    <s v="PT-09227"/>
    <n v="47"/>
    <x v="1"/>
    <n v="139"/>
    <n v="237.040558193772"/>
    <n v="25.5219060545678"/>
    <x v="0"/>
    <x v="1"/>
    <x v="2"/>
    <n v="1"/>
    <s v="unknown"/>
    <s v="Discharged"/>
    <x v="3"/>
  </r>
  <r>
    <s v="PT-02180"/>
    <n v="55"/>
    <x v="1"/>
    <n v="137"/>
    <n v="196.908485975893"/>
    <n v="32.598255084929598"/>
    <x v="1"/>
    <x v="1"/>
    <x v="0"/>
    <n v="1"/>
    <n v="9592.25"/>
    <s v="Admitted"/>
    <x v="1"/>
  </r>
  <r>
    <s v="PT-00698"/>
    <n v="36"/>
    <x v="1"/>
    <s v="unknown"/>
    <s v="unknown"/>
    <n v="32.502223621300203"/>
    <x v="0"/>
    <x v="1"/>
    <x v="2"/>
    <n v="1"/>
    <n v="3152.02"/>
    <s v="Admitted"/>
    <x v="2"/>
  </r>
  <r>
    <s v="PT-01125"/>
    <n v="79"/>
    <x v="1"/>
    <n v="134"/>
    <n v="226.98678222926199"/>
    <n v="21.0213764209694"/>
    <x v="1"/>
    <x v="1"/>
    <x v="1"/>
    <n v="5"/>
    <n v="20598.77"/>
    <s v="Discharged"/>
    <x v="4"/>
  </r>
  <r>
    <s v="PT-07379"/>
    <n v="63"/>
    <x v="0"/>
    <n v="98"/>
    <n v="252.63912520511599"/>
    <n v="21.088228215105499"/>
    <x v="2"/>
    <x v="1"/>
    <x v="1"/>
    <n v="2"/>
    <n v="14905.92"/>
    <s v="Admitted"/>
    <x v="0"/>
  </r>
  <r>
    <s v="PT-03896"/>
    <n v="70"/>
    <x v="0"/>
    <n v="137"/>
    <n v="232.35051284146999"/>
    <n v="18.287484891047502"/>
    <x v="2"/>
    <x v="1"/>
    <x v="1"/>
    <n v="4"/>
    <n v="16103.6"/>
    <s v="Discharged"/>
    <x v="0"/>
  </r>
  <r>
    <s v="PT-08381"/>
    <n v="56"/>
    <x v="1"/>
    <n v="144"/>
    <n v="246.72756972044499"/>
    <n v="26.402275271546799"/>
    <x v="0"/>
    <x v="1"/>
    <x v="2"/>
    <n v="6"/>
    <n v="7125.25"/>
    <s v="Discharged"/>
    <x v="1"/>
  </r>
  <r>
    <s v="PT-05111"/>
    <n v="47"/>
    <x v="0"/>
    <n v="145"/>
    <n v="246.83747755240799"/>
    <n v="33.137943648697401"/>
    <x v="2"/>
    <x v="1"/>
    <x v="1"/>
    <n v="4"/>
    <n v="14427.5"/>
    <s v="Admitted"/>
    <x v="3"/>
  </r>
  <r>
    <s v="PT-07903"/>
    <n v="60"/>
    <x v="1"/>
    <n v="118"/>
    <n v="171.30641071567101"/>
    <n v="30.9234429601612"/>
    <x v="2"/>
    <x v="1"/>
    <x v="0"/>
    <n v="2"/>
    <n v="12860.7"/>
    <s v="Discharged"/>
    <x v="1"/>
  </r>
  <r>
    <s v="PT-01779"/>
    <n v="48"/>
    <x v="1"/>
    <s v="unknown"/>
    <n v="120"/>
    <n v="28.0029678953887"/>
    <x v="2"/>
    <x v="1"/>
    <x v="0"/>
    <n v="5"/>
    <n v="13556.3"/>
    <s v="Discharged"/>
    <x v="3"/>
  </r>
  <r>
    <s v="PT-08101"/>
    <n v="19"/>
    <x v="1"/>
    <n v="130"/>
    <n v="240.32459468710499"/>
    <n v="17.9972947226609"/>
    <x v="1"/>
    <x v="2"/>
    <x v="1"/>
    <n v="3"/>
    <n v="5474.29"/>
    <s v="Discharged"/>
    <x v="6"/>
  </r>
  <r>
    <s v="PT-02635"/>
    <n v="80"/>
    <x v="0"/>
    <n v="139"/>
    <n v="204.044889751662"/>
    <n v="29.7952472317093"/>
    <x v="1"/>
    <x v="1"/>
    <x v="0"/>
    <n v="4"/>
    <n v="8593.7000000000007"/>
    <s v="Discharged"/>
    <x v="4"/>
  </r>
  <r>
    <s v="PT-07188"/>
    <n v="86"/>
    <x v="1"/>
    <n v="129"/>
    <n v="209.79516159960301"/>
    <n v="26.694371371998098"/>
    <x v="0"/>
    <x v="1"/>
    <x v="1"/>
    <n v="6"/>
    <n v="18810.55"/>
    <s v="Discharged"/>
    <x v="5"/>
  </r>
  <r>
    <s v="PT-07545"/>
    <n v="70"/>
    <x v="0"/>
    <n v="152"/>
    <n v="225.285750287653"/>
    <n v="25.123284538844999"/>
    <x v="0"/>
    <x v="1"/>
    <x v="0"/>
    <n v="4"/>
    <n v="6366.13"/>
    <s v="Discharged"/>
    <x v="0"/>
  </r>
  <r>
    <s v="PT-07605"/>
    <n v="59"/>
    <x v="1"/>
    <n v="115"/>
    <n v="266.43225239441301"/>
    <n v="21.116356585382398"/>
    <x v="0"/>
    <x v="1"/>
    <x v="0"/>
    <n v="3"/>
    <n v="5169.92"/>
    <s v="Transferred"/>
    <x v="1"/>
  </r>
  <r>
    <s v="PT-03490"/>
    <n v="31"/>
    <x v="0"/>
    <n v="105"/>
    <n v="269.70697521867697"/>
    <n v="21.3974966459465"/>
    <x v="0"/>
    <x v="1"/>
    <x v="2"/>
    <n v="3"/>
    <n v="5812.9"/>
    <s v="Transferred"/>
    <x v="2"/>
  </r>
  <r>
    <s v="PT-08423"/>
    <n v="46"/>
    <x v="1"/>
    <n v="165"/>
    <n v="237.506542271092"/>
    <n v="21.6258037135674"/>
    <x v="1"/>
    <x v="1"/>
    <x v="0"/>
    <n v="1"/>
    <n v="8814.36"/>
    <s v="Discharged"/>
    <x v="3"/>
  </r>
  <r>
    <s v="PT-01038"/>
    <n v="33"/>
    <x v="0"/>
    <n v="138"/>
    <s v="unknown"/>
    <n v="28.350908091052201"/>
    <x v="1"/>
    <x v="1"/>
    <x v="1"/>
    <n v="5"/>
    <n v="24801"/>
    <s v="unknown"/>
    <x v="2"/>
  </r>
  <r>
    <s v="PT-06094"/>
    <n v="41"/>
    <x v="0"/>
    <n v="122"/>
    <n v="222.52691444410399"/>
    <n v="30.649670445557899"/>
    <x v="0"/>
    <x v="2"/>
    <x v="0"/>
    <n v="4"/>
    <n v="4461"/>
    <s v="Deceased"/>
    <x v="3"/>
  </r>
  <r>
    <s v="PT-02257"/>
    <n v="68"/>
    <x v="0"/>
    <n v="131"/>
    <n v="235.88310397962599"/>
    <n v="25.8817787917279"/>
    <x v="0"/>
    <x v="1"/>
    <x v="0"/>
    <n v="5"/>
    <n v="13874.58"/>
    <s v="Discharged"/>
    <x v="0"/>
  </r>
  <r>
    <s v="PT-09934"/>
    <n v="44"/>
    <x v="1"/>
    <n v="122"/>
    <n v="189.16859815989099"/>
    <n v="25.253306063106798"/>
    <x v="2"/>
    <x v="1"/>
    <x v="2"/>
    <n v="6"/>
    <n v="5090.3500000000004"/>
    <s v="Discharged"/>
    <x v="3"/>
  </r>
  <r>
    <s v="PT-02614"/>
    <n v="54"/>
    <x v="1"/>
    <n v="125"/>
    <n v="222.732816520325"/>
    <n v="22.766961983100199"/>
    <x v="0"/>
    <x v="2"/>
    <x v="0"/>
    <n v="2"/>
    <n v="12096.79"/>
    <s v="Discharged"/>
    <x v="1"/>
  </r>
  <r>
    <s v="PT-00314"/>
    <n v="67"/>
    <x v="0"/>
    <n v="147"/>
    <n v="181.49999988266899"/>
    <n v="26.176702391846199"/>
    <x v="2"/>
    <x v="1"/>
    <x v="0"/>
    <n v="4"/>
    <n v="3828.71"/>
    <s v="Admitted"/>
    <x v="0"/>
  </r>
  <r>
    <s v="PT-02650"/>
    <n v="68"/>
    <x v="0"/>
    <n v="110"/>
    <n v="260.72927332813799"/>
    <n v="30.526922850158002"/>
    <x v="0"/>
    <x v="1"/>
    <x v="0"/>
    <n v="3"/>
    <n v="7953.14"/>
    <s v="Admitted"/>
    <x v="0"/>
  </r>
  <r>
    <s v="PT-02282"/>
    <n v="44"/>
    <x v="0"/>
    <n v="166"/>
    <n v="171.30961852361"/>
    <n v="25.075541665533599"/>
    <x v="0"/>
    <x v="1"/>
    <x v="2"/>
    <n v="4"/>
    <n v="5862.9"/>
    <s v="Discharged"/>
    <x v="3"/>
  </r>
  <r>
    <s v="PT-06742"/>
    <n v="49"/>
    <x v="0"/>
    <n v="136"/>
    <n v="297.75553853677798"/>
    <n v="24.358562503874602"/>
    <x v="1"/>
    <x v="2"/>
    <x v="1"/>
    <n v="3"/>
    <n v="19842.04"/>
    <s v="Deceased"/>
    <x v="3"/>
  </r>
  <r>
    <s v="PT-02980"/>
    <n v="57"/>
    <x v="1"/>
    <n v="114"/>
    <n v="211.04204329509"/>
    <n v="32.787971283181697"/>
    <x v="0"/>
    <x v="1"/>
    <x v="2"/>
    <n v="1"/>
    <n v="5142.53"/>
    <s v="Admitted"/>
    <x v="1"/>
  </r>
  <r>
    <s v="PT-02548"/>
    <n v="46"/>
    <x v="1"/>
    <n v="123"/>
    <n v="202.977705654011"/>
    <n v="31.885096678214001"/>
    <x v="2"/>
    <x v="2"/>
    <x v="1"/>
    <n v="5"/>
    <n v="13386.06"/>
    <s v="Discharged"/>
    <x v="3"/>
  </r>
  <r>
    <s v="PT-05513"/>
    <n v="64"/>
    <x v="1"/>
    <n v="169"/>
    <n v="189.737869838112"/>
    <n v="37.303995964671003"/>
    <x v="0"/>
    <x v="1"/>
    <x v="2"/>
    <n v="2"/>
    <n v="1729.9"/>
    <s v="Discharged"/>
    <x v="0"/>
  </r>
  <r>
    <s v="PT-05133"/>
    <n v="60"/>
    <x v="1"/>
    <n v="98"/>
    <n v="226.32734003388799"/>
    <n v="27.955069127304601"/>
    <x v="2"/>
    <x v="2"/>
    <x v="1"/>
    <n v="6"/>
    <n v="20210.66"/>
    <s v="Discharged"/>
    <x v="1"/>
  </r>
  <r>
    <s v="PT-02160"/>
    <n v="63"/>
    <x v="1"/>
    <n v="143"/>
    <n v="126.328102245236"/>
    <n v="24.5790030616133"/>
    <x v="1"/>
    <x v="1"/>
    <x v="0"/>
    <n v="3"/>
    <n v="12338.29"/>
    <s v="Admitted"/>
    <x v="0"/>
  </r>
  <r>
    <s v="PT-07081"/>
    <n v="60"/>
    <x v="1"/>
    <n v="133"/>
    <n v="233.170773016326"/>
    <n v="22.9397231647669"/>
    <x v="1"/>
    <x v="1"/>
    <x v="0"/>
    <n v="1"/>
    <n v="8989"/>
    <s v="Discharged"/>
    <x v="1"/>
  </r>
  <r>
    <s v="PT-03138"/>
    <n v="39"/>
    <x v="0"/>
    <n v="146"/>
    <n v="201.01026180812801"/>
    <n v="36.259952523259599"/>
    <x v="1"/>
    <x v="2"/>
    <x v="0"/>
    <n v="4"/>
    <n v="6367.71"/>
    <s v="Transferred"/>
    <x v="2"/>
  </r>
  <r>
    <s v="PT-09262"/>
    <n v="77"/>
    <x v="0"/>
    <n v="128"/>
    <n v="187.63484405741301"/>
    <n v="24.5056217356512"/>
    <x v="2"/>
    <x v="1"/>
    <x v="1"/>
    <n v="3"/>
    <n v="17128.73"/>
    <s v="Discharged"/>
    <x v="4"/>
  </r>
  <r>
    <s v="PT-05851"/>
    <n v="58"/>
    <x v="0"/>
    <n v="137"/>
    <n v="272.68357616888198"/>
    <n v="30.9422500250332"/>
    <x v="0"/>
    <x v="1"/>
    <x v="2"/>
    <n v="2"/>
    <n v="5117.1099999999997"/>
    <s v="Transferred"/>
    <x v="1"/>
  </r>
  <r>
    <s v="PT-06446"/>
    <n v="41"/>
    <x v="0"/>
    <n v="151"/>
    <n v="161.21374747805501"/>
    <s v="unknown"/>
    <x v="0"/>
    <x v="1"/>
    <x v="2"/>
    <n v="2"/>
    <n v="4178.3599999999997"/>
    <s v="Discharged"/>
    <x v="3"/>
  </r>
  <r>
    <s v="PT-03968"/>
    <n v="26"/>
    <x v="0"/>
    <n v="123"/>
    <n v="204.55020194005999"/>
    <n v="24.853238552424799"/>
    <x v="2"/>
    <x v="2"/>
    <x v="1"/>
    <n v="4"/>
    <n v="3763.47"/>
    <s v="Discharged"/>
    <x v="6"/>
  </r>
  <r>
    <s v="PT-01429"/>
    <n v="51"/>
    <x v="1"/>
    <n v="136"/>
    <n v="192.41610615520401"/>
    <n v="26.905798496637601"/>
    <x v="0"/>
    <x v="2"/>
    <x v="0"/>
    <n v="5"/>
    <n v="10897.67"/>
    <s v="Admitted"/>
    <x v="1"/>
  </r>
  <r>
    <s v="PT-08711"/>
    <n v="53"/>
    <x v="1"/>
    <n v="103"/>
    <n v="253.18953376367401"/>
    <n v="24.730214523522999"/>
    <x v="0"/>
    <x v="2"/>
    <x v="1"/>
    <n v="1"/>
    <n v="14669.86"/>
    <s v="Discharged"/>
    <x v="1"/>
  </r>
  <r>
    <s v="PT-02521"/>
    <n v="57"/>
    <x v="0"/>
    <n v="129"/>
    <n v="147.63875869269199"/>
    <n v="25.126405068773899"/>
    <x v="3"/>
    <x v="1"/>
    <x v="2"/>
    <n v="2"/>
    <n v="4464.1499999999996"/>
    <s v="Admitted"/>
    <x v="1"/>
  </r>
  <r>
    <s v="PT-08152"/>
    <n v="46"/>
    <x v="0"/>
    <n v="136"/>
    <n v="190.289444903564"/>
    <n v="39.296156026087999"/>
    <x v="1"/>
    <x v="1"/>
    <x v="2"/>
    <n v="6"/>
    <n v="7362.28"/>
    <s v="Discharged"/>
    <x v="3"/>
  </r>
  <r>
    <s v="PT-04970"/>
    <n v="76"/>
    <x v="0"/>
    <n v="115"/>
    <n v="200.13643921127399"/>
    <n v="23.803524104002101"/>
    <x v="2"/>
    <x v="2"/>
    <x v="1"/>
    <n v="3"/>
    <n v="4173.62"/>
    <s v="Discharged"/>
    <x v="4"/>
  </r>
  <r>
    <s v="PT-01856"/>
    <n v="44"/>
    <x v="0"/>
    <n v="111"/>
    <n v="216.814211419651"/>
    <n v="32.668977601108303"/>
    <x v="0"/>
    <x v="1"/>
    <x v="0"/>
    <n v="3"/>
    <n v="7617.93"/>
    <s v="Discharged"/>
    <x v="3"/>
  </r>
  <r>
    <s v="PT-08807"/>
    <n v="41"/>
    <x v="1"/>
    <n v="130"/>
    <n v="198.39927691470101"/>
    <n v="22.731379780205"/>
    <x v="2"/>
    <x v="1"/>
    <x v="0"/>
    <n v="4"/>
    <n v="8431.69"/>
    <s v="Transferred"/>
    <x v="3"/>
  </r>
  <r>
    <s v="PT-05603"/>
    <n v="51"/>
    <x v="0"/>
    <n v="122"/>
    <n v="217.320540446211"/>
    <n v="26.5574589973983"/>
    <x v="0"/>
    <x v="2"/>
    <x v="0"/>
    <n v="3"/>
    <n v="7689.85"/>
    <s v="Transferred"/>
    <x v="1"/>
  </r>
  <r>
    <s v="PT-07272"/>
    <n v="58"/>
    <x v="0"/>
    <n v="171"/>
    <n v="220.40061360147101"/>
    <n v="30.993228043936998"/>
    <x v="1"/>
    <x v="2"/>
    <x v="1"/>
    <n v="5"/>
    <n v="18698.47"/>
    <s v="Discharged"/>
    <x v="1"/>
  </r>
  <r>
    <s v="PT-00449"/>
    <n v="47"/>
    <x v="0"/>
    <n v="121"/>
    <n v="191.36213042462401"/>
    <n v="30.393076227751799"/>
    <x v="0"/>
    <x v="2"/>
    <x v="1"/>
    <n v="1"/>
    <n v="11957.95"/>
    <s v="Discharged"/>
    <x v="3"/>
  </r>
  <r>
    <s v="PT-08014"/>
    <n v="54"/>
    <x v="0"/>
    <n v="112"/>
    <n v="247.44690392847201"/>
    <n v="34.7161870190697"/>
    <x v="1"/>
    <x v="1"/>
    <x v="1"/>
    <n v="2"/>
    <n v="10729.91"/>
    <s v="Discharged"/>
    <x v="1"/>
  </r>
  <r>
    <s v="PT-01285"/>
    <n v="43"/>
    <x v="1"/>
    <n v="146"/>
    <n v="191.258118594004"/>
    <n v="27.930557282628101"/>
    <x v="1"/>
    <x v="2"/>
    <x v="3"/>
    <n v="3"/>
    <n v="8001.06"/>
    <s v="Discharged"/>
    <x v="3"/>
  </r>
  <r>
    <s v="PT-05996"/>
    <n v="57"/>
    <x v="1"/>
    <n v="111"/>
    <n v="304.15643833688898"/>
    <n v="23.275151281639399"/>
    <x v="0"/>
    <x v="1"/>
    <x v="0"/>
    <n v="6"/>
    <n v="5809.95"/>
    <s v="Discharged"/>
    <x v="1"/>
  </r>
  <r>
    <s v="PT-08207"/>
    <n v="64"/>
    <x v="0"/>
    <n v="155"/>
    <n v="195.50984553170699"/>
    <n v="26.882463090187599"/>
    <x v="0"/>
    <x v="2"/>
    <x v="0"/>
    <n v="4"/>
    <n v="8858.6299999999992"/>
    <s v="unknown"/>
    <x v="0"/>
  </r>
  <r>
    <s v="PT-07752"/>
    <n v="59"/>
    <x v="0"/>
    <n v="137"/>
    <n v="177.53996049461301"/>
    <n v="19.7112209245937"/>
    <x v="3"/>
    <x v="2"/>
    <x v="1"/>
    <n v="2"/>
    <n v="16741.34"/>
    <s v="Discharged"/>
    <x v="1"/>
  </r>
  <r>
    <s v="PT-03728"/>
    <n v="71"/>
    <x v="0"/>
    <n v="123"/>
    <n v="255.90795373975999"/>
    <n v="29.618022929600802"/>
    <x v="0"/>
    <x v="1"/>
    <x v="0"/>
    <n v="2"/>
    <n v="8149.26"/>
    <s v="Admitted"/>
    <x v="4"/>
  </r>
  <r>
    <s v="PT-07354"/>
    <n v="72"/>
    <x v="0"/>
    <n v="120"/>
    <n v="210.91739337425099"/>
    <s v="unknown"/>
    <x v="0"/>
    <x v="1"/>
    <x v="0"/>
    <n v="1"/>
    <n v="9668.81"/>
    <s v="Discharged"/>
    <x v="4"/>
  </r>
  <r>
    <s v="PT-00362"/>
    <n v="77"/>
    <x v="0"/>
    <n v="140"/>
    <n v="154.52635629092899"/>
    <n v="29.987910574695299"/>
    <x v="2"/>
    <x v="1"/>
    <x v="0"/>
    <n v="0"/>
    <n v="4634.57"/>
    <s v="Admitted"/>
    <x v="4"/>
  </r>
  <r>
    <s v="PT-06280"/>
    <n v="55"/>
    <x v="1"/>
    <n v="137"/>
    <n v="120.418516338583"/>
    <n v="20.014731335036601"/>
    <x v="2"/>
    <x v="1"/>
    <x v="0"/>
    <n v="6"/>
    <n v="10037.540000000001"/>
    <s v="Discharged"/>
    <x v="1"/>
  </r>
  <r>
    <s v="PT-05231"/>
    <n v="82"/>
    <x v="0"/>
    <n v="119"/>
    <n v="269.27050837676802"/>
    <n v="30.058861425376801"/>
    <x v="1"/>
    <x v="1"/>
    <x v="1"/>
    <n v="3"/>
    <n v="16581.009999999998"/>
    <s v="Discharged"/>
    <x v="5"/>
  </r>
  <r>
    <s v="PT-09123"/>
    <n v="65"/>
    <x v="1"/>
    <n v="132"/>
    <n v="207.05595890429399"/>
    <n v="26.007072294651302"/>
    <x v="3"/>
    <x v="1"/>
    <x v="3"/>
    <n v="5"/>
    <n v="5465.19"/>
    <s v="Discharged"/>
    <x v="0"/>
  </r>
  <r>
    <s v="PT-07296"/>
    <n v="48"/>
    <x v="1"/>
    <n v="128"/>
    <n v="202.774855928394"/>
    <n v="28.019237665618899"/>
    <x v="1"/>
    <x v="1"/>
    <x v="1"/>
    <n v="5"/>
    <n v="17018.900000000001"/>
    <s v="Admitted"/>
    <x v="3"/>
  </r>
  <r>
    <s v="PT-09071"/>
    <n v="68"/>
    <x v="0"/>
    <n v="120"/>
    <n v="275.460789285928"/>
    <n v="29.432627888454999"/>
    <x v="0"/>
    <x v="1"/>
    <x v="0"/>
    <n v="3"/>
    <n v="8875.5300000000007"/>
    <s v="Discharged"/>
    <x v="0"/>
  </r>
  <r>
    <s v="PT-07535"/>
    <n v="47"/>
    <x v="0"/>
    <n v="132"/>
    <n v="155.06732310629999"/>
    <n v="30.3076181357279"/>
    <x v="1"/>
    <x v="2"/>
    <x v="0"/>
    <n v="1"/>
    <n v="10095.94"/>
    <s v="Admitted"/>
    <x v="3"/>
  </r>
  <r>
    <s v="PT-06252"/>
    <n v="49"/>
    <x v="1"/>
    <n v="90"/>
    <n v="240.96349335725799"/>
    <n v="27.013382026291499"/>
    <x v="2"/>
    <x v="1"/>
    <x v="1"/>
    <n v="4"/>
    <n v="19172.650000000001"/>
    <s v="Admitted"/>
    <x v="3"/>
  </r>
  <r>
    <s v="PT-05927"/>
    <n v="65"/>
    <x v="1"/>
    <n v="122"/>
    <n v="143.416721380637"/>
    <n v="18.005194263848399"/>
    <x v="0"/>
    <x v="2"/>
    <x v="1"/>
    <n v="2"/>
    <s v="unknown"/>
    <s v="Discharged"/>
    <x v="0"/>
  </r>
  <r>
    <s v="PT-05150"/>
    <n v="59"/>
    <x v="1"/>
    <n v="143"/>
    <n v="264.60671576104198"/>
    <n v="26.7143762607116"/>
    <x v="0"/>
    <x v="1"/>
    <x v="0"/>
    <n v="2"/>
    <n v="6950.17"/>
    <s v="Discharged"/>
    <x v="1"/>
  </r>
  <r>
    <s v="PT-02461"/>
    <n v="56"/>
    <x v="1"/>
    <n v="150"/>
    <n v="224.91031285637399"/>
    <n v="34.785695769468497"/>
    <x v="1"/>
    <x v="1"/>
    <x v="0"/>
    <n v="7"/>
    <n v="12733.53"/>
    <s v="Admitted"/>
    <x v="1"/>
  </r>
  <r>
    <s v="PT-00023"/>
    <n v="56"/>
    <x v="1"/>
    <n v="144"/>
    <n v="245.61942254675799"/>
    <n v="26.270329023976998"/>
    <x v="1"/>
    <x v="1"/>
    <x v="0"/>
    <n v="4"/>
    <n v="5575.89"/>
    <s v="Admitted"/>
    <x v="1"/>
  </r>
  <r>
    <s v="PT-02067"/>
    <n v="18"/>
    <x v="1"/>
    <n v="157"/>
    <n v="271.40310355987202"/>
    <n v="36.914528450457603"/>
    <x v="2"/>
    <x v="1"/>
    <x v="1"/>
    <n v="7"/>
    <n v="19834.080000000002"/>
    <s v="Admitted"/>
    <x v="6"/>
  </r>
  <r>
    <s v="PT-01654"/>
    <n v="49"/>
    <x v="0"/>
    <n v="140"/>
    <n v="174.304718998422"/>
    <n v="26.1289592682906"/>
    <x v="1"/>
    <x v="2"/>
    <x v="1"/>
    <n v="5"/>
    <n v="11864.88"/>
    <s v="Admitted"/>
    <x v="3"/>
  </r>
  <r>
    <s v="PT-00703"/>
    <n v="44"/>
    <x v="1"/>
    <s v="unknown"/>
    <n v="240.92929808837499"/>
    <n v="32.042243789953702"/>
    <x v="1"/>
    <x v="1"/>
    <x v="2"/>
    <n v="5"/>
    <n v="6463.91"/>
    <s v="Admitted"/>
    <x v="3"/>
  </r>
  <r>
    <s v="PT-08657"/>
    <n v="49"/>
    <x v="1"/>
    <n v="117"/>
    <s v="unknown"/>
    <n v="22.881830610726301"/>
    <x v="0"/>
    <x v="1"/>
    <x v="2"/>
    <n v="1"/>
    <n v="2717.4"/>
    <s v="Discharged"/>
    <x v="3"/>
  </r>
  <r>
    <s v="PT-02744"/>
    <n v="63"/>
    <x v="1"/>
    <n v="133"/>
    <n v="302.94837725959201"/>
    <n v="27.922808505306602"/>
    <x v="2"/>
    <x v="1"/>
    <x v="1"/>
    <n v="2"/>
    <n v="16398.47"/>
    <s v="Discharged"/>
    <x v="0"/>
  </r>
  <r>
    <s v="PT-01377"/>
    <n v="44"/>
    <x v="0"/>
    <n v="120"/>
    <n v="225.35631476179799"/>
    <n v="24.358188604921001"/>
    <x v="3"/>
    <x v="1"/>
    <x v="2"/>
    <n v="1"/>
    <n v="4723.51"/>
    <s v="Discharged"/>
    <x v="3"/>
  </r>
  <r>
    <s v="PT-01725"/>
    <n v="40"/>
    <x v="0"/>
    <n v="116"/>
    <n v="249.21995321054999"/>
    <n v="25.364576860364899"/>
    <x v="2"/>
    <x v="1"/>
    <x v="0"/>
    <n v="7"/>
    <n v="12281.65"/>
    <s v="Transferred"/>
    <x v="2"/>
  </r>
  <r>
    <s v="PT-02469"/>
    <n v="65"/>
    <x v="0"/>
    <n v="176"/>
    <n v="212.90076793994299"/>
    <n v="26.495119475408998"/>
    <x v="1"/>
    <x v="2"/>
    <x v="0"/>
    <n v="4"/>
    <n v="9692.64"/>
    <s v="Discharged"/>
    <x v="0"/>
  </r>
  <r>
    <s v="PT-03755"/>
    <n v="44"/>
    <x v="0"/>
    <n v="131"/>
    <n v="267.956378006271"/>
    <n v="36.9178934000022"/>
    <x v="1"/>
    <x v="1"/>
    <x v="0"/>
    <n v="3"/>
    <n v="8793.2000000000007"/>
    <s v="Discharged"/>
    <x v="3"/>
  </r>
  <r>
    <s v="PT-02326"/>
    <n v="65"/>
    <x v="0"/>
    <n v="125"/>
    <n v="189.76562452982299"/>
    <n v="26.983147087198201"/>
    <x v="2"/>
    <x v="2"/>
    <x v="1"/>
    <n v="4"/>
    <n v="8061.66"/>
    <s v="Discharged"/>
    <x v="0"/>
  </r>
  <r>
    <s v="PT-00461"/>
    <n v="84"/>
    <x v="1"/>
    <n v="119"/>
    <n v="204.749962013051"/>
    <n v="38.813291310184297"/>
    <x v="0"/>
    <x v="1"/>
    <x v="0"/>
    <n v="2"/>
    <n v="11572.65"/>
    <s v="Deceased"/>
    <x v="5"/>
  </r>
  <r>
    <s v="PT-05164"/>
    <n v="55"/>
    <x v="0"/>
    <n v="100"/>
    <n v="270.694407262862"/>
    <n v="27.7101332848288"/>
    <x v="1"/>
    <x v="1"/>
    <x v="0"/>
    <n v="2"/>
    <n v="6026.18"/>
    <s v="Discharged"/>
    <x v="1"/>
  </r>
  <r>
    <s v="PT-04184"/>
    <n v="46"/>
    <x v="0"/>
    <n v="137"/>
    <n v="246.616748011856"/>
    <n v="22.4310284012948"/>
    <x v="2"/>
    <x v="1"/>
    <x v="0"/>
    <n v="5"/>
    <n v="14045.02"/>
    <s v="Discharged"/>
    <x v="3"/>
  </r>
  <r>
    <s v="PT-05527"/>
    <n v="71"/>
    <x v="1"/>
    <n v="148"/>
    <n v="230.342342830652"/>
    <n v="26.6955233903706"/>
    <x v="1"/>
    <x v="1"/>
    <x v="0"/>
    <n v="2"/>
    <n v="15147.74"/>
    <s v="Discharged"/>
    <x v="4"/>
  </r>
  <r>
    <s v="PT-04083"/>
    <n v="80"/>
    <x v="1"/>
    <n v="161"/>
    <n v="181.50278510738201"/>
    <n v="38.227110267443102"/>
    <x v="0"/>
    <x v="1"/>
    <x v="0"/>
    <n v="5"/>
    <n v="10464.66"/>
    <s v="Discharged"/>
    <x v="4"/>
  </r>
  <r>
    <s v="PT-01487"/>
    <n v="33"/>
    <x v="1"/>
    <n v="135"/>
    <n v="177.50661902649"/>
    <n v="35.935567108771501"/>
    <x v="2"/>
    <x v="1"/>
    <x v="0"/>
    <n v="6"/>
    <n v="7842.56"/>
    <s v="Admitted"/>
    <x v="2"/>
  </r>
  <r>
    <s v="PT-03679"/>
    <n v="72"/>
    <x v="0"/>
    <n v="133"/>
    <n v="198.190217227923"/>
    <n v="30.230015470646201"/>
    <x v="1"/>
    <x v="1"/>
    <x v="2"/>
    <n v="2"/>
    <n v="4057.49"/>
    <s v="Admitted"/>
    <x v="4"/>
  </r>
  <r>
    <s v="PT-07730"/>
    <n v="57"/>
    <x v="0"/>
    <n v="153"/>
    <n v="237.056667497772"/>
    <n v="33.429067920368503"/>
    <x v="1"/>
    <x v="2"/>
    <x v="3"/>
    <n v="4"/>
    <n v="3374.61"/>
    <s v="Discharged"/>
    <x v="1"/>
  </r>
  <r>
    <s v="PT-00283"/>
    <n v="78"/>
    <x v="0"/>
    <s v="unknown"/>
    <n v="215.45713031593399"/>
    <n v="24.801184779528299"/>
    <x v="2"/>
    <x v="1"/>
    <x v="0"/>
    <n v="6"/>
    <n v="7749.68"/>
    <s v="Discharged"/>
    <x v="4"/>
  </r>
  <r>
    <s v="PT-06580"/>
    <n v="28"/>
    <x v="0"/>
    <n v="111"/>
    <n v="221.18470349336201"/>
    <n v="21.741294427167499"/>
    <x v="0"/>
    <x v="2"/>
    <x v="0"/>
    <n v="2"/>
    <n v="4577.5"/>
    <s v="Admitted"/>
    <x v="6"/>
  </r>
  <r>
    <s v="PT-04559"/>
    <n v="46"/>
    <x v="1"/>
    <n v="109"/>
    <n v="161.14003079053299"/>
    <n v="22.9394356127126"/>
    <x v="0"/>
    <x v="2"/>
    <x v="0"/>
    <n v="1"/>
    <n v="7625.81"/>
    <s v="Discharged"/>
    <x v="3"/>
  </r>
  <r>
    <s v="PT-04309"/>
    <n v="52"/>
    <x v="0"/>
    <n v="129"/>
    <n v="214.09419280251601"/>
    <n v="32.413132588402803"/>
    <x v="0"/>
    <x v="1"/>
    <x v="2"/>
    <n v="3"/>
    <n v="5731.54"/>
    <s v="Admitted"/>
    <x v="1"/>
  </r>
  <r>
    <s v="PT-06685"/>
    <n v="55"/>
    <x v="0"/>
    <n v="131"/>
    <n v="163.32853411536701"/>
    <n v="37.382427264537696"/>
    <x v="0"/>
    <x v="1"/>
    <x v="2"/>
    <n v="4"/>
    <n v="4703.62"/>
    <s v="Admitted"/>
    <x v="1"/>
  </r>
  <r>
    <s v="PT-04866"/>
    <n v="29"/>
    <x v="1"/>
    <n v="105"/>
    <n v="221.024246205119"/>
    <n v="26.8378715412886"/>
    <x v="0"/>
    <x v="2"/>
    <x v="0"/>
    <n v="7"/>
    <n v="10308.34"/>
    <s v="Admitted"/>
    <x v="6"/>
  </r>
  <r>
    <s v="PT-03538"/>
    <n v="42"/>
    <x v="0"/>
    <n v="136"/>
    <n v="316.63399148334503"/>
    <n v="29.634825838840701"/>
    <x v="0"/>
    <x v="1"/>
    <x v="2"/>
    <n v="3"/>
    <s v="unknown"/>
    <s v="Discharged"/>
    <x v="3"/>
  </r>
  <r>
    <s v="PT-07949"/>
    <n v="69"/>
    <x v="0"/>
    <n v="145"/>
    <n v="209.385056754846"/>
    <n v="23.312549991929099"/>
    <x v="1"/>
    <x v="1"/>
    <x v="1"/>
    <n v="6"/>
    <n v="17471.650000000001"/>
    <s v="Discharged"/>
    <x v="0"/>
  </r>
  <r>
    <s v="PT-03869"/>
    <n v="57"/>
    <x v="1"/>
    <n v="127"/>
    <n v="261.42156071101601"/>
    <n v="28.023927233924301"/>
    <x v="0"/>
    <x v="1"/>
    <x v="2"/>
    <n v="6"/>
    <n v="7677.88"/>
    <s v="Admitted"/>
    <x v="1"/>
  </r>
  <r>
    <s v="PT-07004"/>
    <n v="51"/>
    <x v="1"/>
    <n v="129"/>
    <n v="140.30431944572399"/>
    <n v="22.502868773821699"/>
    <x v="2"/>
    <x v="1"/>
    <x v="0"/>
    <n v="9"/>
    <n v="13090.96"/>
    <s v="Discharged"/>
    <x v="1"/>
  </r>
  <r>
    <s v="PT-02582"/>
    <n v="60"/>
    <x v="0"/>
    <n v="143"/>
    <n v="206.657500911846"/>
    <n v="29.137982303060301"/>
    <x v="1"/>
    <x v="1"/>
    <x v="0"/>
    <n v="1"/>
    <n v="9599.49"/>
    <s v="Transferred"/>
    <x v="1"/>
  </r>
  <r>
    <s v="PT-01369"/>
    <n v="48"/>
    <x v="0"/>
    <n v="116"/>
    <n v="236.26017383975"/>
    <n v="38.1936054795001"/>
    <x v="1"/>
    <x v="1"/>
    <x v="0"/>
    <n v="3"/>
    <n v="6555.51"/>
    <s v="Discharged"/>
    <x v="3"/>
  </r>
  <r>
    <s v="PT-09662"/>
    <n v="59"/>
    <x v="1"/>
    <n v="110"/>
    <n v="274.060468700196"/>
    <n v="18.104476609541798"/>
    <x v="1"/>
    <x v="1"/>
    <x v="2"/>
    <n v="4"/>
    <n v="4502.79"/>
    <s v="Discharged"/>
    <x v="1"/>
  </r>
  <r>
    <s v="PT-08360"/>
    <n v="46"/>
    <x v="1"/>
    <n v="101"/>
    <n v="193.33585496843301"/>
    <n v="35.005876737022703"/>
    <x v="2"/>
    <x v="1"/>
    <x v="0"/>
    <n v="2"/>
    <n v="5726.39"/>
    <s v="Discharged"/>
    <x v="3"/>
  </r>
  <r>
    <s v="PT-00598"/>
    <n v="40"/>
    <x v="1"/>
    <n v="102"/>
    <n v="269.04345524676302"/>
    <n v="31.120141422154099"/>
    <x v="0"/>
    <x v="1"/>
    <x v="0"/>
    <n v="3"/>
    <n v="9464.67"/>
    <s v="Admitted"/>
    <x v="2"/>
  </r>
  <r>
    <s v="PT-04352"/>
    <n v="55"/>
    <x v="1"/>
    <n v="168"/>
    <n v="187.05200899200301"/>
    <n v="34.815139136275498"/>
    <x v="0"/>
    <x v="1"/>
    <x v="2"/>
    <n v="6"/>
    <n v="6384.38"/>
    <s v="Discharged"/>
    <x v="1"/>
  </r>
  <r>
    <s v="PT-06347"/>
    <n v="48"/>
    <x v="0"/>
    <n v="139"/>
    <n v="283.53663433332298"/>
    <n v="27.952279034982901"/>
    <x v="0"/>
    <x v="2"/>
    <x v="0"/>
    <n v="3"/>
    <n v="10588.68"/>
    <s v="Discharged"/>
    <x v="3"/>
  </r>
  <r>
    <s v="PT-09158"/>
    <n v="63"/>
    <x v="0"/>
    <n v="137"/>
    <n v="193.79364214509701"/>
    <n v="33.043333576914598"/>
    <x v="1"/>
    <x v="1"/>
    <x v="0"/>
    <n v="5"/>
    <n v="8054.54"/>
    <s v="Discharged"/>
    <x v="0"/>
  </r>
  <r>
    <s v="PT-06380"/>
    <n v="56"/>
    <x v="0"/>
    <n v="100"/>
    <n v="205.39722136529201"/>
    <n v="23.5929850007475"/>
    <x v="1"/>
    <x v="1"/>
    <x v="0"/>
    <n v="4"/>
    <n v="14377.15"/>
    <s v="Discharged"/>
    <x v="1"/>
  </r>
  <r>
    <s v="PT-04759"/>
    <n v="45"/>
    <x v="0"/>
    <n v="104"/>
    <n v="150.04247373782599"/>
    <n v="15.9529625592918"/>
    <x v="1"/>
    <x v="1"/>
    <x v="0"/>
    <n v="3"/>
    <n v="10815.33"/>
    <s v="Discharged"/>
    <x v="3"/>
  </r>
  <r>
    <s v="PT-00647"/>
    <n v="18"/>
    <x v="0"/>
    <n v="119"/>
    <n v="223.16145778455299"/>
    <n v="28.020046756854398"/>
    <x v="2"/>
    <x v="1"/>
    <x v="0"/>
    <n v="4"/>
    <n v="3173.53"/>
    <s v="Admitted"/>
    <x v="6"/>
  </r>
  <r>
    <s v="PT-06382"/>
    <n v="33"/>
    <x v="0"/>
    <n v="113"/>
    <n v="235.965072318208"/>
    <n v="17.714719046951899"/>
    <x v="1"/>
    <x v="2"/>
    <x v="0"/>
    <n v="0"/>
    <n v="12526.45"/>
    <s v="Transferred"/>
    <x v="2"/>
  </r>
  <r>
    <s v="PT-07528"/>
    <n v="48"/>
    <x v="1"/>
    <n v="128"/>
    <n v="250.02236474829601"/>
    <n v="31.811614544023701"/>
    <x v="0"/>
    <x v="1"/>
    <x v="0"/>
    <n v="4"/>
    <n v="7258.96"/>
    <s v="Admitted"/>
    <x v="3"/>
  </r>
  <r>
    <s v="PT-09892"/>
    <n v="68"/>
    <x v="0"/>
    <n v="165"/>
    <n v="184.70799101659799"/>
    <n v="30.249808148542499"/>
    <x v="1"/>
    <x v="2"/>
    <x v="0"/>
    <n v="3"/>
    <n v="7210.27"/>
    <s v="Discharged"/>
    <x v="0"/>
  </r>
  <r>
    <s v="PT-06024"/>
    <n v="50"/>
    <x v="1"/>
    <n v="109"/>
    <n v="257.41818804938401"/>
    <n v="34.252262490096001"/>
    <x v="1"/>
    <x v="2"/>
    <x v="1"/>
    <n v="2"/>
    <n v="6477.23"/>
    <s v="Admitted"/>
    <x v="3"/>
  </r>
  <r>
    <s v="PT-09792"/>
    <n v="60"/>
    <x v="1"/>
    <n v="163"/>
    <n v="213.059526232195"/>
    <n v="36.6412634339571"/>
    <x v="1"/>
    <x v="1"/>
    <x v="0"/>
    <n v="2"/>
    <n v="5751.12"/>
    <s v="Discharged"/>
    <x v="1"/>
  </r>
  <r>
    <s v="PT-08979"/>
    <n v="64"/>
    <x v="1"/>
    <n v="133"/>
    <n v="251.44460817221201"/>
    <n v="30.378502752026598"/>
    <x v="0"/>
    <x v="1"/>
    <x v="2"/>
    <n v="2"/>
    <n v="1987.47"/>
    <s v="Discharged"/>
    <x v="0"/>
  </r>
  <r>
    <s v="PT-07166"/>
    <n v="53"/>
    <x v="1"/>
    <n v="125"/>
    <n v="279.73357675825298"/>
    <n v="25.727373010050499"/>
    <x v="2"/>
    <x v="1"/>
    <x v="0"/>
    <n v="4"/>
    <n v="10476.030000000001"/>
    <s v="Discharged"/>
    <x v="1"/>
  </r>
  <r>
    <s v="PT-03469"/>
    <n v="48"/>
    <x v="0"/>
    <n v="152"/>
    <n v="201.04269842046"/>
    <n v="26.159449029141602"/>
    <x v="0"/>
    <x v="2"/>
    <x v="2"/>
    <n v="3"/>
    <n v="3283.08"/>
    <s v="Discharged"/>
    <x v="3"/>
  </r>
  <r>
    <s v="PT-08112"/>
    <n v="26"/>
    <x v="1"/>
    <n v="158"/>
    <n v="227.28661665436701"/>
    <n v="27.540060299755901"/>
    <x v="0"/>
    <x v="1"/>
    <x v="2"/>
    <n v="3"/>
    <n v="3615.74"/>
    <s v="Discharged"/>
    <x v="6"/>
  </r>
  <r>
    <s v="PT-07698"/>
    <n v="33"/>
    <x v="1"/>
    <n v="165"/>
    <n v="212.42934311682001"/>
    <n v="28.877716863327802"/>
    <x v="1"/>
    <x v="1"/>
    <x v="2"/>
    <n v="4"/>
    <n v="2375.02"/>
    <s v="Admitted"/>
    <x v="2"/>
  </r>
  <r>
    <s v="PT-02991"/>
    <n v="77"/>
    <x v="0"/>
    <n v="133"/>
    <n v="228.884214769691"/>
    <n v="31.885057614226199"/>
    <x v="2"/>
    <x v="1"/>
    <x v="1"/>
    <n v="5"/>
    <n v="24792.17"/>
    <s v="Discharged"/>
    <x v="4"/>
  </r>
  <r>
    <s v="PT-09596"/>
    <n v="48"/>
    <x v="0"/>
    <n v="138"/>
    <n v="256.24016618022102"/>
    <n v="32.0102784228418"/>
    <x v="0"/>
    <x v="1"/>
    <x v="0"/>
    <n v="1"/>
    <n v="11590.9"/>
    <s v="Discharged"/>
    <x v="3"/>
  </r>
  <r>
    <s v="PT-04876"/>
    <n v="39"/>
    <x v="1"/>
    <n v="136"/>
    <n v="232.13511234800399"/>
    <n v="21.995207805456001"/>
    <x v="0"/>
    <x v="2"/>
    <x v="2"/>
    <n v="3"/>
    <n v="2459.86"/>
    <s v="Discharged"/>
    <x v="2"/>
  </r>
  <r>
    <s v="PT-02545"/>
    <n v="91"/>
    <x v="1"/>
    <n v="108"/>
    <n v="252.20925091867599"/>
    <n v="23.9462368385053"/>
    <x v="0"/>
    <x v="1"/>
    <x v="1"/>
    <n v="3"/>
    <n v="28747.57"/>
    <s v="Discharged"/>
    <x v="5"/>
  </r>
  <r>
    <s v="PT-08768"/>
    <n v="57"/>
    <x v="0"/>
    <n v="104"/>
    <n v="245.834666733289"/>
    <n v="35.709561217984898"/>
    <x v="0"/>
    <x v="2"/>
    <x v="0"/>
    <n v="1"/>
    <n v="5210.38"/>
    <s v="Discharged"/>
    <x v="1"/>
  </r>
  <r>
    <s v="PT-07799"/>
    <n v="57"/>
    <x v="0"/>
    <n v="152"/>
    <n v="161.88684646524999"/>
    <n v="24.7788301921758"/>
    <x v="0"/>
    <x v="1"/>
    <x v="2"/>
    <n v="7"/>
    <n v="7742.82"/>
    <s v="Discharged"/>
    <x v="1"/>
  </r>
  <r>
    <s v="PT-05342"/>
    <n v="61"/>
    <x v="0"/>
    <n v="143"/>
    <n v="253.51875367909699"/>
    <n v="28.655232554853601"/>
    <x v="0"/>
    <x v="1"/>
    <x v="2"/>
    <n v="1"/>
    <n v="1818.37"/>
    <s v="Transferred"/>
    <x v="0"/>
  </r>
  <r>
    <s v="PT-01568"/>
    <n v="62"/>
    <x v="1"/>
    <n v="149"/>
    <n v="269.09836124619397"/>
    <n v="27.429540092083101"/>
    <x v="1"/>
    <x v="1"/>
    <x v="0"/>
    <n v="1"/>
    <n v="3936.31"/>
    <s v="Discharged"/>
    <x v="0"/>
  </r>
  <r>
    <s v="PT-04067"/>
    <n v="57"/>
    <x v="1"/>
    <n v="147"/>
    <n v="176.97329561726801"/>
    <n v="30.746787103518301"/>
    <x v="2"/>
    <x v="1"/>
    <x v="1"/>
    <n v="3"/>
    <n v="17020.740000000002"/>
    <s v="Admitted"/>
    <x v="1"/>
  </r>
  <r>
    <s v="PT-03989"/>
    <n v="83"/>
    <x v="1"/>
    <n v="114"/>
    <n v="260.68965404757103"/>
    <n v="22.707019903345"/>
    <x v="0"/>
    <x v="2"/>
    <x v="0"/>
    <n v="4"/>
    <n v="5935.82"/>
    <s v="Discharged"/>
    <x v="5"/>
  </r>
  <r>
    <s v="PT-07032"/>
    <n v="47"/>
    <x v="1"/>
    <n v="149"/>
    <n v="172.31864358491501"/>
    <n v="24.7281022662245"/>
    <x v="0"/>
    <x v="1"/>
    <x v="2"/>
    <n v="7"/>
    <n v="4516.51"/>
    <s v="unknown"/>
    <x v="3"/>
  </r>
  <r>
    <s v="PT-02161"/>
    <n v="38"/>
    <x v="1"/>
    <n v="115"/>
    <n v="288.717894395185"/>
    <n v="25.007757566412199"/>
    <x v="0"/>
    <x v="2"/>
    <x v="2"/>
    <n v="3"/>
    <n v="500"/>
    <s v="Admitted"/>
    <x v="2"/>
  </r>
  <r>
    <s v="PT-00686"/>
    <n v="65"/>
    <x v="1"/>
    <s v="unknown"/>
    <n v="209.12385198737601"/>
    <n v="26.491170195031099"/>
    <x v="0"/>
    <x v="2"/>
    <x v="1"/>
    <n v="3"/>
    <n v="21100.75"/>
    <s v="Discharged"/>
    <x v="0"/>
  </r>
  <r>
    <s v="PT-07603"/>
    <n v="62"/>
    <x v="0"/>
    <n v="155"/>
    <n v="208.08555231212"/>
    <n v="35.010951888978603"/>
    <x v="0"/>
    <x v="1"/>
    <x v="0"/>
    <n v="0"/>
    <n v="15431.75"/>
    <s v="Admitted"/>
    <x v="0"/>
  </r>
  <r>
    <s v="PT-08099"/>
    <n v="61"/>
    <x v="1"/>
    <n v="118"/>
    <n v="209.525811593524"/>
    <n v="23.645453958394899"/>
    <x v="0"/>
    <x v="2"/>
    <x v="0"/>
    <n v="1"/>
    <s v="unknown"/>
    <s v="Discharged"/>
    <x v="0"/>
  </r>
  <r>
    <s v="PT-03244"/>
    <n v="70"/>
    <x v="1"/>
    <n v="107"/>
    <n v="207.011400211009"/>
    <n v="23.968188556648801"/>
    <x v="0"/>
    <x v="1"/>
    <x v="2"/>
    <n v="1"/>
    <n v="7712.7"/>
    <s v="Discharged"/>
    <x v="0"/>
  </r>
  <r>
    <s v="PT-05845"/>
    <n v="65"/>
    <x v="1"/>
    <n v="126"/>
    <n v="268.51414955136801"/>
    <n v="32.5305485434288"/>
    <x v="2"/>
    <x v="1"/>
    <x v="0"/>
    <n v="6"/>
    <n v="12797.41"/>
    <s v="Admitted"/>
    <x v="0"/>
  </r>
  <r>
    <s v="PT-08345"/>
    <n v="25"/>
    <x v="1"/>
    <n v="108"/>
    <n v="267.83788802624701"/>
    <n v="26.7550560589574"/>
    <x v="0"/>
    <x v="2"/>
    <x v="2"/>
    <n v="5"/>
    <n v="6170.31"/>
    <s v="Discharged"/>
    <x v="6"/>
  </r>
  <r>
    <s v="PT-02462"/>
    <n v="66"/>
    <x v="0"/>
    <n v="116"/>
    <n v="197.32200467158299"/>
    <n v="26.837199865228602"/>
    <x v="2"/>
    <x v="1"/>
    <x v="1"/>
    <n v="4"/>
    <n v="18771.099999999999"/>
    <s v="Admitted"/>
    <x v="0"/>
  </r>
  <r>
    <s v="PT-04084"/>
    <n v="26"/>
    <x v="1"/>
    <n v="126"/>
    <n v="281.93270821533599"/>
    <n v="32.157312569010003"/>
    <x v="0"/>
    <x v="1"/>
    <x v="2"/>
    <n v="2"/>
    <n v="1652.06"/>
    <s v="Discharged"/>
    <x v="6"/>
  </r>
  <r>
    <s v="PT-02838"/>
    <n v="79"/>
    <x v="1"/>
    <n v="134"/>
    <n v="137.65895644667"/>
    <n v="22.680185500534598"/>
    <x v="0"/>
    <x v="2"/>
    <x v="0"/>
    <n v="4"/>
    <n v="7406.97"/>
    <s v="Discharged"/>
    <x v="4"/>
  </r>
  <r>
    <s v="PT-03698"/>
    <n v="59"/>
    <x v="0"/>
    <n v="145"/>
    <n v="245.80979281288401"/>
    <n v="30.664630673096301"/>
    <x v="1"/>
    <x v="1"/>
    <x v="0"/>
    <n v="4"/>
    <n v="12387.71"/>
    <s v="Discharged"/>
    <x v="1"/>
  </r>
  <r>
    <s v="PT-07129"/>
    <n v="57"/>
    <x v="1"/>
    <n v="135"/>
    <n v="232.10617722577001"/>
    <n v="29.774117489741698"/>
    <x v="1"/>
    <x v="2"/>
    <x v="1"/>
    <n v="3"/>
    <n v="16269.37"/>
    <s v="Admitted"/>
    <x v="1"/>
  </r>
  <r>
    <s v="PT-06268"/>
    <n v="69"/>
    <x v="1"/>
    <n v="134"/>
    <n v="247.186041917789"/>
    <n v="32.689565637432402"/>
    <x v="0"/>
    <x v="2"/>
    <x v="0"/>
    <n v="3"/>
    <n v="9494.9699999999993"/>
    <s v="Transferred"/>
    <x v="0"/>
  </r>
  <r>
    <s v="PT-04942"/>
    <n v="51"/>
    <x v="0"/>
    <n v="146"/>
    <n v="246.515520651001"/>
    <n v="27.9520381707569"/>
    <x v="2"/>
    <x v="1"/>
    <x v="1"/>
    <n v="3"/>
    <n v="23874.19"/>
    <s v="Transferred"/>
    <x v="1"/>
  </r>
  <r>
    <s v="PT-05947"/>
    <n v="45"/>
    <x v="1"/>
    <n v="118"/>
    <n v="223.40184191314299"/>
    <n v="24.250802547619799"/>
    <x v="0"/>
    <x v="1"/>
    <x v="2"/>
    <n v="5"/>
    <n v="4883.8100000000004"/>
    <s v="Discharged"/>
    <x v="3"/>
  </r>
  <r>
    <s v="PT-04584"/>
    <n v="66"/>
    <x v="1"/>
    <n v="90"/>
    <n v="198.21227250713699"/>
    <n v="23.143458324588"/>
    <x v="2"/>
    <x v="2"/>
    <x v="1"/>
    <n v="3"/>
    <n v="17444.73"/>
    <s v="Discharged"/>
    <x v="0"/>
  </r>
  <r>
    <s v="PT-05785"/>
    <n v="52"/>
    <x v="1"/>
    <n v="113"/>
    <n v="257.52630429559503"/>
    <n v="34.097894542105003"/>
    <x v="0"/>
    <x v="1"/>
    <x v="0"/>
    <n v="1"/>
    <n v="6481.68"/>
    <s v="Discharged"/>
    <x v="1"/>
  </r>
  <r>
    <s v="PT-04041"/>
    <n v="58"/>
    <x v="1"/>
    <n v="107"/>
    <n v="225.823900273026"/>
    <n v="21.278087064913201"/>
    <x v="2"/>
    <x v="1"/>
    <x v="0"/>
    <n v="4"/>
    <n v="10053.700000000001"/>
    <s v="Discharged"/>
    <x v="1"/>
  </r>
  <r>
    <s v="PT-02231"/>
    <n v="44"/>
    <x v="0"/>
    <n v="115"/>
    <n v="259.87750883207099"/>
    <n v="28.129521226864298"/>
    <x v="1"/>
    <x v="2"/>
    <x v="0"/>
    <n v="2"/>
    <n v="5782.15"/>
    <s v="Discharged"/>
    <x v="3"/>
  </r>
  <r>
    <s v="PT-07570"/>
    <n v="46"/>
    <x v="1"/>
    <n v="111"/>
    <n v="221.814078433193"/>
    <n v="20.268104406850199"/>
    <x v="2"/>
    <x v="2"/>
    <x v="1"/>
    <n v="3"/>
    <n v="18602.439999999999"/>
    <s v="Discharged"/>
    <x v="3"/>
  </r>
  <r>
    <s v="PT-00936"/>
    <n v="47"/>
    <x v="0"/>
    <n v="127"/>
    <n v="216.81195494242601"/>
    <n v="29.666000733782699"/>
    <x v="2"/>
    <x v="1"/>
    <x v="0"/>
    <n v="7"/>
    <n v="10129.93"/>
    <s v="Discharged"/>
    <x v="3"/>
  </r>
  <r>
    <s v="PT-02321"/>
    <n v="61"/>
    <x v="1"/>
    <n v="136"/>
    <n v="190.85582738575499"/>
    <n v="28.101476976361202"/>
    <x v="2"/>
    <x v="2"/>
    <x v="1"/>
    <n v="6"/>
    <n v="11063.15"/>
    <s v="Discharged"/>
    <x v="0"/>
  </r>
  <r>
    <s v="PT-04879"/>
    <n v="44"/>
    <x v="1"/>
    <n v="130"/>
    <n v="225.90396702337301"/>
    <n v="24.206058636306899"/>
    <x v="2"/>
    <x v="2"/>
    <x v="1"/>
    <n v="0"/>
    <n v="10322.450000000001"/>
    <s v="Discharged"/>
    <x v="3"/>
  </r>
  <r>
    <s v="PT-00522"/>
    <n v="63"/>
    <x v="1"/>
    <n v="166"/>
    <n v="241.85060980049801"/>
    <n v="27.005886772578702"/>
    <x v="1"/>
    <x v="1"/>
    <x v="1"/>
    <n v="3"/>
    <n v="9117.84"/>
    <s v="Admitted"/>
    <x v="0"/>
  </r>
  <r>
    <s v="PT-00523"/>
    <n v="45"/>
    <x v="1"/>
    <n v="173"/>
    <n v="209.27405264227201"/>
    <n v="33.5505942429849"/>
    <x v="0"/>
    <x v="1"/>
    <x v="2"/>
    <n v="3"/>
    <n v="3647.22"/>
    <s v="Deceased"/>
    <x v="3"/>
  </r>
  <r>
    <s v="PT-05346"/>
    <n v="80"/>
    <x v="1"/>
    <n v="116"/>
    <n v="247.16047723147301"/>
    <n v="34.441163587488901"/>
    <x v="1"/>
    <x v="1"/>
    <x v="0"/>
    <n v="4"/>
    <n v="8541.6"/>
    <s v="Discharged"/>
    <x v="4"/>
  </r>
  <r>
    <s v="PT-03360"/>
    <n v="40"/>
    <x v="1"/>
    <n v="134"/>
    <n v="303.69561156013202"/>
    <n v="27.761556788999901"/>
    <x v="2"/>
    <x v="1"/>
    <x v="1"/>
    <n v="10"/>
    <n v="25922.27"/>
    <s v="Discharged"/>
    <x v="2"/>
  </r>
  <r>
    <s v="PT-01312"/>
    <n v="67"/>
    <x v="0"/>
    <n v="115"/>
    <n v="229.658097001611"/>
    <n v="27.911581723639699"/>
    <x v="0"/>
    <x v="1"/>
    <x v="0"/>
    <s v="unknown"/>
    <n v="548.04999999999995"/>
    <s v="Admitted"/>
    <x v="0"/>
  </r>
  <r>
    <s v="PT-03984"/>
    <n v="38"/>
    <x v="0"/>
    <n v="130"/>
    <n v="302.57556607403802"/>
    <n v="27.547263340327699"/>
    <x v="0"/>
    <x v="1"/>
    <x v="2"/>
    <n v="4"/>
    <n v="2509.11"/>
    <s v="Discharged"/>
    <x v="2"/>
  </r>
  <r>
    <s v="PT-06495"/>
    <n v="39"/>
    <x v="1"/>
    <n v="126"/>
    <n v="120"/>
    <n v="20.3441328867445"/>
    <x v="0"/>
    <x v="1"/>
    <x v="2"/>
    <n v="7"/>
    <n v="7385.1"/>
    <s v="Admitted"/>
    <x v="2"/>
  </r>
  <r>
    <s v="PT-09754"/>
    <n v="60"/>
    <x v="1"/>
    <n v="129"/>
    <n v="265.13955553556599"/>
    <s v="unknown"/>
    <x v="0"/>
    <x v="2"/>
    <x v="0"/>
    <n v="0"/>
    <n v="6179.86"/>
    <s v="Admitted"/>
    <x v="1"/>
  </r>
  <r>
    <s v="PT-01717"/>
    <n v="59"/>
    <x v="1"/>
    <n v="159"/>
    <s v="unknown"/>
    <n v="31.687820068791101"/>
    <x v="0"/>
    <x v="1"/>
    <x v="1"/>
    <n v="4"/>
    <n v="16392.13"/>
    <s v="Discharged"/>
    <x v="1"/>
  </r>
  <r>
    <s v="PT-00781"/>
    <n v="57"/>
    <x v="1"/>
    <n v="115"/>
    <n v="157.75459278104199"/>
    <n v="31.3389924971762"/>
    <x v="2"/>
    <x v="2"/>
    <x v="1"/>
    <n v="9"/>
    <n v="19012.03"/>
    <s v="Deceased"/>
    <x v="1"/>
  </r>
  <r>
    <s v="PT-08976"/>
    <n v="41"/>
    <x v="0"/>
    <n v="152"/>
    <n v="129.34889244095299"/>
    <n v="28.032938315962301"/>
    <x v="0"/>
    <x v="1"/>
    <x v="2"/>
    <n v="3"/>
    <n v="3776.52"/>
    <s v="Discharged"/>
    <x v="3"/>
  </r>
  <r>
    <s v="PT-05608"/>
    <n v="49"/>
    <x v="1"/>
    <n v="132"/>
    <n v="187.239675341636"/>
    <n v="29.5646445762487"/>
    <x v="0"/>
    <x v="1"/>
    <x v="0"/>
    <n v="6"/>
    <n v="4188.12"/>
    <s v="Discharged"/>
    <x v="3"/>
  </r>
  <r>
    <s v="PT-05979"/>
    <n v="58"/>
    <x v="0"/>
    <n v="121"/>
    <n v="250.749466063608"/>
    <n v="33.415886128892197"/>
    <x v="1"/>
    <x v="1"/>
    <x v="0"/>
    <n v="1"/>
    <n v="1901.33"/>
    <s v="Discharged"/>
    <x v="1"/>
  </r>
  <r>
    <s v="PT-03748"/>
    <n v="57"/>
    <x v="0"/>
    <n v="122"/>
    <n v="277.65795613635601"/>
    <n v="23.215295442202301"/>
    <x v="0"/>
    <x v="2"/>
    <x v="1"/>
    <n v="3"/>
    <n v="13379.95"/>
    <s v="Discharged"/>
    <x v="1"/>
  </r>
  <r>
    <s v="PT-02197"/>
    <n v="61"/>
    <x v="1"/>
    <n v="118"/>
    <n v="173.890633954414"/>
    <n v="28.1601733925195"/>
    <x v="0"/>
    <x v="1"/>
    <x v="2"/>
    <s v="unknown"/>
    <n v="1976.07"/>
    <s v="Discharged"/>
    <x v="0"/>
  </r>
  <r>
    <s v="PT-08583"/>
    <n v="30"/>
    <x v="1"/>
    <n v="135"/>
    <n v="165.92537755756501"/>
    <n v="28.915507531697401"/>
    <x v="2"/>
    <x v="2"/>
    <x v="1"/>
    <n v="9"/>
    <n v="18237.650000000001"/>
    <s v="Deceased"/>
    <x v="6"/>
  </r>
  <r>
    <s v="PT-04286"/>
    <n v="58"/>
    <x v="1"/>
    <n v="117"/>
    <n v="321.22098756481"/>
    <n v="30.1612959669839"/>
    <x v="0"/>
    <x v="1"/>
    <x v="0"/>
    <n v="2"/>
    <n v="6412.67"/>
    <s v="Discharged"/>
    <x v="1"/>
  </r>
  <r>
    <s v="PT-04215"/>
    <n v="55"/>
    <x v="1"/>
    <n v="95"/>
    <n v="198.99266573582099"/>
    <n v="29.340032353318701"/>
    <x v="1"/>
    <x v="2"/>
    <x v="1"/>
    <n v="6"/>
    <n v="20379.009999999998"/>
    <s v="Admitted"/>
    <x v="1"/>
  </r>
  <r>
    <s v="PT-00378"/>
    <n v="57"/>
    <x v="1"/>
    <n v="139"/>
    <n v="274.40448042027202"/>
    <n v="26.897779506561299"/>
    <x v="0"/>
    <x v="1"/>
    <x v="0"/>
    <n v="3"/>
    <n v="7027.58"/>
    <s v="Admitted"/>
    <x v="1"/>
  </r>
  <r>
    <s v="PT-09946"/>
    <n v="28"/>
    <x v="0"/>
    <n v="147"/>
    <n v="246.09165794539501"/>
    <n v="20.2673747518859"/>
    <x v="1"/>
    <x v="1"/>
    <x v="2"/>
    <n v="3"/>
    <s v="unknown"/>
    <s v="Discharged"/>
    <x v="6"/>
  </r>
  <r>
    <s v="PT-02217"/>
    <n v="48"/>
    <x v="0"/>
    <n v="103"/>
    <n v="289.565605829964"/>
    <n v="27.324780955051398"/>
    <x v="0"/>
    <x v="2"/>
    <x v="0"/>
    <n v="5"/>
    <n v="13751.43"/>
    <s v="unknown"/>
    <x v="3"/>
  </r>
  <r>
    <s v="PT-08857"/>
    <n v="58"/>
    <x v="1"/>
    <n v="160"/>
    <s v="unknown"/>
    <n v="21.068983262240899"/>
    <x v="2"/>
    <x v="1"/>
    <x v="2"/>
    <n v="5"/>
    <n v="4527.42"/>
    <s v="Discharged"/>
    <x v="1"/>
  </r>
  <r>
    <s v="PT-01614"/>
    <n v="53"/>
    <x v="1"/>
    <n v="95"/>
    <n v="266.23795746114399"/>
    <n v="26.5933221177912"/>
    <x v="2"/>
    <x v="1"/>
    <x v="1"/>
    <n v="2"/>
    <n v="4216.4399999999996"/>
    <s v="Discharged"/>
    <x v="1"/>
  </r>
  <r>
    <s v="PT-06980"/>
    <n v="25"/>
    <x v="1"/>
    <n v="129"/>
    <n v="124.75233856902101"/>
    <n v="22.738736976776099"/>
    <x v="1"/>
    <x v="2"/>
    <x v="0"/>
    <n v="0"/>
    <n v="4881.5"/>
    <s v="Discharged"/>
    <x v="6"/>
  </r>
  <r>
    <s v="PT-07550"/>
    <n v="80"/>
    <x v="0"/>
    <n v="138"/>
    <n v="201.87998189286401"/>
    <n v="29.121457033213598"/>
    <x v="2"/>
    <x v="1"/>
    <x v="0"/>
    <n v="3"/>
    <n v="10635.59"/>
    <s v="Admitted"/>
    <x v="4"/>
  </r>
  <r>
    <s v="PT-01828"/>
    <n v="76"/>
    <x v="0"/>
    <n v="136"/>
    <n v="212.32694182453"/>
    <n v="19.126363208136901"/>
    <x v="1"/>
    <x v="1"/>
    <x v="0"/>
    <n v="3"/>
    <n v="7454.51"/>
    <s v="Transferred"/>
    <x v="4"/>
  </r>
  <r>
    <s v="PT-03633"/>
    <n v="51"/>
    <x v="0"/>
    <n v="135"/>
    <n v="241.043997819786"/>
    <n v="27.658837461294201"/>
    <x v="1"/>
    <x v="1"/>
    <x v="1"/>
    <n v="3"/>
    <n v="17865.78"/>
    <s v="Transferred"/>
    <x v="1"/>
  </r>
  <r>
    <s v="PT-00963"/>
    <n v="57"/>
    <x v="0"/>
    <n v="125"/>
    <n v="203.59351108675199"/>
    <n v="36.745490378440103"/>
    <x v="1"/>
    <x v="1"/>
    <x v="2"/>
    <n v="3"/>
    <n v="4173.26"/>
    <s v="Deceased"/>
    <x v="1"/>
  </r>
  <r>
    <s v="PT-02994"/>
    <n v="51"/>
    <x v="0"/>
    <n v="172"/>
    <n v="217.71025595860101"/>
    <n v="25.0426217411785"/>
    <x v="1"/>
    <x v="1"/>
    <x v="2"/>
    <n v="1"/>
    <n v="4846.46"/>
    <s v="Discharged"/>
    <x v="1"/>
  </r>
  <r>
    <s v="PT-06607"/>
    <n v="42"/>
    <x v="0"/>
    <n v="142"/>
    <n v="206.99007899213601"/>
    <n v="26.602020197681501"/>
    <x v="2"/>
    <x v="2"/>
    <x v="3"/>
    <n v="7"/>
    <n v="8248.41"/>
    <s v="Discharged"/>
    <x v="3"/>
  </r>
  <r>
    <s v="PT-09867"/>
    <n v="59"/>
    <x v="1"/>
    <n v="134"/>
    <n v="184.96746380930301"/>
    <n v="30.359866108510602"/>
    <x v="1"/>
    <x v="1"/>
    <x v="0"/>
    <n v="2"/>
    <n v="12366.31"/>
    <s v="Admitted"/>
    <x v="1"/>
  </r>
  <r>
    <s v="PT-02377"/>
    <n v="49"/>
    <x v="1"/>
    <n v="125"/>
    <n v="201.35807919961101"/>
    <n v="38.901630667551899"/>
    <x v="0"/>
    <x v="2"/>
    <x v="0"/>
    <n v="4"/>
    <n v="6396.61"/>
    <s v="Discharged"/>
    <x v="3"/>
  </r>
  <r>
    <s v="PT-08396"/>
    <n v="68"/>
    <x v="0"/>
    <n v="112"/>
    <n v="186.348881497734"/>
    <n v="20.9983088725314"/>
    <x v="0"/>
    <x v="1"/>
    <x v="2"/>
    <n v="6"/>
    <n v="5804.94"/>
    <s v="Discharged"/>
    <x v="0"/>
  </r>
  <r>
    <s v="PT-00360"/>
    <n v="42"/>
    <x v="0"/>
    <n v="122"/>
    <n v="253.91044845374699"/>
    <n v="31.129585661391399"/>
    <x v="2"/>
    <x v="1"/>
    <x v="0"/>
    <n v="9"/>
    <n v="13366.94"/>
    <s v="Discharged"/>
    <x v="3"/>
  </r>
  <r>
    <s v="PT-03840"/>
    <n v="50"/>
    <x v="0"/>
    <n v="109"/>
    <n v="227.398264796446"/>
    <n v="30.624563403842"/>
    <x v="0"/>
    <x v="1"/>
    <x v="2"/>
    <s v="unknown"/>
    <n v="1705.74"/>
    <s v="Discharged"/>
    <x v="3"/>
  </r>
  <r>
    <s v="PT-08352"/>
    <n v="46"/>
    <x v="1"/>
    <n v="110"/>
    <n v="282.39165823865102"/>
    <n v="21.652517976400599"/>
    <x v="0"/>
    <x v="1"/>
    <x v="2"/>
    <n v="2"/>
    <n v="3546.71"/>
    <s v="Discharged"/>
    <x v="3"/>
  </r>
  <r>
    <s v="PT-01247"/>
    <n v="55"/>
    <x v="0"/>
    <n v="131"/>
    <n v="231.74724759838401"/>
    <n v="32.399557852394899"/>
    <x v="0"/>
    <x v="1"/>
    <x v="2"/>
    <n v="0"/>
    <n v="4820.87"/>
    <s v="Transferred"/>
    <x v="1"/>
  </r>
  <r>
    <s v="PT-07505"/>
    <n v="44"/>
    <x v="0"/>
    <n v="127"/>
    <n v="132.608079926893"/>
    <n v="22.1184870359962"/>
    <x v="1"/>
    <x v="2"/>
    <x v="2"/>
    <n v="3"/>
    <s v="unknown"/>
    <s v="Discharged"/>
    <x v="3"/>
  </r>
  <r>
    <s v="PT-09322"/>
    <n v="48"/>
    <x v="1"/>
    <n v="110"/>
    <n v="159.715925246333"/>
    <n v="18.272434732674402"/>
    <x v="2"/>
    <x v="1"/>
    <x v="0"/>
    <n v="4"/>
    <n v="9914.33"/>
    <s v="Discharged"/>
    <x v="3"/>
  </r>
  <r>
    <s v="PT-06512"/>
    <n v="68"/>
    <x v="1"/>
    <s v="unknown"/>
    <n v="217.73589442541399"/>
    <n v="27.036875958448299"/>
    <x v="0"/>
    <x v="1"/>
    <x v="2"/>
    <n v="5"/>
    <n v="6770.04"/>
    <s v="Discharged"/>
    <x v="0"/>
  </r>
  <r>
    <s v="PT-05088"/>
    <n v="62"/>
    <x v="0"/>
    <n v="92"/>
    <n v="239.043299591128"/>
    <n v="19.176885768589901"/>
    <x v="1"/>
    <x v="1"/>
    <x v="0"/>
    <n v="3"/>
    <n v="8942.6299999999992"/>
    <s v="Discharged"/>
    <x v="0"/>
  </r>
  <r>
    <s v="PT-03695"/>
    <n v="68"/>
    <x v="1"/>
    <s v="unknown"/>
    <n v="288.29524419017702"/>
    <n v="31.344940776265101"/>
    <x v="0"/>
    <x v="1"/>
    <x v="0"/>
    <n v="3"/>
    <n v="5614.58"/>
    <s v="Discharged"/>
    <x v="0"/>
  </r>
  <r>
    <s v="PT-01574"/>
    <n v="34"/>
    <x v="1"/>
    <n v="147"/>
    <n v="289.37598107347799"/>
    <n v="27.787257634188599"/>
    <x v="3"/>
    <x v="1"/>
    <x v="2"/>
    <n v="0"/>
    <s v="unknown"/>
    <s v="Discharged"/>
    <x v="2"/>
  </r>
  <r>
    <s v="PT-06282"/>
    <n v="57"/>
    <x v="0"/>
    <n v="159"/>
    <n v="253.61475281704199"/>
    <n v="30.388364350467199"/>
    <x v="0"/>
    <x v="1"/>
    <x v="0"/>
    <n v="1"/>
    <n v="10287.530000000001"/>
    <s v="Admitted"/>
    <x v="1"/>
  </r>
  <r>
    <s v="PT-05440"/>
    <n v="54"/>
    <x v="0"/>
    <n v="145"/>
    <n v="215.89814677354099"/>
    <n v="33.279228366120897"/>
    <x v="2"/>
    <x v="1"/>
    <x v="1"/>
    <n v="2"/>
    <n v="12357.36"/>
    <s v="Discharged"/>
    <x v="1"/>
  </r>
  <r>
    <s v="PT-02568"/>
    <n v="64"/>
    <x v="0"/>
    <n v="145"/>
    <n v="200.81461734996799"/>
    <n v="30.853268582837501"/>
    <x v="0"/>
    <x v="2"/>
    <x v="0"/>
    <n v="0"/>
    <n v="8665.73"/>
    <s v="Discharged"/>
    <x v="0"/>
  </r>
  <r>
    <s v="PT-03424"/>
    <n v="61"/>
    <x v="1"/>
    <n v="128"/>
    <n v="157.16347784075001"/>
    <n v="22.879369519085699"/>
    <x v="0"/>
    <x v="2"/>
    <x v="3"/>
    <n v="1"/>
    <n v="1248.7"/>
    <s v="Admitted"/>
    <x v="0"/>
  </r>
  <r>
    <s v="PT-02038"/>
    <n v="47"/>
    <x v="0"/>
    <n v="117"/>
    <n v="240.44942929044501"/>
    <n v="32.130075555268803"/>
    <x v="1"/>
    <x v="1"/>
    <x v="0"/>
    <n v="3"/>
    <n v="6121.31"/>
    <s v="Discharged"/>
    <x v="3"/>
  </r>
  <r>
    <s v="PT-09431"/>
    <n v="67"/>
    <x v="1"/>
    <n v="121"/>
    <n v="234.48933653927401"/>
    <n v="23.520017525510099"/>
    <x v="0"/>
    <x v="1"/>
    <x v="2"/>
    <n v="6"/>
    <n v="9990.1"/>
    <s v="Discharged"/>
    <x v="0"/>
  </r>
  <r>
    <s v="PT-00773"/>
    <n v="64"/>
    <x v="0"/>
    <n v="106"/>
    <s v="unknown"/>
    <n v="29.7324346783595"/>
    <x v="0"/>
    <x v="2"/>
    <x v="2"/>
    <n v="5"/>
    <n v="4438.83"/>
    <s v="Admitted"/>
    <x v="0"/>
  </r>
  <r>
    <s v="PT-05381"/>
    <n v="46"/>
    <x v="0"/>
    <n v="149"/>
    <n v="180.391841051851"/>
    <n v="32.796724558221399"/>
    <x v="1"/>
    <x v="0"/>
    <x v="0"/>
    <n v="1"/>
    <n v="11703.48"/>
    <s v="Discharged"/>
    <x v="3"/>
  </r>
  <r>
    <s v="PT-09762"/>
    <n v="42"/>
    <x v="0"/>
    <n v="128"/>
    <s v="unknown"/>
    <n v="36.819613742024103"/>
    <x v="0"/>
    <x v="2"/>
    <x v="0"/>
    <n v="1"/>
    <n v="3752.01"/>
    <s v="Transferred"/>
    <x v="3"/>
  </r>
  <r>
    <s v="PT-03563"/>
    <n v="22"/>
    <x v="0"/>
    <n v="153"/>
    <n v="265.51189886328302"/>
    <n v="27.368090451172801"/>
    <x v="0"/>
    <x v="1"/>
    <x v="2"/>
    <n v="4"/>
    <n v="4138.24"/>
    <s v="Discharged"/>
    <x v="6"/>
  </r>
  <r>
    <s v="PT-00563"/>
    <n v="68"/>
    <x v="0"/>
    <s v="unknown"/>
    <n v="222.47748086070601"/>
    <n v="28.738947183721098"/>
    <x v="0"/>
    <x v="1"/>
    <x v="0"/>
    <n v="3"/>
    <n v="7118.68"/>
    <s v="Admitted"/>
    <x v="0"/>
  </r>
  <r>
    <s v="PT-06684"/>
    <n v="54"/>
    <x v="0"/>
    <n v="144"/>
    <n v="180.36988764557401"/>
    <n v="25.8652891073158"/>
    <x v="2"/>
    <x v="1"/>
    <x v="0"/>
    <n v="4"/>
    <n v="10593.85"/>
    <s v="Discharged"/>
    <x v="1"/>
  </r>
  <r>
    <s v="PT-02547"/>
    <n v="34"/>
    <x v="1"/>
    <n v="170"/>
    <n v="251.924308523376"/>
    <n v="25.441786374571201"/>
    <x v="0"/>
    <x v="2"/>
    <x v="0"/>
    <n v="2"/>
    <n v="10215.57"/>
    <s v="Discharged"/>
    <x v="2"/>
  </r>
  <r>
    <s v="PT-05511"/>
    <n v="57"/>
    <x v="1"/>
    <n v="101"/>
    <n v="258.186487392402"/>
    <n v="22.4524889898975"/>
    <x v="0"/>
    <x v="1"/>
    <x v="0"/>
    <n v="1"/>
    <n v="9928.4"/>
    <s v="Discharged"/>
    <x v="1"/>
  </r>
  <r>
    <s v="PT-05331"/>
    <n v="46"/>
    <x v="1"/>
    <n v="131"/>
    <s v="unknown"/>
    <n v="19.3692064412589"/>
    <x v="2"/>
    <x v="1"/>
    <x v="0"/>
    <n v="7"/>
    <n v="7972.66"/>
    <s v="Transferred"/>
    <x v="3"/>
  </r>
  <r>
    <s v="PT-08896"/>
    <n v="85"/>
    <x v="0"/>
    <n v="153"/>
    <n v="172.21737986241101"/>
    <n v="23.886763241611199"/>
    <x v="1"/>
    <x v="1"/>
    <x v="0"/>
    <n v="5"/>
    <n v="11687.94"/>
    <s v="Discharged"/>
    <x v="5"/>
  </r>
  <r>
    <s v="PT-04532"/>
    <n v="69"/>
    <x v="1"/>
    <n v="124"/>
    <n v="191.17333503482601"/>
    <n v="27.967789519946699"/>
    <x v="2"/>
    <x v="1"/>
    <x v="1"/>
    <n v="5"/>
    <n v="18960.97"/>
    <s v="Admitted"/>
    <x v="0"/>
  </r>
  <r>
    <s v="PT-01675"/>
    <n v="79"/>
    <x v="0"/>
    <n v="188"/>
    <n v="247.32516980240001"/>
    <n v="29.025544247110499"/>
    <x v="0"/>
    <x v="1"/>
    <x v="0"/>
    <n v="3"/>
    <n v="6253.77"/>
    <s v="Discharged"/>
    <x v="4"/>
  </r>
  <r>
    <s v="PT-07396"/>
    <n v="27"/>
    <x v="1"/>
    <n v="121"/>
    <s v="unknown"/>
    <n v="26.458787683811298"/>
    <x v="2"/>
    <x v="2"/>
    <x v="1"/>
    <s v="unknown"/>
    <n v="12893.01"/>
    <s v="Discharged"/>
    <x v="6"/>
  </r>
  <r>
    <s v="PT-00366"/>
    <n v="48"/>
    <x v="0"/>
    <n v="154"/>
    <n v="159.17222906733099"/>
    <n v="25.5258595851335"/>
    <x v="1"/>
    <x v="1"/>
    <x v="0"/>
    <n v="5"/>
    <n v="9747.75"/>
    <s v="Discharged"/>
    <x v="3"/>
  </r>
  <r>
    <s v="PT-01951"/>
    <n v="28"/>
    <x v="1"/>
    <n v="143"/>
    <n v="273.07306939081099"/>
    <n v="20.556007429644499"/>
    <x v="2"/>
    <x v="2"/>
    <x v="1"/>
    <n v="4"/>
    <n v="13607.42"/>
    <s v="Admitted"/>
    <x v="6"/>
  </r>
  <r>
    <s v="PT-08202"/>
    <n v="73"/>
    <x v="0"/>
    <n v="160"/>
    <n v="210.892136945565"/>
    <n v="20.9982238023725"/>
    <x v="0"/>
    <x v="2"/>
    <x v="0"/>
    <n v="6"/>
    <n v="10101.18"/>
    <s v="Admitted"/>
    <x v="4"/>
  </r>
  <r>
    <s v="PT-04328"/>
    <n v="68"/>
    <x v="0"/>
    <n v="152"/>
    <n v="217.010055203897"/>
    <n v="22.541004340947101"/>
    <x v="0"/>
    <x v="1"/>
    <x v="0"/>
    <n v="6"/>
    <n v="8307.68"/>
    <s v="Transferred"/>
    <x v="0"/>
  </r>
  <r>
    <s v="PT-00148"/>
    <n v="35"/>
    <x v="0"/>
    <n v="143"/>
    <n v="213.69709595107801"/>
    <s v="unknown"/>
    <x v="0"/>
    <x v="2"/>
    <x v="0"/>
    <n v="0"/>
    <n v="10646.61"/>
    <s v="Admitted"/>
    <x v="2"/>
  </r>
  <r>
    <s v="PT-01669"/>
    <n v="67"/>
    <x v="1"/>
    <n v="147"/>
    <n v="217.108040017484"/>
    <s v="unknown"/>
    <x v="1"/>
    <x v="1"/>
    <x v="1"/>
    <n v="3"/>
    <n v="15951.59"/>
    <s v="Admitted"/>
    <x v="0"/>
  </r>
  <r>
    <s v="PT-03089"/>
    <n v="25"/>
    <x v="1"/>
    <n v="138"/>
    <n v="219.79243146684701"/>
    <n v="30.977579321383999"/>
    <x v="1"/>
    <x v="1"/>
    <x v="2"/>
    <n v="3"/>
    <n v="5671.88"/>
    <s v="Discharged"/>
    <x v="6"/>
  </r>
  <r>
    <s v="PT-09023"/>
    <n v="39"/>
    <x v="1"/>
    <n v="142"/>
    <n v="208.624966346305"/>
    <n v="30.592584615549399"/>
    <x v="1"/>
    <x v="1"/>
    <x v="0"/>
    <n v="3"/>
    <n v="9222.23"/>
    <s v="Discharged"/>
    <x v="2"/>
  </r>
  <r>
    <s v="PT-07651"/>
    <n v="71"/>
    <x v="0"/>
    <n v="135"/>
    <n v="137.77814947211601"/>
    <n v="37.8712613951081"/>
    <x v="0"/>
    <x v="1"/>
    <x v="0"/>
    <n v="2"/>
    <n v="6668.32"/>
    <s v="Transferred"/>
    <x v="4"/>
  </r>
  <r>
    <s v="PT-00408"/>
    <n v="52"/>
    <x v="1"/>
    <n v="135"/>
    <n v="257.47280174296998"/>
    <n v="31.349694749781602"/>
    <x v="2"/>
    <x v="1"/>
    <x v="1"/>
    <n v="3"/>
    <n v="24559.13"/>
    <s v="Discharged"/>
    <x v="1"/>
  </r>
  <r>
    <s v="PT-09778"/>
    <n v="57"/>
    <x v="0"/>
    <n v="118"/>
    <n v="227.77300272536999"/>
    <n v="22.786750067596099"/>
    <x v="0"/>
    <x v="1"/>
    <x v="0"/>
    <n v="3"/>
    <n v="11290.22"/>
    <s v="Discharged"/>
    <x v="1"/>
  </r>
  <r>
    <s v="PT-07789"/>
    <n v="54"/>
    <x v="0"/>
    <n v="120"/>
    <n v="176.45866588731599"/>
    <n v="27.836537446283"/>
    <x v="0"/>
    <x v="2"/>
    <x v="0"/>
    <n v="3"/>
    <n v="10547.98"/>
    <s v="Admitted"/>
    <x v="1"/>
  </r>
  <r>
    <s v="PT-03457"/>
    <n v="71"/>
    <x v="0"/>
    <n v="132"/>
    <n v="297.77321263259"/>
    <n v="24.5889715999927"/>
    <x v="2"/>
    <x v="2"/>
    <x v="1"/>
    <n v="9"/>
    <n v="20830.07"/>
    <s v="Discharged"/>
    <x v="4"/>
  </r>
  <r>
    <s v="PT-06187"/>
    <n v="61"/>
    <x v="0"/>
    <n v="158"/>
    <n v="162.06330100897901"/>
    <n v="28.709855775632199"/>
    <x v="2"/>
    <x v="1"/>
    <x v="0"/>
    <n v="7"/>
    <n v="14273.74"/>
    <s v="Admitted"/>
    <x v="0"/>
  </r>
  <r>
    <s v="PT-04183"/>
    <n v="42"/>
    <x v="1"/>
    <n v="126"/>
    <n v="238.617323603231"/>
    <n v="27.675340325061502"/>
    <x v="3"/>
    <x v="2"/>
    <x v="1"/>
    <n v="2"/>
    <n v="9188.33"/>
    <s v="Discharged"/>
    <x v="3"/>
  </r>
  <r>
    <s v="PT-03577"/>
    <n v="42"/>
    <x v="1"/>
    <n v="90"/>
    <n v="168.04206957858401"/>
    <n v="28.010430424810199"/>
    <x v="2"/>
    <x v="1"/>
    <x v="2"/>
    <n v="3"/>
    <n v="4819.45"/>
    <s v="Discharged"/>
    <x v="3"/>
  </r>
  <r>
    <s v="PT-03272"/>
    <n v="41"/>
    <x v="1"/>
    <n v="124"/>
    <n v="159.68616143634699"/>
    <n v="34.926812027107097"/>
    <x v="0"/>
    <x v="2"/>
    <x v="2"/>
    <n v="3"/>
    <n v="3970.6"/>
    <s v="Deceased"/>
    <x v="3"/>
  </r>
  <r>
    <s v="PT-04941"/>
    <n v="63"/>
    <x v="0"/>
    <n v="93"/>
    <n v="209.52061003303399"/>
    <n v="31.505454196681001"/>
    <x v="1"/>
    <x v="2"/>
    <x v="0"/>
    <s v="unknown"/>
    <n v="6872.33"/>
    <s v="Admitted"/>
    <x v="0"/>
  </r>
  <r>
    <s v="PT-01032"/>
    <n v="29"/>
    <x v="0"/>
    <n v="136"/>
    <n v="269.09616069391598"/>
    <s v="unknown"/>
    <x v="2"/>
    <x v="1"/>
    <x v="0"/>
    <n v="0"/>
    <n v="7489.91"/>
    <s v="Discharged"/>
    <x v="6"/>
  </r>
  <r>
    <s v="PT-02149"/>
    <n v="53"/>
    <x v="0"/>
    <n v="144"/>
    <n v="243.081763302653"/>
    <n v="23.692292862355899"/>
    <x v="0"/>
    <x v="1"/>
    <x v="2"/>
    <n v="2"/>
    <n v="500"/>
    <s v="Admitted"/>
    <x v="1"/>
  </r>
  <r>
    <s v="PT-06231"/>
    <n v="59"/>
    <x v="0"/>
    <n v="91"/>
    <n v="272.865712050002"/>
    <n v="18.199332659166298"/>
    <x v="2"/>
    <x v="1"/>
    <x v="1"/>
    <n v="5"/>
    <n v="19049.63"/>
    <s v="Admitted"/>
    <x v="1"/>
  </r>
  <r>
    <s v="PT-06593"/>
    <n v="77"/>
    <x v="0"/>
    <n v="129"/>
    <n v="233.38918786409801"/>
    <n v="25.611710969690499"/>
    <x v="1"/>
    <x v="2"/>
    <x v="1"/>
    <n v="2"/>
    <n v="26129.63"/>
    <s v="Admitted"/>
    <x v="4"/>
  </r>
  <r>
    <s v="PT-09086"/>
    <n v="48"/>
    <x v="0"/>
    <n v="115"/>
    <n v="287.94685224933897"/>
    <n v="31.614201357637398"/>
    <x v="1"/>
    <x v="2"/>
    <x v="1"/>
    <n v="4"/>
    <n v="17686.169999999998"/>
    <s v="Admitted"/>
    <x v="3"/>
  </r>
  <r>
    <s v="PT-03846"/>
    <n v="67"/>
    <x v="0"/>
    <n v="130"/>
    <n v="240.63070406256901"/>
    <n v="18.588739517385999"/>
    <x v="2"/>
    <x v="2"/>
    <x v="1"/>
    <n v="5"/>
    <n v="22021.96"/>
    <s v="Discharged"/>
    <x v="0"/>
  </r>
  <r>
    <s v="PT-06725"/>
    <n v="47"/>
    <x v="0"/>
    <n v="148"/>
    <n v="173.909102083992"/>
    <n v="22.178566923722901"/>
    <x v="0"/>
    <x v="2"/>
    <x v="2"/>
    <n v="3"/>
    <n v="3951.34"/>
    <s v="Admitted"/>
    <x v="3"/>
  </r>
  <r>
    <s v="PT-08274"/>
    <n v="49"/>
    <x v="1"/>
    <n v="161"/>
    <n v="265.24663574789201"/>
    <n v="25.432586251437801"/>
    <x v="0"/>
    <x v="1"/>
    <x v="2"/>
    <n v="5"/>
    <n v="5877.57"/>
    <s v="Discharged"/>
    <x v="3"/>
  </r>
  <r>
    <s v="PT-08286"/>
    <n v="69"/>
    <x v="1"/>
    <n v="128"/>
    <n v="195.32946484307001"/>
    <n v="32.089533961505197"/>
    <x v="1"/>
    <x v="1"/>
    <x v="1"/>
    <n v="6"/>
    <n v="21231.49"/>
    <s v="Discharged"/>
    <x v="0"/>
  </r>
  <r>
    <s v="PT-00856"/>
    <n v="46"/>
    <x v="1"/>
    <n v="142"/>
    <n v="199.99567567885001"/>
    <n v="31.281132222986201"/>
    <x v="0"/>
    <x v="1"/>
    <x v="2"/>
    <n v="2"/>
    <n v="3852.94"/>
    <s v="Discharged"/>
    <x v="3"/>
  </r>
  <r>
    <s v="PT-03927"/>
    <n v="69"/>
    <x v="1"/>
    <n v="162"/>
    <n v="210.546335075158"/>
    <n v="18.853220839018601"/>
    <x v="0"/>
    <x v="1"/>
    <x v="0"/>
    <n v="3"/>
    <n v="6578.37"/>
    <s v="Discharged"/>
    <x v="0"/>
  </r>
  <r>
    <s v="PT-09421"/>
    <n v="59"/>
    <x v="0"/>
    <n v="136"/>
    <n v="272.37011879551198"/>
    <n v="25.774246442358798"/>
    <x v="2"/>
    <x v="1"/>
    <x v="1"/>
    <n v="2"/>
    <s v="unknown"/>
    <s v="Discharged"/>
    <x v="1"/>
  </r>
  <r>
    <s v="PT-08081"/>
    <n v="44"/>
    <x v="0"/>
    <s v="unknown"/>
    <n v="185.49543276652599"/>
    <n v="27.666683544649899"/>
    <x v="1"/>
    <x v="1"/>
    <x v="0"/>
    <n v="6"/>
    <n v="14732.1"/>
    <s v="Discharged"/>
    <x v="3"/>
  </r>
  <r>
    <s v="PT-00079"/>
    <n v="56"/>
    <x v="0"/>
    <n v="90"/>
    <n v="221.95189513522499"/>
    <n v="31.195554612858199"/>
    <x v="1"/>
    <x v="2"/>
    <x v="0"/>
    <n v="4"/>
    <n v="9687.07"/>
    <s v="Admitted"/>
    <x v="1"/>
  </r>
  <r>
    <s v="PT-07089"/>
    <n v="55"/>
    <x v="0"/>
    <n v="133"/>
    <n v="205.19649668790899"/>
    <n v="19.7111180301236"/>
    <x v="2"/>
    <x v="2"/>
    <x v="1"/>
    <n v="3"/>
    <s v="unknown"/>
    <s v="Discharged"/>
    <x v="1"/>
  </r>
  <r>
    <s v="PT-02248"/>
    <n v="35"/>
    <x v="0"/>
    <n v="141"/>
    <n v="244.800542986198"/>
    <n v="17.1442349041317"/>
    <x v="2"/>
    <x v="1"/>
    <x v="0"/>
    <n v="3"/>
    <n v="9108.7099999999991"/>
    <s v="Discharged"/>
    <x v="2"/>
  </r>
  <r>
    <s v="PT-08427"/>
    <n v="67"/>
    <x v="1"/>
    <n v="105"/>
    <n v="150.29056712900899"/>
    <n v="27.776776677667801"/>
    <x v="0"/>
    <x v="1"/>
    <x v="2"/>
    <n v="2"/>
    <n v="3859.96"/>
    <s v="Discharged"/>
    <x v="0"/>
  </r>
  <r>
    <s v="PT-09995"/>
    <n v="72"/>
    <x v="1"/>
    <n v="105"/>
    <n v="231.38463813860201"/>
    <n v="30.1613367121153"/>
    <x v="0"/>
    <x v="1"/>
    <x v="0"/>
    <n v="2"/>
    <n v="10852.53"/>
    <s v="Discharged"/>
    <x v="4"/>
  </r>
  <r>
    <s v="PT-07452"/>
    <n v="62"/>
    <x v="0"/>
    <n v="120"/>
    <n v="154.98455793686099"/>
    <n v="18.311777649735099"/>
    <x v="0"/>
    <x v="1"/>
    <x v="0"/>
    <n v="5"/>
    <n v="13116.01"/>
    <s v="Discharged"/>
    <x v="0"/>
  </r>
  <r>
    <s v="PT-02280"/>
    <n v="61"/>
    <x v="0"/>
    <n v="151"/>
    <n v="218.69775623114299"/>
    <n v="29.979197376403999"/>
    <x v="0"/>
    <x v="1"/>
    <x v="0"/>
    <n v="3"/>
    <n v="9586.66"/>
    <s v="Discharged"/>
    <x v="0"/>
  </r>
  <r>
    <s v="PT-08124"/>
    <n v="54"/>
    <x v="1"/>
    <n v="135"/>
    <n v="164.879996333463"/>
    <n v="25.305835680143701"/>
    <x v="2"/>
    <x v="2"/>
    <x v="1"/>
    <n v="3"/>
    <n v="15738.59"/>
    <s v="Discharged"/>
    <x v="1"/>
  </r>
  <r>
    <s v="PT-03898"/>
    <n v="65"/>
    <x v="1"/>
    <n v="125"/>
    <n v="218.29838846296801"/>
    <n v="29.088058479155901"/>
    <x v="0"/>
    <x v="1"/>
    <x v="2"/>
    <n v="1"/>
    <n v="3670.01"/>
    <s v="Admitted"/>
    <x v="0"/>
  </r>
  <r>
    <s v="PT-07178"/>
    <n v="40"/>
    <x v="0"/>
    <n v="110"/>
    <n v="302.89109162636203"/>
    <n v="31.025691803146501"/>
    <x v="1"/>
    <x v="1"/>
    <x v="0"/>
    <n v="4"/>
    <n v="12623.56"/>
    <s v="Discharged"/>
    <x v="2"/>
  </r>
  <r>
    <s v="PT-09645"/>
    <n v="51"/>
    <x v="0"/>
    <n v="172"/>
    <n v="207.256153207284"/>
    <n v="33.533950411659802"/>
    <x v="0"/>
    <x v="1"/>
    <x v="0"/>
    <n v="4"/>
    <n v="9767.02"/>
    <s v="Discharged"/>
    <x v="1"/>
  </r>
  <r>
    <s v="PT-03632"/>
    <n v="45"/>
    <x v="1"/>
    <n v="126"/>
    <n v="205.655415993649"/>
    <n v="19.3964687915715"/>
    <x v="0"/>
    <x v="2"/>
    <x v="0"/>
    <n v="4"/>
    <n v="13267.68"/>
    <s v="Admitted"/>
    <x v="3"/>
  </r>
  <r>
    <s v="PT-08798"/>
    <n v="68"/>
    <x v="1"/>
    <n v="152"/>
    <n v="249.993688940987"/>
    <n v="23.665996593089201"/>
    <x v="2"/>
    <x v="1"/>
    <x v="1"/>
    <n v="3"/>
    <n v="19688.62"/>
    <s v="Discharged"/>
    <x v="0"/>
  </r>
  <r>
    <s v="PT-06273"/>
    <n v="53"/>
    <x v="1"/>
    <n v="143"/>
    <n v="243.212089194199"/>
    <n v="28.742907836766602"/>
    <x v="1"/>
    <x v="2"/>
    <x v="1"/>
    <n v="2"/>
    <n v="12689.71"/>
    <s v="Discharged"/>
    <x v="1"/>
  </r>
  <r>
    <s v="PT-00393"/>
    <n v="35"/>
    <x v="1"/>
    <n v="124"/>
    <n v="256.33118239131898"/>
    <n v="21.900521742511099"/>
    <x v="3"/>
    <x v="2"/>
    <x v="0"/>
    <n v="5"/>
    <n v="17707.78"/>
    <s v="Transferred"/>
    <x v="2"/>
  </r>
  <r>
    <s v="PT-03192"/>
    <n v="65"/>
    <x v="0"/>
    <n v="111"/>
    <n v="217.24580028726999"/>
    <n v="26.229415221107601"/>
    <x v="0"/>
    <x v="1"/>
    <x v="2"/>
    <n v="2"/>
    <n v="4240.4799999999996"/>
    <s v="Admitted"/>
    <x v="0"/>
  </r>
  <r>
    <s v="PT-00017"/>
    <n v="39"/>
    <x v="1"/>
    <n v="128"/>
    <n v="212.49901188398599"/>
    <n v="31.100264368555202"/>
    <x v="2"/>
    <x v="2"/>
    <x v="1"/>
    <n v="7"/>
    <n v="18465.46"/>
    <s v="Transferred"/>
    <x v="2"/>
  </r>
  <r>
    <s v="PT-04201"/>
    <n v="58"/>
    <x v="0"/>
    <n v="135"/>
    <n v="148.33045630154999"/>
    <n v="21.364856379906001"/>
    <x v="0"/>
    <x v="2"/>
    <x v="0"/>
    <n v="5"/>
    <n v="5629.85"/>
    <s v="Admitted"/>
    <x v="1"/>
  </r>
  <r>
    <s v="PT-02673"/>
    <n v="58"/>
    <x v="1"/>
    <n v="131"/>
    <s v="unknown"/>
    <n v="23.378907169519"/>
    <x v="1"/>
    <x v="2"/>
    <x v="0"/>
    <n v="2"/>
    <s v="unknown"/>
    <s v="Discharged"/>
    <x v="1"/>
  </r>
  <r>
    <s v="PT-06165"/>
    <n v="78"/>
    <x v="0"/>
    <n v="142"/>
    <n v="223.16373987465499"/>
    <n v="30.331373029760101"/>
    <x v="2"/>
    <x v="1"/>
    <x v="0"/>
    <n v="6"/>
    <n v="5114.03"/>
    <s v="Discharged"/>
    <x v="4"/>
  </r>
  <r>
    <s v="PT-03494"/>
    <n v="46"/>
    <x v="1"/>
    <n v="110"/>
    <n v="262.33869782238099"/>
    <n v="29.408261420782502"/>
    <x v="1"/>
    <x v="1"/>
    <x v="0"/>
    <n v="4"/>
    <n v="10618.8"/>
    <s v="Transferred"/>
    <x v="3"/>
  </r>
  <r>
    <s v="PT-07395"/>
    <n v="55"/>
    <x v="1"/>
    <n v="134"/>
    <n v="127.25357614252"/>
    <n v="29.3980458443902"/>
    <x v="0"/>
    <x v="2"/>
    <x v="0"/>
    <n v="2"/>
    <n v="11967.58"/>
    <s v="Discharged"/>
    <x v="1"/>
  </r>
  <r>
    <s v="PT-04840"/>
    <n v="45"/>
    <x v="1"/>
    <n v="111"/>
    <n v="230.245283746366"/>
    <n v="23.1807539746037"/>
    <x v="0"/>
    <x v="1"/>
    <x v="3"/>
    <n v="2"/>
    <n v="2883.79"/>
    <s v="Transferred"/>
    <x v="3"/>
  </r>
  <r>
    <s v="PT-00594"/>
    <n v="60"/>
    <x v="0"/>
    <n v="132"/>
    <n v="166.898866961218"/>
    <n v="29.6219925285043"/>
    <x v="0"/>
    <x v="1"/>
    <x v="2"/>
    <n v="4"/>
    <n v="4450.87"/>
    <s v="Discharged"/>
    <x v="1"/>
  </r>
  <r>
    <s v="PT-09501"/>
    <n v="50"/>
    <x v="0"/>
    <n v="135"/>
    <n v="167.56434240111301"/>
    <n v="28.742660434999699"/>
    <x v="2"/>
    <x v="1"/>
    <x v="0"/>
    <n v="3"/>
    <n v="10488.18"/>
    <s v="Discharged"/>
    <x v="3"/>
  </r>
  <r>
    <s v="PT-05828"/>
    <n v="55"/>
    <x v="1"/>
    <n v="136"/>
    <n v="273.12255849445"/>
    <n v="27.433635646589501"/>
    <x v="0"/>
    <x v="2"/>
    <x v="0"/>
    <n v="2"/>
    <n v="14612.13"/>
    <s v="Discharged"/>
    <x v="1"/>
  </r>
  <r>
    <s v="PT-07962"/>
    <n v="79"/>
    <x v="1"/>
    <n v="90"/>
    <n v="175.362593264412"/>
    <n v="24.758589057322201"/>
    <x v="0"/>
    <x v="0"/>
    <x v="1"/>
    <n v="2"/>
    <n v="21320.18"/>
    <s v="Discharged"/>
    <x v="4"/>
  </r>
  <r>
    <s v="PT-05888"/>
    <n v="42"/>
    <x v="1"/>
    <n v="161"/>
    <n v="224.688690242917"/>
    <n v="20.887113151789901"/>
    <x v="0"/>
    <x v="2"/>
    <x v="2"/>
    <n v="4"/>
    <n v="5311.34"/>
    <s v="Discharged"/>
    <x v="3"/>
  </r>
  <r>
    <s v="PT-02356"/>
    <n v="58"/>
    <x v="1"/>
    <n v="165"/>
    <n v="244.64222714524701"/>
    <n v="20.910190589818502"/>
    <x v="0"/>
    <x v="1"/>
    <x v="2"/>
    <n v="3"/>
    <n v="5362.99"/>
    <s v="Discharged"/>
    <x v="1"/>
  </r>
  <r>
    <s v="PT-06037"/>
    <n v="67"/>
    <x v="0"/>
    <n v="139"/>
    <n v="240.01964374569499"/>
    <n v="25.957764292276099"/>
    <x v="0"/>
    <x v="1"/>
    <x v="2"/>
    <n v="4"/>
    <s v="unknown"/>
    <s v="Discharged"/>
    <x v="0"/>
  </r>
  <r>
    <s v="PT-04799"/>
    <n v="24"/>
    <x v="0"/>
    <n v="90"/>
    <n v="244.89210709631399"/>
    <n v="29.484850060162898"/>
    <x v="2"/>
    <x v="1"/>
    <x v="0"/>
    <n v="5"/>
    <n v="12203.48"/>
    <s v="Discharged"/>
    <x v="6"/>
  </r>
  <r>
    <s v="PT-08820"/>
    <n v="59"/>
    <x v="0"/>
    <n v="112"/>
    <s v="unknown"/>
    <n v="26.565073330760701"/>
    <x v="0"/>
    <x v="1"/>
    <x v="0"/>
    <n v="2"/>
    <n v="2057.35"/>
    <s v="Discharged"/>
    <x v="1"/>
  </r>
  <r>
    <s v="PT-04593"/>
    <n v="63"/>
    <x v="1"/>
    <n v="148"/>
    <n v="270.875265536222"/>
    <n v="28.388857590815"/>
    <x v="1"/>
    <x v="1"/>
    <x v="1"/>
    <s v="unknown"/>
    <n v="13568.34"/>
    <s v="Discharged"/>
    <x v="0"/>
  </r>
  <r>
    <s v="PT-00164"/>
    <n v="42"/>
    <x v="0"/>
    <n v="151"/>
    <n v="183.91276146527201"/>
    <n v="28.002413213457199"/>
    <x v="0"/>
    <x v="1"/>
    <x v="2"/>
    <n v="4"/>
    <n v="3741.16"/>
    <s v="Admitted"/>
    <x v="3"/>
  </r>
  <r>
    <s v="PT-09449"/>
    <n v="49"/>
    <x v="1"/>
    <n v="160"/>
    <n v="222.43018622858"/>
    <n v="22.234651452127199"/>
    <x v="0"/>
    <x v="1"/>
    <x v="0"/>
    <n v="0"/>
    <n v="7041.23"/>
    <s v="Admitted"/>
    <x v="3"/>
  </r>
  <r>
    <s v="PT-09625"/>
    <n v="36"/>
    <x v="0"/>
    <n v="117"/>
    <n v="173.35704296614901"/>
    <n v="25.857649270488899"/>
    <x v="2"/>
    <x v="1"/>
    <x v="0"/>
    <n v="3"/>
    <n v="4652.3599999999997"/>
    <s v="Admitted"/>
    <x v="2"/>
  </r>
  <r>
    <s v="PT-09974"/>
    <n v="64"/>
    <x v="1"/>
    <n v="163"/>
    <n v="219.269358033331"/>
    <n v="24.683329221154398"/>
    <x v="1"/>
    <x v="1"/>
    <x v="0"/>
    <n v="3"/>
    <n v="8946.51"/>
    <s v="Discharged"/>
    <x v="0"/>
  </r>
  <r>
    <s v="PT-07381"/>
    <n v="68"/>
    <x v="0"/>
    <n v="121"/>
    <n v="139.58270817245401"/>
    <n v="19.801526019239098"/>
    <x v="2"/>
    <x v="2"/>
    <x v="1"/>
    <n v="3"/>
    <n v="12157.92"/>
    <s v="Admitted"/>
    <x v="0"/>
  </r>
  <r>
    <s v="PT-06357"/>
    <n v="87"/>
    <x v="0"/>
    <n v="107"/>
    <n v="288.71120264767899"/>
    <n v="31.213872861434801"/>
    <x v="0"/>
    <x v="1"/>
    <x v="0"/>
    <n v="0"/>
    <n v="6580.58"/>
    <s v="Transferred"/>
    <x v="5"/>
  </r>
  <r>
    <s v="PT-05543"/>
    <n v="73"/>
    <x v="0"/>
    <n v="103"/>
    <n v="227.625123045077"/>
    <n v="37.142146614129103"/>
    <x v="1"/>
    <x v="1"/>
    <x v="0"/>
    <n v="3"/>
    <n v="13413.37"/>
    <s v="Discharged"/>
    <x v="4"/>
  </r>
  <r>
    <s v="PT-06008"/>
    <n v="31"/>
    <x v="0"/>
    <n v="119"/>
    <n v="168.43899089476199"/>
    <n v="32.613221977010902"/>
    <x v="0"/>
    <x v="2"/>
    <x v="0"/>
    <n v="8"/>
    <n v="13698.98"/>
    <s v="Discharged"/>
    <x v="2"/>
  </r>
  <r>
    <s v="PT-07994"/>
    <n v="68"/>
    <x v="1"/>
    <n v="121"/>
    <n v="207.814271439154"/>
    <n v="36.046144506534297"/>
    <x v="2"/>
    <x v="1"/>
    <x v="0"/>
    <n v="7"/>
    <n v="5741.03"/>
    <s v="Discharged"/>
    <x v="0"/>
  </r>
  <r>
    <s v="PT-07639"/>
    <n v="76"/>
    <x v="0"/>
    <n v="117"/>
    <n v="183.01507822679"/>
    <n v="24.348042044459799"/>
    <x v="0"/>
    <x v="1"/>
    <x v="2"/>
    <n v="4"/>
    <n v="7087.28"/>
    <s v="Discharged"/>
    <x v="4"/>
  </r>
  <r>
    <s v="PT-06794"/>
    <n v="45"/>
    <x v="1"/>
    <n v="159"/>
    <n v="184.86640998928499"/>
    <n v="30.320199449575899"/>
    <x v="1"/>
    <x v="1"/>
    <x v="2"/>
    <n v="1"/>
    <n v="5063.95"/>
    <s v="Discharged"/>
    <x v="3"/>
  </r>
  <r>
    <s v="PT-07759"/>
    <n v="33"/>
    <x v="0"/>
    <n v="125"/>
    <n v="207.85712259520199"/>
    <n v="23.647092256696599"/>
    <x v="1"/>
    <x v="2"/>
    <x v="0"/>
    <n v="4"/>
    <n v="7334.33"/>
    <s v="Admitted"/>
    <x v="2"/>
  </r>
  <r>
    <s v="PT-04838"/>
    <n v="43"/>
    <x v="1"/>
    <n v="120"/>
    <n v="257.46201718350898"/>
    <n v="23.866129762205201"/>
    <x v="1"/>
    <x v="1"/>
    <x v="0"/>
    <n v="0"/>
    <n v="11129.56"/>
    <s v="Admitted"/>
    <x v="3"/>
  </r>
  <r>
    <s v="PT-02294"/>
    <n v="42"/>
    <x v="1"/>
    <n v="120"/>
    <n v="184.42398184427799"/>
    <n v="17.6490521892751"/>
    <x v="0"/>
    <x v="1"/>
    <x v="2"/>
    <n v="5"/>
    <n v="5718.66"/>
    <s v="Discharged"/>
    <x v="3"/>
  </r>
  <r>
    <s v="PT-06549"/>
    <n v="60"/>
    <x v="1"/>
    <n v="153"/>
    <n v="189.82656358703699"/>
    <n v="30.5759565161657"/>
    <x v="1"/>
    <x v="1"/>
    <x v="2"/>
    <n v="4"/>
    <n v="3770.05"/>
    <s v="Discharged"/>
    <x v="1"/>
  </r>
  <r>
    <s v="PT-07899"/>
    <n v="34"/>
    <x v="1"/>
    <n v="129"/>
    <n v="288.172980630425"/>
    <n v="20.842222673363601"/>
    <x v="0"/>
    <x v="2"/>
    <x v="0"/>
    <n v="3"/>
    <n v="10722.65"/>
    <s v="Discharged"/>
    <x v="2"/>
  </r>
  <r>
    <s v="PT-04482"/>
    <n v="59"/>
    <x v="0"/>
    <n v="135"/>
    <n v="120"/>
    <n v="23.358676730218001"/>
    <x v="1"/>
    <x v="1"/>
    <x v="0"/>
    <n v="1"/>
    <n v="5870.57"/>
    <s v="Transferred"/>
    <x v="1"/>
  </r>
  <r>
    <s v="PT-03717"/>
    <n v="95"/>
    <x v="1"/>
    <n v="134"/>
    <n v="182.931313501196"/>
    <n v="20.752464687394099"/>
    <x v="2"/>
    <x v="1"/>
    <x v="0"/>
    <n v="8"/>
    <n v="10081.16"/>
    <s v="Discharged"/>
    <x v="5"/>
  </r>
  <r>
    <s v="PT-06141"/>
    <n v="47"/>
    <x v="0"/>
    <n v="143"/>
    <n v="226.13721546058599"/>
    <n v="22.9185442073228"/>
    <x v="2"/>
    <x v="1"/>
    <x v="0"/>
    <n v="6"/>
    <n v="13141.08"/>
    <s v="Discharged"/>
    <x v="3"/>
  </r>
  <r>
    <s v="PT-01550"/>
    <n v="73"/>
    <x v="0"/>
    <n v="128"/>
    <n v="195.57860929708701"/>
    <n v="34.172295132591699"/>
    <x v="0"/>
    <x v="1"/>
    <x v="0"/>
    <n v="1"/>
    <n v="11018.39"/>
    <s v="Admitted"/>
    <x v="4"/>
  </r>
  <r>
    <s v="PT-02045"/>
    <n v="42"/>
    <x v="1"/>
    <n v="152"/>
    <n v="312.92277308883598"/>
    <n v="29.542661479832699"/>
    <x v="1"/>
    <x v="1"/>
    <x v="0"/>
    <n v="1"/>
    <n v="11975.79"/>
    <s v="Discharged"/>
    <x v="3"/>
  </r>
  <r>
    <s v="PT-00768"/>
    <n v="81"/>
    <x v="1"/>
    <n v="126"/>
    <n v="315.29469435046002"/>
    <n v="19.530269491340999"/>
    <x v="0"/>
    <x v="1"/>
    <x v="0"/>
    <n v="4"/>
    <n v="7836.74"/>
    <s v="Admitted"/>
    <x v="5"/>
  </r>
  <r>
    <s v="PT-05694"/>
    <n v="39"/>
    <x v="1"/>
    <n v="141"/>
    <n v="231.851381172365"/>
    <n v="26.714068029882501"/>
    <x v="1"/>
    <x v="2"/>
    <x v="1"/>
    <n v="4"/>
    <n v="16467.61"/>
    <s v="Discharged"/>
    <x v="2"/>
  </r>
  <r>
    <s v="PT-07871"/>
    <n v="77"/>
    <x v="0"/>
    <n v="115"/>
    <n v="231.78030651933199"/>
    <s v="unknown"/>
    <x v="2"/>
    <x v="2"/>
    <x v="1"/>
    <n v="3"/>
    <n v="20753.53"/>
    <s v="Admitted"/>
    <x v="4"/>
  </r>
  <r>
    <s v="PT-07858"/>
    <n v="41"/>
    <x v="0"/>
    <n v="141"/>
    <n v="229.35139865013301"/>
    <n v="28.647121969179999"/>
    <x v="2"/>
    <x v="1"/>
    <x v="1"/>
    <n v="7"/>
    <n v="24244.47"/>
    <s v="Discharged"/>
    <x v="3"/>
  </r>
  <r>
    <s v="PT-03303"/>
    <n v="58"/>
    <x v="1"/>
    <n v="109"/>
    <n v="220.790767641489"/>
    <n v="32.6711622335337"/>
    <x v="1"/>
    <x v="1"/>
    <x v="0"/>
    <n v="0"/>
    <n v="7875.04"/>
    <s v="Discharged"/>
    <x v="1"/>
  </r>
  <r>
    <s v="PT-04518"/>
    <n v="60"/>
    <x v="0"/>
    <n v="130"/>
    <n v="269.414664018385"/>
    <n v="27.5731320884931"/>
    <x v="0"/>
    <x v="2"/>
    <x v="0"/>
    <n v="4"/>
    <n v="12482.76"/>
    <s v="Discharged"/>
    <x v="1"/>
  </r>
  <r>
    <s v="PT-09261"/>
    <n v="26"/>
    <x v="0"/>
    <n v="100"/>
    <n v="246.51367076893499"/>
    <n v="25.9844951635929"/>
    <x v="2"/>
    <x v="1"/>
    <x v="0"/>
    <n v="4"/>
    <n v="9118.0300000000007"/>
    <s v="Discharged"/>
    <x v="6"/>
  </r>
  <r>
    <s v="PT-03293"/>
    <n v="74"/>
    <x v="1"/>
    <n v="133"/>
    <n v="217.54663374638201"/>
    <n v="29.900513733008399"/>
    <x v="0"/>
    <x v="2"/>
    <x v="1"/>
    <n v="0"/>
    <n v="7817.17"/>
    <s v="Deceased"/>
    <x v="4"/>
  </r>
  <r>
    <s v="PT-01404"/>
    <n v="65"/>
    <x v="0"/>
    <n v="144"/>
    <n v="207.89300356084701"/>
    <n v="28.0551686464547"/>
    <x v="1"/>
    <x v="2"/>
    <x v="1"/>
    <n v="1"/>
    <n v="20142.95"/>
    <s v="Discharged"/>
    <x v="0"/>
  </r>
  <r>
    <s v="PT-01383"/>
    <n v="87"/>
    <x v="1"/>
    <s v="unknown"/>
    <n v="196.95241171575199"/>
    <n v="26.9529341881981"/>
    <x v="0"/>
    <x v="1"/>
    <x v="2"/>
    <n v="2"/>
    <n v="5534.65"/>
    <s v="Discharged"/>
    <x v="5"/>
  </r>
  <r>
    <s v="PT-06929"/>
    <n v="53"/>
    <x v="1"/>
    <n v="134"/>
    <n v="185.06655784742401"/>
    <n v="32.324808077885997"/>
    <x v="1"/>
    <x v="2"/>
    <x v="0"/>
    <n v="3"/>
    <n v="6992.92"/>
    <s v="Discharged"/>
    <x v="1"/>
  </r>
  <r>
    <s v="PT-05672"/>
    <n v="55"/>
    <x v="1"/>
    <n v="140"/>
    <n v="213.21643385323301"/>
    <n v="19.548471574277201"/>
    <x v="0"/>
    <x v="2"/>
    <x v="0"/>
    <n v="4"/>
    <n v="12046.48"/>
    <s v="Discharged"/>
    <x v="1"/>
  </r>
  <r>
    <s v="PT-01639"/>
    <n v="85"/>
    <x v="0"/>
    <n v="118"/>
    <n v="245.60738579026199"/>
    <n v="21.6387801466709"/>
    <x v="2"/>
    <x v="1"/>
    <x v="1"/>
    <n v="8"/>
    <n v="22008.43"/>
    <s v="Discharged"/>
    <x v="5"/>
  </r>
  <r>
    <s v="PT-06908"/>
    <n v="49"/>
    <x v="0"/>
    <n v="144"/>
    <n v="257.28010015379698"/>
    <n v="23.274868859274601"/>
    <x v="1"/>
    <x v="1"/>
    <x v="2"/>
    <n v="3"/>
    <n v="4513.3"/>
    <s v="Discharged"/>
    <x v="3"/>
  </r>
  <r>
    <s v="PT-06407"/>
    <n v="53"/>
    <x v="0"/>
    <n v="128"/>
    <n v="251.473689953909"/>
    <n v="29.516341267392399"/>
    <x v="2"/>
    <x v="1"/>
    <x v="3"/>
    <n v="5"/>
    <n v="5644.52"/>
    <s v="Admitted"/>
    <x v="1"/>
  </r>
  <r>
    <s v="PT-01180"/>
    <n v="38"/>
    <x v="0"/>
    <n v="129"/>
    <n v="246.35311108561601"/>
    <n v="23.206694238860301"/>
    <x v="1"/>
    <x v="1"/>
    <x v="0"/>
    <n v="4"/>
    <n v="3395.95"/>
    <s v="Admitted"/>
    <x v="2"/>
  </r>
  <r>
    <s v="PT-05449"/>
    <n v="59"/>
    <x v="0"/>
    <n v="103"/>
    <n v="186.10951570176201"/>
    <n v="27.065703786280899"/>
    <x v="0"/>
    <x v="1"/>
    <x v="0"/>
    <n v="8"/>
    <n v="6647.74"/>
    <s v="Discharged"/>
    <x v="1"/>
  </r>
  <r>
    <s v="PT-05079"/>
    <n v="60"/>
    <x v="1"/>
    <n v="114"/>
    <n v="320.40912590110798"/>
    <n v="30.2430601249193"/>
    <x v="1"/>
    <x v="2"/>
    <x v="1"/>
    <n v="3"/>
    <n v="13865.21"/>
    <s v="Discharged"/>
    <x v="1"/>
  </r>
  <r>
    <s v="PT-05176"/>
    <n v="82"/>
    <x v="0"/>
    <n v="148"/>
    <n v="230.99221856621199"/>
    <n v="23.386547717043701"/>
    <x v="1"/>
    <x v="1"/>
    <x v="1"/>
    <n v="4"/>
    <n v="19018.849999999999"/>
    <s v="Discharged"/>
    <x v="5"/>
  </r>
  <r>
    <s v="PT-00690"/>
    <n v="61"/>
    <x v="1"/>
    <n v="102"/>
    <n v="237.21459451338001"/>
    <n v="27.975808515493402"/>
    <x v="0"/>
    <x v="1"/>
    <x v="2"/>
    <n v="2"/>
    <n v="2965.48"/>
    <s v="Discharged"/>
    <x v="0"/>
  </r>
  <r>
    <s v="PT-09031"/>
    <n v="54"/>
    <x v="0"/>
    <n v="148"/>
    <n v="174.07522134791699"/>
    <n v="24.018978512981299"/>
    <x v="1"/>
    <x v="1"/>
    <x v="0"/>
    <n v="2"/>
    <n v="8658.66"/>
    <s v="Admitted"/>
    <x v="1"/>
  </r>
  <r>
    <s v="PT-06526"/>
    <n v="59"/>
    <x v="0"/>
    <n v="135"/>
    <n v="187.32874086957699"/>
    <n v="33.929390501834199"/>
    <x v="0"/>
    <x v="1"/>
    <x v="2"/>
    <n v="4"/>
    <n v="5621.02"/>
    <s v="Deceased"/>
    <x v="1"/>
  </r>
  <r>
    <s v="PT-06489"/>
    <n v="61"/>
    <x v="0"/>
    <n v="140"/>
    <s v="unknown"/>
    <n v="24.098886005462202"/>
    <x v="2"/>
    <x v="2"/>
    <x v="1"/>
    <n v="7"/>
    <n v="27565.75"/>
    <s v="Discharged"/>
    <x v="0"/>
  </r>
  <r>
    <s v="PT-07155"/>
    <n v="49"/>
    <x v="1"/>
    <n v="119"/>
    <n v="142.84813789293301"/>
    <n v="39.305248903070499"/>
    <x v="0"/>
    <x v="2"/>
    <x v="0"/>
    <n v="1"/>
    <n v="4177.2"/>
    <s v="Deceased"/>
    <x v="3"/>
  </r>
  <r>
    <s v="PT-08589"/>
    <n v="44"/>
    <x v="0"/>
    <n v="131"/>
    <n v="215.80394308320899"/>
    <n v="24.1892580530941"/>
    <x v="1"/>
    <x v="1"/>
    <x v="0"/>
    <n v="5"/>
    <n v="9814.68"/>
    <s v="Admitted"/>
    <x v="3"/>
  </r>
  <r>
    <s v="PT-06611"/>
    <n v="65"/>
    <x v="0"/>
    <n v="94"/>
    <n v="255.907884477702"/>
    <n v="32.165132471175902"/>
    <x v="2"/>
    <x v="2"/>
    <x v="1"/>
    <n v="6"/>
    <n v="21248.63"/>
    <s v="Transferred"/>
    <x v="0"/>
  </r>
  <r>
    <s v="PT-08740"/>
    <n v="32"/>
    <x v="1"/>
    <n v="131"/>
    <n v="215.86088369657901"/>
    <n v="29.299063455833899"/>
    <x v="0"/>
    <x v="2"/>
    <x v="0"/>
    <n v="6"/>
    <n v="11796"/>
    <s v="Discharged"/>
    <x v="2"/>
  </r>
  <r>
    <s v="PT-04350"/>
    <n v="46"/>
    <x v="0"/>
    <n v="149"/>
    <n v="190.57718216077299"/>
    <n v="19.7287102092575"/>
    <x v="0"/>
    <x v="1"/>
    <x v="2"/>
    <n v="5"/>
    <n v="5128.99"/>
    <s v="Discharged"/>
    <x v="3"/>
  </r>
  <r>
    <s v="PT-01885"/>
    <n v="54"/>
    <x v="1"/>
    <n v="130"/>
    <n v="231.41627563012801"/>
    <n v="31.150986452378401"/>
    <x v="1"/>
    <x v="1"/>
    <x v="0"/>
    <n v="6"/>
    <n v="12925.4"/>
    <s v="Discharged"/>
    <x v="1"/>
  </r>
  <r>
    <s v="PT-08814"/>
    <n v="65"/>
    <x v="0"/>
    <n v="128"/>
    <n v="152.070522312446"/>
    <n v="31.5089141006098"/>
    <x v="3"/>
    <x v="2"/>
    <x v="0"/>
    <n v="3"/>
    <n v="7481.12"/>
    <s v="Discharged"/>
    <x v="0"/>
  </r>
  <r>
    <s v="PT-02495"/>
    <n v="36"/>
    <x v="0"/>
    <n v="98"/>
    <n v="185.856073829607"/>
    <n v="26.856538059776899"/>
    <x v="0"/>
    <x v="2"/>
    <x v="2"/>
    <n v="0"/>
    <n v="1333.4"/>
    <s v="Admitted"/>
    <x v="2"/>
  </r>
  <r>
    <s v="PT-05948"/>
    <n v="72"/>
    <x v="1"/>
    <n v="134"/>
    <n v="174.578795591724"/>
    <n v="25.6976210019122"/>
    <x v="2"/>
    <x v="2"/>
    <x v="1"/>
    <n v="6"/>
    <n v="24269.29"/>
    <s v="Deceased"/>
    <x v="4"/>
  </r>
  <r>
    <s v="PT-03037"/>
    <n v="49"/>
    <x v="0"/>
    <n v="145"/>
    <n v="279.067737229839"/>
    <n v="25.199653740071199"/>
    <x v="0"/>
    <x v="2"/>
    <x v="0"/>
    <n v="1"/>
    <n v="8291.69"/>
    <s v="Discharged"/>
    <x v="3"/>
  </r>
  <r>
    <s v="PT-05778"/>
    <n v="49"/>
    <x v="0"/>
    <n v="152"/>
    <n v="289.52724460305302"/>
    <n v="26.3982037595188"/>
    <x v="0"/>
    <x v="1"/>
    <x v="2"/>
    <n v="3"/>
    <n v="4588.12"/>
    <s v="Discharged"/>
    <x v="3"/>
  </r>
  <r>
    <s v="PT-00846"/>
    <n v="62"/>
    <x v="1"/>
    <n v="92"/>
    <n v="218.64841217679299"/>
    <n v="31.6048745807858"/>
    <x v="0"/>
    <x v="1"/>
    <x v="2"/>
    <n v="3"/>
    <n v="5095.1400000000003"/>
    <s v="Discharged"/>
    <x v="0"/>
  </r>
  <r>
    <s v="PT-07968"/>
    <n v="49"/>
    <x v="0"/>
    <n v="152"/>
    <n v="221.958200978289"/>
    <n v="37.168489463636298"/>
    <x v="3"/>
    <x v="1"/>
    <x v="0"/>
    <n v="5"/>
    <n v="4811.84"/>
    <s v="Discharged"/>
    <x v="3"/>
  </r>
  <r>
    <s v="PT-08652"/>
    <n v="63"/>
    <x v="0"/>
    <n v="112"/>
    <n v="185.63310568494001"/>
    <n v="29.3986518718749"/>
    <x v="0"/>
    <x v="2"/>
    <x v="0"/>
    <n v="3"/>
    <n v="6418.12"/>
    <s v="Admitted"/>
    <x v="0"/>
  </r>
  <r>
    <s v="PT-09190"/>
    <n v="79"/>
    <x v="1"/>
    <n v="129"/>
    <n v="196.30877215856901"/>
    <n v="32.435727721889002"/>
    <x v="0"/>
    <x v="1"/>
    <x v="2"/>
    <n v="0"/>
    <n v="2344.8000000000002"/>
    <s v="Discharged"/>
    <x v="4"/>
  </r>
  <r>
    <s v="PT-08454"/>
    <n v="45"/>
    <x v="0"/>
    <n v="121"/>
    <n v="293.91300012526199"/>
    <n v="32.5953681096385"/>
    <x v="0"/>
    <x v="2"/>
    <x v="1"/>
    <n v="5"/>
    <n v="24018.14"/>
    <s v="Discharged"/>
    <x v="3"/>
  </r>
  <r>
    <s v="PT-07138"/>
    <n v="45"/>
    <x v="1"/>
    <n v="115"/>
    <n v="229.50222468757099"/>
    <n v="28.654144825833299"/>
    <x v="1"/>
    <x v="2"/>
    <x v="0"/>
    <n v="5"/>
    <n v="5933.34"/>
    <s v="Discharged"/>
    <x v="3"/>
  </r>
  <r>
    <s v="PT-02965"/>
    <n v="73"/>
    <x v="1"/>
    <n v="149"/>
    <n v="215.04699586431801"/>
    <n v="26.8909827044432"/>
    <x v="1"/>
    <x v="1"/>
    <x v="1"/>
    <n v="2"/>
    <n v="7384.48"/>
    <s v="Discharged"/>
    <x v="4"/>
  </r>
  <r>
    <s v="PT-02530"/>
    <n v="38"/>
    <x v="1"/>
    <n v="137"/>
    <n v="205.58853576762601"/>
    <n v="30.599310872929401"/>
    <x v="1"/>
    <x v="2"/>
    <x v="1"/>
    <n v="1"/>
    <n v="9962.86"/>
    <s v="Transferred"/>
    <x v="2"/>
  </r>
  <r>
    <s v="PT-05773"/>
    <n v="65"/>
    <x v="0"/>
    <n v="121"/>
    <n v="269.30543887666801"/>
    <n v="24.771585500932002"/>
    <x v="3"/>
    <x v="1"/>
    <x v="2"/>
    <n v="4"/>
    <n v="4541.38"/>
    <s v="Discharged"/>
    <x v="0"/>
  </r>
  <r>
    <s v="PT-01049"/>
    <n v="77"/>
    <x v="1"/>
    <n v="130"/>
    <n v="187.74525293150299"/>
    <n v="27.268809825877401"/>
    <x v="1"/>
    <x v="2"/>
    <x v="1"/>
    <n v="4"/>
    <n v="21049.19"/>
    <s v="Transferred"/>
    <x v="4"/>
  </r>
  <r>
    <s v="PT-07046"/>
    <n v="46"/>
    <x v="0"/>
    <n v="135"/>
    <n v="264.27362440102002"/>
    <n v="22.113176273491401"/>
    <x v="0"/>
    <x v="2"/>
    <x v="0"/>
    <n v="0"/>
    <n v="7730.34"/>
    <s v="Discharged"/>
    <x v="3"/>
  </r>
  <r>
    <s v="PT-01961"/>
    <n v="54"/>
    <x v="1"/>
    <n v="150"/>
    <n v="161.159710178495"/>
    <n v="36.406220001756999"/>
    <x v="2"/>
    <x v="2"/>
    <x v="1"/>
    <n v="6"/>
    <n v="23763.52"/>
    <s v="Admitted"/>
    <x v="1"/>
  </r>
  <r>
    <s v="PT-02531"/>
    <n v="62"/>
    <x v="0"/>
    <n v="105"/>
    <n v="282.03194460222699"/>
    <n v="30.808937762402898"/>
    <x v="1"/>
    <x v="1"/>
    <x v="1"/>
    <n v="3"/>
    <n v="5671.61"/>
    <s v="Discharged"/>
    <x v="0"/>
  </r>
  <r>
    <s v="PT-04918"/>
    <n v="49"/>
    <x v="0"/>
    <n v="132"/>
    <n v="173.154937438525"/>
    <n v="30.647815826465699"/>
    <x v="0"/>
    <x v="1"/>
    <x v="2"/>
    <n v="2"/>
    <n v="4110.9399999999996"/>
    <s v="Discharged"/>
    <x v="3"/>
  </r>
  <r>
    <s v="PT-05902"/>
    <n v="18"/>
    <x v="0"/>
    <n v="101"/>
    <n v="184.67650979955999"/>
    <n v="34.262941373918501"/>
    <x v="0"/>
    <x v="0"/>
    <x v="2"/>
    <n v="5"/>
    <n v="3968.09"/>
    <s v="Discharged"/>
    <x v="6"/>
  </r>
  <r>
    <s v="PT-08287"/>
    <n v="57"/>
    <x v="1"/>
    <n v="151"/>
    <s v="unknown"/>
    <n v="29.8518187198497"/>
    <x v="1"/>
    <x v="0"/>
    <x v="1"/>
    <n v="3"/>
    <n v="13151.42"/>
    <s v="Admitted"/>
    <x v="1"/>
  </r>
  <r>
    <s v="PT-04260"/>
    <n v="41"/>
    <x v="0"/>
    <n v="134"/>
    <n v="178.878725421474"/>
    <n v="25.493421189493301"/>
    <x v="0"/>
    <x v="1"/>
    <x v="2"/>
    <s v="unknown"/>
    <s v="unknown"/>
    <s v="Deceased"/>
    <x v="3"/>
  </r>
  <r>
    <s v="PT-05657"/>
    <n v="70"/>
    <x v="0"/>
    <n v="106"/>
    <n v="207.96672398114799"/>
    <n v="27.5682509365692"/>
    <x v="3"/>
    <x v="1"/>
    <x v="0"/>
    <n v="5"/>
    <n v="12593.61"/>
    <s v="Discharged"/>
    <x v="0"/>
  </r>
  <r>
    <s v="PT-06098"/>
    <n v="56"/>
    <x v="1"/>
    <n v="138"/>
    <n v="219.982440453603"/>
    <n v="21.668821401914901"/>
    <x v="1"/>
    <x v="1"/>
    <x v="0"/>
    <n v="1"/>
    <n v="12967.13"/>
    <s v="Discharged"/>
    <x v="1"/>
  </r>
  <r>
    <s v="PT-05908"/>
    <n v="18"/>
    <x v="1"/>
    <n v="131"/>
    <n v="143.59677942340701"/>
    <n v="35.414477545959002"/>
    <x v="0"/>
    <x v="2"/>
    <x v="2"/>
    <n v="2"/>
    <n v="3971.22"/>
    <s v="Transferred"/>
    <x v="6"/>
  </r>
  <r>
    <s v="PT-07374"/>
    <n v="26"/>
    <x v="1"/>
    <n v="132"/>
    <n v="176.41318256053299"/>
    <n v="32.634322730546302"/>
    <x v="1"/>
    <x v="1"/>
    <x v="2"/>
    <n v="2"/>
    <n v="6855.55"/>
    <s v="Discharged"/>
    <x v="6"/>
  </r>
  <r>
    <s v="PT-02979"/>
    <n v="63"/>
    <x v="1"/>
    <n v="143"/>
    <s v="unknown"/>
    <n v="26.729323117245499"/>
    <x v="1"/>
    <x v="1"/>
    <x v="0"/>
    <n v="2"/>
    <n v="8562.84"/>
    <s v="Admitted"/>
    <x v="0"/>
  </r>
  <r>
    <s v="PT-09040"/>
    <n v="54"/>
    <x v="0"/>
    <n v="141"/>
    <n v="217.08879673644699"/>
    <n v="26.480099756116399"/>
    <x v="1"/>
    <x v="1"/>
    <x v="2"/>
    <n v="2"/>
    <n v="4015.56"/>
    <s v="Discharged"/>
    <x v="1"/>
  </r>
  <r>
    <s v="PT-09489"/>
    <n v="47"/>
    <x v="1"/>
    <n v="90"/>
    <n v="257.26429979899302"/>
    <n v="26.526843398988699"/>
    <x v="1"/>
    <x v="1"/>
    <x v="0"/>
    <n v="3"/>
    <n v="8674.8700000000008"/>
    <s v="Discharged"/>
    <x v="3"/>
  </r>
  <r>
    <s v="PT-06722"/>
    <n v="71"/>
    <x v="0"/>
    <n v="136"/>
    <n v="281.88132255501398"/>
    <n v="25.9417722250212"/>
    <x v="2"/>
    <x v="1"/>
    <x v="1"/>
    <n v="10"/>
    <n v="11366.87"/>
    <s v="Admitted"/>
    <x v="4"/>
  </r>
  <r>
    <s v="PT-07843"/>
    <n v="64"/>
    <x v="0"/>
    <n v="122"/>
    <n v="170.433523308161"/>
    <n v="21.642546007785501"/>
    <x v="0"/>
    <x v="1"/>
    <x v="0"/>
    <s v="unknown"/>
    <n v="10388.39"/>
    <s v="Admitted"/>
    <x v="0"/>
  </r>
  <r>
    <s v="PT-08265"/>
    <n v="21"/>
    <x v="1"/>
    <n v="110"/>
    <n v="212.835540706161"/>
    <n v="34.084880408467903"/>
    <x v="0"/>
    <x v="1"/>
    <x v="2"/>
    <n v="3"/>
    <n v="5373.45"/>
    <s v="Deceased"/>
    <x v="6"/>
  </r>
  <r>
    <s v="PT-08942"/>
    <n v="82"/>
    <x v="0"/>
    <n v="131"/>
    <n v="209.567958814082"/>
    <n v="31.009481548757499"/>
    <x v="1"/>
    <x v="0"/>
    <x v="0"/>
    <n v="2"/>
    <n v="10079.709999999999"/>
    <s v="Discharged"/>
    <x v="5"/>
  </r>
  <r>
    <s v="PT-03139"/>
    <n v="62"/>
    <x v="0"/>
    <s v="unknown"/>
    <n v="262.85504039000602"/>
    <s v="unknown"/>
    <x v="0"/>
    <x v="1"/>
    <x v="2"/>
    <n v="3"/>
    <n v="2059.94"/>
    <s v="Transferred"/>
    <x v="0"/>
  </r>
  <r>
    <s v="PT-01827"/>
    <n v="38"/>
    <x v="1"/>
    <n v="99"/>
    <n v="203.91638962330001"/>
    <n v="32.801839108585703"/>
    <x v="0"/>
    <x v="2"/>
    <x v="0"/>
    <n v="1"/>
    <n v="9670.6"/>
    <s v="Admitted"/>
    <x v="2"/>
  </r>
  <r>
    <s v="PT-05549"/>
    <n v="47"/>
    <x v="1"/>
    <n v="153"/>
    <n v="179.487374486362"/>
    <n v="24.1136812479197"/>
    <x v="1"/>
    <x v="1"/>
    <x v="2"/>
    <n v="2"/>
    <n v="2883.89"/>
    <s v="Discharged"/>
    <x v="3"/>
  </r>
  <r>
    <s v="PT-00561"/>
    <n v="59"/>
    <x v="0"/>
    <n v="95"/>
    <n v="251.38511651833301"/>
    <n v="22.627959862778098"/>
    <x v="0"/>
    <x v="1"/>
    <x v="2"/>
    <n v="3"/>
    <n v="3816.17"/>
    <s v="Discharged"/>
    <x v="1"/>
  </r>
  <r>
    <s v="PT-05436"/>
    <n v="45"/>
    <x v="0"/>
    <n v="138"/>
    <n v="238.449299115549"/>
    <s v="unknown"/>
    <x v="2"/>
    <x v="1"/>
    <x v="2"/>
    <n v="2"/>
    <n v="4151.26"/>
    <s v="Discharged"/>
    <x v="3"/>
  </r>
  <r>
    <s v="PT-04438"/>
    <n v="50"/>
    <x v="1"/>
    <n v="120"/>
    <n v="220.811851369051"/>
    <n v="30.401497472697901"/>
    <x v="1"/>
    <x v="1"/>
    <x v="0"/>
    <n v="4"/>
    <n v="13008.58"/>
    <s v="Discharged"/>
    <x v="3"/>
  </r>
  <r>
    <s v="PT-01443"/>
    <n v="57"/>
    <x v="1"/>
    <n v="139"/>
    <n v="224.15072998687901"/>
    <n v="30.718781990166502"/>
    <x v="0"/>
    <x v="2"/>
    <x v="0"/>
    <n v="5"/>
    <n v="11250.65"/>
    <s v="Deceased"/>
    <x v="1"/>
  </r>
  <r>
    <s v="PT-04407"/>
    <n v="53"/>
    <x v="1"/>
    <n v="177"/>
    <n v="166.52649381350901"/>
    <n v="25.972029760004901"/>
    <x v="0"/>
    <x v="1"/>
    <x v="2"/>
    <n v="3"/>
    <n v="3911.75"/>
    <s v="Admitted"/>
    <x v="1"/>
  </r>
  <r>
    <s v="PT-09727"/>
    <n v="55"/>
    <x v="0"/>
    <n v="102"/>
    <n v="228.87218956830799"/>
    <n v="23.5737026597665"/>
    <x v="1"/>
    <x v="0"/>
    <x v="3"/>
    <n v="1"/>
    <n v="4196.6000000000004"/>
    <s v="Transferred"/>
    <x v="1"/>
  </r>
  <r>
    <s v="PT-01690"/>
    <n v="51"/>
    <x v="0"/>
    <n v="121"/>
    <n v="234.05010518488999"/>
    <n v="23.881513696938601"/>
    <x v="0"/>
    <x v="1"/>
    <x v="2"/>
    <n v="3"/>
    <n v="4652.45"/>
    <s v="Discharged"/>
    <x v="1"/>
  </r>
  <r>
    <s v="PT-09176"/>
    <n v="49"/>
    <x v="0"/>
    <n v="116"/>
    <n v="229.06992387731299"/>
    <n v="23.314580451124701"/>
    <x v="2"/>
    <x v="1"/>
    <x v="1"/>
    <n v="7"/>
    <n v="9598.5300000000007"/>
    <s v="Discharged"/>
    <x v="3"/>
  </r>
  <r>
    <s v="PT-05963"/>
    <n v="55"/>
    <x v="1"/>
    <n v="126"/>
    <n v="184.14318468213401"/>
    <n v="15"/>
    <x v="0"/>
    <x v="1"/>
    <x v="2"/>
    <n v="7"/>
    <n v="8030.94"/>
    <s v="Discharged"/>
    <x v="1"/>
  </r>
  <r>
    <s v="PT-02497"/>
    <n v="50"/>
    <x v="0"/>
    <s v="unknown"/>
    <s v="unknown"/>
    <n v="25.673282073679701"/>
    <x v="1"/>
    <x v="1"/>
    <x v="1"/>
    <n v="5"/>
    <n v="18209.98"/>
    <s v="Discharged"/>
    <x v="3"/>
  </r>
  <r>
    <s v="PT-08363"/>
    <n v="35"/>
    <x v="0"/>
    <n v="147"/>
    <n v="217.486621010341"/>
    <n v="32.311270608842698"/>
    <x v="1"/>
    <x v="1"/>
    <x v="0"/>
    <n v="4"/>
    <n v="14848.59"/>
    <s v="Discharged"/>
    <x v="2"/>
  </r>
  <r>
    <s v="PT-00341"/>
    <n v="42"/>
    <x v="0"/>
    <n v="131"/>
    <s v="unknown"/>
    <n v="27.1870943396471"/>
    <x v="2"/>
    <x v="1"/>
    <x v="0"/>
    <n v="1"/>
    <n v="9988.08"/>
    <s v="Discharged"/>
    <x v="3"/>
  </r>
  <r>
    <s v="PT-02409"/>
    <n v="67"/>
    <x v="0"/>
    <n v="130"/>
    <n v="120"/>
    <n v="24.253832926596299"/>
    <x v="2"/>
    <x v="2"/>
    <x v="1"/>
    <n v="6"/>
    <n v="16152.83"/>
    <s v="Discharged"/>
    <x v="0"/>
  </r>
  <r>
    <s v="PT-08523"/>
    <n v="47"/>
    <x v="0"/>
    <n v="139"/>
    <n v="210.498259561217"/>
    <n v="30.8723409439826"/>
    <x v="2"/>
    <x v="1"/>
    <x v="0"/>
    <n v="1"/>
    <n v="14905.61"/>
    <s v="Discharged"/>
    <x v="3"/>
  </r>
  <r>
    <s v="PT-04577"/>
    <n v="37"/>
    <x v="0"/>
    <n v="114"/>
    <n v="257.03188173731797"/>
    <n v="26.511798433582801"/>
    <x v="0"/>
    <x v="1"/>
    <x v="2"/>
    <n v="1"/>
    <n v="991.55"/>
    <s v="Admitted"/>
    <x v="2"/>
  </r>
  <r>
    <s v="PT-03726"/>
    <n v="63"/>
    <x v="0"/>
    <n v="119"/>
    <n v="226.96723527848999"/>
    <n v="24.270908114109101"/>
    <x v="0"/>
    <x v="1"/>
    <x v="2"/>
    <n v="1"/>
    <n v="2638.04"/>
    <s v="Admitted"/>
    <x v="0"/>
  </r>
  <r>
    <s v="PT-02786"/>
    <n v="49"/>
    <x v="0"/>
    <n v="121"/>
    <n v="246.66699119823801"/>
    <n v="28.1137374953313"/>
    <x v="0"/>
    <x v="1"/>
    <x v="2"/>
    <n v="3"/>
    <n v="4303.6400000000003"/>
    <s v="Admitted"/>
    <x v="3"/>
  </r>
  <r>
    <s v="PT-01013"/>
    <n v="86"/>
    <x v="1"/>
    <n v="90"/>
    <n v="192.51087448767001"/>
    <n v="23.0952832602642"/>
    <x v="2"/>
    <x v="2"/>
    <x v="1"/>
    <n v="4"/>
    <n v="11742.58"/>
    <s v="Discharged"/>
    <x v="5"/>
  </r>
  <r>
    <s v="PT-05281"/>
    <n v="45"/>
    <x v="0"/>
    <n v="130"/>
    <n v="210.60956284537301"/>
    <n v="30.199682569161201"/>
    <x v="0"/>
    <x v="1"/>
    <x v="0"/>
    <n v="3"/>
    <n v="8974.9599999999991"/>
    <s v="Discharged"/>
    <x v="3"/>
  </r>
  <r>
    <s v="PT-04896"/>
    <n v="54"/>
    <x v="0"/>
    <n v="109"/>
    <n v="210.14270189669"/>
    <n v="27.467501850908899"/>
    <x v="0"/>
    <x v="1"/>
    <x v="2"/>
    <n v="2"/>
    <n v="7420.34"/>
    <s v="Discharged"/>
    <x v="1"/>
  </r>
  <r>
    <s v="PT-07122"/>
    <n v="42"/>
    <x v="1"/>
    <n v="122"/>
    <n v="120"/>
    <n v="24.4976034619628"/>
    <x v="2"/>
    <x v="1"/>
    <x v="0"/>
    <n v="5"/>
    <n v="9688.01"/>
    <s v="Discharged"/>
    <x v="3"/>
  </r>
  <r>
    <s v="PT-06550"/>
    <n v="63"/>
    <x v="0"/>
    <n v="146"/>
    <n v="271.03589538202698"/>
    <n v="29.949509395459501"/>
    <x v="3"/>
    <x v="1"/>
    <x v="2"/>
    <n v="3"/>
    <n v="5623.43"/>
    <s v="Admitted"/>
    <x v="0"/>
  </r>
  <r>
    <s v="PT-04038"/>
    <n v="51"/>
    <x v="0"/>
    <n v="129"/>
    <n v="251.65633229940201"/>
    <n v="29.673384855816501"/>
    <x v="1"/>
    <x v="1"/>
    <x v="0"/>
    <n v="2"/>
    <n v="13335.78"/>
    <s v="Admitted"/>
    <x v="1"/>
  </r>
  <r>
    <s v="PT-00149"/>
    <n v="62"/>
    <x v="1"/>
    <n v="137"/>
    <n v="211.133061114996"/>
    <n v="19.1078751195938"/>
    <x v="0"/>
    <x v="2"/>
    <x v="0"/>
    <n v="2"/>
    <n v="3564.88"/>
    <s v="Discharged"/>
    <x v="0"/>
  </r>
  <r>
    <s v="PT-00286"/>
    <n v="25"/>
    <x v="0"/>
    <n v="115"/>
    <n v="223.556454318596"/>
    <n v="22.527521213861"/>
    <x v="3"/>
    <x v="1"/>
    <x v="2"/>
    <n v="2"/>
    <n v="2166.85"/>
    <s v="Deceased"/>
    <x v="6"/>
  </r>
  <r>
    <s v="PT-09846"/>
    <n v="51"/>
    <x v="1"/>
    <n v="132"/>
    <n v="171.952705393163"/>
    <n v="28.207911047912798"/>
    <x v="0"/>
    <x v="2"/>
    <x v="3"/>
    <n v="5"/>
    <n v="4255.54"/>
    <s v="Discharged"/>
    <x v="1"/>
  </r>
  <r>
    <s v="PT-08575"/>
    <n v="52"/>
    <x v="0"/>
    <n v="134"/>
    <n v="233.90574352486101"/>
    <n v="30.1617805744153"/>
    <x v="0"/>
    <x v="1"/>
    <x v="0"/>
    <n v="3"/>
    <n v="13129.94"/>
    <s v="Discharged"/>
    <x v="1"/>
  </r>
  <r>
    <s v="PT-06771"/>
    <n v="54"/>
    <x v="1"/>
    <n v="128"/>
    <n v="196.241859252513"/>
    <n v="28.576116682805502"/>
    <x v="2"/>
    <x v="2"/>
    <x v="0"/>
    <n v="4"/>
    <n v="15483.96"/>
    <s v="Discharged"/>
    <x v="1"/>
  </r>
  <r>
    <s v="PT-04444"/>
    <n v="65"/>
    <x v="1"/>
    <n v="107"/>
    <n v="168.58794721700099"/>
    <n v="20.861391994640901"/>
    <x v="0"/>
    <x v="1"/>
    <x v="2"/>
    <n v="1"/>
    <n v="500"/>
    <s v="unknown"/>
    <x v="0"/>
  </r>
  <r>
    <s v="PT-07447"/>
    <n v="66"/>
    <x v="1"/>
    <n v="162"/>
    <n v="154.22099597474099"/>
    <n v="27.921955875411999"/>
    <x v="0"/>
    <x v="2"/>
    <x v="0"/>
    <n v="5"/>
    <n v="9448.2999999999993"/>
    <s v="Admitted"/>
    <x v="0"/>
  </r>
  <r>
    <s v="PT-00237"/>
    <n v="24"/>
    <x v="1"/>
    <n v="157"/>
    <n v="273.89187600751302"/>
    <n v="30.8832315492782"/>
    <x v="0"/>
    <x v="1"/>
    <x v="2"/>
    <n v="1"/>
    <n v="3492.95"/>
    <s v="Discharged"/>
    <x v="6"/>
  </r>
  <r>
    <s v="PT-09779"/>
    <n v="67"/>
    <x v="0"/>
    <s v="unknown"/>
    <n v="141.008256723133"/>
    <n v="26.8419427216519"/>
    <x v="0"/>
    <x v="2"/>
    <x v="0"/>
    <n v="8"/>
    <n v="15411.06"/>
    <s v="Admitted"/>
    <x v="0"/>
  </r>
  <r>
    <s v="PT-07124"/>
    <n v="54"/>
    <x v="0"/>
    <n v="134"/>
    <n v="201.56755173131401"/>
    <n v="28.8828898861453"/>
    <x v="3"/>
    <x v="1"/>
    <x v="1"/>
    <n v="3"/>
    <n v="18334.740000000002"/>
    <s v="Discharged"/>
    <x v="1"/>
  </r>
  <r>
    <s v="PT-08521"/>
    <n v="51"/>
    <x v="0"/>
    <n v="161"/>
    <n v="204.84089816499099"/>
    <n v="27.4008591614502"/>
    <x v="1"/>
    <x v="2"/>
    <x v="0"/>
    <n v="5"/>
    <n v="10995.43"/>
    <s v="Transferred"/>
    <x v="1"/>
  </r>
  <r>
    <s v="PT-03084"/>
    <n v="38"/>
    <x v="1"/>
    <n v="102"/>
    <n v="184.90629885208199"/>
    <n v="24.157373516035101"/>
    <x v="1"/>
    <x v="2"/>
    <x v="1"/>
    <n v="0"/>
    <n v="22669.05"/>
    <s v="Admitted"/>
    <x v="2"/>
  </r>
  <r>
    <s v="PT-00633"/>
    <n v="52"/>
    <x v="0"/>
    <n v="145"/>
    <n v="225.664040503205"/>
    <s v="unknown"/>
    <x v="0"/>
    <x v="1"/>
    <x v="2"/>
    <n v="6"/>
    <s v="unknown"/>
    <s v="Discharged"/>
    <x v="1"/>
  </r>
  <r>
    <s v="PT-06814"/>
    <n v="23"/>
    <x v="0"/>
    <n v="122"/>
    <n v="251.95299234253099"/>
    <n v="29.818202519143799"/>
    <x v="1"/>
    <x v="1"/>
    <x v="2"/>
    <n v="0"/>
    <n v="1397.8"/>
    <s v="Discharged"/>
    <x v="6"/>
  </r>
  <r>
    <s v="PT-02494"/>
    <n v="76"/>
    <x v="1"/>
    <n v="150"/>
    <n v="257.95615824248301"/>
    <n v="30.139573462775001"/>
    <x v="2"/>
    <x v="1"/>
    <x v="0"/>
    <n v="8"/>
    <n v="13343.43"/>
    <s v="Admitted"/>
    <x v="4"/>
  </r>
  <r>
    <s v="PT-02666"/>
    <n v="34"/>
    <x v="1"/>
    <n v="113"/>
    <n v="207.70270618202699"/>
    <n v="28.409127892465399"/>
    <x v="0"/>
    <x v="1"/>
    <x v="2"/>
    <n v="2"/>
    <n v="5704.21"/>
    <s v="Transferred"/>
    <x v="2"/>
  </r>
  <r>
    <s v="PT-08662"/>
    <n v="34"/>
    <x v="1"/>
    <n v="153"/>
    <n v="240.47586679068601"/>
    <n v="23.6500903059998"/>
    <x v="2"/>
    <x v="1"/>
    <x v="0"/>
    <n v="5"/>
    <n v="11012.73"/>
    <s v="Discharged"/>
    <x v="2"/>
  </r>
  <r>
    <s v="PT-08590"/>
    <n v="51"/>
    <x v="0"/>
    <n v="140"/>
    <n v="247.07290319423399"/>
    <n v="25.515582071320299"/>
    <x v="1"/>
    <x v="1"/>
    <x v="0"/>
    <n v="1"/>
    <n v="7387.2"/>
    <s v="Admitted"/>
    <x v="1"/>
  </r>
  <r>
    <s v="PT-08639"/>
    <n v="62"/>
    <x v="0"/>
    <n v="124"/>
    <n v="192.67094500650501"/>
    <n v="25.435100232885901"/>
    <x v="2"/>
    <x v="1"/>
    <x v="0"/>
    <n v="1"/>
    <n v="5097.8100000000004"/>
    <s v="Admitted"/>
    <x v="0"/>
  </r>
  <r>
    <s v="PT-03875"/>
    <n v="43"/>
    <x v="1"/>
    <n v="149"/>
    <n v="251.08649543705701"/>
    <n v="26.218696361167002"/>
    <x v="0"/>
    <x v="1"/>
    <x v="2"/>
    <n v="3"/>
    <n v="2928.14"/>
    <s v="Transferred"/>
    <x v="3"/>
  </r>
  <r>
    <s v="PT-02818"/>
    <n v="60"/>
    <x v="1"/>
    <n v="142"/>
    <n v="284.154789017741"/>
    <n v="40.9001311161947"/>
    <x v="1"/>
    <x v="1"/>
    <x v="0"/>
    <n v="3"/>
    <n v="5417.02"/>
    <s v="Discharged"/>
    <x v="1"/>
  </r>
  <r>
    <s v="PT-08432"/>
    <n v="53"/>
    <x v="1"/>
    <n v="125"/>
    <n v="189.19774791182999"/>
    <n v="26.6650736552021"/>
    <x v="0"/>
    <x v="1"/>
    <x v="0"/>
    <n v="4"/>
    <n v="9275.31"/>
    <s v="Discharged"/>
    <x v="1"/>
  </r>
  <r>
    <s v="PT-07427"/>
    <n v="50"/>
    <x v="1"/>
    <n v="127"/>
    <n v="171.123701600538"/>
    <n v="27.345672314583599"/>
    <x v="1"/>
    <x v="1"/>
    <x v="0"/>
    <n v="1"/>
    <n v="10365.58"/>
    <s v="Admitted"/>
    <x v="3"/>
  </r>
  <r>
    <s v="PT-08776"/>
    <n v="34"/>
    <x v="0"/>
    <n v="112"/>
    <n v="249.97918094004899"/>
    <n v="18.113863876812399"/>
    <x v="2"/>
    <x v="1"/>
    <x v="2"/>
    <s v="unknown"/>
    <n v="5437.77"/>
    <s v="Discharged"/>
    <x v="2"/>
  </r>
  <r>
    <s v="PT-08642"/>
    <n v="43"/>
    <x v="1"/>
    <n v="146"/>
    <n v="220.566606375296"/>
    <n v="23.2342031422281"/>
    <x v="3"/>
    <x v="1"/>
    <x v="2"/>
    <n v="4"/>
    <n v="7701.75"/>
    <s v="Deceased"/>
    <x v="3"/>
  </r>
  <r>
    <s v="PT-09386"/>
    <n v="60"/>
    <x v="1"/>
    <n v="108"/>
    <n v="244.96226927662701"/>
    <n v="17.247144464348899"/>
    <x v="0"/>
    <x v="1"/>
    <x v="0"/>
    <n v="5"/>
    <n v="7256.07"/>
    <s v="Discharged"/>
    <x v="1"/>
  </r>
  <r>
    <s v="PT-01736"/>
    <n v="30"/>
    <x v="1"/>
    <n v="124"/>
    <n v="224.87116509842099"/>
    <n v="24.308249092749701"/>
    <x v="0"/>
    <x v="2"/>
    <x v="0"/>
    <n v="1"/>
    <n v="11144.73"/>
    <s v="Admitted"/>
    <x v="6"/>
  </r>
  <r>
    <s v="PT-07398"/>
    <n v="57"/>
    <x v="0"/>
    <n v="100"/>
    <n v="234.00708861255401"/>
    <n v="24.482037049878201"/>
    <x v="2"/>
    <x v="2"/>
    <x v="1"/>
    <n v="5"/>
    <n v="12478.09"/>
    <s v="Discharged"/>
    <x v="1"/>
  </r>
  <r>
    <s v="PT-04256"/>
    <n v="70"/>
    <x v="1"/>
    <n v="118"/>
    <n v="181.199176967987"/>
    <n v="31.181915252124501"/>
    <x v="2"/>
    <x v="1"/>
    <x v="1"/>
    <n v="9"/>
    <n v="19832.96"/>
    <s v="Discharged"/>
    <x v="0"/>
  </r>
  <r>
    <s v="PT-08452"/>
    <n v="61"/>
    <x v="1"/>
    <n v="99"/>
    <n v="182.60433894324001"/>
    <n v="21.169766283573399"/>
    <x v="1"/>
    <x v="2"/>
    <x v="0"/>
    <n v="3"/>
    <n v="11536.75"/>
    <s v="Discharged"/>
    <x v="0"/>
  </r>
  <r>
    <s v="PT-02476"/>
    <n v="65"/>
    <x v="0"/>
    <n v="138"/>
    <n v="230.925822442802"/>
    <n v="37.335491263469699"/>
    <x v="2"/>
    <x v="1"/>
    <x v="1"/>
    <n v="9"/>
    <n v="18992.78"/>
    <s v="Discharged"/>
    <x v="0"/>
  </r>
  <r>
    <s v="PT-03714"/>
    <n v="23"/>
    <x v="1"/>
    <n v="145"/>
    <n v="212.01203672247399"/>
    <n v="32.897837039658597"/>
    <x v="1"/>
    <x v="2"/>
    <x v="0"/>
    <n v="4"/>
    <n v="11778.3"/>
    <s v="Discharged"/>
    <x v="6"/>
  </r>
  <r>
    <s v="PT-09160"/>
    <n v="72"/>
    <x v="1"/>
    <n v="90"/>
    <n v="220.945786231977"/>
    <n v="26.189925220635001"/>
    <x v="1"/>
    <x v="2"/>
    <x v="1"/>
    <n v="7"/>
    <n v="15302.28"/>
    <s v="Discharged"/>
    <x v="4"/>
  </r>
  <r>
    <s v="PT-01805"/>
    <n v="27"/>
    <x v="0"/>
    <n v="163"/>
    <n v="207.38422346099699"/>
    <n v="36.3942380895596"/>
    <x v="2"/>
    <x v="1"/>
    <x v="0"/>
    <n v="2"/>
    <n v="10208.41"/>
    <s v="Discharged"/>
    <x v="6"/>
  </r>
  <r>
    <s v="PT-00708"/>
    <n v="81"/>
    <x v="1"/>
    <n v="121"/>
    <n v="298.43850493686801"/>
    <n v="35.927618677403899"/>
    <x v="1"/>
    <x v="2"/>
    <x v="1"/>
    <n v="4"/>
    <n v="30046.94"/>
    <s v="Discharged"/>
    <x v="5"/>
  </r>
  <r>
    <s v="PT-09378"/>
    <n v="73"/>
    <x v="0"/>
    <n v="101"/>
    <n v="239.875606134451"/>
    <n v="34.1308465318331"/>
    <x v="0"/>
    <x v="1"/>
    <x v="0"/>
    <n v="1"/>
    <n v="9028.3700000000008"/>
    <s v="Discharged"/>
    <x v="4"/>
  </r>
  <r>
    <s v="PT-05190"/>
    <n v="80"/>
    <x v="1"/>
    <n v="90"/>
    <n v="186.84237036788599"/>
    <n v="27.834604413856599"/>
    <x v="0"/>
    <x v="1"/>
    <x v="0"/>
    <n v="2"/>
    <n v="3322.84"/>
    <s v="Transferred"/>
    <x v="4"/>
  </r>
  <r>
    <s v="PT-05473"/>
    <n v="49"/>
    <x v="0"/>
    <n v="135"/>
    <n v="189.60021887060799"/>
    <n v="31.929934441481201"/>
    <x v="0"/>
    <x v="1"/>
    <x v="2"/>
    <n v="3"/>
    <n v="6240.8"/>
    <s v="Discharged"/>
    <x v="3"/>
  </r>
  <r>
    <s v="PT-00073"/>
    <n v="54"/>
    <x v="1"/>
    <s v="unknown"/>
    <n v="236.515465735253"/>
    <n v="23.546608474827099"/>
    <x v="1"/>
    <x v="1"/>
    <x v="0"/>
    <n v="3"/>
    <n v="10112.17"/>
    <s v="Discharged"/>
    <x v="1"/>
  </r>
  <r>
    <s v="PT-07844"/>
    <n v="49"/>
    <x v="1"/>
    <n v="133"/>
    <n v="265.416402473706"/>
    <n v="26.287206562812599"/>
    <x v="1"/>
    <x v="2"/>
    <x v="1"/>
    <n v="2"/>
    <n v="18754.59"/>
    <s v="Admitted"/>
    <x v="3"/>
  </r>
  <r>
    <s v="PT-05102"/>
    <n v="62"/>
    <x v="1"/>
    <n v="128"/>
    <n v="249.81004434576801"/>
    <n v="23.542624099137399"/>
    <x v="1"/>
    <x v="1"/>
    <x v="0"/>
    <n v="2"/>
    <n v="8458.4599999999991"/>
    <s v="Discharged"/>
    <x v="0"/>
  </r>
  <r>
    <s v="PT-06765"/>
    <n v="23"/>
    <x v="0"/>
    <n v="146"/>
    <n v="279.49433108994498"/>
    <n v="21.321612643859201"/>
    <x v="2"/>
    <x v="0"/>
    <x v="0"/>
    <n v="7"/>
    <n v="7728.07"/>
    <s v="Discharged"/>
    <x v="6"/>
  </r>
  <r>
    <s v="PT-01126"/>
    <n v="37"/>
    <x v="1"/>
    <n v="121"/>
    <n v="158.561708062317"/>
    <n v="22.2903286428478"/>
    <x v="0"/>
    <x v="2"/>
    <x v="0"/>
    <n v="3"/>
    <n v="13923.61"/>
    <s v="Discharged"/>
    <x v="2"/>
  </r>
  <r>
    <s v="PT-01242"/>
    <n v="51"/>
    <x v="0"/>
    <n v="137"/>
    <n v="191.634136401539"/>
    <n v="25.2178891609659"/>
    <x v="1"/>
    <x v="2"/>
    <x v="0"/>
    <n v="3"/>
    <n v="9024.93"/>
    <s v="Discharged"/>
    <x v="1"/>
  </r>
  <r>
    <s v="PT-08417"/>
    <n v="54"/>
    <x v="0"/>
    <n v="121"/>
    <s v="unknown"/>
    <n v="30.505856768365799"/>
    <x v="0"/>
    <x v="1"/>
    <x v="0"/>
    <n v="2"/>
    <n v="4005.91"/>
    <s v="Discharged"/>
    <x v="1"/>
  </r>
  <r>
    <s v="PT-02350"/>
    <n v="49"/>
    <x v="1"/>
    <n v="115"/>
    <n v="150.90962036244301"/>
    <n v="25.9448525334499"/>
    <x v="2"/>
    <x v="1"/>
    <x v="0"/>
    <n v="2"/>
    <n v="14043.73"/>
    <s v="Transferred"/>
    <x v="3"/>
  </r>
  <r>
    <s v="PT-06603"/>
    <n v="68"/>
    <x v="0"/>
    <s v="unknown"/>
    <n v="206.13395233857801"/>
    <n v="20.212985152274399"/>
    <x v="0"/>
    <x v="2"/>
    <x v="1"/>
    <n v="4"/>
    <n v="14884.32"/>
    <s v="Discharged"/>
    <x v="0"/>
  </r>
  <r>
    <s v="PT-06781"/>
    <n v="73"/>
    <x v="0"/>
    <n v="150"/>
    <n v="194.12712898732099"/>
    <n v="31.803549765550301"/>
    <x v="0"/>
    <x v="2"/>
    <x v="0"/>
    <n v="0"/>
    <n v="2180.62"/>
    <s v="Discharged"/>
    <x v="4"/>
  </r>
  <r>
    <s v="PT-04359"/>
    <n v="63"/>
    <x v="1"/>
    <n v="105"/>
    <n v="120"/>
    <n v="26.8534568937439"/>
    <x v="0"/>
    <x v="2"/>
    <x v="0"/>
    <n v="1"/>
    <n v="10280.69"/>
    <s v="Admitted"/>
    <x v="0"/>
  </r>
  <r>
    <s v="PT-01344"/>
    <n v="72"/>
    <x v="1"/>
    <n v="105"/>
    <n v="216.163172957044"/>
    <n v="21.961074024974799"/>
    <x v="0"/>
    <x v="1"/>
    <x v="0"/>
    <n v="3"/>
    <n v="4488.1499999999996"/>
    <s v="Discharged"/>
    <x v="4"/>
  </r>
  <r>
    <s v="PT-08854"/>
    <n v="24"/>
    <x v="1"/>
    <n v="179"/>
    <n v="228.447256897497"/>
    <n v="29.807625554102501"/>
    <x v="2"/>
    <x v="1"/>
    <x v="0"/>
    <n v="9"/>
    <n v="9893.73"/>
    <s v="Admitted"/>
    <x v="6"/>
  </r>
  <r>
    <s v="PT-09769"/>
    <n v="65"/>
    <x v="1"/>
    <n v="133"/>
    <n v="255.65955374663201"/>
    <n v="30.578494282484101"/>
    <x v="1"/>
    <x v="2"/>
    <x v="1"/>
    <n v="4"/>
    <n v="16465.189999999999"/>
    <s v="Discharged"/>
    <x v="0"/>
  </r>
  <r>
    <s v="PT-06653"/>
    <n v="43"/>
    <x v="0"/>
    <n v="145"/>
    <s v="unknown"/>
    <n v="27.845824868546501"/>
    <x v="2"/>
    <x v="1"/>
    <x v="0"/>
    <n v="7"/>
    <s v="unknown"/>
    <s v="Transferred"/>
    <x v="3"/>
  </r>
  <r>
    <s v="PT-01101"/>
    <n v="69"/>
    <x v="1"/>
    <n v="141"/>
    <n v="241.964260194991"/>
    <n v="36.197386035605803"/>
    <x v="0"/>
    <x v="1"/>
    <x v="0"/>
    <n v="4"/>
    <n v="9594.26"/>
    <s v="Discharged"/>
    <x v="0"/>
  </r>
  <r>
    <s v="PT-07328"/>
    <n v="61"/>
    <x v="1"/>
    <n v="109"/>
    <n v="185.51033908774099"/>
    <n v="21.228267573991701"/>
    <x v="0"/>
    <x v="1"/>
    <x v="3"/>
    <n v="1"/>
    <n v="1527.88"/>
    <s v="Discharged"/>
    <x v="0"/>
  </r>
  <r>
    <s v="PT-07623"/>
    <n v="42"/>
    <x v="1"/>
    <n v="90"/>
    <n v="243.590508008417"/>
    <n v="30.7688524762989"/>
    <x v="0"/>
    <x v="2"/>
    <x v="0"/>
    <n v="3"/>
    <n v="7258.05"/>
    <s v="Admitted"/>
    <x v="3"/>
  </r>
  <r>
    <s v="PT-00988"/>
    <n v="68"/>
    <x v="1"/>
    <n v="151"/>
    <n v="262.10009461741998"/>
    <n v="28.871890497520301"/>
    <x v="2"/>
    <x v="2"/>
    <x v="1"/>
    <n v="2"/>
    <n v="12004.83"/>
    <s v="Discharged"/>
    <x v="0"/>
  </r>
  <r>
    <s v="PT-02853"/>
    <n v="38"/>
    <x v="0"/>
    <n v="102"/>
    <n v="170.913480051878"/>
    <n v="22.922107837636599"/>
    <x v="0"/>
    <x v="1"/>
    <x v="2"/>
    <s v="unknown"/>
    <n v="500"/>
    <s v="Admitted"/>
    <x v="2"/>
  </r>
  <r>
    <s v="PT-00631"/>
    <n v="29"/>
    <x v="0"/>
    <n v="148"/>
    <n v="223.49365824100099"/>
    <n v="27.688139318540401"/>
    <x v="0"/>
    <x v="1"/>
    <x v="2"/>
    <n v="2"/>
    <n v="3938.31"/>
    <s v="Admitted"/>
    <x v="6"/>
  </r>
  <r>
    <s v="PT-01250"/>
    <n v="31"/>
    <x v="1"/>
    <n v="132"/>
    <s v="unknown"/>
    <n v="28.488741522348899"/>
    <x v="0"/>
    <x v="2"/>
    <x v="0"/>
    <n v="3"/>
    <n v="11560.54"/>
    <s v="Admitted"/>
    <x v="2"/>
  </r>
  <r>
    <s v="PT-03180"/>
    <n v="62"/>
    <x v="1"/>
    <n v="121"/>
    <n v="259.85727772886401"/>
    <n v="29.951601258376702"/>
    <x v="0"/>
    <x v="2"/>
    <x v="0"/>
    <n v="2"/>
    <n v="3829.48"/>
    <s v="Transferred"/>
    <x v="0"/>
  </r>
  <r>
    <s v="PT-00483"/>
    <n v="30"/>
    <x v="0"/>
    <s v="unknown"/>
    <n v="206.415779872326"/>
    <n v="28.735120386373399"/>
    <x v="2"/>
    <x v="2"/>
    <x v="1"/>
    <n v="2"/>
    <n v="12070.5"/>
    <s v="Discharged"/>
    <x v="6"/>
  </r>
  <r>
    <s v="PT-03041"/>
    <n v="64"/>
    <x v="1"/>
    <n v="136"/>
    <n v="251.30992284919401"/>
    <n v="30.909785218733699"/>
    <x v="1"/>
    <x v="1"/>
    <x v="0"/>
    <n v="1"/>
    <n v="13198.98"/>
    <s v="Admitted"/>
    <x v="0"/>
  </r>
  <r>
    <s v="PT-05011"/>
    <n v="78"/>
    <x v="1"/>
    <n v="124"/>
    <n v="199.88676424725401"/>
    <n v="24.0952726601897"/>
    <x v="0"/>
    <x v="1"/>
    <x v="0"/>
    <n v="0"/>
    <n v="2328.46"/>
    <s v="Deceased"/>
    <x v="4"/>
  </r>
  <r>
    <s v="PT-08903"/>
    <n v="40"/>
    <x v="0"/>
    <n v="135"/>
    <n v="247.650201510611"/>
    <n v="17.590158367037301"/>
    <x v="1"/>
    <x v="2"/>
    <x v="0"/>
    <n v="3"/>
    <n v="9846.57"/>
    <s v="Discharged"/>
    <x v="2"/>
  </r>
  <r>
    <s v="PT-07001"/>
    <n v="66"/>
    <x v="0"/>
    <n v="129"/>
    <n v="216.83084890892701"/>
    <n v="25.182933768760801"/>
    <x v="1"/>
    <x v="1"/>
    <x v="1"/>
    <n v="1"/>
    <n v="25572.17"/>
    <s v="Discharged"/>
    <x v="0"/>
  </r>
  <r>
    <s v="PT-03274"/>
    <n v="65"/>
    <x v="0"/>
    <n v="90"/>
    <n v="255.60581234264799"/>
    <n v="34.108367519977797"/>
    <x v="0"/>
    <x v="1"/>
    <x v="0"/>
    <n v="5"/>
    <n v="7250.71"/>
    <s v="Admitted"/>
    <x v="0"/>
  </r>
  <r>
    <s v="PT-07228"/>
    <n v="54"/>
    <x v="1"/>
    <n v="122"/>
    <n v="174.02817579828201"/>
    <n v="28.4226076831021"/>
    <x v="0"/>
    <x v="1"/>
    <x v="2"/>
    <n v="3"/>
    <n v="5018.84"/>
    <s v="Transferred"/>
    <x v="1"/>
  </r>
  <r>
    <s v="PT-03684"/>
    <n v="73"/>
    <x v="1"/>
    <n v="108"/>
    <n v="253.20837552158801"/>
    <n v="23.493594534188698"/>
    <x v="1"/>
    <x v="2"/>
    <x v="1"/>
    <n v="4"/>
    <n v="16028.15"/>
    <s v="Discharged"/>
    <x v="4"/>
  </r>
  <r>
    <s v="PT-06675"/>
    <n v="69"/>
    <x v="1"/>
    <n v="164"/>
    <n v="234.66014590999399"/>
    <n v="27.220661028599402"/>
    <x v="0"/>
    <x v="2"/>
    <x v="1"/>
    <n v="2"/>
    <n v="8137.28"/>
    <s v="Admitted"/>
    <x v="0"/>
  </r>
  <r>
    <s v="PT-06808"/>
    <n v="65"/>
    <x v="0"/>
    <n v="137"/>
    <n v="282.63498190369398"/>
    <n v="24.124615223646"/>
    <x v="1"/>
    <x v="2"/>
    <x v="1"/>
    <n v="5"/>
    <n v="21087.39"/>
    <s v="Admitted"/>
    <x v="0"/>
  </r>
  <r>
    <s v="PT-09933"/>
    <n v="64"/>
    <x v="1"/>
    <n v="118"/>
    <n v="239.742203353018"/>
    <n v="16.482473017449301"/>
    <x v="0"/>
    <x v="1"/>
    <x v="0"/>
    <n v="2"/>
    <n v="11364.72"/>
    <s v="Discharged"/>
    <x v="0"/>
  </r>
  <r>
    <s v="PT-01317"/>
    <n v="39"/>
    <x v="1"/>
    <s v="unknown"/>
    <n v="250.465138565855"/>
    <n v="27.866808049785099"/>
    <x v="0"/>
    <x v="2"/>
    <x v="0"/>
    <n v="3"/>
    <n v="10974.12"/>
    <s v="Discharged"/>
    <x v="2"/>
  </r>
  <r>
    <s v="PT-03226"/>
    <n v="40"/>
    <x v="1"/>
    <n v="116"/>
    <n v="239.765973792214"/>
    <n v="22.2668662372153"/>
    <x v="1"/>
    <x v="1"/>
    <x v="0"/>
    <n v="5"/>
    <n v="10272.52"/>
    <s v="Admitted"/>
    <x v="2"/>
  </r>
  <r>
    <s v="PT-01073"/>
    <n v="56"/>
    <x v="0"/>
    <n v="123"/>
    <n v="242.16182283359001"/>
    <n v="32.824868888285103"/>
    <x v="1"/>
    <x v="1"/>
    <x v="0"/>
    <n v="1"/>
    <n v="14262.4"/>
    <s v="Discharged"/>
    <x v="1"/>
  </r>
  <r>
    <s v="PT-04816"/>
    <n v="51"/>
    <x v="0"/>
    <n v="101"/>
    <n v="217.83925028126001"/>
    <n v="20.028836960669299"/>
    <x v="2"/>
    <x v="1"/>
    <x v="0"/>
    <n v="7"/>
    <n v="18723.330000000002"/>
    <s v="Discharged"/>
    <x v="1"/>
  </r>
  <r>
    <s v="PT-08900"/>
    <n v="64"/>
    <x v="0"/>
    <n v="164"/>
    <n v="257.06817931306801"/>
    <n v="27.254500443949699"/>
    <x v="0"/>
    <x v="2"/>
    <x v="0"/>
    <n v="1"/>
    <n v="12313.71"/>
    <s v="Discharged"/>
    <x v="0"/>
  </r>
  <r>
    <s v="PT-05753"/>
    <n v="75"/>
    <x v="1"/>
    <n v="112"/>
    <n v="210.130164976228"/>
    <n v="31.7281927767947"/>
    <x v="0"/>
    <x v="1"/>
    <x v="0"/>
    <n v="4"/>
    <n v="8178.9"/>
    <s v="Transferred"/>
    <x v="4"/>
  </r>
  <r>
    <s v="PT-09330"/>
    <n v="64"/>
    <x v="1"/>
    <s v="unknown"/>
    <n v="153.17690819438499"/>
    <n v="28.036749719399602"/>
    <x v="2"/>
    <x v="2"/>
    <x v="1"/>
    <n v="5"/>
    <n v="17787.02"/>
    <s v="Discharged"/>
    <x v="0"/>
  </r>
  <r>
    <s v="PT-04617"/>
    <n v="72"/>
    <x v="0"/>
    <n v="94"/>
    <s v="unknown"/>
    <n v="32.971197844535702"/>
    <x v="0"/>
    <x v="2"/>
    <x v="1"/>
    <n v="6"/>
    <n v="16817.79"/>
    <s v="Discharged"/>
    <x v="4"/>
  </r>
  <r>
    <s v="PT-03098"/>
    <n v="63"/>
    <x v="0"/>
    <n v="131"/>
    <n v="292.60254675892497"/>
    <n v="31.2107886877562"/>
    <x v="1"/>
    <x v="2"/>
    <x v="1"/>
    <n v="2"/>
    <n v="14104.6"/>
    <s v="Discharged"/>
    <x v="0"/>
  </r>
  <r>
    <s v="PT-06870"/>
    <n v="35"/>
    <x v="1"/>
    <n v="153"/>
    <n v="247.875525682095"/>
    <n v="30.775405083568799"/>
    <x v="1"/>
    <x v="1"/>
    <x v="0"/>
    <n v="2"/>
    <n v="8524.0499999999993"/>
    <s v="Discharged"/>
    <x v="2"/>
  </r>
  <r>
    <s v="PT-01301"/>
    <n v="44"/>
    <x v="1"/>
    <n v="128"/>
    <n v="289.778957015419"/>
    <n v="29.862053682159001"/>
    <x v="2"/>
    <x v="2"/>
    <x v="1"/>
    <n v="9"/>
    <n v="21380.81"/>
    <s v="Discharged"/>
    <x v="3"/>
  </r>
  <r>
    <s v="PT-07286"/>
    <n v="39"/>
    <x v="1"/>
    <n v="124"/>
    <n v="184.05002301772299"/>
    <n v="26.592254438891999"/>
    <x v="2"/>
    <x v="2"/>
    <x v="0"/>
    <n v="7"/>
    <n v="6329.6"/>
    <s v="Admitted"/>
    <x v="2"/>
  </r>
  <r>
    <s v="PT-06285"/>
    <n v="46"/>
    <x v="1"/>
    <n v="125"/>
    <n v="223.694662457807"/>
    <n v="22.969520298438098"/>
    <x v="0"/>
    <x v="1"/>
    <x v="2"/>
    <n v="1"/>
    <n v="4504.6000000000004"/>
    <s v="Discharged"/>
    <x v="3"/>
  </r>
  <r>
    <s v="PT-05496"/>
    <n v="35"/>
    <x v="1"/>
    <n v="145"/>
    <n v="194.36975740028899"/>
    <n v="25.789682786526399"/>
    <x v="2"/>
    <x v="0"/>
    <x v="0"/>
    <n v="2"/>
    <n v="8347.5400000000009"/>
    <s v="Discharged"/>
    <x v="2"/>
  </r>
  <r>
    <s v="PT-05292"/>
    <n v="61"/>
    <x v="1"/>
    <n v="106"/>
    <n v="242.614167491438"/>
    <n v="32.8285392055122"/>
    <x v="0"/>
    <x v="2"/>
    <x v="0"/>
    <n v="4"/>
    <n v="4154.71"/>
    <s v="Transferred"/>
    <x v="0"/>
  </r>
  <r>
    <s v="PT-01799"/>
    <n v="71"/>
    <x v="0"/>
    <n v="147"/>
    <n v="257.101103521428"/>
    <n v="27.840357194886298"/>
    <x v="1"/>
    <x v="1"/>
    <x v="0"/>
    <n v="6"/>
    <n v="14112.32"/>
    <s v="Admitted"/>
    <x v="4"/>
  </r>
  <r>
    <s v="PT-05204"/>
    <n v="66"/>
    <x v="1"/>
    <n v="105"/>
    <n v="294.309033157935"/>
    <n v="28.799604667463299"/>
    <x v="1"/>
    <x v="1"/>
    <x v="0"/>
    <n v="3"/>
    <n v="10586.28"/>
    <s v="Admitted"/>
    <x v="0"/>
  </r>
  <r>
    <s v="PT-08228"/>
    <n v="87"/>
    <x v="0"/>
    <n v="182"/>
    <n v="211.66385968649001"/>
    <n v="22.470142325825599"/>
    <x v="0"/>
    <x v="0"/>
    <x v="1"/>
    <n v="4"/>
    <n v="13498.44"/>
    <s v="Discharged"/>
    <x v="5"/>
  </r>
  <r>
    <s v="PT-05048"/>
    <n v="54"/>
    <x v="0"/>
    <n v="139"/>
    <n v="190.580396372297"/>
    <s v="unknown"/>
    <x v="1"/>
    <x v="2"/>
    <x v="1"/>
    <n v="4"/>
    <n v="10441.26"/>
    <s v="Transferred"/>
    <x v="1"/>
  </r>
  <r>
    <s v="PT-06442"/>
    <n v="53"/>
    <x v="1"/>
    <n v="165"/>
    <n v="166.67679956048599"/>
    <n v="28.376564978792601"/>
    <x v="2"/>
    <x v="2"/>
    <x v="1"/>
    <n v="7"/>
    <n v="13162.31"/>
    <s v="Discharged"/>
    <x v="1"/>
  </r>
  <r>
    <s v="PT-08106"/>
    <n v="25"/>
    <x v="0"/>
    <n v="156"/>
    <n v="224.25735341136399"/>
    <n v="33.002139685903202"/>
    <x v="1"/>
    <x v="1"/>
    <x v="2"/>
    <n v="3"/>
    <n v="3764.09"/>
    <s v="Discharged"/>
    <x v="6"/>
  </r>
  <r>
    <s v="PT-02360"/>
    <n v="61"/>
    <x v="1"/>
    <n v="125"/>
    <n v="202.71224386018699"/>
    <n v="31.475105377717799"/>
    <x v="0"/>
    <x v="1"/>
    <x v="0"/>
    <n v="4"/>
    <n v="9807.51"/>
    <s v="Discharged"/>
    <x v="0"/>
  </r>
  <r>
    <s v="PT-09568"/>
    <n v="62"/>
    <x v="1"/>
    <n v="132"/>
    <n v="204.71337479699"/>
    <n v="32.119405674885797"/>
    <x v="2"/>
    <x v="1"/>
    <x v="0"/>
    <n v="3"/>
    <n v="4841.6000000000004"/>
    <s v="Deceased"/>
    <x v="0"/>
  </r>
  <r>
    <s v="PT-03655"/>
    <n v="57"/>
    <x v="1"/>
    <n v="158"/>
    <s v="unknown"/>
    <n v="23.456483536688701"/>
    <x v="2"/>
    <x v="2"/>
    <x v="1"/>
    <n v="6"/>
    <n v="20237.349999999999"/>
    <s v="Discharged"/>
    <x v="1"/>
  </r>
  <r>
    <s v="PT-07053"/>
    <n v="70"/>
    <x v="1"/>
    <n v="134"/>
    <n v="163.04344637411799"/>
    <n v="25.983870624171701"/>
    <x v="1"/>
    <x v="0"/>
    <x v="0"/>
    <n v="4"/>
    <n v="12989.1"/>
    <s v="Admitted"/>
    <x v="0"/>
  </r>
  <r>
    <s v="PT-01287"/>
    <n v="27"/>
    <x v="1"/>
    <n v="139"/>
    <n v="223.26548150878099"/>
    <n v="24.469748890283"/>
    <x v="0"/>
    <x v="2"/>
    <x v="0"/>
    <n v="4"/>
    <n v="13034.66"/>
    <s v="Discharged"/>
    <x v="6"/>
  </r>
  <r>
    <s v="PT-09310"/>
    <n v="70"/>
    <x v="0"/>
    <n v="90"/>
    <n v="222.89610689264899"/>
    <n v="29.553917715870799"/>
    <x v="1"/>
    <x v="2"/>
    <x v="1"/>
    <n v="1"/>
    <s v="unknown"/>
    <s v="Discharged"/>
    <x v="0"/>
  </r>
  <r>
    <s v="PT-04446"/>
    <n v="43"/>
    <x v="1"/>
    <n v="106"/>
    <n v="258.91470567233199"/>
    <n v="20.2677666473583"/>
    <x v="0"/>
    <x v="2"/>
    <x v="0"/>
    <n v="3"/>
    <n v="12601.44"/>
    <s v="Transferred"/>
    <x v="3"/>
  </r>
  <r>
    <s v="PT-02138"/>
    <n v="78"/>
    <x v="1"/>
    <s v="unknown"/>
    <n v="146.42899144735199"/>
    <n v="31.9166049697359"/>
    <x v="2"/>
    <x v="2"/>
    <x v="1"/>
    <n v="7"/>
    <n v="18470.37"/>
    <s v="Discharged"/>
    <x v="4"/>
  </r>
  <r>
    <s v="PT-06788"/>
    <n v="38"/>
    <x v="0"/>
    <n v="149"/>
    <n v="197.54421956389999"/>
    <n v="36.545662686926001"/>
    <x v="0"/>
    <x v="1"/>
    <x v="2"/>
    <n v="3"/>
    <n v="4547.95"/>
    <s v="Discharged"/>
    <x v="2"/>
  </r>
  <r>
    <s v="PT-09947"/>
    <n v="19"/>
    <x v="0"/>
    <n v="147"/>
    <n v="244.740958842986"/>
    <n v="35.926569229168202"/>
    <x v="3"/>
    <x v="1"/>
    <x v="0"/>
    <n v="3"/>
    <n v="10886.41"/>
    <s v="Discharged"/>
    <x v="6"/>
  </r>
  <r>
    <s v="PT-08680"/>
    <n v="30"/>
    <x v="1"/>
    <n v="174"/>
    <n v="165.273407421722"/>
    <n v="33.622774810627803"/>
    <x v="0"/>
    <x v="1"/>
    <x v="2"/>
    <n v="2"/>
    <n v="5298.83"/>
    <s v="Discharged"/>
    <x v="6"/>
  </r>
  <r>
    <s v="PT-09149"/>
    <n v="47"/>
    <x v="0"/>
    <n v="121"/>
    <n v="134.292428692226"/>
    <n v="30.664694088992899"/>
    <x v="2"/>
    <x v="2"/>
    <x v="1"/>
    <n v="5"/>
    <n v="16550.87"/>
    <s v="Transferred"/>
    <x v="3"/>
  </r>
  <r>
    <s v="PT-06895"/>
    <n v="44"/>
    <x v="0"/>
    <n v="98"/>
    <n v="170.81045951324299"/>
    <n v="23.275925631545501"/>
    <x v="0"/>
    <x v="0"/>
    <x v="2"/>
    <n v="5"/>
    <n v="6763.01"/>
    <s v="Discharged"/>
    <x v="3"/>
  </r>
  <r>
    <s v="PT-08742"/>
    <n v="77"/>
    <x v="0"/>
    <n v="112"/>
    <n v="204.76876510636899"/>
    <n v="18.6191030452629"/>
    <x v="1"/>
    <x v="1"/>
    <x v="0"/>
    <n v="5"/>
    <n v="6611.3"/>
    <s v="Admitted"/>
    <x v="4"/>
  </r>
  <r>
    <s v="PT-07152"/>
    <n v="66"/>
    <x v="1"/>
    <n v="143"/>
    <n v="240.10900241621599"/>
    <n v="28.728691972417099"/>
    <x v="0"/>
    <x v="1"/>
    <x v="2"/>
    <n v="6"/>
    <n v="5618.31"/>
    <s v="Admitted"/>
    <x v="0"/>
  </r>
  <r>
    <s v="PT-00964"/>
    <n v="65"/>
    <x v="0"/>
    <n v="108"/>
    <n v="329.35561710090502"/>
    <n v="27.304877516132802"/>
    <x v="1"/>
    <x v="1"/>
    <x v="0"/>
    <n v="4"/>
    <n v="6150.33"/>
    <s v="Discharged"/>
    <x v="0"/>
  </r>
  <r>
    <s v="PT-06013"/>
    <n v="57"/>
    <x v="0"/>
    <n v="166"/>
    <n v="199.14810419742599"/>
    <n v="21.086736845252702"/>
    <x v="1"/>
    <x v="1"/>
    <x v="0"/>
    <n v="2"/>
    <n v="9847.35"/>
    <s v="Discharged"/>
    <x v="1"/>
  </r>
  <r>
    <s v="PT-04883"/>
    <n v="42"/>
    <x v="0"/>
    <n v="149"/>
    <n v="240.82267120844301"/>
    <n v="28.261429176491099"/>
    <x v="0"/>
    <x v="1"/>
    <x v="2"/>
    <n v="8"/>
    <n v="7698.54"/>
    <s v="Discharged"/>
    <x v="3"/>
  </r>
  <r>
    <s v="PT-00141"/>
    <n v="58"/>
    <x v="0"/>
    <s v="unknown"/>
    <n v="272.35673237424697"/>
    <n v="24.706152577371"/>
    <x v="0"/>
    <x v="2"/>
    <x v="0"/>
    <n v="1"/>
    <n v="5352.2"/>
    <s v="Discharged"/>
    <x v="1"/>
  </r>
  <r>
    <s v="PT-09215"/>
    <n v="45"/>
    <x v="1"/>
    <n v="135"/>
    <n v="236.58336257432299"/>
    <s v="unknown"/>
    <x v="2"/>
    <x v="1"/>
    <x v="1"/>
    <n v="5"/>
    <n v="19489.62"/>
    <s v="Transferred"/>
    <x v="3"/>
  </r>
  <r>
    <s v="PT-06937"/>
    <n v="76"/>
    <x v="1"/>
    <n v="132"/>
    <n v="250.21895071467301"/>
    <n v="27.6364374435712"/>
    <x v="2"/>
    <x v="2"/>
    <x v="1"/>
    <n v="4"/>
    <s v="unknown"/>
    <s v="Transferred"/>
    <x v="4"/>
  </r>
  <r>
    <s v="PT-06543"/>
    <n v="28"/>
    <x v="0"/>
    <n v="106"/>
    <s v="unknown"/>
    <n v="29.784177678238802"/>
    <x v="2"/>
    <x v="1"/>
    <x v="0"/>
    <s v="unknown"/>
    <n v="2495.8000000000002"/>
    <s v="Discharged"/>
    <x v="6"/>
  </r>
  <r>
    <s v="PT-05244"/>
    <n v="64"/>
    <x v="0"/>
    <n v="114"/>
    <n v="205.12056963625301"/>
    <n v="20.7535872140149"/>
    <x v="2"/>
    <x v="1"/>
    <x v="1"/>
    <n v="11"/>
    <n v="18957.080000000002"/>
    <s v="Discharged"/>
    <x v="0"/>
  </r>
  <r>
    <s v="PT-04432"/>
    <n v="21"/>
    <x v="0"/>
    <n v="154"/>
    <n v="235.669883683884"/>
    <n v="21.456193433816299"/>
    <x v="0"/>
    <x v="0"/>
    <x v="2"/>
    <n v="2"/>
    <n v="2089.15"/>
    <s v="Discharged"/>
    <x v="6"/>
  </r>
  <r>
    <s v="PT-00407"/>
    <n v="38"/>
    <x v="1"/>
    <n v="146"/>
    <n v="185.854078135431"/>
    <n v="22.326423990535801"/>
    <x v="0"/>
    <x v="1"/>
    <x v="2"/>
    <n v="1"/>
    <n v="3236.86"/>
    <s v="Discharged"/>
    <x v="2"/>
  </r>
  <r>
    <s v="PT-08213"/>
    <n v="43"/>
    <x v="0"/>
    <n v="144"/>
    <n v="279.21238402647703"/>
    <n v="26.8670373833036"/>
    <x v="0"/>
    <x v="1"/>
    <x v="2"/>
    <n v="3"/>
    <n v="4690.79"/>
    <s v="unknown"/>
    <x v="3"/>
  </r>
  <r>
    <s v="PT-08540"/>
    <n v="64"/>
    <x v="1"/>
    <n v="133"/>
    <n v="278.60740573488499"/>
    <n v="19.525986867199499"/>
    <x v="2"/>
    <x v="1"/>
    <x v="0"/>
    <n v="3"/>
    <n v="12816.33"/>
    <s v="Discharged"/>
    <x v="0"/>
  </r>
  <r>
    <s v="PT-09994"/>
    <n v="32"/>
    <x v="0"/>
    <n v="122"/>
    <n v="221.80417398038901"/>
    <n v="25.547589080312299"/>
    <x v="0"/>
    <x v="1"/>
    <x v="2"/>
    <n v="4"/>
    <n v="4927.21"/>
    <s v="Discharged"/>
    <x v="2"/>
  </r>
  <r>
    <s v="PT-08235"/>
    <n v="70"/>
    <x v="1"/>
    <n v="145"/>
    <n v="148.68178171011601"/>
    <n v="37.486399503136298"/>
    <x v="0"/>
    <x v="1"/>
    <x v="0"/>
    <n v="6"/>
    <n v="11754.54"/>
    <s v="Discharged"/>
    <x v="0"/>
  </r>
  <r>
    <s v="PT-04400"/>
    <n v="69"/>
    <x v="1"/>
    <n v="156"/>
    <n v="260.11807263341598"/>
    <n v="24.3492279232503"/>
    <x v="0"/>
    <x v="1"/>
    <x v="0"/>
    <n v="3"/>
    <n v="9383.02"/>
    <s v="Discharged"/>
    <x v="0"/>
  </r>
  <r>
    <s v="PT-05253"/>
    <n v="47"/>
    <x v="0"/>
    <n v="128"/>
    <n v="214.30843339761699"/>
    <n v="20.3154786839584"/>
    <x v="2"/>
    <x v="1"/>
    <x v="1"/>
    <n v="4"/>
    <n v="25910.77"/>
    <s v="Discharged"/>
    <x v="3"/>
  </r>
  <r>
    <s v="PT-00012"/>
    <n v="48"/>
    <x v="0"/>
    <s v="unknown"/>
    <n v="286.499950631346"/>
    <n v="31.936198284852399"/>
    <x v="0"/>
    <x v="1"/>
    <x v="0"/>
    <n v="3"/>
    <n v="3857.61"/>
    <s v="Discharged"/>
    <x v="3"/>
  </r>
  <r>
    <s v="PT-04761"/>
    <n v="35"/>
    <x v="1"/>
    <n v="112"/>
    <n v="240.421888635746"/>
    <n v="26.683766044330198"/>
    <x v="0"/>
    <x v="1"/>
    <x v="2"/>
    <n v="3"/>
    <n v="5589.76"/>
    <s v="Discharged"/>
    <x v="2"/>
  </r>
  <r>
    <s v="PT-01178"/>
    <n v="53"/>
    <x v="0"/>
    <n v="109"/>
    <n v="270.32732433006697"/>
    <n v="34.046540011875599"/>
    <x v="0"/>
    <x v="2"/>
    <x v="0"/>
    <n v="4"/>
    <n v="11915.28"/>
    <s v="Transferred"/>
    <x v="1"/>
  </r>
  <r>
    <s v="PT-02864"/>
    <n v="65"/>
    <x v="1"/>
    <n v="143"/>
    <n v="202.263434104314"/>
    <n v="23.662560843795301"/>
    <x v="0"/>
    <x v="2"/>
    <x v="0"/>
    <n v="1"/>
    <n v="3881.4"/>
    <s v="Admitted"/>
    <x v="0"/>
  </r>
  <r>
    <s v="PT-06472"/>
    <n v="50"/>
    <x v="1"/>
    <n v="90"/>
    <n v="237.32266745919799"/>
    <n v="27.371668715712001"/>
    <x v="0"/>
    <x v="0"/>
    <x v="2"/>
    <n v="1"/>
    <n v="3981.58"/>
    <s v="Discharged"/>
    <x v="3"/>
  </r>
  <r>
    <s v="PT-06229"/>
    <n v="67"/>
    <x v="1"/>
    <n v="144"/>
    <n v="201.893586055301"/>
    <n v="34.930012105064897"/>
    <x v="0"/>
    <x v="1"/>
    <x v="2"/>
    <n v="3"/>
    <n v="2971.67"/>
    <s v="Transferred"/>
    <x v="0"/>
  </r>
  <r>
    <s v="PT-02990"/>
    <n v="91"/>
    <x v="1"/>
    <n v="143"/>
    <n v="247.99484975999499"/>
    <n v="32.016181305725198"/>
    <x v="0"/>
    <x v="1"/>
    <x v="1"/>
    <n v="6"/>
    <n v="9121.83"/>
    <s v="unknown"/>
    <x v="5"/>
  </r>
  <r>
    <s v="PT-07118"/>
    <n v="49"/>
    <x v="1"/>
    <n v="132"/>
    <n v="263.14654864045099"/>
    <n v="24.707287888781"/>
    <x v="0"/>
    <x v="1"/>
    <x v="2"/>
    <n v="2"/>
    <n v="2540.4899999999998"/>
    <s v="Discharged"/>
    <x v="3"/>
  </r>
  <r>
    <s v="PT-07011"/>
    <n v="59"/>
    <x v="0"/>
    <n v="109"/>
    <n v="240.23661552002201"/>
    <n v="26.8549537356973"/>
    <x v="0"/>
    <x v="1"/>
    <x v="2"/>
    <n v="2"/>
    <n v="1473.21"/>
    <s v="Admitted"/>
    <x v="1"/>
  </r>
  <r>
    <s v="PT-08729"/>
    <n v="61"/>
    <x v="1"/>
    <n v="127"/>
    <n v="191.72581182042501"/>
    <n v="25.034605676962801"/>
    <x v="1"/>
    <x v="1"/>
    <x v="0"/>
    <n v="2"/>
    <n v="7500.2"/>
    <s v="Admitted"/>
    <x v="0"/>
  </r>
  <r>
    <s v="PT-01441"/>
    <n v="64"/>
    <x v="1"/>
    <n v="127"/>
    <n v="284.58519337546198"/>
    <n v="29.143705475287401"/>
    <x v="1"/>
    <x v="2"/>
    <x v="1"/>
    <n v="3"/>
    <n v="19610.28"/>
    <s v="Transferred"/>
    <x v="0"/>
  </r>
  <r>
    <s v="PT-09942"/>
    <n v="82"/>
    <x v="0"/>
    <n v="129"/>
    <n v="223.95665637552099"/>
    <n v="30.4373222609502"/>
    <x v="1"/>
    <x v="2"/>
    <x v="1"/>
    <n v="2"/>
    <n v="20517.8"/>
    <s v="Discharged"/>
    <x v="5"/>
  </r>
  <r>
    <s v="PT-02876"/>
    <n v="41"/>
    <x v="1"/>
    <n v="124"/>
    <s v="unknown"/>
    <n v="27.5646138566064"/>
    <x v="0"/>
    <x v="1"/>
    <x v="2"/>
    <n v="3"/>
    <n v="4036.12"/>
    <s v="Discharged"/>
    <x v="3"/>
  </r>
  <r>
    <s v="PT-09282"/>
    <n v="56"/>
    <x v="1"/>
    <n v="132"/>
    <n v="210.52321743295701"/>
    <n v="36.064232294307402"/>
    <x v="2"/>
    <x v="1"/>
    <x v="0"/>
    <n v="1"/>
    <n v="2690.61"/>
    <s v="Admitted"/>
    <x v="1"/>
  </r>
  <r>
    <s v="PT-08965"/>
    <n v="65"/>
    <x v="1"/>
    <n v="149"/>
    <n v="194.482730119644"/>
    <n v="29.523272934524599"/>
    <x v="0"/>
    <x v="2"/>
    <x v="0"/>
    <n v="2"/>
    <n v="8491.27"/>
    <s v="Discharged"/>
    <x v="0"/>
  </r>
  <r>
    <s v="PT-07233"/>
    <n v="58"/>
    <x v="0"/>
    <n v="139"/>
    <n v="210.291416462049"/>
    <n v="24.094266457114401"/>
    <x v="0"/>
    <x v="1"/>
    <x v="2"/>
    <n v="2"/>
    <n v="1827.07"/>
    <s v="Admitted"/>
    <x v="1"/>
  </r>
  <r>
    <s v="PT-03727"/>
    <n v="62"/>
    <x v="0"/>
    <n v="109"/>
    <n v="188.720424772916"/>
    <n v="22.663694410484801"/>
    <x v="0"/>
    <x v="1"/>
    <x v="2"/>
    <n v="1"/>
    <n v="1033.06"/>
    <s v="unknown"/>
    <x v="0"/>
  </r>
  <r>
    <s v="PT-02773"/>
    <n v="52"/>
    <x v="1"/>
    <n v="154"/>
    <n v="197.063139449311"/>
    <n v="23.949998116323101"/>
    <x v="0"/>
    <x v="2"/>
    <x v="2"/>
    <n v="1"/>
    <n v="4683.32"/>
    <s v="Discharged"/>
    <x v="1"/>
  </r>
  <r>
    <s v="PT-00455"/>
    <n v="47"/>
    <x v="0"/>
    <n v="125"/>
    <n v="210.946623344372"/>
    <n v="27.878206347814"/>
    <x v="0"/>
    <x v="1"/>
    <x v="2"/>
    <n v="2"/>
    <n v="4087.65"/>
    <s v="Admitted"/>
    <x v="3"/>
  </r>
  <r>
    <s v="PT-08190"/>
    <n v="69"/>
    <x v="0"/>
    <n v="131"/>
    <n v="205.784804938109"/>
    <n v="21.462693359417599"/>
    <x v="0"/>
    <x v="2"/>
    <x v="0"/>
    <n v="3"/>
    <n v="8365.8799999999992"/>
    <s v="Discharged"/>
    <x v="0"/>
  </r>
  <r>
    <s v="PT-01368"/>
    <n v="41"/>
    <x v="1"/>
    <n v="157"/>
    <n v="301.91306318622901"/>
    <n v="19.453800134597302"/>
    <x v="0"/>
    <x v="1"/>
    <x v="2"/>
    <n v="1"/>
    <n v="500"/>
    <s v="Discharged"/>
    <x v="3"/>
  </r>
  <r>
    <s v="PT-03713"/>
    <n v="59"/>
    <x v="0"/>
    <n v="159"/>
    <n v="195.92849964557499"/>
    <n v="37.7944318985368"/>
    <x v="0"/>
    <x v="1"/>
    <x v="0"/>
    <n v="4"/>
    <n v="11463"/>
    <s v="Discharged"/>
    <x v="1"/>
  </r>
  <r>
    <s v="PT-01389"/>
    <n v="55"/>
    <x v="0"/>
    <n v="133"/>
    <n v="207.50345744675499"/>
    <n v="33.967778524787803"/>
    <x v="0"/>
    <x v="1"/>
    <x v="2"/>
    <n v="6"/>
    <n v="7112.37"/>
    <s v="Discharged"/>
    <x v="1"/>
  </r>
  <r>
    <s v="PT-01001"/>
    <n v="75"/>
    <x v="1"/>
    <n v="161"/>
    <n v="251.61680679052"/>
    <n v="32.4231995638958"/>
    <x v="0"/>
    <x v="2"/>
    <x v="1"/>
    <n v="4"/>
    <n v="12823.52"/>
    <s v="Discharged"/>
    <x v="4"/>
  </r>
  <r>
    <s v="PT-07762"/>
    <n v="65"/>
    <x v="0"/>
    <n v="168"/>
    <n v="228.00093622666299"/>
    <s v="unknown"/>
    <x v="0"/>
    <x v="1"/>
    <x v="0"/>
    <n v="3"/>
    <n v="10763.86"/>
    <s v="Transferred"/>
    <x v="0"/>
  </r>
  <r>
    <s v="PT-03554"/>
    <n v="92"/>
    <x v="0"/>
    <n v="169"/>
    <n v="185.06973292589799"/>
    <n v="30.6070095461256"/>
    <x v="2"/>
    <x v="1"/>
    <x v="1"/>
    <n v="3"/>
    <n v="18574.25"/>
    <s v="Discharged"/>
    <x v="5"/>
  </r>
  <r>
    <s v="PT-04115"/>
    <n v="79"/>
    <x v="0"/>
    <n v="122"/>
    <n v="204.53700494683801"/>
    <n v="23.8605557086623"/>
    <x v="1"/>
    <x v="2"/>
    <x v="1"/>
    <n v="1"/>
    <n v="8683.75"/>
    <s v="Discharged"/>
    <x v="4"/>
  </r>
  <r>
    <s v="PT-01668"/>
    <n v="47"/>
    <x v="1"/>
    <n v="118"/>
    <n v="171.67878447525999"/>
    <n v="20.5665279875425"/>
    <x v="1"/>
    <x v="1"/>
    <x v="2"/>
    <n v="2"/>
    <n v="3526.54"/>
    <s v="Discharged"/>
    <x v="3"/>
  </r>
  <r>
    <s v="PT-03174"/>
    <n v="66"/>
    <x v="1"/>
    <n v="141"/>
    <n v="225.21091876298999"/>
    <n v="20.771399925031499"/>
    <x v="0"/>
    <x v="1"/>
    <x v="2"/>
    <n v="3"/>
    <n v="4069.78"/>
    <s v="Admitted"/>
    <x v="0"/>
  </r>
  <r>
    <s v="PT-09585"/>
    <n v="72"/>
    <x v="1"/>
    <n v="115"/>
    <n v="177.74828746500799"/>
    <n v="24.965521088344001"/>
    <x v="2"/>
    <x v="1"/>
    <x v="1"/>
    <n v="6"/>
    <n v="25232.23"/>
    <s v="Discharged"/>
    <x v="4"/>
  </r>
  <r>
    <s v="PT-00489"/>
    <n v="80"/>
    <x v="0"/>
    <n v="119"/>
    <n v="241.93212003583"/>
    <n v="24.218761244423899"/>
    <x v="1"/>
    <x v="1"/>
    <x v="0"/>
    <n v="0"/>
    <n v="11009.93"/>
    <s v="Discharged"/>
    <x v="4"/>
  </r>
  <r>
    <s v="PT-03231"/>
    <n v="48"/>
    <x v="0"/>
    <s v="unknown"/>
    <n v="205.83054748373999"/>
    <n v="21.017391519151499"/>
    <x v="2"/>
    <x v="1"/>
    <x v="0"/>
    <n v="5"/>
    <n v="11648.11"/>
    <s v="Admitted"/>
    <x v="3"/>
  </r>
  <r>
    <s v="PT-03829"/>
    <n v="72"/>
    <x v="0"/>
    <n v="156"/>
    <n v="191.12209134621099"/>
    <n v="36.511029857007699"/>
    <x v="2"/>
    <x v="1"/>
    <x v="1"/>
    <n v="4"/>
    <n v="22322.080000000002"/>
    <s v="Discharged"/>
    <x v="4"/>
  </r>
  <r>
    <s v="PT-08826"/>
    <n v="34"/>
    <x v="1"/>
    <n v="133"/>
    <n v="174.576699615282"/>
    <n v="18.599813149842799"/>
    <x v="2"/>
    <x v="1"/>
    <x v="2"/>
    <n v="4"/>
    <n v="5840.72"/>
    <s v="Admitted"/>
    <x v="2"/>
  </r>
  <r>
    <s v="PT-05209"/>
    <n v="39"/>
    <x v="0"/>
    <n v="120"/>
    <n v="281.70995150943003"/>
    <n v="23.761806006286001"/>
    <x v="2"/>
    <x v="1"/>
    <x v="0"/>
    <s v="unknown"/>
    <n v="10330.18"/>
    <s v="Admitted"/>
    <x v="2"/>
  </r>
  <r>
    <s v="PT-07849"/>
    <n v="45"/>
    <x v="0"/>
    <n v="91"/>
    <n v="213.462887881342"/>
    <n v="23.669510430167598"/>
    <x v="1"/>
    <x v="1"/>
    <x v="0"/>
    <n v="3"/>
    <n v="8582.93"/>
    <s v="Discharged"/>
    <x v="3"/>
  </r>
  <r>
    <s v="PT-05705"/>
    <n v="49"/>
    <x v="1"/>
    <n v="147"/>
    <n v="126.628751644666"/>
    <n v="27.726220777994399"/>
    <x v="1"/>
    <x v="1"/>
    <x v="0"/>
    <n v="5"/>
    <n v="11022.07"/>
    <s v="Admitted"/>
    <x v="3"/>
  </r>
  <r>
    <s v="PT-09834"/>
    <n v="49"/>
    <x v="0"/>
    <n v="105"/>
    <n v="261.08338788894201"/>
    <n v="29.152094915347799"/>
    <x v="0"/>
    <x v="1"/>
    <x v="2"/>
    <n v="3"/>
    <n v="2461.2399999999998"/>
    <s v="Discharged"/>
    <x v="3"/>
  </r>
  <r>
    <s v="PT-08134"/>
    <n v="82"/>
    <x v="1"/>
    <n v="150"/>
    <n v="196.53921629504401"/>
    <n v="28.801145180915601"/>
    <x v="0"/>
    <x v="1"/>
    <x v="2"/>
    <n v="1"/>
    <n v="4176.9799999999996"/>
    <s v="Discharged"/>
    <x v="5"/>
  </r>
  <r>
    <s v="PT-00704"/>
    <n v="33"/>
    <x v="0"/>
    <n v="136"/>
    <n v="192.85444029329599"/>
    <n v="30.7273022219997"/>
    <x v="1"/>
    <x v="2"/>
    <x v="0"/>
    <n v="7"/>
    <n v="9194.7000000000007"/>
    <s v="Discharged"/>
    <x v="2"/>
  </r>
  <r>
    <s v="PT-05106"/>
    <n v="58"/>
    <x v="0"/>
    <n v="116"/>
    <n v="278.12461945148902"/>
    <n v="33.201178516374497"/>
    <x v="1"/>
    <x v="1"/>
    <x v="0"/>
    <n v="1"/>
    <n v="8179.35"/>
    <s v="Admitted"/>
    <x v="1"/>
  </r>
  <r>
    <s v="PT-09073"/>
    <n v="31"/>
    <x v="0"/>
    <n v="150"/>
    <n v="186.89715901598501"/>
    <n v="19.186074653977698"/>
    <x v="1"/>
    <x v="2"/>
    <x v="1"/>
    <n v="1"/>
    <n v="27921.03"/>
    <s v="Discharged"/>
    <x v="2"/>
  </r>
  <r>
    <s v="PT-03292"/>
    <n v="18"/>
    <x v="0"/>
    <n v="105"/>
    <n v="142.97427901766599"/>
    <n v="25.340588881377101"/>
    <x v="1"/>
    <x v="2"/>
    <x v="1"/>
    <s v="unknown"/>
    <n v="16536.38"/>
    <s v="Discharged"/>
    <x v="6"/>
  </r>
  <r>
    <s v="PT-08126"/>
    <n v="68"/>
    <x v="0"/>
    <n v="128"/>
    <n v="266.77308506562798"/>
    <n v="31.232557935705099"/>
    <x v="1"/>
    <x v="1"/>
    <x v="0"/>
    <n v="3"/>
    <n v="10481.5"/>
    <s v="Discharged"/>
    <x v="0"/>
  </r>
  <r>
    <s v="PT-09826"/>
    <n v="31"/>
    <x v="1"/>
    <n v="151"/>
    <n v="187.53310946393"/>
    <n v="27.258968359814901"/>
    <x v="0"/>
    <x v="1"/>
    <x v="2"/>
    <n v="1"/>
    <n v="4912.75"/>
    <s v="Discharged"/>
    <x v="2"/>
  </r>
  <r>
    <s v="PT-09204"/>
    <n v="50"/>
    <x v="1"/>
    <n v="151"/>
    <n v="161.05411276872201"/>
    <n v="33.088115875417103"/>
    <x v="2"/>
    <x v="1"/>
    <x v="0"/>
    <n v="4"/>
    <n v="8121.33"/>
    <s v="Admitted"/>
    <x v="3"/>
  </r>
  <r>
    <s v="PT-04910"/>
    <n v="42"/>
    <x v="0"/>
    <n v="92"/>
    <n v="210.587932909378"/>
    <n v="36.738548212371199"/>
    <x v="0"/>
    <x v="2"/>
    <x v="0"/>
    <n v="1"/>
    <n v="11428.1"/>
    <s v="Discharged"/>
    <x v="3"/>
  </r>
  <r>
    <s v="PT-04441"/>
    <n v="34"/>
    <x v="1"/>
    <n v="117"/>
    <n v="150.69724790407801"/>
    <n v="28.3035364538725"/>
    <x v="0"/>
    <x v="1"/>
    <x v="2"/>
    <n v="5"/>
    <n v="7327.22"/>
    <s v="Discharged"/>
    <x v="2"/>
  </r>
  <r>
    <s v="PT-00987"/>
    <n v="77"/>
    <x v="1"/>
    <n v="105"/>
    <n v="235.16487617877399"/>
    <n v="18.799163343791498"/>
    <x v="0"/>
    <x v="1"/>
    <x v="0"/>
    <s v="unknown"/>
    <n v="7658.42"/>
    <s v="Admitted"/>
    <x v="4"/>
  </r>
  <r>
    <s v="PT-09424"/>
    <n v="56"/>
    <x v="1"/>
    <n v="98"/>
    <n v="229.80813600178701"/>
    <n v="21.093394954516899"/>
    <x v="0"/>
    <x v="1"/>
    <x v="2"/>
    <n v="4"/>
    <n v="5072.3500000000004"/>
    <s v="Discharged"/>
    <x v="1"/>
  </r>
  <r>
    <s v="PT-09245"/>
    <n v="50"/>
    <x v="1"/>
    <n v="118"/>
    <n v="229.59986686874399"/>
    <n v="26.6000424355293"/>
    <x v="0"/>
    <x v="1"/>
    <x v="2"/>
    <n v="2"/>
    <n v="2607.66"/>
    <s v="Transferred"/>
    <x v="3"/>
  </r>
  <r>
    <s v="PT-07706"/>
    <n v="50"/>
    <x v="0"/>
    <n v="129"/>
    <n v="195.39769338044499"/>
    <n v="26.867116802685501"/>
    <x v="0"/>
    <x v="1"/>
    <x v="2"/>
    <n v="2"/>
    <n v="3868.61"/>
    <s v="Admitted"/>
    <x v="3"/>
  </r>
  <r>
    <s v="PT-06258"/>
    <n v="34"/>
    <x v="0"/>
    <n v="107"/>
    <n v="244.72061460089"/>
    <n v="29.223454226473802"/>
    <x v="0"/>
    <x v="2"/>
    <x v="1"/>
    <n v="2"/>
    <n v="28501.91"/>
    <s v="Discharged"/>
    <x v="2"/>
  </r>
  <r>
    <s v="PT-06090"/>
    <n v="54"/>
    <x v="0"/>
    <n v="129"/>
    <n v="149.14242312428999"/>
    <n v="22.912390995445701"/>
    <x v="1"/>
    <x v="1"/>
    <x v="0"/>
    <n v="7"/>
    <n v="13600.15"/>
    <s v="Transferred"/>
    <x v="1"/>
  </r>
  <r>
    <s v="PT-05239"/>
    <n v="57"/>
    <x v="0"/>
    <n v="118"/>
    <n v="232.07584253765799"/>
    <n v="26.495358121314901"/>
    <x v="1"/>
    <x v="1"/>
    <x v="0"/>
    <n v="2"/>
    <n v="7312.23"/>
    <s v="Admitted"/>
    <x v="1"/>
  </r>
  <r>
    <s v="PT-01199"/>
    <n v="58"/>
    <x v="1"/>
    <n v="100"/>
    <n v="205.587939249599"/>
    <n v="26.242756005938901"/>
    <x v="3"/>
    <x v="1"/>
    <x v="0"/>
    <n v="2"/>
    <n v="4964.08"/>
    <s v="Discharged"/>
    <x v="1"/>
  </r>
  <r>
    <s v="PT-09253"/>
    <n v="48"/>
    <x v="0"/>
    <n v="90"/>
    <n v="204.83741281437699"/>
    <n v="20.4459119559599"/>
    <x v="0"/>
    <x v="1"/>
    <x v="2"/>
    <n v="3"/>
    <n v="832.39"/>
    <s v="Discharged"/>
    <x v="3"/>
  </r>
  <r>
    <s v="PT-07520"/>
    <n v="65"/>
    <x v="0"/>
    <n v="134"/>
    <n v="207.980783541698"/>
    <n v="27.0438076788713"/>
    <x v="0"/>
    <x v="2"/>
    <x v="1"/>
    <n v="0"/>
    <n v="19032.5"/>
    <s v="Discharged"/>
    <x v="0"/>
  </r>
  <r>
    <s v="PT-06813"/>
    <n v="42"/>
    <x v="0"/>
    <n v="142"/>
    <n v="270.18015439362802"/>
    <n v="34.6447808227935"/>
    <x v="0"/>
    <x v="1"/>
    <x v="2"/>
    <n v="0"/>
    <n v="4771.49"/>
    <s v="Admitted"/>
    <x v="3"/>
  </r>
  <r>
    <s v="PT-08321"/>
    <n v="24"/>
    <x v="1"/>
    <s v="unknown"/>
    <n v="228.62121367777601"/>
    <n v="26.000286548879298"/>
    <x v="1"/>
    <x v="1"/>
    <x v="2"/>
    <n v="4"/>
    <n v="5890.16"/>
    <s v="Discharged"/>
    <x v="6"/>
  </r>
  <r>
    <s v="PT-07176"/>
    <n v="60"/>
    <x v="1"/>
    <n v="113"/>
    <n v="198.76504015550699"/>
    <n v="27.036161093217"/>
    <x v="0"/>
    <x v="2"/>
    <x v="0"/>
    <n v="4"/>
    <n v="6307.22"/>
    <s v="Discharged"/>
    <x v="1"/>
  </r>
  <r>
    <s v="PT-04471"/>
    <n v="59"/>
    <x v="1"/>
    <n v="115"/>
    <n v="164.70724098932999"/>
    <s v="unknown"/>
    <x v="2"/>
    <x v="2"/>
    <x v="1"/>
    <n v="6"/>
    <n v="21297.7"/>
    <s v="Discharged"/>
    <x v="1"/>
  </r>
  <r>
    <s v="PT-00892"/>
    <n v="62"/>
    <x v="0"/>
    <s v="unknown"/>
    <n v="248.44877090731401"/>
    <n v="21.791483322579701"/>
    <x v="2"/>
    <x v="0"/>
    <x v="1"/>
    <n v="4"/>
    <n v="10086.290000000001"/>
    <s v="Transferred"/>
    <x v="0"/>
  </r>
  <r>
    <s v="PT-01970"/>
    <n v="72"/>
    <x v="0"/>
    <n v="175"/>
    <n v="219.342585646754"/>
    <n v="24.037437019849399"/>
    <x v="0"/>
    <x v="1"/>
    <x v="0"/>
    <n v="6"/>
    <n v="9095.4"/>
    <s v="Discharged"/>
    <x v="4"/>
  </r>
  <r>
    <s v="PT-05758"/>
    <n v="50"/>
    <x v="0"/>
    <n v="115"/>
    <n v="164.11604268677999"/>
    <n v="38.645904655858402"/>
    <x v="0"/>
    <x v="1"/>
    <x v="2"/>
    <n v="3"/>
    <n v="3225.07"/>
    <s v="Discharged"/>
    <x v="3"/>
  </r>
  <r>
    <s v="PT-06528"/>
    <n v="54"/>
    <x v="1"/>
    <n v="135"/>
    <n v="320.99881587226503"/>
    <n v="25.986050809176199"/>
    <x v="1"/>
    <x v="1"/>
    <x v="0"/>
    <n v="3"/>
    <n v="12709.51"/>
    <s v="Discharged"/>
    <x v="1"/>
  </r>
  <r>
    <s v="PT-06295"/>
    <n v="37"/>
    <x v="1"/>
    <n v="136"/>
    <n v="191.80934546999001"/>
    <n v="36.735027572390301"/>
    <x v="1"/>
    <x v="1"/>
    <x v="0"/>
    <n v="6"/>
    <n v="14942.73"/>
    <s v="Admitted"/>
    <x v="2"/>
  </r>
  <r>
    <s v="PT-07596"/>
    <n v="45"/>
    <x v="1"/>
    <n v="140"/>
    <n v="196.36777795596399"/>
    <n v="15"/>
    <x v="0"/>
    <x v="1"/>
    <x v="2"/>
    <n v="2"/>
    <n v="4206.76"/>
    <s v="Discharged"/>
    <x v="3"/>
  </r>
  <r>
    <s v="PT-03250"/>
    <n v="27"/>
    <x v="1"/>
    <n v="157"/>
    <n v="224.947057699216"/>
    <n v="27.127346718984199"/>
    <x v="0"/>
    <x v="2"/>
    <x v="0"/>
    <n v="3"/>
    <n v="16247.38"/>
    <s v="Discharged"/>
    <x v="6"/>
  </r>
  <r>
    <s v="PT-06571"/>
    <n v="53"/>
    <x v="1"/>
    <n v="122"/>
    <n v="249.93964031180801"/>
    <n v="32.300864667657301"/>
    <x v="1"/>
    <x v="1"/>
    <x v="0"/>
    <n v="2"/>
    <n v="5298.81"/>
    <s v="Admitted"/>
    <x v="1"/>
  </r>
  <r>
    <s v="PT-06639"/>
    <n v="49"/>
    <x v="0"/>
    <n v="124"/>
    <n v="201.583274367608"/>
    <n v="25.544053993730699"/>
    <x v="0"/>
    <x v="2"/>
    <x v="0"/>
    <n v="3"/>
    <n v="10704.61"/>
    <s v="Discharged"/>
    <x v="3"/>
  </r>
  <r>
    <s v="PT-07352"/>
    <n v="56"/>
    <x v="0"/>
    <n v="135"/>
    <n v="143.00579120138599"/>
    <n v="35.6964820454468"/>
    <x v="1"/>
    <x v="1"/>
    <x v="2"/>
    <n v="3"/>
    <n v="5851.24"/>
    <s v="Discharged"/>
    <x v="1"/>
  </r>
  <r>
    <s v="PT-09358"/>
    <n v="66"/>
    <x v="0"/>
    <n v="137"/>
    <n v="210.627963399766"/>
    <n v="27.598625143279001"/>
    <x v="1"/>
    <x v="1"/>
    <x v="0"/>
    <n v="2"/>
    <n v="13611.08"/>
    <s v="Deceased"/>
    <x v="0"/>
  </r>
  <r>
    <s v="PT-07474"/>
    <n v="74"/>
    <x v="0"/>
    <n v="104"/>
    <n v="165.671770118643"/>
    <n v="24.955218213900899"/>
    <x v="0"/>
    <x v="1"/>
    <x v="0"/>
    <n v="3"/>
    <n v="7487.27"/>
    <s v="Discharged"/>
    <x v="4"/>
  </r>
  <r>
    <s v="PT-09392"/>
    <n v="77"/>
    <x v="1"/>
    <n v="150"/>
    <n v="232.425499957591"/>
    <n v="28.715492185338402"/>
    <x v="1"/>
    <x v="2"/>
    <x v="1"/>
    <n v="5"/>
    <n v="13038.38"/>
    <s v="Transferred"/>
    <x v="4"/>
  </r>
  <r>
    <s v="PT-08848"/>
    <n v="56"/>
    <x v="0"/>
    <n v="121"/>
    <n v="250.84510275027"/>
    <n v="28.8622622602376"/>
    <x v="1"/>
    <x v="1"/>
    <x v="2"/>
    <n v="1"/>
    <n v="3791.48"/>
    <s v="Transferred"/>
    <x v="1"/>
  </r>
  <r>
    <s v="PT-01240"/>
    <n v="79"/>
    <x v="0"/>
    <n v="171"/>
    <n v="310.64913145678798"/>
    <n v="19.036311207629598"/>
    <x v="0"/>
    <x v="2"/>
    <x v="0"/>
    <n v="6"/>
    <s v="unknown"/>
    <s v="Discharged"/>
    <x v="4"/>
  </r>
  <r>
    <s v="PT-02290"/>
    <n v="76"/>
    <x v="1"/>
    <n v="119"/>
    <n v="244.93492726578501"/>
    <n v="31.3333127879175"/>
    <x v="1"/>
    <x v="1"/>
    <x v="0"/>
    <n v="3"/>
    <n v="6759.9"/>
    <s v="Discharged"/>
    <x v="4"/>
  </r>
  <r>
    <s v="PT-02741"/>
    <n v="61"/>
    <x v="0"/>
    <n v="118"/>
    <n v="242.99826731332999"/>
    <n v="25.9206912496666"/>
    <x v="2"/>
    <x v="1"/>
    <x v="0"/>
    <n v="5"/>
    <n v="12365.37"/>
    <s v="Discharged"/>
    <x v="0"/>
  </r>
  <r>
    <s v="PT-08468"/>
    <n v="76"/>
    <x v="0"/>
    <n v="142"/>
    <n v="238.566780013775"/>
    <n v="34.518283031880799"/>
    <x v="2"/>
    <x v="1"/>
    <x v="0"/>
    <n v="4"/>
    <n v="9137.06"/>
    <s v="Transferred"/>
    <x v="4"/>
  </r>
  <r>
    <s v="PT-04586"/>
    <n v="72"/>
    <x v="0"/>
    <n v="144"/>
    <n v="194.91575568164899"/>
    <n v="29.842720285651701"/>
    <x v="1"/>
    <x v="2"/>
    <x v="1"/>
    <n v="2"/>
    <n v="5215.32"/>
    <s v="Discharged"/>
    <x v="4"/>
  </r>
  <r>
    <s v="PT-01230"/>
    <n v="88"/>
    <x v="0"/>
    <n v="125"/>
    <n v="176.530857925053"/>
    <n v="30.768873556782101"/>
    <x v="0"/>
    <x v="1"/>
    <x v="1"/>
    <n v="3"/>
    <n v="18062.54"/>
    <s v="Discharged"/>
    <x v="5"/>
  </r>
  <r>
    <s v="PT-06981"/>
    <n v="35"/>
    <x v="1"/>
    <n v="129"/>
    <n v="223.22669035144801"/>
    <n v="26.9712391545157"/>
    <x v="1"/>
    <x v="2"/>
    <x v="1"/>
    <n v="1"/>
    <n v="7029.26"/>
    <s v="Discharged"/>
    <x v="2"/>
  </r>
  <r>
    <s v="PT-05179"/>
    <n v="53"/>
    <x v="0"/>
    <n v="161"/>
    <n v="151.60440941618799"/>
    <n v="29.750433570377101"/>
    <x v="1"/>
    <x v="1"/>
    <x v="2"/>
    <n v="2"/>
    <n v="5656.36"/>
    <s v="Discharged"/>
    <x v="1"/>
  </r>
  <r>
    <s v="PT-04294"/>
    <n v="51"/>
    <x v="1"/>
    <n v="154"/>
    <n v="195.53370366102601"/>
    <n v="25.678621985750699"/>
    <x v="1"/>
    <x v="2"/>
    <x v="1"/>
    <n v="2"/>
    <n v="28138.23"/>
    <s v="Discharged"/>
    <x v="1"/>
  </r>
  <r>
    <s v="PT-01059"/>
    <n v="63"/>
    <x v="1"/>
    <n v="146"/>
    <n v="243.202521894825"/>
    <n v="25.768341975415499"/>
    <x v="0"/>
    <x v="1"/>
    <x v="2"/>
    <n v="3"/>
    <n v="4423.6000000000004"/>
    <s v="Transferred"/>
    <x v="0"/>
  </r>
  <r>
    <s v="PT-06263"/>
    <n v="52"/>
    <x v="0"/>
    <n v="158"/>
    <n v="220.707522596736"/>
    <n v="23.628151852151799"/>
    <x v="0"/>
    <x v="2"/>
    <x v="0"/>
    <n v="4"/>
    <n v="9486.8799999999992"/>
    <s v="Admitted"/>
    <x v="1"/>
  </r>
  <r>
    <s v="PT-00282"/>
    <n v="64"/>
    <x v="0"/>
    <n v="107"/>
    <n v="190.27663311254901"/>
    <n v="21.8614726689175"/>
    <x v="2"/>
    <x v="2"/>
    <x v="1"/>
    <n v="8"/>
    <s v="unknown"/>
    <s v="Transferred"/>
    <x v="0"/>
  </r>
  <r>
    <s v="PT-00969"/>
    <n v="54"/>
    <x v="1"/>
    <n v="124"/>
    <n v="229.26755283821001"/>
    <n v="29.3662937856014"/>
    <x v="0"/>
    <x v="1"/>
    <x v="0"/>
    <n v="3"/>
    <n v="7276.56"/>
    <s v="Discharged"/>
    <x v="1"/>
  </r>
  <r>
    <s v="PT-01940"/>
    <n v="56"/>
    <x v="1"/>
    <n v="117"/>
    <n v="230.50998200603499"/>
    <n v="30.2092474277615"/>
    <x v="1"/>
    <x v="1"/>
    <x v="1"/>
    <n v="2"/>
    <n v="10710.8"/>
    <s v="Admitted"/>
    <x v="1"/>
  </r>
  <r>
    <s v="PT-08630"/>
    <n v="44"/>
    <x v="0"/>
    <n v="108"/>
    <n v="140.00272378890099"/>
    <n v="25.310547670269401"/>
    <x v="0"/>
    <x v="2"/>
    <x v="0"/>
    <n v="1"/>
    <n v="5935.92"/>
    <s v="Transferred"/>
    <x v="3"/>
  </r>
  <r>
    <s v="PT-01275"/>
    <n v="73"/>
    <x v="0"/>
    <n v="101"/>
    <n v="222.59622062371099"/>
    <n v="30.351511773368301"/>
    <x v="0"/>
    <x v="1"/>
    <x v="0"/>
    <n v="2"/>
    <n v="5019.84"/>
    <s v="Discharged"/>
    <x v="4"/>
  </r>
  <r>
    <s v="PT-00620"/>
    <n v="58"/>
    <x v="0"/>
    <n v="113"/>
    <n v="195.56636442574799"/>
    <n v="20.704102898990801"/>
    <x v="0"/>
    <x v="2"/>
    <x v="0"/>
    <n v="1"/>
    <n v="7520.67"/>
    <s v="Discharged"/>
    <x v="1"/>
  </r>
  <r>
    <s v="PT-08673"/>
    <n v="53"/>
    <x v="0"/>
    <n v="106"/>
    <n v="251.359037640618"/>
    <n v="25.560325043839502"/>
    <x v="1"/>
    <x v="1"/>
    <x v="0"/>
    <n v="5"/>
    <n v="4394.8"/>
    <s v="Discharged"/>
    <x v="1"/>
  </r>
  <r>
    <s v="PT-01743"/>
    <n v="56"/>
    <x v="1"/>
    <n v="90"/>
    <n v="168.35277863314701"/>
    <n v="26.790985333734"/>
    <x v="2"/>
    <x v="2"/>
    <x v="1"/>
    <n v="6"/>
    <n v="21857.67"/>
    <s v="Discharged"/>
    <x v="1"/>
  </r>
  <r>
    <s v="PT-01391"/>
    <n v="61"/>
    <x v="0"/>
    <n v="131"/>
    <n v="192.27156689868599"/>
    <n v="38.6850115552201"/>
    <x v="2"/>
    <x v="1"/>
    <x v="1"/>
    <n v="2"/>
    <n v="18564.53"/>
    <s v="Discharged"/>
    <x v="0"/>
  </r>
  <r>
    <s v="PT-02204"/>
    <n v="35"/>
    <x v="0"/>
    <n v="166"/>
    <n v="198.25227827550401"/>
    <n v="30.0514204294652"/>
    <x v="1"/>
    <x v="2"/>
    <x v="0"/>
    <n v="3"/>
    <n v="12890"/>
    <s v="Admitted"/>
    <x v="2"/>
  </r>
  <r>
    <s v="PT-03569"/>
    <n v="58"/>
    <x v="0"/>
    <n v="133"/>
    <n v="164.87125185920101"/>
    <n v="27.288819133265299"/>
    <x v="0"/>
    <x v="1"/>
    <x v="3"/>
    <n v="3"/>
    <n v="3012.88"/>
    <s v="Discharged"/>
    <x v="1"/>
  </r>
  <r>
    <s v="PT-06117"/>
    <n v="67"/>
    <x v="1"/>
    <n v="138"/>
    <n v="265.69541764586899"/>
    <n v="26.4603294968434"/>
    <x v="0"/>
    <x v="2"/>
    <x v="1"/>
    <n v="2"/>
    <n v="12379.33"/>
    <s v="Deceased"/>
    <x v="0"/>
  </r>
  <r>
    <s v="PT-02787"/>
    <n v="43"/>
    <x v="0"/>
    <n v="140"/>
    <n v="186.687224804631"/>
    <n v="32.200775963423403"/>
    <x v="1"/>
    <x v="2"/>
    <x v="1"/>
    <n v="2"/>
    <n v="16920.150000000001"/>
    <s v="Discharged"/>
    <x v="3"/>
  </r>
  <r>
    <s v="PT-06053"/>
    <n v="49"/>
    <x v="1"/>
    <n v="111"/>
    <n v="153.45763088347201"/>
    <n v="24.929005109720599"/>
    <x v="0"/>
    <x v="2"/>
    <x v="2"/>
    <n v="2"/>
    <n v="2741.86"/>
    <s v="Discharged"/>
    <x v="3"/>
  </r>
  <r>
    <s v="PT-03179"/>
    <n v="69"/>
    <x v="1"/>
    <n v="114"/>
    <n v="184.41836326841999"/>
    <n v="29.537168648887601"/>
    <x v="0"/>
    <x v="1"/>
    <x v="2"/>
    <n v="0"/>
    <n v="2747.12"/>
    <s v="Admitted"/>
    <x v="0"/>
  </r>
  <r>
    <s v="PT-03193"/>
    <n v="89"/>
    <x v="0"/>
    <n v="123"/>
    <n v="205.52750826976001"/>
    <n v="31.791362911574101"/>
    <x v="2"/>
    <x v="0"/>
    <x v="0"/>
    <n v="3"/>
    <n v="12520.4"/>
    <s v="Discharged"/>
    <x v="5"/>
  </r>
  <r>
    <s v="PT-06100"/>
    <n v="44"/>
    <x v="0"/>
    <n v="108"/>
    <n v="231.14223121465901"/>
    <n v="22.728110809024301"/>
    <x v="3"/>
    <x v="1"/>
    <x v="1"/>
    <n v="5"/>
    <n v="20707.849999999999"/>
    <s v="Discharged"/>
    <x v="3"/>
  </r>
  <r>
    <s v="PT-07030"/>
    <n v="59"/>
    <x v="1"/>
    <n v="126"/>
    <n v="258.758284655355"/>
    <n v="18.078916336084301"/>
    <x v="1"/>
    <x v="2"/>
    <x v="0"/>
    <n v="1"/>
    <n v="13687.6"/>
    <s v="Admitted"/>
    <x v="1"/>
  </r>
  <r>
    <s v="PT-00576"/>
    <n v="21"/>
    <x v="1"/>
    <n v="153"/>
    <n v="233.96633535149101"/>
    <n v="19.583169258247899"/>
    <x v="0"/>
    <x v="1"/>
    <x v="2"/>
    <n v="1"/>
    <n v="1784.9"/>
    <s v="Deceased"/>
    <x v="6"/>
  </r>
  <r>
    <s v="PT-06657"/>
    <n v="35"/>
    <x v="0"/>
    <n v="138"/>
    <s v="unknown"/>
    <n v="33.367746738422099"/>
    <x v="0"/>
    <x v="1"/>
    <x v="0"/>
    <n v="2"/>
    <n v="15239.65"/>
    <s v="Discharged"/>
    <x v="2"/>
  </r>
  <r>
    <s v="PT-07116"/>
    <n v="48"/>
    <x v="0"/>
    <n v="142"/>
    <n v="188.31387974508601"/>
    <n v="26.6793200896611"/>
    <x v="2"/>
    <x v="1"/>
    <x v="0"/>
    <n v="8"/>
    <n v="13574.9"/>
    <s v="Discharged"/>
    <x v="3"/>
  </r>
  <r>
    <s v="PT-08980"/>
    <n v="51"/>
    <x v="0"/>
    <n v="136"/>
    <n v="223.01162949814201"/>
    <n v="35.713070880927802"/>
    <x v="1"/>
    <x v="1"/>
    <x v="0"/>
    <n v="1"/>
    <n v="4473.3100000000004"/>
    <s v="Deceased"/>
    <x v="1"/>
  </r>
  <r>
    <s v="PT-06277"/>
    <n v="68"/>
    <x v="0"/>
    <n v="110"/>
    <n v="209.77025142851301"/>
    <n v="21.375282222327598"/>
    <x v="0"/>
    <x v="1"/>
    <x v="2"/>
    <n v="3"/>
    <n v="2998.34"/>
    <s v="Admitted"/>
    <x v="0"/>
  </r>
  <r>
    <s v="PT-09166"/>
    <n v="54"/>
    <x v="1"/>
    <n v="167"/>
    <n v="215.462540135203"/>
    <n v="15"/>
    <x v="0"/>
    <x v="1"/>
    <x v="2"/>
    <n v="3"/>
    <n v="6541.97"/>
    <s v="Discharged"/>
    <x v="1"/>
  </r>
  <r>
    <s v="PT-05898"/>
    <n v="71"/>
    <x v="1"/>
    <n v="128"/>
    <n v="256.23818040482098"/>
    <n v="25.7392383281421"/>
    <x v="2"/>
    <x v="1"/>
    <x v="1"/>
    <n v="5"/>
    <n v="9308.9599999999991"/>
    <s v="Transferred"/>
    <x v="4"/>
  </r>
  <r>
    <s v="PT-05725"/>
    <n v="48"/>
    <x v="0"/>
    <n v="138"/>
    <n v="184.17990191514599"/>
    <n v="28.466452693991201"/>
    <x v="1"/>
    <x v="1"/>
    <x v="2"/>
    <n v="2"/>
    <n v="6449.02"/>
    <s v="Discharged"/>
    <x v="3"/>
  </r>
  <r>
    <s v="PT-00270"/>
    <n v="56"/>
    <x v="0"/>
    <n v="125"/>
    <n v="269.311370885467"/>
    <n v="28.969918215870599"/>
    <x v="0"/>
    <x v="1"/>
    <x v="2"/>
    <n v="4"/>
    <n v="6547.42"/>
    <s v="Admitted"/>
    <x v="1"/>
  </r>
  <r>
    <s v="PT-00630"/>
    <n v="71"/>
    <x v="1"/>
    <n v="153"/>
    <n v="261.49101522559198"/>
    <n v="25.655946941287102"/>
    <x v="2"/>
    <x v="1"/>
    <x v="1"/>
    <n v="4"/>
    <n v="18629.240000000002"/>
    <s v="Discharged"/>
    <x v="4"/>
  </r>
  <r>
    <s v="PT-03082"/>
    <n v="57"/>
    <x v="0"/>
    <n v="133"/>
    <n v="155.62343426330099"/>
    <n v="18.878448210958702"/>
    <x v="0"/>
    <x v="1"/>
    <x v="2"/>
    <n v="0"/>
    <n v="3835.1"/>
    <s v="Discharged"/>
    <x v="1"/>
  </r>
  <r>
    <s v="PT-03467"/>
    <n v="48"/>
    <x v="0"/>
    <n v="99"/>
    <n v="165.13495720571601"/>
    <n v="31.611936159555299"/>
    <x v="2"/>
    <x v="1"/>
    <x v="0"/>
    <n v="1"/>
    <n v="3339.25"/>
    <s v="Transferred"/>
    <x v="3"/>
  </r>
  <r>
    <s v="PT-06431"/>
    <n v="45"/>
    <x v="0"/>
    <n v="101"/>
    <n v="232.97653883394099"/>
    <n v="23.535147934861701"/>
    <x v="1"/>
    <x v="2"/>
    <x v="3"/>
    <n v="1"/>
    <n v="3519.69"/>
    <s v="Discharged"/>
    <x v="3"/>
  </r>
  <r>
    <s v="PT-09499"/>
    <n v="55"/>
    <x v="0"/>
    <n v="100"/>
    <n v="216.48023008617201"/>
    <n v="18.770166966981002"/>
    <x v="0"/>
    <x v="2"/>
    <x v="0"/>
    <n v="1"/>
    <n v="10710.56"/>
    <s v="Transferred"/>
    <x v="1"/>
  </r>
  <r>
    <s v="PT-07063"/>
    <n v="44"/>
    <x v="0"/>
    <n v="122"/>
    <n v="217.14472872579401"/>
    <n v="36.535495418228798"/>
    <x v="0"/>
    <x v="1"/>
    <x v="0"/>
    <n v="4"/>
    <n v="3818.3"/>
    <s v="Admitted"/>
    <x v="3"/>
  </r>
  <r>
    <s v="PT-09922"/>
    <n v="58"/>
    <x v="1"/>
    <n v="163"/>
    <n v="166.18643530429199"/>
    <n v="30.262203352134801"/>
    <x v="1"/>
    <x v="1"/>
    <x v="0"/>
    <n v="8"/>
    <n v="13009.01"/>
    <s v="Admitted"/>
    <x v="1"/>
  </r>
  <r>
    <s v="PT-05544"/>
    <n v="52"/>
    <x v="0"/>
    <n v="106"/>
    <n v="265.15489970586901"/>
    <n v="27.635213509114202"/>
    <x v="2"/>
    <x v="1"/>
    <x v="0"/>
    <n v="4"/>
    <n v="7520.67"/>
    <s v="Admitted"/>
    <x v="1"/>
  </r>
  <r>
    <s v="PT-04357"/>
    <n v="58"/>
    <x v="1"/>
    <n v="132"/>
    <n v="120"/>
    <n v="28.0968532401895"/>
    <x v="2"/>
    <x v="1"/>
    <x v="0"/>
    <n v="2"/>
    <n v="12157.07"/>
    <s v="Admitted"/>
    <x v="1"/>
  </r>
  <r>
    <s v="PT-02114"/>
    <n v="39"/>
    <x v="1"/>
    <n v="156"/>
    <n v="194.43015466198401"/>
    <n v="26.4447251119771"/>
    <x v="1"/>
    <x v="2"/>
    <x v="0"/>
    <n v="3"/>
    <n v="12367.51"/>
    <s v="Admitted"/>
    <x v="2"/>
  </r>
  <r>
    <s v="PT-08220"/>
    <n v="35"/>
    <x v="0"/>
    <n v="181"/>
    <n v="196.455979558102"/>
    <n v="20.101604540212801"/>
    <x v="1"/>
    <x v="1"/>
    <x v="2"/>
    <n v="2"/>
    <n v="3724.19"/>
    <s v="Transferred"/>
    <x v="2"/>
  </r>
  <r>
    <s v="PT-03217"/>
    <n v="30"/>
    <x v="1"/>
    <n v="148"/>
    <n v="207.153387940383"/>
    <n v="29.543851833323799"/>
    <x v="0"/>
    <x v="1"/>
    <x v="2"/>
    <n v="3"/>
    <n v="3579.72"/>
    <s v="Discharged"/>
    <x v="6"/>
  </r>
  <r>
    <s v="PT-03815"/>
    <n v="36"/>
    <x v="0"/>
    <n v="136"/>
    <n v="167.66101476298701"/>
    <n v="34.068916551406602"/>
    <x v="2"/>
    <x v="1"/>
    <x v="0"/>
    <n v="5"/>
    <n v="9702.18"/>
    <s v="Admitted"/>
    <x v="2"/>
  </r>
  <r>
    <s v="PT-08322"/>
    <n v="35"/>
    <x v="0"/>
    <n v="132"/>
    <n v="170.95396147073799"/>
    <n v="23.3341121203716"/>
    <x v="2"/>
    <x v="1"/>
    <x v="0"/>
    <n v="6"/>
    <n v="11427.53"/>
    <s v="Transferred"/>
    <x v="2"/>
  </r>
  <r>
    <s v="PT-08762"/>
    <n v="35"/>
    <x v="0"/>
    <n v="125"/>
    <n v="243.023937098082"/>
    <n v="23.108896160929898"/>
    <x v="1"/>
    <x v="1"/>
    <x v="2"/>
    <n v="2"/>
    <n v="4615.82"/>
    <s v="Discharged"/>
    <x v="2"/>
  </r>
  <r>
    <s v="PT-02279"/>
    <n v="64"/>
    <x v="0"/>
    <n v="141"/>
    <n v="220.76285603014799"/>
    <n v="26.0962384475121"/>
    <x v="0"/>
    <x v="1"/>
    <x v="0"/>
    <n v="2"/>
    <n v="7347.13"/>
    <s v="Admitted"/>
    <x v="0"/>
  </r>
  <r>
    <s v="PT-04600"/>
    <n v="74"/>
    <x v="1"/>
    <n v="100"/>
    <n v="224.507928795781"/>
    <n v="26.051366029911399"/>
    <x v="2"/>
    <x v="1"/>
    <x v="0"/>
    <n v="8"/>
    <n v="11939.61"/>
    <s v="Discharged"/>
    <x v="4"/>
  </r>
  <r>
    <s v="PT-00014"/>
    <n v="26"/>
    <x v="1"/>
    <n v="126"/>
    <s v="unknown"/>
    <n v="27.012659681751199"/>
    <x v="0"/>
    <x v="1"/>
    <x v="1"/>
    <n v="2"/>
    <n v="8855.49"/>
    <s v="Discharged"/>
    <x v="6"/>
  </r>
  <r>
    <s v="PT-09413"/>
    <n v="63"/>
    <x v="1"/>
    <n v="94"/>
    <n v="226.36727284733001"/>
    <n v="24.327548228055999"/>
    <x v="0"/>
    <x v="1"/>
    <x v="0"/>
    <n v="2"/>
    <n v="6793.98"/>
    <s v="Discharged"/>
    <x v="0"/>
  </r>
  <r>
    <s v="PT-01526"/>
    <n v="71"/>
    <x v="1"/>
    <n v="103"/>
    <n v="195.544799161052"/>
    <n v="25.326901476714401"/>
    <x v="1"/>
    <x v="1"/>
    <x v="0"/>
    <n v="1"/>
    <n v="6640.07"/>
    <s v="Discharged"/>
    <x v="4"/>
  </r>
  <r>
    <s v="PT-02366"/>
    <n v="78"/>
    <x v="1"/>
    <n v="143"/>
    <n v="197.47134457889601"/>
    <n v="32.105631438666499"/>
    <x v="0"/>
    <x v="1"/>
    <x v="0"/>
    <n v="5"/>
    <n v="10447.219999999999"/>
    <s v="Admitted"/>
    <x v="4"/>
  </r>
  <r>
    <s v="PT-04649"/>
    <n v="30"/>
    <x v="0"/>
    <n v="170"/>
    <n v="138.76814922135699"/>
    <n v="28.246518920871299"/>
    <x v="0"/>
    <x v="1"/>
    <x v="2"/>
    <n v="3"/>
    <n v="4450.82"/>
    <s v="Admitted"/>
    <x v="6"/>
  </r>
  <r>
    <s v="PT-00375"/>
    <n v="87"/>
    <x v="1"/>
    <n v="124"/>
    <n v="176.57030716132201"/>
    <n v="21.091163904368099"/>
    <x v="0"/>
    <x v="1"/>
    <x v="3"/>
    <n v="2"/>
    <n v="2072.15"/>
    <s v="Admitted"/>
    <x v="5"/>
  </r>
  <r>
    <s v="PT-08691"/>
    <n v="62"/>
    <x v="0"/>
    <n v="148"/>
    <n v="233.65233589575399"/>
    <n v="34.759967660872"/>
    <x v="0"/>
    <x v="2"/>
    <x v="1"/>
    <n v="4"/>
    <n v="22263.040000000001"/>
    <s v="Discharged"/>
    <x v="0"/>
  </r>
  <r>
    <s v="PT-06478"/>
    <n v="41"/>
    <x v="0"/>
    <n v="116"/>
    <n v="263.11291044648601"/>
    <n v="26.613890963271199"/>
    <x v="0"/>
    <x v="2"/>
    <x v="0"/>
    <n v="0"/>
    <n v="11373.76"/>
    <s v="Discharged"/>
    <x v="3"/>
  </r>
  <r>
    <s v="PT-00526"/>
    <n v="27"/>
    <x v="1"/>
    <n v="126"/>
    <n v="121.83638995743399"/>
    <n v="17.237434701494099"/>
    <x v="1"/>
    <x v="1"/>
    <x v="2"/>
    <n v="3"/>
    <n v="7085.83"/>
    <s v="Discharged"/>
    <x v="6"/>
  </r>
  <r>
    <s v="PT-06896"/>
    <n v="46"/>
    <x v="0"/>
    <n v="107"/>
    <n v="330.30139169664398"/>
    <n v="24.158426728858799"/>
    <x v="1"/>
    <x v="1"/>
    <x v="0"/>
    <n v="6"/>
    <n v="12334.85"/>
    <s v="Discharged"/>
    <x v="3"/>
  </r>
  <r>
    <s v="PT-07905"/>
    <n v="71"/>
    <x v="0"/>
    <n v="138"/>
    <n v="228.616124373357"/>
    <s v="unknown"/>
    <x v="2"/>
    <x v="1"/>
    <x v="0"/>
    <n v="5"/>
    <n v="10250.799999999999"/>
    <s v="Discharged"/>
    <x v="4"/>
  </r>
  <r>
    <s v="PT-02959"/>
    <n v="72"/>
    <x v="1"/>
    <s v="unknown"/>
    <n v="218.641575123949"/>
    <n v="30.811079717600801"/>
    <x v="1"/>
    <x v="2"/>
    <x v="0"/>
    <n v="2"/>
    <n v="5216.1000000000004"/>
    <s v="Admitted"/>
    <x v="4"/>
  </r>
  <r>
    <s v="PT-00530"/>
    <n v="41"/>
    <x v="0"/>
    <n v="139"/>
    <n v="161.15388952099801"/>
    <n v="23.119181687011501"/>
    <x v="1"/>
    <x v="1"/>
    <x v="2"/>
    <n v="2"/>
    <n v="3992.98"/>
    <s v="Discharged"/>
    <x v="3"/>
  </r>
  <r>
    <s v="PT-03715"/>
    <n v="70"/>
    <x v="1"/>
    <n v="109"/>
    <n v="260.233144826368"/>
    <n v="24.085363926378001"/>
    <x v="0"/>
    <x v="1"/>
    <x v="2"/>
    <n v="4"/>
    <n v="3138.17"/>
    <s v="Discharged"/>
    <x v="0"/>
  </r>
  <r>
    <s v="PT-04733"/>
    <n v="39"/>
    <x v="1"/>
    <n v="111"/>
    <n v="252.355689814805"/>
    <n v="35.006712613558904"/>
    <x v="0"/>
    <x v="1"/>
    <x v="0"/>
    <n v="1"/>
    <n v="8569.08"/>
    <s v="Admitted"/>
    <x v="2"/>
  </r>
  <r>
    <s v="PT-01395"/>
    <n v="49"/>
    <x v="0"/>
    <n v="133"/>
    <n v="269.91283092600901"/>
    <n v="30.284605161763199"/>
    <x v="2"/>
    <x v="1"/>
    <x v="1"/>
    <n v="7"/>
    <n v="8970.65"/>
    <s v="Discharged"/>
    <x v="3"/>
  </r>
  <r>
    <s v="PT-05632"/>
    <n v="67"/>
    <x v="1"/>
    <n v="138"/>
    <n v="219.02015941930901"/>
    <n v="27.3599134019892"/>
    <x v="2"/>
    <x v="1"/>
    <x v="1"/>
    <n v="6"/>
    <n v="24592.91"/>
    <s v="Discharged"/>
    <x v="0"/>
  </r>
  <r>
    <s v="PT-06564"/>
    <n v="77"/>
    <x v="0"/>
    <n v="160"/>
    <n v="233.12286258602899"/>
    <n v="29.613915717729402"/>
    <x v="0"/>
    <x v="2"/>
    <x v="0"/>
    <n v="2"/>
    <n v="15009.65"/>
    <s v="Admitted"/>
    <x v="4"/>
  </r>
  <r>
    <s v="PT-04704"/>
    <n v="63"/>
    <x v="0"/>
    <n v="153"/>
    <n v="252.04607847843599"/>
    <n v="33.300724774842799"/>
    <x v="0"/>
    <x v="1"/>
    <x v="2"/>
    <n v="2"/>
    <n v="4560.3599999999997"/>
    <s v="Transferred"/>
    <x v="0"/>
  </r>
  <r>
    <s v="PT-01713"/>
    <n v="22"/>
    <x v="1"/>
    <n v="108"/>
    <n v="239.95167493617501"/>
    <n v="23.7170795831893"/>
    <x v="0"/>
    <x v="2"/>
    <x v="0"/>
    <n v="1"/>
    <n v="7792.71"/>
    <s v="Discharged"/>
    <x v="6"/>
  </r>
  <r>
    <s v="PT-09951"/>
    <n v="68"/>
    <x v="1"/>
    <n v="114"/>
    <n v="269.59677591407598"/>
    <n v="21.492537177508702"/>
    <x v="0"/>
    <x v="1"/>
    <x v="0"/>
    <n v="4"/>
    <n v="6932.39"/>
    <s v="Admitted"/>
    <x v="0"/>
  </r>
  <r>
    <s v="PT-00956"/>
    <n v="71"/>
    <x v="1"/>
    <n v="129"/>
    <n v="233.92319534793899"/>
    <n v="27.220649576964298"/>
    <x v="2"/>
    <x v="2"/>
    <x v="1"/>
    <n v="8"/>
    <n v="16438.48"/>
    <s v="Discharged"/>
    <x v="4"/>
  </r>
  <r>
    <s v="PT-06676"/>
    <n v="66"/>
    <x v="1"/>
    <n v="105"/>
    <n v="248.121972187441"/>
    <n v="32.334232311474203"/>
    <x v="1"/>
    <x v="2"/>
    <x v="1"/>
    <n v="3"/>
    <n v="22557.1"/>
    <s v="Discharged"/>
    <x v="0"/>
  </r>
  <r>
    <s v="PT-03454"/>
    <n v="46"/>
    <x v="1"/>
    <n v="149"/>
    <n v="207.965502211629"/>
    <n v="25.457966380784899"/>
    <x v="3"/>
    <x v="2"/>
    <x v="0"/>
    <n v="2"/>
    <n v="10301.06"/>
    <s v="Discharged"/>
    <x v="3"/>
  </r>
  <r>
    <s v="PT-08596"/>
    <n v="52"/>
    <x v="1"/>
    <n v="170"/>
    <n v="176.31756260298201"/>
    <n v="27.6777548220462"/>
    <x v="0"/>
    <x v="1"/>
    <x v="2"/>
    <n v="1"/>
    <n v="5010.43"/>
    <s v="Discharged"/>
    <x v="1"/>
  </r>
  <r>
    <s v="PT-02072"/>
    <n v="73"/>
    <x v="0"/>
    <n v="106"/>
    <n v="237.34864679505401"/>
    <n v="23.539593844410099"/>
    <x v="2"/>
    <x v="1"/>
    <x v="1"/>
    <s v="unknown"/>
    <n v="17774.91"/>
    <s v="Deceased"/>
    <x v="4"/>
  </r>
  <r>
    <s v="PT-09935"/>
    <n v="55"/>
    <x v="0"/>
    <n v="165"/>
    <n v="189.57780696749199"/>
    <n v="18.238079807170699"/>
    <x v="2"/>
    <x v="2"/>
    <x v="1"/>
    <n v="5"/>
    <n v="15701.92"/>
    <s v="Discharged"/>
    <x v="1"/>
  </r>
  <r>
    <s v="PT-00159"/>
    <n v="37"/>
    <x v="1"/>
    <n v="127"/>
    <n v="308.24049846683999"/>
    <n v="21.612807904847301"/>
    <x v="0"/>
    <x v="1"/>
    <x v="2"/>
    <n v="3"/>
    <n v="4920.42"/>
    <s v="Transferred"/>
    <x v="2"/>
  </r>
  <r>
    <s v="PT-07006"/>
    <n v="66"/>
    <x v="1"/>
    <n v="119"/>
    <n v="219.52487526736499"/>
    <n v="23.387311971403498"/>
    <x v="0"/>
    <x v="2"/>
    <x v="0"/>
    <n v="5"/>
    <n v="10442.26"/>
    <s v="Discharged"/>
    <x v="0"/>
  </r>
  <r>
    <s v="PT-06079"/>
    <n v="34"/>
    <x v="0"/>
    <n v="124"/>
    <n v="277.62919301439803"/>
    <n v="31.783297161109001"/>
    <x v="1"/>
    <x v="2"/>
    <x v="1"/>
    <n v="2"/>
    <n v="7081.62"/>
    <s v="Deceased"/>
    <x v="2"/>
  </r>
  <r>
    <s v="PT-06237"/>
    <n v="45"/>
    <x v="0"/>
    <n v="130"/>
    <n v="188.25176078561401"/>
    <n v="29.181419191325201"/>
    <x v="1"/>
    <x v="2"/>
    <x v="0"/>
    <n v="4"/>
    <n v="12113.75"/>
    <s v="Discharged"/>
    <x v="3"/>
  </r>
  <r>
    <s v="PT-02921"/>
    <n v="44"/>
    <x v="0"/>
    <n v="147"/>
    <n v="222.20849414401499"/>
    <s v="unknown"/>
    <x v="0"/>
    <x v="1"/>
    <x v="2"/>
    <n v="4"/>
    <n v="6176.54"/>
    <s v="Discharged"/>
    <x v="3"/>
  </r>
  <r>
    <s v="PT-08504"/>
    <n v="51"/>
    <x v="1"/>
    <n v="146"/>
    <n v="172.70396660389"/>
    <s v="unknown"/>
    <x v="0"/>
    <x v="1"/>
    <x v="2"/>
    <n v="5"/>
    <n v="5485.88"/>
    <s v="Discharged"/>
    <x v="1"/>
  </r>
  <r>
    <s v="PT-04645"/>
    <n v="64"/>
    <x v="1"/>
    <n v="159"/>
    <n v="208.44552975320801"/>
    <n v="24.243107209676801"/>
    <x v="1"/>
    <x v="2"/>
    <x v="0"/>
    <n v="5"/>
    <n v="15258.46"/>
    <s v="Admitted"/>
    <x v="0"/>
  </r>
  <r>
    <s v="PT-00662"/>
    <n v="46"/>
    <x v="1"/>
    <n v="141"/>
    <n v="223.27876818655301"/>
    <n v="29.208312557772"/>
    <x v="0"/>
    <x v="1"/>
    <x v="0"/>
    <n v="4"/>
    <n v="13315.74"/>
    <s v="Deceased"/>
    <x v="3"/>
  </r>
  <r>
    <s v="PT-07058"/>
    <n v="54"/>
    <x v="1"/>
    <n v="125"/>
    <n v="267.40305066233401"/>
    <n v="37.537677880814599"/>
    <x v="1"/>
    <x v="1"/>
    <x v="0"/>
    <n v="2"/>
    <n v="6987.8"/>
    <s v="Discharged"/>
    <x v="1"/>
  </r>
  <r>
    <s v="PT-03666"/>
    <n v="36"/>
    <x v="1"/>
    <n v="121"/>
    <n v="196.81915635201301"/>
    <n v="21.892657664966102"/>
    <x v="1"/>
    <x v="1"/>
    <x v="2"/>
    <n v="4"/>
    <n v="7913.89"/>
    <s v="Discharged"/>
    <x v="2"/>
  </r>
  <r>
    <s v="PT-07980"/>
    <n v="29"/>
    <x v="0"/>
    <n v="138"/>
    <n v="215.20374355791299"/>
    <n v="25.575482012576099"/>
    <x v="0"/>
    <x v="1"/>
    <x v="2"/>
    <n v="1"/>
    <n v="1610.06"/>
    <s v="Deceased"/>
    <x v="6"/>
  </r>
  <r>
    <s v="PT-00307"/>
    <n v="74"/>
    <x v="1"/>
    <n v="113"/>
    <n v="253.466134873838"/>
    <n v="23.6214544886342"/>
    <x v="0"/>
    <x v="1"/>
    <x v="2"/>
    <n v="2"/>
    <n v="8936.19"/>
    <s v="Admitted"/>
    <x v="4"/>
  </r>
  <r>
    <s v="PT-04791"/>
    <n v="51"/>
    <x v="0"/>
    <n v="137"/>
    <n v="156.944091491622"/>
    <n v="19.218255194296901"/>
    <x v="0"/>
    <x v="1"/>
    <x v="0"/>
    <n v="2"/>
    <n v="10955.18"/>
    <s v="unknown"/>
    <x v="1"/>
  </r>
  <r>
    <s v="PT-02357"/>
    <n v="49"/>
    <x v="0"/>
    <n v="127"/>
    <n v="205.14414477180401"/>
    <n v="32.676576076220201"/>
    <x v="0"/>
    <x v="1"/>
    <x v="2"/>
    <n v="7"/>
    <n v="6803.22"/>
    <s v="Discharged"/>
    <x v="3"/>
  </r>
  <r>
    <s v="PT-01928"/>
    <n v="50"/>
    <x v="1"/>
    <n v="130"/>
    <n v="223.71896628363999"/>
    <n v="24.352572214173499"/>
    <x v="2"/>
    <x v="2"/>
    <x v="1"/>
    <n v="6"/>
    <n v="13912.29"/>
    <s v="Admitted"/>
    <x v="3"/>
  </r>
  <r>
    <s v="PT-09519"/>
    <n v="51"/>
    <x v="0"/>
    <n v="136"/>
    <n v="256.156182218553"/>
    <n v="27.0104063745292"/>
    <x v="0"/>
    <x v="1"/>
    <x v="2"/>
    <n v="4"/>
    <n v="3695.56"/>
    <s v="Discharged"/>
    <x v="1"/>
  </r>
  <r>
    <s v="PT-03428"/>
    <n v="75"/>
    <x v="1"/>
    <n v="122"/>
    <s v="unknown"/>
    <n v="27.888900669459598"/>
    <x v="2"/>
    <x v="1"/>
    <x v="1"/>
    <n v="3"/>
    <n v="16972.5"/>
    <s v="Discharged"/>
    <x v="4"/>
  </r>
  <r>
    <s v="PT-03639"/>
    <n v="53"/>
    <x v="0"/>
    <n v="129"/>
    <n v="186.13433641295401"/>
    <n v="27.987205423834698"/>
    <x v="1"/>
    <x v="1"/>
    <x v="0"/>
    <n v="2"/>
    <n v="7213.77"/>
    <s v="Discharged"/>
    <x v="1"/>
  </r>
  <r>
    <s v="PT-01267"/>
    <n v="53"/>
    <x v="1"/>
    <s v="unknown"/>
    <n v="199.771405537601"/>
    <n v="21.743513274133601"/>
    <x v="1"/>
    <x v="2"/>
    <x v="1"/>
    <n v="4"/>
    <s v="unknown"/>
    <s v="Admitted"/>
    <x v="1"/>
  </r>
  <r>
    <s v="PT-01561"/>
    <n v="54"/>
    <x v="0"/>
    <n v="108"/>
    <n v="263.49642214546799"/>
    <n v="21.1461782665369"/>
    <x v="0"/>
    <x v="1"/>
    <x v="0"/>
    <n v="2"/>
    <n v="500"/>
    <s v="Admitted"/>
    <x v="1"/>
  </r>
  <r>
    <s v="PT-07180"/>
    <n v="44"/>
    <x v="0"/>
    <n v="117"/>
    <n v="271.41140849513499"/>
    <n v="23.401032321711401"/>
    <x v="1"/>
    <x v="1"/>
    <x v="0"/>
    <n v="2"/>
    <n v="11321.85"/>
    <s v="Discharged"/>
    <x v="3"/>
  </r>
  <r>
    <s v="PT-04110"/>
    <n v="58"/>
    <x v="1"/>
    <n v="110"/>
    <n v="195.65308791390299"/>
    <n v="22.644134827896"/>
    <x v="2"/>
    <x v="1"/>
    <x v="0"/>
    <n v="6"/>
    <n v="10953.85"/>
    <s v="Admitted"/>
    <x v="1"/>
  </r>
  <r>
    <s v="PT-07868"/>
    <n v="67"/>
    <x v="1"/>
    <n v="180"/>
    <n v="252.049601440972"/>
    <n v="26.347947087973299"/>
    <x v="0"/>
    <x v="1"/>
    <x v="2"/>
    <n v="3"/>
    <n v="3835.3"/>
    <s v="Discharged"/>
    <x v="0"/>
  </r>
  <r>
    <s v="PT-04905"/>
    <n v="64"/>
    <x v="1"/>
    <n v="139"/>
    <n v="226.63275770655801"/>
    <n v="26.854612544870001"/>
    <x v="2"/>
    <x v="2"/>
    <x v="1"/>
    <n v="4"/>
    <n v="16723.41"/>
    <s v="Admitted"/>
    <x v="0"/>
  </r>
  <r>
    <s v="PT-07295"/>
    <n v="56"/>
    <x v="1"/>
    <n v="149"/>
    <n v="248.07796686957701"/>
    <n v="27.909745948415601"/>
    <x v="1"/>
    <x v="1"/>
    <x v="0"/>
    <n v="3"/>
    <n v="9513.34"/>
    <s v="Discharged"/>
    <x v="1"/>
  </r>
  <r>
    <s v="PT-00515"/>
    <n v="46"/>
    <x v="0"/>
    <n v="129"/>
    <n v="246.54347836796299"/>
    <s v="unknown"/>
    <x v="2"/>
    <x v="2"/>
    <x v="1"/>
    <n v="6"/>
    <n v="28637.119999999999"/>
    <s v="Admitted"/>
    <x v="3"/>
  </r>
  <r>
    <s v="PT-00895"/>
    <n v="75"/>
    <x v="1"/>
    <n v="140"/>
    <n v="278.08174380796697"/>
    <n v="36.417585364976503"/>
    <x v="0"/>
    <x v="1"/>
    <x v="0"/>
    <n v="5"/>
    <n v="9766.7999999999993"/>
    <s v="Transferred"/>
    <x v="4"/>
  </r>
  <r>
    <s v="PT-08602"/>
    <n v="43"/>
    <x v="1"/>
    <n v="105"/>
    <n v="219.49145809154001"/>
    <n v="33.100601263528098"/>
    <x v="2"/>
    <x v="1"/>
    <x v="0"/>
    <n v="5"/>
    <n v="9535.32"/>
    <s v="Discharged"/>
    <x v="3"/>
  </r>
  <r>
    <s v="PT-00022"/>
    <n v="51"/>
    <x v="0"/>
    <n v="135"/>
    <n v="120"/>
    <n v="34.038330672768097"/>
    <x v="2"/>
    <x v="2"/>
    <x v="1"/>
    <n v="2"/>
    <n v="19361.93"/>
    <s v="Discharged"/>
    <x v="1"/>
  </r>
  <r>
    <s v="PT-00900"/>
    <n v="42"/>
    <x v="0"/>
    <n v="105"/>
    <n v="289.358977938686"/>
    <n v="30.318827359914501"/>
    <x v="0"/>
    <x v="1"/>
    <x v="1"/>
    <n v="2"/>
    <n v="13429.36"/>
    <s v="Discharged"/>
    <x v="3"/>
  </r>
  <r>
    <s v="PT-00208"/>
    <n v="62"/>
    <x v="0"/>
    <n v="133"/>
    <n v="250.847032213365"/>
    <n v="31.5029150130894"/>
    <x v="2"/>
    <x v="2"/>
    <x v="1"/>
    <n v="3"/>
    <n v="18331.02"/>
    <s v="Admitted"/>
    <x v="0"/>
  </r>
  <r>
    <s v="PT-00459"/>
    <n v="46"/>
    <x v="0"/>
    <n v="127"/>
    <n v="232.55372127618199"/>
    <s v="unknown"/>
    <x v="0"/>
    <x v="2"/>
    <x v="0"/>
    <n v="2"/>
    <n v="7457.59"/>
    <s v="Transferred"/>
    <x v="3"/>
  </r>
  <r>
    <s v="PT-02431"/>
    <n v="63"/>
    <x v="1"/>
    <n v="104"/>
    <s v="unknown"/>
    <n v="27.9530135141645"/>
    <x v="1"/>
    <x v="2"/>
    <x v="1"/>
    <n v="1"/>
    <n v="16066.08"/>
    <s v="Discharged"/>
    <x v="0"/>
  </r>
  <r>
    <s v="PT-08443"/>
    <n v="51"/>
    <x v="1"/>
    <n v="117"/>
    <n v="260.246475949299"/>
    <n v="27.84766191564"/>
    <x v="2"/>
    <x v="2"/>
    <x v="1"/>
    <n v="6"/>
    <s v="unknown"/>
    <s v="Admitted"/>
    <x v="1"/>
  </r>
  <r>
    <s v="PT-03390"/>
    <n v="57"/>
    <x v="1"/>
    <n v="140"/>
    <n v="237.78407765457601"/>
    <n v="22.530600924464"/>
    <x v="1"/>
    <x v="1"/>
    <x v="0"/>
    <n v="1"/>
    <n v="9702.2999999999993"/>
    <s v="Discharged"/>
    <x v="1"/>
  </r>
  <r>
    <s v="PT-03912"/>
    <n v="58"/>
    <x v="0"/>
    <n v="145"/>
    <n v="223.13670791826601"/>
    <n v="22.4136038342793"/>
    <x v="1"/>
    <x v="1"/>
    <x v="3"/>
    <n v="4"/>
    <n v="7238.26"/>
    <s v="Transferred"/>
    <x v="1"/>
  </r>
  <r>
    <s v="PT-05384"/>
    <n v="80"/>
    <x v="1"/>
    <n v="111"/>
    <n v="234.6986741334"/>
    <n v="31.450022767171902"/>
    <x v="1"/>
    <x v="1"/>
    <x v="0"/>
    <n v="3"/>
    <s v="unknown"/>
    <s v="Transferred"/>
    <x v="4"/>
  </r>
  <r>
    <s v="PT-00553"/>
    <n v="72"/>
    <x v="0"/>
    <n v="119"/>
    <n v="181.730156936908"/>
    <n v="19.438413960620998"/>
    <x v="0"/>
    <x v="1"/>
    <x v="2"/>
    <n v="5"/>
    <n v="7289.75"/>
    <s v="Discharged"/>
    <x v="4"/>
  </r>
  <r>
    <s v="PT-03145"/>
    <n v="61"/>
    <x v="1"/>
    <n v="120"/>
    <n v="163.719304770538"/>
    <n v="28.325365253661399"/>
    <x v="2"/>
    <x v="2"/>
    <x v="1"/>
    <n v="1"/>
    <n v="18713.38"/>
    <s v="Discharged"/>
    <x v="0"/>
  </r>
  <r>
    <s v="PT-06918"/>
    <n v="93"/>
    <x v="1"/>
    <n v="134"/>
    <n v="178.48326788182999"/>
    <n v="29.2310363799021"/>
    <x v="1"/>
    <x v="2"/>
    <x v="1"/>
    <n v="2"/>
    <n v="10930.66"/>
    <s v="Discharged"/>
    <x v="5"/>
  </r>
  <r>
    <s v="PT-02057"/>
    <n v="47"/>
    <x v="1"/>
    <n v="160"/>
    <n v="238.14059396389399"/>
    <n v="29.4753758941543"/>
    <x v="3"/>
    <x v="2"/>
    <x v="0"/>
    <n v="2"/>
    <n v="12083.99"/>
    <s v="Discharged"/>
    <x v="3"/>
  </r>
  <r>
    <s v="PT-01926"/>
    <n v="41"/>
    <x v="1"/>
    <n v="137"/>
    <n v="246.38154102365601"/>
    <n v="22.203865127085301"/>
    <x v="0"/>
    <x v="1"/>
    <x v="0"/>
    <n v="5"/>
    <n v="5437.56"/>
    <s v="Admitted"/>
    <x v="3"/>
  </r>
  <r>
    <s v="PT-00635"/>
    <n v="39"/>
    <x v="1"/>
    <n v="117"/>
    <n v="220.690781040226"/>
    <n v="30.478384341785699"/>
    <x v="0"/>
    <x v="1"/>
    <x v="2"/>
    <n v="2"/>
    <n v="3370.88"/>
    <s v="Discharged"/>
    <x v="2"/>
  </r>
  <r>
    <s v="PT-06083"/>
    <n v="73"/>
    <x v="0"/>
    <n v="118"/>
    <n v="221.78767130649101"/>
    <n v="33.033382492345197"/>
    <x v="3"/>
    <x v="1"/>
    <x v="1"/>
    <n v="6"/>
    <n v="17715.86"/>
    <s v="Discharged"/>
    <x v="4"/>
  </r>
  <r>
    <s v="PT-08509"/>
    <n v="45"/>
    <x v="0"/>
    <n v="146"/>
    <n v="206.629553409018"/>
    <n v="19.073208656641899"/>
    <x v="1"/>
    <x v="1"/>
    <x v="2"/>
    <n v="6"/>
    <n v="6429.63"/>
    <s v="Discharged"/>
    <x v="3"/>
  </r>
  <r>
    <s v="PT-09458"/>
    <n v="55"/>
    <x v="0"/>
    <n v="175"/>
    <n v="210.590310521302"/>
    <n v="27.331310874481499"/>
    <x v="0"/>
    <x v="1"/>
    <x v="2"/>
    <n v="2"/>
    <n v="3661.11"/>
    <s v="Discharged"/>
    <x v="1"/>
  </r>
  <r>
    <s v="PT-09873"/>
    <n v="50"/>
    <x v="1"/>
    <n v="128"/>
    <n v="142.33320139737501"/>
    <n v="29.215238988102399"/>
    <x v="2"/>
    <x v="2"/>
    <x v="1"/>
    <n v="8"/>
    <n v="14779.44"/>
    <s v="Transferred"/>
    <x v="3"/>
  </r>
  <r>
    <s v="PT-08620"/>
    <n v="78"/>
    <x v="0"/>
    <n v="107"/>
    <n v="214.73622327847701"/>
    <n v="27.985776530182601"/>
    <x v="1"/>
    <x v="2"/>
    <x v="1"/>
    <n v="1"/>
    <n v="23082.12"/>
    <s v="Deceased"/>
    <x v="4"/>
  </r>
  <r>
    <s v="PT-03042"/>
    <n v="57"/>
    <x v="1"/>
    <n v="108"/>
    <n v="215.94490754600901"/>
    <n v="19.881618437825001"/>
    <x v="1"/>
    <x v="1"/>
    <x v="0"/>
    <n v="1"/>
    <n v="5995.02"/>
    <s v="Discharged"/>
    <x v="1"/>
  </r>
  <r>
    <s v="PT-01710"/>
    <n v="40"/>
    <x v="1"/>
    <n v="169"/>
    <n v="227.63570974037799"/>
    <n v="27.1023758516424"/>
    <x v="2"/>
    <x v="2"/>
    <x v="0"/>
    <n v="4"/>
    <n v="5033.7700000000004"/>
    <s v="Discharged"/>
    <x v="2"/>
  </r>
  <r>
    <s v="PT-00090"/>
    <n v="62"/>
    <x v="1"/>
    <n v="132"/>
    <n v="192.02947170464299"/>
    <n v="20.2628751627065"/>
    <x v="0"/>
    <x v="1"/>
    <x v="2"/>
    <n v="4"/>
    <n v="3222.21"/>
    <s v="Discharged"/>
    <x v="0"/>
  </r>
  <r>
    <s v="PT-07015"/>
    <n v="50"/>
    <x v="1"/>
    <n v="102"/>
    <n v="246.63998188085401"/>
    <n v="21.802963665668798"/>
    <x v="1"/>
    <x v="1"/>
    <x v="2"/>
    <n v="5"/>
    <n v="4946.3599999999997"/>
    <s v="Admitted"/>
    <x v="3"/>
  </r>
  <r>
    <s v="PT-03175"/>
    <n v="39"/>
    <x v="0"/>
    <n v="104"/>
    <n v="236.25372476716799"/>
    <n v="26.503327769879199"/>
    <x v="2"/>
    <x v="1"/>
    <x v="1"/>
    <n v="5"/>
    <n v="22241.02"/>
    <s v="Discharged"/>
    <x v="2"/>
  </r>
  <r>
    <s v="PT-00918"/>
    <n v="57"/>
    <x v="0"/>
    <n v="134"/>
    <n v="226.00471869439201"/>
    <n v="26.6888746831345"/>
    <x v="1"/>
    <x v="1"/>
    <x v="0"/>
    <n v="2"/>
    <n v="5793.99"/>
    <s v="Discharged"/>
    <x v="1"/>
  </r>
  <r>
    <s v="PT-07834"/>
    <n v="50"/>
    <x v="0"/>
    <n v="134"/>
    <n v="308.91820800243698"/>
    <n v="29.5548338831004"/>
    <x v="0"/>
    <x v="1"/>
    <x v="2"/>
    <n v="4"/>
    <n v="6997.15"/>
    <s v="Discharged"/>
    <x v="3"/>
  </r>
  <r>
    <s v="PT-06733"/>
    <n v="57"/>
    <x v="1"/>
    <n v="115"/>
    <n v="220.086833887837"/>
    <n v="20.303823255484001"/>
    <x v="0"/>
    <x v="1"/>
    <x v="0"/>
    <n v="2"/>
    <n v="15795.56"/>
    <s v="Discharged"/>
    <x v="1"/>
  </r>
  <r>
    <s v="PT-06369"/>
    <n v="42"/>
    <x v="1"/>
    <n v="135"/>
    <n v="222.59983494399199"/>
    <n v="27.028401080698199"/>
    <x v="1"/>
    <x v="1"/>
    <x v="2"/>
    <n v="1"/>
    <n v="2348.23"/>
    <s v="Transferred"/>
    <x v="3"/>
  </r>
  <r>
    <s v="PT-00002"/>
    <n v="52"/>
    <x v="0"/>
    <n v="109"/>
    <n v="204.12479420488799"/>
    <n v="31.662613582396901"/>
    <x v="0"/>
    <x v="2"/>
    <x v="2"/>
    <n v="2"/>
    <n v="4297.3999999999996"/>
    <s v="Discharged"/>
    <x v="1"/>
  </r>
  <r>
    <s v="PT-08033"/>
    <n v="76"/>
    <x v="1"/>
    <n v="143"/>
    <n v="221.64217473724099"/>
    <n v="24.993028950897799"/>
    <x v="2"/>
    <x v="1"/>
    <x v="1"/>
    <n v="3"/>
    <n v="13416.26"/>
    <s v="Discharged"/>
    <x v="4"/>
  </r>
  <r>
    <s v="PT-06048"/>
    <n v="77"/>
    <x v="1"/>
    <n v="137"/>
    <n v="155.87346537130301"/>
    <n v="23.2692049366939"/>
    <x v="1"/>
    <x v="1"/>
    <x v="0"/>
    <n v="3"/>
    <n v="9165.43"/>
    <s v="Discharged"/>
    <x v="4"/>
  </r>
  <r>
    <s v="PT-02721"/>
    <n v="84"/>
    <x v="0"/>
    <n v="125"/>
    <n v="120"/>
    <n v="27.351053250413798"/>
    <x v="1"/>
    <x v="1"/>
    <x v="0"/>
    <n v="3"/>
    <n v="9376.8799999999992"/>
    <s v="Discharged"/>
    <x v="5"/>
  </r>
  <r>
    <s v="PT-03118"/>
    <n v="43"/>
    <x v="0"/>
    <n v="156"/>
    <n v="176.09941319579301"/>
    <n v="24.6214646913396"/>
    <x v="2"/>
    <x v="1"/>
    <x v="0"/>
    <n v="4"/>
    <n v="14149.38"/>
    <s v="Admitted"/>
    <x v="3"/>
  </r>
  <r>
    <s v="PT-09658"/>
    <n v="27"/>
    <x v="1"/>
    <n v="112"/>
    <n v="238.466772112054"/>
    <n v="33.618250321874299"/>
    <x v="2"/>
    <x v="1"/>
    <x v="0"/>
    <n v="4"/>
    <s v="unknown"/>
    <s v="Transferred"/>
    <x v="6"/>
  </r>
  <r>
    <s v="PT-03763"/>
    <n v="42"/>
    <x v="0"/>
    <n v="128"/>
    <n v="291.85623420638501"/>
    <n v="27.935158751936299"/>
    <x v="0"/>
    <x v="2"/>
    <x v="1"/>
    <n v="7"/>
    <n v="14265.13"/>
    <s v="Admitted"/>
    <x v="3"/>
  </r>
  <r>
    <s v="PT-00214"/>
    <n v="64"/>
    <x v="1"/>
    <n v="110"/>
    <n v="192.40935100767399"/>
    <n v="28.370645030918801"/>
    <x v="1"/>
    <x v="1"/>
    <x v="3"/>
    <n v="4"/>
    <n v="4171.2299999999996"/>
    <s v="Deceased"/>
    <x v="0"/>
  </r>
  <r>
    <s v="PT-00779"/>
    <n v="53"/>
    <x v="0"/>
    <n v="130"/>
    <n v="188.64463190958801"/>
    <n v="23.572140907315799"/>
    <x v="0"/>
    <x v="2"/>
    <x v="2"/>
    <n v="2"/>
    <n v="3624.44"/>
    <s v="Discharged"/>
    <x v="1"/>
  </r>
  <r>
    <s v="PT-03497"/>
    <n v="67"/>
    <x v="0"/>
    <n v="111"/>
    <n v="247.30610870256899"/>
    <n v="27.464422749974801"/>
    <x v="0"/>
    <x v="1"/>
    <x v="2"/>
    <n v="2"/>
    <n v="5841.03"/>
    <s v="Discharged"/>
    <x v="0"/>
  </r>
  <r>
    <s v="PT-08995"/>
    <n v="54"/>
    <x v="0"/>
    <n v="90"/>
    <n v="241.658043756327"/>
    <n v="23.056974978007698"/>
    <x v="1"/>
    <x v="2"/>
    <x v="0"/>
    <n v="3"/>
    <n v="15982.45"/>
    <s v="Admitted"/>
    <x v="1"/>
  </r>
  <r>
    <s v="PT-02044"/>
    <n v="57"/>
    <x v="0"/>
    <n v="123"/>
    <n v="208.317838790004"/>
    <n v="27.4705838584036"/>
    <x v="0"/>
    <x v="1"/>
    <x v="2"/>
    <n v="3"/>
    <n v="4765.74"/>
    <s v="Discharged"/>
    <x v="1"/>
  </r>
  <r>
    <s v="PT-05421"/>
    <n v="55"/>
    <x v="0"/>
    <n v="110"/>
    <n v="242.250834345355"/>
    <n v="28.1249353032869"/>
    <x v="1"/>
    <x v="1"/>
    <x v="0"/>
    <n v="4"/>
    <n v="17487.439999999999"/>
    <s v="Admitted"/>
    <x v="1"/>
  </r>
  <r>
    <s v="PT-06155"/>
    <n v="65"/>
    <x v="0"/>
    <n v="142"/>
    <n v="197.33166071657001"/>
    <n v="27.024074752559201"/>
    <x v="0"/>
    <x v="1"/>
    <x v="2"/>
    <n v="4"/>
    <n v="6442.29"/>
    <s v="Discharged"/>
    <x v="0"/>
  </r>
  <r>
    <s v="PT-08358"/>
    <n v="41"/>
    <x v="1"/>
    <s v="unknown"/>
    <n v="236.54353161608"/>
    <n v="25.709652117766801"/>
    <x v="2"/>
    <x v="1"/>
    <x v="0"/>
    <n v="5"/>
    <n v="7719.12"/>
    <s v="Transferred"/>
    <x v="3"/>
  </r>
  <r>
    <s v="PT-08882"/>
    <n v="49"/>
    <x v="1"/>
    <n v="165"/>
    <n v="265.74511970259198"/>
    <n v="22.4899461973908"/>
    <x v="1"/>
    <x v="1"/>
    <x v="0"/>
    <n v="4"/>
    <n v="11743.95"/>
    <s v="Admitted"/>
    <x v="3"/>
  </r>
  <r>
    <s v="PT-08466"/>
    <n v="49"/>
    <x v="1"/>
    <n v="145"/>
    <n v="214.051643991254"/>
    <n v="22.7614031894541"/>
    <x v="2"/>
    <x v="1"/>
    <x v="1"/>
    <n v="6"/>
    <n v="15687.41"/>
    <s v="Admitted"/>
    <x v="3"/>
  </r>
  <r>
    <s v="PT-04168"/>
    <n v="51"/>
    <x v="0"/>
    <n v="155"/>
    <n v="215.57943317168201"/>
    <n v="33.917490274111699"/>
    <x v="0"/>
    <x v="1"/>
    <x v="2"/>
    <n v="4"/>
    <n v="4600.4799999999996"/>
    <s v="Discharged"/>
    <x v="1"/>
  </r>
  <r>
    <s v="PT-03789"/>
    <n v="57"/>
    <x v="1"/>
    <n v="138"/>
    <n v="192.29734420771601"/>
    <n v="23.585774578766401"/>
    <x v="0"/>
    <x v="1"/>
    <x v="0"/>
    <n v="1"/>
    <n v="7275.34"/>
    <s v="Discharged"/>
    <x v="1"/>
  </r>
  <r>
    <s v="PT-08587"/>
    <n v="82"/>
    <x v="0"/>
    <n v="160"/>
    <n v="247.80514286181301"/>
    <n v="33.811624745073402"/>
    <x v="0"/>
    <x v="2"/>
    <x v="1"/>
    <n v="3"/>
    <n v="27462.240000000002"/>
    <s v="Discharged"/>
    <x v="5"/>
  </r>
  <r>
    <s v="PT-00584"/>
    <n v="89"/>
    <x v="0"/>
    <n v="147"/>
    <n v="203.22960210516001"/>
    <n v="24.0852153933949"/>
    <x v="3"/>
    <x v="1"/>
    <x v="0"/>
    <n v="3"/>
    <n v="8562.9500000000007"/>
    <s v="Admitted"/>
    <x v="5"/>
  </r>
  <r>
    <s v="PT-00117"/>
    <n v="54"/>
    <x v="1"/>
    <n v="148"/>
    <n v="246.03275986971701"/>
    <n v="31.5116087575047"/>
    <x v="2"/>
    <x v="1"/>
    <x v="0"/>
    <n v="3"/>
    <n v="11163.9"/>
    <s v="Transferred"/>
    <x v="1"/>
  </r>
  <r>
    <s v="PT-06645"/>
    <n v="40"/>
    <x v="0"/>
    <n v="147"/>
    <n v="144.98179044774099"/>
    <n v="26.853144317146299"/>
    <x v="0"/>
    <x v="2"/>
    <x v="0"/>
    <n v="2"/>
    <n v="6059.05"/>
    <s v="Discharged"/>
    <x v="2"/>
  </r>
  <r>
    <s v="PT-09216"/>
    <n v="73"/>
    <x v="1"/>
    <n v="157"/>
    <n v="176.710434521926"/>
    <n v="28.893267350523399"/>
    <x v="1"/>
    <x v="1"/>
    <x v="0"/>
    <n v="0"/>
    <n v="12665.52"/>
    <s v="Discharged"/>
    <x v="4"/>
  </r>
  <r>
    <s v="PT-09141"/>
    <n v="54"/>
    <x v="0"/>
    <s v="unknown"/>
    <n v="248.09049487654099"/>
    <n v="32.351577134932803"/>
    <x v="0"/>
    <x v="1"/>
    <x v="2"/>
    <n v="2"/>
    <n v="1593.17"/>
    <s v="Discharged"/>
    <x v="1"/>
  </r>
  <r>
    <s v="PT-08713"/>
    <n v="37"/>
    <x v="0"/>
    <n v="132"/>
    <n v="258.36694500381202"/>
    <n v="19.993540625023499"/>
    <x v="2"/>
    <x v="1"/>
    <x v="0"/>
    <n v="6"/>
    <n v="9416.84"/>
    <s v="Discharged"/>
    <x v="2"/>
  </r>
  <r>
    <s v="PT-01764"/>
    <n v="30"/>
    <x v="1"/>
    <n v="133"/>
    <n v="252.531498240676"/>
    <n v="27.137481832977599"/>
    <x v="2"/>
    <x v="1"/>
    <x v="0"/>
    <n v="6"/>
    <n v="9167"/>
    <s v="Discharged"/>
    <x v="6"/>
  </r>
  <r>
    <s v="PT-01876"/>
    <n v="75"/>
    <x v="0"/>
    <n v="132"/>
    <n v="204.94954367775401"/>
    <n v="24.811086761974099"/>
    <x v="2"/>
    <x v="1"/>
    <x v="1"/>
    <s v="unknown"/>
    <n v="18680.72"/>
    <s v="Admitted"/>
    <x v="4"/>
  </r>
  <r>
    <s v="PT-03225"/>
    <n v="59"/>
    <x v="1"/>
    <n v="128"/>
    <n v="172.98723804379699"/>
    <n v="29.211797537441601"/>
    <x v="1"/>
    <x v="1"/>
    <x v="2"/>
    <n v="3"/>
    <n v="6325.36"/>
    <s v="Discharged"/>
    <x v="1"/>
  </r>
  <r>
    <s v="PT-00527"/>
    <n v="30"/>
    <x v="1"/>
    <n v="152"/>
    <n v="248.27568692480401"/>
    <n v="29.8219282264273"/>
    <x v="0"/>
    <x v="1"/>
    <x v="2"/>
    <n v="2"/>
    <n v="3774.51"/>
    <s v="Discharged"/>
    <x v="6"/>
  </r>
  <r>
    <s v="PT-07726"/>
    <n v="33"/>
    <x v="1"/>
    <n v="104"/>
    <n v="268.332833381591"/>
    <n v="21.111307402063002"/>
    <x v="0"/>
    <x v="2"/>
    <x v="0"/>
    <n v="6"/>
    <n v="13595.12"/>
    <s v="Admitted"/>
    <x v="2"/>
  </r>
  <r>
    <s v="PT-02947"/>
    <n v="56"/>
    <x v="1"/>
    <n v="151"/>
    <n v="229.445526437008"/>
    <n v="26.7523271815739"/>
    <x v="0"/>
    <x v="1"/>
    <x v="2"/>
    <n v="2"/>
    <n v="2698.07"/>
    <s v="Discharged"/>
    <x v="1"/>
  </r>
  <r>
    <s v="PT-04474"/>
    <n v="63"/>
    <x v="1"/>
    <n v="177"/>
    <n v="224.834486704109"/>
    <n v="24.953514385415598"/>
    <x v="0"/>
    <x v="1"/>
    <x v="0"/>
    <n v="5"/>
    <n v="11899.62"/>
    <s v="Discharged"/>
    <x v="0"/>
  </r>
  <r>
    <s v="PT-05656"/>
    <n v="42"/>
    <x v="0"/>
    <n v="160"/>
    <n v="309.138915768103"/>
    <n v="21.6175824704688"/>
    <x v="0"/>
    <x v="1"/>
    <x v="0"/>
    <n v="3"/>
    <n v="9502.98"/>
    <s v="Discharged"/>
    <x v="3"/>
  </r>
  <r>
    <s v="PT-06060"/>
    <n v="63"/>
    <x v="0"/>
    <s v="unknown"/>
    <n v="244.57962204522099"/>
    <n v="34.060079945306597"/>
    <x v="0"/>
    <x v="1"/>
    <x v="2"/>
    <s v="unknown"/>
    <n v="1487.18"/>
    <s v="Discharged"/>
    <x v="0"/>
  </r>
  <r>
    <s v="PT-00960"/>
    <n v="61"/>
    <x v="0"/>
    <n v="139"/>
    <n v="207.75259455008899"/>
    <n v="26.236355040381898"/>
    <x v="2"/>
    <x v="0"/>
    <x v="0"/>
    <n v="5"/>
    <n v="7999.36"/>
    <s v="Discharged"/>
    <x v="0"/>
  </r>
  <r>
    <s v="PT-06343"/>
    <n v="52"/>
    <x v="1"/>
    <n v="118"/>
    <n v="200.86325333845301"/>
    <n v="26.292928439703498"/>
    <x v="0"/>
    <x v="1"/>
    <x v="2"/>
    <n v="2"/>
    <s v="unknown"/>
    <s v="Admitted"/>
    <x v="1"/>
  </r>
  <r>
    <s v="PT-03634"/>
    <n v="66"/>
    <x v="1"/>
    <n v="123"/>
    <n v="205.05923778537999"/>
    <n v="25.408784826073401"/>
    <x v="1"/>
    <x v="1"/>
    <x v="0"/>
    <n v="2"/>
    <n v="6677.02"/>
    <s v="Discharged"/>
    <x v="0"/>
  </r>
  <r>
    <s v="PT-01051"/>
    <n v="45"/>
    <x v="0"/>
    <n v="149"/>
    <s v="unknown"/>
    <n v="23.1922133176659"/>
    <x v="1"/>
    <x v="2"/>
    <x v="0"/>
    <n v="4"/>
    <n v="11713.27"/>
    <s v="Discharged"/>
    <x v="3"/>
  </r>
  <r>
    <s v="PT-08712"/>
    <n v="48"/>
    <x v="1"/>
    <n v="131"/>
    <n v="204.747675967894"/>
    <n v="34.957764253974297"/>
    <x v="0"/>
    <x v="1"/>
    <x v="2"/>
    <s v="unknown"/>
    <n v="1649.16"/>
    <s v="Discharged"/>
    <x v="3"/>
  </r>
  <r>
    <s v="PT-03677"/>
    <n v="56"/>
    <x v="0"/>
    <n v="131"/>
    <n v="218.15351795721699"/>
    <n v="23.749149800729601"/>
    <x v="0"/>
    <x v="1"/>
    <x v="0"/>
    <s v="unknown"/>
    <n v="3448.69"/>
    <s v="Admitted"/>
    <x v="1"/>
  </r>
  <r>
    <s v="PT-05777"/>
    <n v="61"/>
    <x v="1"/>
    <n v="118"/>
    <n v="262.68125427163898"/>
    <n v="24.3089901848771"/>
    <x v="1"/>
    <x v="1"/>
    <x v="0"/>
    <n v="7"/>
    <n v="8025.68"/>
    <s v="Discharged"/>
    <x v="0"/>
  </r>
  <r>
    <s v="PT-09228"/>
    <n v="45"/>
    <x v="1"/>
    <s v="unknown"/>
    <n v="193.73926693145501"/>
    <n v="29.143618361936198"/>
    <x v="0"/>
    <x v="2"/>
    <x v="0"/>
    <n v="4"/>
    <n v="10283.85"/>
    <s v="Admitted"/>
    <x v="3"/>
  </r>
  <r>
    <s v="PT-06574"/>
    <n v="47"/>
    <x v="0"/>
    <n v="133"/>
    <n v="240.73049639939799"/>
    <n v="21.993831270408599"/>
    <x v="1"/>
    <x v="1"/>
    <x v="0"/>
    <n v="3"/>
    <n v="10578.97"/>
    <s v="Admitted"/>
    <x v="3"/>
  </r>
  <r>
    <s v="PT-05180"/>
    <n v="55"/>
    <x v="0"/>
    <n v="104"/>
    <n v="194.61883666007199"/>
    <n v="19.265936592190101"/>
    <x v="2"/>
    <x v="1"/>
    <x v="0"/>
    <n v="10"/>
    <n v="13122.47"/>
    <s v="Discharged"/>
    <x v="1"/>
  </r>
  <r>
    <s v="PT-01608"/>
    <n v="79"/>
    <x v="0"/>
    <n v="133"/>
    <n v="254.15294301342601"/>
    <n v="30.533342734455001"/>
    <x v="2"/>
    <x v="1"/>
    <x v="1"/>
    <n v="5"/>
    <n v="13232.5"/>
    <s v="Discharged"/>
    <x v="4"/>
  </r>
  <r>
    <s v="PT-03611"/>
    <n v="55"/>
    <x v="0"/>
    <n v="131"/>
    <n v="176.09320900311101"/>
    <n v="24.992652269394299"/>
    <x v="1"/>
    <x v="1"/>
    <x v="0"/>
    <n v="2"/>
    <n v="13882.5"/>
    <s v="Discharged"/>
    <x v="1"/>
  </r>
  <r>
    <s v="PT-09954"/>
    <n v="40"/>
    <x v="1"/>
    <n v="140"/>
    <n v="235.42304144444199"/>
    <n v="32.585147441813902"/>
    <x v="1"/>
    <x v="2"/>
    <x v="1"/>
    <n v="1"/>
    <n v="14105.32"/>
    <s v="Discharged"/>
    <x v="2"/>
  </r>
  <r>
    <s v="PT-06636"/>
    <n v="49"/>
    <x v="0"/>
    <n v="118"/>
    <n v="303.10470734059101"/>
    <n v="33.692070995600503"/>
    <x v="1"/>
    <x v="1"/>
    <x v="0"/>
    <n v="1"/>
    <n v="13322.92"/>
    <s v="Discharged"/>
    <x v="3"/>
  </r>
  <r>
    <s v="PT-00792"/>
    <n v="58"/>
    <x v="0"/>
    <n v="108"/>
    <n v="218.01486442490099"/>
    <n v="23.0341793323331"/>
    <x v="0"/>
    <x v="1"/>
    <x v="2"/>
    <n v="4"/>
    <n v="6849.25"/>
    <s v="Discharged"/>
    <x v="1"/>
  </r>
  <r>
    <s v="PT-03057"/>
    <n v="46"/>
    <x v="1"/>
    <n v="142"/>
    <n v="233.40934293492299"/>
    <n v="27.588878487296899"/>
    <x v="1"/>
    <x v="1"/>
    <x v="0"/>
    <n v="5"/>
    <n v="8904.14"/>
    <s v="Admitted"/>
    <x v="3"/>
  </r>
  <r>
    <s v="PT-01981"/>
    <n v="40"/>
    <x v="1"/>
    <n v="119"/>
    <n v="239.470891660886"/>
    <n v="28.889012969318099"/>
    <x v="0"/>
    <x v="1"/>
    <x v="2"/>
    <n v="1"/>
    <n v="5410.96"/>
    <s v="Admitted"/>
    <x v="2"/>
  </r>
  <r>
    <s v="PT-03599"/>
    <n v="60"/>
    <x v="1"/>
    <n v="108"/>
    <n v="172.57264835024301"/>
    <n v="31.1588129895737"/>
    <x v="1"/>
    <x v="2"/>
    <x v="1"/>
    <n v="2"/>
    <n v="7677.98"/>
    <s v="Deceased"/>
    <x v="1"/>
  </r>
  <r>
    <s v="PT-00934"/>
    <n v="22"/>
    <x v="0"/>
    <n v="152"/>
    <n v="224.764022739908"/>
    <n v="26.609629712422599"/>
    <x v="1"/>
    <x v="2"/>
    <x v="2"/>
    <n v="2"/>
    <n v="3817.39"/>
    <s v="Discharged"/>
    <x v="6"/>
  </r>
  <r>
    <s v="PT-07425"/>
    <n v="28"/>
    <x v="1"/>
    <n v="141"/>
    <n v="243.56607755229899"/>
    <n v="21.509393294896899"/>
    <x v="1"/>
    <x v="1"/>
    <x v="0"/>
    <n v="4"/>
    <n v="14088.2"/>
    <s v="Discharged"/>
    <x v="6"/>
  </r>
  <r>
    <s v="PT-05627"/>
    <n v="59"/>
    <x v="1"/>
    <n v="148"/>
    <n v="194.86496096362799"/>
    <s v="unknown"/>
    <x v="1"/>
    <x v="1"/>
    <x v="2"/>
    <n v="2"/>
    <n v="1626.15"/>
    <s v="Transferred"/>
    <x v="1"/>
  </r>
  <r>
    <s v="PT-01683"/>
    <n v="41"/>
    <x v="0"/>
    <n v="148"/>
    <n v="264.35923421252801"/>
    <n v="20.505188177004399"/>
    <x v="0"/>
    <x v="1"/>
    <x v="0"/>
    <n v="3"/>
    <n v="6364.41"/>
    <s v="Admitted"/>
    <x v="3"/>
  </r>
  <r>
    <s v="PT-04180"/>
    <n v="49"/>
    <x v="1"/>
    <n v="152"/>
    <n v="287.918620774055"/>
    <n v="25.288887547262899"/>
    <x v="2"/>
    <x v="1"/>
    <x v="1"/>
    <n v="4"/>
    <n v="13586.28"/>
    <s v="Discharged"/>
    <x v="3"/>
  </r>
  <r>
    <s v="PT-06447"/>
    <n v="43"/>
    <x v="0"/>
    <n v="142"/>
    <n v="150.78749574384199"/>
    <n v="26.136059972798702"/>
    <x v="2"/>
    <x v="2"/>
    <x v="0"/>
    <n v="6"/>
    <n v="6930.15"/>
    <s v="Discharged"/>
    <x v="3"/>
  </r>
  <r>
    <s v="PT-04117"/>
    <n v="51"/>
    <x v="0"/>
    <n v="152"/>
    <n v="215.90749657812"/>
    <n v="23.1443678483882"/>
    <x v="0"/>
    <x v="1"/>
    <x v="0"/>
    <n v="4"/>
    <n v="14953.6"/>
    <s v="Admitted"/>
    <x v="1"/>
  </r>
  <r>
    <s v="PT-00989"/>
    <n v="51"/>
    <x v="0"/>
    <n v="120"/>
    <n v="261.485654396565"/>
    <n v="24.998710887487"/>
    <x v="2"/>
    <x v="1"/>
    <x v="1"/>
    <n v="6"/>
    <n v="23051.02"/>
    <s v="Transferred"/>
    <x v="1"/>
  </r>
  <r>
    <s v="PT-02897"/>
    <n v="23"/>
    <x v="0"/>
    <n v="115"/>
    <s v="unknown"/>
    <n v="32.269119935880099"/>
    <x v="0"/>
    <x v="1"/>
    <x v="2"/>
    <n v="3"/>
    <n v="4714.05"/>
    <s v="Admitted"/>
    <x v="6"/>
  </r>
  <r>
    <s v="PT-03779"/>
    <n v="23"/>
    <x v="1"/>
    <n v="153"/>
    <n v="261.77994576567198"/>
    <n v="22.0850261812121"/>
    <x v="3"/>
    <x v="1"/>
    <x v="2"/>
    <n v="2"/>
    <n v="3367.98"/>
    <s v="Admitted"/>
    <x v="6"/>
  </r>
  <r>
    <s v="PT-03156"/>
    <n v="30"/>
    <x v="1"/>
    <n v="124"/>
    <n v="333.34321717826401"/>
    <n v="25.834711785804299"/>
    <x v="0"/>
    <x v="2"/>
    <x v="0"/>
    <n v="1"/>
    <n v="11414.83"/>
    <s v="Discharged"/>
    <x v="6"/>
  </r>
  <r>
    <s v="PT-01824"/>
    <n v="45"/>
    <x v="1"/>
    <n v="121"/>
    <n v="251.349659206551"/>
    <n v="21.741162262437602"/>
    <x v="2"/>
    <x v="2"/>
    <x v="1"/>
    <n v="3"/>
    <n v="3333.25"/>
    <s v="Discharged"/>
    <x v="3"/>
  </r>
  <r>
    <s v="PT-09817"/>
    <n v="56"/>
    <x v="1"/>
    <n v="141"/>
    <n v="286.43755274799099"/>
    <n v="32.483231165999499"/>
    <x v="2"/>
    <x v="1"/>
    <x v="0"/>
    <n v="5"/>
    <n v="11063.22"/>
    <s v="Discharged"/>
    <x v="1"/>
  </r>
  <r>
    <s v="PT-01099"/>
    <n v="68"/>
    <x v="0"/>
    <n v="132"/>
    <n v="173.823041990403"/>
    <n v="24.345371514204501"/>
    <x v="0"/>
    <x v="1"/>
    <x v="2"/>
    <n v="3"/>
    <n v="3251.27"/>
    <s v="Admitted"/>
    <x v="0"/>
  </r>
  <r>
    <s v="PT-02845"/>
    <n v="58"/>
    <x v="1"/>
    <n v="153"/>
    <n v="180.06516225447999"/>
    <n v="28.371723874443401"/>
    <x v="2"/>
    <x v="1"/>
    <x v="0"/>
    <n v="3"/>
    <n v="3891.35"/>
    <s v="Discharged"/>
    <x v="1"/>
  </r>
  <r>
    <s v="PT-03343"/>
    <n v="39"/>
    <x v="0"/>
    <n v="121"/>
    <n v="252.16538567665"/>
    <n v="28.825120146150699"/>
    <x v="0"/>
    <x v="1"/>
    <x v="2"/>
    <n v="4"/>
    <n v="5850.81"/>
    <s v="Discharged"/>
    <x v="2"/>
  </r>
  <r>
    <s v="PT-00039"/>
    <n v="35"/>
    <x v="0"/>
    <n v="162"/>
    <n v="193.81227705017"/>
    <n v="21.643476345155602"/>
    <x v="2"/>
    <x v="0"/>
    <x v="0"/>
    <n v="4"/>
    <n v="8115"/>
    <s v="Deceased"/>
    <x v="2"/>
  </r>
  <r>
    <s v="PT-06541"/>
    <n v="59"/>
    <x v="0"/>
    <n v="120"/>
    <n v="228.815312789681"/>
    <n v="27.901572211976902"/>
    <x v="1"/>
    <x v="1"/>
    <x v="0"/>
    <n v="4"/>
    <n v="12826.87"/>
    <s v="Discharged"/>
    <x v="1"/>
  </r>
  <r>
    <s v="PT-09536"/>
    <n v="47"/>
    <x v="1"/>
    <n v="90"/>
    <n v="163.84570250463301"/>
    <n v="26.198458253947699"/>
    <x v="0"/>
    <x v="1"/>
    <x v="2"/>
    <n v="4"/>
    <n v="6630.42"/>
    <s v="Admitted"/>
    <x v="3"/>
  </r>
  <r>
    <s v="PT-08708"/>
    <n v="61"/>
    <x v="1"/>
    <n v="136"/>
    <n v="233.33671685961099"/>
    <n v="24.566953977492702"/>
    <x v="0"/>
    <x v="1"/>
    <x v="2"/>
    <n v="3"/>
    <n v="5671.02"/>
    <s v="Discharged"/>
    <x v="0"/>
  </r>
  <r>
    <s v="PT-03357"/>
    <n v="56"/>
    <x v="1"/>
    <n v="140"/>
    <n v="265.90864987791201"/>
    <n v="25.1360339583978"/>
    <x v="1"/>
    <x v="2"/>
    <x v="1"/>
    <n v="5"/>
    <n v="22600.53"/>
    <s v="Transferred"/>
    <x v="1"/>
  </r>
  <r>
    <s v="PT-07814"/>
    <n v="49"/>
    <x v="0"/>
    <n v="111"/>
    <s v="unknown"/>
    <n v="29.887182420064001"/>
    <x v="0"/>
    <x v="1"/>
    <x v="1"/>
    <n v="3"/>
    <s v="unknown"/>
    <s v="Admitted"/>
    <x v="3"/>
  </r>
  <r>
    <s v="PT-08221"/>
    <n v="30"/>
    <x v="1"/>
    <n v="106"/>
    <n v="132.297245622682"/>
    <n v="21.801111975643401"/>
    <x v="1"/>
    <x v="1"/>
    <x v="2"/>
    <n v="1"/>
    <n v="2407.0100000000002"/>
    <s v="Discharged"/>
    <x v="6"/>
  </r>
  <r>
    <s v="PT-09415"/>
    <n v="36"/>
    <x v="1"/>
    <n v="139"/>
    <n v="164.316247899871"/>
    <n v="29.321501532109401"/>
    <x v="2"/>
    <x v="2"/>
    <x v="0"/>
    <n v="6"/>
    <n v="10726.37"/>
    <s v="Admitted"/>
    <x v="2"/>
  </r>
  <r>
    <s v="PT-02429"/>
    <n v="71"/>
    <x v="0"/>
    <n v="114"/>
    <n v="247.00327363248701"/>
    <n v="30.2804496341376"/>
    <x v="0"/>
    <x v="1"/>
    <x v="0"/>
    <n v="8"/>
    <n v="11133.51"/>
    <s v="Admitted"/>
    <x v="4"/>
  </r>
  <r>
    <s v="PT-05044"/>
    <n v="42"/>
    <x v="1"/>
    <n v="128"/>
    <n v="158.51378067643799"/>
    <n v="25.1613014820887"/>
    <x v="0"/>
    <x v="1"/>
    <x v="2"/>
    <n v="3"/>
    <n v="6164.92"/>
    <s v="Discharged"/>
    <x v="3"/>
  </r>
  <r>
    <s v="PT-05347"/>
    <n v="50"/>
    <x v="0"/>
    <n v="163"/>
    <n v="194.140275342499"/>
    <n v="23.3051124519402"/>
    <x v="0"/>
    <x v="2"/>
    <x v="0"/>
    <n v="4"/>
    <n v="5115.99"/>
    <s v="Admitted"/>
    <x v="3"/>
  </r>
  <r>
    <s v="PT-04812"/>
    <n v="26"/>
    <x v="0"/>
    <n v="111"/>
    <n v="326.37761032216702"/>
    <n v="32.9450148294423"/>
    <x v="2"/>
    <x v="1"/>
    <x v="0"/>
    <n v="1"/>
    <n v="7927.83"/>
    <s v="Discharged"/>
    <x v="6"/>
  </r>
  <r>
    <s v="PT-08477"/>
    <n v="57"/>
    <x v="1"/>
    <n v="134"/>
    <n v="251.78184070334899"/>
    <n v="15"/>
    <x v="0"/>
    <x v="1"/>
    <x v="0"/>
    <n v="5"/>
    <n v="13718.1"/>
    <s v="Discharged"/>
    <x v="1"/>
  </r>
  <r>
    <s v="PT-00687"/>
    <n v="51"/>
    <x v="0"/>
    <n v="98"/>
    <n v="234.22708980498999"/>
    <n v="16.953917304414901"/>
    <x v="1"/>
    <x v="1"/>
    <x v="0"/>
    <n v="3"/>
    <n v="6199.26"/>
    <s v="Discharged"/>
    <x v="1"/>
  </r>
  <r>
    <s v="PT-04800"/>
    <n v="66"/>
    <x v="0"/>
    <n v="146"/>
    <n v="223.02521482709901"/>
    <s v="unknown"/>
    <x v="1"/>
    <x v="1"/>
    <x v="0"/>
    <n v="1"/>
    <n v="10505.12"/>
    <s v="Admitted"/>
    <x v="0"/>
  </r>
  <r>
    <s v="PT-07438"/>
    <n v="54"/>
    <x v="0"/>
    <s v="unknown"/>
    <n v="181.40225495901501"/>
    <n v="21.990592203689101"/>
    <x v="1"/>
    <x v="2"/>
    <x v="0"/>
    <n v="1"/>
    <n v="4371.6499999999996"/>
    <s v="Discharged"/>
    <x v="1"/>
  </r>
  <r>
    <s v="PT-02354"/>
    <n v="34"/>
    <x v="1"/>
    <n v="131"/>
    <n v="233.99171066118501"/>
    <n v="30.200970727431699"/>
    <x v="1"/>
    <x v="1"/>
    <x v="0"/>
    <n v="3"/>
    <n v="3445.14"/>
    <s v="Admitted"/>
    <x v="2"/>
  </r>
  <r>
    <s v="PT-06354"/>
    <n v="66"/>
    <x v="1"/>
    <n v="118"/>
    <s v="unknown"/>
    <n v="18.287617295665498"/>
    <x v="2"/>
    <x v="1"/>
    <x v="0"/>
    <n v="5"/>
    <n v="13000.45"/>
    <s v="Transferred"/>
    <x v="0"/>
  </r>
  <r>
    <s v="PT-04570"/>
    <n v="55"/>
    <x v="0"/>
    <n v="108"/>
    <n v="208.358964279388"/>
    <n v="29.834333324234802"/>
    <x v="0"/>
    <x v="1"/>
    <x v="0"/>
    <n v="3"/>
    <n v="5227.72"/>
    <s v="Discharged"/>
    <x v="1"/>
  </r>
  <r>
    <s v="PT-08214"/>
    <n v="40"/>
    <x v="1"/>
    <n v="148"/>
    <n v="165.00137409290599"/>
    <n v="24.2185882166774"/>
    <x v="0"/>
    <x v="2"/>
    <x v="0"/>
    <n v="0"/>
    <n v="7016.73"/>
    <s v="Discharged"/>
    <x v="2"/>
  </r>
  <r>
    <s v="PT-02753"/>
    <n v="48"/>
    <x v="0"/>
    <s v="unknown"/>
    <n v="241.89651168256501"/>
    <n v="21.004419325077802"/>
    <x v="2"/>
    <x v="1"/>
    <x v="0"/>
    <n v="3"/>
    <n v="6843.05"/>
    <s v="Transferred"/>
    <x v="3"/>
  </r>
  <r>
    <s v="PT-08074"/>
    <n v="43"/>
    <x v="1"/>
    <n v="102"/>
    <n v="224.935150498132"/>
    <n v="21.279121293944701"/>
    <x v="2"/>
    <x v="1"/>
    <x v="0"/>
    <n v="3"/>
    <n v="7780.73"/>
    <s v="Discharged"/>
    <x v="3"/>
  </r>
  <r>
    <s v="PT-01041"/>
    <n v="80"/>
    <x v="1"/>
    <n v="102"/>
    <n v="238.41023557270901"/>
    <n v="23.8876452161056"/>
    <x v="1"/>
    <x v="1"/>
    <x v="0"/>
    <n v="4"/>
    <n v="8253.3700000000008"/>
    <s v="Discharged"/>
    <x v="4"/>
  </r>
  <r>
    <s v="PT-07492"/>
    <n v="43"/>
    <x v="0"/>
    <n v="120"/>
    <n v="224.762331546372"/>
    <n v="20.233439302906799"/>
    <x v="2"/>
    <x v="2"/>
    <x v="0"/>
    <n v="3"/>
    <n v="10949.43"/>
    <s v="Discharged"/>
    <x v="3"/>
  </r>
  <r>
    <s v="PT-01266"/>
    <n v="33"/>
    <x v="1"/>
    <n v="120"/>
    <n v="238.35755819858301"/>
    <n v="19.301899368938301"/>
    <x v="2"/>
    <x v="2"/>
    <x v="1"/>
    <n v="8"/>
    <n v="25694.93"/>
    <s v="Admitted"/>
    <x v="2"/>
  </r>
  <r>
    <s v="PT-09453"/>
    <n v="45"/>
    <x v="1"/>
    <n v="137"/>
    <n v="181.87262645747001"/>
    <n v="21.757488536094002"/>
    <x v="1"/>
    <x v="1"/>
    <x v="0"/>
    <n v="5"/>
    <n v="10047.92"/>
    <s v="Discharged"/>
    <x v="3"/>
  </r>
  <r>
    <s v="PT-07060"/>
    <n v="65"/>
    <x v="0"/>
    <n v="127"/>
    <n v="248.99801414186601"/>
    <n v="16.463949134554699"/>
    <x v="1"/>
    <x v="1"/>
    <x v="1"/>
    <n v="2"/>
    <s v="unknown"/>
    <s v="Discharged"/>
    <x v="0"/>
  </r>
  <r>
    <s v="PT-00278"/>
    <n v="45"/>
    <x v="0"/>
    <n v="116"/>
    <n v="213.29380259530001"/>
    <n v="24.339786963547098"/>
    <x v="1"/>
    <x v="1"/>
    <x v="0"/>
    <n v="5"/>
    <s v="unknown"/>
    <s v="Discharged"/>
    <x v="3"/>
  </r>
  <r>
    <s v="PT-05085"/>
    <n v="69"/>
    <x v="1"/>
    <n v="137"/>
    <n v="171.77906883439999"/>
    <n v="19.940397957128699"/>
    <x v="0"/>
    <x v="1"/>
    <x v="2"/>
    <n v="3"/>
    <n v="5395.94"/>
    <s v="Transferred"/>
    <x v="0"/>
  </r>
  <r>
    <s v="PT-02383"/>
    <n v="60"/>
    <x v="1"/>
    <n v="90"/>
    <n v="244.19620892623499"/>
    <n v="22.7784190951303"/>
    <x v="0"/>
    <x v="1"/>
    <x v="2"/>
    <n v="6"/>
    <n v="7935.93"/>
    <s v="Admitted"/>
    <x v="1"/>
  </r>
  <r>
    <s v="PT-00572"/>
    <n v="80"/>
    <x v="1"/>
    <n v="127"/>
    <n v="258.117810428464"/>
    <n v="26.060535380563699"/>
    <x v="1"/>
    <x v="1"/>
    <x v="0"/>
    <n v="0"/>
    <n v="10722.05"/>
    <s v="Admitted"/>
    <x v="4"/>
  </r>
  <r>
    <s v="PT-01436"/>
    <n v="59"/>
    <x v="0"/>
    <n v="105"/>
    <n v="267.826557511381"/>
    <n v="26.837801039633099"/>
    <x v="3"/>
    <x v="1"/>
    <x v="0"/>
    <n v="1"/>
    <n v="13022.12"/>
    <s v="Admitted"/>
    <x v="1"/>
  </r>
  <r>
    <s v="PT-05353"/>
    <n v="57"/>
    <x v="0"/>
    <n v="142"/>
    <s v="unknown"/>
    <s v="unknown"/>
    <x v="0"/>
    <x v="2"/>
    <x v="0"/>
    <n v="1"/>
    <n v="2884.08"/>
    <s v="Discharged"/>
    <x v="1"/>
  </r>
  <r>
    <s v="PT-05446"/>
    <n v="51"/>
    <x v="0"/>
    <n v="140"/>
    <n v="258.38039439044098"/>
    <n v="31.301675642869998"/>
    <x v="2"/>
    <x v="2"/>
    <x v="1"/>
    <n v="3"/>
    <n v="25150.21"/>
    <s v="Discharged"/>
    <x v="1"/>
  </r>
  <r>
    <s v="PT-01008"/>
    <n v="64"/>
    <x v="1"/>
    <n v="166"/>
    <n v="182.246129776853"/>
    <n v="23.229978896756698"/>
    <x v="1"/>
    <x v="1"/>
    <x v="1"/>
    <n v="3"/>
    <n v="9901.27"/>
    <s v="Discharged"/>
    <x v="0"/>
  </r>
  <r>
    <s v="PT-04544"/>
    <n v="46"/>
    <x v="0"/>
    <n v="153"/>
    <n v="194.18091289405399"/>
    <n v="15.219083428652899"/>
    <x v="2"/>
    <x v="2"/>
    <x v="1"/>
    <n v="6"/>
    <n v="21956.69"/>
    <s v="Discharged"/>
    <x v="3"/>
  </r>
  <r>
    <s v="PT-08994"/>
    <n v="27"/>
    <x v="0"/>
    <n v="134"/>
    <n v="228.22173682156401"/>
    <n v="20.6605057098548"/>
    <x v="1"/>
    <x v="0"/>
    <x v="0"/>
    <n v="4"/>
    <n v="5552.09"/>
    <s v="Transferred"/>
    <x v="6"/>
  </r>
  <r>
    <s v="PT-02065"/>
    <n v="58"/>
    <x v="0"/>
    <n v="130"/>
    <n v="277.19159280021597"/>
    <n v="26.757238906544799"/>
    <x v="2"/>
    <x v="1"/>
    <x v="0"/>
    <n v="5"/>
    <n v="8902.59"/>
    <s v="Discharged"/>
    <x v="1"/>
  </r>
  <r>
    <s v="PT-01137"/>
    <n v="72"/>
    <x v="1"/>
    <n v="116"/>
    <n v="231.59359828228301"/>
    <n v="33.115947436097898"/>
    <x v="0"/>
    <x v="1"/>
    <x v="3"/>
    <n v="1"/>
    <n v="1739.53"/>
    <s v="unknown"/>
    <x v="4"/>
  </r>
  <r>
    <s v="PT-05344"/>
    <n v="46"/>
    <x v="1"/>
    <n v="124"/>
    <n v="206.57293048384901"/>
    <s v="unknown"/>
    <x v="1"/>
    <x v="2"/>
    <x v="1"/>
    <n v="2"/>
    <n v="26731.3"/>
    <s v="Discharged"/>
    <x v="3"/>
  </r>
  <r>
    <s v="PT-00295"/>
    <n v="60"/>
    <x v="1"/>
    <s v="unknown"/>
    <n v="210.81136642352899"/>
    <n v="27.4204260097275"/>
    <x v="1"/>
    <x v="1"/>
    <x v="0"/>
    <n v="3"/>
    <n v="6233.78"/>
    <s v="Discharged"/>
    <x v="1"/>
  </r>
  <r>
    <s v="PT-08781"/>
    <n v="43"/>
    <x v="1"/>
    <n v="133"/>
    <n v="141.04109034353499"/>
    <n v="18.814887954022801"/>
    <x v="0"/>
    <x v="1"/>
    <x v="2"/>
    <n v="5"/>
    <n v="6830.48"/>
    <s v="Discharged"/>
    <x v="3"/>
  </r>
  <r>
    <s v="PT-02404"/>
    <n v="50"/>
    <x v="0"/>
    <n v="153"/>
    <n v="265.84681803702898"/>
    <n v="27.2123998635874"/>
    <x v="2"/>
    <x v="2"/>
    <x v="1"/>
    <n v="4"/>
    <n v="21024.9"/>
    <s v="Discharged"/>
    <x v="3"/>
  </r>
  <r>
    <s v="PT-03999"/>
    <n v="79"/>
    <x v="1"/>
    <n v="138"/>
    <s v="unknown"/>
    <n v="31.0484176048084"/>
    <x v="1"/>
    <x v="1"/>
    <x v="0"/>
    <n v="2"/>
    <n v="5610.86"/>
    <s v="Discharged"/>
    <x v="4"/>
  </r>
  <r>
    <s v="PT-03742"/>
    <n v="62"/>
    <x v="1"/>
    <n v="150"/>
    <n v="255.176023202159"/>
    <n v="22.531488448972901"/>
    <x v="1"/>
    <x v="1"/>
    <x v="0"/>
    <n v="2"/>
    <n v="12577.41"/>
    <s v="Admitted"/>
    <x v="0"/>
  </r>
  <r>
    <s v="PT-09647"/>
    <n v="62"/>
    <x v="1"/>
    <n v="139"/>
    <n v="156.69056390069301"/>
    <n v="28.2968733544648"/>
    <x v="2"/>
    <x v="1"/>
    <x v="0"/>
    <n v="5"/>
    <n v="11723.77"/>
    <s v="Discharged"/>
    <x v="0"/>
  </r>
  <r>
    <s v="PT-02720"/>
    <n v="56"/>
    <x v="0"/>
    <n v="115"/>
    <n v="195.62237483976401"/>
    <n v="33.123932420205101"/>
    <x v="1"/>
    <x v="2"/>
    <x v="0"/>
    <n v="4"/>
    <n v="4995.2700000000004"/>
    <s v="Discharged"/>
    <x v="1"/>
  </r>
  <r>
    <s v="PT-09387"/>
    <n v="43"/>
    <x v="1"/>
    <n v="113"/>
    <n v="190.03365897638699"/>
    <n v="19.666971821693"/>
    <x v="0"/>
    <x v="1"/>
    <x v="2"/>
    <n v="2"/>
    <n v="3377.26"/>
    <s v="Discharged"/>
    <x v="3"/>
  </r>
  <r>
    <s v="PT-05151"/>
    <n v="89"/>
    <x v="1"/>
    <n v="128"/>
    <n v="217.51780592829101"/>
    <n v="29.762469291697901"/>
    <x v="1"/>
    <x v="1"/>
    <x v="0"/>
    <n v="3"/>
    <n v="9844.52"/>
    <s v="Deceased"/>
    <x v="5"/>
  </r>
  <r>
    <s v="PT-02809"/>
    <n v="68"/>
    <x v="1"/>
    <n v="125"/>
    <n v="253.13349871127099"/>
    <n v="26.823907972163799"/>
    <x v="1"/>
    <x v="1"/>
    <x v="1"/>
    <n v="6"/>
    <n v="13273.24"/>
    <s v="Discharged"/>
    <x v="0"/>
  </r>
  <r>
    <s v="PT-00557"/>
    <n v="47"/>
    <x v="0"/>
    <n v="145"/>
    <n v="194.72273126582201"/>
    <n v="32.776873593933303"/>
    <x v="0"/>
    <x v="2"/>
    <x v="0"/>
    <n v="1"/>
    <n v="12092.39"/>
    <s v="Transferred"/>
    <x v="3"/>
  </r>
  <r>
    <s v="PT-09106"/>
    <n v="49"/>
    <x v="0"/>
    <n v="106"/>
    <n v="289.038318870414"/>
    <n v="19.006397314347002"/>
    <x v="0"/>
    <x v="1"/>
    <x v="2"/>
    <n v="2"/>
    <n v="5234.2"/>
    <s v="Discharged"/>
    <x v="3"/>
  </r>
  <r>
    <s v="PT-04796"/>
    <n v="36"/>
    <x v="0"/>
    <n v="136"/>
    <n v="163.681591595843"/>
    <n v="18.599148753548199"/>
    <x v="0"/>
    <x v="2"/>
    <x v="2"/>
    <n v="1"/>
    <n v="6133"/>
    <s v="Discharged"/>
    <x v="2"/>
  </r>
  <r>
    <s v="PT-02470"/>
    <n v="51"/>
    <x v="0"/>
    <n v="128"/>
    <n v="138.959062060939"/>
    <n v="25.591771927412601"/>
    <x v="1"/>
    <x v="1"/>
    <x v="2"/>
    <n v="4"/>
    <n v="3182.38"/>
    <s v="Discharged"/>
    <x v="1"/>
  </r>
  <r>
    <s v="PT-03739"/>
    <n v="49"/>
    <x v="0"/>
    <n v="122"/>
    <n v="141.69614824757801"/>
    <n v="19.103297843929301"/>
    <x v="1"/>
    <x v="2"/>
    <x v="0"/>
    <n v="2"/>
    <n v="12224.41"/>
    <s v="Admitted"/>
    <x v="3"/>
  </r>
  <r>
    <s v="PT-04287"/>
    <n v="48"/>
    <x v="1"/>
    <n v="140"/>
    <n v="172.47055653959899"/>
    <n v="19.681701020546502"/>
    <x v="0"/>
    <x v="1"/>
    <x v="2"/>
    <n v="3"/>
    <n v="3473.74"/>
    <s v="Discharged"/>
    <x v="3"/>
  </r>
  <r>
    <s v="PT-02605"/>
    <n v="45"/>
    <x v="0"/>
    <n v="109"/>
    <n v="168.54035654751601"/>
    <n v="34.862870735557998"/>
    <x v="0"/>
    <x v="1"/>
    <x v="2"/>
    <n v="2"/>
    <n v="4610.18"/>
    <s v="Transferred"/>
    <x v="3"/>
  </r>
  <r>
    <s v="PT-00363"/>
    <n v="53"/>
    <x v="0"/>
    <n v="148"/>
    <n v="222.45699575506401"/>
    <n v="28.174950793378699"/>
    <x v="1"/>
    <x v="1"/>
    <x v="2"/>
    <n v="3"/>
    <n v="3024.6"/>
    <s v="Discharged"/>
    <x v="1"/>
  </r>
  <r>
    <s v="PT-06925"/>
    <n v="24"/>
    <x v="0"/>
    <n v="126"/>
    <n v="279.395873216415"/>
    <n v="20.502574265153498"/>
    <x v="2"/>
    <x v="2"/>
    <x v="1"/>
    <n v="5"/>
    <n v="22971.08"/>
    <s v="Transferred"/>
    <x v="6"/>
  </r>
  <r>
    <s v="PT-01705"/>
    <n v="61"/>
    <x v="1"/>
    <n v="131"/>
    <n v="127.143869477991"/>
    <n v="28.419817992006202"/>
    <x v="1"/>
    <x v="1"/>
    <x v="0"/>
    <n v="0"/>
    <n v="2736.72"/>
    <s v="Discharged"/>
    <x v="0"/>
  </r>
  <r>
    <s v="PT-02140"/>
    <n v="32"/>
    <x v="1"/>
    <n v="110"/>
    <n v="184.55440267943601"/>
    <n v="31.447752480763299"/>
    <x v="0"/>
    <x v="1"/>
    <x v="0"/>
    <n v="4"/>
    <n v="12371.59"/>
    <s v="Discharged"/>
    <x v="2"/>
  </r>
  <r>
    <s v="PT-03240"/>
    <n v="69"/>
    <x v="0"/>
    <n v="165"/>
    <n v="283.33559813707899"/>
    <n v="35.998401364214601"/>
    <x v="0"/>
    <x v="2"/>
    <x v="0"/>
    <n v="5"/>
    <n v="9917.7099999999991"/>
    <s v="Deceased"/>
    <x v="0"/>
  </r>
  <r>
    <s v="PT-02384"/>
    <n v="54"/>
    <x v="1"/>
    <n v="119"/>
    <n v="230.21611599782301"/>
    <n v="28.524409605109302"/>
    <x v="2"/>
    <x v="1"/>
    <x v="0"/>
    <n v="3"/>
    <n v="8051.55"/>
    <s v="Admitted"/>
    <x v="1"/>
  </r>
  <r>
    <s v="PT-07315"/>
    <n v="38"/>
    <x v="1"/>
    <n v="169"/>
    <n v="244.74193966343"/>
    <n v="23.535487409507098"/>
    <x v="1"/>
    <x v="1"/>
    <x v="3"/>
    <n v="2"/>
    <s v="unknown"/>
    <s v="Discharged"/>
    <x v="2"/>
  </r>
  <r>
    <s v="PT-04312"/>
    <n v="28"/>
    <x v="1"/>
    <n v="162"/>
    <n v="235.900913275747"/>
    <n v="25.387392732794499"/>
    <x v="0"/>
    <x v="1"/>
    <x v="2"/>
    <n v="3"/>
    <n v="2483.12"/>
    <s v="Discharged"/>
    <x v="6"/>
  </r>
  <r>
    <s v="PT-01313"/>
    <n v="75"/>
    <x v="0"/>
    <n v="117"/>
    <n v="249.842317555421"/>
    <n v="30.427545636981801"/>
    <x v="1"/>
    <x v="1"/>
    <x v="1"/>
    <n v="7"/>
    <n v="17546.099999999999"/>
    <s v="Admitted"/>
    <x v="4"/>
  </r>
  <r>
    <s v="PT-03931"/>
    <n v="65"/>
    <x v="1"/>
    <n v="119"/>
    <n v="266.28026791262403"/>
    <n v="20.073545456109301"/>
    <x v="0"/>
    <x v="1"/>
    <x v="0"/>
    <n v="3"/>
    <n v="10545.84"/>
    <s v="Discharged"/>
    <x v="0"/>
  </r>
  <r>
    <s v="PT-06184"/>
    <n v="84"/>
    <x v="0"/>
    <n v="140"/>
    <n v="247.133875412761"/>
    <n v="31.6541152987879"/>
    <x v="0"/>
    <x v="1"/>
    <x v="0"/>
    <n v="3"/>
    <n v="12743.53"/>
    <s v="Transferred"/>
    <x v="5"/>
  </r>
  <r>
    <s v="PT-01592"/>
    <n v="18"/>
    <x v="0"/>
    <n v="103"/>
    <n v="233.31344572610499"/>
    <n v="24.685263998205802"/>
    <x v="0"/>
    <x v="1"/>
    <x v="2"/>
    <n v="5"/>
    <n v="4009.27"/>
    <s v="Discharged"/>
    <x v="6"/>
  </r>
  <r>
    <s v="PT-09575"/>
    <n v="61"/>
    <x v="1"/>
    <n v="145"/>
    <n v="176.09811241562599"/>
    <n v="26.3794144457428"/>
    <x v="0"/>
    <x v="2"/>
    <x v="1"/>
    <n v="1"/>
    <n v="17488.599999999999"/>
    <s v="Admitted"/>
    <x v="0"/>
  </r>
  <r>
    <s v="PT-02163"/>
    <n v="62"/>
    <x v="0"/>
    <n v="144"/>
    <n v="176.55026852841499"/>
    <n v="22.743065125779101"/>
    <x v="2"/>
    <x v="1"/>
    <x v="0"/>
    <n v="3"/>
    <n v="3437.64"/>
    <s v="Discharged"/>
    <x v="0"/>
  </r>
  <r>
    <s v="PT-02397"/>
    <n v="41"/>
    <x v="0"/>
    <n v="125"/>
    <n v="249.08676886814101"/>
    <n v="29.700014744620201"/>
    <x v="1"/>
    <x v="2"/>
    <x v="0"/>
    <n v="5"/>
    <n v="8641.2900000000009"/>
    <s v="Discharged"/>
    <x v="3"/>
  </r>
  <r>
    <s v="PT-00318"/>
    <n v="50"/>
    <x v="1"/>
    <n v="151"/>
    <n v="220.28056735390001"/>
    <n v="21.575393472612099"/>
    <x v="1"/>
    <x v="1"/>
    <x v="0"/>
    <n v="3"/>
    <n v="3274.21"/>
    <s v="Discharged"/>
    <x v="3"/>
  </r>
  <r>
    <s v="PT-05234"/>
    <n v="51"/>
    <x v="0"/>
    <n v="108"/>
    <n v="200.598717004733"/>
    <n v="32.7506131519227"/>
    <x v="2"/>
    <x v="1"/>
    <x v="0"/>
    <n v="7"/>
    <n v="12398.14"/>
    <s v="Discharged"/>
    <x v="1"/>
  </r>
  <r>
    <s v="PT-05069"/>
    <n v="54"/>
    <x v="1"/>
    <n v="124"/>
    <n v="293.68488431553499"/>
    <n v="27.2713578351443"/>
    <x v="1"/>
    <x v="2"/>
    <x v="0"/>
    <n v="2"/>
    <n v="6435.95"/>
    <s v="Admitted"/>
    <x v="1"/>
  </r>
  <r>
    <s v="PT-04037"/>
    <n v="62"/>
    <x v="1"/>
    <n v="128"/>
    <n v="159.762640199728"/>
    <n v="25.7036395888973"/>
    <x v="0"/>
    <x v="1"/>
    <x v="2"/>
    <n v="4"/>
    <n v="6200.88"/>
    <s v="Admitted"/>
    <x v="0"/>
  </r>
  <r>
    <s v="PT-03021"/>
    <n v="73"/>
    <x v="0"/>
    <n v="129"/>
    <n v="205.44417665462899"/>
    <n v="34.5601857076607"/>
    <x v="1"/>
    <x v="0"/>
    <x v="1"/>
    <n v="0"/>
    <n v="8807.6299999999992"/>
    <s v="Discharged"/>
    <x v="4"/>
  </r>
  <r>
    <s v="PT-08229"/>
    <n v="51"/>
    <x v="1"/>
    <n v="116"/>
    <s v="unknown"/>
    <n v="35.371664078562297"/>
    <x v="0"/>
    <x v="2"/>
    <x v="0"/>
    <n v="3"/>
    <n v="10088.65"/>
    <s v="Discharged"/>
    <x v="1"/>
  </r>
  <r>
    <s v="PT-05296"/>
    <n v="52"/>
    <x v="0"/>
    <s v="unknown"/>
    <n v="176.42322936496299"/>
    <n v="30.509928196580699"/>
    <x v="0"/>
    <x v="1"/>
    <x v="2"/>
    <n v="1"/>
    <n v="4011.33"/>
    <s v="Discharged"/>
    <x v="1"/>
  </r>
  <r>
    <s v="PT-03973"/>
    <n v="60"/>
    <x v="1"/>
    <n v="148"/>
    <n v="246.460608217155"/>
    <n v="31.123919461441599"/>
    <x v="1"/>
    <x v="1"/>
    <x v="0"/>
    <n v="3"/>
    <n v="11028.9"/>
    <s v="Discharged"/>
    <x v="1"/>
  </r>
  <r>
    <s v="PT-05371"/>
    <n v="36"/>
    <x v="1"/>
    <n v="154"/>
    <n v="201.43875134978799"/>
    <n v="24.350572504827699"/>
    <x v="1"/>
    <x v="1"/>
    <x v="0"/>
    <n v="1"/>
    <n v="12680.77"/>
    <s v="Discharged"/>
    <x v="2"/>
  </r>
  <r>
    <s v="PT-04134"/>
    <n v="74"/>
    <x v="1"/>
    <n v="110"/>
    <n v="150.15541469642099"/>
    <n v="25.4018664977438"/>
    <x v="0"/>
    <x v="2"/>
    <x v="0"/>
    <n v="1"/>
    <n v="12343.97"/>
    <s v="Admitted"/>
    <x v="4"/>
  </r>
  <r>
    <s v="PT-00975"/>
    <n v="48"/>
    <x v="1"/>
    <n v="149"/>
    <n v="120"/>
    <n v="25.739859089161001"/>
    <x v="0"/>
    <x v="1"/>
    <x v="2"/>
    <n v="1"/>
    <n v="3521.16"/>
    <s v="Discharged"/>
    <x v="3"/>
  </r>
  <r>
    <s v="PT-07292"/>
    <n v="45"/>
    <x v="0"/>
    <n v="106"/>
    <n v="219.09759534896199"/>
    <s v="unknown"/>
    <x v="0"/>
    <x v="1"/>
    <x v="2"/>
    <n v="2"/>
    <n v="3874.76"/>
    <s v="Admitted"/>
    <x v="3"/>
  </r>
  <r>
    <s v="PT-00955"/>
    <n v="53"/>
    <x v="1"/>
    <n v="130"/>
    <n v="284.10228762726501"/>
    <n v="25.5880183985104"/>
    <x v="1"/>
    <x v="2"/>
    <x v="1"/>
    <n v="7"/>
    <n v="25179.22"/>
    <s v="Admitted"/>
    <x v="1"/>
  </r>
  <r>
    <s v="PT-09494"/>
    <n v="60"/>
    <x v="0"/>
    <n v="140"/>
    <n v="170.05325870669401"/>
    <n v="16.951738157788199"/>
    <x v="2"/>
    <x v="2"/>
    <x v="0"/>
    <n v="7"/>
    <n v="10684.29"/>
    <s v="Discharged"/>
    <x v="1"/>
  </r>
  <r>
    <s v="PT-05017"/>
    <n v="23"/>
    <x v="1"/>
    <n v="105"/>
    <n v="243.049338155725"/>
    <n v="29.431199167789"/>
    <x v="2"/>
    <x v="1"/>
    <x v="0"/>
    <n v="12"/>
    <n v="10146.549999999999"/>
    <s v="Transferred"/>
    <x v="6"/>
  </r>
  <r>
    <s v="PT-09925"/>
    <n v="55"/>
    <x v="0"/>
    <n v="95"/>
    <n v="260.35126401587098"/>
    <n v="22.494366915953901"/>
    <x v="1"/>
    <x v="0"/>
    <x v="1"/>
    <n v="8"/>
    <n v="20217.73"/>
    <s v="Discharged"/>
    <x v="1"/>
  </r>
  <r>
    <s v="PT-07491"/>
    <n v="51"/>
    <x v="0"/>
    <n v="131"/>
    <n v="190.06406904212"/>
    <n v="34.707403207033302"/>
    <x v="2"/>
    <x v="1"/>
    <x v="1"/>
    <n v="8"/>
    <n v="6819.37"/>
    <s v="Discharged"/>
    <x v="1"/>
  </r>
  <r>
    <s v="PT-01641"/>
    <n v="55"/>
    <x v="0"/>
    <n v="113"/>
    <n v="233.11096759701601"/>
    <n v="26.541078551859499"/>
    <x v="0"/>
    <x v="0"/>
    <x v="0"/>
    <n v="5"/>
    <n v="7029.37"/>
    <s v="Discharged"/>
    <x v="1"/>
  </r>
  <r>
    <s v="PT-01291"/>
    <n v="60"/>
    <x v="1"/>
    <n v="92"/>
    <n v="157.43679244353299"/>
    <n v="25.5919962225238"/>
    <x v="1"/>
    <x v="1"/>
    <x v="0"/>
    <n v="4"/>
    <n v="10588.9"/>
    <s v="Discharged"/>
    <x v="1"/>
  </r>
  <r>
    <s v="PT-01934"/>
    <n v="53"/>
    <x v="0"/>
    <n v="139"/>
    <n v="229.035920829948"/>
    <n v="28.500402277599498"/>
    <x v="2"/>
    <x v="2"/>
    <x v="1"/>
    <n v="4"/>
    <n v="3511.1"/>
    <s v="Discharged"/>
    <x v="1"/>
  </r>
  <r>
    <s v="PT-04676"/>
    <n v="40"/>
    <x v="0"/>
    <n v="116"/>
    <n v="161.150252163831"/>
    <n v="18.291496971777899"/>
    <x v="1"/>
    <x v="1"/>
    <x v="2"/>
    <n v="4"/>
    <n v="5350.39"/>
    <s v="Transferred"/>
    <x v="2"/>
  </r>
  <r>
    <s v="PT-00893"/>
    <n v="71"/>
    <x v="0"/>
    <n v="108"/>
    <n v="214.94042172309699"/>
    <n v="23.228284046182601"/>
    <x v="0"/>
    <x v="1"/>
    <x v="2"/>
    <n v="1"/>
    <n v="4083.38"/>
    <s v="Transferred"/>
    <x v="4"/>
  </r>
  <r>
    <s v="PT-07288"/>
    <n v="70"/>
    <x v="1"/>
    <n v="151"/>
    <n v="174.23171084826899"/>
    <n v="30.908128635899299"/>
    <x v="2"/>
    <x v="1"/>
    <x v="1"/>
    <n v="6"/>
    <n v="12107.06"/>
    <s v="Discharged"/>
    <x v="0"/>
  </r>
  <r>
    <s v="PT-04877"/>
    <n v="34"/>
    <x v="0"/>
    <n v="142"/>
    <n v="192.459345541917"/>
    <n v="32.3653638351174"/>
    <x v="0"/>
    <x v="1"/>
    <x v="2"/>
    <s v="unknown"/>
    <n v="2647.93"/>
    <s v="Discharged"/>
    <x v="2"/>
  </r>
  <r>
    <s v="PT-08195"/>
    <n v="56"/>
    <x v="0"/>
    <n v="150"/>
    <n v="174.97673043096299"/>
    <n v="19.12499952404"/>
    <x v="2"/>
    <x v="2"/>
    <x v="1"/>
    <n v="1"/>
    <n v="24714.62"/>
    <s v="Admitted"/>
    <x v="1"/>
  </r>
  <r>
    <s v="PT-09567"/>
    <n v="40"/>
    <x v="0"/>
    <n v="122"/>
    <n v="205.07963266387699"/>
    <n v="24.2786261452964"/>
    <x v="0"/>
    <x v="1"/>
    <x v="2"/>
    <n v="7"/>
    <n v="7757.68"/>
    <s v="Discharged"/>
    <x v="2"/>
  </r>
  <r>
    <s v="PT-02467"/>
    <n v="43"/>
    <x v="1"/>
    <n v="135"/>
    <n v="251.94922048644599"/>
    <n v="25.458279836629"/>
    <x v="0"/>
    <x v="2"/>
    <x v="1"/>
    <n v="2"/>
    <n v="13997.31"/>
    <s v="Discharged"/>
    <x v="3"/>
  </r>
  <r>
    <s v="PT-07658"/>
    <n v="22"/>
    <x v="0"/>
    <n v="144"/>
    <n v="219.50687207058701"/>
    <n v="27.199581556009701"/>
    <x v="2"/>
    <x v="1"/>
    <x v="0"/>
    <n v="3"/>
    <n v="9208.5"/>
    <s v="Admitted"/>
    <x v="6"/>
  </r>
  <r>
    <s v="PT-01914"/>
    <n v="62"/>
    <x v="0"/>
    <n v="139"/>
    <n v="216.53778070596101"/>
    <n v="25.095594803667801"/>
    <x v="0"/>
    <x v="1"/>
    <x v="0"/>
    <n v="3"/>
    <n v="2892.44"/>
    <s v="Discharged"/>
    <x v="0"/>
  </r>
  <r>
    <s v="PT-02737"/>
    <n v="49"/>
    <x v="1"/>
    <n v="138"/>
    <n v="255.433629885312"/>
    <n v="22.8353489230241"/>
    <x v="1"/>
    <x v="1"/>
    <x v="0"/>
    <n v="3"/>
    <n v="5666.88"/>
    <s v="Discharged"/>
    <x v="3"/>
  </r>
  <r>
    <s v="PT-00727"/>
    <n v="55"/>
    <x v="0"/>
    <n v="118"/>
    <n v="203.03948274991299"/>
    <n v="20.328809261324199"/>
    <x v="1"/>
    <x v="2"/>
    <x v="0"/>
    <n v="3"/>
    <n v="5990.25"/>
    <s v="Admitted"/>
    <x v="1"/>
  </r>
  <r>
    <s v="PT-07215"/>
    <n v="55"/>
    <x v="1"/>
    <n v="98"/>
    <n v="199.51894402343501"/>
    <n v="23.7762422626977"/>
    <x v="2"/>
    <x v="1"/>
    <x v="0"/>
    <n v="5"/>
    <n v="13253.66"/>
    <s v="Discharged"/>
    <x v="1"/>
  </r>
  <r>
    <s v="PT-08246"/>
    <n v="34"/>
    <x v="0"/>
    <n v="125"/>
    <n v="283.96364836125002"/>
    <n v="21.9488579555642"/>
    <x v="2"/>
    <x v="1"/>
    <x v="0"/>
    <n v="4"/>
    <n v="11257.44"/>
    <s v="Admitted"/>
    <x v="2"/>
  </r>
  <r>
    <s v="PT-01797"/>
    <n v="50"/>
    <x v="1"/>
    <n v="131"/>
    <n v="189.86494641689899"/>
    <n v="35.238219761125599"/>
    <x v="1"/>
    <x v="1"/>
    <x v="0"/>
    <n v="5"/>
    <n v="16468.13"/>
    <s v="Discharged"/>
    <x v="3"/>
  </r>
  <r>
    <s v="PT-06403"/>
    <n v="49"/>
    <x v="0"/>
    <n v="130"/>
    <n v="231.728274843153"/>
    <n v="31.1870875450442"/>
    <x v="2"/>
    <x v="1"/>
    <x v="0"/>
    <n v="9"/>
    <n v="15282.84"/>
    <s v="Discharged"/>
    <x v="3"/>
  </r>
  <r>
    <s v="PT-00937"/>
    <n v="39"/>
    <x v="0"/>
    <n v="117"/>
    <n v="204.653362387437"/>
    <n v="16.328192857591599"/>
    <x v="2"/>
    <x v="2"/>
    <x v="1"/>
    <n v="2"/>
    <n v="3794.88"/>
    <s v="Discharged"/>
    <x v="2"/>
  </r>
  <r>
    <s v="PT-02266"/>
    <n v="72"/>
    <x v="0"/>
    <n v="118"/>
    <n v="252.343056239623"/>
    <n v="17.511523198575301"/>
    <x v="0"/>
    <x v="2"/>
    <x v="0"/>
    <n v="6"/>
    <n v="13498.33"/>
    <s v="Discharged"/>
    <x v="4"/>
  </r>
  <r>
    <s v="PT-00825"/>
    <n v="48"/>
    <x v="0"/>
    <n v="144"/>
    <n v="243.32847099151701"/>
    <n v="32.020324051381799"/>
    <x v="1"/>
    <x v="0"/>
    <x v="1"/>
    <n v="5"/>
    <n v="16432.75"/>
    <s v="Transferred"/>
    <x v="3"/>
  </r>
  <r>
    <s v="PT-07275"/>
    <n v="76"/>
    <x v="1"/>
    <n v="109"/>
    <n v="179.767253568103"/>
    <n v="32.934242457965603"/>
    <x v="0"/>
    <x v="1"/>
    <x v="1"/>
    <n v="1"/>
    <n v="11042.61"/>
    <s v="Discharged"/>
    <x v="4"/>
  </r>
  <r>
    <s v="PT-01390"/>
    <n v="43"/>
    <x v="1"/>
    <n v="122"/>
    <n v="195.22895322852801"/>
    <n v="20.117824581040502"/>
    <x v="1"/>
    <x v="1"/>
    <x v="0"/>
    <n v="3"/>
    <n v="6357.07"/>
    <s v="Discharged"/>
    <x v="3"/>
  </r>
  <r>
    <s v="PT-03565"/>
    <n v="69"/>
    <x v="1"/>
    <n v="127"/>
    <n v="198.88287814268301"/>
    <n v="19.836294728707301"/>
    <x v="0"/>
    <x v="1"/>
    <x v="0"/>
    <n v="5"/>
    <n v="3938.47"/>
    <s v="Discharged"/>
    <x v="0"/>
  </r>
  <r>
    <s v="PT-05430"/>
    <n v="28"/>
    <x v="1"/>
    <n v="127"/>
    <n v="258.691982647256"/>
    <n v="26.743153522495501"/>
    <x v="0"/>
    <x v="1"/>
    <x v="2"/>
    <n v="2"/>
    <n v="5371.19"/>
    <s v="Discharged"/>
    <x v="6"/>
  </r>
  <r>
    <s v="PT-07828"/>
    <n v="51"/>
    <x v="1"/>
    <n v="95"/>
    <n v="206.455205267038"/>
    <n v="30.9899418405018"/>
    <x v="1"/>
    <x v="2"/>
    <x v="0"/>
    <n v="1"/>
    <n v="5729.24"/>
    <s v="Discharged"/>
    <x v="1"/>
  </r>
  <r>
    <s v="PT-05691"/>
    <n v="56"/>
    <x v="0"/>
    <n v="124"/>
    <n v="236.354167424867"/>
    <n v="22.628380926621698"/>
    <x v="0"/>
    <x v="1"/>
    <x v="2"/>
    <n v="2"/>
    <n v="500"/>
    <s v="Discharged"/>
    <x v="1"/>
  </r>
  <r>
    <s v="PT-07879"/>
    <n v="46"/>
    <x v="1"/>
    <n v="117"/>
    <n v="166.297469718228"/>
    <n v="26.729289164364399"/>
    <x v="0"/>
    <x v="1"/>
    <x v="2"/>
    <n v="4"/>
    <n v="3994.54"/>
    <s v="Admitted"/>
    <x v="3"/>
  </r>
  <r>
    <s v="PT-01869"/>
    <n v="38"/>
    <x v="1"/>
    <n v="100"/>
    <s v="unknown"/>
    <n v="32.168017546321103"/>
    <x v="0"/>
    <x v="2"/>
    <x v="2"/>
    <n v="2"/>
    <n v="6369.47"/>
    <s v="Transferred"/>
    <x v="2"/>
  </r>
  <r>
    <s v="PT-08203"/>
    <n v="46"/>
    <x v="1"/>
    <n v="141"/>
    <n v="240.669857291504"/>
    <n v="26.9577827572876"/>
    <x v="1"/>
    <x v="1"/>
    <x v="0"/>
    <n v="2"/>
    <n v="11564.63"/>
    <s v="Discharged"/>
    <x v="3"/>
  </r>
  <r>
    <s v="PT-07487"/>
    <n v="73"/>
    <x v="0"/>
    <n v="104"/>
    <n v="206.87637739969199"/>
    <n v="32.642552454475101"/>
    <x v="0"/>
    <x v="1"/>
    <x v="0"/>
    <n v="2"/>
    <n v="10491.41"/>
    <s v="Discharged"/>
    <x v="4"/>
  </r>
  <r>
    <s v="PT-00807"/>
    <n v="58"/>
    <x v="0"/>
    <n v="90"/>
    <n v="263.645545327859"/>
    <n v="24.196339985720002"/>
    <x v="1"/>
    <x v="2"/>
    <x v="1"/>
    <n v="1"/>
    <n v="15376.45"/>
    <s v="Discharged"/>
    <x v="1"/>
  </r>
  <r>
    <s v="PT-04806"/>
    <n v="31"/>
    <x v="0"/>
    <n v="129"/>
    <n v="163.32973440901799"/>
    <n v="32.447524217147098"/>
    <x v="1"/>
    <x v="1"/>
    <x v="0"/>
    <n v="5"/>
    <n v="10510.72"/>
    <s v="unknown"/>
    <x v="2"/>
  </r>
  <r>
    <s v="PT-09337"/>
    <n v="75"/>
    <x v="1"/>
    <n v="119"/>
    <n v="221.204312954241"/>
    <n v="22.537210993974298"/>
    <x v="1"/>
    <x v="1"/>
    <x v="0"/>
    <n v="2"/>
    <n v="9281.16"/>
    <s v="Discharged"/>
    <x v="4"/>
  </r>
  <r>
    <s v="PT-07512"/>
    <n v="91"/>
    <x v="0"/>
    <n v="159"/>
    <n v="225.639994999078"/>
    <n v="35.439697447516501"/>
    <x v="0"/>
    <x v="1"/>
    <x v="0"/>
    <n v="4"/>
    <n v="12450.11"/>
    <s v="Admitted"/>
    <x v="5"/>
  </r>
  <r>
    <s v="PT-08057"/>
    <n v="56"/>
    <x v="0"/>
    <n v="135"/>
    <n v="238.65696936659799"/>
    <n v="29.431365962045302"/>
    <x v="2"/>
    <x v="1"/>
    <x v="0"/>
    <n v="2"/>
    <n v="11244.77"/>
    <s v="Discharged"/>
    <x v="1"/>
  </r>
  <r>
    <s v="PT-04495"/>
    <n v="67"/>
    <x v="1"/>
    <n v="148"/>
    <n v="246.72597516168301"/>
    <n v="26.918730134722299"/>
    <x v="0"/>
    <x v="2"/>
    <x v="0"/>
    <n v="8"/>
    <n v="9248.9"/>
    <s v="Discharged"/>
    <x v="0"/>
  </r>
  <r>
    <s v="PT-02633"/>
    <n v="57"/>
    <x v="1"/>
    <n v="140"/>
    <n v="203.89667715561899"/>
    <n v="23.155024411212398"/>
    <x v="1"/>
    <x v="1"/>
    <x v="2"/>
    <n v="3"/>
    <n v="4407.5600000000004"/>
    <s v="Admitted"/>
    <x v="1"/>
  </r>
  <r>
    <s v="PT-09080"/>
    <n v="29"/>
    <x v="0"/>
    <n v="132"/>
    <n v="139.22206899728999"/>
    <n v="23.295899967991598"/>
    <x v="2"/>
    <x v="2"/>
    <x v="0"/>
    <n v="3"/>
    <n v="10995.11"/>
    <s v="Transferred"/>
    <x v="6"/>
  </r>
  <r>
    <s v="PT-08897"/>
    <n v="62"/>
    <x v="0"/>
    <n v="128"/>
    <n v="214.42108735791501"/>
    <n v="23.3742767536475"/>
    <x v="1"/>
    <x v="1"/>
    <x v="2"/>
    <n v="1"/>
    <n v="5624.09"/>
    <s v="Discharged"/>
    <x v="0"/>
  </r>
  <r>
    <s v="PT-08624"/>
    <n v="72"/>
    <x v="0"/>
    <n v="132"/>
    <n v="238.528227274974"/>
    <n v="29.3160520471456"/>
    <x v="1"/>
    <x v="2"/>
    <x v="3"/>
    <n v="2"/>
    <n v="2741.51"/>
    <s v="Admitted"/>
    <x v="4"/>
  </r>
  <r>
    <s v="PT-07833"/>
    <n v="64"/>
    <x v="0"/>
    <n v="136"/>
    <n v="184.29671457815101"/>
    <n v="17.4540269085098"/>
    <x v="0"/>
    <x v="1"/>
    <x v="0"/>
    <n v="1"/>
    <n v="3835.2"/>
    <s v="Discharged"/>
    <x v="0"/>
  </r>
  <r>
    <s v="PT-04389"/>
    <n v="57"/>
    <x v="0"/>
    <n v="113"/>
    <n v="188.93194695600999"/>
    <n v="23.827395701286001"/>
    <x v="1"/>
    <x v="0"/>
    <x v="2"/>
    <n v="4"/>
    <n v="4554.49"/>
    <s v="Discharged"/>
    <x v="1"/>
  </r>
  <r>
    <s v="PT-00146"/>
    <n v="66"/>
    <x v="0"/>
    <n v="117"/>
    <n v="198.18905097675099"/>
    <n v="26.2681691175111"/>
    <x v="2"/>
    <x v="1"/>
    <x v="0"/>
    <n v="2"/>
    <n v="6430.11"/>
    <s v="Discharged"/>
    <x v="0"/>
  </r>
  <r>
    <s v="PT-06468"/>
    <n v="47"/>
    <x v="1"/>
    <n v="110"/>
    <n v="247.29428051652999"/>
    <n v="31.0724399679474"/>
    <x v="2"/>
    <x v="2"/>
    <x v="1"/>
    <n v="8"/>
    <n v="16581.169999999998"/>
    <s v="Discharged"/>
    <x v="3"/>
  </r>
  <r>
    <s v="PT-02034"/>
    <n v="62"/>
    <x v="0"/>
    <n v="129"/>
    <n v="284.523231339071"/>
    <n v="31.661414745615701"/>
    <x v="1"/>
    <x v="1"/>
    <x v="2"/>
    <n v="1"/>
    <n v="3306.45"/>
    <s v="Transferred"/>
    <x v="0"/>
  </r>
  <r>
    <s v="PT-09316"/>
    <n v="31"/>
    <x v="1"/>
    <n v="132"/>
    <n v="226.68234675109201"/>
    <n v="27.019292150158599"/>
    <x v="1"/>
    <x v="1"/>
    <x v="0"/>
    <n v="2"/>
    <n v="12778.83"/>
    <s v="Deceased"/>
    <x v="2"/>
  </r>
  <r>
    <s v="PT-01166"/>
    <n v="91"/>
    <x v="1"/>
    <n v="129"/>
    <n v="214.23996355484499"/>
    <n v="29.782106594118101"/>
    <x v="0"/>
    <x v="2"/>
    <x v="1"/>
    <n v="8"/>
    <n v="24749.93"/>
    <s v="Discharged"/>
    <x v="5"/>
  </r>
  <r>
    <s v="PT-02051"/>
    <n v="67"/>
    <x v="0"/>
    <n v="127"/>
    <n v="150.390936751987"/>
    <n v="33.885587167541203"/>
    <x v="2"/>
    <x v="2"/>
    <x v="1"/>
    <n v="8"/>
    <n v="19272.82"/>
    <s v="Admitted"/>
    <x v="0"/>
  </r>
  <r>
    <s v="PT-03761"/>
    <n v="59"/>
    <x v="0"/>
    <n v="97"/>
    <n v="127.100517976258"/>
    <n v="30.0886133276667"/>
    <x v="2"/>
    <x v="0"/>
    <x v="0"/>
    <n v="5"/>
    <n v="7481.03"/>
    <s v="Admitted"/>
    <x v="1"/>
  </r>
  <r>
    <s v="PT-04436"/>
    <n v="65"/>
    <x v="0"/>
    <n v="101"/>
    <n v="181.76600006391899"/>
    <n v="22.5449920765295"/>
    <x v="2"/>
    <x v="1"/>
    <x v="1"/>
    <n v="8"/>
    <n v="19199.939999999999"/>
    <s v="Discharged"/>
    <x v="0"/>
  </r>
  <r>
    <s v="PT-03431"/>
    <n v="61"/>
    <x v="0"/>
    <n v="116"/>
    <n v="165.73052069163799"/>
    <n v="26.018501286017099"/>
    <x v="0"/>
    <x v="1"/>
    <x v="0"/>
    <n v="3"/>
    <n v="5406.69"/>
    <s v="unknown"/>
    <x v="0"/>
  </r>
  <r>
    <s v="PT-08191"/>
    <n v="64"/>
    <x v="1"/>
    <n v="112"/>
    <n v="244.00508689404799"/>
    <n v="26.976169806535001"/>
    <x v="0"/>
    <x v="1"/>
    <x v="0"/>
    <n v="2"/>
    <n v="11645.63"/>
    <s v="Transferred"/>
    <x v="0"/>
  </r>
  <r>
    <s v="PT-08929"/>
    <n v="39"/>
    <x v="1"/>
    <n v="137"/>
    <n v="176.575719769839"/>
    <n v="25.541976943396602"/>
    <x v="0"/>
    <x v="2"/>
    <x v="0"/>
    <n v="6"/>
    <n v="13185.81"/>
    <s v="Admitted"/>
    <x v="2"/>
  </r>
  <r>
    <s v="PT-07070"/>
    <n v="23"/>
    <x v="1"/>
    <n v="129"/>
    <s v="unknown"/>
    <n v="21.620318990312398"/>
    <x v="0"/>
    <x v="1"/>
    <x v="2"/>
    <n v="2"/>
    <n v="2270.87"/>
    <s v="Admitted"/>
    <x v="6"/>
  </r>
  <r>
    <s v="PT-04362"/>
    <n v="42"/>
    <x v="0"/>
    <n v="141"/>
    <n v="144.373681782879"/>
    <n v="29.531680023177401"/>
    <x v="0"/>
    <x v="1"/>
    <x v="2"/>
    <n v="5"/>
    <n v="3942.34"/>
    <s v="Discharged"/>
    <x v="3"/>
  </r>
  <r>
    <s v="PT-01772"/>
    <n v="80"/>
    <x v="0"/>
    <n v="114"/>
    <n v="235.725455340889"/>
    <n v="28.3666882206923"/>
    <x v="1"/>
    <x v="1"/>
    <x v="1"/>
    <n v="1"/>
    <n v="10707.5"/>
    <s v="Deceased"/>
    <x v="4"/>
  </r>
  <r>
    <s v="PT-03512"/>
    <n v="41"/>
    <x v="0"/>
    <n v="104"/>
    <n v="274.09084552919001"/>
    <n v="25.790099885089699"/>
    <x v="1"/>
    <x v="2"/>
    <x v="1"/>
    <n v="2"/>
    <n v="7146.81"/>
    <s v="Admitted"/>
    <x v="3"/>
  </r>
  <r>
    <s v="PT-00272"/>
    <n v="33"/>
    <x v="0"/>
    <n v="127"/>
    <n v="193.61101317062199"/>
    <n v="28.906069371924001"/>
    <x v="0"/>
    <x v="1"/>
    <x v="2"/>
    <n v="8"/>
    <n v="6325.38"/>
    <s v="Discharged"/>
    <x v="2"/>
  </r>
  <r>
    <s v="PT-08437"/>
    <n v="57"/>
    <x v="0"/>
    <n v="161"/>
    <n v="205.38273509601501"/>
    <n v="30.187146108346401"/>
    <x v="3"/>
    <x v="2"/>
    <x v="0"/>
    <n v="2"/>
    <n v="13422.16"/>
    <s v="Discharged"/>
    <x v="1"/>
  </r>
  <r>
    <s v="PT-02033"/>
    <n v="62"/>
    <x v="1"/>
    <n v="129"/>
    <n v="194.57770810531699"/>
    <n v="26.583570953774299"/>
    <x v="0"/>
    <x v="2"/>
    <x v="0"/>
    <n v="0"/>
    <n v="7030.17"/>
    <s v="Discharged"/>
    <x v="0"/>
  </r>
  <r>
    <s v="PT-09859"/>
    <n v="63"/>
    <x v="1"/>
    <n v="120"/>
    <n v="221.39008347177"/>
    <n v="23.451499126736898"/>
    <x v="0"/>
    <x v="1"/>
    <x v="2"/>
    <n v="2"/>
    <n v="3370.69"/>
    <s v="Admitted"/>
    <x v="0"/>
  </r>
  <r>
    <s v="PT-03811"/>
    <n v="40"/>
    <x v="0"/>
    <n v="151"/>
    <s v="unknown"/>
    <n v="31.2018269054082"/>
    <x v="3"/>
    <x v="1"/>
    <x v="3"/>
    <n v="3"/>
    <n v="6381.57"/>
    <s v="Discharged"/>
    <x v="2"/>
  </r>
  <r>
    <s v="PT-04347"/>
    <n v="54"/>
    <x v="0"/>
    <n v="153"/>
    <n v="214.90583638962599"/>
    <n v="23.297618007472899"/>
    <x v="1"/>
    <x v="1"/>
    <x v="0"/>
    <n v="3"/>
    <n v="12567.71"/>
    <s v="Admitted"/>
    <x v="1"/>
  </r>
  <r>
    <s v="PT-00546"/>
    <n v="43"/>
    <x v="1"/>
    <n v="123"/>
    <n v="223.04534215359101"/>
    <n v="19.842956336738901"/>
    <x v="1"/>
    <x v="1"/>
    <x v="2"/>
    <n v="1"/>
    <n v="6188.66"/>
    <s v="Admitted"/>
    <x v="3"/>
  </r>
  <r>
    <s v="PT-03242"/>
    <n v="95"/>
    <x v="0"/>
    <n v="114"/>
    <n v="178.79530306267199"/>
    <n v="28.169511433770701"/>
    <x v="0"/>
    <x v="1"/>
    <x v="2"/>
    <n v="4"/>
    <n v="3692.99"/>
    <s v="Discharged"/>
    <x v="5"/>
  </r>
  <r>
    <s v="PT-08503"/>
    <n v="83"/>
    <x v="1"/>
    <n v="123"/>
    <n v="292.629676993651"/>
    <n v="22.696167415026"/>
    <x v="1"/>
    <x v="1"/>
    <x v="1"/>
    <n v="3"/>
    <n v="16557.59"/>
    <s v="Discharged"/>
    <x v="5"/>
  </r>
  <r>
    <s v="PT-07565"/>
    <n v="60"/>
    <x v="1"/>
    <n v="119"/>
    <n v="237.97411270165301"/>
    <n v="22.713189442329199"/>
    <x v="0"/>
    <x v="2"/>
    <x v="0"/>
    <n v="3"/>
    <s v="unknown"/>
    <s v="Discharged"/>
    <x v="1"/>
  </r>
  <r>
    <s v="PT-00921"/>
    <n v="71"/>
    <x v="0"/>
    <n v="137"/>
    <n v="155.49038523795201"/>
    <n v="34.560194070470097"/>
    <x v="0"/>
    <x v="1"/>
    <x v="2"/>
    <n v="2"/>
    <n v="1820.25"/>
    <s v="Discharged"/>
    <x v="4"/>
  </r>
  <r>
    <s v="PT-09302"/>
    <n v="67"/>
    <x v="1"/>
    <n v="150"/>
    <n v="212.15414276989"/>
    <n v="26.283836580515999"/>
    <x v="0"/>
    <x v="2"/>
    <x v="1"/>
    <n v="7"/>
    <n v="10948.79"/>
    <s v="Discharged"/>
    <x v="0"/>
  </r>
  <r>
    <s v="PT-06641"/>
    <n v="38"/>
    <x v="1"/>
    <n v="118"/>
    <n v="203.98857390350199"/>
    <n v="27.905542313850201"/>
    <x v="1"/>
    <x v="1"/>
    <x v="2"/>
    <n v="4"/>
    <n v="5321.66"/>
    <s v="Admitted"/>
    <x v="2"/>
  </r>
  <r>
    <s v="PT-07695"/>
    <n v="64"/>
    <x v="0"/>
    <n v="134"/>
    <n v="258.795248280593"/>
    <n v="28.301407365450999"/>
    <x v="2"/>
    <x v="1"/>
    <x v="1"/>
    <n v="4"/>
    <n v="8295.2900000000009"/>
    <s v="Transferred"/>
    <x v="0"/>
  </r>
  <r>
    <s v="PT-08231"/>
    <n v="55"/>
    <x v="0"/>
    <n v="122"/>
    <n v="163.71359310903901"/>
    <n v="29.545449754803599"/>
    <x v="1"/>
    <x v="1"/>
    <x v="0"/>
    <n v="3"/>
    <n v="6438.96"/>
    <s v="Discharged"/>
    <x v="1"/>
  </r>
  <r>
    <s v="PT-07127"/>
    <n v="55"/>
    <x v="1"/>
    <n v="135"/>
    <n v="224.91514240506601"/>
    <n v="31.8755395501388"/>
    <x v="2"/>
    <x v="1"/>
    <x v="1"/>
    <n v="3"/>
    <n v="10657.12"/>
    <s v="Admitted"/>
    <x v="1"/>
  </r>
  <r>
    <s v="PT-04279"/>
    <n v="53"/>
    <x v="1"/>
    <n v="155"/>
    <n v="222.70685958233801"/>
    <n v="23.6804030000966"/>
    <x v="1"/>
    <x v="1"/>
    <x v="0"/>
    <n v="6"/>
    <n v="14852.96"/>
    <s v="Discharged"/>
    <x v="1"/>
  </r>
  <r>
    <s v="PT-02984"/>
    <n v="59"/>
    <x v="0"/>
    <n v="112"/>
    <n v="228.420482337755"/>
    <n v="22.701576773773699"/>
    <x v="1"/>
    <x v="1"/>
    <x v="0"/>
    <n v="4"/>
    <n v="10652.75"/>
    <s v="Discharged"/>
    <x v="1"/>
  </r>
  <r>
    <s v="PT-00131"/>
    <n v="31"/>
    <x v="1"/>
    <n v="134"/>
    <n v="162.76236045513099"/>
    <n v="18.0219243126576"/>
    <x v="0"/>
    <x v="2"/>
    <x v="2"/>
    <n v="4"/>
    <n v="6099.4"/>
    <s v="Admitted"/>
    <x v="2"/>
  </r>
  <r>
    <s v="PT-07981"/>
    <n v="41"/>
    <x v="0"/>
    <n v="153"/>
    <n v="226.21241335791399"/>
    <n v="24.038721247568098"/>
    <x v="1"/>
    <x v="2"/>
    <x v="0"/>
    <n v="3"/>
    <n v="8225.56"/>
    <s v="Discharged"/>
    <x v="3"/>
  </r>
  <r>
    <s v="PT-02668"/>
    <n v="36"/>
    <x v="1"/>
    <n v="149"/>
    <n v="244.32970650028599"/>
    <n v="27.692040556837799"/>
    <x v="2"/>
    <x v="1"/>
    <x v="0"/>
    <n v="5"/>
    <n v="6576.57"/>
    <s v="Discharged"/>
    <x v="2"/>
  </r>
  <r>
    <s v="PT-07139"/>
    <n v="47"/>
    <x v="1"/>
    <n v="100"/>
    <n v="210.04934778315999"/>
    <n v="29.139751285525101"/>
    <x v="2"/>
    <x v="1"/>
    <x v="0"/>
    <n v="13"/>
    <n v="16996.560000000001"/>
    <s v="Discharged"/>
    <x v="3"/>
  </r>
  <r>
    <s v="PT-03224"/>
    <n v="65"/>
    <x v="0"/>
    <n v="131"/>
    <n v="252.17257365680999"/>
    <n v="23.419450274598201"/>
    <x v="2"/>
    <x v="1"/>
    <x v="1"/>
    <n v="3"/>
    <n v="13497.59"/>
    <s v="Discharged"/>
    <x v="0"/>
  </r>
  <r>
    <s v="PT-07694"/>
    <n v="52"/>
    <x v="0"/>
    <n v="117"/>
    <n v="257.30294081341299"/>
    <n v="28.376486752967299"/>
    <x v="2"/>
    <x v="1"/>
    <x v="0"/>
    <n v="7"/>
    <n v="11686.51"/>
    <s v="Admitted"/>
    <x v="1"/>
  </r>
  <r>
    <s v="PT-05393"/>
    <n v="56"/>
    <x v="0"/>
    <n v="122"/>
    <n v="230.73164668653601"/>
    <n v="32.227716791926703"/>
    <x v="1"/>
    <x v="2"/>
    <x v="1"/>
    <n v="1"/>
    <n v="18257.689999999999"/>
    <s v="Transferred"/>
    <x v="1"/>
  </r>
  <r>
    <s v="PT-00615"/>
    <n v="91"/>
    <x v="1"/>
    <n v="129"/>
    <n v="139.193942032889"/>
    <n v="21.536805826788399"/>
    <x v="0"/>
    <x v="2"/>
    <x v="1"/>
    <n v="5"/>
    <n v="11494.31"/>
    <s v="Admitted"/>
    <x v="5"/>
  </r>
  <r>
    <s v="PT-01467"/>
    <n v="80"/>
    <x v="1"/>
    <n v="148"/>
    <n v="288.69777711190301"/>
    <n v="20.144332946568799"/>
    <x v="0"/>
    <x v="1"/>
    <x v="0"/>
    <n v="2"/>
    <n v="14902.17"/>
    <s v="Deceased"/>
    <x v="4"/>
  </r>
  <r>
    <s v="PT-04498"/>
    <n v="71"/>
    <x v="1"/>
    <n v="115"/>
    <n v="219.721546166557"/>
    <n v="34.113128701712803"/>
    <x v="0"/>
    <x v="1"/>
    <x v="2"/>
    <n v="5"/>
    <n v="4193.67"/>
    <s v="Discharged"/>
    <x v="4"/>
  </r>
  <r>
    <s v="PT-03043"/>
    <n v="46"/>
    <x v="0"/>
    <n v="126"/>
    <n v="270.32667249935599"/>
    <n v="27.3829340365692"/>
    <x v="0"/>
    <x v="1"/>
    <x v="0"/>
    <n v="2"/>
    <n v="10609.62"/>
    <s v="Discharged"/>
    <x v="3"/>
  </r>
  <r>
    <s v="PT-02420"/>
    <n v="35"/>
    <x v="0"/>
    <n v="130"/>
    <n v="204.00154601776501"/>
    <n v="23.3599054724471"/>
    <x v="1"/>
    <x v="2"/>
    <x v="0"/>
    <n v="2"/>
    <n v="6286.68"/>
    <s v="Discharged"/>
    <x v="2"/>
  </r>
  <r>
    <s v="PT-05086"/>
    <n v="89"/>
    <x v="0"/>
    <n v="145"/>
    <n v="218.514462202224"/>
    <n v="25.584858627848099"/>
    <x v="2"/>
    <x v="2"/>
    <x v="1"/>
    <n v="7"/>
    <n v="14557.72"/>
    <s v="Discharged"/>
    <x v="5"/>
  </r>
  <r>
    <s v="PT-03295"/>
    <n v="36"/>
    <x v="1"/>
    <n v="135"/>
    <n v="202.75662094034601"/>
    <n v="27.806984567892201"/>
    <x v="0"/>
    <x v="2"/>
    <x v="0"/>
    <n v="2"/>
    <n v="15837.78"/>
    <s v="Discharged"/>
    <x v="2"/>
  </r>
  <r>
    <s v="PT-06738"/>
    <n v="59"/>
    <x v="0"/>
    <n v="128"/>
    <n v="251.150811321042"/>
    <n v="22.5206980804344"/>
    <x v="0"/>
    <x v="1"/>
    <x v="1"/>
    <n v="1"/>
    <n v="17614.43"/>
    <s v="Admitted"/>
    <x v="1"/>
  </r>
  <r>
    <s v="PT-01501"/>
    <n v="66"/>
    <x v="0"/>
    <n v="119"/>
    <n v="228.98498791291499"/>
    <n v="19.0219273548432"/>
    <x v="0"/>
    <x v="1"/>
    <x v="2"/>
    <n v="3"/>
    <n v="4574.04"/>
    <s v="Discharged"/>
    <x v="0"/>
  </r>
  <r>
    <s v="PT-01522"/>
    <n v="63"/>
    <x v="1"/>
    <n v="149"/>
    <n v="283.83900960596998"/>
    <n v="17.085481166875599"/>
    <x v="1"/>
    <x v="1"/>
    <x v="0"/>
    <n v="1"/>
    <n v="7184.95"/>
    <s v="Discharged"/>
    <x v="0"/>
  </r>
  <r>
    <s v="PT-09301"/>
    <n v="61"/>
    <x v="1"/>
    <n v="150"/>
    <n v="190.067440873349"/>
    <n v="28.687234819954501"/>
    <x v="2"/>
    <x v="1"/>
    <x v="0"/>
    <n v="5"/>
    <n v="12413.34"/>
    <s v="Discharged"/>
    <x v="0"/>
  </r>
  <r>
    <s v="PT-04233"/>
    <n v="45"/>
    <x v="0"/>
    <n v="133"/>
    <n v="185.92989981709499"/>
    <n v="29.1888354383434"/>
    <x v="0"/>
    <x v="1"/>
    <x v="2"/>
    <n v="1"/>
    <n v="4301.13"/>
    <s v="Transferred"/>
    <x v="3"/>
  </r>
  <r>
    <s v="PT-07687"/>
    <n v="47"/>
    <x v="1"/>
    <n v="142"/>
    <s v="unknown"/>
    <n v="37.431944796424503"/>
    <x v="2"/>
    <x v="2"/>
    <x v="1"/>
    <n v="3"/>
    <n v="13214.96"/>
    <s v="Transferred"/>
    <x v="3"/>
  </r>
  <r>
    <s v="PT-08821"/>
    <n v="60"/>
    <x v="1"/>
    <n v="161"/>
    <n v="162.47005949852701"/>
    <n v="24.4621071355573"/>
    <x v="0"/>
    <x v="1"/>
    <x v="2"/>
    <n v="5"/>
    <n v="7203.17"/>
    <s v="Discharged"/>
    <x v="1"/>
  </r>
  <r>
    <s v="PT-04431"/>
    <n v="28"/>
    <x v="0"/>
    <n v="165"/>
    <n v="205.498473718881"/>
    <n v="29.031885474927901"/>
    <x v="1"/>
    <x v="1"/>
    <x v="2"/>
    <n v="2"/>
    <n v="4263.25"/>
    <s v="Admitted"/>
    <x v="6"/>
  </r>
  <r>
    <s v="PT-00391"/>
    <n v="41"/>
    <x v="1"/>
    <n v="131"/>
    <n v="208.37555661100299"/>
    <n v="27.969638779371401"/>
    <x v="1"/>
    <x v="2"/>
    <x v="0"/>
    <n v="3"/>
    <n v="7006.09"/>
    <s v="Discharged"/>
    <x v="3"/>
  </r>
  <r>
    <s v="PT-02815"/>
    <n v="82"/>
    <x v="1"/>
    <n v="157"/>
    <n v="217.038519749416"/>
    <n v="36.232564245425799"/>
    <x v="0"/>
    <x v="1"/>
    <x v="2"/>
    <n v="0"/>
    <n v="2375.16"/>
    <s v="Transferred"/>
    <x v="5"/>
  </r>
  <r>
    <s v="PT-07125"/>
    <n v="75"/>
    <x v="0"/>
    <n v="152"/>
    <n v="120"/>
    <n v="28.29087288833"/>
    <x v="2"/>
    <x v="2"/>
    <x v="1"/>
    <n v="7"/>
    <n v="21535.09"/>
    <s v="Admitted"/>
    <x v="4"/>
  </r>
  <r>
    <s v="PT-05914"/>
    <n v="61"/>
    <x v="1"/>
    <n v="133"/>
    <n v="259.56520627200302"/>
    <n v="29.609941629323899"/>
    <x v="2"/>
    <x v="1"/>
    <x v="0"/>
    <n v="7"/>
    <n v="11392.3"/>
    <s v="Discharged"/>
    <x v="0"/>
  </r>
  <r>
    <s v="PT-08593"/>
    <n v="84"/>
    <x v="0"/>
    <n v="114"/>
    <s v="unknown"/>
    <n v="26.154404272068199"/>
    <x v="3"/>
    <x v="2"/>
    <x v="0"/>
    <n v="6"/>
    <n v="10452.5"/>
    <s v="Discharged"/>
    <x v="5"/>
  </r>
  <r>
    <s v="PT-04807"/>
    <n v="43"/>
    <x v="0"/>
    <n v="105"/>
    <n v="229.98652207724399"/>
    <n v="36.349407261940698"/>
    <x v="0"/>
    <x v="1"/>
    <x v="2"/>
    <n v="1"/>
    <n v="2346.66"/>
    <s v="Discharged"/>
    <x v="3"/>
  </r>
  <r>
    <s v="PT-09135"/>
    <n v="32"/>
    <x v="0"/>
    <n v="138"/>
    <n v="228.00496255803799"/>
    <n v="28.424628408136801"/>
    <x v="1"/>
    <x v="2"/>
    <x v="0"/>
    <n v="1"/>
    <n v="12501.81"/>
    <s v="Discharged"/>
    <x v="2"/>
  </r>
  <r>
    <s v="PT-08239"/>
    <n v="79"/>
    <x v="1"/>
    <n v="159"/>
    <n v="220.327777304313"/>
    <n v="27.419270569751699"/>
    <x v="0"/>
    <x v="1"/>
    <x v="2"/>
    <n v="1"/>
    <n v="3440.26"/>
    <s v="Discharged"/>
    <x v="4"/>
  </r>
  <r>
    <s v="PT-08045"/>
    <n v="69"/>
    <x v="0"/>
    <n v="158"/>
    <n v="275.27575500406999"/>
    <n v="24.5744246825817"/>
    <x v="0"/>
    <x v="1"/>
    <x v="0"/>
    <n v="2"/>
    <n v="8306.1"/>
    <s v="Discharged"/>
    <x v="0"/>
  </r>
  <r>
    <s v="PT-09979"/>
    <n v="39"/>
    <x v="1"/>
    <n v="130"/>
    <n v="245.513395310466"/>
    <n v="26.4913323233312"/>
    <x v="1"/>
    <x v="2"/>
    <x v="0"/>
    <n v="3"/>
    <n v="5088.0600000000004"/>
    <s v="Discharged"/>
    <x v="2"/>
  </r>
  <r>
    <s v="PT-03994"/>
    <n v="66"/>
    <x v="0"/>
    <n v="147"/>
    <n v="198.15942012060199"/>
    <n v="23.0824745308445"/>
    <x v="0"/>
    <x v="2"/>
    <x v="2"/>
    <n v="2"/>
    <n v="2900.31"/>
    <s v="Discharged"/>
    <x v="0"/>
  </r>
  <r>
    <s v="PT-09745"/>
    <n v="63"/>
    <x v="1"/>
    <n v="132"/>
    <n v="288.67589784613602"/>
    <n v="38.024994220608697"/>
    <x v="0"/>
    <x v="1"/>
    <x v="0"/>
    <n v="4"/>
    <n v="10054.14"/>
    <s v="Discharged"/>
    <x v="0"/>
  </r>
  <r>
    <s v="PT-06610"/>
    <n v="58"/>
    <x v="1"/>
    <n v="130"/>
    <n v="170.32352692327399"/>
    <n v="29.706104431127301"/>
    <x v="2"/>
    <x v="2"/>
    <x v="1"/>
    <n v="5"/>
    <n v="21248.69"/>
    <s v="Transferred"/>
    <x v="1"/>
  </r>
  <r>
    <s v="PT-05320"/>
    <n v="63"/>
    <x v="1"/>
    <n v="131"/>
    <n v="247.965463782679"/>
    <n v="25.797634476848099"/>
    <x v="0"/>
    <x v="2"/>
    <x v="1"/>
    <n v="6"/>
    <n v="14178.22"/>
    <s v="Discharged"/>
    <x v="0"/>
  </r>
  <r>
    <s v="PT-00256"/>
    <n v="47"/>
    <x v="1"/>
    <n v="122"/>
    <n v="265.97672305088003"/>
    <n v="30.979250758915601"/>
    <x v="1"/>
    <x v="1"/>
    <x v="0"/>
    <n v="3"/>
    <n v="12776.02"/>
    <s v="Discharged"/>
    <x v="3"/>
  </r>
  <r>
    <s v="PT-07120"/>
    <n v="65"/>
    <x v="0"/>
    <n v="159"/>
    <n v="234.37772974334899"/>
    <n v="29.4167472336595"/>
    <x v="2"/>
    <x v="2"/>
    <x v="3"/>
    <n v="2"/>
    <n v="5754"/>
    <s v="Admitted"/>
    <x v="0"/>
  </r>
  <r>
    <s v="PT-02422"/>
    <n v="72"/>
    <x v="0"/>
    <n v="169"/>
    <n v="198.87014820080699"/>
    <n v="30.6380117712893"/>
    <x v="0"/>
    <x v="1"/>
    <x v="0"/>
    <n v="2"/>
    <n v="12940.88"/>
    <s v="Discharged"/>
    <x v="4"/>
  </r>
  <r>
    <s v="PT-05605"/>
    <n v="61"/>
    <x v="1"/>
    <n v="169"/>
    <n v="214.646868672012"/>
    <n v="25.357393412498901"/>
    <x v="2"/>
    <x v="1"/>
    <x v="0"/>
    <n v="9"/>
    <n v="6654.95"/>
    <s v="Admitted"/>
    <x v="0"/>
  </r>
  <r>
    <s v="PT-01751"/>
    <n v="18"/>
    <x v="1"/>
    <n v="117"/>
    <n v="215.191102658608"/>
    <s v="unknown"/>
    <x v="0"/>
    <x v="1"/>
    <x v="2"/>
    <n v="3"/>
    <n v="7513.87"/>
    <s v="Admitted"/>
    <x v="6"/>
  </r>
  <r>
    <s v="PT-09198"/>
    <n v="76"/>
    <x v="1"/>
    <n v="126"/>
    <n v="199.15357239056399"/>
    <n v="26.8126027309312"/>
    <x v="1"/>
    <x v="2"/>
    <x v="1"/>
    <n v="3"/>
    <n v="19556.57"/>
    <s v="Discharged"/>
    <x v="4"/>
  </r>
  <r>
    <s v="PT-09913"/>
    <n v="44"/>
    <x v="1"/>
    <n v="149"/>
    <n v="189.44462973527001"/>
    <n v="29.4324319910505"/>
    <x v="0"/>
    <x v="1"/>
    <x v="3"/>
    <n v="2"/>
    <n v="4949.88"/>
    <s v="Discharged"/>
    <x v="3"/>
  </r>
  <r>
    <s v="PT-00339"/>
    <n v="61"/>
    <x v="1"/>
    <n v="107"/>
    <n v="215.32964178661101"/>
    <n v="37.644154123635602"/>
    <x v="1"/>
    <x v="2"/>
    <x v="0"/>
    <n v="3"/>
    <n v="8859.89"/>
    <s v="Discharged"/>
    <x v="0"/>
  </r>
  <r>
    <s v="PT-08408"/>
    <n v="29"/>
    <x v="0"/>
    <n v="132"/>
    <n v="217.65943609978001"/>
    <n v="35.919436649594097"/>
    <x v="0"/>
    <x v="1"/>
    <x v="2"/>
    <n v="2"/>
    <n v="1463.47"/>
    <s v="Admitted"/>
    <x v="6"/>
  </r>
  <r>
    <s v="PT-01342"/>
    <n v="55"/>
    <x v="1"/>
    <n v="119"/>
    <n v="260.37635296133999"/>
    <n v="23.516574575767699"/>
    <x v="2"/>
    <x v="1"/>
    <x v="1"/>
    <n v="3"/>
    <n v="25538.7"/>
    <s v="Discharged"/>
    <x v="1"/>
  </r>
  <r>
    <s v="PT-09738"/>
    <n v="47"/>
    <x v="0"/>
    <n v="150"/>
    <n v="253.422931540409"/>
    <n v="18.9255079078435"/>
    <x v="0"/>
    <x v="1"/>
    <x v="2"/>
    <n v="3"/>
    <n v="4191.22"/>
    <s v="Discharged"/>
    <x v="3"/>
  </r>
  <r>
    <s v="PT-07983"/>
    <n v="53"/>
    <x v="1"/>
    <n v="125"/>
    <n v="148.649652952504"/>
    <n v="24.719853548826201"/>
    <x v="0"/>
    <x v="1"/>
    <x v="3"/>
    <n v="3"/>
    <n v="1305.17"/>
    <s v="Discharged"/>
    <x v="1"/>
  </r>
  <r>
    <s v="PT-03641"/>
    <n v="47"/>
    <x v="0"/>
    <n v="110"/>
    <n v="191.39481714162901"/>
    <n v="38.441996880004901"/>
    <x v="0"/>
    <x v="1"/>
    <x v="2"/>
    <n v="2"/>
    <n v="1630.24"/>
    <s v="Admitted"/>
    <x v="3"/>
  </r>
  <r>
    <s v="PT-00330"/>
    <n v="64"/>
    <x v="1"/>
    <n v="132"/>
    <n v="211.63475581073399"/>
    <n v="26.2116220768471"/>
    <x v="2"/>
    <x v="1"/>
    <x v="2"/>
    <n v="2"/>
    <n v="3431.34"/>
    <s v="Admitted"/>
    <x v="0"/>
  </r>
  <r>
    <s v="PT-09006"/>
    <n v="37"/>
    <x v="1"/>
    <n v="107"/>
    <n v="181.09247630009699"/>
    <n v="20.8661820127727"/>
    <x v="0"/>
    <x v="1"/>
    <x v="2"/>
    <n v="2"/>
    <n v="3938.09"/>
    <s v="Discharged"/>
    <x v="2"/>
  </r>
  <r>
    <s v="PT-03005"/>
    <n v="63"/>
    <x v="0"/>
    <n v="121"/>
    <n v="227.34448682481101"/>
    <n v="32.058536539400102"/>
    <x v="0"/>
    <x v="1"/>
    <x v="2"/>
    <n v="0"/>
    <n v="2554.09"/>
    <s v="Discharged"/>
    <x v="0"/>
  </r>
  <r>
    <s v="PT-06961"/>
    <n v="71"/>
    <x v="1"/>
    <n v="139"/>
    <n v="235.72091133218899"/>
    <n v="28.272501779638201"/>
    <x v="1"/>
    <x v="1"/>
    <x v="3"/>
    <n v="6"/>
    <n v="7861.33"/>
    <s v="Admitted"/>
    <x v="4"/>
  </r>
  <r>
    <s v="PT-04091"/>
    <n v="38"/>
    <x v="0"/>
    <n v="152"/>
    <n v="229.19107041339601"/>
    <n v="19.570071539650801"/>
    <x v="2"/>
    <x v="2"/>
    <x v="1"/>
    <n v="3"/>
    <n v="15724.86"/>
    <s v="Discharged"/>
    <x v="2"/>
  </r>
  <r>
    <s v="PT-02323"/>
    <n v="61"/>
    <x v="1"/>
    <n v="120"/>
    <s v="unknown"/>
    <s v="unknown"/>
    <x v="1"/>
    <x v="1"/>
    <x v="2"/>
    <n v="3"/>
    <n v="5031.08"/>
    <s v="Deceased"/>
    <x v="0"/>
  </r>
  <r>
    <s v="PT-06668"/>
    <n v="51"/>
    <x v="1"/>
    <n v="121"/>
    <n v="166.39511992289201"/>
    <n v="31.888076566411701"/>
    <x v="2"/>
    <x v="1"/>
    <x v="0"/>
    <n v="7"/>
    <n v="7409.66"/>
    <s v="Admitted"/>
    <x v="1"/>
  </r>
  <r>
    <s v="PT-07010"/>
    <n v="76"/>
    <x v="1"/>
    <n v="153"/>
    <n v="208.32085761658001"/>
    <n v="27.1989013630382"/>
    <x v="0"/>
    <x v="1"/>
    <x v="3"/>
    <n v="1"/>
    <n v="5102.92"/>
    <s v="Discharged"/>
    <x v="4"/>
  </r>
  <r>
    <s v="PT-04198"/>
    <n v="31"/>
    <x v="1"/>
    <s v="unknown"/>
    <n v="286.00408855234099"/>
    <n v="20.0292615384495"/>
    <x v="2"/>
    <x v="1"/>
    <x v="0"/>
    <n v="7"/>
    <n v="5259.08"/>
    <s v="Admitted"/>
    <x v="2"/>
  </r>
  <r>
    <s v="PT-03550"/>
    <n v="54"/>
    <x v="1"/>
    <n v="126"/>
    <n v="253.72277204236701"/>
    <n v="33.701788769743303"/>
    <x v="1"/>
    <x v="2"/>
    <x v="1"/>
    <n v="1"/>
    <n v="15973.73"/>
    <s v="Discharged"/>
    <x v="1"/>
  </r>
  <r>
    <s v="PT-08364"/>
    <n v="48"/>
    <x v="1"/>
    <n v="144"/>
    <n v="239.79179137314"/>
    <n v="23.289632751838599"/>
    <x v="1"/>
    <x v="1"/>
    <x v="0"/>
    <n v="3"/>
    <n v="9659.2000000000007"/>
    <s v="Discharged"/>
    <x v="3"/>
  </r>
  <r>
    <s v="PT-09498"/>
    <n v="65"/>
    <x v="1"/>
    <n v="133"/>
    <n v="235.15710262733299"/>
    <n v="27.253344415405699"/>
    <x v="2"/>
    <x v="1"/>
    <x v="1"/>
    <n v="7"/>
    <n v="19657.3"/>
    <s v="Admitted"/>
    <x v="0"/>
  </r>
  <r>
    <s v="PT-09117"/>
    <n v="79"/>
    <x v="1"/>
    <n v="121"/>
    <n v="279.24870784097499"/>
    <n v="20.626355903509701"/>
    <x v="0"/>
    <x v="2"/>
    <x v="0"/>
    <n v="4"/>
    <n v="14152.7"/>
    <s v="Discharged"/>
    <x v="4"/>
  </r>
  <r>
    <s v="PT-06186"/>
    <n v="43"/>
    <x v="0"/>
    <n v="115"/>
    <s v="unknown"/>
    <n v="33.959858284226002"/>
    <x v="1"/>
    <x v="2"/>
    <x v="0"/>
    <n v="2"/>
    <n v="15588.2"/>
    <s v="Admitted"/>
    <x v="3"/>
  </r>
  <r>
    <s v="PT-01640"/>
    <n v="38"/>
    <x v="0"/>
    <n v="123"/>
    <n v="287.111542523541"/>
    <n v="31.393300603164501"/>
    <x v="2"/>
    <x v="1"/>
    <x v="0"/>
    <n v="6"/>
    <n v="10806.94"/>
    <s v="Transferred"/>
    <x v="2"/>
  </r>
  <r>
    <s v="PT-00061"/>
    <n v="47"/>
    <x v="1"/>
    <n v="123"/>
    <n v="186.14222500736301"/>
    <n v="33.080236129644398"/>
    <x v="1"/>
    <x v="1"/>
    <x v="0"/>
    <n v="3"/>
    <n v="6244.42"/>
    <s v="Discharged"/>
    <x v="3"/>
  </r>
  <r>
    <s v="PT-01241"/>
    <n v="49"/>
    <x v="1"/>
    <n v="120"/>
    <n v="229.6860962929"/>
    <n v="27.9464255906374"/>
    <x v="0"/>
    <x v="1"/>
    <x v="3"/>
    <n v="5"/>
    <n v="5262.27"/>
    <s v="Discharged"/>
    <x v="3"/>
  </r>
  <r>
    <s v="PT-05761"/>
    <n v="55"/>
    <x v="0"/>
    <n v="120"/>
    <n v="205.274013320433"/>
    <n v="26.2473309697973"/>
    <x v="0"/>
    <x v="1"/>
    <x v="2"/>
    <n v="1"/>
    <n v="4234.08"/>
    <s v="Discharged"/>
    <x v="1"/>
  </r>
  <r>
    <s v="PT-05137"/>
    <n v="62"/>
    <x v="1"/>
    <n v="144"/>
    <n v="222.85647415661199"/>
    <n v="31.4026209915368"/>
    <x v="0"/>
    <x v="2"/>
    <x v="1"/>
    <n v="4"/>
    <n v="13456.68"/>
    <s v="Deceased"/>
    <x v="0"/>
  </r>
  <r>
    <s v="PT-02344"/>
    <n v="47"/>
    <x v="0"/>
    <n v="127"/>
    <n v="211.681519684271"/>
    <n v="26.927492585978801"/>
    <x v="2"/>
    <x v="2"/>
    <x v="1"/>
    <n v="4"/>
    <n v="18270.7"/>
    <s v="Admitted"/>
    <x v="3"/>
  </r>
  <r>
    <s v="PT-02121"/>
    <n v="91"/>
    <x v="0"/>
    <n v="100"/>
    <n v="233.324882277688"/>
    <n v="20.957126833349001"/>
    <x v="0"/>
    <x v="1"/>
    <x v="3"/>
    <n v="3"/>
    <n v="4260.59"/>
    <s v="Discharged"/>
    <x v="5"/>
  </r>
  <r>
    <s v="PT-01525"/>
    <n v="49"/>
    <x v="0"/>
    <n v="123"/>
    <n v="224.048464475999"/>
    <n v="41.636844491090898"/>
    <x v="2"/>
    <x v="1"/>
    <x v="0"/>
    <n v="6"/>
    <n v="6606.78"/>
    <s v="Discharged"/>
    <x v="3"/>
  </r>
  <r>
    <s v="PT-07618"/>
    <n v="77"/>
    <x v="1"/>
    <n v="121"/>
    <n v="229.96480986160299"/>
    <n v="32.066371672638397"/>
    <x v="2"/>
    <x v="1"/>
    <x v="0"/>
    <n v="7"/>
    <s v="unknown"/>
    <s v="Admitted"/>
    <x v="4"/>
  </r>
  <r>
    <s v="PT-00154"/>
    <n v="58"/>
    <x v="1"/>
    <n v="108"/>
    <n v="219.10355028384899"/>
    <n v="19.240521252345999"/>
    <x v="0"/>
    <x v="1"/>
    <x v="2"/>
    <n v="2"/>
    <n v="4187.55"/>
    <s v="Deceased"/>
    <x v="1"/>
  </r>
  <r>
    <s v="PT-00482"/>
    <n v="40"/>
    <x v="1"/>
    <n v="142"/>
    <n v="167.402171414284"/>
    <s v="unknown"/>
    <x v="2"/>
    <x v="2"/>
    <x v="1"/>
    <n v="7"/>
    <n v="18156.53"/>
    <s v="Discharged"/>
    <x v="2"/>
  </r>
  <r>
    <s v="PT-06123"/>
    <n v="43"/>
    <x v="1"/>
    <n v="122"/>
    <n v="173.05066405237801"/>
    <n v="29.075742828305099"/>
    <x v="0"/>
    <x v="1"/>
    <x v="2"/>
    <n v="3"/>
    <n v="2883.8"/>
    <s v="Discharged"/>
    <x v="3"/>
  </r>
  <r>
    <s v="PT-07675"/>
    <n v="42"/>
    <x v="0"/>
    <n v="142"/>
    <n v="272.806843052293"/>
    <n v="18.087050429966101"/>
    <x v="1"/>
    <x v="1"/>
    <x v="0"/>
    <n v="2"/>
    <n v="9533.8799999999992"/>
    <s v="Admitted"/>
    <x v="3"/>
  </r>
  <r>
    <s v="PT-07102"/>
    <n v="53"/>
    <x v="0"/>
    <n v="90"/>
    <n v="282.43812102491"/>
    <n v="30.891062411858702"/>
    <x v="1"/>
    <x v="1"/>
    <x v="0"/>
    <n v="2"/>
    <n v="7318.51"/>
    <s v="Discharged"/>
    <x v="1"/>
  </r>
  <r>
    <s v="PT-01763"/>
    <n v="56"/>
    <x v="1"/>
    <n v="148"/>
    <n v="267.52476226625998"/>
    <n v="38.405287118196"/>
    <x v="2"/>
    <x v="2"/>
    <x v="1"/>
    <n v="8"/>
    <n v="17759.27"/>
    <s v="Admitted"/>
    <x v="1"/>
  </r>
  <r>
    <s v="PT-08943"/>
    <n v="52"/>
    <x v="1"/>
    <n v="168"/>
    <n v="136.83972835748301"/>
    <n v="31.405412893137299"/>
    <x v="1"/>
    <x v="1"/>
    <x v="2"/>
    <n v="6"/>
    <n v="8852.59"/>
    <s v="Discharged"/>
    <x v="1"/>
  </r>
  <r>
    <s v="PT-07716"/>
    <n v="65"/>
    <x v="0"/>
    <n v="152"/>
    <n v="183.70000557844901"/>
    <n v="24.528271417931801"/>
    <x v="0"/>
    <x v="1"/>
    <x v="1"/>
    <n v="2"/>
    <n v="13164.47"/>
    <s v="Discharged"/>
    <x v="0"/>
  </r>
  <r>
    <s v="PT-09264"/>
    <n v="43"/>
    <x v="1"/>
    <n v="166"/>
    <n v="244.62968333588401"/>
    <n v="23.129598466555599"/>
    <x v="0"/>
    <x v="2"/>
    <x v="1"/>
    <n v="4"/>
    <n v="19972.47"/>
    <s v="Discharged"/>
    <x v="3"/>
  </r>
  <r>
    <s v="PT-07480"/>
    <n v="49"/>
    <x v="0"/>
    <n v="147"/>
    <n v="260.818242936704"/>
    <n v="23.5803317173485"/>
    <x v="2"/>
    <x v="0"/>
    <x v="1"/>
    <n v="6"/>
    <n v="21106.27"/>
    <s v="Discharged"/>
    <x v="3"/>
  </r>
  <r>
    <s v="PT-06213"/>
    <n v="47"/>
    <x v="0"/>
    <n v="152"/>
    <n v="169.292928922973"/>
    <n v="26.2004604937617"/>
    <x v="0"/>
    <x v="1"/>
    <x v="2"/>
    <n v="5"/>
    <n v="6477.24"/>
    <s v="Transferred"/>
    <x v="3"/>
  </r>
  <r>
    <s v="PT-04854"/>
    <n v="57"/>
    <x v="1"/>
    <n v="105"/>
    <n v="173.76161654278201"/>
    <n v="26.624693899621999"/>
    <x v="0"/>
    <x v="1"/>
    <x v="0"/>
    <n v="1"/>
    <n v="12393.08"/>
    <s v="Discharged"/>
    <x v="1"/>
  </r>
  <r>
    <s v="PT-02712"/>
    <n v="77"/>
    <x v="0"/>
    <s v="unknown"/>
    <n v="215.46764385536699"/>
    <n v="29.8086592612493"/>
    <x v="2"/>
    <x v="2"/>
    <x v="1"/>
    <n v="5"/>
    <n v="11805.07"/>
    <s v="Transferred"/>
    <x v="4"/>
  </r>
  <r>
    <s v="PT-06767"/>
    <n v="87"/>
    <x v="0"/>
    <n v="168"/>
    <n v="167.437859812092"/>
    <n v="37.183145435108401"/>
    <x v="0"/>
    <x v="1"/>
    <x v="0"/>
    <n v="4"/>
    <n v="11846.71"/>
    <s v="Discharged"/>
    <x v="5"/>
  </r>
  <r>
    <s v="PT-04151"/>
    <n v="54"/>
    <x v="1"/>
    <n v="126"/>
    <n v="184.03676257369099"/>
    <n v="28.42957965902"/>
    <x v="0"/>
    <x v="0"/>
    <x v="0"/>
    <n v="2"/>
    <n v="4150.49"/>
    <s v="Admitted"/>
    <x v="1"/>
  </r>
  <r>
    <s v="PT-01334"/>
    <n v="77"/>
    <x v="0"/>
    <n v="133"/>
    <n v="206.58435787937199"/>
    <n v="27.6420644755494"/>
    <x v="2"/>
    <x v="1"/>
    <x v="1"/>
    <n v="3"/>
    <n v="19203.73"/>
    <s v="Discharged"/>
    <x v="4"/>
  </r>
  <r>
    <s v="PT-08379"/>
    <n v="67"/>
    <x v="0"/>
    <n v="143"/>
    <s v="unknown"/>
    <n v="25.581109821161"/>
    <x v="2"/>
    <x v="2"/>
    <x v="1"/>
    <n v="7"/>
    <n v="18044.28"/>
    <s v="Deceased"/>
    <x v="0"/>
  </r>
  <r>
    <s v="PT-09616"/>
    <n v="61"/>
    <x v="0"/>
    <n v="131"/>
    <n v="235.53951672964101"/>
    <n v="23.941218206011602"/>
    <x v="0"/>
    <x v="1"/>
    <x v="2"/>
    <n v="3"/>
    <n v="5224.33"/>
    <s v="Discharged"/>
    <x v="0"/>
  </r>
  <r>
    <s v="PT-09902"/>
    <n v="60"/>
    <x v="0"/>
    <n v="174"/>
    <n v="249.53347440126501"/>
    <n v="20.050540692706299"/>
    <x v="0"/>
    <x v="1"/>
    <x v="1"/>
    <n v="2"/>
    <n v="13184.55"/>
    <s v="Transferred"/>
    <x v="1"/>
  </r>
  <r>
    <s v="PT-09305"/>
    <n v="69"/>
    <x v="1"/>
    <n v="138"/>
    <n v="215.43020155718"/>
    <n v="19.924635006431"/>
    <x v="0"/>
    <x v="1"/>
    <x v="0"/>
    <n v="5"/>
    <n v="10603"/>
    <s v="Admitted"/>
    <x v="0"/>
  </r>
  <r>
    <s v="PT-03851"/>
    <n v="47"/>
    <x v="1"/>
    <n v="141"/>
    <n v="253.57715676790701"/>
    <n v="26.585844186252899"/>
    <x v="1"/>
    <x v="1"/>
    <x v="0"/>
    <n v="4"/>
    <n v="14855.72"/>
    <s v="Discharged"/>
    <x v="3"/>
  </r>
  <r>
    <s v="PT-08341"/>
    <n v="56"/>
    <x v="0"/>
    <n v="104"/>
    <n v="162.228326177958"/>
    <s v="unknown"/>
    <x v="2"/>
    <x v="1"/>
    <x v="0"/>
    <n v="7"/>
    <n v="9153.8799999999992"/>
    <s v="Discharged"/>
    <x v="1"/>
  </r>
  <r>
    <s v="PT-04125"/>
    <n v="59"/>
    <x v="1"/>
    <n v="139"/>
    <n v="183.78859911693399"/>
    <n v="27.4908930496964"/>
    <x v="1"/>
    <x v="1"/>
    <x v="0"/>
    <n v="3"/>
    <n v="11852.07"/>
    <s v="Transferred"/>
    <x v="1"/>
  </r>
  <r>
    <s v="PT-09145"/>
    <n v="48"/>
    <x v="0"/>
    <s v="unknown"/>
    <n v="250.73015349031499"/>
    <n v="23.0578543663255"/>
    <x v="2"/>
    <x v="1"/>
    <x v="0"/>
    <n v="5"/>
    <n v="11826.63"/>
    <s v="Discharged"/>
    <x v="3"/>
  </r>
  <r>
    <s v="PT-04789"/>
    <n v="23"/>
    <x v="1"/>
    <n v="138"/>
    <n v="252.52801541137501"/>
    <n v="34.363123410133902"/>
    <x v="0"/>
    <x v="1"/>
    <x v="2"/>
    <n v="1"/>
    <n v="3855.72"/>
    <s v="Transferred"/>
    <x v="6"/>
  </r>
  <r>
    <s v="PT-02867"/>
    <n v="42"/>
    <x v="0"/>
    <n v="135"/>
    <n v="234.201944263846"/>
    <n v="30.113639453781701"/>
    <x v="1"/>
    <x v="2"/>
    <x v="1"/>
    <n v="8"/>
    <n v="10091.780000000001"/>
    <s v="Admitted"/>
    <x v="3"/>
  </r>
  <r>
    <s v="PT-01387"/>
    <n v="74"/>
    <x v="0"/>
    <n v="122"/>
    <n v="193.335547511697"/>
    <n v="26.231156648205499"/>
    <x v="2"/>
    <x v="1"/>
    <x v="1"/>
    <n v="5"/>
    <n v="9199.61"/>
    <s v="Admitted"/>
    <x v="4"/>
  </r>
  <r>
    <s v="PT-05942"/>
    <n v="66"/>
    <x v="1"/>
    <n v="145"/>
    <n v="261.44757380386801"/>
    <n v="25.054665355508199"/>
    <x v="0"/>
    <x v="1"/>
    <x v="0"/>
    <n v="2"/>
    <n v="11477.83"/>
    <s v="Transferred"/>
    <x v="0"/>
  </r>
  <r>
    <s v="PT-03068"/>
    <n v="55"/>
    <x v="0"/>
    <n v="122"/>
    <n v="187.26462763035201"/>
    <n v="29.459143588116401"/>
    <x v="2"/>
    <x v="1"/>
    <x v="0"/>
    <n v="5"/>
    <n v="9004.76"/>
    <s v="Admitted"/>
    <x v="1"/>
  </r>
  <r>
    <s v="PT-09241"/>
    <n v="66"/>
    <x v="0"/>
    <n v="108"/>
    <n v="242.23300694534399"/>
    <n v="26.740241895758501"/>
    <x v="2"/>
    <x v="1"/>
    <x v="1"/>
    <n v="4"/>
    <n v="16391.580000000002"/>
    <s v="Deceased"/>
    <x v="0"/>
  </r>
  <r>
    <s v="PT-03630"/>
    <n v="45"/>
    <x v="1"/>
    <n v="142"/>
    <n v="170.544661618563"/>
    <n v="29.411889596531299"/>
    <x v="0"/>
    <x v="1"/>
    <x v="2"/>
    <n v="4"/>
    <n v="6768.44"/>
    <s v="Discharged"/>
    <x v="3"/>
  </r>
  <r>
    <s v="PT-09648"/>
    <n v="54"/>
    <x v="0"/>
    <n v="136"/>
    <n v="275.30337933304202"/>
    <n v="28.186308913818401"/>
    <x v="0"/>
    <x v="1"/>
    <x v="0"/>
    <n v="2"/>
    <n v="12644.18"/>
    <s v="Discharged"/>
    <x v="1"/>
  </r>
  <r>
    <s v="PT-09130"/>
    <n v="69"/>
    <x v="1"/>
    <n v="178"/>
    <n v="162.605487665411"/>
    <n v="37.386605936825198"/>
    <x v="2"/>
    <x v="1"/>
    <x v="0"/>
    <n v="8"/>
    <n v="15778.94"/>
    <s v="Discharged"/>
    <x v="0"/>
  </r>
  <r>
    <s v="PT-03029"/>
    <n v="47"/>
    <x v="1"/>
    <n v="162"/>
    <n v="273.440787470332"/>
    <n v="36.010224541424897"/>
    <x v="0"/>
    <x v="1"/>
    <x v="0"/>
    <n v="4"/>
    <n v="12920.39"/>
    <s v="Discharged"/>
    <x v="3"/>
  </r>
  <r>
    <s v="PT-02970"/>
    <n v="59"/>
    <x v="0"/>
    <n v="119"/>
    <n v="258.12031829494202"/>
    <n v="22.6303472801184"/>
    <x v="0"/>
    <x v="1"/>
    <x v="2"/>
    <n v="4"/>
    <n v="4159.17"/>
    <s v="Admitted"/>
    <x v="1"/>
  </r>
  <r>
    <s v="PT-08647"/>
    <n v="21"/>
    <x v="1"/>
    <n v="117"/>
    <n v="221.087974967316"/>
    <n v="24.8073464099866"/>
    <x v="1"/>
    <x v="1"/>
    <x v="2"/>
    <n v="4"/>
    <n v="5622.05"/>
    <s v="Discharged"/>
    <x v="6"/>
  </r>
  <r>
    <s v="PT-06137"/>
    <n v="71"/>
    <x v="0"/>
    <s v="unknown"/>
    <n v="201.33908295067101"/>
    <n v="27.438075108099799"/>
    <x v="1"/>
    <x v="1"/>
    <x v="0"/>
    <n v="2"/>
    <n v="7994.34"/>
    <s v="Discharged"/>
    <x v="4"/>
  </r>
  <r>
    <s v="PT-08802"/>
    <n v="37"/>
    <x v="0"/>
    <n v="153"/>
    <n v="309.93099075282203"/>
    <n v="23.182775355471399"/>
    <x v="1"/>
    <x v="1"/>
    <x v="3"/>
    <n v="6"/>
    <n v="8832.8799999999992"/>
    <s v="Discharged"/>
    <x v="2"/>
  </r>
  <r>
    <s v="PT-04264"/>
    <n v="50"/>
    <x v="0"/>
    <n v="124"/>
    <n v="257.818859279702"/>
    <n v="32.304453096984503"/>
    <x v="3"/>
    <x v="1"/>
    <x v="2"/>
    <n v="1"/>
    <n v="2847.29"/>
    <s v="Admitted"/>
    <x v="3"/>
  </r>
  <r>
    <s v="PT-00646"/>
    <n v="50"/>
    <x v="1"/>
    <n v="123"/>
    <n v="208.85436631365599"/>
    <n v="33.087728837083901"/>
    <x v="2"/>
    <x v="1"/>
    <x v="0"/>
    <n v="3"/>
    <n v="8505.93"/>
    <s v="Discharged"/>
    <x v="3"/>
  </r>
  <r>
    <s v="PT-09848"/>
    <n v="58"/>
    <x v="1"/>
    <n v="134"/>
    <n v="188.04931450279801"/>
    <n v="20.188948576945499"/>
    <x v="0"/>
    <x v="2"/>
    <x v="0"/>
    <n v="2"/>
    <n v="7758.45"/>
    <s v="Discharged"/>
    <x v="1"/>
  </r>
  <r>
    <s v="PT-02075"/>
    <n v="45"/>
    <x v="1"/>
    <n v="144"/>
    <n v="250.434947237872"/>
    <n v="34.153097771137098"/>
    <x v="2"/>
    <x v="1"/>
    <x v="1"/>
    <n v="3"/>
    <s v="unknown"/>
    <s v="Admitted"/>
    <x v="3"/>
  </r>
  <r>
    <s v="PT-00342"/>
    <n v="58"/>
    <x v="0"/>
    <n v="155"/>
    <n v="248.38694961005601"/>
    <n v="28.102053577953502"/>
    <x v="1"/>
    <x v="2"/>
    <x v="1"/>
    <n v="2"/>
    <n v="23457.27"/>
    <s v="Deceased"/>
    <x v="1"/>
  </r>
  <r>
    <s v="PT-08042"/>
    <n v="52"/>
    <x v="1"/>
    <n v="145"/>
    <n v="178.16657591172199"/>
    <n v="29.955392382531699"/>
    <x v="2"/>
    <x v="1"/>
    <x v="0"/>
    <n v="11"/>
    <n v="12601.44"/>
    <s v="Admitted"/>
    <x v="1"/>
  </r>
  <r>
    <s v="PT-01623"/>
    <n v="68"/>
    <x v="1"/>
    <n v="119"/>
    <n v="229.57435729470501"/>
    <n v="27.740105926593401"/>
    <x v="1"/>
    <x v="2"/>
    <x v="1"/>
    <n v="5"/>
    <n v="11853.34"/>
    <s v="Discharged"/>
    <x v="0"/>
  </r>
  <r>
    <s v="PT-07142"/>
    <n v="60"/>
    <x v="0"/>
    <n v="104"/>
    <s v="unknown"/>
    <n v="31.2545856730686"/>
    <x v="0"/>
    <x v="1"/>
    <x v="2"/>
    <n v="4"/>
    <n v="7762.29"/>
    <s v="Discharged"/>
    <x v="1"/>
  </r>
  <r>
    <s v="PT-05797"/>
    <n v="95"/>
    <x v="0"/>
    <n v="114"/>
    <n v="217.16877800398299"/>
    <n v="17.184555519735799"/>
    <x v="2"/>
    <x v="1"/>
    <x v="1"/>
    <n v="6"/>
    <n v="19886.560000000001"/>
    <s v="Admitted"/>
    <x v="5"/>
  </r>
  <r>
    <s v="PT-07185"/>
    <n v="55"/>
    <x v="0"/>
    <n v="133"/>
    <n v="256.56391133644598"/>
    <n v="32.248912361881203"/>
    <x v="2"/>
    <x v="2"/>
    <x v="1"/>
    <n v="4"/>
    <n v="19391.849999999999"/>
    <s v="Admitted"/>
    <x v="1"/>
  </r>
  <r>
    <s v="PT-08233"/>
    <n v="24"/>
    <x v="1"/>
    <n v="154"/>
    <s v="unknown"/>
    <n v="34.458069248862898"/>
    <x v="0"/>
    <x v="1"/>
    <x v="2"/>
    <n v="0"/>
    <n v="4139.0200000000004"/>
    <s v="Discharged"/>
    <x v="6"/>
  </r>
  <r>
    <s v="PT-05476"/>
    <n v="79"/>
    <x v="0"/>
    <n v="148"/>
    <n v="156.31470663447999"/>
    <n v="29.901611033553401"/>
    <x v="2"/>
    <x v="0"/>
    <x v="1"/>
    <n v="2"/>
    <n v="10680.7"/>
    <s v="Admitted"/>
    <x v="4"/>
  </r>
  <r>
    <s v="PT-09440"/>
    <n v="53"/>
    <x v="1"/>
    <n v="105"/>
    <n v="224.96423086689899"/>
    <n v="28.658500066486098"/>
    <x v="0"/>
    <x v="1"/>
    <x v="0"/>
    <n v="2"/>
    <n v="9154.7199999999993"/>
    <s v="Discharged"/>
    <x v="1"/>
  </r>
  <r>
    <s v="PT-00075"/>
    <n v="18"/>
    <x v="0"/>
    <n v="90"/>
    <n v="225.09191534903701"/>
    <n v="27.740153774249901"/>
    <x v="0"/>
    <x v="1"/>
    <x v="3"/>
    <n v="2"/>
    <n v="2490.4899999999998"/>
    <s v="Transferred"/>
    <x v="6"/>
  </r>
  <r>
    <s v="PT-08634"/>
    <n v="72"/>
    <x v="1"/>
    <n v="108"/>
    <n v="192.286279889127"/>
    <n v="23.700276049245002"/>
    <x v="1"/>
    <x v="2"/>
    <x v="1"/>
    <n v="1"/>
    <n v="15457.97"/>
    <s v="Discharged"/>
    <x v="4"/>
  </r>
  <r>
    <s v="PT-09417"/>
    <n v="81"/>
    <x v="0"/>
    <n v="150"/>
    <n v="238.261786671143"/>
    <n v="21.2885816543738"/>
    <x v="2"/>
    <x v="2"/>
    <x v="1"/>
    <n v="4"/>
    <n v="23898.62"/>
    <s v="Discharged"/>
    <x v="5"/>
  </r>
  <r>
    <s v="PT-02052"/>
    <n v="41"/>
    <x v="0"/>
    <n v="90"/>
    <n v="185.16225797340999"/>
    <n v="26.776772293340901"/>
    <x v="1"/>
    <x v="1"/>
    <x v="2"/>
    <n v="1"/>
    <n v="2893.86"/>
    <s v="Admitted"/>
    <x v="3"/>
  </r>
  <r>
    <s v="PT-02542"/>
    <n v="36"/>
    <x v="0"/>
    <n v="172"/>
    <n v="245.41247134328199"/>
    <n v="27.992156825252099"/>
    <x v="0"/>
    <x v="1"/>
    <x v="2"/>
    <n v="5"/>
    <n v="6610.92"/>
    <s v="Discharged"/>
    <x v="2"/>
  </r>
  <r>
    <s v="PT-01302"/>
    <n v="69"/>
    <x v="1"/>
    <n v="130"/>
    <n v="172.21641411912501"/>
    <n v="29.650921636259898"/>
    <x v="3"/>
    <x v="1"/>
    <x v="2"/>
    <n v="2"/>
    <n v="2813.79"/>
    <s v="Transferred"/>
    <x v="0"/>
  </r>
  <r>
    <s v="PT-05878"/>
    <n v="60"/>
    <x v="1"/>
    <n v="126"/>
    <n v="248.274545325969"/>
    <n v="24.077087262568"/>
    <x v="2"/>
    <x v="2"/>
    <x v="1"/>
    <n v="7"/>
    <n v="15915.84"/>
    <s v="Deceased"/>
    <x v="1"/>
  </r>
  <r>
    <s v="PT-07369"/>
    <n v="35"/>
    <x v="1"/>
    <n v="135"/>
    <n v="179.70798061917"/>
    <n v="24.498116957240999"/>
    <x v="2"/>
    <x v="2"/>
    <x v="0"/>
    <n v="11"/>
    <n v="13229.42"/>
    <s v="Discharged"/>
    <x v="2"/>
  </r>
  <r>
    <s v="PT-01305"/>
    <n v="63"/>
    <x v="1"/>
    <n v="161"/>
    <n v="160.43022995604301"/>
    <n v="15.3283209032009"/>
    <x v="0"/>
    <x v="1"/>
    <x v="0"/>
    <n v="4"/>
    <n v="14964.94"/>
    <s v="Admitted"/>
    <x v="0"/>
  </r>
  <r>
    <s v="PT-08429"/>
    <n v="28"/>
    <x v="1"/>
    <n v="135"/>
    <n v="190.78713864091301"/>
    <n v="29.716551539876399"/>
    <x v="1"/>
    <x v="1"/>
    <x v="0"/>
    <n v="3"/>
    <n v="10199.469999999999"/>
    <s v="Discharged"/>
    <x v="6"/>
  </r>
  <r>
    <s v="PT-09277"/>
    <n v="48"/>
    <x v="1"/>
    <n v="142"/>
    <n v="192.576682372547"/>
    <n v="30.585371793071999"/>
    <x v="0"/>
    <x v="1"/>
    <x v="0"/>
    <n v="3"/>
    <n v="6244.39"/>
    <s v="unknown"/>
    <x v="3"/>
  </r>
  <r>
    <s v="PT-02600"/>
    <n v="47"/>
    <x v="1"/>
    <n v="136"/>
    <n v="255.32098231464701"/>
    <n v="27.729530155141099"/>
    <x v="0"/>
    <x v="2"/>
    <x v="0"/>
    <n v="3"/>
    <n v="5115.5200000000004"/>
    <s v="Discharged"/>
    <x v="3"/>
  </r>
  <r>
    <s v="PT-02574"/>
    <n v="54"/>
    <x v="1"/>
    <n v="131"/>
    <n v="227.19634105680501"/>
    <n v="22.179706797647"/>
    <x v="2"/>
    <x v="2"/>
    <x v="3"/>
    <n v="6"/>
    <n v="6963.53"/>
    <s v="Discharged"/>
    <x v="1"/>
  </r>
  <r>
    <s v="PT-03187"/>
    <n v="37"/>
    <x v="0"/>
    <n v="123"/>
    <n v="177.49152957426199"/>
    <n v="25.314992728198899"/>
    <x v="1"/>
    <x v="2"/>
    <x v="1"/>
    <n v="1"/>
    <n v="12795.81"/>
    <s v="Transferred"/>
    <x v="2"/>
  </r>
  <r>
    <s v="PT-02769"/>
    <n v="47"/>
    <x v="1"/>
    <s v="unknown"/>
    <n v="262.71972178013903"/>
    <n v="34.638307760213401"/>
    <x v="0"/>
    <x v="1"/>
    <x v="2"/>
    <n v="3"/>
    <n v="5615.83"/>
    <s v="Admitted"/>
    <x v="3"/>
  </r>
  <r>
    <s v="PT-04832"/>
    <n v="37"/>
    <x v="1"/>
    <n v="90"/>
    <n v="197.31246805548901"/>
    <s v="unknown"/>
    <x v="2"/>
    <x v="1"/>
    <x v="1"/>
    <n v="4"/>
    <n v="18519.060000000001"/>
    <s v="Discharged"/>
    <x v="2"/>
  </r>
  <r>
    <s v="PT-04224"/>
    <n v="72"/>
    <x v="1"/>
    <n v="120"/>
    <n v="228.71589559588199"/>
    <n v="17.8950137687454"/>
    <x v="0"/>
    <x v="1"/>
    <x v="0"/>
    <n v="0"/>
    <n v="10643.96"/>
    <s v="Discharged"/>
    <x v="4"/>
  </r>
  <r>
    <s v="PT-09844"/>
    <n v="36"/>
    <x v="0"/>
    <s v="unknown"/>
    <n v="188.795328734794"/>
    <n v="20.144073010091901"/>
    <x v="0"/>
    <x v="1"/>
    <x v="2"/>
    <n v="5"/>
    <n v="5585.38"/>
    <s v="Transferred"/>
    <x v="2"/>
  </r>
  <r>
    <s v="PT-02107"/>
    <n v="41"/>
    <x v="1"/>
    <n v="94"/>
    <n v="198.560290745298"/>
    <n v="31.617612996009701"/>
    <x v="2"/>
    <x v="1"/>
    <x v="0"/>
    <n v="5"/>
    <n v="11573.37"/>
    <s v="Discharged"/>
    <x v="3"/>
  </r>
  <r>
    <s v="PT-02680"/>
    <n v="51"/>
    <x v="1"/>
    <n v="121"/>
    <s v="unknown"/>
    <n v="29.3208710846373"/>
    <x v="0"/>
    <x v="2"/>
    <x v="0"/>
    <n v="8"/>
    <n v="11695.99"/>
    <s v="Deceased"/>
    <x v="1"/>
  </r>
  <r>
    <s v="PT-01388"/>
    <n v="78"/>
    <x v="1"/>
    <n v="132"/>
    <n v="202.316760567849"/>
    <n v="22.169428615258902"/>
    <x v="1"/>
    <x v="2"/>
    <x v="1"/>
    <n v="2"/>
    <n v="24699.43"/>
    <s v="Discharged"/>
    <x v="4"/>
  </r>
  <r>
    <s v="PT-09839"/>
    <n v="40"/>
    <x v="1"/>
    <n v="108"/>
    <n v="229.69257029805499"/>
    <n v="16.750508593832802"/>
    <x v="0"/>
    <x v="1"/>
    <x v="2"/>
    <s v="unknown"/>
    <n v="1155.57"/>
    <s v="Deceased"/>
    <x v="2"/>
  </r>
  <r>
    <s v="PT-09854"/>
    <n v="45"/>
    <x v="0"/>
    <n v="137"/>
    <n v="265.40532020426502"/>
    <n v="23.042746746729598"/>
    <x v="2"/>
    <x v="1"/>
    <x v="0"/>
    <n v="3"/>
    <n v="15084.35"/>
    <s v="Discharged"/>
    <x v="3"/>
  </r>
  <r>
    <s v="PT-07084"/>
    <n v="45"/>
    <x v="0"/>
    <n v="120"/>
    <n v="269.77802437213597"/>
    <n v="22.9438157083476"/>
    <x v="0"/>
    <x v="1"/>
    <x v="2"/>
    <n v="3"/>
    <n v="3626.99"/>
    <s v="Discharged"/>
    <x v="3"/>
  </r>
  <r>
    <s v="PT-01280"/>
    <n v="50"/>
    <x v="0"/>
    <n v="133"/>
    <n v="204.647443493982"/>
    <n v="31.700129476965799"/>
    <x v="0"/>
    <x v="1"/>
    <x v="2"/>
    <n v="2"/>
    <n v="3796.14"/>
    <s v="Discharged"/>
    <x v="3"/>
  </r>
  <r>
    <s v="PT-00805"/>
    <n v="48"/>
    <x v="0"/>
    <n v="160"/>
    <n v="225.989309380322"/>
    <n v="16.544376498154801"/>
    <x v="1"/>
    <x v="1"/>
    <x v="0"/>
    <s v="unknown"/>
    <n v="8950.65"/>
    <s v="Admitted"/>
    <x v="3"/>
  </r>
  <r>
    <s v="PT-01556"/>
    <n v="60"/>
    <x v="0"/>
    <n v="133"/>
    <n v="177.31707135716701"/>
    <n v="31.226826143496599"/>
    <x v="1"/>
    <x v="2"/>
    <x v="0"/>
    <n v="3"/>
    <n v="10126.52"/>
    <s v="Discharged"/>
    <x v="1"/>
  </r>
  <r>
    <s v="PT-09679"/>
    <n v="59"/>
    <x v="0"/>
    <n v="158"/>
    <n v="204.35153543832001"/>
    <n v="34.762978739498699"/>
    <x v="2"/>
    <x v="2"/>
    <x v="1"/>
    <n v="7"/>
    <n v="20345.63"/>
    <s v="Discharged"/>
    <x v="1"/>
  </r>
  <r>
    <s v="PT-04567"/>
    <n v="67"/>
    <x v="1"/>
    <n v="167"/>
    <n v="233.235631219509"/>
    <n v="23.045826890753499"/>
    <x v="2"/>
    <x v="1"/>
    <x v="0"/>
    <n v="5"/>
    <n v="10087.64"/>
    <s v="Deceased"/>
    <x v="0"/>
  </r>
  <r>
    <s v="PT-09864"/>
    <n v="38"/>
    <x v="1"/>
    <n v="146"/>
    <n v="288.19176630498299"/>
    <n v="23.7184811107477"/>
    <x v="1"/>
    <x v="1"/>
    <x v="0"/>
    <n v="3"/>
    <n v="4150.75"/>
    <s v="unknown"/>
    <x v="2"/>
  </r>
  <r>
    <s v="PT-04842"/>
    <n v="56"/>
    <x v="1"/>
    <n v="140"/>
    <n v="191.12754186654001"/>
    <n v="28.556015508036701"/>
    <x v="1"/>
    <x v="1"/>
    <x v="0"/>
    <n v="4"/>
    <n v="14807.4"/>
    <s v="Admitted"/>
    <x v="1"/>
  </r>
  <r>
    <s v="PT-03595"/>
    <n v="73"/>
    <x v="1"/>
    <n v="150"/>
    <n v="215.17821328597199"/>
    <n v="29.989369901077399"/>
    <x v="1"/>
    <x v="1"/>
    <x v="1"/>
    <n v="1"/>
    <n v="13096.18"/>
    <s v="Discharged"/>
    <x v="4"/>
  </r>
  <r>
    <s v="PT-06036"/>
    <n v="56"/>
    <x v="1"/>
    <n v="126"/>
    <n v="221.349799619208"/>
    <n v="22.061342596451599"/>
    <x v="0"/>
    <x v="1"/>
    <x v="0"/>
    <n v="1"/>
    <n v="12037.56"/>
    <s v="Admitted"/>
    <x v="1"/>
  </r>
  <r>
    <s v="PT-06853"/>
    <n v="55"/>
    <x v="1"/>
    <n v="139"/>
    <n v="163.549771126373"/>
    <n v="15"/>
    <x v="0"/>
    <x v="1"/>
    <x v="2"/>
    <n v="3"/>
    <n v="2777.61"/>
    <s v="Discharged"/>
    <x v="1"/>
  </r>
  <r>
    <s v="PT-08706"/>
    <n v="64"/>
    <x v="0"/>
    <n v="133"/>
    <n v="190.84654985487001"/>
    <n v="19.723735781638201"/>
    <x v="0"/>
    <x v="1"/>
    <x v="2"/>
    <n v="2"/>
    <n v="5238.91"/>
    <s v="Deceased"/>
    <x v="0"/>
  </r>
  <r>
    <s v="PT-04178"/>
    <n v="59"/>
    <x v="1"/>
    <n v="110"/>
    <n v="307.47203989772902"/>
    <n v="35.332853844398898"/>
    <x v="2"/>
    <x v="1"/>
    <x v="0"/>
    <n v="7"/>
    <n v="9110.64"/>
    <s v="Deceased"/>
    <x v="1"/>
  </r>
  <r>
    <s v="PT-01309"/>
    <n v="71"/>
    <x v="1"/>
    <n v="115"/>
    <n v="233.46070265806799"/>
    <n v="18.969888932636199"/>
    <x v="2"/>
    <x v="2"/>
    <x v="1"/>
    <n v="4"/>
    <n v="15299.58"/>
    <s v="Discharged"/>
    <x v="4"/>
  </r>
  <r>
    <s v="PT-03453"/>
    <n v="53"/>
    <x v="1"/>
    <n v="156"/>
    <n v="166.21591201204899"/>
    <n v="23.435637533701101"/>
    <x v="2"/>
    <x v="0"/>
    <x v="1"/>
    <n v="7"/>
    <n v="22572.59"/>
    <s v="Admitted"/>
    <x v="1"/>
  </r>
  <r>
    <s v="PT-03696"/>
    <n v="50"/>
    <x v="0"/>
    <s v="unknown"/>
    <s v="unknown"/>
    <n v="30.983938031991698"/>
    <x v="0"/>
    <x v="2"/>
    <x v="0"/>
    <n v="1"/>
    <n v="9901.57"/>
    <s v="Discharged"/>
    <x v="3"/>
  </r>
  <r>
    <s v="PT-04243"/>
    <n v="46"/>
    <x v="1"/>
    <n v="122"/>
    <n v="240.12479127848201"/>
    <n v="32.220876076612697"/>
    <x v="0"/>
    <x v="1"/>
    <x v="0"/>
    <n v="2"/>
    <n v="13141.96"/>
    <s v="Discharged"/>
    <x v="3"/>
  </r>
  <r>
    <s v="PT-02199"/>
    <n v="45"/>
    <x v="1"/>
    <n v="140"/>
    <n v="120"/>
    <n v="24.868082964752102"/>
    <x v="1"/>
    <x v="1"/>
    <x v="0"/>
    <n v="3"/>
    <n v="5992.54"/>
    <s v="Discharged"/>
    <x v="3"/>
  </r>
  <r>
    <s v="PT-08967"/>
    <n v="49"/>
    <x v="0"/>
    <n v="126"/>
    <n v="228.76064552615799"/>
    <n v="32.320303115635198"/>
    <x v="2"/>
    <x v="1"/>
    <x v="0"/>
    <n v="2"/>
    <n v="7394.13"/>
    <s v="Admitted"/>
    <x v="3"/>
  </r>
  <r>
    <s v="PT-04426"/>
    <n v="38"/>
    <x v="0"/>
    <n v="132"/>
    <n v="227.379417937802"/>
    <n v="29.830874178742"/>
    <x v="0"/>
    <x v="1"/>
    <x v="2"/>
    <n v="3"/>
    <n v="4629.8500000000004"/>
    <s v="Discharged"/>
    <x v="2"/>
  </r>
  <r>
    <s v="PT-06151"/>
    <n v="83"/>
    <x v="0"/>
    <n v="113"/>
    <n v="263.33477185442001"/>
    <n v="25.136725767685999"/>
    <x v="1"/>
    <x v="1"/>
    <x v="1"/>
    <n v="6"/>
    <n v="22761.85"/>
    <s v="Admitted"/>
    <x v="5"/>
  </r>
  <r>
    <s v="PT-00944"/>
    <n v="53"/>
    <x v="1"/>
    <n v="154"/>
    <n v="155.93629941900099"/>
    <n v="31.1190030163222"/>
    <x v="2"/>
    <x v="1"/>
    <x v="0"/>
    <n v="8"/>
    <n v="13758.82"/>
    <s v="Discharged"/>
    <x v="1"/>
  </r>
  <r>
    <s v="PT-00823"/>
    <n v="89"/>
    <x v="1"/>
    <n v="128"/>
    <n v="195.550949194184"/>
    <n v="23.231129722954002"/>
    <x v="2"/>
    <x v="2"/>
    <x v="1"/>
    <n v="5"/>
    <n v="21241.09"/>
    <s v="Discharged"/>
    <x v="5"/>
  </r>
  <r>
    <s v="PT-05006"/>
    <n v="35"/>
    <x v="0"/>
    <n v="134"/>
    <n v="213.02063322512501"/>
    <n v="21.678907679051601"/>
    <x v="2"/>
    <x v="1"/>
    <x v="0"/>
    <n v="4"/>
    <n v="10745.59"/>
    <s v="Discharged"/>
    <x v="2"/>
  </r>
  <r>
    <s v="PT-06613"/>
    <n v="36"/>
    <x v="0"/>
    <n v="90"/>
    <n v="320.86097722923103"/>
    <n v="32.2791694271205"/>
    <x v="0"/>
    <x v="1"/>
    <x v="2"/>
    <n v="3"/>
    <n v="2069.37"/>
    <s v="Discharged"/>
    <x v="2"/>
  </r>
  <r>
    <s v="PT-08357"/>
    <n v="54"/>
    <x v="1"/>
    <n v="135"/>
    <n v="310.17529576143698"/>
    <n v="32.794306308804003"/>
    <x v="1"/>
    <x v="1"/>
    <x v="0"/>
    <n v="2"/>
    <n v="3433.49"/>
    <s v="Transferred"/>
    <x v="1"/>
  </r>
  <r>
    <s v="PT-05620"/>
    <n v="52"/>
    <x v="1"/>
    <n v="146"/>
    <n v="207.75934962441301"/>
    <n v="27.107907414909398"/>
    <x v="0"/>
    <x v="1"/>
    <x v="0"/>
    <n v="7"/>
    <n v="12977.03"/>
    <s v="Discharged"/>
    <x v="1"/>
  </r>
  <r>
    <s v="PT-04548"/>
    <n v="54"/>
    <x v="0"/>
    <n v="111"/>
    <n v="162.34010117985099"/>
    <n v="25.353387804465299"/>
    <x v="0"/>
    <x v="2"/>
    <x v="0"/>
    <n v="3"/>
    <n v="11189.12"/>
    <s v="Admitted"/>
    <x v="1"/>
  </r>
  <r>
    <s v="PT-02539"/>
    <n v="36"/>
    <x v="1"/>
    <n v="129"/>
    <n v="195.49191958021399"/>
    <n v="30.7987659313347"/>
    <x v="1"/>
    <x v="1"/>
    <x v="0"/>
    <n v="5"/>
    <n v="8066.59"/>
    <s v="Discharged"/>
    <x v="2"/>
  </r>
  <r>
    <s v="PT-05208"/>
    <n v="47"/>
    <x v="1"/>
    <n v="135"/>
    <n v="285.83994232074701"/>
    <n v="21.715224165153298"/>
    <x v="0"/>
    <x v="1"/>
    <x v="2"/>
    <n v="1"/>
    <n v="1021.95"/>
    <s v="Discharged"/>
    <x v="3"/>
  </r>
  <r>
    <s v="PT-09707"/>
    <n v="78"/>
    <x v="1"/>
    <n v="114"/>
    <n v="173.80597290716099"/>
    <n v="32.102988303154298"/>
    <x v="2"/>
    <x v="1"/>
    <x v="1"/>
    <n v="6"/>
    <n v="6510.28"/>
    <s v="Admitted"/>
    <x v="4"/>
  </r>
  <r>
    <s v="PT-09192"/>
    <n v="27"/>
    <x v="0"/>
    <n v="114"/>
    <n v="266.985774718031"/>
    <n v="36.014704921320202"/>
    <x v="2"/>
    <x v="2"/>
    <x v="1"/>
    <n v="1"/>
    <n v="19632.09"/>
    <s v="Discharged"/>
    <x v="6"/>
  </r>
  <r>
    <s v="PT-03055"/>
    <n v="81"/>
    <x v="1"/>
    <n v="113"/>
    <n v="217.898995932025"/>
    <n v="24.598098106927399"/>
    <x v="2"/>
    <x v="2"/>
    <x v="1"/>
    <n v="5"/>
    <n v="17615.37"/>
    <s v="unknown"/>
    <x v="5"/>
  </r>
  <r>
    <s v="PT-03676"/>
    <n v="56"/>
    <x v="1"/>
    <n v="157"/>
    <n v="192.116205969492"/>
    <n v="18.085035489349799"/>
    <x v="0"/>
    <x v="1"/>
    <x v="2"/>
    <n v="3"/>
    <n v="5896.52"/>
    <s v="Discharged"/>
    <x v="1"/>
  </r>
  <r>
    <s v="PT-07777"/>
    <n v="70"/>
    <x v="0"/>
    <n v="151"/>
    <n v="145.78196395106701"/>
    <n v="29.7191904346085"/>
    <x v="1"/>
    <x v="1"/>
    <x v="1"/>
    <n v="4"/>
    <n v="18469.8"/>
    <s v="Discharged"/>
    <x v="0"/>
  </r>
  <r>
    <s v="PT-07219"/>
    <n v="38"/>
    <x v="1"/>
    <s v="unknown"/>
    <n v="218.61787976245199"/>
    <n v="24.628585966495201"/>
    <x v="0"/>
    <x v="1"/>
    <x v="2"/>
    <n v="2"/>
    <s v="unknown"/>
    <s v="Discharged"/>
    <x v="2"/>
  </r>
  <r>
    <s v="PT-06723"/>
    <n v="60"/>
    <x v="1"/>
    <n v="91"/>
    <n v="240.042529916023"/>
    <n v="27.4864320155474"/>
    <x v="2"/>
    <x v="1"/>
    <x v="1"/>
    <n v="5"/>
    <n v="22696.19"/>
    <s v="Discharged"/>
    <x v="1"/>
  </r>
  <r>
    <s v="PT-03301"/>
    <n v="60"/>
    <x v="0"/>
    <n v="142"/>
    <n v="150.71255367453099"/>
    <n v="21.9068185566796"/>
    <x v="2"/>
    <x v="1"/>
    <x v="0"/>
    <n v="5"/>
    <n v="12093.37"/>
    <s v="Discharged"/>
    <x v="1"/>
  </r>
  <r>
    <s v="PT-03311"/>
    <n v="37"/>
    <x v="0"/>
    <n v="133"/>
    <n v="264.77091160248398"/>
    <n v="24.179437306065001"/>
    <x v="1"/>
    <x v="2"/>
    <x v="0"/>
    <n v="5"/>
    <n v="11926.64"/>
    <s v="Admitted"/>
    <x v="2"/>
  </r>
  <r>
    <s v="PT-07222"/>
    <n v="20"/>
    <x v="1"/>
    <n v="115"/>
    <n v="188.780223125178"/>
    <n v="30.007417896574299"/>
    <x v="0"/>
    <x v="1"/>
    <x v="2"/>
    <n v="3"/>
    <n v="4507.83"/>
    <s v="Transferred"/>
    <x v="6"/>
  </r>
  <r>
    <s v="PT-08520"/>
    <n v="71"/>
    <x v="0"/>
    <n v="115"/>
    <n v="233.39556103271599"/>
    <n v="31.424170029292899"/>
    <x v="0"/>
    <x v="2"/>
    <x v="0"/>
    <n v="4"/>
    <s v="unknown"/>
    <s v="Admitted"/>
    <x v="4"/>
  </r>
  <r>
    <s v="PT-05955"/>
    <n v="62"/>
    <x v="0"/>
    <n v="125"/>
    <n v="196.959440931209"/>
    <n v="33.347029059675499"/>
    <x v="1"/>
    <x v="1"/>
    <x v="0"/>
    <n v="2"/>
    <n v="6856.03"/>
    <s v="Discharged"/>
    <x v="0"/>
  </r>
  <r>
    <s v="PT-00833"/>
    <n v="39"/>
    <x v="0"/>
    <n v="133"/>
    <n v="224.51229551685799"/>
    <n v="23.642039467412001"/>
    <x v="0"/>
    <x v="2"/>
    <x v="0"/>
    <n v="1"/>
    <n v="7565.73"/>
    <s v="unknown"/>
    <x v="2"/>
  </r>
  <r>
    <s v="PT-03463"/>
    <n v="57"/>
    <x v="1"/>
    <n v="126"/>
    <n v="190.93373470959"/>
    <n v="21.323729075214999"/>
    <x v="1"/>
    <x v="1"/>
    <x v="2"/>
    <n v="2"/>
    <n v="4474.49"/>
    <s v="Discharged"/>
    <x v="1"/>
  </r>
  <r>
    <s v="PT-07644"/>
    <n v="55"/>
    <x v="0"/>
    <n v="125"/>
    <n v="294.49676487636998"/>
    <n v="32.591176272874101"/>
    <x v="2"/>
    <x v="1"/>
    <x v="1"/>
    <n v="10"/>
    <n v="20657.580000000002"/>
    <s v="Discharged"/>
    <x v="1"/>
  </r>
  <r>
    <s v="PT-00055"/>
    <n v="70"/>
    <x v="1"/>
    <n v="116"/>
    <n v="216.83419894916801"/>
    <n v="33.220236960593901"/>
    <x v="1"/>
    <x v="1"/>
    <x v="0"/>
    <n v="4"/>
    <n v="12941.11"/>
    <s v="Admitted"/>
    <x v="0"/>
  </r>
  <r>
    <s v="PT-03452"/>
    <n v="36"/>
    <x v="0"/>
    <n v="145"/>
    <n v="174.117220842942"/>
    <n v="23.964176289469901"/>
    <x v="2"/>
    <x v="2"/>
    <x v="1"/>
    <n v="8"/>
    <n v="13542.08"/>
    <s v="Transferred"/>
    <x v="2"/>
  </r>
  <r>
    <s v="PT-06306"/>
    <n v="69"/>
    <x v="1"/>
    <n v="106"/>
    <n v="282.78059077167802"/>
    <n v="30.713229771168201"/>
    <x v="2"/>
    <x v="1"/>
    <x v="1"/>
    <n v="5"/>
    <n v="13488.73"/>
    <s v="Discharged"/>
    <x v="0"/>
  </r>
  <r>
    <s v="PT-01482"/>
    <n v="49"/>
    <x v="0"/>
    <n v="122"/>
    <n v="170.86164885795799"/>
    <n v="27.329113399773998"/>
    <x v="0"/>
    <x v="1"/>
    <x v="2"/>
    <n v="4"/>
    <n v="3861.51"/>
    <s v="Discharged"/>
    <x v="3"/>
  </r>
  <r>
    <s v="PT-04874"/>
    <n v="58"/>
    <x v="1"/>
    <n v="141"/>
    <n v="271.60770199749197"/>
    <n v="28.407355690914098"/>
    <x v="1"/>
    <x v="1"/>
    <x v="0"/>
    <n v="4"/>
    <n v="5512.67"/>
    <s v="Admitted"/>
    <x v="1"/>
  </r>
  <r>
    <s v="PT-08039"/>
    <n v="53"/>
    <x v="1"/>
    <n v="102"/>
    <n v="240.04086633937601"/>
    <n v="30.1254541681703"/>
    <x v="0"/>
    <x v="1"/>
    <x v="0"/>
    <n v="6"/>
    <n v="8944.73"/>
    <s v="Discharged"/>
    <x v="1"/>
  </r>
  <r>
    <s v="PT-03336"/>
    <n v="34"/>
    <x v="0"/>
    <n v="156"/>
    <n v="176.22266594604699"/>
    <n v="30.267409390517599"/>
    <x v="0"/>
    <x v="2"/>
    <x v="0"/>
    <n v="2"/>
    <n v="12060.56"/>
    <s v="Admitted"/>
    <x v="2"/>
  </r>
  <r>
    <s v="PT-06017"/>
    <n v="87"/>
    <x v="0"/>
    <n v="127"/>
    <n v="238.797483216486"/>
    <n v="24.483856001099099"/>
    <x v="0"/>
    <x v="2"/>
    <x v="1"/>
    <n v="2"/>
    <n v="3484.24"/>
    <s v="Discharged"/>
    <x v="5"/>
  </r>
  <r>
    <s v="PT-04927"/>
    <n v="48"/>
    <x v="1"/>
    <n v="147"/>
    <n v="227.28332452948999"/>
    <n v="22.811051880507399"/>
    <x v="2"/>
    <x v="1"/>
    <x v="0"/>
    <n v="2"/>
    <n v="5787.34"/>
    <s v="Discharged"/>
    <x v="3"/>
  </r>
  <r>
    <s v="PT-09139"/>
    <n v="45"/>
    <x v="0"/>
    <n v="104"/>
    <n v="248.44106186328"/>
    <n v="23.242201085485501"/>
    <x v="0"/>
    <x v="1"/>
    <x v="0"/>
    <n v="3"/>
    <n v="6408.24"/>
    <s v="Deceased"/>
    <x v="3"/>
  </r>
  <r>
    <s v="PT-05798"/>
    <n v="51"/>
    <x v="1"/>
    <n v="115"/>
    <n v="185.71333831480101"/>
    <n v="23.2033496441057"/>
    <x v="0"/>
    <x v="1"/>
    <x v="2"/>
    <n v="10"/>
    <n v="7842.34"/>
    <s v="Discharged"/>
    <x v="1"/>
  </r>
  <r>
    <s v="PT-05084"/>
    <n v="38"/>
    <x v="0"/>
    <n v="149"/>
    <n v="230.78557950153299"/>
    <n v="31.566081293568001"/>
    <x v="1"/>
    <x v="2"/>
    <x v="0"/>
    <n v="3"/>
    <n v="7606.63"/>
    <s v="Discharged"/>
    <x v="2"/>
  </r>
  <r>
    <s v="PT-06646"/>
    <n v="81"/>
    <x v="0"/>
    <n v="126"/>
    <n v="157.10041903410601"/>
    <s v="unknown"/>
    <x v="2"/>
    <x v="2"/>
    <x v="1"/>
    <n v="8"/>
    <n v="22008.47"/>
    <s v="Discharged"/>
    <x v="5"/>
  </r>
  <r>
    <s v="PT-05491"/>
    <n v="48"/>
    <x v="0"/>
    <n v="128"/>
    <n v="221.95627197101501"/>
    <n v="22.0867992659708"/>
    <x v="1"/>
    <x v="1"/>
    <x v="2"/>
    <n v="7"/>
    <n v="4688.3"/>
    <s v="Discharged"/>
    <x v="3"/>
  </r>
  <r>
    <s v="PT-02066"/>
    <n v="46"/>
    <x v="1"/>
    <n v="143"/>
    <n v="236.055255631215"/>
    <s v="unknown"/>
    <x v="2"/>
    <x v="2"/>
    <x v="1"/>
    <n v="4"/>
    <n v="12816.32"/>
    <s v="Discharged"/>
    <x v="3"/>
  </r>
  <r>
    <s v="PT-07312"/>
    <n v="43"/>
    <x v="0"/>
    <s v="unknown"/>
    <n v="192.21327248957499"/>
    <n v="36.791310594742598"/>
    <x v="2"/>
    <x v="1"/>
    <x v="0"/>
    <s v="unknown"/>
    <n v="8080.04"/>
    <s v="Discharged"/>
    <x v="3"/>
  </r>
  <r>
    <s v="PT-08478"/>
    <n v="31"/>
    <x v="1"/>
    <n v="142"/>
    <n v="242.225144138529"/>
    <n v="36.346269155340401"/>
    <x v="1"/>
    <x v="2"/>
    <x v="0"/>
    <n v="0"/>
    <n v="2632.18"/>
    <s v="Discharged"/>
    <x v="2"/>
  </r>
  <r>
    <s v="PT-04525"/>
    <n v="72"/>
    <x v="0"/>
    <n v="131"/>
    <n v="222.65100264330201"/>
    <n v="29.933707395133901"/>
    <x v="2"/>
    <x v="2"/>
    <x v="1"/>
    <n v="9"/>
    <n v="15244.19"/>
    <s v="Transferred"/>
    <x v="4"/>
  </r>
  <r>
    <s v="PT-02718"/>
    <n v="68"/>
    <x v="1"/>
    <n v="135"/>
    <n v="215.84043244412399"/>
    <n v="17.8425719788072"/>
    <x v="2"/>
    <x v="1"/>
    <x v="0"/>
    <n v="2"/>
    <n v="8352.6"/>
    <s v="Admitted"/>
    <x v="0"/>
  </r>
  <r>
    <s v="PT-02080"/>
    <n v="48"/>
    <x v="1"/>
    <n v="107"/>
    <n v="258.59599476109503"/>
    <n v="19.920177736834201"/>
    <x v="0"/>
    <x v="1"/>
    <x v="2"/>
    <n v="3"/>
    <n v="4861.1099999999997"/>
    <s v="Deceased"/>
    <x v="3"/>
  </r>
  <r>
    <s v="PT-08915"/>
    <n v="52"/>
    <x v="0"/>
    <n v="135"/>
    <n v="238.68237418283499"/>
    <n v="16.841260815345599"/>
    <x v="0"/>
    <x v="2"/>
    <x v="1"/>
    <n v="5"/>
    <n v="23501.99"/>
    <s v="unknown"/>
    <x v="1"/>
  </r>
  <r>
    <s v="PT-00952"/>
    <n v="60"/>
    <x v="0"/>
    <n v="149"/>
    <n v="234.26784389088201"/>
    <n v="27.664744668053299"/>
    <x v="0"/>
    <x v="1"/>
    <x v="0"/>
    <n v="2"/>
    <n v="10003.76"/>
    <s v="Admitted"/>
    <x v="1"/>
  </r>
  <r>
    <s v="PT-08059"/>
    <n v="57"/>
    <x v="1"/>
    <n v="107"/>
    <n v="234.656711587633"/>
    <n v="18.645339936735599"/>
    <x v="2"/>
    <x v="1"/>
    <x v="0"/>
    <n v="10"/>
    <n v="5380.78"/>
    <s v="Admitted"/>
    <x v="1"/>
  </r>
  <r>
    <s v="PT-02483"/>
    <n v="84"/>
    <x v="1"/>
    <n v="132"/>
    <n v="252.150972909887"/>
    <n v="31.935408329807402"/>
    <x v="0"/>
    <x v="2"/>
    <x v="1"/>
    <n v="4"/>
    <n v="17077.55"/>
    <s v="Discharged"/>
    <x v="5"/>
  </r>
  <r>
    <s v="PT-01760"/>
    <n v="74"/>
    <x v="0"/>
    <n v="138"/>
    <n v="164.305168707588"/>
    <n v="41.259809397791997"/>
    <x v="1"/>
    <x v="1"/>
    <x v="2"/>
    <n v="5"/>
    <n v="7463.77"/>
    <s v="Discharged"/>
    <x v="4"/>
  </r>
  <r>
    <s v="PT-04423"/>
    <n v="73"/>
    <x v="0"/>
    <n v="125"/>
    <n v="263.39699343593099"/>
    <n v="34.473124930191901"/>
    <x v="0"/>
    <x v="2"/>
    <x v="0"/>
    <n v="3"/>
    <n v="5388.14"/>
    <s v="Discharged"/>
    <x v="4"/>
  </r>
  <r>
    <s v="PT-06705"/>
    <n v="51"/>
    <x v="0"/>
    <n v="103"/>
    <n v="190.67532455278001"/>
    <n v="30.499832473058799"/>
    <x v="0"/>
    <x v="1"/>
    <x v="2"/>
    <n v="6"/>
    <n v="7484.07"/>
    <s v="Discharged"/>
    <x v="1"/>
  </r>
  <r>
    <s v="PT-05183"/>
    <n v="51"/>
    <x v="1"/>
    <n v="128"/>
    <n v="256.00400800967998"/>
    <n v="25.286050494886101"/>
    <x v="2"/>
    <x v="1"/>
    <x v="0"/>
    <n v="3"/>
    <s v="unknown"/>
    <s v="Admitted"/>
    <x v="1"/>
  </r>
  <r>
    <s v="PT-08534"/>
    <n v="75"/>
    <x v="1"/>
    <n v="128"/>
    <n v="175.31361572729401"/>
    <n v="40.076333286460503"/>
    <x v="1"/>
    <x v="1"/>
    <x v="2"/>
    <n v="2"/>
    <n v="3590.03"/>
    <s v="Discharged"/>
    <x v="4"/>
  </r>
  <r>
    <s v="PT-03702"/>
    <n v="76"/>
    <x v="0"/>
    <n v="130"/>
    <n v="184.998903136103"/>
    <n v="34.103831907529397"/>
    <x v="1"/>
    <x v="2"/>
    <x v="3"/>
    <n v="1"/>
    <n v="4983.5"/>
    <s v="Discharged"/>
    <x v="4"/>
  </r>
  <r>
    <s v="PT-04244"/>
    <n v="65"/>
    <x v="1"/>
    <n v="139"/>
    <n v="191.17616352734601"/>
    <n v="33.735902902448998"/>
    <x v="0"/>
    <x v="1"/>
    <x v="2"/>
    <n v="3"/>
    <n v="6284.84"/>
    <s v="Discharged"/>
    <x v="0"/>
  </r>
  <r>
    <s v="PT-00689"/>
    <n v="65"/>
    <x v="0"/>
    <n v="152"/>
    <s v="unknown"/>
    <n v="23.7375278346437"/>
    <x v="3"/>
    <x v="1"/>
    <x v="0"/>
    <n v="3"/>
    <n v="5425.57"/>
    <s v="Admitted"/>
    <x v="0"/>
  </r>
  <r>
    <s v="PT-03433"/>
    <n v="62"/>
    <x v="1"/>
    <n v="101"/>
    <n v="254.08536092585899"/>
    <n v="38.884496664782297"/>
    <x v="0"/>
    <x v="1"/>
    <x v="2"/>
    <n v="1"/>
    <n v="5514.87"/>
    <s v="Discharged"/>
    <x v="0"/>
  </r>
  <r>
    <s v="PT-04945"/>
    <n v="81"/>
    <x v="1"/>
    <n v="150"/>
    <n v="203.863615147453"/>
    <n v="36.5639879279124"/>
    <x v="0"/>
    <x v="1"/>
    <x v="0"/>
    <n v="2"/>
    <n v="12144.85"/>
    <s v="Discharged"/>
    <x v="5"/>
  </r>
  <r>
    <s v="PT-00967"/>
    <n v="44"/>
    <x v="1"/>
    <n v="150"/>
    <n v="268.53068768033899"/>
    <n v="25.232796134553801"/>
    <x v="1"/>
    <x v="1"/>
    <x v="0"/>
    <n v="2"/>
    <n v="8462.6"/>
    <s v="Admitted"/>
    <x v="3"/>
  </r>
  <r>
    <s v="PT-09677"/>
    <n v="39"/>
    <x v="0"/>
    <s v="unknown"/>
    <n v="319.38323936980203"/>
    <n v="21.1175213720702"/>
    <x v="1"/>
    <x v="1"/>
    <x v="0"/>
    <n v="8"/>
    <n v="13729.25"/>
    <s v="Transferred"/>
    <x v="2"/>
  </r>
  <r>
    <s v="PT-02714"/>
    <n v="34"/>
    <x v="0"/>
    <n v="97"/>
    <n v="207.32934097535099"/>
    <n v="26.347266846790401"/>
    <x v="1"/>
    <x v="0"/>
    <x v="0"/>
    <n v="4"/>
    <n v="5371.28"/>
    <s v="Discharged"/>
    <x v="2"/>
  </r>
  <r>
    <s v="PT-04758"/>
    <n v="74"/>
    <x v="0"/>
    <n v="135"/>
    <n v="191.32941389137699"/>
    <n v="16.352996844374999"/>
    <x v="3"/>
    <x v="1"/>
    <x v="0"/>
    <n v="1"/>
    <n v="7924.51"/>
    <s v="Discharged"/>
    <x v="4"/>
  </r>
  <r>
    <s v="PT-09739"/>
    <n v="68"/>
    <x v="1"/>
    <n v="111"/>
    <n v="248.57241318399099"/>
    <n v="33.342715524019702"/>
    <x v="2"/>
    <x v="1"/>
    <x v="1"/>
    <n v="1"/>
    <n v="19995.2"/>
    <s v="Transferred"/>
    <x v="0"/>
  </r>
  <r>
    <s v="PT-06321"/>
    <n v="73"/>
    <x v="0"/>
    <s v="unknown"/>
    <n v="176.28148834778901"/>
    <n v="27.869402422280299"/>
    <x v="0"/>
    <x v="1"/>
    <x v="0"/>
    <n v="3"/>
    <n v="9954.49"/>
    <s v="Discharged"/>
    <x v="4"/>
  </r>
  <r>
    <s v="PT-05976"/>
    <n v="45"/>
    <x v="0"/>
    <n v="131"/>
    <n v="183.04411386946899"/>
    <n v="26.183542092920799"/>
    <x v="2"/>
    <x v="1"/>
    <x v="0"/>
    <n v="6"/>
    <n v="10481.35"/>
    <s v="Discharged"/>
    <x v="3"/>
  </r>
  <r>
    <s v="PT-03573"/>
    <n v="59"/>
    <x v="0"/>
    <n v="119"/>
    <n v="228.92297092948499"/>
    <n v="25.616154314678202"/>
    <x v="2"/>
    <x v="1"/>
    <x v="1"/>
    <n v="7"/>
    <n v="15874.28"/>
    <s v="Discharged"/>
    <x v="1"/>
  </r>
  <r>
    <s v="PT-05300"/>
    <n v="59"/>
    <x v="0"/>
    <n v="126"/>
    <n v="237.596608449965"/>
    <n v="20.184217010923099"/>
    <x v="0"/>
    <x v="1"/>
    <x v="0"/>
    <n v="2"/>
    <n v="8914.36"/>
    <s v="Discharged"/>
    <x v="1"/>
  </r>
  <r>
    <s v="PT-01991"/>
    <n v="67"/>
    <x v="0"/>
    <n v="135"/>
    <n v="206.694222142168"/>
    <n v="24.588626011213801"/>
    <x v="0"/>
    <x v="2"/>
    <x v="0"/>
    <n v="3"/>
    <n v="13922.01"/>
    <s v="Discharged"/>
    <x v="0"/>
  </r>
  <r>
    <s v="PT-01206"/>
    <n v="55"/>
    <x v="1"/>
    <n v="133"/>
    <n v="199.65668084347999"/>
    <n v="23.0784880804264"/>
    <x v="0"/>
    <x v="1"/>
    <x v="2"/>
    <n v="6"/>
    <n v="5786.99"/>
    <s v="Admitted"/>
    <x v="1"/>
  </r>
  <r>
    <s v="PT-04972"/>
    <n v="53"/>
    <x v="1"/>
    <n v="138"/>
    <n v="216.14894160802899"/>
    <n v="21.5193162224156"/>
    <x v="1"/>
    <x v="0"/>
    <x v="0"/>
    <n v="4"/>
    <n v="4969.91"/>
    <s v="Discharged"/>
    <x v="1"/>
  </r>
  <r>
    <s v="PT-09921"/>
    <n v="39"/>
    <x v="0"/>
    <n v="127"/>
    <n v="165.506637041022"/>
    <n v="37.670010093292802"/>
    <x v="1"/>
    <x v="1"/>
    <x v="2"/>
    <n v="5"/>
    <n v="3693.23"/>
    <s v="Discharged"/>
    <x v="2"/>
  </r>
  <r>
    <s v="PT-06784"/>
    <n v="51"/>
    <x v="1"/>
    <n v="105"/>
    <n v="270.93513959602501"/>
    <n v="22.860370698092101"/>
    <x v="1"/>
    <x v="1"/>
    <x v="0"/>
    <n v="5"/>
    <n v="10724.72"/>
    <s v="Discharged"/>
    <x v="1"/>
  </r>
  <r>
    <s v="PT-03601"/>
    <n v="42"/>
    <x v="1"/>
    <n v="132"/>
    <n v="151.92673322829199"/>
    <n v="16.901390212918201"/>
    <x v="2"/>
    <x v="1"/>
    <x v="2"/>
    <n v="8"/>
    <n v="7016.1"/>
    <s v="Discharged"/>
    <x v="3"/>
  </r>
  <r>
    <s v="PT-06491"/>
    <n v="56"/>
    <x v="0"/>
    <n v="161"/>
    <n v="213.339039491878"/>
    <n v="30.153604227079398"/>
    <x v="2"/>
    <x v="1"/>
    <x v="0"/>
    <n v="5"/>
    <n v="9154.09"/>
    <s v="Discharged"/>
    <x v="1"/>
  </r>
  <r>
    <s v="PT-08610"/>
    <n v="43"/>
    <x v="1"/>
    <n v="149"/>
    <n v="226.07638619916"/>
    <n v="22.4193270805421"/>
    <x v="0"/>
    <x v="2"/>
    <x v="2"/>
    <n v="3"/>
    <n v="3242.96"/>
    <s v="Transferred"/>
    <x v="3"/>
  </r>
  <r>
    <s v="PT-08071"/>
    <n v="69"/>
    <x v="0"/>
    <n v="173"/>
    <n v="250.17601717276099"/>
    <n v="26.479496589263899"/>
    <x v="2"/>
    <x v="2"/>
    <x v="1"/>
    <s v="unknown"/>
    <n v="21616.98"/>
    <s v="Discharged"/>
    <x v="0"/>
  </r>
  <r>
    <s v="PT-08578"/>
    <n v="40"/>
    <x v="1"/>
    <n v="90"/>
    <n v="203.219716700785"/>
    <n v="24.5922693447468"/>
    <x v="0"/>
    <x v="1"/>
    <x v="2"/>
    <n v="1"/>
    <n v="4013.54"/>
    <s v="Discharged"/>
    <x v="2"/>
  </r>
  <r>
    <s v="PT-07974"/>
    <n v="47"/>
    <x v="0"/>
    <n v="137"/>
    <n v="317.83755722696498"/>
    <n v="27.6038959539001"/>
    <x v="0"/>
    <x v="1"/>
    <x v="2"/>
    <n v="5"/>
    <n v="8563.6200000000008"/>
    <s v="Admitted"/>
    <x v="3"/>
  </r>
  <r>
    <s v="PT-01626"/>
    <n v="71"/>
    <x v="0"/>
    <n v="126"/>
    <n v="192.63292544802701"/>
    <n v="37.389658208024102"/>
    <x v="0"/>
    <x v="1"/>
    <x v="0"/>
    <n v="3"/>
    <n v="8060.74"/>
    <s v="Discharged"/>
    <x v="4"/>
  </r>
  <r>
    <s v="PT-00537"/>
    <n v="42"/>
    <x v="0"/>
    <n v="140"/>
    <n v="307.16820447635001"/>
    <n v="37.265058120044401"/>
    <x v="1"/>
    <x v="1"/>
    <x v="0"/>
    <n v="4"/>
    <n v="13292.73"/>
    <s v="Admitted"/>
    <x v="3"/>
  </r>
  <r>
    <s v="PT-08767"/>
    <n v="70"/>
    <x v="0"/>
    <n v="151"/>
    <n v="216.17556883267801"/>
    <n v="26.845568055949801"/>
    <x v="2"/>
    <x v="2"/>
    <x v="1"/>
    <n v="6"/>
    <n v="12379.95"/>
    <s v="Discharged"/>
    <x v="0"/>
  </r>
  <r>
    <s v="PT-07971"/>
    <n v="78"/>
    <x v="1"/>
    <n v="164"/>
    <n v="212.81307825134201"/>
    <n v="24.618895327461601"/>
    <x v="0"/>
    <x v="1"/>
    <x v="0"/>
    <n v="4"/>
    <n v="6799.3"/>
    <s v="Discharged"/>
    <x v="4"/>
  </r>
  <r>
    <s v="PT-04213"/>
    <n v="66"/>
    <x v="0"/>
    <n v="103"/>
    <n v="206.95417410809"/>
    <n v="26.5064500369276"/>
    <x v="1"/>
    <x v="2"/>
    <x v="1"/>
    <n v="3"/>
    <n v="21585.86"/>
    <s v="Admitted"/>
    <x v="0"/>
  </r>
  <r>
    <s v="PT-06457"/>
    <n v="37"/>
    <x v="1"/>
    <n v="179"/>
    <n v="195.38611397467699"/>
    <n v="23.602811330703101"/>
    <x v="1"/>
    <x v="2"/>
    <x v="0"/>
    <n v="4"/>
    <n v="11027.75"/>
    <s v="Discharged"/>
    <x v="2"/>
  </r>
  <r>
    <s v="PT-03508"/>
    <n v="54"/>
    <x v="0"/>
    <n v="132"/>
    <n v="234.48370949432899"/>
    <n v="18.083790480016599"/>
    <x v="0"/>
    <x v="1"/>
    <x v="2"/>
    <n v="3"/>
    <n v="6763.34"/>
    <s v="Discharged"/>
    <x v="1"/>
  </r>
  <r>
    <s v="PT-08394"/>
    <n v="49"/>
    <x v="0"/>
    <n v="141"/>
    <n v="201.97215280723199"/>
    <n v="28.800376329387799"/>
    <x v="1"/>
    <x v="1"/>
    <x v="0"/>
    <n v="4"/>
    <n v="17211.11"/>
    <s v="Discharged"/>
    <x v="3"/>
  </r>
  <r>
    <s v="PT-07113"/>
    <n v="74"/>
    <x v="0"/>
    <n v="128"/>
    <n v="212.561631953172"/>
    <n v="30.112946154680301"/>
    <x v="0"/>
    <x v="1"/>
    <x v="0"/>
    <n v="4"/>
    <n v="12262.83"/>
    <s v="Deceased"/>
    <x v="4"/>
  </r>
  <r>
    <s v="PT-02709"/>
    <n v="49"/>
    <x v="1"/>
    <n v="161"/>
    <n v="277.66222970044902"/>
    <n v="28.969831439375199"/>
    <x v="2"/>
    <x v="2"/>
    <x v="1"/>
    <n v="11"/>
    <n v="11497.16"/>
    <s v="Admitted"/>
    <x v="3"/>
  </r>
  <r>
    <s v="PT-05032"/>
    <n v="73"/>
    <x v="1"/>
    <n v="132"/>
    <n v="262.03613971532297"/>
    <n v="31.379446532944598"/>
    <x v="1"/>
    <x v="2"/>
    <x v="1"/>
    <n v="1"/>
    <n v="21970.240000000002"/>
    <s v="Admitted"/>
    <x v="4"/>
  </r>
  <r>
    <s v="PT-06515"/>
    <n v="57"/>
    <x v="1"/>
    <n v="187"/>
    <n v="242.07639401386501"/>
    <n v="24.996284560936001"/>
    <x v="0"/>
    <x v="1"/>
    <x v="2"/>
    <n v="5"/>
    <n v="5622.67"/>
    <s v="Discharged"/>
    <x v="1"/>
  </r>
  <r>
    <s v="PT-04663"/>
    <n v="46"/>
    <x v="1"/>
    <n v="132"/>
    <n v="224.54509444950099"/>
    <n v="28.2014467329886"/>
    <x v="2"/>
    <x v="1"/>
    <x v="0"/>
    <n v="2"/>
    <n v="2201.8000000000002"/>
    <s v="Discharged"/>
    <x v="3"/>
  </r>
  <r>
    <s v="PT-04022"/>
    <n v="33"/>
    <x v="0"/>
    <n v="137"/>
    <n v="193.78596393538999"/>
    <n v="23.341992604116001"/>
    <x v="1"/>
    <x v="2"/>
    <x v="1"/>
    <n v="0"/>
    <n v="19886.04"/>
    <s v="Admitted"/>
    <x v="2"/>
  </r>
  <r>
    <s v="PT-01855"/>
    <n v="70"/>
    <x v="1"/>
    <n v="100"/>
    <n v="283.48037119504301"/>
    <n v="22.255613576827098"/>
    <x v="2"/>
    <x v="1"/>
    <x v="0"/>
    <n v="8"/>
    <n v="10570.03"/>
    <s v="Discharged"/>
    <x v="0"/>
  </r>
  <r>
    <s v="PT-09615"/>
    <n v="48"/>
    <x v="1"/>
    <n v="104"/>
    <n v="230.54847846647999"/>
    <n v="20.8981199536464"/>
    <x v="0"/>
    <x v="2"/>
    <x v="0"/>
    <n v="0"/>
    <s v="unknown"/>
    <s v="Discharged"/>
    <x v="3"/>
  </r>
  <r>
    <s v="PT-02873"/>
    <n v="23"/>
    <x v="0"/>
    <n v="141"/>
    <n v="182.920472721019"/>
    <n v="22.012036941016099"/>
    <x v="1"/>
    <x v="1"/>
    <x v="2"/>
    <n v="1"/>
    <n v="2162.0300000000002"/>
    <s v="Discharged"/>
    <x v="6"/>
  </r>
  <r>
    <s v="PT-01646"/>
    <n v="61"/>
    <x v="0"/>
    <n v="135"/>
    <n v="286.80087953280798"/>
    <n v="31.318831926822099"/>
    <x v="2"/>
    <x v="1"/>
    <x v="1"/>
    <n v="4"/>
    <n v="11647.65"/>
    <s v="Discharged"/>
    <x v="0"/>
  </r>
  <r>
    <s v="PT-03418"/>
    <n v="58"/>
    <x v="1"/>
    <n v="131"/>
    <n v="227.620359291505"/>
    <n v="34.617750629106602"/>
    <x v="1"/>
    <x v="1"/>
    <x v="0"/>
    <n v="2"/>
    <n v="14261.1"/>
    <s v="Admitted"/>
    <x v="1"/>
  </r>
  <r>
    <s v="PT-03477"/>
    <n v="69"/>
    <x v="0"/>
    <n v="134"/>
    <n v="215.542087364872"/>
    <n v="27.370341458873401"/>
    <x v="0"/>
    <x v="1"/>
    <x v="0"/>
    <n v="6"/>
    <n v="13711.72"/>
    <s v="Transferred"/>
    <x v="0"/>
  </r>
  <r>
    <s v="PT-09746"/>
    <n v="64"/>
    <x v="1"/>
    <n v="141"/>
    <n v="181.34689742805199"/>
    <n v="27.580678901116698"/>
    <x v="0"/>
    <x v="0"/>
    <x v="3"/>
    <n v="3"/>
    <n v="2582.7600000000002"/>
    <s v="Admitted"/>
    <x v="0"/>
  </r>
  <r>
    <s v="PT-01793"/>
    <n v="52"/>
    <x v="1"/>
    <n v="122"/>
    <s v="unknown"/>
    <n v="34.743329215973603"/>
    <x v="0"/>
    <x v="1"/>
    <x v="0"/>
    <n v="3"/>
    <n v="10530.06"/>
    <s v="Discharged"/>
    <x v="1"/>
  </r>
  <r>
    <s v="PT-03798"/>
    <n v="58"/>
    <x v="0"/>
    <n v="141"/>
    <n v="208.339197851742"/>
    <n v="25.681939665930901"/>
    <x v="1"/>
    <x v="1"/>
    <x v="0"/>
    <n v="1"/>
    <n v="6251.5"/>
    <s v="Transferred"/>
    <x v="1"/>
  </r>
  <r>
    <s v="PT-03369"/>
    <n v="61"/>
    <x v="0"/>
    <n v="153"/>
    <n v="224.21724491795999"/>
    <n v="29.134596491263"/>
    <x v="1"/>
    <x v="2"/>
    <x v="1"/>
    <n v="4"/>
    <n v="15664.59"/>
    <s v="Deceased"/>
    <x v="0"/>
  </r>
  <r>
    <s v="PT-07197"/>
    <n v="61"/>
    <x v="1"/>
    <n v="144"/>
    <n v="231.88866771549201"/>
    <n v="27.894273618164501"/>
    <x v="0"/>
    <x v="1"/>
    <x v="0"/>
    <n v="3"/>
    <n v="13185.8"/>
    <s v="unknown"/>
    <x v="0"/>
  </r>
  <r>
    <s v="PT-09836"/>
    <n v="70"/>
    <x v="1"/>
    <n v="90"/>
    <n v="199.75435632913101"/>
    <n v="28.457089604225899"/>
    <x v="0"/>
    <x v="1"/>
    <x v="0"/>
    <n v="2"/>
    <n v="13057.31"/>
    <s v="Transferred"/>
    <x v="0"/>
  </r>
  <r>
    <s v="PT-05110"/>
    <n v="56"/>
    <x v="0"/>
    <n v="112"/>
    <n v="243.48304271388901"/>
    <n v="34.488788393657003"/>
    <x v="1"/>
    <x v="1"/>
    <x v="0"/>
    <n v="5"/>
    <n v="10959.67"/>
    <s v="Discharged"/>
    <x v="1"/>
  </r>
  <r>
    <s v="PT-06025"/>
    <n v="50"/>
    <x v="1"/>
    <n v="118"/>
    <n v="278.30060847776201"/>
    <n v="29.1182106222881"/>
    <x v="2"/>
    <x v="1"/>
    <x v="0"/>
    <n v="4"/>
    <n v="6502.67"/>
    <s v="Discharged"/>
    <x v="3"/>
  </r>
  <r>
    <s v="PT-08796"/>
    <n v="27"/>
    <x v="1"/>
    <n v="145"/>
    <n v="216.02568714938701"/>
    <n v="24.0874791679468"/>
    <x v="1"/>
    <x v="1"/>
    <x v="0"/>
    <n v="4"/>
    <n v="12243.94"/>
    <s v="Transferred"/>
    <x v="6"/>
  </r>
  <r>
    <s v="PT-09482"/>
    <n v="48"/>
    <x v="0"/>
    <n v="100"/>
    <n v="257.02392211580002"/>
    <n v="15"/>
    <x v="0"/>
    <x v="1"/>
    <x v="2"/>
    <n v="3"/>
    <n v="4641.08"/>
    <s v="Discharged"/>
    <x v="3"/>
  </r>
  <r>
    <s v="PT-00127"/>
    <n v="40"/>
    <x v="0"/>
    <n v="120"/>
    <n v="224.238891130382"/>
    <n v="25.3960106925697"/>
    <x v="1"/>
    <x v="1"/>
    <x v="2"/>
    <n v="2"/>
    <n v="4838.75"/>
    <s v="Discharged"/>
    <x v="2"/>
  </r>
  <r>
    <s v="PT-05960"/>
    <n v="85"/>
    <x v="0"/>
    <n v="151"/>
    <n v="240.63217551255201"/>
    <n v="27.3418545045751"/>
    <x v="1"/>
    <x v="1"/>
    <x v="0"/>
    <n v="1"/>
    <n v="8324.0300000000007"/>
    <s v="Discharged"/>
    <x v="5"/>
  </r>
  <r>
    <s v="PT-03877"/>
    <n v="69"/>
    <x v="1"/>
    <n v="180"/>
    <n v="202.776497155372"/>
    <n v="33.784550137114302"/>
    <x v="0"/>
    <x v="1"/>
    <x v="0"/>
    <n v="2"/>
    <s v="unknown"/>
    <s v="Discharged"/>
    <x v="0"/>
  </r>
  <r>
    <s v="PT-04452"/>
    <n v="47"/>
    <x v="0"/>
    <n v="112"/>
    <n v="175.15671768266401"/>
    <n v="25.468231555764401"/>
    <x v="0"/>
    <x v="1"/>
    <x v="2"/>
    <n v="3"/>
    <n v="4730.6400000000003"/>
    <s v="Discharged"/>
    <x v="3"/>
  </r>
  <r>
    <s v="PT-07148"/>
    <n v="18"/>
    <x v="0"/>
    <n v="127"/>
    <n v="206.39409635324401"/>
    <n v="15"/>
    <x v="0"/>
    <x v="1"/>
    <x v="2"/>
    <n v="5"/>
    <n v="4596.3999999999996"/>
    <s v="Transferred"/>
    <x v="6"/>
  </r>
  <r>
    <s v="PT-03532"/>
    <n v="82"/>
    <x v="1"/>
    <n v="131"/>
    <n v="217.11266341879499"/>
    <n v="27.674226101921299"/>
    <x v="0"/>
    <x v="1"/>
    <x v="0"/>
    <n v="5"/>
    <n v="11596.62"/>
    <s v="Admitted"/>
    <x v="5"/>
  </r>
  <r>
    <s v="PT-00828"/>
    <n v="47"/>
    <x v="0"/>
    <n v="134"/>
    <n v="292.574023055591"/>
    <n v="27.256105460739398"/>
    <x v="0"/>
    <x v="1"/>
    <x v="0"/>
    <n v="1"/>
    <n v="5293.34"/>
    <s v="Discharged"/>
    <x v="3"/>
  </r>
  <r>
    <s v="PT-07791"/>
    <n v="56"/>
    <x v="0"/>
    <n v="153"/>
    <n v="177.762088210988"/>
    <n v="28.300415734872299"/>
    <x v="2"/>
    <x v="1"/>
    <x v="0"/>
    <n v="2"/>
    <n v="7284.97"/>
    <s v="Admitted"/>
    <x v="1"/>
  </r>
  <r>
    <s v="PT-00985"/>
    <n v="54"/>
    <x v="0"/>
    <n v="124"/>
    <n v="171.68044708755301"/>
    <n v="29.4601354813909"/>
    <x v="1"/>
    <x v="2"/>
    <x v="1"/>
    <n v="5"/>
    <n v="29377.599999999999"/>
    <s v="Discharged"/>
    <x v="1"/>
  </r>
  <r>
    <s v="PT-07784"/>
    <n v="94"/>
    <x v="1"/>
    <n v="147"/>
    <n v="247.17810688607199"/>
    <n v="33.3532691827143"/>
    <x v="2"/>
    <x v="1"/>
    <x v="1"/>
    <n v="5"/>
    <n v="16093.33"/>
    <s v="Discharged"/>
    <x v="5"/>
  </r>
  <r>
    <s v="PT-02444"/>
    <n v="65"/>
    <x v="1"/>
    <n v="141"/>
    <n v="227.63580390464901"/>
    <n v="24.499978353022399"/>
    <x v="0"/>
    <x v="2"/>
    <x v="1"/>
    <n v="2"/>
    <n v="11406.19"/>
    <s v="Discharged"/>
    <x v="0"/>
  </r>
  <r>
    <s v="PT-08555"/>
    <n v="69"/>
    <x v="1"/>
    <n v="135"/>
    <n v="276.772105971114"/>
    <n v="19.692891267026599"/>
    <x v="0"/>
    <x v="2"/>
    <x v="2"/>
    <n v="4"/>
    <n v="4717.57"/>
    <s v="Deceased"/>
    <x v="0"/>
  </r>
  <r>
    <s v="PT-00346"/>
    <n v="58"/>
    <x v="0"/>
    <n v="118"/>
    <n v="255.521768065537"/>
    <n v="30.513040422735401"/>
    <x v="0"/>
    <x v="1"/>
    <x v="2"/>
    <n v="2"/>
    <n v="3548.49"/>
    <s v="Discharged"/>
    <x v="1"/>
  </r>
  <r>
    <s v="PT-00815"/>
    <n v="70"/>
    <x v="1"/>
    <n v="129"/>
    <n v="249.05344296957401"/>
    <n v="24.751336022107399"/>
    <x v="3"/>
    <x v="1"/>
    <x v="0"/>
    <n v="2"/>
    <n v="9020.33"/>
    <s v="Admitted"/>
    <x v="0"/>
  </r>
  <r>
    <s v="PT-06167"/>
    <n v="72"/>
    <x v="1"/>
    <n v="109"/>
    <n v="245.156682434967"/>
    <n v="25.278848896890199"/>
    <x v="1"/>
    <x v="1"/>
    <x v="0"/>
    <n v="2"/>
    <n v="8963.94"/>
    <s v="Admitted"/>
    <x v="4"/>
  </r>
  <r>
    <s v="PT-05780"/>
    <n v="65"/>
    <x v="0"/>
    <n v="147"/>
    <n v="199.142138864299"/>
    <n v="24.861634572680099"/>
    <x v="0"/>
    <x v="1"/>
    <x v="0"/>
    <n v="6"/>
    <n v="11415.23"/>
    <s v="Admitted"/>
    <x v="0"/>
  </r>
  <r>
    <s v="PT-02117"/>
    <n v="51"/>
    <x v="0"/>
    <n v="119"/>
    <n v="213.52708962854601"/>
    <n v="37.7381390939074"/>
    <x v="1"/>
    <x v="1"/>
    <x v="2"/>
    <n v="2"/>
    <n v="1952.29"/>
    <s v="Discharged"/>
    <x v="1"/>
  </r>
  <r>
    <s v="PT-00794"/>
    <n v="35"/>
    <x v="0"/>
    <n v="131"/>
    <n v="235.84183857608801"/>
    <n v="29.057375523865399"/>
    <x v="2"/>
    <x v="1"/>
    <x v="0"/>
    <n v="9"/>
    <n v="6556.49"/>
    <s v="Discharged"/>
    <x v="2"/>
  </r>
  <r>
    <s v="PT-06899"/>
    <n v="54"/>
    <x v="0"/>
    <n v="105"/>
    <n v="207.66615442024599"/>
    <n v="26.976417947354498"/>
    <x v="0"/>
    <x v="1"/>
    <x v="0"/>
    <n v="5"/>
    <n v="12653.95"/>
    <s v="Admitted"/>
    <x v="1"/>
  </r>
  <r>
    <s v="PT-02675"/>
    <n v="39"/>
    <x v="0"/>
    <n v="146"/>
    <n v="234.31458225371699"/>
    <n v="35.530216546268797"/>
    <x v="1"/>
    <x v="2"/>
    <x v="0"/>
    <n v="3"/>
    <n v="11522.69"/>
    <s v="Discharged"/>
    <x v="2"/>
  </r>
  <r>
    <s v="PT-00095"/>
    <n v="49"/>
    <x v="0"/>
    <n v="95"/>
    <n v="197.16238402029299"/>
    <n v="30.5594442402449"/>
    <x v="1"/>
    <x v="2"/>
    <x v="1"/>
    <n v="6"/>
    <n v="18113.37"/>
    <s v="Discharged"/>
    <x v="3"/>
  </r>
  <r>
    <s v="PT-04226"/>
    <n v="62"/>
    <x v="1"/>
    <n v="146"/>
    <n v="179.415566927865"/>
    <n v="24.312781170409501"/>
    <x v="2"/>
    <x v="2"/>
    <x v="1"/>
    <n v="7"/>
    <n v="17436.28"/>
    <s v="Transferred"/>
    <x v="0"/>
  </r>
  <r>
    <s v="PT-03757"/>
    <n v="56"/>
    <x v="1"/>
    <n v="104"/>
    <n v="227.32280440454301"/>
    <n v="16.3833359482147"/>
    <x v="2"/>
    <x v="2"/>
    <x v="1"/>
    <n v="5"/>
    <n v="21320.1"/>
    <s v="Discharged"/>
    <x v="1"/>
  </r>
  <r>
    <s v="PT-02892"/>
    <n v="23"/>
    <x v="1"/>
    <n v="121"/>
    <n v="180.20345296152999"/>
    <n v="24.809476652901999"/>
    <x v="2"/>
    <x v="1"/>
    <x v="0"/>
    <n v="6"/>
    <n v="9505.4500000000007"/>
    <s v="Transferred"/>
    <x v="6"/>
  </r>
  <r>
    <s v="PT-02372"/>
    <n v="46"/>
    <x v="0"/>
    <n v="145"/>
    <n v="213.506632558951"/>
    <n v="27.340851777402101"/>
    <x v="2"/>
    <x v="2"/>
    <x v="1"/>
    <n v="5"/>
    <n v="21691.06"/>
    <s v="Discharged"/>
    <x v="3"/>
  </r>
  <r>
    <s v="PT-09576"/>
    <n v="42"/>
    <x v="1"/>
    <n v="133"/>
    <n v="238.06591767886599"/>
    <n v="18.767189082499701"/>
    <x v="2"/>
    <x v="1"/>
    <x v="2"/>
    <n v="5"/>
    <n v="6271.42"/>
    <s v="Discharged"/>
    <x v="3"/>
  </r>
  <r>
    <s v="PT-03229"/>
    <n v="66"/>
    <x v="1"/>
    <n v="106"/>
    <n v="191.227257296619"/>
    <n v="28.918381145783201"/>
    <x v="1"/>
    <x v="1"/>
    <x v="0"/>
    <n v="3"/>
    <n v="11623.9"/>
    <s v="Discharged"/>
    <x v="0"/>
  </r>
  <r>
    <s v="PT-07864"/>
    <n v="45"/>
    <x v="1"/>
    <n v="145"/>
    <n v="212.77558643862801"/>
    <n v="32.373126708409202"/>
    <x v="2"/>
    <x v="1"/>
    <x v="0"/>
    <n v="2"/>
    <n v="7341.1"/>
    <s v="Discharged"/>
    <x v="3"/>
  </r>
  <r>
    <s v="PT-06360"/>
    <n v="32"/>
    <x v="1"/>
    <n v="133"/>
    <n v="199.00755663098801"/>
    <n v="23.666985971085499"/>
    <x v="0"/>
    <x v="1"/>
    <x v="2"/>
    <n v="1"/>
    <n v="1566.19"/>
    <s v="Discharged"/>
    <x v="2"/>
  </r>
  <r>
    <s v="PT-09383"/>
    <n v="36"/>
    <x v="1"/>
    <n v="138"/>
    <n v="152.69243446396399"/>
    <n v="24.6976896472611"/>
    <x v="0"/>
    <x v="1"/>
    <x v="2"/>
    <n v="2"/>
    <n v="1755.65"/>
    <s v="Discharged"/>
    <x v="2"/>
  </r>
  <r>
    <s v="PT-07327"/>
    <n v="72"/>
    <x v="1"/>
    <n v="162"/>
    <n v="304.47129402526502"/>
    <n v="35.3453971511234"/>
    <x v="0"/>
    <x v="2"/>
    <x v="0"/>
    <n v="4"/>
    <n v="9858.86"/>
    <s v="Admitted"/>
    <x v="4"/>
  </r>
  <r>
    <s v="PT-06029"/>
    <n v="25"/>
    <x v="1"/>
    <n v="118"/>
    <n v="215.767614239165"/>
    <n v="26.979396075795101"/>
    <x v="0"/>
    <x v="1"/>
    <x v="2"/>
    <n v="6"/>
    <n v="7362.79"/>
    <s v="Admitted"/>
    <x v="6"/>
  </r>
  <r>
    <s v="PT-01866"/>
    <n v="30"/>
    <x v="0"/>
    <n v="119"/>
    <n v="226.30989586742999"/>
    <n v="18.2585081960918"/>
    <x v="3"/>
    <x v="2"/>
    <x v="0"/>
    <n v="4"/>
    <n v="9275.15"/>
    <s v="Admitted"/>
    <x v="6"/>
  </r>
  <r>
    <s v="PT-04613"/>
    <n v="76"/>
    <x v="0"/>
    <n v="151"/>
    <n v="202.19541845396299"/>
    <n v="29.6956554898149"/>
    <x v="2"/>
    <x v="1"/>
    <x v="1"/>
    <n v="5"/>
    <n v="25148.46"/>
    <s v="Discharged"/>
    <x v="4"/>
  </r>
  <r>
    <s v="PT-02646"/>
    <n v="43"/>
    <x v="0"/>
    <n v="90"/>
    <n v="259.19329028245397"/>
    <n v="23.008188472738802"/>
    <x v="0"/>
    <x v="1"/>
    <x v="2"/>
    <n v="1"/>
    <n v="5248.27"/>
    <s v="Admitted"/>
    <x v="3"/>
  </r>
  <r>
    <s v="PT-02244"/>
    <n v="31"/>
    <x v="1"/>
    <n v="90"/>
    <n v="287.75831758471901"/>
    <s v="unknown"/>
    <x v="0"/>
    <x v="1"/>
    <x v="2"/>
    <n v="4"/>
    <n v="5570.64"/>
    <s v="Discharged"/>
    <x v="2"/>
  </r>
  <r>
    <s v="PT-05374"/>
    <n v="53"/>
    <x v="1"/>
    <n v="189"/>
    <n v="158.51799381108401"/>
    <n v="26.6297425896128"/>
    <x v="1"/>
    <x v="1"/>
    <x v="0"/>
    <n v="2"/>
    <n v="8576.99"/>
    <s v="Transferred"/>
    <x v="1"/>
  </r>
  <r>
    <s v="PT-02337"/>
    <n v="62"/>
    <x v="0"/>
    <n v="157"/>
    <n v="161.103486576596"/>
    <n v="22.545239829084299"/>
    <x v="0"/>
    <x v="1"/>
    <x v="2"/>
    <n v="3"/>
    <n v="6033.5"/>
    <s v="Discharged"/>
    <x v="0"/>
  </r>
  <r>
    <s v="PT-00951"/>
    <n v="51"/>
    <x v="0"/>
    <n v="120"/>
    <n v="249.90139887381901"/>
    <n v="24.7450306647664"/>
    <x v="1"/>
    <x v="1"/>
    <x v="0"/>
    <n v="1"/>
    <n v="5998.13"/>
    <s v="Admitted"/>
    <x v="1"/>
  </r>
  <r>
    <s v="PT-01121"/>
    <n v="71"/>
    <x v="1"/>
    <n v="147"/>
    <n v="200.72356134476101"/>
    <n v="28.188771092490299"/>
    <x v="3"/>
    <x v="1"/>
    <x v="0"/>
    <n v="3"/>
    <n v="7216.3"/>
    <s v="Admitted"/>
    <x v="4"/>
  </r>
  <r>
    <s v="PT-02205"/>
    <n v="40"/>
    <x v="0"/>
    <n v="174"/>
    <n v="260.02193302806103"/>
    <n v="35.8285357425328"/>
    <x v="0"/>
    <x v="1"/>
    <x v="2"/>
    <n v="1"/>
    <n v="4371.2299999999996"/>
    <s v="Discharged"/>
    <x v="2"/>
  </r>
  <r>
    <s v="PT-00420"/>
    <n v="56"/>
    <x v="1"/>
    <n v="163"/>
    <n v="189.23340011885099"/>
    <n v="35.118371418945898"/>
    <x v="0"/>
    <x v="0"/>
    <x v="2"/>
    <n v="4"/>
    <n v="5451.11"/>
    <s v="Discharged"/>
    <x v="1"/>
  </r>
  <r>
    <s v="PT-00923"/>
    <n v="56"/>
    <x v="0"/>
    <n v="162"/>
    <n v="143.021816125481"/>
    <n v="27.991193882400001"/>
    <x v="0"/>
    <x v="1"/>
    <x v="0"/>
    <n v="1"/>
    <n v="7766.97"/>
    <s v="Discharged"/>
    <x v="1"/>
  </r>
  <r>
    <s v="PT-08670"/>
    <n v="66"/>
    <x v="0"/>
    <n v="127"/>
    <n v="209.89576051050599"/>
    <n v="27.409520825003099"/>
    <x v="1"/>
    <x v="1"/>
    <x v="0"/>
    <n v="5"/>
    <n v="13784.48"/>
    <s v="Discharged"/>
    <x v="0"/>
  </r>
  <r>
    <s v="PT-05409"/>
    <n v="51"/>
    <x v="1"/>
    <n v="114"/>
    <n v="174.71907245794901"/>
    <n v="33.323002114158598"/>
    <x v="1"/>
    <x v="1"/>
    <x v="0"/>
    <n v="2"/>
    <n v="9574.58"/>
    <s v="Discharged"/>
    <x v="1"/>
  </r>
  <r>
    <s v="PT-05789"/>
    <n v="28"/>
    <x v="0"/>
    <n v="166"/>
    <n v="185.93237094636399"/>
    <n v="35.3063500612759"/>
    <x v="0"/>
    <x v="1"/>
    <x v="2"/>
    <n v="3"/>
    <n v="4646.17"/>
    <s v="Admitted"/>
    <x v="6"/>
  </r>
  <r>
    <s v="PT-05743"/>
    <n v="55"/>
    <x v="0"/>
    <n v="125"/>
    <n v="244.54724112466499"/>
    <n v="24.630950488671001"/>
    <x v="3"/>
    <x v="2"/>
    <x v="0"/>
    <n v="4"/>
    <s v="unknown"/>
    <s v="Discharged"/>
    <x v="1"/>
  </r>
  <r>
    <s v="PT-07668"/>
    <n v="47"/>
    <x v="0"/>
    <n v="123"/>
    <n v="184.41044998505501"/>
    <n v="20.1452140921383"/>
    <x v="1"/>
    <x v="2"/>
    <x v="0"/>
    <n v="5"/>
    <n v="11674"/>
    <s v="Discharged"/>
    <x v="3"/>
  </r>
  <r>
    <s v="PT-05568"/>
    <n v="65"/>
    <x v="1"/>
    <n v="99"/>
    <n v="172.861135363258"/>
    <n v="24.991119566685001"/>
    <x v="1"/>
    <x v="2"/>
    <x v="1"/>
    <n v="1"/>
    <n v="12752.64"/>
    <s v="Discharged"/>
    <x v="0"/>
  </r>
  <r>
    <s v="PT-08136"/>
    <n v="53"/>
    <x v="0"/>
    <s v="unknown"/>
    <n v="218.72334800773899"/>
    <n v="30.627721566123299"/>
    <x v="2"/>
    <x v="2"/>
    <x v="1"/>
    <n v="2"/>
    <n v="21985.56"/>
    <s v="Discharged"/>
    <x v="1"/>
  </r>
  <r>
    <s v="PT-01203"/>
    <n v="56"/>
    <x v="1"/>
    <n v="115"/>
    <n v="189.20616385705301"/>
    <n v="25.042043914764498"/>
    <x v="2"/>
    <x v="1"/>
    <x v="0"/>
    <n v="6"/>
    <n v="13853.57"/>
    <s v="Admitted"/>
    <x v="1"/>
  </r>
  <r>
    <s v="PT-05766"/>
    <n v="50"/>
    <x v="1"/>
    <n v="112"/>
    <n v="195.01210534817"/>
    <n v="20.655729250743299"/>
    <x v="0"/>
    <x v="1"/>
    <x v="2"/>
    <n v="2"/>
    <n v="3900.3"/>
    <s v="Admitted"/>
    <x v="3"/>
  </r>
  <r>
    <s v="PT-08390"/>
    <n v="36"/>
    <x v="1"/>
    <n v="154"/>
    <n v="200.48552978839999"/>
    <n v="23.408920843908501"/>
    <x v="0"/>
    <x v="2"/>
    <x v="0"/>
    <n v="3"/>
    <n v="6306.87"/>
    <s v="Discharged"/>
    <x v="2"/>
  </r>
  <r>
    <s v="PT-01971"/>
    <n v="63"/>
    <x v="1"/>
    <n v="154"/>
    <n v="184.61646055930001"/>
    <n v="23.3541047391167"/>
    <x v="0"/>
    <x v="1"/>
    <x v="2"/>
    <n v="4"/>
    <n v="3547.23"/>
    <s v="Discharged"/>
    <x v="0"/>
  </r>
  <r>
    <s v="PT-04019"/>
    <n v="47"/>
    <x v="0"/>
    <n v="117"/>
    <n v="321.815311536607"/>
    <n v="30.540720275619901"/>
    <x v="2"/>
    <x v="2"/>
    <x v="1"/>
    <n v="10"/>
    <n v="28665.38"/>
    <s v="Transferred"/>
    <x v="3"/>
  </r>
  <r>
    <s v="PT-03688"/>
    <n v="58"/>
    <x v="1"/>
    <n v="113"/>
    <n v="200.49087923842899"/>
    <n v="22.639015043887301"/>
    <x v="0"/>
    <x v="1"/>
    <x v="0"/>
    <n v="4"/>
    <n v="9129.36"/>
    <s v="Transferred"/>
    <x v="1"/>
  </r>
  <r>
    <s v="PT-01998"/>
    <n v="41"/>
    <x v="1"/>
    <n v="131"/>
    <n v="208.15419516784499"/>
    <n v="26.879430784142901"/>
    <x v="0"/>
    <x v="2"/>
    <x v="2"/>
    <n v="3"/>
    <n v="3992.94"/>
    <s v="Discharged"/>
    <x v="3"/>
  </r>
  <r>
    <s v="PT-04034"/>
    <n v="18"/>
    <x v="0"/>
    <n v="124"/>
    <n v="205.72880683043701"/>
    <n v="15"/>
    <x v="0"/>
    <x v="2"/>
    <x v="0"/>
    <n v="3"/>
    <n v="11226.82"/>
    <s v="Discharged"/>
    <x v="6"/>
  </r>
  <r>
    <s v="PT-01249"/>
    <n v="58"/>
    <x v="1"/>
    <n v="150"/>
    <n v="157.27525640476799"/>
    <n v="23.329122746096299"/>
    <x v="1"/>
    <x v="2"/>
    <x v="0"/>
    <n v="2"/>
    <n v="10392.709999999999"/>
    <s v="Discharged"/>
    <x v="1"/>
  </r>
  <r>
    <s v="PT-02193"/>
    <n v="85"/>
    <x v="0"/>
    <n v="125"/>
    <s v="unknown"/>
    <n v="33.274644149575202"/>
    <x v="1"/>
    <x v="2"/>
    <x v="1"/>
    <n v="3"/>
    <n v="14471.12"/>
    <s v="Transferred"/>
    <x v="5"/>
  </r>
  <r>
    <s v="PT-02713"/>
    <n v="62"/>
    <x v="1"/>
    <n v="132"/>
    <n v="224.29585422495799"/>
    <n v="32.2543572457297"/>
    <x v="0"/>
    <x v="1"/>
    <x v="0"/>
    <s v="unknown"/>
    <n v="4812.7299999999996"/>
    <s v="Admitted"/>
    <x v="0"/>
  </r>
  <r>
    <s v="PT-09185"/>
    <n v="52"/>
    <x v="1"/>
    <n v="114"/>
    <n v="172.28253081251799"/>
    <n v="21.719207660691001"/>
    <x v="0"/>
    <x v="1"/>
    <x v="0"/>
    <n v="2"/>
    <n v="11420.75"/>
    <s v="Discharged"/>
    <x v="1"/>
  </r>
  <r>
    <s v="PT-02191"/>
    <n v="31"/>
    <x v="1"/>
    <n v="90"/>
    <n v="172.82700806209999"/>
    <n v="17.910760708350701"/>
    <x v="1"/>
    <x v="2"/>
    <x v="0"/>
    <n v="3"/>
    <n v="14083.04"/>
    <s v="Deceased"/>
    <x v="2"/>
  </r>
  <r>
    <s v="PT-04671"/>
    <n v="64"/>
    <x v="0"/>
    <n v="90"/>
    <n v="237.697476515228"/>
    <n v="22.6621716653727"/>
    <x v="2"/>
    <x v="2"/>
    <x v="1"/>
    <n v="5"/>
    <n v="10747.26"/>
    <s v="Discharged"/>
    <x v="0"/>
  </r>
  <r>
    <s v="PT-05143"/>
    <n v="70"/>
    <x v="1"/>
    <n v="121"/>
    <n v="192.50171445316099"/>
    <n v="24.386072455634199"/>
    <x v="2"/>
    <x v="1"/>
    <x v="0"/>
    <n v="8"/>
    <n v="13200.78"/>
    <s v="Transferred"/>
    <x v="0"/>
  </r>
  <r>
    <s v="PT-05985"/>
    <n v="78"/>
    <x v="1"/>
    <n v="126"/>
    <n v="168.24012482999501"/>
    <n v="32.680330961236699"/>
    <x v="0"/>
    <x v="1"/>
    <x v="0"/>
    <n v="3"/>
    <n v="7836.14"/>
    <s v="Deceased"/>
    <x v="4"/>
  </r>
  <r>
    <s v="PT-06566"/>
    <n v="65"/>
    <x v="1"/>
    <n v="144"/>
    <n v="210.41413481381599"/>
    <n v="26.139972323787099"/>
    <x v="0"/>
    <x v="2"/>
    <x v="1"/>
    <n v="2"/>
    <n v="14540.77"/>
    <s v="Transferred"/>
    <x v="0"/>
  </r>
  <r>
    <s v="PT-07805"/>
    <n v="52"/>
    <x v="0"/>
    <n v="152"/>
    <n v="240.49398268215799"/>
    <n v="30.921937296886099"/>
    <x v="2"/>
    <x v="1"/>
    <x v="1"/>
    <n v="2"/>
    <n v="5530.18"/>
    <s v="Discharged"/>
    <x v="1"/>
  </r>
  <r>
    <s v="PT-06944"/>
    <n v="69"/>
    <x v="0"/>
    <n v="108"/>
    <n v="242.05441207613299"/>
    <n v="30.0334451052309"/>
    <x v="1"/>
    <x v="2"/>
    <x v="1"/>
    <n v="2"/>
    <n v="11639.26"/>
    <s v="Admitted"/>
    <x v="0"/>
  </r>
  <r>
    <s v="PT-02137"/>
    <n v="56"/>
    <x v="0"/>
    <s v="unknown"/>
    <n v="265.01159097194198"/>
    <n v="31.4638137171656"/>
    <x v="0"/>
    <x v="1"/>
    <x v="2"/>
    <n v="0"/>
    <n v="2341.08"/>
    <s v="Discharged"/>
    <x v="1"/>
  </r>
  <r>
    <s v="PT-01066"/>
    <n v="38"/>
    <x v="1"/>
    <n v="108"/>
    <n v="210.92534291997401"/>
    <n v="28.059373202272099"/>
    <x v="2"/>
    <x v="1"/>
    <x v="1"/>
    <n v="2"/>
    <n v="18009.63"/>
    <s v="unknown"/>
    <x v="2"/>
  </r>
  <r>
    <s v="PT-00601"/>
    <n v="66"/>
    <x v="1"/>
    <n v="164"/>
    <n v="233.44932345601501"/>
    <n v="22.395887090693002"/>
    <x v="1"/>
    <x v="1"/>
    <x v="1"/>
    <n v="1"/>
    <n v="20385.29"/>
    <s v="Admitted"/>
    <x v="0"/>
  </r>
  <r>
    <s v="PT-04228"/>
    <n v="61"/>
    <x v="1"/>
    <n v="127"/>
    <n v="244.646923934808"/>
    <n v="22.7247367169028"/>
    <x v="1"/>
    <x v="2"/>
    <x v="0"/>
    <n v="2"/>
    <n v="7065.15"/>
    <s v="Discharged"/>
    <x v="0"/>
  </r>
  <r>
    <s v="PT-07578"/>
    <n v="54"/>
    <x v="0"/>
    <n v="101"/>
    <n v="190.60190908912901"/>
    <n v="28.116761121263899"/>
    <x v="2"/>
    <x v="1"/>
    <x v="1"/>
    <n v="4"/>
    <n v="12895.19"/>
    <s v="Discharged"/>
    <x v="1"/>
  </r>
  <r>
    <s v="PT-00078"/>
    <n v="50"/>
    <x v="0"/>
    <n v="143"/>
    <n v="228.81582828503801"/>
    <n v="30.312865706494801"/>
    <x v="2"/>
    <x v="1"/>
    <x v="1"/>
    <n v="5"/>
    <n v="17199.64"/>
    <s v="Discharged"/>
    <x v="3"/>
  </r>
  <r>
    <s v="PT-07547"/>
    <n v="55"/>
    <x v="1"/>
    <n v="124"/>
    <n v="175.882820455754"/>
    <n v="27.171863510611502"/>
    <x v="3"/>
    <x v="1"/>
    <x v="0"/>
    <n v="3"/>
    <n v="10724.92"/>
    <s v="Discharged"/>
    <x v="1"/>
  </r>
  <r>
    <s v="PT-02899"/>
    <n v="50"/>
    <x v="0"/>
    <n v="126"/>
    <n v="179.46942765634901"/>
    <n v="30.824404249892002"/>
    <x v="1"/>
    <x v="1"/>
    <x v="0"/>
    <n v="2"/>
    <n v="2926.45"/>
    <s v="Admitted"/>
    <x v="3"/>
  </r>
  <r>
    <s v="PT-04821"/>
    <n v="52"/>
    <x v="1"/>
    <n v="119"/>
    <n v="178.14971202701801"/>
    <s v="unknown"/>
    <x v="1"/>
    <x v="1"/>
    <x v="3"/>
    <n v="1"/>
    <n v="3534.54"/>
    <s v="Admitted"/>
    <x v="1"/>
  </r>
  <r>
    <s v="PT-09490"/>
    <n v="59"/>
    <x v="1"/>
    <n v="123"/>
    <n v="211.177776161434"/>
    <n v="23.314250532819401"/>
    <x v="0"/>
    <x v="1"/>
    <x v="0"/>
    <n v="1"/>
    <n v="8027.54"/>
    <s v="Transferred"/>
    <x v="1"/>
  </r>
  <r>
    <s v="PT-06414"/>
    <n v="59"/>
    <x v="1"/>
    <n v="105"/>
    <n v="231.27329936219201"/>
    <n v="27.141987543146801"/>
    <x v="0"/>
    <x v="1"/>
    <x v="2"/>
    <n v="5"/>
    <n v="7108.96"/>
    <s v="Discharged"/>
    <x v="1"/>
  </r>
  <r>
    <s v="PT-09065"/>
    <n v="61"/>
    <x v="0"/>
    <n v="124"/>
    <n v="187.673016632089"/>
    <s v="unknown"/>
    <x v="2"/>
    <x v="2"/>
    <x v="1"/>
    <n v="6"/>
    <n v="28418.89"/>
    <s v="Admitted"/>
    <x v="0"/>
  </r>
  <r>
    <s v="PT-08008"/>
    <n v="77"/>
    <x v="0"/>
    <n v="158"/>
    <n v="230.463998264802"/>
    <n v="25.284823474928501"/>
    <x v="0"/>
    <x v="1"/>
    <x v="2"/>
    <n v="0"/>
    <n v="1034.6600000000001"/>
    <s v="Transferred"/>
    <x v="4"/>
  </r>
  <r>
    <s v="PT-05469"/>
    <n v="50"/>
    <x v="1"/>
    <n v="160"/>
    <n v="209.41132927090899"/>
    <n v="17.523391800915899"/>
    <x v="2"/>
    <x v="1"/>
    <x v="2"/>
    <n v="7"/>
    <n v="4543.53"/>
    <s v="Discharged"/>
    <x v="3"/>
  </r>
  <r>
    <s v="PT-05952"/>
    <n v="55"/>
    <x v="0"/>
    <n v="105"/>
    <n v="270.815441125159"/>
    <n v="21.159692202166099"/>
    <x v="2"/>
    <x v="2"/>
    <x v="1"/>
    <n v="6"/>
    <n v="17957.599999999999"/>
    <s v="Deceased"/>
    <x v="1"/>
  </r>
  <r>
    <s v="PT-03392"/>
    <n v="42"/>
    <x v="0"/>
    <n v="99"/>
    <n v="159.23305764613801"/>
    <n v="24.706825317746802"/>
    <x v="0"/>
    <x v="1"/>
    <x v="2"/>
    <n v="4"/>
    <n v="4885.32"/>
    <s v="Discharged"/>
    <x v="3"/>
  </r>
  <r>
    <s v="PT-05416"/>
    <n v="64"/>
    <x v="1"/>
    <n v="112"/>
    <n v="147.85260576413401"/>
    <n v="19.273068802812901"/>
    <x v="2"/>
    <x v="1"/>
    <x v="1"/>
    <n v="5"/>
    <n v="23418.400000000001"/>
    <s v="Discharged"/>
    <x v="0"/>
  </r>
  <r>
    <s v="PT-02561"/>
    <n v="39"/>
    <x v="1"/>
    <n v="128"/>
    <n v="207.51478349898201"/>
    <n v="27.848771499755301"/>
    <x v="3"/>
    <x v="1"/>
    <x v="3"/>
    <n v="3"/>
    <n v="6815.82"/>
    <s v="Discharged"/>
    <x v="2"/>
  </r>
  <r>
    <s v="PT-08163"/>
    <n v="66"/>
    <x v="1"/>
    <n v="100"/>
    <n v="297.34512904170498"/>
    <n v="22.719029006566"/>
    <x v="0"/>
    <x v="1"/>
    <x v="0"/>
    <n v="9"/>
    <n v="15163.67"/>
    <s v="Admitted"/>
    <x v="0"/>
  </r>
  <r>
    <s v="PT-02636"/>
    <n v="71"/>
    <x v="0"/>
    <n v="135"/>
    <s v="unknown"/>
    <n v="37.514848382968601"/>
    <x v="2"/>
    <x v="2"/>
    <x v="1"/>
    <n v="8"/>
    <n v="15304.3"/>
    <s v="unknown"/>
    <x v="4"/>
  </r>
  <r>
    <s v="PT-05257"/>
    <n v="48"/>
    <x v="0"/>
    <n v="106"/>
    <n v="171.391543283267"/>
    <n v="27.234687756273999"/>
    <x v="2"/>
    <x v="2"/>
    <x v="3"/>
    <n v="7"/>
    <n v="6575.3"/>
    <s v="unknown"/>
    <x v="3"/>
  </r>
  <r>
    <s v="PT-03531"/>
    <n v="77"/>
    <x v="1"/>
    <n v="123"/>
    <n v="237.75667183419301"/>
    <s v="unknown"/>
    <x v="2"/>
    <x v="2"/>
    <x v="1"/>
    <n v="6"/>
    <n v="8437.34"/>
    <s v="Discharged"/>
    <x v="4"/>
  </r>
  <r>
    <s v="PT-08568"/>
    <n v="62"/>
    <x v="0"/>
    <n v="94"/>
    <n v="154.379565485173"/>
    <n v="27.316636013349399"/>
    <x v="0"/>
    <x v="1"/>
    <x v="2"/>
    <n v="2"/>
    <n v="3990.63"/>
    <s v="Discharged"/>
    <x v="0"/>
  </r>
  <r>
    <s v="PT-01909"/>
    <n v="37"/>
    <x v="1"/>
    <n v="124"/>
    <n v="204.08307956770301"/>
    <n v="29.848221560965399"/>
    <x v="0"/>
    <x v="1"/>
    <x v="2"/>
    <n v="1"/>
    <n v="4967.76"/>
    <s v="Discharged"/>
    <x v="2"/>
  </r>
  <r>
    <s v="PT-00236"/>
    <n v="64"/>
    <x v="1"/>
    <n v="128"/>
    <n v="258.012626312745"/>
    <n v="33.793092699219002"/>
    <x v="1"/>
    <x v="2"/>
    <x v="1"/>
    <n v="2"/>
    <n v="15850.31"/>
    <s v="Discharged"/>
    <x v="0"/>
  </r>
  <r>
    <s v="PT-01605"/>
    <n v="47"/>
    <x v="0"/>
    <n v="104"/>
    <n v="238.068158135837"/>
    <n v="15.953901903982"/>
    <x v="2"/>
    <x v="1"/>
    <x v="0"/>
    <n v="4"/>
    <n v="3506.22"/>
    <s v="Admitted"/>
    <x v="3"/>
  </r>
  <r>
    <s v="PT-07985"/>
    <n v="58"/>
    <x v="0"/>
    <n v="130"/>
    <n v="253.57107919197199"/>
    <n v="22.8776700610461"/>
    <x v="0"/>
    <x v="2"/>
    <x v="0"/>
    <n v="3"/>
    <n v="9046.94"/>
    <s v="Discharged"/>
    <x v="1"/>
  </r>
  <r>
    <s v="PT-09311"/>
    <n v="83"/>
    <x v="1"/>
    <n v="170"/>
    <n v="236.39832958456799"/>
    <n v="31.0681752216875"/>
    <x v="0"/>
    <x v="2"/>
    <x v="1"/>
    <n v="8"/>
    <n v="9862.66"/>
    <s v="Discharged"/>
    <x v="5"/>
  </r>
  <r>
    <s v="PT-03491"/>
    <n v="50"/>
    <x v="0"/>
    <n v="161"/>
    <n v="256.80861620763801"/>
    <n v="22.1867243520561"/>
    <x v="1"/>
    <x v="1"/>
    <x v="2"/>
    <n v="2"/>
    <n v="3778.73"/>
    <s v="Discharged"/>
    <x v="3"/>
  </r>
  <r>
    <s v="PT-01995"/>
    <n v="60"/>
    <x v="0"/>
    <n v="169"/>
    <n v="158.37331475234799"/>
    <n v="23.667931446692901"/>
    <x v="2"/>
    <x v="1"/>
    <x v="0"/>
    <n v="5"/>
    <s v="unknown"/>
    <s v="Discharged"/>
    <x v="1"/>
  </r>
  <r>
    <s v="PT-02825"/>
    <n v="54"/>
    <x v="1"/>
    <n v="99"/>
    <n v="253.51427113105601"/>
    <n v="19.101234117505101"/>
    <x v="2"/>
    <x v="1"/>
    <x v="1"/>
    <n v="1"/>
    <n v="11124.64"/>
    <s v="Discharged"/>
    <x v="1"/>
  </r>
  <r>
    <s v="PT-09473"/>
    <n v="27"/>
    <x v="0"/>
    <n v="95"/>
    <n v="229.525507671074"/>
    <n v="15"/>
    <x v="2"/>
    <x v="1"/>
    <x v="0"/>
    <n v="3"/>
    <n v="9645.1200000000008"/>
    <s v="Discharged"/>
    <x v="6"/>
  </r>
  <r>
    <s v="PT-01343"/>
    <n v="61"/>
    <x v="1"/>
    <n v="99"/>
    <n v="235.62524881805001"/>
    <n v="25.901068745310699"/>
    <x v="1"/>
    <x v="1"/>
    <x v="0"/>
    <n v="3"/>
    <n v="11051.25"/>
    <s v="Discharged"/>
    <x v="0"/>
  </r>
  <r>
    <s v="PT-08513"/>
    <n v="58"/>
    <x v="0"/>
    <n v="138"/>
    <n v="259.51112443437898"/>
    <n v="28.259151189231702"/>
    <x v="1"/>
    <x v="1"/>
    <x v="0"/>
    <n v="3"/>
    <n v="10642.73"/>
    <s v="Discharged"/>
    <x v="1"/>
  </r>
  <r>
    <s v="PT-01620"/>
    <n v="72"/>
    <x v="1"/>
    <n v="120"/>
    <n v="166.000755319131"/>
    <n v="29.1721737241193"/>
    <x v="0"/>
    <x v="1"/>
    <x v="0"/>
    <n v="2"/>
    <n v="5086.4399999999996"/>
    <s v="Discharged"/>
    <x v="4"/>
  </r>
  <r>
    <s v="PT-05288"/>
    <n v="75"/>
    <x v="1"/>
    <n v="161"/>
    <n v="210.44614173240001"/>
    <n v="28.0133914489044"/>
    <x v="2"/>
    <x v="1"/>
    <x v="1"/>
    <n v="7"/>
    <n v="17841.62"/>
    <s v="Deceased"/>
    <x v="4"/>
  </r>
  <r>
    <s v="PT-02061"/>
    <n v="67"/>
    <x v="1"/>
    <n v="116"/>
    <n v="273.74138614433798"/>
    <n v="32.530005356511197"/>
    <x v="1"/>
    <x v="2"/>
    <x v="1"/>
    <n v="2"/>
    <n v="19110.13"/>
    <s v="Discharged"/>
    <x v="0"/>
  </r>
  <r>
    <s v="PT-02220"/>
    <n v="51"/>
    <x v="0"/>
    <n v="127"/>
    <n v="216.17868371697801"/>
    <n v="23.465906073524"/>
    <x v="0"/>
    <x v="1"/>
    <x v="2"/>
    <n v="1"/>
    <n v="3870.44"/>
    <s v="Admitted"/>
    <x v="1"/>
  </r>
  <r>
    <s v="PT-06039"/>
    <n v="67"/>
    <x v="0"/>
    <s v="unknown"/>
    <n v="250.860341512617"/>
    <n v="28.6499777872307"/>
    <x v="0"/>
    <x v="1"/>
    <x v="0"/>
    <n v="5"/>
    <n v="5832.79"/>
    <s v="unknown"/>
    <x v="0"/>
  </r>
  <r>
    <s v="PT-00261"/>
    <n v="41"/>
    <x v="1"/>
    <n v="113"/>
    <n v="151.80206308977401"/>
    <n v="20.483287066572"/>
    <x v="0"/>
    <x v="1"/>
    <x v="2"/>
    <n v="2"/>
    <n v="6400.59"/>
    <s v="Discharged"/>
    <x v="3"/>
  </r>
  <r>
    <s v="PT-09553"/>
    <n v="63"/>
    <x v="0"/>
    <n v="159"/>
    <n v="256.11047957140499"/>
    <n v="30.480688392053999"/>
    <x v="0"/>
    <x v="1"/>
    <x v="2"/>
    <n v="2"/>
    <n v="3269.6"/>
    <s v="Discharged"/>
    <x v="0"/>
  </r>
  <r>
    <s v="PT-09094"/>
    <n v="74"/>
    <x v="0"/>
    <n v="143"/>
    <n v="220.85832696909699"/>
    <n v="26.487645795274201"/>
    <x v="1"/>
    <x v="1"/>
    <x v="0"/>
    <n v="7"/>
    <n v="12971.44"/>
    <s v="Admitted"/>
    <x v="4"/>
  </r>
  <r>
    <s v="PT-03745"/>
    <n v="40"/>
    <x v="1"/>
    <n v="149"/>
    <n v="142.41412739208101"/>
    <n v="15"/>
    <x v="0"/>
    <x v="1"/>
    <x v="2"/>
    <n v="3"/>
    <n v="2866.66"/>
    <s v="Discharged"/>
    <x v="2"/>
  </r>
  <r>
    <s v="PT-02027"/>
    <n v="82"/>
    <x v="0"/>
    <n v="149"/>
    <n v="130.07476535746699"/>
    <n v="27.4408940142938"/>
    <x v="2"/>
    <x v="2"/>
    <x v="1"/>
    <n v="6"/>
    <n v="19759.509999999998"/>
    <s v="Admitted"/>
    <x v="5"/>
  </r>
  <r>
    <s v="PT-06989"/>
    <n v="54"/>
    <x v="0"/>
    <n v="97"/>
    <n v="233.58934090519699"/>
    <n v="28.654920031332502"/>
    <x v="0"/>
    <x v="2"/>
    <x v="0"/>
    <n v="2"/>
    <n v="9502.16"/>
    <s v="Admitted"/>
    <x v="1"/>
  </r>
  <r>
    <s v="PT-04235"/>
    <n v="31"/>
    <x v="0"/>
    <n v="155"/>
    <n v="173.13018793414801"/>
    <n v="26.949051498949199"/>
    <x v="1"/>
    <x v="2"/>
    <x v="0"/>
    <s v="unknown"/>
    <n v="13552.46"/>
    <s v="Deceased"/>
    <x v="2"/>
  </r>
  <r>
    <s v="PT-01918"/>
    <n v="45"/>
    <x v="0"/>
    <n v="118"/>
    <s v="unknown"/>
    <n v="32.584326900920097"/>
    <x v="0"/>
    <x v="1"/>
    <x v="0"/>
    <n v="4"/>
    <n v="7231.11"/>
    <s v="Discharged"/>
    <x v="3"/>
  </r>
  <r>
    <s v="PT-01829"/>
    <n v="53"/>
    <x v="1"/>
    <n v="161"/>
    <n v="291.05144277311598"/>
    <n v="34.971855940822202"/>
    <x v="2"/>
    <x v="1"/>
    <x v="1"/>
    <n v="7"/>
    <n v="19502.38"/>
    <s v="Discharged"/>
    <x v="1"/>
  </r>
  <r>
    <s v="PT-06234"/>
    <n v="18"/>
    <x v="0"/>
    <n v="122"/>
    <n v="248.98419913773401"/>
    <n v="26.102083096250901"/>
    <x v="1"/>
    <x v="2"/>
    <x v="0"/>
    <n v="5"/>
    <n v="5618.6"/>
    <s v="Discharged"/>
    <x v="6"/>
  </r>
  <r>
    <s v="PT-09520"/>
    <n v="48"/>
    <x v="0"/>
    <n v="116"/>
    <n v="186.29539837644299"/>
    <n v="34.237454577299602"/>
    <x v="0"/>
    <x v="1"/>
    <x v="0"/>
    <n v="6"/>
    <n v="11094.93"/>
    <s v="Discharged"/>
    <x v="3"/>
  </r>
  <r>
    <s v="PT-06284"/>
    <n v="70"/>
    <x v="0"/>
    <n v="94"/>
    <n v="247.55877345352201"/>
    <n v="30.516008556701799"/>
    <x v="1"/>
    <x v="2"/>
    <x v="1"/>
    <n v="2"/>
    <n v="12180.69"/>
    <s v="Discharged"/>
    <x v="0"/>
  </r>
  <r>
    <s v="PT-04209"/>
    <n v="42"/>
    <x v="0"/>
    <n v="102"/>
    <n v="249.75474876131801"/>
    <n v="27.089048634815398"/>
    <x v="1"/>
    <x v="1"/>
    <x v="0"/>
    <n v="4"/>
    <n v="7323.54"/>
    <s v="Admitted"/>
    <x v="3"/>
  </r>
  <r>
    <s v="PT-00225"/>
    <n v="47"/>
    <x v="0"/>
    <n v="144"/>
    <n v="250.42281828106101"/>
    <n v="25.920221753068599"/>
    <x v="0"/>
    <x v="1"/>
    <x v="2"/>
    <n v="0"/>
    <n v="2853.67"/>
    <s v="Discharged"/>
    <x v="3"/>
  </r>
  <r>
    <s v="PT-08916"/>
    <n v="61"/>
    <x v="1"/>
    <n v="131"/>
    <n v="188.31106153118699"/>
    <n v="24.872609346880999"/>
    <x v="1"/>
    <x v="1"/>
    <x v="2"/>
    <n v="1"/>
    <n v="4780.41"/>
    <s v="Discharged"/>
    <x v="0"/>
  </r>
  <r>
    <s v="PT-09334"/>
    <n v="68"/>
    <x v="0"/>
    <n v="115"/>
    <n v="211.28864554806901"/>
    <n v="30.218373285960201"/>
    <x v="3"/>
    <x v="1"/>
    <x v="0"/>
    <n v="3"/>
    <n v="12147.07"/>
    <s v="Discharged"/>
    <x v="0"/>
  </r>
  <r>
    <s v="PT-06470"/>
    <n v="45"/>
    <x v="0"/>
    <n v="108"/>
    <n v="201.308575951911"/>
    <n v="30.254989207205501"/>
    <x v="1"/>
    <x v="1"/>
    <x v="0"/>
    <n v="9"/>
    <n v="9724.68"/>
    <s v="Admitted"/>
    <x v="3"/>
  </r>
  <r>
    <s v="PT-09603"/>
    <n v="57"/>
    <x v="1"/>
    <n v="121"/>
    <n v="187.38761098240499"/>
    <n v="31.271048606112199"/>
    <x v="0"/>
    <x v="1"/>
    <x v="0"/>
    <n v="4"/>
    <n v="13168.98"/>
    <s v="Discharged"/>
    <x v="1"/>
  </r>
  <r>
    <s v="PT-00847"/>
    <n v="59"/>
    <x v="0"/>
    <n v="115"/>
    <n v="267.61607953701298"/>
    <n v="30.6272413854335"/>
    <x v="2"/>
    <x v="1"/>
    <x v="0"/>
    <n v="5"/>
    <n v="10698.02"/>
    <s v="Discharged"/>
    <x v="1"/>
  </r>
  <r>
    <s v="PT-04290"/>
    <n v="64"/>
    <x v="0"/>
    <n v="97"/>
    <n v="225.14860805039299"/>
    <n v="30.735359516407801"/>
    <x v="1"/>
    <x v="2"/>
    <x v="0"/>
    <n v="4"/>
    <n v="9879.51"/>
    <s v="Discharged"/>
    <x v="0"/>
  </r>
  <r>
    <s v="PT-05561"/>
    <n v="39"/>
    <x v="1"/>
    <n v="141"/>
    <n v="250.437539309979"/>
    <n v="24.7381595768076"/>
    <x v="2"/>
    <x v="1"/>
    <x v="1"/>
    <n v="7"/>
    <n v="33959.96"/>
    <s v="Discharged"/>
    <x v="2"/>
  </r>
  <r>
    <s v="PT-02552"/>
    <n v="26"/>
    <x v="0"/>
    <n v="161"/>
    <n v="182.94024628495899"/>
    <n v="32.724281214025702"/>
    <x v="2"/>
    <x v="2"/>
    <x v="1"/>
    <n v="4"/>
    <n v="21367.57"/>
    <s v="Discharged"/>
    <x v="6"/>
  </r>
  <r>
    <s v="PT-00118"/>
    <n v="37"/>
    <x v="1"/>
    <n v="130"/>
    <n v="217.40934172161101"/>
    <n v="30.946673864907499"/>
    <x v="0"/>
    <x v="1"/>
    <x v="2"/>
    <n v="5"/>
    <n v="5748.53"/>
    <s v="Discharged"/>
    <x v="2"/>
  </r>
  <r>
    <s v="PT-08838"/>
    <n v="34"/>
    <x v="0"/>
    <n v="144"/>
    <n v="171.05883125400999"/>
    <n v="36.110127292316697"/>
    <x v="1"/>
    <x v="1"/>
    <x v="0"/>
    <n v="2"/>
    <n v="8159.94"/>
    <s v="Admitted"/>
    <x v="2"/>
  </r>
  <r>
    <s v="PT-05967"/>
    <n v="67"/>
    <x v="0"/>
    <n v="129"/>
    <n v="221.38277667794401"/>
    <n v="26.1213535208765"/>
    <x v="1"/>
    <x v="1"/>
    <x v="0"/>
    <n v="3"/>
    <n v="12480.72"/>
    <s v="Discharged"/>
    <x v="0"/>
  </r>
  <r>
    <s v="PT-08196"/>
    <n v="69"/>
    <x v="1"/>
    <n v="134"/>
    <n v="198.57474604926901"/>
    <n v="29.621427994228799"/>
    <x v="1"/>
    <x v="1"/>
    <x v="0"/>
    <n v="3"/>
    <n v="12139.81"/>
    <s v="Admitted"/>
    <x v="0"/>
  </r>
  <r>
    <s v="PT-08660"/>
    <n v="56"/>
    <x v="1"/>
    <n v="111"/>
    <n v="125.783072494576"/>
    <n v="28.358535263615298"/>
    <x v="1"/>
    <x v="2"/>
    <x v="0"/>
    <n v="2"/>
    <n v="9613.8799999999992"/>
    <s v="Admitted"/>
    <x v="1"/>
  </r>
  <r>
    <s v="PT-07490"/>
    <n v="67"/>
    <x v="1"/>
    <n v="123"/>
    <n v="214.84622042328601"/>
    <n v="32.075342483346802"/>
    <x v="0"/>
    <x v="1"/>
    <x v="2"/>
    <n v="5"/>
    <n v="4847.1400000000003"/>
    <s v="Discharged"/>
    <x v="0"/>
  </r>
  <r>
    <s v="PT-00006"/>
    <n v="51"/>
    <x v="0"/>
    <n v="90"/>
    <n v="252.49284764583899"/>
    <n v="31.676062607527001"/>
    <x v="1"/>
    <x v="1"/>
    <x v="2"/>
    <n v="2"/>
    <n v="3084.76"/>
    <s v="Discharged"/>
    <x v="1"/>
  </r>
  <r>
    <s v="PT-05343"/>
    <n v="29"/>
    <x v="1"/>
    <n v="143"/>
    <n v="193.86436660986601"/>
    <n v="29.200695827562399"/>
    <x v="0"/>
    <x v="2"/>
    <x v="2"/>
    <n v="2"/>
    <n v="3474.24"/>
    <s v="Discharged"/>
    <x v="6"/>
  </r>
  <r>
    <s v="PT-09112"/>
    <n v="63"/>
    <x v="0"/>
    <n v="113"/>
    <n v="241.24603281234201"/>
    <n v="21.089245899327601"/>
    <x v="2"/>
    <x v="2"/>
    <x v="1"/>
    <n v="6"/>
    <n v="12453.51"/>
    <s v="Discharged"/>
    <x v="0"/>
  </r>
  <r>
    <s v="PT-04325"/>
    <n v="43"/>
    <x v="1"/>
    <n v="112"/>
    <n v="175.99231794663399"/>
    <n v="25.6079601783192"/>
    <x v="0"/>
    <x v="1"/>
    <x v="2"/>
    <n v="3"/>
    <n v="5449.09"/>
    <s v="Discharged"/>
    <x v="3"/>
  </r>
  <r>
    <s v="PT-01064"/>
    <n v="28"/>
    <x v="0"/>
    <n v="101"/>
    <n v="233.779911460134"/>
    <n v="31.540063974635199"/>
    <x v="2"/>
    <x v="1"/>
    <x v="0"/>
    <n v="4"/>
    <n v="12534.69"/>
    <s v="Admitted"/>
    <x v="6"/>
  </r>
  <r>
    <s v="PT-02591"/>
    <n v="73"/>
    <x v="1"/>
    <n v="125"/>
    <n v="231.61350540966501"/>
    <n v="27.900140029400902"/>
    <x v="0"/>
    <x v="1"/>
    <x v="2"/>
    <n v="3"/>
    <n v="5031.67"/>
    <s v="Admitted"/>
    <x v="4"/>
  </r>
  <r>
    <s v="PT-08435"/>
    <n v="50"/>
    <x v="0"/>
    <n v="112"/>
    <n v="255.78780245390499"/>
    <n v="30.7819498004012"/>
    <x v="1"/>
    <x v="1"/>
    <x v="0"/>
    <n v="3"/>
    <n v="11924.25"/>
    <s v="Discharged"/>
    <x v="3"/>
  </r>
  <r>
    <s v="PT-09353"/>
    <n v="39"/>
    <x v="1"/>
    <n v="125"/>
    <n v="220.852692336545"/>
    <n v="25.4820860797496"/>
    <x v="2"/>
    <x v="1"/>
    <x v="0"/>
    <n v="6"/>
    <n v="14442.46"/>
    <s v="Discharged"/>
    <x v="2"/>
  </r>
  <r>
    <s v="PT-03736"/>
    <n v="53"/>
    <x v="0"/>
    <n v="108"/>
    <n v="190.33915761186501"/>
    <n v="33.581236533953401"/>
    <x v="0"/>
    <x v="1"/>
    <x v="2"/>
    <n v="8"/>
    <n v="7156.08"/>
    <s v="Discharged"/>
    <x v="1"/>
  </r>
  <r>
    <s v="PT-03518"/>
    <n v="61"/>
    <x v="1"/>
    <n v="90"/>
    <n v="231.146738247906"/>
    <n v="30.8495471247703"/>
    <x v="2"/>
    <x v="2"/>
    <x v="1"/>
    <n v="1"/>
    <n v="13124.5"/>
    <s v="Discharged"/>
    <x v="0"/>
  </r>
  <r>
    <s v="PT-06987"/>
    <n v="33"/>
    <x v="1"/>
    <n v="120"/>
    <n v="247.01605311803999"/>
    <n v="23.862481657765301"/>
    <x v="2"/>
    <x v="0"/>
    <x v="1"/>
    <n v="7"/>
    <n v="18942.98"/>
    <s v="Discharged"/>
    <x v="2"/>
  </r>
  <r>
    <s v="PT-06768"/>
    <n v="59"/>
    <x v="1"/>
    <n v="139"/>
    <n v="198.17980569213501"/>
    <n v="24.011737022213701"/>
    <x v="0"/>
    <x v="1"/>
    <x v="2"/>
    <n v="1"/>
    <n v="2655.57"/>
    <s v="Discharged"/>
    <x v="1"/>
  </r>
  <r>
    <s v="PT-05623"/>
    <n v="40"/>
    <x v="1"/>
    <s v="unknown"/>
    <n v="229.16485374072099"/>
    <n v="26.7064292415394"/>
    <x v="1"/>
    <x v="1"/>
    <x v="0"/>
    <n v="5"/>
    <n v="9001.86"/>
    <s v="Discharged"/>
    <x v="2"/>
  </r>
  <r>
    <s v="PT-01606"/>
    <n v="40"/>
    <x v="0"/>
    <n v="134"/>
    <n v="175.342418739989"/>
    <n v="27.941385639728502"/>
    <x v="0"/>
    <x v="1"/>
    <x v="2"/>
    <n v="3"/>
    <n v="2612.73"/>
    <s v="Admitted"/>
    <x v="2"/>
  </r>
  <r>
    <s v="PT-01734"/>
    <n v="50"/>
    <x v="0"/>
    <n v="135"/>
    <n v="262.00471463285402"/>
    <n v="21.245575896307201"/>
    <x v="1"/>
    <x v="2"/>
    <x v="1"/>
    <n v="1"/>
    <n v="19763.73"/>
    <s v="Admitted"/>
    <x v="3"/>
  </r>
  <r>
    <s v="PT-09529"/>
    <n v="57"/>
    <x v="0"/>
    <n v="117"/>
    <s v="unknown"/>
    <n v="31.7240959932486"/>
    <x v="0"/>
    <x v="1"/>
    <x v="0"/>
    <n v="2"/>
    <n v="9775.16"/>
    <s v="Discharged"/>
    <x v="1"/>
  </r>
  <r>
    <s v="PT-03813"/>
    <n v="42"/>
    <x v="0"/>
    <n v="108"/>
    <n v="239.78456407743201"/>
    <n v="37.820749050902499"/>
    <x v="1"/>
    <x v="1"/>
    <x v="0"/>
    <n v="2"/>
    <n v="2762.73"/>
    <s v="Discharged"/>
    <x v="3"/>
  </r>
  <r>
    <s v="PT-09819"/>
    <n v="38"/>
    <x v="1"/>
    <s v="unknown"/>
    <n v="196.63823410806901"/>
    <n v="27.080955640424602"/>
    <x v="0"/>
    <x v="1"/>
    <x v="2"/>
    <n v="3"/>
    <n v="2058.41"/>
    <s v="Transferred"/>
    <x v="2"/>
  </r>
  <r>
    <s v="PT-01762"/>
    <n v="66"/>
    <x v="0"/>
    <n v="144"/>
    <n v="250.78728074972801"/>
    <n v="24.799049080439001"/>
    <x v="2"/>
    <x v="1"/>
    <x v="0"/>
    <n v="7"/>
    <n v="11026.81"/>
    <s v="Discharged"/>
    <x v="0"/>
  </r>
  <r>
    <s v="PT-05402"/>
    <n v="49"/>
    <x v="1"/>
    <n v="135"/>
    <n v="214.75268856538699"/>
    <n v="22.050089474807301"/>
    <x v="2"/>
    <x v="1"/>
    <x v="0"/>
    <n v="4"/>
    <n v="6980.18"/>
    <s v="Discharged"/>
    <x v="3"/>
  </r>
  <r>
    <s v="PT-02740"/>
    <n v="67"/>
    <x v="0"/>
    <n v="128"/>
    <n v="191.97101689123801"/>
    <n v="23.933713867614902"/>
    <x v="1"/>
    <x v="1"/>
    <x v="0"/>
    <n v="0"/>
    <n v="2920.53"/>
    <s v="Discharged"/>
    <x v="0"/>
  </r>
  <r>
    <s v="PT-02473"/>
    <n v="43"/>
    <x v="1"/>
    <n v="112"/>
    <s v="unknown"/>
    <n v="20.180541108131798"/>
    <x v="1"/>
    <x v="1"/>
    <x v="2"/>
    <n v="5"/>
    <n v="4902.88"/>
    <s v="Admitted"/>
    <x v="3"/>
  </r>
  <r>
    <s v="PT-06739"/>
    <n v="95"/>
    <x v="0"/>
    <n v="144"/>
    <n v="192.256412775066"/>
    <n v="26.233445891248699"/>
    <x v="2"/>
    <x v="1"/>
    <x v="1"/>
    <n v="6"/>
    <n v="23478.02"/>
    <s v="Discharged"/>
    <x v="5"/>
  </r>
  <r>
    <s v="PT-06892"/>
    <n v="95"/>
    <x v="0"/>
    <n v="122"/>
    <n v="272.72582545358603"/>
    <n v="24.354601288262199"/>
    <x v="0"/>
    <x v="1"/>
    <x v="1"/>
    <n v="5"/>
    <n v="18075.38"/>
    <s v="Discharged"/>
    <x v="5"/>
  </r>
  <r>
    <s v="PT-07944"/>
    <n v="61"/>
    <x v="0"/>
    <n v="135"/>
    <n v="198.95488303655"/>
    <n v="29.1970675855964"/>
    <x v="0"/>
    <x v="1"/>
    <x v="0"/>
    <n v="3"/>
    <n v="11388.56"/>
    <s v="Admitted"/>
    <x v="0"/>
  </r>
  <r>
    <s v="PT-04207"/>
    <n v="62"/>
    <x v="1"/>
    <n v="97"/>
    <n v="197.57763773253501"/>
    <n v="29.6844619215439"/>
    <x v="0"/>
    <x v="1"/>
    <x v="2"/>
    <n v="2"/>
    <n v="3486.04"/>
    <s v="Discharged"/>
    <x v="0"/>
  </r>
  <r>
    <s v="PT-06372"/>
    <n v="52"/>
    <x v="0"/>
    <n v="132"/>
    <n v="239.10304445588"/>
    <n v="23.0962451655001"/>
    <x v="2"/>
    <x v="1"/>
    <x v="0"/>
    <n v="9"/>
    <n v="16342.15"/>
    <s v="Transferred"/>
    <x v="1"/>
  </r>
  <r>
    <s v="PT-09362"/>
    <n v="76"/>
    <x v="1"/>
    <n v="111"/>
    <n v="273.88519070276902"/>
    <n v="28.0145922940387"/>
    <x v="0"/>
    <x v="2"/>
    <x v="0"/>
    <n v="2"/>
    <n v="8206.68"/>
    <s v="Transferred"/>
    <x v="4"/>
  </r>
  <r>
    <s v="PT-00233"/>
    <n v="55"/>
    <x v="1"/>
    <n v="126"/>
    <n v="225.32743089979999"/>
    <n v="29.831611320841699"/>
    <x v="0"/>
    <x v="2"/>
    <x v="0"/>
    <n v="3"/>
    <n v="8862.84"/>
    <s v="Discharged"/>
    <x v="1"/>
  </r>
  <r>
    <s v="PT-08259"/>
    <n v="50"/>
    <x v="0"/>
    <n v="172"/>
    <n v="255.36868683909"/>
    <s v="unknown"/>
    <x v="1"/>
    <x v="1"/>
    <x v="2"/>
    <n v="4"/>
    <n v="6707.61"/>
    <s v="Admitted"/>
    <x v="3"/>
  </r>
  <r>
    <s v="PT-07562"/>
    <n v="38"/>
    <x v="1"/>
    <n v="141"/>
    <n v="134.64018431997101"/>
    <n v="22.842102958038002"/>
    <x v="0"/>
    <x v="2"/>
    <x v="0"/>
    <n v="5"/>
    <n v="10782.91"/>
    <s v="Admitted"/>
    <x v="2"/>
  </r>
  <r>
    <s v="PT-06169"/>
    <n v="52"/>
    <x v="0"/>
    <n v="102"/>
    <n v="216.71870001818201"/>
    <n v="26.269514803595499"/>
    <x v="0"/>
    <x v="1"/>
    <x v="2"/>
    <n v="1"/>
    <n v="2143.31"/>
    <s v="Admitted"/>
    <x v="1"/>
  </r>
  <r>
    <s v="PT-03597"/>
    <n v="40"/>
    <x v="0"/>
    <n v="162"/>
    <n v="214.85456312681799"/>
    <n v="23.504419362987701"/>
    <x v="0"/>
    <x v="1"/>
    <x v="2"/>
    <n v="6"/>
    <n v="5463.05"/>
    <s v="Deceased"/>
    <x v="2"/>
  </r>
  <r>
    <s v="PT-06289"/>
    <n v="76"/>
    <x v="0"/>
    <n v="133"/>
    <n v="180.79885691151799"/>
    <n v="25.0878032139513"/>
    <x v="1"/>
    <x v="2"/>
    <x v="0"/>
    <n v="1"/>
    <n v="6497.43"/>
    <s v="Discharged"/>
    <x v="4"/>
  </r>
  <r>
    <s v="PT-04633"/>
    <n v="60"/>
    <x v="0"/>
    <s v="unknown"/>
    <n v="223.68696672956801"/>
    <n v="38.902195802350803"/>
    <x v="3"/>
    <x v="1"/>
    <x v="2"/>
    <n v="3"/>
    <n v="1335.78"/>
    <s v="Discharged"/>
    <x v="1"/>
  </r>
  <r>
    <s v="PT-00126"/>
    <n v="87"/>
    <x v="1"/>
    <n v="112"/>
    <n v="219.58551031836001"/>
    <n v="21.654010032190499"/>
    <x v="1"/>
    <x v="1"/>
    <x v="0"/>
    <n v="4"/>
    <n v="3431.93"/>
    <s v="Discharged"/>
    <x v="5"/>
  </r>
  <r>
    <s v="PT-07642"/>
    <n v="56"/>
    <x v="1"/>
    <n v="118"/>
    <n v="201.01879963312001"/>
    <n v="25.349871336359801"/>
    <x v="2"/>
    <x v="2"/>
    <x v="1"/>
    <n v="5"/>
    <n v="10545.25"/>
    <s v="Transferred"/>
    <x v="1"/>
  </r>
  <r>
    <s v="PT-06230"/>
    <n v="45"/>
    <x v="1"/>
    <n v="125"/>
    <n v="238.47244820781501"/>
    <n v="21.579706317468801"/>
    <x v="3"/>
    <x v="2"/>
    <x v="1"/>
    <n v="5"/>
    <s v="unknown"/>
    <s v="Deceased"/>
    <x v="3"/>
  </r>
  <r>
    <s v="PT-01297"/>
    <n v="68"/>
    <x v="1"/>
    <n v="130"/>
    <n v="194.307144015521"/>
    <n v="31.8454842301337"/>
    <x v="2"/>
    <x v="1"/>
    <x v="0"/>
    <n v="5"/>
    <n v="5582.29"/>
    <s v="Transferred"/>
    <x v="0"/>
  </r>
  <r>
    <s v="PT-01977"/>
    <n v="71"/>
    <x v="1"/>
    <n v="150"/>
    <n v="260.52685190589801"/>
    <n v="23.263532394617201"/>
    <x v="2"/>
    <x v="1"/>
    <x v="0"/>
    <n v="7"/>
    <n v="10689.72"/>
    <s v="Transferred"/>
    <x v="4"/>
  </r>
  <r>
    <s v="PT-09673"/>
    <n v="39"/>
    <x v="0"/>
    <n v="128"/>
    <n v="231.31067873527999"/>
    <n v="24.527060062336201"/>
    <x v="2"/>
    <x v="1"/>
    <x v="1"/>
    <n v="0"/>
    <n v="12061.14"/>
    <s v="Discharged"/>
    <x v="2"/>
  </r>
  <r>
    <s v="PT-09627"/>
    <n v="57"/>
    <x v="0"/>
    <n v="144"/>
    <n v="221.94588527657601"/>
    <n v="29.165429450827101"/>
    <x v="0"/>
    <x v="2"/>
    <x v="1"/>
    <n v="1"/>
    <n v="10528.33"/>
    <s v="Admitted"/>
    <x v="1"/>
  </r>
  <r>
    <s v="PT-05751"/>
    <n v="54"/>
    <x v="1"/>
    <n v="119"/>
    <n v="261.98748076036702"/>
    <n v="27.213747562652902"/>
    <x v="2"/>
    <x v="1"/>
    <x v="0"/>
    <n v="3"/>
    <n v="10853.44"/>
    <s v="Admitted"/>
    <x v="1"/>
  </r>
  <r>
    <s v="PT-08153"/>
    <n v="47"/>
    <x v="1"/>
    <n v="91"/>
    <n v="340.786125693521"/>
    <n v="35.335579874332602"/>
    <x v="0"/>
    <x v="2"/>
    <x v="1"/>
    <n v="2"/>
    <s v="unknown"/>
    <s v="Admitted"/>
    <x v="3"/>
  </r>
  <r>
    <s v="PT-03087"/>
    <n v="54"/>
    <x v="1"/>
    <n v="149"/>
    <n v="199.19390054019101"/>
    <n v="23.017655301144199"/>
    <x v="1"/>
    <x v="2"/>
    <x v="0"/>
    <n v="8"/>
    <n v="15922.39"/>
    <s v="Admitted"/>
    <x v="1"/>
  </r>
  <r>
    <s v="PT-09464"/>
    <n v="58"/>
    <x v="0"/>
    <n v="157"/>
    <n v="171.04700248436899"/>
    <n v="27.411645090626799"/>
    <x v="0"/>
    <x v="1"/>
    <x v="2"/>
    <n v="1"/>
    <n v="1326.12"/>
    <s v="Discharged"/>
    <x v="1"/>
  </r>
  <r>
    <s v="PT-06883"/>
    <n v="44"/>
    <x v="1"/>
    <n v="154"/>
    <n v="185.35826342710999"/>
    <n v="27.486825315076501"/>
    <x v="0"/>
    <x v="2"/>
    <x v="0"/>
    <n v="5"/>
    <n v="11311.48"/>
    <s v="Admitted"/>
    <x v="3"/>
  </r>
  <r>
    <s v="PT-09930"/>
    <n v="63"/>
    <x v="1"/>
    <s v="unknown"/>
    <n v="222.973830225992"/>
    <n v="27.4852666404243"/>
    <x v="2"/>
    <x v="2"/>
    <x v="1"/>
    <n v="5"/>
    <n v="25738.720000000001"/>
    <s v="Discharged"/>
    <x v="0"/>
  </r>
  <r>
    <s v="PT-07674"/>
    <n v="50"/>
    <x v="0"/>
    <n v="156"/>
    <n v="199.55604133103"/>
    <n v="30.5967891182732"/>
    <x v="0"/>
    <x v="2"/>
    <x v="0"/>
    <n v="5"/>
    <n v="10446.5"/>
    <s v="Discharged"/>
    <x v="3"/>
  </r>
  <r>
    <s v="PT-03346"/>
    <n v="79"/>
    <x v="1"/>
    <n v="126"/>
    <n v="214.55125658129899"/>
    <n v="19.719780846917399"/>
    <x v="2"/>
    <x v="2"/>
    <x v="1"/>
    <n v="7"/>
    <n v="14235.56"/>
    <s v="Discharged"/>
    <x v="4"/>
  </r>
  <r>
    <s v="PT-08173"/>
    <n v="58"/>
    <x v="0"/>
    <n v="109"/>
    <n v="218.25008215911399"/>
    <n v="18.221053079969899"/>
    <x v="1"/>
    <x v="0"/>
    <x v="0"/>
    <n v="1"/>
    <n v="6965.55"/>
    <s v="Discharged"/>
    <x v="1"/>
  </r>
  <r>
    <s v="PT-09611"/>
    <n v="56"/>
    <x v="1"/>
    <n v="168"/>
    <n v="241.353676176009"/>
    <n v="29.694578467880199"/>
    <x v="2"/>
    <x v="1"/>
    <x v="0"/>
    <n v="3"/>
    <n v="6327.69"/>
    <s v="Discharged"/>
    <x v="1"/>
  </r>
  <r>
    <s v="PT-05871"/>
    <n v="45"/>
    <x v="0"/>
    <n v="163"/>
    <n v="218.244035761448"/>
    <n v="21.853878446618801"/>
    <x v="2"/>
    <x v="1"/>
    <x v="0"/>
    <n v="3"/>
    <n v="4547.0200000000004"/>
    <s v="Discharged"/>
    <x v="3"/>
  </r>
  <r>
    <s v="PT-06507"/>
    <n v="74"/>
    <x v="0"/>
    <n v="143"/>
    <n v="150.88008565646399"/>
    <n v="31.737848801590101"/>
    <x v="0"/>
    <x v="1"/>
    <x v="0"/>
    <n v="4"/>
    <n v="10648.95"/>
    <s v="Discharged"/>
    <x v="4"/>
  </r>
  <r>
    <s v="PT-02798"/>
    <n v="28"/>
    <x v="1"/>
    <n v="120"/>
    <n v="203.903271691919"/>
    <n v="26.944557332483701"/>
    <x v="2"/>
    <x v="1"/>
    <x v="0"/>
    <n v="5"/>
    <n v="6432.02"/>
    <s v="Admitted"/>
    <x v="6"/>
  </r>
  <r>
    <s v="PT-00919"/>
    <n v="48"/>
    <x v="1"/>
    <n v="109"/>
    <n v="206.61411365464201"/>
    <n v="28.075702314307701"/>
    <x v="2"/>
    <x v="1"/>
    <x v="0"/>
    <n v="2"/>
    <n v="10777.8"/>
    <s v="Discharged"/>
    <x v="3"/>
  </r>
  <r>
    <s v="PT-01647"/>
    <n v="52"/>
    <x v="1"/>
    <n v="138"/>
    <n v="138.81791235198099"/>
    <n v="32.164079983776503"/>
    <x v="1"/>
    <x v="1"/>
    <x v="0"/>
    <n v="4"/>
    <n v="3987.99"/>
    <s v="Transferred"/>
    <x v="1"/>
  </r>
  <r>
    <s v="PT-05123"/>
    <n v="51"/>
    <x v="1"/>
    <n v="124"/>
    <n v="250.683615684263"/>
    <n v="24.465362127991199"/>
    <x v="3"/>
    <x v="1"/>
    <x v="2"/>
    <n v="3"/>
    <n v="5455.69"/>
    <s v="Admitted"/>
    <x v="1"/>
  </r>
  <r>
    <s v="PT-05127"/>
    <n v="50"/>
    <x v="1"/>
    <n v="153"/>
    <n v="242.08545056567101"/>
    <n v="24.841571500342098"/>
    <x v="1"/>
    <x v="1"/>
    <x v="0"/>
    <n v="4"/>
    <n v="8576.52"/>
    <s v="Discharged"/>
    <x v="3"/>
  </r>
  <r>
    <s v="PT-04622"/>
    <n v="80"/>
    <x v="1"/>
    <n v="128"/>
    <n v="190.35017260077299"/>
    <n v="21.9078240331832"/>
    <x v="0"/>
    <x v="1"/>
    <x v="0"/>
    <n v="8"/>
    <n v="16684.7"/>
    <s v="Discharged"/>
    <x v="4"/>
  </r>
  <r>
    <s v="PT-00365"/>
    <n v="65"/>
    <x v="0"/>
    <n v="116"/>
    <n v="183.783229953062"/>
    <n v="30.307707555040601"/>
    <x v="0"/>
    <x v="1"/>
    <x v="2"/>
    <n v="3"/>
    <n v="3166.61"/>
    <s v="Transferred"/>
    <x v="0"/>
  </r>
  <r>
    <s v="PT-02126"/>
    <n v="63"/>
    <x v="1"/>
    <n v="139"/>
    <n v="275.662093590464"/>
    <n v="26.939815535870299"/>
    <x v="0"/>
    <x v="1"/>
    <x v="0"/>
    <n v="1"/>
    <n v="11110.15"/>
    <s v="Transferred"/>
    <x v="0"/>
  </r>
  <r>
    <s v="PT-08151"/>
    <n v="62"/>
    <x v="0"/>
    <n v="113"/>
    <n v="246.523905295444"/>
    <n v="30.264566641626001"/>
    <x v="1"/>
    <x v="2"/>
    <x v="1"/>
    <n v="2"/>
    <n v="17673.04"/>
    <s v="Admitted"/>
    <x v="0"/>
  </r>
  <r>
    <s v="PT-08718"/>
    <n v="57"/>
    <x v="0"/>
    <n v="120"/>
    <n v="152.285307031961"/>
    <n v="18.341907390755299"/>
    <x v="1"/>
    <x v="2"/>
    <x v="0"/>
    <n v="4"/>
    <n v="8753.74"/>
    <s v="Discharged"/>
    <x v="1"/>
  </r>
  <r>
    <s v="PT-00056"/>
    <n v="68"/>
    <x v="1"/>
    <n v="135"/>
    <n v="216.86745266282199"/>
    <n v="24.843209315640301"/>
    <x v="1"/>
    <x v="1"/>
    <x v="0"/>
    <n v="3"/>
    <n v="11269.87"/>
    <s v="Deceased"/>
    <x v="0"/>
  </r>
  <r>
    <s v="PT-00639"/>
    <n v="35"/>
    <x v="1"/>
    <n v="123"/>
    <n v="138.38356539406499"/>
    <n v="27.5622338203701"/>
    <x v="1"/>
    <x v="1"/>
    <x v="2"/>
    <n v="2"/>
    <n v="4324.26"/>
    <s v="Transferred"/>
    <x v="2"/>
  </r>
  <r>
    <s v="PT-00303"/>
    <n v="66"/>
    <x v="0"/>
    <n v="164"/>
    <n v="251.382314695568"/>
    <n v="35.174646284688301"/>
    <x v="0"/>
    <x v="2"/>
    <x v="0"/>
    <n v="7"/>
    <n v="11593.83"/>
    <s v="Discharged"/>
    <x v="0"/>
  </r>
  <r>
    <s v="PT-05812"/>
    <n v="76"/>
    <x v="1"/>
    <n v="133"/>
    <n v="186.96094543567301"/>
    <n v="17.615315120866601"/>
    <x v="1"/>
    <x v="1"/>
    <x v="0"/>
    <n v="2"/>
    <s v="unknown"/>
    <s v="Discharged"/>
    <x v="4"/>
  </r>
  <r>
    <s v="PT-01277"/>
    <n v="89"/>
    <x v="0"/>
    <n v="141"/>
    <n v="195.20305352741599"/>
    <n v="31.535055065723299"/>
    <x v="1"/>
    <x v="1"/>
    <x v="0"/>
    <n v="1"/>
    <n v="6784.44"/>
    <s v="Admitted"/>
    <x v="5"/>
  </r>
  <r>
    <s v="PT-04433"/>
    <n v="58"/>
    <x v="1"/>
    <n v="120"/>
    <n v="222.90519996571899"/>
    <s v="unknown"/>
    <x v="0"/>
    <x v="1"/>
    <x v="0"/>
    <n v="3"/>
    <n v="3987.3"/>
    <s v="Discharged"/>
    <x v="1"/>
  </r>
  <r>
    <s v="PT-03645"/>
    <n v="42"/>
    <x v="0"/>
    <n v="127"/>
    <n v="285.64828866646099"/>
    <n v="27.6507692741834"/>
    <x v="3"/>
    <x v="2"/>
    <x v="1"/>
    <n v="3"/>
    <n v="18747.939999999999"/>
    <s v="Discharged"/>
    <x v="3"/>
  </r>
  <r>
    <s v="PT-02879"/>
    <n v="59"/>
    <x v="1"/>
    <n v="117"/>
    <n v="208.86444853864799"/>
    <n v="31.518945709263502"/>
    <x v="0"/>
    <x v="2"/>
    <x v="0"/>
    <n v="6"/>
    <n v="6679.55"/>
    <s v="Deceased"/>
    <x v="1"/>
  </r>
  <r>
    <s v="PT-06494"/>
    <n v="64"/>
    <x v="0"/>
    <n v="103"/>
    <n v="210.77186921267699"/>
    <s v="unknown"/>
    <x v="0"/>
    <x v="2"/>
    <x v="0"/>
    <n v="2"/>
    <n v="8658.24"/>
    <s v="Discharged"/>
    <x v="0"/>
  </r>
  <r>
    <s v="PT-05241"/>
    <n v="53"/>
    <x v="1"/>
    <n v="151"/>
    <n v="262.42399098221199"/>
    <n v="26.466783384325598"/>
    <x v="2"/>
    <x v="1"/>
    <x v="1"/>
    <n v="4"/>
    <n v="20357.580000000002"/>
    <s v="Discharged"/>
    <x v="1"/>
  </r>
  <r>
    <s v="PT-09597"/>
    <n v="40"/>
    <x v="1"/>
    <n v="136"/>
    <n v="149.81814078638499"/>
    <n v="19.554059633274601"/>
    <x v="1"/>
    <x v="1"/>
    <x v="2"/>
    <n v="2"/>
    <n v="4809.13"/>
    <s v="Discharged"/>
    <x v="2"/>
  </r>
  <r>
    <s v="PT-06938"/>
    <n v="48"/>
    <x v="0"/>
    <n v="131"/>
    <n v="223.73585601820099"/>
    <n v="33.276952397158198"/>
    <x v="0"/>
    <x v="1"/>
    <x v="2"/>
    <n v="3"/>
    <n v="5727.07"/>
    <s v="Admitted"/>
    <x v="3"/>
  </r>
  <r>
    <s v="PT-07241"/>
    <n v="65"/>
    <x v="1"/>
    <n v="106"/>
    <n v="303.22181326380797"/>
    <n v="26.342586070391501"/>
    <x v="0"/>
    <x v="2"/>
    <x v="0"/>
    <n v="3"/>
    <n v="12226.98"/>
    <s v="Discharged"/>
    <x v="0"/>
  </r>
  <r>
    <s v="PT-02594"/>
    <n v="55"/>
    <x v="1"/>
    <n v="134"/>
    <n v="186.43413683316501"/>
    <n v="33.749302610072498"/>
    <x v="0"/>
    <x v="1"/>
    <x v="2"/>
    <n v="1"/>
    <n v="5332.76"/>
    <s v="Discharged"/>
    <x v="1"/>
  </r>
  <r>
    <s v="PT-02394"/>
    <n v="45"/>
    <x v="0"/>
    <n v="99"/>
    <n v="201.853837729227"/>
    <n v="30.3599600569061"/>
    <x v="1"/>
    <x v="1"/>
    <x v="1"/>
    <n v="6"/>
    <n v="15901.05"/>
    <s v="Discharged"/>
    <x v="3"/>
  </r>
  <r>
    <s v="PT-00524"/>
    <n v="63"/>
    <x v="0"/>
    <n v="122"/>
    <n v="247.44734226018801"/>
    <n v="31.944304446957499"/>
    <x v="0"/>
    <x v="1"/>
    <x v="0"/>
    <n v="3"/>
    <n v="6977.37"/>
    <s v="Transferred"/>
    <x v="0"/>
  </r>
  <r>
    <s v="PT-06377"/>
    <n v="60"/>
    <x v="0"/>
    <n v="106"/>
    <n v="208.77906343603701"/>
    <n v="28.5136564358863"/>
    <x v="1"/>
    <x v="1"/>
    <x v="2"/>
    <n v="3"/>
    <n v="4617.5"/>
    <s v="Admitted"/>
    <x v="1"/>
  </r>
  <r>
    <s v="PT-06982"/>
    <n v="74"/>
    <x v="0"/>
    <n v="142"/>
    <n v="203.702476994553"/>
    <n v="26.590721813714602"/>
    <x v="2"/>
    <x v="1"/>
    <x v="1"/>
    <n v="5"/>
    <n v="15220.71"/>
    <s v="Admitted"/>
    <x v="4"/>
  </r>
  <r>
    <s v="PT-06678"/>
    <n v="41"/>
    <x v="1"/>
    <n v="93"/>
    <n v="181.507372288391"/>
    <n v="26.918331244826"/>
    <x v="1"/>
    <x v="1"/>
    <x v="0"/>
    <n v="2"/>
    <n v="9060.4699999999993"/>
    <s v="Admitted"/>
    <x v="3"/>
  </r>
  <r>
    <s v="PT-03901"/>
    <n v="46"/>
    <x v="1"/>
    <n v="124"/>
    <n v="246.690493890597"/>
    <n v="27.907108600306401"/>
    <x v="0"/>
    <x v="1"/>
    <x v="2"/>
    <n v="1"/>
    <n v="4175.91"/>
    <s v="Discharged"/>
    <x v="3"/>
  </r>
  <r>
    <s v="PT-09829"/>
    <n v="62"/>
    <x v="1"/>
    <n v="113"/>
    <n v="255.28726568070101"/>
    <n v="29.734247526913698"/>
    <x v="3"/>
    <x v="1"/>
    <x v="2"/>
    <n v="3"/>
    <n v="3442.1"/>
    <s v="Discharged"/>
    <x v="0"/>
  </r>
  <r>
    <s v="PT-05586"/>
    <n v="44"/>
    <x v="0"/>
    <s v="unknown"/>
    <n v="215.92417495521599"/>
    <n v="27.943357863367201"/>
    <x v="3"/>
    <x v="1"/>
    <x v="2"/>
    <n v="2"/>
    <n v="4637.8500000000004"/>
    <s v="Deceased"/>
    <x v="3"/>
  </r>
  <r>
    <s v="PT-09548"/>
    <n v="66"/>
    <x v="1"/>
    <n v="139"/>
    <n v="263.914036398799"/>
    <n v="23.316203066116898"/>
    <x v="1"/>
    <x v="2"/>
    <x v="1"/>
    <n v="6"/>
    <n v="18183.79"/>
    <s v="Discharged"/>
    <x v="0"/>
  </r>
  <r>
    <s v="PT-07957"/>
    <n v="54"/>
    <x v="0"/>
    <n v="112"/>
    <s v="unknown"/>
    <n v="26.405872524304701"/>
    <x v="2"/>
    <x v="1"/>
    <x v="1"/>
    <n v="7"/>
    <n v="25463.74"/>
    <s v="Discharged"/>
    <x v="1"/>
  </r>
  <r>
    <s v="PT-07571"/>
    <n v="38"/>
    <x v="1"/>
    <n v="139"/>
    <n v="227.909613423331"/>
    <s v="unknown"/>
    <x v="0"/>
    <x v="2"/>
    <x v="0"/>
    <n v="1"/>
    <n v="5985.48"/>
    <s v="Discharged"/>
    <x v="2"/>
  </r>
  <r>
    <s v="PT-06778"/>
    <n v="59"/>
    <x v="0"/>
    <n v="127"/>
    <n v="220.30125248194099"/>
    <n v="24.7292343276183"/>
    <x v="2"/>
    <x v="1"/>
    <x v="1"/>
    <n v="7"/>
    <n v="12558.53"/>
    <s v="Discharged"/>
    <x v="1"/>
  </r>
  <r>
    <s v="PT-00672"/>
    <n v="23"/>
    <x v="0"/>
    <n v="148"/>
    <n v="239.71697212096001"/>
    <n v="28.2068478365664"/>
    <x v="0"/>
    <x v="1"/>
    <x v="2"/>
    <n v="4"/>
    <n v="3004.34"/>
    <s v="Discharged"/>
    <x v="6"/>
  </r>
  <r>
    <s v="PT-04189"/>
    <n v="48"/>
    <x v="1"/>
    <n v="148"/>
    <n v="227.57204243390299"/>
    <n v="26.607893107749302"/>
    <x v="0"/>
    <x v="1"/>
    <x v="2"/>
    <n v="3"/>
    <n v="5374.14"/>
    <s v="Discharged"/>
    <x v="3"/>
  </r>
  <r>
    <s v="PT-00667"/>
    <n v="51"/>
    <x v="0"/>
    <n v="128"/>
    <n v="243.07169951703801"/>
    <n v="24.9742406259852"/>
    <x v="2"/>
    <x v="2"/>
    <x v="1"/>
    <n v="4"/>
    <n v="17140.740000000002"/>
    <s v="Discharged"/>
    <x v="1"/>
  </r>
  <r>
    <s v="PT-03267"/>
    <n v="41"/>
    <x v="0"/>
    <n v="160"/>
    <n v="250.86071763948101"/>
    <n v="17.397679149338899"/>
    <x v="0"/>
    <x v="1"/>
    <x v="2"/>
    <s v="unknown"/>
    <n v="2345.13"/>
    <s v="Admitted"/>
    <x v="3"/>
  </r>
  <r>
    <s v="PT-01888"/>
    <n v="61"/>
    <x v="0"/>
    <s v="unknown"/>
    <n v="209.84539488195699"/>
    <n v="24.171857815257699"/>
    <x v="0"/>
    <x v="2"/>
    <x v="0"/>
    <n v="3"/>
    <n v="7960.24"/>
    <s v="Admitted"/>
    <x v="0"/>
  </r>
  <r>
    <s v="PT-08473"/>
    <n v="45"/>
    <x v="1"/>
    <n v="145"/>
    <n v="155.57528588432601"/>
    <n v="29.634836655145001"/>
    <x v="2"/>
    <x v="2"/>
    <x v="1"/>
    <n v="9"/>
    <n v="7685.02"/>
    <s v="Deceased"/>
    <x v="3"/>
  </r>
  <r>
    <s v="PT-09092"/>
    <n v="49"/>
    <x v="0"/>
    <n v="130"/>
    <n v="206.68632283117199"/>
    <n v="28.210733035852499"/>
    <x v="2"/>
    <x v="2"/>
    <x v="1"/>
    <n v="7"/>
    <n v="14420.6"/>
    <s v="Discharged"/>
    <x v="3"/>
  </r>
  <r>
    <s v="PT-07688"/>
    <n v="63"/>
    <x v="1"/>
    <s v="unknown"/>
    <n v="280.99026655273798"/>
    <n v="31.2702366799173"/>
    <x v="2"/>
    <x v="1"/>
    <x v="1"/>
    <n v="7"/>
    <n v="14574.4"/>
    <s v="Admitted"/>
    <x v="0"/>
  </r>
  <r>
    <s v="PT-06032"/>
    <n v="48"/>
    <x v="1"/>
    <n v="113"/>
    <n v="214.10230193651199"/>
    <n v="32.565962136176097"/>
    <x v="0"/>
    <x v="1"/>
    <x v="0"/>
    <n v="4"/>
    <n v="6179.56"/>
    <s v="Discharged"/>
    <x v="3"/>
  </r>
  <r>
    <s v="PT-06091"/>
    <n v="66"/>
    <x v="1"/>
    <n v="103"/>
    <n v="237.401578180477"/>
    <n v="19.004810514584101"/>
    <x v="2"/>
    <x v="1"/>
    <x v="0"/>
    <n v="6"/>
    <n v="7612.55"/>
    <s v="Discharged"/>
    <x v="0"/>
  </r>
  <r>
    <s v="PT-06239"/>
    <n v="43"/>
    <x v="1"/>
    <n v="140"/>
    <n v="216.20002814356999"/>
    <n v="33.421402254915002"/>
    <x v="2"/>
    <x v="1"/>
    <x v="1"/>
    <n v="5"/>
    <n v="18201.38"/>
    <s v="Transferred"/>
    <x v="3"/>
  </r>
  <r>
    <s v="PT-07351"/>
    <n v="41"/>
    <x v="1"/>
    <n v="121"/>
    <n v="245.73123485513"/>
    <n v="25.0967341388222"/>
    <x v="0"/>
    <x v="1"/>
    <x v="0"/>
    <n v="5"/>
    <n v="9208.4699999999993"/>
    <s v="Admitted"/>
    <x v="3"/>
  </r>
  <r>
    <s v="PT-07831"/>
    <n v="52"/>
    <x v="1"/>
    <n v="140"/>
    <n v="205.20523027978001"/>
    <n v="37.165338254304203"/>
    <x v="0"/>
    <x v="2"/>
    <x v="1"/>
    <n v="6"/>
    <n v="20417.64"/>
    <s v="Discharged"/>
    <x v="1"/>
  </r>
  <r>
    <s v="PT-00761"/>
    <n v="46"/>
    <x v="0"/>
    <n v="126"/>
    <s v="unknown"/>
    <n v="26.723805527411599"/>
    <x v="1"/>
    <x v="2"/>
    <x v="0"/>
    <n v="3"/>
    <n v="8636.41"/>
    <s v="Transferred"/>
    <x v="3"/>
  </r>
  <r>
    <s v="PT-06255"/>
    <n v="49"/>
    <x v="1"/>
    <n v="122"/>
    <n v="311.87043282088803"/>
    <n v="24.6550916220462"/>
    <x v="0"/>
    <x v="1"/>
    <x v="0"/>
    <n v="2"/>
    <n v="11617.51"/>
    <s v="Discharged"/>
    <x v="3"/>
  </r>
  <r>
    <s v="PT-01907"/>
    <n v="31"/>
    <x v="0"/>
    <n v="135"/>
    <n v="168.03643860298101"/>
    <n v="23.632343035333399"/>
    <x v="0"/>
    <x v="1"/>
    <x v="2"/>
    <n v="5"/>
    <s v="unknown"/>
    <s v="Discharged"/>
    <x v="2"/>
  </r>
  <r>
    <s v="PT-03819"/>
    <n v="49"/>
    <x v="1"/>
    <n v="137"/>
    <n v="247.43601432337101"/>
    <n v="26.267209230160599"/>
    <x v="2"/>
    <x v="1"/>
    <x v="1"/>
    <n v="5"/>
    <n v="16443.96"/>
    <s v="Admitted"/>
    <x v="3"/>
  </r>
  <r>
    <s v="PT-06270"/>
    <n v="62"/>
    <x v="1"/>
    <n v="131"/>
    <n v="260.19822057783199"/>
    <n v="29.253521976344398"/>
    <x v="1"/>
    <x v="1"/>
    <x v="1"/>
    <n v="3"/>
    <n v="10172.799999999999"/>
    <s v="Discharged"/>
    <x v="0"/>
  </r>
  <r>
    <s v="PT-04301"/>
    <n v="48"/>
    <x v="1"/>
    <n v="99"/>
    <n v="236.44084219569299"/>
    <n v="27.119925327054499"/>
    <x v="2"/>
    <x v="1"/>
    <x v="1"/>
    <n v="4"/>
    <n v="21838.44"/>
    <s v="Discharged"/>
    <x v="3"/>
  </r>
  <r>
    <s v="PT-05570"/>
    <n v="40"/>
    <x v="0"/>
    <n v="124"/>
    <n v="164.40466311711401"/>
    <n v="22.100372596550301"/>
    <x v="1"/>
    <x v="2"/>
    <x v="1"/>
    <n v="2"/>
    <n v="6314.4"/>
    <s v="Discharged"/>
    <x v="2"/>
  </r>
  <r>
    <s v="PT-07942"/>
    <n v="59"/>
    <x v="1"/>
    <n v="145"/>
    <s v="unknown"/>
    <n v="22.337597115403302"/>
    <x v="0"/>
    <x v="1"/>
    <x v="2"/>
    <n v="2"/>
    <n v="1962.13"/>
    <s v="Discharged"/>
    <x v="1"/>
  </r>
  <r>
    <s v="PT-05972"/>
    <n v="55"/>
    <x v="1"/>
    <n v="151"/>
    <n v="281.67181310626103"/>
    <n v="34.400121428998403"/>
    <x v="0"/>
    <x v="2"/>
    <x v="0"/>
    <n v="1"/>
    <n v="7009.81"/>
    <s v="unknown"/>
    <x v="1"/>
  </r>
  <r>
    <s v="PT-03580"/>
    <n v="39"/>
    <x v="1"/>
    <n v="132"/>
    <n v="244.43933396194899"/>
    <n v="24.124595372337598"/>
    <x v="0"/>
    <x v="2"/>
    <x v="0"/>
    <n v="2"/>
    <n v="7461.72"/>
    <s v="Discharged"/>
    <x v="2"/>
  </r>
  <r>
    <s v="PT-02833"/>
    <n v="78"/>
    <x v="1"/>
    <n v="131"/>
    <s v="unknown"/>
    <n v="20.195021056111401"/>
    <x v="1"/>
    <x v="1"/>
    <x v="0"/>
    <n v="3"/>
    <n v="8006.27"/>
    <s v="Discharged"/>
    <x v="4"/>
  </r>
  <r>
    <s v="PT-05450"/>
    <n v="33"/>
    <x v="1"/>
    <n v="168"/>
    <n v="235.334317471102"/>
    <n v="26.067321498211701"/>
    <x v="1"/>
    <x v="1"/>
    <x v="2"/>
    <n v="1"/>
    <n v="3426.17"/>
    <s v="Admitted"/>
    <x v="2"/>
  </r>
  <r>
    <s v="PT-03473"/>
    <n v="55"/>
    <x v="0"/>
    <s v="unknown"/>
    <n v="238.04186168648599"/>
    <n v="20.709546795891001"/>
    <x v="0"/>
    <x v="1"/>
    <x v="0"/>
    <n v="1"/>
    <n v="6198.57"/>
    <s v="Discharged"/>
    <x v="1"/>
  </r>
  <r>
    <s v="PT-06328"/>
    <n v="64"/>
    <x v="0"/>
    <n v="153"/>
    <n v="248.94752908210199"/>
    <n v="32.034982281063797"/>
    <x v="1"/>
    <x v="1"/>
    <x v="0"/>
    <n v="4"/>
    <n v="9646.43"/>
    <s v="Discharged"/>
    <x v="0"/>
  </r>
  <r>
    <s v="PT-00138"/>
    <n v="50"/>
    <x v="1"/>
    <n v="140"/>
    <n v="235.408217313607"/>
    <n v="32.954355149797202"/>
    <x v="0"/>
    <x v="2"/>
    <x v="0"/>
    <n v="4"/>
    <n v="7555.27"/>
    <s v="Discharged"/>
    <x v="3"/>
  </r>
  <r>
    <s v="PT-07044"/>
    <n v="32"/>
    <x v="0"/>
    <n v="149"/>
    <n v="219.49816220334699"/>
    <n v="24.582967432344201"/>
    <x v="1"/>
    <x v="1"/>
    <x v="0"/>
    <n v="3"/>
    <n v="7278.38"/>
    <s v="Admitted"/>
    <x v="2"/>
  </r>
  <r>
    <s v="PT-04893"/>
    <n v="46"/>
    <x v="1"/>
    <n v="129"/>
    <n v="192.069783450008"/>
    <n v="29.3503821247754"/>
    <x v="1"/>
    <x v="1"/>
    <x v="2"/>
    <n v="0"/>
    <n v="4297.78"/>
    <s v="Discharged"/>
    <x v="3"/>
  </r>
  <r>
    <s v="PT-02181"/>
    <n v="52"/>
    <x v="1"/>
    <n v="157"/>
    <n v="277.78415933438902"/>
    <n v="28.325170245203299"/>
    <x v="0"/>
    <x v="0"/>
    <x v="2"/>
    <n v="3"/>
    <n v="4075.17"/>
    <s v="Discharged"/>
    <x v="1"/>
  </r>
  <r>
    <s v="PT-07731"/>
    <n v="78"/>
    <x v="1"/>
    <n v="161"/>
    <n v="240.175755049841"/>
    <n v="27.303427528395201"/>
    <x v="0"/>
    <x v="1"/>
    <x v="2"/>
    <n v="1"/>
    <n v="4937.2700000000004"/>
    <s v="Admitted"/>
    <x v="4"/>
  </r>
  <r>
    <s v="PT-03178"/>
    <n v="47"/>
    <x v="1"/>
    <n v="143"/>
    <n v="170.339348585068"/>
    <n v="26.513260938648699"/>
    <x v="2"/>
    <x v="1"/>
    <x v="0"/>
    <n v="4"/>
    <n v="9070.6200000000008"/>
    <s v="Discharged"/>
    <x v="3"/>
  </r>
  <r>
    <s v="PT-04855"/>
    <n v="72"/>
    <x v="0"/>
    <n v="129"/>
    <n v="214.79467713085"/>
    <n v="25.779091141938501"/>
    <x v="0"/>
    <x v="1"/>
    <x v="2"/>
    <n v="2"/>
    <n v="4065.7"/>
    <s v="Discharged"/>
    <x v="4"/>
  </r>
  <r>
    <s v="PT-04638"/>
    <n v="36"/>
    <x v="0"/>
    <n v="103"/>
    <n v="214.85930037339801"/>
    <n v="28.235980089573701"/>
    <x v="2"/>
    <x v="1"/>
    <x v="0"/>
    <n v="6"/>
    <n v="12810.65"/>
    <s v="Discharged"/>
    <x v="2"/>
  </r>
  <r>
    <s v="PT-05116"/>
    <n v="62"/>
    <x v="0"/>
    <n v="131"/>
    <n v="238.631471284252"/>
    <n v="22.527665101308099"/>
    <x v="0"/>
    <x v="1"/>
    <x v="2"/>
    <n v="3"/>
    <n v="3537.86"/>
    <s v="Discharged"/>
    <x v="0"/>
  </r>
  <r>
    <s v="PT-07649"/>
    <n v="40"/>
    <x v="1"/>
    <n v="139"/>
    <n v="236.352663226077"/>
    <n v="15"/>
    <x v="1"/>
    <x v="1"/>
    <x v="2"/>
    <n v="3"/>
    <n v="6340.69"/>
    <s v="Admitted"/>
    <x v="2"/>
  </r>
  <r>
    <s v="PT-04262"/>
    <n v="50"/>
    <x v="1"/>
    <n v="142"/>
    <n v="152.64600788131699"/>
    <n v="29.013296255988699"/>
    <x v="1"/>
    <x v="2"/>
    <x v="1"/>
    <n v="2"/>
    <n v="17434.330000000002"/>
    <s v="Discharged"/>
    <x v="3"/>
  </r>
  <r>
    <s v="PT-01332"/>
    <n v="73"/>
    <x v="1"/>
    <n v="135"/>
    <n v="239.65407576654101"/>
    <n v="24.831960057393701"/>
    <x v="1"/>
    <x v="2"/>
    <x v="1"/>
    <n v="3"/>
    <n v="14944.49"/>
    <s v="Discharged"/>
    <x v="4"/>
  </r>
  <r>
    <s v="PT-07003"/>
    <n v="65"/>
    <x v="1"/>
    <n v="100"/>
    <n v="248.791656873286"/>
    <n v="26.442678382257"/>
    <x v="1"/>
    <x v="1"/>
    <x v="2"/>
    <n v="2"/>
    <s v="unknown"/>
    <s v="Transferred"/>
    <x v="0"/>
  </r>
  <r>
    <s v="PT-06942"/>
    <n v="69"/>
    <x v="1"/>
    <n v="137"/>
    <n v="209.241517610991"/>
    <n v="26.610476531916198"/>
    <x v="0"/>
    <x v="2"/>
    <x v="0"/>
    <n v="2"/>
    <n v="3230.97"/>
    <s v="Discharged"/>
    <x v="0"/>
  </r>
  <r>
    <s v="PT-08018"/>
    <n v="43"/>
    <x v="1"/>
    <n v="116"/>
    <n v="163.191469079218"/>
    <n v="24.012821789391101"/>
    <x v="0"/>
    <x v="1"/>
    <x v="0"/>
    <n v="2"/>
    <n v="7724.51"/>
    <s v="Discharged"/>
    <x v="3"/>
  </r>
  <r>
    <s v="PT-06242"/>
    <n v="40"/>
    <x v="0"/>
    <n v="130"/>
    <n v="203.265399040419"/>
    <n v="28.545405620573501"/>
    <x v="1"/>
    <x v="1"/>
    <x v="0"/>
    <n v="5"/>
    <n v="11236.26"/>
    <s v="Transferred"/>
    <x v="2"/>
  </r>
  <r>
    <s v="PT-06882"/>
    <n v="54"/>
    <x v="1"/>
    <n v="120"/>
    <n v="259.83049788224503"/>
    <n v="27.753493520718099"/>
    <x v="3"/>
    <x v="1"/>
    <x v="0"/>
    <n v="1"/>
    <s v="unknown"/>
    <s v="Admitted"/>
    <x v="1"/>
  </r>
  <r>
    <s v="PT-04531"/>
    <n v="57"/>
    <x v="0"/>
    <n v="138"/>
    <n v="269.40919111972499"/>
    <n v="26.077155626860598"/>
    <x v="2"/>
    <x v="1"/>
    <x v="1"/>
    <n v="5"/>
    <n v="14683.17"/>
    <s v="Discharged"/>
    <x v="1"/>
  </r>
  <r>
    <s v="PT-04674"/>
    <n v="39"/>
    <x v="1"/>
    <n v="151"/>
    <n v="258.263197240708"/>
    <n v="26.102412012736"/>
    <x v="2"/>
    <x v="2"/>
    <x v="1"/>
    <n v="5"/>
    <n v="14595.59"/>
    <s v="Discharged"/>
    <x v="2"/>
  </r>
  <r>
    <s v="PT-06997"/>
    <n v="66"/>
    <x v="1"/>
    <n v="99"/>
    <n v="202.544962287347"/>
    <n v="22.274246737607001"/>
    <x v="0"/>
    <x v="1"/>
    <x v="0"/>
    <n v="3"/>
    <n v="7535.05"/>
    <s v="Admitted"/>
    <x v="0"/>
  </r>
  <r>
    <s v="PT-01253"/>
    <n v="25"/>
    <x v="0"/>
    <n v="133"/>
    <n v="256.68554646081998"/>
    <n v="36.356047257467502"/>
    <x v="0"/>
    <x v="1"/>
    <x v="2"/>
    <n v="3"/>
    <n v="3256.94"/>
    <s v="Discharged"/>
    <x v="6"/>
  </r>
  <r>
    <s v="PT-03375"/>
    <n v="29"/>
    <x v="0"/>
    <n v="126"/>
    <n v="150.10547405316001"/>
    <n v="31.373001680606901"/>
    <x v="0"/>
    <x v="1"/>
    <x v="2"/>
    <n v="3"/>
    <n v="3486.48"/>
    <s v="Discharged"/>
    <x v="6"/>
  </r>
  <r>
    <s v="PT-04720"/>
    <n v="56"/>
    <x v="0"/>
    <n v="172"/>
    <n v="297.174133760318"/>
    <n v="25.5921598597388"/>
    <x v="0"/>
    <x v="1"/>
    <x v="2"/>
    <n v="6"/>
    <n v="6407.07"/>
    <s v="Discharged"/>
    <x v="1"/>
  </r>
  <r>
    <s v="PT-06545"/>
    <n v="56"/>
    <x v="1"/>
    <n v="112"/>
    <n v="188.01543144892199"/>
    <n v="30.885284491830198"/>
    <x v="0"/>
    <x v="1"/>
    <x v="2"/>
    <n v="4"/>
    <n v="2226.42"/>
    <s v="Discharged"/>
    <x v="1"/>
  </r>
  <r>
    <s v="PT-04859"/>
    <n v="56"/>
    <x v="1"/>
    <n v="117"/>
    <n v="201.74732679923"/>
    <n v="26.826982351203501"/>
    <x v="2"/>
    <x v="2"/>
    <x v="1"/>
    <n v="7"/>
    <n v="28656.84"/>
    <s v="Discharged"/>
    <x v="1"/>
  </r>
  <r>
    <s v="PT-07902"/>
    <n v="38"/>
    <x v="0"/>
    <n v="107"/>
    <s v="unknown"/>
    <n v="25.0010588957458"/>
    <x v="1"/>
    <x v="1"/>
    <x v="2"/>
    <n v="2"/>
    <n v="2843.22"/>
    <s v="Admitted"/>
    <x v="2"/>
  </r>
  <r>
    <s v="PT-08581"/>
    <n v="57"/>
    <x v="0"/>
    <n v="131"/>
    <n v="205.710054797438"/>
    <n v="25.164067335214099"/>
    <x v="0"/>
    <x v="1"/>
    <x v="2"/>
    <n v="1"/>
    <n v="2907.92"/>
    <s v="Deceased"/>
    <x v="1"/>
  </r>
  <r>
    <s v="PT-08428"/>
    <n v="41"/>
    <x v="0"/>
    <n v="125"/>
    <s v="unknown"/>
    <n v="29.6886335052424"/>
    <x v="0"/>
    <x v="2"/>
    <x v="0"/>
    <n v="2"/>
    <n v="9550.24"/>
    <s v="Discharged"/>
    <x v="3"/>
  </r>
  <r>
    <s v="PT-01078"/>
    <n v="48"/>
    <x v="0"/>
    <n v="173"/>
    <n v="245.34548287930701"/>
    <n v="25.888033861706599"/>
    <x v="0"/>
    <x v="1"/>
    <x v="2"/>
    <n v="3"/>
    <n v="1132.98"/>
    <s v="Discharged"/>
    <x v="3"/>
  </r>
  <r>
    <s v="PT-04364"/>
    <n v="72"/>
    <x v="0"/>
    <n v="122"/>
    <n v="213.45048530907201"/>
    <n v="34.019866281556901"/>
    <x v="1"/>
    <x v="2"/>
    <x v="1"/>
    <n v="1"/>
    <n v="9109.6299999999992"/>
    <s v="Discharged"/>
    <x v="4"/>
  </r>
  <r>
    <s v="PT-00771"/>
    <n v="65"/>
    <x v="1"/>
    <n v="172"/>
    <n v="270.53309036471597"/>
    <n v="34.402396408256998"/>
    <x v="1"/>
    <x v="0"/>
    <x v="0"/>
    <n v="2"/>
    <n v="8876.93"/>
    <s v="Discharged"/>
    <x v="0"/>
  </r>
  <r>
    <s v="PT-08866"/>
    <n v="74"/>
    <x v="1"/>
    <n v="106"/>
    <n v="191.18577438606599"/>
    <n v="24.5238887814508"/>
    <x v="2"/>
    <x v="2"/>
    <x v="1"/>
    <n v="12"/>
    <n v="21586.19"/>
    <s v="Transferred"/>
    <x v="4"/>
  </r>
  <r>
    <s v="PT-00250"/>
    <n v="61"/>
    <x v="1"/>
    <n v="145"/>
    <n v="205.65595139072701"/>
    <n v="27.960616838053198"/>
    <x v="2"/>
    <x v="1"/>
    <x v="0"/>
    <n v="10"/>
    <n v="18976.099999999999"/>
    <s v="Admitted"/>
    <x v="0"/>
  </r>
  <r>
    <s v="PT-07240"/>
    <n v="40"/>
    <x v="1"/>
    <n v="123"/>
    <n v="211.92694137055901"/>
    <n v="31.0956085337235"/>
    <x v="2"/>
    <x v="1"/>
    <x v="2"/>
    <n v="8"/>
    <n v="7946.72"/>
    <s v="Discharged"/>
    <x v="2"/>
  </r>
  <r>
    <s v="PT-03420"/>
    <n v="47"/>
    <x v="1"/>
    <n v="120"/>
    <n v="161.12504628640301"/>
    <n v="30.224392329395599"/>
    <x v="0"/>
    <x v="1"/>
    <x v="3"/>
    <n v="1"/>
    <n v="3949.45"/>
    <s v="Transferred"/>
    <x v="3"/>
  </r>
  <r>
    <s v="PT-04977"/>
    <n v="75"/>
    <x v="1"/>
    <n v="108"/>
    <n v="204.63559491843299"/>
    <n v="22.489733013508602"/>
    <x v="0"/>
    <x v="2"/>
    <x v="0"/>
    <n v="4"/>
    <s v="unknown"/>
    <s v="Discharged"/>
    <x v="4"/>
  </r>
  <r>
    <s v="PT-04545"/>
    <n v="60"/>
    <x v="1"/>
    <n v="128"/>
    <n v="199.674219180542"/>
    <n v="29.555852621771201"/>
    <x v="1"/>
    <x v="1"/>
    <x v="0"/>
    <n v="1"/>
    <n v="7822.36"/>
    <s v="Discharged"/>
    <x v="1"/>
  </r>
  <r>
    <s v="PT-05566"/>
    <n v="65"/>
    <x v="0"/>
    <n v="120"/>
    <n v="251.642839444543"/>
    <n v="29.238221965383499"/>
    <x v="2"/>
    <x v="1"/>
    <x v="1"/>
    <n v="4"/>
    <s v="unknown"/>
    <s v="Discharged"/>
    <x v="0"/>
  </r>
  <r>
    <s v="PT-07940"/>
    <n v="50"/>
    <x v="0"/>
    <n v="100"/>
    <n v="253.298645690353"/>
    <n v="25.712563436989001"/>
    <x v="2"/>
    <x v="1"/>
    <x v="0"/>
    <n v="4"/>
    <n v="7076.01"/>
    <s v="Discharged"/>
    <x v="3"/>
  </r>
  <r>
    <s v="PT-00717"/>
    <n v="56"/>
    <x v="0"/>
    <n v="155"/>
    <n v="181.826719480528"/>
    <n v="25.4614375819"/>
    <x v="2"/>
    <x v="2"/>
    <x v="1"/>
    <n v="1"/>
    <n v="15920.96"/>
    <s v="Admitted"/>
    <x v="1"/>
  </r>
  <r>
    <s v="PT-09847"/>
    <n v="59"/>
    <x v="0"/>
    <n v="114"/>
    <n v="269.23687209332098"/>
    <n v="36.596989985579498"/>
    <x v="1"/>
    <x v="1"/>
    <x v="0"/>
    <n v="1"/>
    <n v="8956.5"/>
    <s v="Transferred"/>
    <x v="1"/>
  </r>
  <r>
    <s v="PT-02049"/>
    <n v="50"/>
    <x v="1"/>
    <n v="155"/>
    <n v="221.51122399189899"/>
    <n v="35.275495405547801"/>
    <x v="2"/>
    <x v="1"/>
    <x v="1"/>
    <n v="6"/>
    <n v="16646.099999999999"/>
    <s v="Transferred"/>
    <x v="3"/>
  </r>
  <r>
    <s v="PT-05998"/>
    <n v="36"/>
    <x v="1"/>
    <n v="104"/>
    <n v="204.97421515754701"/>
    <n v="22.829622185604801"/>
    <x v="0"/>
    <x v="1"/>
    <x v="0"/>
    <n v="4"/>
    <n v="10558.35"/>
    <s v="Discharged"/>
    <x v="2"/>
  </r>
  <r>
    <s v="PT-06601"/>
    <n v="35"/>
    <x v="1"/>
    <n v="110"/>
    <n v="175.975095087851"/>
    <n v="31.829540021930399"/>
    <x v="2"/>
    <x v="0"/>
    <x v="0"/>
    <n v="2"/>
    <n v="3978.44"/>
    <s v="Admitted"/>
    <x v="2"/>
  </r>
  <r>
    <s v="PT-07246"/>
    <n v="45"/>
    <x v="0"/>
    <n v="124"/>
    <s v="unknown"/>
    <n v="40.438873287527102"/>
    <x v="2"/>
    <x v="2"/>
    <x v="1"/>
    <n v="2"/>
    <n v="2776.05"/>
    <s v="Discharged"/>
    <x v="3"/>
  </r>
  <r>
    <s v="PT-04179"/>
    <n v="82"/>
    <x v="1"/>
    <n v="124"/>
    <n v="165.8906045956"/>
    <n v="30.345405561309398"/>
    <x v="2"/>
    <x v="2"/>
    <x v="1"/>
    <n v="9"/>
    <n v="27583.46"/>
    <s v="Discharged"/>
    <x v="5"/>
  </r>
  <r>
    <s v="PT-04810"/>
    <n v="48"/>
    <x v="1"/>
    <n v="116"/>
    <n v="238.28395174619101"/>
    <n v="36.6331544333054"/>
    <x v="0"/>
    <x v="1"/>
    <x v="2"/>
    <n v="8"/>
    <n v="7704.56"/>
    <s v="Deceased"/>
    <x v="3"/>
  </r>
  <r>
    <s v="PT-09675"/>
    <n v="64"/>
    <x v="0"/>
    <n v="129"/>
    <n v="198.632431688899"/>
    <n v="24.835937320027799"/>
    <x v="1"/>
    <x v="1"/>
    <x v="0"/>
    <n v="3"/>
    <n v="11877.12"/>
    <s v="Admitted"/>
    <x v="0"/>
  </r>
  <r>
    <s v="PT-07141"/>
    <n v="18"/>
    <x v="1"/>
    <n v="95"/>
    <n v="299.41076819062101"/>
    <n v="23.968390326554001"/>
    <x v="3"/>
    <x v="2"/>
    <x v="1"/>
    <n v="4"/>
    <n v="22656.05"/>
    <s v="Admitted"/>
    <x v="6"/>
  </r>
  <r>
    <s v="PT-07191"/>
    <n v="57"/>
    <x v="1"/>
    <n v="138"/>
    <n v="228.12505310602199"/>
    <n v="17.1657745589958"/>
    <x v="2"/>
    <x v="1"/>
    <x v="0"/>
    <n v="3"/>
    <n v="8046.23"/>
    <s v="unknown"/>
    <x v="1"/>
  </r>
  <r>
    <s v="PT-01461"/>
    <n v="52"/>
    <x v="1"/>
    <n v="160"/>
    <n v="164.324583150899"/>
    <n v="35.336588245129597"/>
    <x v="0"/>
    <x v="2"/>
    <x v="0"/>
    <n v="7"/>
    <n v="14572.47"/>
    <s v="Admitted"/>
    <x v="1"/>
  </r>
  <r>
    <s v="PT-05990"/>
    <n v="49"/>
    <x v="1"/>
    <n v="131"/>
    <n v="192.22496937333699"/>
    <n v="28.5655594643098"/>
    <x v="0"/>
    <x v="1"/>
    <x v="2"/>
    <n v="0"/>
    <n v="4211.58"/>
    <s v="Discharged"/>
    <x v="3"/>
  </r>
  <r>
    <s v="PT-02001"/>
    <n v="44"/>
    <x v="1"/>
    <n v="134"/>
    <n v="184.82412707145201"/>
    <n v="32.915385905588202"/>
    <x v="1"/>
    <x v="1"/>
    <x v="0"/>
    <n v="0"/>
    <n v="9461.42"/>
    <s v="Discharged"/>
    <x v="3"/>
  </r>
  <r>
    <s v="PT-08176"/>
    <n v="71"/>
    <x v="1"/>
    <n v="115"/>
    <n v="249.67353006371999"/>
    <n v="26.017115064747902"/>
    <x v="1"/>
    <x v="1"/>
    <x v="0"/>
    <n v="4"/>
    <n v="11483.9"/>
    <s v="Admitted"/>
    <x v="4"/>
  </r>
  <r>
    <s v="PT-00405"/>
    <n v="48"/>
    <x v="0"/>
    <n v="142"/>
    <n v="206.915353748375"/>
    <n v="22.4202774245271"/>
    <x v="0"/>
    <x v="2"/>
    <x v="0"/>
    <n v="3"/>
    <n v="8485.1200000000008"/>
    <s v="Discharged"/>
    <x v="3"/>
  </r>
  <r>
    <s v="PT-00385"/>
    <n v="43"/>
    <x v="1"/>
    <n v="149"/>
    <n v="151.788442615436"/>
    <n v="21.439841956324202"/>
    <x v="2"/>
    <x v="2"/>
    <x v="1"/>
    <n v="5"/>
    <n v="13487.85"/>
    <s v="Discharged"/>
    <x v="3"/>
  </r>
  <r>
    <s v="PT-09640"/>
    <n v="51"/>
    <x v="0"/>
    <n v="124"/>
    <n v="229.68656847927099"/>
    <n v="28.1351485989174"/>
    <x v="0"/>
    <x v="2"/>
    <x v="0"/>
    <n v="2"/>
    <s v="unknown"/>
    <s v="Discharged"/>
    <x v="1"/>
  </r>
  <r>
    <s v="PT-09680"/>
    <n v="54"/>
    <x v="0"/>
    <n v="100"/>
    <n v="267.55386875988103"/>
    <n v="28.059466107125701"/>
    <x v="1"/>
    <x v="2"/>
    <x v="1"/>
    <n v="4"/>
    <n v="20180.080000000002"/>
    <s v="Discharged"/>
    <x v="1"/>
  </r>
  <r>
    <s v="PT-01634"/>
    <n v="70"/>
    <x v="1"/>
    <n v="126"/>
    <s v="unknown"/>
    <n v="26.236012729887499"/>
    <x v="1"/>
    <x v="1"/>
    <x v="0"/>
    <n v="1"/>
    <n v="7588.43"/>
    <s v="Discharged"/>
    <x v="0"/>
  </r>
  <r>
    <s v="PT-09749"/>
    <n v="44"/>
    <x v="1"/>
    <n v="94"/>
    <n v="229.26592774890199"/>
    <s v="unknown"/>
    <x v="0"/>
    <x v="2"/>
    <x v="0"/>
    <n v="0"/>
    <n v="7026.24"/>
    <s v="Admitted"/>
    <x v="3"/>
  </r>
  <r>
    <s v="PT-04785"/>
    <n v="95"/>
    <x v="1"/>
    <n v="137"/>
    <n v="257.168712930688"/>
    <n v="36.980805708044599"/>
    <x v="2"/>
    <x v="1"/>
    <x v="1"/>
    <n v="4"/>
    <n v="22177.53"/>
    <s v="Admitted"/>
    <x v="5"/>
  </r>
  <r>
    <s v="PT-09649"/>
    <n v="59"/>
    <x v="1"/>
    <n v="154"/>
    <n v="230.19271502897899"/>
    <n v="35.313133503954901"/>
    <x v="1"/>
    <x v="1"/>
    <x v="0"/>
    <n v="1"/>
    <n v="6511.96"/>
    <s v="Discharged"/>
    <x v="1"/>
  </r>
  <r>
    <s v="PT-06971"/>
    <n v="39"/>
    <x v="0"/>
    <n v="107"/>
    <n v="216.34686200909201"/>
    <s v="unknown"/>
    <x v="2"/>
    <x v="2"/>
    <x v="0"/>
    <n v="6"/>
    <n v="10433.200000000001"/>
    <s v="Admitted"/>
    <x v="2"/>
  </r>
  <r>
    <s v="PT-03926"/>
    <n v="49"/>
    <x v="0"/>
    <n v="140"/>
    <n v="182.01413448485599"/>
    <n v="20.895666803800601"/>
    <x v="1"/>
    <x v="2"/>
    <x v="1"/>
    <n v="2"/>
    <n v="18090.88"/>
    <s v="Admitted"/>
    <x v="3"/>
  </r>
  <r>
    <s v="PT-04159"/>
    <n v="45"/>
    <x v="1"/>
    <n v="162"/>
    <n v="227.123262666426"/>
    <n v="24.618110999301599"/>
    <x v="0"/>
    <x v="1"/>
    <x v="2"/>
    <n v="3"/>
    <n v="5168.63"/>
    <s v="Discharged"/>
    <x v="3"/>
  </r>
  <r>
    <s v="PT-07450"/>
    <n v="51"/>
    <x v="0"/>
    <n v="142"/>
    <n v="293.99886377203802"/>
    <n v="32.044159770072802"/>
    <x v="0"/>
    <x v="2"/>
    <x v="0"/>
    <n v="2"/>
    <s v="unknown"/>
    <s v="Transferred"/>
    <x v="1"/>
  </r>
  <r>
    <s v="PT-08416"/>
    <n v="59"/>
    <x v="1"/>
    <s v="unknown"/>
    <n v="192.271550250844"/>
    <n v="19.580030936682402"/>
    <x v="2"/>
    <x v="1"/>
    <x v="1"/>
    <n v="8"/>
    <n v="18154.09"/>
    <s v="Discharged"/>
    <x v="1"/>
  </r>
  <r>
    <s v="PT-02194"/>
    <n v="34"/>
    <x v="1"/>
    <n v="173"/>
    <n v="209.51171502214001"/>
    <n v="17.844419541997699"/>
    <x v="1"/>
    <x v="1"/>
    <x v="2"/>
    <n v="6"/>
    <n v="8539.7800000000007"/>
    <s v="Discharged"/>
    <x v="2"/>
  </r>
  <r>
    <s v="PT-01016"/>
    <n v="57"/>
    <x v="0"/>
    <n v="113"/>
    <n v="173.99087287031"/>
    <n v="26.274987461711198"/>
    <x v="2"/>
    <x v="1"/>
    <x v="0"/>
    <n v="5"/>
    <n v="3130.14"/>
    <s v="Discharged"/>
    <x v="1"/>
  </r>
  <r>
    <s v="PT-05125"/>
    <n v="65"/>
    <x v="0"/>
    <n v="140"/>
    <n v="219.07920063399101"/>
    <n v="19.637599514532798"/>
    <x v="0"/>
    <x v="2"/>
    <x v="1"/>
    <n v="2"/>
    <n v="7766.88"/>
    <s v="Admitted"/>
    <x v="0"/>
  </r>
  <r>
    <s v="PT-07419"/>
    <n v="54"/>
    <x v="0"/>
    <n v="133"/>
    <n v="238.003086926695"/>
    <n v="22.956928228902601"/>
    <x v="2"/>
    <x v="1"/>
    <x v="1"/>
    <n v="6"/>
    <n v="9619.58"/>
    <s v="Transferred"/>
    <x v="1"/>
  </r>
  <r>
    <s v="PT-07410"/>
    <n v="72"/>
    <x v="0"/>
    <n v="132"/>
    <n v="274.37707670747602"/>
    <n v="24.0373375996551"/>
    <x v="2"/>
    <x v="1"/>
    <x v="1"/>
    <n v="3"/>
    <n v="20826.03"/>
    <s v="Admitted"/>
    <x v="4"/>
  </r>
  <r>
    <s v="PT-08990"/>
    <n v="48"/>
    <x v="0"/>
    <n v="125"/>
    <n v="215.330578758727"/>
    <n v="20.384050275572999"/>
    <x v="2"/>
    <x v="1"/>
    <x v="0"/>
    <n v="8"/>
    <n v="5870.23"/>
    <s v="Discharged"/>
    <x v="3"/>
  </r>
  <r>
    <s v="PT-02872"/>
    <n v="61"/>
    <x v="1"/>
    <n v="111"/>
    <n v="203.62792447064101"/>
    <n v="16.526778358436001"/>
    <x v="1"/>
    <x v="1"/>
    <x v="0"/>
    <n v="6"/>
    <n v="9033.81"/>
    <s v="Transferred"/>
    <x v="0"/>
  </r>
  <r>
    <s v="PT-00010"/>
    <n v="63"/>
    <x v="1"/>
    <n v="143"/>
    <n v="201.08730417783599"/>
    <n v="32.515211075956501"/>
    <x v="2"/>
    <x v="1"/>
    <x v="3"/>
    <n v="3"/>
    <n v="5710.81"/>
    <s v="Discharged"/>
    <x v="0"/>
  </r>
  <r>
    <s v="PT-01839"/>
    <n v="54"/>
    <x v="1"/>
    <n v="137"/>
    <n v="250.92620649430501"/>
    <n v="32.859110172306302"/>
    <x v="0"/>
    <x v="1"/>
    <x v="0"/>
    <n v="4"/>
    <n v="7254.33"/>
    <s v="Admitted"/>
    <x v="1"/>
  </r>
  <r>
    <s v="PT-04805"/>
    <n v="51"/>
    <x v="0"/>
    <n v="159"/>
    <n v="187.94232605387"/>
    <n v="29.083424178740302"/>
    <x v="0"/>
    <x v="2"/>
    <x v="0"/>
    <n v="3"/>
    <n v="6893.25"/>
    <s v="Discharged"/>
    <x v="1"/>
  </r>
  <r>
    <s v="PT-07027"/>
    <n v="59"/>
    <x v="1"/>
    <s v="unknown"/>
    <n v="211.388016582055"/>
    <n v="32.519528779842602"/>
    <x v="1"/>
    <x v="2"/>
    <x v="1"/>
    <n v="1"/>
    <n v="4517.37"/>
    <s v="Discharged"/>
    <x v="1"/>
  </r>
  <r>
    <s v="PT-05714"/>
    <n v="60"/>
    <x v="0"/>
    <n v="106"/>
    <n v="141.65581611042001"/>
    <n v="24.298400224957"/>
    <x v="0"/>
    <x v="1"/>
    <x v="0"/>
    <n v="3"/>
    <s v="unknown"/>
    <s v="Discharged"/>
    <x v="1"/>
  </r>
  <r>
    <s v="PT-03325"/>
    <n v="71"/>
    <x v="1"/>
    <n v="103"/>
    <n v="225.020521724411"/>
    <n v="26.782560543838901"/>
    <x v="0"/>
    <x v="1"/>
    <x v="0"/>
    <n v="2"/>
    <n v="12661.89"/>
    <s v="unknown"/>
    <x v="4"/>
  </r>
  <r>
    <s v="PT-07715"/>
    <n v="74"/>
    <x v="0"/>
    <n v="136"/>
    <n v="222.11977232742501"/>
    <n v="15"/>
    <x v="1"/>
    <x v="0"/>
    <x v="2"/>
    <n v="2"/>
    <n v="3414.22"/>
    <s v="Discharged"/>
    <x v="4"/>
  </r>
  <r>
    <s v="PT-01582"/>
    <n v="72"/>
    <x v="1"/>
    <n v="125"/>
    <s v="unknown"/>
    <n v="18.364712335801901"/>
    <x v="0"/>
    <x v="1"/>
    <x v="2"/>
    <n v="0"/>
    <n v="500"/>
    <s v="Admitted"/>
    <x v="4"/>
  </r>
  <r>
    <s v="PT-00925"/>
    <n v="72"/>
    <x v="1"/>
    <n v="104"/>
    <n v="148.033767038701"/>
    <n v="28.979928713843801"/>
    <x v="0"/>
    <x v="1"/>
    <x v="2"/>
    <n v="4"/>
    <n v="1984.78"/>
    <s v="Admitted"/>
    <x v="4"/>
  </r>
  <r>
    <s v="PT-02780"/>
    <n v="62"/>
    <x v="0"/>
    <n v="109"/>
    <n v="212.29542344969599"/>
    <n v="25.8081393390523"/>
    <x v="0"/>
    <x v="1"/>
    <x v="2"/>
    <n v="0"/>
    <n v="2612.0500000000002"/>
    <s v="Deceased"/>
    <x v="0"/>
  </r>
  <r>
    <s v="PT-07892"/>
    <n v="70"/>
    <x v="0"/>
    <n v="167"/>
    <n v="191.81530042034899"/>
    <n v="32.089086432372"/>
    <x v="0"/>
    <x v="1"/>
    <x v="0"/>
    <n v="1"/>
    <n v="7909.73"/>
    <s v="Discharged"/>
    <x v="0"/>
  </r>
  <r>
    <s v="PT-06133"/>
    <n v="83"/>
    <x v="0"/>
    <n v="145"/>
    <n v="172.20248696197501"/>
    <n v="32.744645346115902"/>
    <x v="3"/>
    <x v="1"/>
    <x v="1"/>
    <n v="6"/>
    <n v="26104.76"/>
    <s v="Admitted"/>
    <x v="5"/>
  </r>
  <r>
    <s v="PT-05321"/>
    <n v="58"/>
    <x v="1"/>
    <n v="141"/>
    <n v="250.04115326776301"/>
    <n v="31.276004264597798"/>
    <x v="0"/>
    <x v="1"/>
    <x v="2"/>
    <n v="3"/>
    <n v="5638.81"/>
    <s v="Transferred"/>
    <x v="1"/>
  </r>
  <r>
    <s v="PT-07313"/>
    <n v="58"/>
    <x v="1"/>
    <n v="116"/>
    <n v="251.74150537610001"/>
    <n v="28.757675071362101"/>
    <x v="1"/>
    <x v="1"/>
    <x v="0"/>
    <n v="3"/>
    <n v="8768.08"/>
    <s v="Admitted"/>
    <x v="1"/>
  </r>
  <r>
    <s v="PT-07103"/>
    <n v="56"/>
    <x v="1"/>
    <n v="120"/>
    <n v="233.617767071326"/>
    <n v="32.818079047375903"/>
    <x v="0"/>
    <x v="1"/>
    <x v="0"/>
    <n v="4"/>
    <n v="12021.69"/>
    <s v="Discharged"/>
    <x v="1"/>
  </r>
  <r>
    <s v="PT-06043"/>
    <n v="88"/>
    <x v="1"/>
    <n v="117"/>
    <n v="141.165051479591"/>
    <n v="23.489425902003301"/>
    <x v="2"/>
    <x v="1"/>
    <x v="1"/>
    <n v="11"/>
    <n v="20030.78"/>
    <s v="Admitted"/>
    <x v="5"/>
  </r>
  <r>
    <s v="PT-03776"/>
    <n v="62"/>
    <x v="1"/>
    <n v="90"/>
    <n v="230.46543994269899"/>
    <n v="24.3374184641842"/>
    <x v="1"/>
    <x v="2"/>
    <x v="1"/>
    <n v="1"/>
    <n v="13483.95"/>
    <s v="Admitted"/>
    <x v="0"/>
  </r>
  <r>
    <s v="PT-04836"/>
    <n v="56"/>
    <x v="0"/>
    <n v="115"/>
    <n v="254.04433489171601"/>
    <n v="24.3933982588083"/>
    <x v="0"/>
    <x v="2"/>
    <x v="0"/>
    <n v="1"/>
    <n v="9664.19"/>
    <s v="Admitted"/>
    <x v="1"/>
  </r>
  <r>
    <s v="PT-04965"/>
    <n v="45"/>
    <x v="0"/>
    <n v="168"/>
    <n v="121.429117930742"/>
    <s v="unknown"/>
    <x v="0"/>
    <x v="1"/>
    <x v="2"/>
    <n v="4"/>
    <n v="4150.78"/>
    <s v="Transferred"/>
    <x v="3"/>
  </r>
  <r>
    <s v="PT-00540"/>
    <n v="46"/>
    <x v="1"/>
    <n v="166"/>
    <n v="221.12415615608401"/>
    <n v="15"/>
    <x v="0"/>
    <x v="1"/>
    <x v="2"/>
    <n v="1"/>
    <n v="2603.66"/>
    <s v="Discharged"/>
    <x v="3"/>
  </r>
  <r>
    <s v="PT-07484"/>
    <n v="50"/>
    <x v="0"/>
    <n v="154"/>
    <n v="237.56794639003601"/>
    <n v="22.3042371569883"/>
    <x v="1"/>
    <x v="1"/>
    <x v="0"/>
    <n v="3"/>
    <n v="8977.01"/>
    <s v="Admitted"/>
    <x v="3"/>
  </r>
  <r>
    <s v="PT-02746"/>
    <n v="50"/>
    <x v="0"/>
    <n v="115"/>
    <n v="172.31100604175501"/>
    <n v="33.682449949171897"/>
    <x v="1"/>
    <x v="2"/>
    <x v="1"/>
    <n v="1"/>
    <n v="16770.57"/>
    <s v="Discharged"/>
    <x v="3"/>
  </r>
  <r>
    <s v="PT-03720"/>
    <n v="53"/>
    <x v="1"/>
    <n v="94"/>
    <n v="201.30437603843299"/>
    <n v="36.566287551135403"/>
    <x v="0"/>
    <x v="1"/>
    <x v="2"/>
    <n v="3"/>
    <n v="4416.18"/>
    <s v="Discharged"/>
    <x v="1"/>
  </r>
  <r>
    <s v="PT-06820"/>
    <n v="46"/>
    <x v="0"/>
    <n v="98"/>
    <n v="232.88569870315899"/>
    <n v="29.3465969834925"/>
    <x v="0"/>
    <x v="1"/>
    <x v="0"/>
    <n v="4"/>
    <n v="11881.54"/>
    <s v="Discharged"/>
    <x v="3"/>
  </r>
  <r>
    <s v="PT-09338"/>
    <n v="51"/>
    <x v="0"/>
    <n v="123"/>
    <n v="231.523495012523"/>
    <n v="21.475936060154002"/>
    <x v="2"/>
    <x v="1"/>
    <x v="0"/>
    <n v="5"/>
    <n v="5482.62"/>
    <s v="Discharged"/>
    <x v="1"/>
  </r>
  <r>
    <s v="PT-04469"/>
    <n v="56"/>
    <x v="1"/>
    <n v="109"/>
    <n v="243.26451005036299"/>
    <n v="20.149903765484598"/>
    <x v="1"/>
    <x v="1"/>
    <x v="0"/>
    <n v="3"/>
    <n v="9822.16"/>
    <s v="Admitted"/>
    <x v="1"/>
  </r>
  <r>
    <s v="PT-00668"/>
    <n v="77"/>
    <x v="1"/>
    <n v="156"/>
    <n v="221.149201195514"/>
    <n v="28.801324988135001"/>
    <x v="1"/>
    <x v="1"/>
    <x v="0"/>
    <n v="1"/>
    <n v="10564.24"/>
    <s v="Discharged"/>
    <x v="4"/>
  </r>
  <r>
    <s v="PT-07576"/>
    <n v="34"/>
    <x v="1"/>
    <n v="134"/>
    <n v="174.13785688107799"/>
    <n v="28.711454364925601"/>
    <x v="1"/>
    <x v="2"/>
    <x v="0"/>
    <n v="5"/>
    <n v="6729.19"/>
    <s v="Admitted"/>
    <x v="2"/>
  </r>
  <r>
    <s v="PT-08550"/>
    <n v="50"/>
    <x v="1"/>
    <s v="unknown"/>
    <n v="207.422404879439"/>
    <n v="30.033530500276701"/>
    <x v="2"/>
    <x v="1"/>
    <x v="1"/>
    <n v="4"/>
    <n v="22414.36"/>
    <s v="Admitted"/>
    <x v="3"/>
  </r>
  <r>
    <s v="PT-05064"/>
    <n v="34"/>
    <x v="1"/>
    <n v="119"/>
    <n v="172.87124697321499"/>
    <n v="26.584502425550902"/>
    <x v="1"/>
    <x v="1"/>
    <x v="2"/>
    <n v="5"/>
    <n v="3900.72"/>
    <s v="Discharged"/>
    <x v="2"/>
  </r>
  <r>
    <s v="PT-01354"/>
    <n v="66"/>
    <x v="0"/>
    <n v="134"/>
    <n v="214.30826227961299"/>
    <n v="38.659918480345802"/>
    <x v="0"/>
    <x v="2"/>
    <x v="0"/>
    <n v="1"/>
    <n v="9210.9699999999993"/>
    <s v="Discharged"/>
    <x v="0"/>
  </r>
  <r>
    <s v="PT-07115"/>
    <n v="70"/>
    <x v="0"/>
    <n v="128"/>
    <n v="272.34198872716701"/>
    <n v="26.169474029213799"/>
    <x v="2"/>
    <x v="1"/>
    <x v="0"/>
    <n v="5"/>
    <n v="4657.7"/>
    <s v="Discharged"/>
    <x v="0"/>
  </r>
  <r>
    <s v="PT-09970"/>
    <n v="44"/>
    <x v="0"/>
    <s v="unknown"/>
    <n v="139.86624087671299"/>
    <n v="16.509087073529301"/>
    <x v="0"/>
    <x v="2"/>
    <x v="2"/>
    <n v="4"/>
    <n v="3320.18"/>
    <s v="Admitted"/>
    <x v="3"/>
  </r>
  <r>
    <s v="PT-08663"/>
    <n v="66"/>
    <x v="0"/>
    <n v="157"/>
    <n v="217.07368708290301"/>
    <n v="16.5945343443653"/>
    <x v="2"/>
    <x v="2"/>
    <x v="1"/>
    <n v="3"/>
    <n v="7306.81"/>
    <s v="Discharged"/>
    <x v="0"/>
  </r>
  <r>
    <s v="PT-02704"/>
    <n v="70"/>
    <x v="1"/>
    <n v="98"/>
    <n v="215.15127797115201"/>
    <n v="30.107173956608701"/>
    <x v="0"/>
    <x v="1"/>
    <x v="0"/>
    <n v="2"/>
    <n v="7633.73"/>
    <s v="Discharged"/>
    <x v="0"/>
  </r>
  <r>
    <s v="PT-03331"/>
    <n v="68"/>
    <x v="1"/>
    <n v="131"/>
    <n v="234.59611425596199"/>
    <s v="unknown"/>
    <x v="0"/>
    <x v="1"/>
    <x v="2"/>
    <n v="0"/>
    <n v="4248.07"/>
    <s v="Transferred"/>
    <x v="0"/>
  </r>
  <r>
    <s v="PT-08054"/>
    <n v="47"/>
    <x v="0"/>
    <n v="145"/>
    <n v="262.55253582815197"/>
    <n v="28.578857189160502"/>
    <x v="0"/>
    <x v="2"/>
    <x v="1"/>
    <n v="1"/>
    <n v="13321.95"/>
    <s v="Transferred"/>
    <x v="3"/>
  </r>
  <r>
    <s v="PT-09589"/>
    <n v="24"/>
    <x v="1"/>
    <n v="123"/>
    <n v="192.527490652767"/>
    <n v="34.565160188853902"/>
    <x v="2"/>
    <x v="1"/>
    <x v="2"/>
    <n v="8"/>
    <n v="7433.77"/>
    <s v="Discharged"/>
    <x v="6"/>
  </r>
  <r>
    <s v="PT-03585"/>
    <n v="56"/>
    <x v="0"/>
    <n v="132"/>
    <n v="195.91282598124499"/>
    <n v="30.997660805336899"/>
    <x v="2"/>
    <x v="1"/>
    <x v="0"/>
    <n v="4"/>
    <n v="13489.86"/>
    <s v="Discharged"/>
    <x v="1"/>
  </r>
  <r>
    <s v="PT-09633"/>
    <n v="50"/>
    <x v="0"/>
    <n v="143"/>
    <n v="203.204431667226"/>
    <n v="32.580231931005699"/>
    <x v="1"/>
    <x v="2"/>
    <x v="0"/>
    <n v="5"/>
    <n v="16519.37"/>
    <s v="Discharged"/>
    <x v="3"/>
  </r>
  <r>
    <s v="PT-05646"/>
    <n v="28"/>
    <x v="0"/>
    <n v="122"/>
    <n v="253.488474334545"/>
    <n v="27.367070996074901"/>
    <x v="0"/>
    <x v="1"/>
    <x v="3"/>
    <s v="unknown"/>
    <n v="1840.47"/>
    <s v="Discharged"/>
    <x v="6"/>
  </r>
  <r>
    <s v="PT-03377"/>
    <n v="50"/>
    <x v="0"/>
    <n v="158"/>
    <n v="311.03080193141699"/>
    <n v="33.263914372670698"/>
    <x v="1"/>
    <x v="2"/>
    <x v="1"/>
    <n v="5"/>
    <n v="21447.96"/>
    <s v="Discharged"/>
    <x v="3"/>
  </r>
  <r>
    <s v="PT-01257"/>
    <n v="80"/>
    <x v="1"/>
    <n v="145"/>
    <n v="283.52397329441601"/>
    <n v="30.331884997736601"/>
    <x v="2"/>
    <x v="1"/>
    <x v="1"/>
    <n v="7"/>
    <n v="20653.919999999998"/>
    <s v="Deceased"/>
    <x v="4"/>
  </r>
  <r>
    <s v="PT-06191"/>
    <n v="71"/>
    <x v="0"/>
    <n v="152"/>
    <n v="160.7148960218"/>
    <s v="unknown"/>
    <x v="0"/>
    <x v="1"/>
    <x v="0"/>
    <s v="unknown"/>
    <n v="7520.63"/>
    <s v="Discharged"/>
    <x v="4"/>
  </r>
  <r>
    <s v="PT-09443"/>
    <n v="40"/>
    <x v="0"/>
    <n v="157"/>
    <n v="208.55346279120201"/>
    <n v="28.348945119555999"/>
    <x v="2"/>
    <x v="2"/>
    <x v="1"/>
    <n v="9"/>
    <n v="17110.990000000002"/>
    <s v="Discharged"/>
    <x v="2"/>
  </r>
  <r>
    <s v="PT-05349"/>
    <n v="25"/>
    <x v="1"/>
    <n v="151"/>
    <n v="219.219877364301"/>
    <n v="31.4792695076036"/>
    <x v="0"/>
    <x v="1"/>
    <x v="2"/>
    <n v="5"/>
    <s v="unknown"/>
    <s v="Discharged"/>
    <x v="6"/>
  </r>
  <r>
    <s v="PT-04176"/>
    <n v="62"/>
    <x v="1"/>
    <n v="137"/>
    <n v="171.65939332714001"/>
    <n v="35.161848337972799"/>
    <x v="0"/>
    <x v="1"/>
    <x v="2"/>
    <n v="5"/>
    <n v="5997.16"/>
    <s v="Discharged"/>
    <x v="0"/>
  </r>
  <r>
    <s v="PT-04911"/>
    <n v="47"/>
    <x v="0"/>
    <n v="144"/>
    <n v="264.34815988274801"/>
    <n v="17.4672694800778"/>
    <x v="1"/>
    <x v="0"/>
    <x v="2"/>
    <n v="2"/>
    <n v="2020.4"/>
    <s v="Discharged"/>
    <x v="3"/>
  </r>
  <r>
    <s v="PT-01853"/>
    <n v="37"/>
    <x v="1"/>
    <n v="115"/>
    <n v="213.581845475449"/>
    <n v="28.7137498720558"/>
    <x v="2"/>
    <x v="1"/>
    <x v="0"/>
    <n v="6"/>
    <n v="8605.1200000000008"/>
    <s v="Discharged"/>
    <x v="2"/>
  </r>
  <r>
    <s v="PT-06317"/>
    <n v="89"/>
    <x v="1"/>
    <n v="126"/>
    <n v="120"/>
    <n v="24.748030387962601"/>
    <x v="0"/>
    <x v="0"/>
    <x v="0"/>
    <n v="4"/>
    <n v="11787.06"/>
    <s v="Discharged"/>
    <x v="5"/>
  </r>
  <r>
    <s v="PT-02106"/>
    <n v="79"/>
    <x v="0"/>
    <n v="141"/>
    <n v="179.307404440515"/>
    <n v="32.059714539966599"/>
    <x v="0"/>
    <x v="2"/>
    <x v="1"/>
    <n v="5"/>
    <n v="20240.240000000002"/>
    <s v="Admitted"/>
    <x v="4"/>
  </r>
  <r>
    <s v="PT-00134"/>
    <n v="62"/>
    <x v="0"/>
    <n v="135"/>
    <n v="306.04097491409902"/>
    <n v="31.081784918622301"/>
    <x v="2"/>
    <x v="2"/>
    <x v="1"/>
    <n v="8"/>
    <n v="17719.689999999999"/>
    <s v="Discharged"/>
    <x v="0"/>
  </r>
  <r>
    <s v="PT-05030"/>
    <n v="55"/>
    <x v="1"/>
    <n v="125"/>
    <n v="236.20018862788399"/>
    <s v="unknown"/>
    <x v="0"/>
    <x v="1"/>
    <x v="2"/>
    <n v="4"/>
    <n v="6358.23"/>
    <s v="Admitted"/>
    <x v="1"/>
  </r>
  <r>
    <s v="PT-00929"/>
    <n v="78"/>
    <x v="1"/>
    <n v="157"/>
    <n v="254.49142867206299"/>
    <n v="29.4545065455853"/>
    <x v="0"/>
    <x v="1"/>
    <x v="1"/>
    <n v="4"/>
    <n v="18097.07"/>
    <s v="Admitted"/>
    <x v="4"/>
  </r>
  <r>
    <s v="PT-00824"/>
    <n v="49"/>
    <x v="0"/>
    <n v="168"/>
    <n v="245.018541601826"/>
    <n v="30.835515154085702"/>
    <x v="0"/>
    <x v="1"/>
    <x v="2"/>
    <n v="3"/>
    <n v="4775.1899999999996"/>
    <s v="Discharged"/>
    <x v="3"/>
  </r>
  <r>
    <s v="PT-07577"/>
    <n v="22"/>
    <x v="1"/>
    <n v="176"/>
    <n v="249.76879382396601"/>
    <n v="20.902710514274201"/>
    <x v="0"/>
    <x v="2"/>
    <x v="2"/>
    <n v="1"/>
    <n v="2225.86"/>
    <s v="Transferred"/>
    <x v="6"/>
  </r>
  <r>
    <s v="PT-01532"/>
    <n v="28"/>
    <x v="1"/>
    <n v="108"/>
    <n v="170.35153376232199"/>
    <n v="22.4167899028904"/>
    <x v="0"/>
    <x v="2"/>
    <x v="2"/>
    <n v="3"/>
    <n v="3200.35"/>
    <s v="Discharged"/>
    <x v="6"/>
  </r>
  <r>
    <s v="PT-01215"/>
    <n v="50"/>
    <x v="1"/>
    <n v="173"/>
    <n v="267.35107945936397"/>
    <n v="19.815506550620899"/>
    <x v="0"/>
    <x v="1"/>
    <x v="0"/>
    <n v="3"/>
    <n v="10220.07"/>
    <s v="Admitted"/>
    <x v="3"/>
  </r>
  <r>
    <s v="PT-00505"/>
    <n v="45"/>
    <x v="0"/>
    <n v="133"/>
    <n v="193.89788384189501"/>
    <n v="25.006644085788398"/>
    <x v="0"/>
    <x v="1"/>
    <x v="0"/>
    <n v="2"/>
    <n v="8819.59"/>
    <s v="Discharged"/>
    <x v="3"/>
  </r>
  <r>
    <s v="PT-06531"/>
    <n v="63"/>
    <x v="1"/>
    <n v="110"/>
    <n v="300.87149963198601"/>
    <n v="28.769064357452802"/>
    <x v="2"/>
    <x v="2"/>
    <x v="1"/>
    <n v="7"/>
    <n v="20271.43"/>
    <s v="Admitted"/>
    <x v="0"/>
  </r>
  <r>
    <s v="PT-03073"/>
    <n v="58"/>
    <x v="0"/>
    <n v="137"/>
    <n v="252.43120577152999"/>
    <n v="35.447436852356802"/>
    <x v="1"/>
    <x v="1"/>
    <x v="0"/>
    <n v="3"/>
    <n v="6826.91"/>
    <s v="Transferred"/>
    <x v="1"/>
  </r>
  <r>
    <s v="PT-09577"/>
    <n v="30"/>
    <x v="1"/>
    <n v="130"/>
    <n v="192.23251722785"/>
    <n v="23.440953589700001"/>
    <x v="1"/>
    <x v="1"/>
    <x v="0"/>
    <n v="3"/>
    <n v="14122.07"/>
    <s v="Discharged"/>
    <x v="6"/>
  </r>
  <r>
    <s v="PT-09087"/>
    <n v="85"/>
    <x v="0"/>
    <n v="111"/>
    <n v="222.16564644929301"/>
    <n v="28.7981480771669"/>
    <x v="2"/>
    <x v="1"/>
    <x v="1"/>
    <n v="4"/>
    <n v="16303.22"/>
    <s v="Transferred"/>
    <x v="5"/>
  </r>
  <r>
    <s v="PT-08648"/>
    <n v="51"/>
    <x v="1"/>
    <n v="124"/>
    <n v="159.487040282593"/>
    <n v="29.125437760576201"/>
    <x v="1"/>
    <x v="1"/>
    <x v="3"/>
    <n v="5"/>
    <s v="unknown"/>
    <s v="Transferred"/>
    <x v="1"/>
  </r>
  <r>
    <s v="PT-06620"/>
    <n v="51"/>
    <x v="0"/>
    <n v="143"/>
    <n v="223.58932148177399"/>
    <n v="22.713851241579199"/>
    <x v="2"/>
    <x v="2"/>
    <x v="1"/>
    <n v="6"/>
    <n v="13780.02"/>
    <s v="Discharged"/>
    <x v="1"/>
  </r>
  <r>
    <s v="PT-09274"/>
    <n v="70"/>
    <x v="1"/>
    <n v="104"/>
    <n v="237.41478013993901"/>
    <n v="25.9383259970719"/>
    <x v="1"/>
    <x v="1"/>
    <x v="0"/>
    <n v="5"/>
    <n v="13355.09"/>
    <s v="Discharged"/>
    <x v="0"/>
  </r>
  <r>
    <s v="PT-03710"/>
    <n v="55"/>
    <x v="0"/>
    <n v="135"/>
    <n v="165.24639628516701"/>
    <n v="30.3341698272271"/>
    <x v="0"/>
    <x v="1"/>
    <x v="0"/>
    <n v="5"/>
    <n v="5427.72"/>
    <s v="Discharged"/>
    <x v="1"/>
  </r>
  <r>
    <s v="PT-09775"/>
    <n v="50"/>
    <x v="0"/>
    <n v="114"/>
    <n v="170.41844508971801"/>
    <n v="28.294785096557298"/>
    <x v="0"/>
    <x v="1"/>
    <x v="2"/>
    <n v="2"/>
    <n v="4492.3999999999996"/>
    <s v="Transferred"/>
    <x v="3"/>
  </r>
  <r>
    <s v="PT-04850"/>
    <n v="62"/>
    <x v="1"/>
    <n v="162"/>
    <n v="237.25015089604301"/>
    <n v="20.385217204574602"/>
    <x v="0"/>
    <x v="1"/>
    <x v="2"/>
    <n v="0"/>
    <n v="1930.95"/>
    <s v="Transferred"/>
    <x v="0"/>
  </r>
  <r>
    <s v="PT-04749"/>
    <n v="41"/>
    <x v="1"/>
    <n v="156"/>
    <n v="161.293817453553"/>
    <n v="15"/>
    <x v="1"/>
    <x v="1"/>
    <x v="2"/>
    <n v="3"/>
    <n v="3685.24"/>
    <s v="Admitted"/>
    <x v="3"/>
  </r>
  <r>
    <s v="PT-04269"/>
    <n v="38"/>
    <x v="0"/>
    <n v="123"/>
    <n v="174.86174839795899"/>
    <n v="25.957669736006299"/>
    <x v="2"/>
    <x v="2"/>
    <x v="1"/>
    <n v="7"/>
    <n v="22555.63"/>
    <s v="Discharged"/>
    <x v="2"/>
  </r>
  <r>
    <s v="PT-08906"/>
    <n v="43"/>
    <x v="0"/>
    <n v="130"/>
    <n v="235.50367309225899"/>
    <n v="20.011700627368899"/>
    <x v="1"/>
    <x v="2"/>
    <x v="0"/>
    <n v="4"/>
    <n v="8284.25"/>
    <s v="Discharged"/>
    <x v="3"/>
  </r>
  <r>
    <s v="PT-04187"/>
    <n v="90"/>
    <x v="1"/>
    <n v="153"/>
    <n v="192.94616030103199"/>
    <n v="25.767496885850999"/>
    <x v="1"/>
    <x v="1"/>
    <x v="0"/>
    <n v="9"/>
    <n v="11929.06"/>
    <s v="Discharged"/>
    <x v="5"/>
  </r>
  <r>
    <s v="PT-05302"/>
    <n v="50"/>
    <x v="0"/>
    <s v="unknown"/>
    <n v="199.94407917456999"/>
    <s v="unknown"/>
    <x v="0"/>
    <x v="2"/>
    <x v="0"/>
    <n v="2"/>
    <n v="8897.2900000000009"/>
    <s v="Discharged"/>
    <x v="3"/>
  </r>
  <r>
    <s v="PT-02924"/>
    <n v="54"/>
    <x v="1"/>
    <n v="111"/>
    <n v="180.42950522715699"/>
    <n v="35.007893771289098"/>
    <x v="0"/>
    <x v="2"/>
    <x v="0"/>
    <n v="2"/>
    <n v="12386.29"/>
    <s v="Transferred"/>
    <x v="1"/>
  </r>
  <r>
    <s v="PT-06589"/>
    <n v="41"/>
    <x v="1"/>
    <n v="161"/>
    <n v="268.00223858509702"/>
    <n v="31.325682680058001"/>
    <x v="0"/>
    <x v="2"/>
    <x v="0"/>
    <n v="2"/>
    <n v="8580.6"/>
    <s v="Admitted"/>
    <x v="3"/>
  </r>
  <r>
    <s v="PT-01811"/>
    <n v="47"/>
    <x v="0"/>
    <n v="98"/>
    <n v="284.49080486534501"/>
    <n v="31.9710213305213"/>
    <x v="1"/>
    <x v="1"/>
    <x v="0"/>
    <n v="2"/>
    <s v="unknown"/>
    <s v="Discharged"/>
    <x v="3"/>
  </r>
  <r>
    <s v="PT-03487"/>
    <n v="77"/>
    <x v="1"/>
    <n v="161"/>
    <n v="218.00304212521999"/>
    <n v="22.785721010974601"/>
    <x v="2"/>
    <x v="1"/>
    <x v="1"/>
    <n v="8"/>
    <n v="18786.080000000002"/>
    <s v="Admitted"/>
    <x v="4"/>
  </r>
  <r>
    <s v="PT-07420"/>
    <n v="51"/>
    <x v="0"/>
    <n v="133"/>
    <n v="120"/>
    <n v="28.335275751329601"/>
    <x v="1"/>
    <x v="1"/>
    <x v="0"/>
    <n v="2"/>
    <n v="8063.66"/>
    <s v="Discharged"/>
    <x v="1"/>
  </r>
  <r>
    <s v="PT-03142"/>
    <n v="23"/>
    <x v="0"/>
    <n v="161"/>
    <n v="238.40703180876301"/>
    <n v="26.748420772021301"/>
    <x v="0"/>
    <x v="2"/>
    <x v="2"/>
    <n v="2"/>
    <s v="unknown"/>
    <s v="Discharged"/>
    <x v="6"/>
  </r>
  <r>
    <s v="PT-09348"/>
    <n v="66"/>
    <x v="1"/>
    <n v="142"/>
    <n v="138.708935613948"/>
    <n v="30.9814938061084"/>
    <x v="0"/>
    <x v="1"/>
    <x v="0"/>
    <n v="4"/>
    <n v="10829.19"/>
    <s v="Admitted"/>
    <x v="0"/>
  </r>
  <r>
    <s v="PT-01325"/>
    <n v="55"/>
    <x v="0"/>
    <n v="151"/>
    <n v="281.353804201451"/>
    <n v="24.2259368359781"/>
    <x v="1"/>
    <x v="1"/>
    <x v="2"/>
    <n v="6"/>
    <n v="4788.71"/>
    <s v="Discharged"/>
    <x v="1"/>
  </r>
  <r>
    <s v="PT-04313"/>
    <n v="62"/>
    <x v="1"/>
    <n v="125"/>
    <n v="171.346902166917"/>
    <n v="25.005677742595498"/>
    <x v="0"/>
    <x v="1"/>
    <x v="2"/>
    <n v="4"/>
    <n v="3424.65"/>
    <s v="Discharged"/>
    <x v="0"/>
  </r>
  <r>
    <s v="PT-07495"/>
    <n v="39"/>
    <x v="1"/>
    <n v="110"/>
    <n v="222.725058243836"/>
    <n v="32.007419860533403"/>
    <x v="2"/>
    <x v="1"/>
    <x v="0"/>
    <n v="2"/>
    <n v="9305.6"/>
    <s v="Discharged"/>
    <x v="2"/>
  </r>
  <r>
    <s v="PT-08703"/>
    <n v="33"/>
    <x v="1"/>
    <n v="139"/>
    <n v="241.97595334669001"/>
    <n v="30.797891253258499"/>
    <x v="2"/>
    <x v="1"/>
    <x v="1"/>
    <n v="5"/>
    <n v="20438.57"/>
    <s v="Admitted"/>
    <x v="2"/>
  </r>
  <r>
    <s v="PT-08692"/>
    <n v="58"/>
    <x v="1"/>
    <n v="169"/>
    <n v="265.991276505538"/>
    <n v="28.628632572989002"/>
    <x v="0"/>
    <x v="1"/>
    <x v="2"/>
    <n v="4"/>
    <n v="6367.11"/>
    <s v="Discharged"/>
    <x v="1"/>
  </r>
  <r>
    <s v="PT-09696"/>
    <n v="43"/>
    <x v="1"/>
    <n v="145"/>
    <n v="164.55994972995299"/>
    <n v="26.3479344132137"/>
    <x v="0"/>
    <x v="1"/>
    <x v="2"/>
    <n v="3"/>
    <n v="4517.22"/>
    <s v="Discharged"/>
    <x v="3"/>
  </r>
  <r>
    <s v="PT-09581"/>
    <n v="76"/>
    <x v="1"/>
    <n v="108"/>
    <n v="275.53109210981899"/>
    <n v="27.788695365421901"/>
    <x v="1"/>
    <x v="2"/>
    <x v="1"/>
    <n v="2"/>
    <n v="20615.88"/>
    <s v="Discharged"/>
    <x v="4"/>
  </r>
  <r>
    <s v="PT-05542"/>
    <n v="80"/>
    <x v="1"/>
    <n v="148"/>
    <n v="210.71191906523501"/>
    <n v="24.7036119004607"/>
    <x v="1"/>
    <x v="1"/>
    <x v="0"/>
    <n v="3"/>
    <n v="6656.34"/>
    <s v="Discharged"/>
    <x v="4"/>
  </r>
  <r>
    <s v="PT-06173"/>
    <n v="49"/>
    <x v="1"/>
    <n v="144"/>
    <n v="261.344513505858"/>
    <n v="18.523854966902402"/>
    <x v="1"/>
    <x v="1"/>
    <x v="2"/>
    <n v="2"/>
    <n v="2749.92"/>
    <s v="Discharged"/>
    <x v="3"/>
  </r>
  <r>
    <s v="PT-01541"/>
    <n v="54"/>
    <x v="1"/>
    <n v="148"/>
    <n v="206.05469916950699"/>
    <n v="21.4860125725316"/>
    <x v="0"/>
    <x v="1"/>
    <x v="2"/>
    <n v="6"/>
    <n v="8601.25"/>
    <s v="Admitted"/>
    <x v="1"/>
  </r>
  <r>
    <s v="PT-09410"/>
    <n v="75"/>
    <x v="0"/>
    <s v="unknown"/>
    <n v="221.16074938903401"/>
    <n v="25.976081731422099"/>
    <x v="2"/>
    <x v="1"/>
    <x v="1"/>
    <n v="8"/>
    <n v="20332.189999999999"/>
    <s v="Discharged"/>
    <x v="4"/>
  </r>
  <r>
    <s v="PT-02682"/>
    <n v="50"/>
    <x v="1"/>
    <n v="123"/>
    <n v="202.64428727336099"/>
    <n v="23.282537405239999"/>
    <x v="0"/>
    <x v="1"/>
    <x v="2"/>
    <n v="4"/>
    <n v="4763.8999999999996"/>
    <s v="Admitted"/>
    <x v="3"/>
  </r>
  <r>
    <s v="PT-05950"/>
    <n v="32"/>
    <x v="1"/>
    <n v="133"/>
    <n v="260.59589015751999"/>
    <n v="22.292895588617601"/>
    <x v="2"/>
    <x v="2"/>
    <x v="1"/>
    <n v="3"/>
    <n v="20149.740000000002"/>
    <s v="Discharged"/>
    <x v="2"/>
  </r>
  <r>
    <s v="PT-06314"/>
    <n v="64"/>
    <x v="1"/>
    <n v="141"/>
    <s v="unknown"/>
    <n v="35.203482158017302"/>
    <x v="2"/>
    <x v="2"/>
    <x v="1"/>
    <n v="3"/>
    <n v="24857.81"/>
    <s v="Discharged"/>
    <x v="0"/>
  </r>
  <r>
    <s v="PT-01192"/>
    <n v="34"/>
    <x v="0"/>
    <n v="156"/>
    <n v="201.47796173072999"/>
    <n v="28.910599628893198"/>
    <x v="1"/>
    <x v="0"/>
    <x v="0"/>
    <n v="3"/>
    <n v="11179.11"/>
    <s v="Transferred"/>
    <x v="2"/>
  </r>
  <r>
    <s v="PT-05294"/>
    <n v="41"/>
    <x v="0"/>
    <n v="152"/>
    <n v="199.153142944764"/>
    <n v="37.556195094002703"/>
    <x v="1"/>
    <x v="1"/>
    <x v="0"/>
    <n v="3"/>
    <n v="5770.26"/>
    <s v="Transferred"/>
    <x v="3"/>
  </r>
  <r>
    <s v="PT-01543"/>
    <n v="79"/>
    <x v="0"/>
    <n v="115"/>
    <n v="253.88821009465701"/>
    <n v="25.686571079976702"/>
    <x v="2"/>
    <x v="1"/>
    <x v="1"/>
    <n v="4"/>
    <n v="13814.93"/>
    <s v="Discharged"/>
    <x v="4"/>
  </r>
  <r>
    <s v="PT-07057"/>
    <n v="50"/>
    <x v="0"/>
    <n v="96"/>
    <n v="171.170617317774"/>
    <n v="15.4348730550143"/>
    <x v="2"/>
    <x v="2"/>
    <x v="1"/>
    <n v="3"/>
    <n v="14279.87"/>
    <s v="Discharged"/>
    <x v="3"/>
  </r>
  <r>
    <s v="PT-02540"/>
    <n v="55"/>
    <x v="1"/>
    <n v="94"/>
    <n v="179.62812827976401"/>
    <n v="20.255045660564399"/>
    <x v="2"/>
    <x v="2"/>
    <x v="1"/>
    <n v="12"/>
    <n v="20856.52"/>
    <s v="Discharged"/>
    <x v="1"/>
  </r>
  <r>
    <s v="PT-00954"/>
    <n v="76"/>
    <x v="0"/>
    <n v="135"/>
    <n v="210.86748541123001"/>
    <n v="24.117437640218"/>
    <x v="0"/>
    <x v="2"/>
    <x v="1"/>
    <n v="3"/>
    <n v="15101.99"/>
    <s v="Discharged"/>
    <x v="4"/>
  </r>
  <r>
    <s v="PT-07242"/>
    <n v="48"/>
    <x v="1"/>
    <n v="120"/>
    <n v="230.454057490201"/>
    <n v="19.675302104864901"/>
    <x v="0"/>
    <x v="1"/>
    <x v="2"/>
    <n v="2"/>
    <n v="3562.13"/>
    <s v="Discharged"/>
    <x v="3"/>
  </r>
  <r>
    <s v="PT-06732"/>
    <n v="41"/>
    <x v="0"/>
    <n v="133"/>
    <n v="155.696763055324"/>
    <n v="30.056571731993401"/>
    <x v="2"/>
    <x v="2"/>
    <x v="1"/>
    <n v="4"/>
    <n v="21401.119999999999"/>
    <s v="Discharged"/>
    <x v="3"/>
  </r>
  <r>
    <s v="PT-04847"/>
    <n v="22"/>
    <x v="1"/>
    <n v="146"/>
    <n v="223.66892094507901"/>
    <n v="26.144570213643501"/>
    <x v="0"/>
    <x v="1"/>
    <x v="2"/>
    <n v="5"/>
    <n v="6336.54"/>
    <s v="Admitted"/>
    <x v="6"/>
  </r>
  <r>
    <s v="PT-06802"/>
    <n v="41"/>
    <x v="0"/>
    <n v="124"/>
    <n v="182.840717647188"/>
    <n v="32.7201379197572"/>
    <x v="0"/>
    <x v="1"/>
    <x v="2"/>
    <n v="1"/>
    <n v="3221.03"/>
    <s v="Discharged"/>
    <x v="3"/>
  </r>
  <r>
    <s v="PT-08011"/>
    <n v="50"/>
    <x v="0"/>
    <s v="unknown"/>
    <n v="225.944043717482"/>
    <n v="31.6539970539515"/>
    <x v="0"/>
    <x v="1"/>
    <x v="2"/>
    <n v="2"/>
    <n v="6202.18"/>
    <s v="Discharged"/>
    <x v="3"/>
  </r>
  <r>
    <s v="PT-04331"/>
    <n v="65"/>
    <x v="1"/>
    <n v="159"/>
    <n v="175.362815405097"/>
    <n v="26.992205648860701"/>
    <x v="1"/>
    <x v="1"/>
    <x v="0"/>
    <n v="2"/>
    <n v="4978.3999999999996"/>
    <s v="Discharged"/>
    <x v="0"/>
  </r>
  <r>
    <s v="PT-08925"/>
    <n v="38"/>
    <x v="1"/>
    <n v="146"/>
    <n v="247.582047329098"/>
    <n v="29.565082289393501"/>
    <x v="0"/>
    <x v="1"/>
    <x v="2"/>
    <n v="3"/>
    <n v="3702.6"/>
    <s v="Discharged"/>
    <x v="2"/>
  </r>
  <r>
    <s v="PT-05335"/>
    <n v="43"/>
    <x v="0"/>
    <n v="99"/>
    <n v="188.36791510971199"/>
    <n v="28.843769959082401"/>
    <x v="0"/>
    <x v="2"/>
    <x v="0"/>
    <n v="3"/>
    <n v="4699.0200000000004"/>
    <s v="Discharged"/>
    <x v="3"/>
  </r>
  <r>
    <s v="PT-07331"/>
    <n v="95"/>
    <x v="0"/>
    <n v="149"/>
    <n v="168.83598514955901"/>
    <n v="28.6897261006077"/>
    <x v="3"/>
    <x v="1"/>
    <x v="0"/>
    <n v="1"/>
    <s v="unknown"/>
    <s v="Discharged"/>
    <x v="5"/>
  </r>
  <r>
    <s v="PT-09349"/>
    <n v="64"/>
    <x v="1"/>
    <s v="unknown"/>
    <n v="283.173370095358"/>
    <n v="22.969131968091801"/>
    <x v="1"/>
    <x v="2"/>
    <x v="1"/>
    <n v="1"/>
    <n v="15696.93"/>
    <s v="Discharged"/>
    <x v="0"/>
  </r>
  <r>
    <s v="PT-04730"/>
    <n v="55"/>
    <x v="1"/>
    <n v="120"/>
    <n v="227.40504627750801"/>
    <n v="18.4773612879933"/>
    <x v="1"/>
    <x v="1"/>
    <x v="0"/>
    <n v="1"/>
    <n v="12658.39"/>
    <s v="Transferred"/>
    <x v="1"/>
  </r>
  <r>
    <s v="PT-06542"/>
    <n v="18"/>
    <x v="1"/>
    <n v="117"/>
    <n v="204.94133891672499"/>
    <n v="27.5285678281104"/>
    <x v="1"/>
    <x v="0"/>
    <x v="2"/>
    <n v="2"/>
    <n v="2395.0300000000002"/>
    <s v="Admitted"/>
    <x v="6"/>
  </r>
  <r>
    <s v="PT-05306"/>
    <n v="71"/>
    <x v="1"/>
    <n v="115"/>
    <n v="256.41707263775697"/>
    <n v="31.094439801425999"/>
    <x v="0"/>
    <x v="2"/>
    <x v="0"/>
    <n v="3"/>
    <n v="2244.0500000000002"/>
    <s v="Discharged"/>
    <x v="4"/>
  </r>
  <r>
    <s v="PT-05162"/>
    <n v="23"/>
    <x v="1"/>
    <s v="unknown"/>
    <n v="168.61738199687699"/>
    <n v="27.32972168002"/>
    <x v="0"/>
    <x v="1"/>
    <x v="2"/>
    <n v="2"/>
    <s v="unknown"/>
    <s v="Transferred"/>
    <x v="6"/>
  </r>
  <r>
    <s v="PT-07861"/>
    <n v="85"/>
    <x v="1"/>
    <n v="111"/>
    <n v="244.70163482826399"/>
    <n v="29.834189143938399"/>
    <x v="0"/>
    <x v="1"/>
    <x v="2"/>
    <n v="3"/>
    <n v="7076.47"/>
    <s v="Admitted"/>
    <x v="5"/>
  </r>
  <r>
    <s v="PT-02157"/>
    <n v="49"/>
    <x v="0"/>
    <n v="112"/>
    <n v="257.78795487357797"/>
    <n v="22.3786124822321"/>
    <x v="3"/>
    <x v="1"/>
    <x v="2"/>
    <n v="1"/>
    <n v="3886.12"/>
    <s v="Admitted"/>
    <x v="3"/>
  </r>
  <r>
    <s v="PT-01063"/>
    <n v="72"/>
    <x v="0"/>
    <n v="143"/>
    <n v="227.63341191229"/>
    <n v="22.518294456040401"/>
    <x v="0"/>
    <x v="1"/>
    <x v="2"/>
    <n v="0"/>
    <n v="2972.73"/>
    <s v="Admitted"/>
    <x v="4"/>
  </r>
  <r>
    <s v="PT-01168"/>
    <n v="63"/>
    <x v="1"/>
    <n v="115"/>
    <n v="171.133140648649"/>
    <n v="18.031020559371299"/>
    <x v="1"/>
    <x v="1"/>
    <x v="1"/>
    <n v="1"/>
    <n v="19152.2"/>
    <s v="Admitted"/>
    <x v="0"/>
  </r>
  <r>
    <s v="PT-03637"/>
    <n v="49"/>
    <x v="1"/>
    <n v="140"/>
    <n v="208.212932808213"/>
    <n v="38.961633404128598"/>
    <x v="3"/>
    <x v="0"/>
    <x v="0"/>
    <n v="6"/>
    <n v="13549.93"/>
    <s v="Discharged"/>
    <x v="3"/>
  </r>
  <r>
    <s v="PT-07652"/>
    <n v="49"/>
    <x v="1"/>
    <n v="140"/>
    <n v="210.81683277711099"/>
    <n v="24.764218079206501"/>
    <x v="0"/>
    <x v="2"/>
    <x v="0"/>
    <n v="5"/>
    <n v="14730.75"/>
    <s v="Discharged"/>
    <x v="3"/>
  </r>
  <r>
    <s v="PT-05589"/>
    <n v="72"/>
    <x v="0"/>
    <n v="110"/>
    <n v="239.808382185608"/>
    <n v="35.520421445625203"/>
    <x v="1"/>
    <x v="2"/>
    <x v="1"/>
    <n v="1"/>
    <n v="20853.11"/>
    <s v="Deceased"/>
    <x v="4"/>
  </r>
  <r>
    <s v="PT-07193"/>
    <n v="53"/>
    <x v="1"/>
    <n v="117"/>
    <n v="256.85891714027099"/>
    <n v="39.5145116761474"/>
    <x v="0"/>
    <x v="1"/>
    <x v="0"/>
    <n v="3"/>
    <n v="6839.73"/>
    <s v="Discharged"/>
    <x v="1"/>
  </r>
  <r>
    <s v="PT-04492"/>
    <n v="40"/>
    <x v="0"/>
    <n v="101"/>
    <n v="235.732427742097"/>
    <n v="35.490366831379603"/>
    <x v="0"/>
    <x v="1"/>
    <x v="0"/>
    <n v="2"/>
    <n v="12047.18"/>
    <s v="Admitted"/>
    <x v="2"/>
  </r>
  <r>
    <s v="PT-07267"/>
    <n v="68"/>
    <x v="1"/>
    <n v="107"/>
    <n v="228.809803141267"/>
    <n v="41.755982989723002"/>
    <x v="0"/>
    <x v="1"/>
    <x v="2"/>
    <n v="3"/>
    <n v="4302.21"/>
    <s v="Admitted"/>
    <x v="0"/>
  </r>
  <r>
    <s v="PT-04981"/>
    <n v="37"/>
    <x v="0"/>
    <n v="147"/>
    <n v="151.640319549683"/>
    <n v="27.5046290115706"/>
    <x v="0"/>
    <x v="2"/>
    <x v="2"/>
    <n v="1"/>
    <n v="4423.66"/>
    <s v="Discharged"/>
    <x v="2"/>
  </r>
  <r>
    <s v="PT-08336"/>
    <n v="60"/>
    <x v="0"/>
    <n v="112"/>
    <n v="201.64092879006"/>
    <n v="27.107376078812401"/>
    <x v="2"/>
    <x v="2"/>
    <x v="1"/>
    <n v="4"/>
    <n v="11982.48"/>
    <s v="Discharged"/>
    <x v="1"/>
  </r>
  <r>
    <s v="PT-04947"/>
    <n v="43"/>
    <x v="1"/>
    <n v="114"/>
    <n v="301.817592115884"/>
    <n v="26.5613416649188"/>
    <x v="1"/>
    <x v="1"/>
    <x v="0"/>
    <n v="4"/>
    <n v="9337.81"/>
    <s v="Deceased"/>
    <x v="3"/>
  </r>
  <r>
    <s v="PT-02783"/>
    <n v="36"/>
    <x v="1"/>
    <n v="125"/>
    <n v="220.70629780719901"/>
    <n v="32.305456765594997"/>
    <x v="2"/>
    <x v="2"/>
    <x v="1"/>
    <n v="5"/>
    <n v="20043.7"/>
    <s v="Discharged"/>
    <x v="2"/>
  </r>
  <r>
    <s v="PT-00718"/>
    <n v="57"/>
    <x v="0"/>
    <n v="105"/>
    <n v="241.627793115815"/>
    <n v="21.650685019239098"/>
    <x v="0"/>
    <x v="2"/>
    <x v="1"/>
    <n v="2"/>
    <n v="6492.51"/>
    <s v="Discharged"/>
    <x v="1"/>
  </r>
  <r>
    <s v="PT-02503"/>
    <n v="50"/>
    <x v="0"/>
    <n v="106"/>
    <n v="263.32870992428099"/>
    <n v="33.278771375204002"/>
    <x v="0"/>
    <x v="1"/>
    <x v="0"/>
    <n v="3"/>
    <n v="3923.11"/>
    <s v="Admitted"/>
    <x v="3"/>
  </r>
  <r>
    <s v="PT-04361"/>
    <n v="59"/>
    <x v="1"/>
    <n v="102"/>
    <n v="262.96054581383999"/>
    <n v="28.105172715062299"/>
    <x v="1"/>
    <x v="1"/>
    <x v="0"/>
    <n v="1"/>
    <n v="4863.09"/>
    <s v="Discharged"/>
    <x v="1"/>
  </r>
  <r>
    <s v="PT-04172"/>
    <n v="52"/>
    <x v="1"/>
    <n v="145"/>
    <n v="188.40204572400799"/>
    <n v="26.413879180554201"/>
    <x v="2"/>
    <x v="1"/>
    <x v="0"/>
    <n v="6"/>
    <n v="11928.92"/>
    <s v="Discharged"/>
    <x v="1"/>
  </r>
  <r>
    <s v="PT-08083"/>
    <n v="47"/>
    <x v="1"/>
    <n v="108"/>
    <n v="165.19509975371699"/>
    <n v="24.516281686669998"/>
    <x v="1"/>
    <x v="1"/>
    <x v="0"/>
    <n v="4"/>
    <n v="6335.09"/>
    <s v="Admitted"/>
    <x v="3"/>
  </r>
  <r>
    <s v="PT-09957"/>
    <n v="60"/>
    <x v="0"/>
    <n v="140"/>
    <n v="211.11452853005599"/>
    <n v="25.283533409619601"/>
    <x v="2"/>
    <x v="1"/>
    <x v="1"/>
    <n v="7"/>
    <n v="16856.48"/>
    <s v="Admitted"/>
    <x v="1"/>
  </r>
  <r>
    <s v="PT-00396"/>
    <n v="47"/>
    <x v="1"/>
    <n v="152"/>
    <n v="200.58185514457199"/>
    <n v="29.1897805449562"/>
    <x v="2"/>
    <x v="2"/>
    <x v="1"/>
    <n v="9"/>
    <n v="15974.43"/>
    <s v="Transferred"/>
    <x v="3"/>
  </r>
  <r>
    <s v="PT-07187"/>
    <n v="24"/>
    <x v="0"/>
    <n v="121"/>
    <n v="233.820690851314"/>
    <n v="32.997018214376503"/>
    <x v="0"/>
    <x v="1"/>
    <x v="2"/>
    <n v="2"/>
    <n v="5845.1"/>
    <s v="Discharged"/>
    <x v="6"/>
  </r>
  <r>
    <s v="PT-04493"/>
    <n v="46"/>
    <x v="1"/>
    <n v="121"/>
    <n v="250.87632349243501"/>
    <n v="33.0307921336749"/>
    <x v="2"/>
    <x v="2"/>
    <x v="1"/>
    <n v="6"/>
    <s v="unknown"/>
    <s v="Discharged"/>
    <x v="3"/>
  </r>
  <r>
    <s v="PT-01366"/>
    <n v="52"/>
    <x v="0"/>
    <s v="unknown"/>
    <n v="283.618570891589"/>
    <n v="25.392466027113201"/>
    <x v="0"/>
    <x v="1"/>
    <x v="2"/>
    <n v="4"/>
    <n v="5653.39"/>
    <s v="Discharged"/>
    <x v="1"/>
  </r>
  <r>
    <s v="PT-09719"/>
    <n v="63"/>
    <x v="1"/>
    <n v="164"/>
    <n v="234.77600265390799"/>
    <s v="unknown"/>
    <x v="0"/>
    <x v="1"/>
    <x v="0"/>
    <n v="1"/>
    <n v="9517.57"/>
    <s v="Admitted"/>
    <x v="0"/>
  </r>
  <r>
    <s v="PT-08788"/>
    <n v="50"/>
    <x v="0"/>
    <n v="134"/>
    <n v="236.947100065119"/>
    <n v="38.766228193327798"/>
    <x v="1"/>
    <x v="1"/>
    <x v="0"/>
    <n v="1"/>
    <n v="4957.54"/>
    <s v="Discharged"/>
    <x v="3"/>
  </r>
  <r>
    <s v="PT-05918"/>
    <n v="26"/>
    <x v="0"/>
    <n v="131"/>
    <n v="227.41258064355199"/>
    <n v="25.810116752461401"/>
    <x v="1"/>
    <x v="2"/>
    <x v="1"/>
    <n v="2"/>
    <n v="16418.830000000002"/>
    <s v="Deceased"/>
    <x v="6"/>
  </r>
  <r>
    <s v="PT-04969"/>
    <n v="50"/>
    <x v="0"/>
    <n v="161"/>
    <n v="239.45363990662199"/>
    <n v="25.293578358148899"/>
    <x v="0"/>
    <x v="1"/>
    <x v="2"/>
    <n v="5"/>
    <n v="5250.36"/>
    <s v="Discharged"/>
    <x v="3"/>
  </r>
  <r>
    <s v="PT-02915"/>
    <n v="65"/>
    <x v="0"/>
    <n v="114"/>
    <n v="258.55670810535298"/>
    <n v="29.684512907662"/>
    <x v="0"/>
    <x v="1"/>
    <x v="0"/>
    <n v="4"/>
    <n v="10363.77"/>
    <s v="Discharged"/>
    <x v="0"/>
  </r>
  <r>
    <s v="PT-05645"/>
    <n v="66"/>
    <x v="0"/>
    <n v="112"/>
    <n v="263.046457094115"/>
    <n v="34.227986943071997"/>
    <x v="0"/>
    <x v="2"/>
    <x v="0"/>
    <n v="4"/>
    <n v="8408.5499999999993"/>
    <s v="Discharged"/>
    <x v="0"/>
  </r>
  <r>
    <s v="PT-03767"/>
    <n v="40"/>
    <x v="0"/>
    <n v="140"/>
    <n v="250.92213224183899"/>
    <n v="32.328774659028298"/>
    <x v="0"/>
    <x v="1"/>
    <x v="2"/>
    <n v="2"/>
    <n v="3783.77"/>
    <s v="Transferred"/>
    <x v="2"/>
  </r>
  <r>
    <s v="PT-03441"/>
    <n v="57"/>
    <x v="0"/>
    <n v="131"/>
    <n v="247.731574347785"/>
    <n v="25.660211875816"/>
    <x v="2"/>
    <x v="1"/>
    <x v="1"/>
    <n v="0"/>
    <n v="4080.47"/>
    <s v="unknown"/>
    <x v="1"/>
  </r>
  <r>
    <s v="PT-07358"/>
    <n v="51"/>
    <x v="0"/>
    <n v="120"/>
    <n v="179.84121972012599"/>
    <n v="30.867589063346301"/>
    <x v="2"/>
    <x v="1"/>
    <x v="0"/>
    <n v="5"/>
    <n v="5246.98"/>
    <s v="Discharged"/>
    <x v="1"/>
  </r>
  <r>
    <s v="PT-06807"/>
    <n v="41"/>
    <x v="0"/>
    <n v="153"/>
    <n v="183.19777465032101"/>
    <n v="28.8451168306248"/>
    <x v="0"/>
    <x v="1"/>
    <x v="2"/>
    <n v="3"/>
    <n v="3063.64"/>
    <s v="Discharged"/>
    <x v="3"/>
  </r>
  <r>
    <s v="PT-02144"/>
    <n v="58"/>
    <x v="0"/>
    <n v="141"/>
    <n v="230.60456021525599"/>
    <n v="33.393780634340999"/>
    <x v="2"/>
    <x v="1"/>
    <x v="1"/>
    <n v="8"/>
    <n v="24166.720000000001"/>
    <s v="Transferred"/>
    <x v="1"/>
  </r>
  <r>
    <s v="PT-05105"/>
    <n v="61"/>
    <x v="0"/>
    <n v="106"/>
    <n v="215.02780754845099"/>
    <n v="28.665351082904799"/>
    <x v="0"/>
    <x v="1"/>
    <x v="2"/>
    <n v="3"/>
    <n v="5508.28"/>
    <s v="Discharged"/>
    <x v="0"/>
  </r>
  <r>
    <s v="PT-05074"/>
    <n v="31"/>
    <x v="0"/>
    <n v="140"/>
    <n v="258.66933281377999"/>
    <n v="21.4387736717282"/>
    <x v="1"/>
    <x v="1"/>
    <x v="0"/>
    <n v="2"/>
    <n v="7505.29"/>
    <s v="Admitted"/>
    <x v="2"/>
  </r>
  <r>
    <s v="PT-01572"/>
    <n v="36"/>
    <x v="0"/>
    <n v="130"/>
    <n v="178.67659798177999"/>
    <n v="23.373254175439602"/>
    <x v="1"/>
    <x v="2"/>
    <x v="0"/>
    <n v="2"/>
    <n v="2813.58"/>
    <s v="Transferred"/>
    <x v="2"/>
  </r>
  <r>
    <s v="PT-04080"/>
    <n v="50"/>
    <x v="0"/>
    <n v="111"/>
    <n v="245.44810637611101"/>
    <n v="32.074748693203702"/>
    <x v="2"/>
    <x v="2"/>
    <x v="1"/>
    <n v="4"/>
    <n v="7881.78"/>
    <s v="Discharged"/>
    <x v="3"/>
  </r>
  <r>
    <s v="PT-01123"/>
    <n v="64"/>
    <x v="0"/>
    <n v="155"/>
    <n v="257.74739879215502"/>
    <n v="28.672596927475599"/>
    <x v="0"/>
    <x v="1"/>
    <x v="2"/>
    <n v="3"/>
    <n v="7489.36"/>
    <s v="Discharged"/>
    <x v="0"/>
  </r>
  <r>
    <s v="PT-02968"/>
    <n v="46"/>
    <x v="0"/>
    <n v="141"/>
    <n v="226.896413641956"/>
    <n v="28.215751238332999"/>
    <x v="1"/>
    <x v="1"/>
    <x v="0"/>
    <n v="2"/>
    <n v="8600.81"/>
    <s v="Admitted"/>
    <x v="3"/>
  </r>
  <r>
    <s v="PT-02505"/>
    <n v="38"/>
    <x v="1"/>
    <n v="108"/>
    <n v="220.489877638933"/>
    <n v="24.163106370495299"/>
    <x v="2"/>
    <x v="1"/>
    <x v="0"/>
    <n v="9"/>
    <n v="8093.8"/>
    <s v="Admitted"/>
    <x v="2"/>
  </r>
  <r>
    <s v="PT-05989"/>
    <n v="61"/>
    <x v="1"/>
    <n v="140"/>
    <n v="174.87076620037001"/>
    <n v="37.409540343389601"/>
    <x v="1"/>
    <x v="1"/>
    <x v="1"/>
    <n v="1"/>
    <n v="8314.57"/>
    <s v="Discharged"/>
    <x v="0"/>
  </r>
  <r>
    <s v="PT-08868"/>
    <n v="42"/>
    <x v="1"/>
    <n v="114"/>
    <n v="217.88240459145001"/>
    <n v="28.966789867166"/>
    <x v="0"/>
    <x v="1"/>
    <x v="0"/>
    <n v="4"/>
    <n v="5528.46"/>
    <s v="Discharged"/>
    <x v="3"/>
  </r>
  <r>
    <s v="PT-07165"/>
    <n v="43"/>
    <x v="1"/>
    <n v="141"/>
    <n v="286.34035667010698"/>
    <n v="19.856545183239099"/>
    <x v="0"/>
    <x v="1"/>
    <x v="2"/>
    <n v="4"/>
    <n v="4305.07"/>
    <s v="Discharged"/>
    <x v="3"/>
  </r>
  <r>
    <s v="PT-00729"/>
    <n v="46"/>
    <x v="1"/>
    <n v="135"/>
    <n v="267.78639640499398"/>
    <n v="28.218749617945399"/>
    <x v="2"/>
    <x v="1"/>
    <x v="1"/>
    <n v="6"/>
    <n v="18723.580000000002"/>
    <s v="Discharged"/>
    <x v="3"/>
  </r>
  <r>
    <s v="PT-07588"/>
    <n v="67"/>
    <x v="1"/>
    <n v="121"/>
    <n v="227.12827219899901"/>
    <n v="25.873525054058"/>
    <x v="2"/>
    <x v="1"/>
    <x v="1"/>
    <n v="3"/>
    <n v="18399.52"/>
    <s v="Discharged"/>
    <x v="0"/>
  </r>
  <r>
    <s v="PT-07544"/>
    <n v="75"/>
    <x v="0"/>
    <n v="92"/>
    <n v="170.52345105624701"/>
    <n v="36.574781537782002"/>
    <x v="1"/>
    <x v="1"/>
    <x v="0"/>
    <n v="5"/>
    <n v="11978.56"/>
    <s v="Admitted"/>
    <x v="4"/>
  </r>
  <r>
    <s v="PT-00413"/>
    <n v="31"/>
    <x v="0"/>
    <n v="146"/>
    <n v="173.385596006263"/>
    <n v="27.121055041641501"/>
    <x v="1"/>
    <x v="1"/>
    <x v="2"/>
    <n v="4"/>
    <n v="7301.07"/>
    <s v="Discharged"/>
    <x v="2"/>
  </r>
  <r>
    <s v="PT-09709"/>
    <n v="34"/>
    <x v="0"/>
    <n v="112"/>
    <n v="200.31933075678199"/>
    <n v="23.750367923466001"/>
    <x v="1"/>
    <x v="1"/>
    <x v="2"/>
    <n v="2"/>
    <n v="7045.98"/>
    <s v="Admitted"/>
    <x v="2"/>
  </r>
  <r>
    <s v="PT-05746"/>
    <n v="60"/>
    <x v="1"/>
    <n v="97"/>
    <n v="184.71570827429099"/>
    <n v="18.185345065473001"/>
    <x v="0"/>
    <x v="1"/>
    <x v="2"/>
    <n v="8"/>
    <n v="8647.81"/>
    <s v="Transferred"/>
    <x v="1"/>
  </r>
  <r>
    <s v="PT-07669"/>
    <n v="54"/>
    <x v="1"/>
    <n v="137"/>
    <n v="159.63045625434799"/>
    <n v="25.2219340407038"/>
    <x v="0"/>
    <x v="1"/>
    <x v="0"/>
    <n v="1"/>
    <n v="500"/>
    <s v="Discharged"/>
    <x v="1"/>
  </r>
  <r>
    <s v="PT-00826"/>
    <n v="76"/>
    <x v="0"/>
    <n v="147"/>
    <n v="186.12724608970601"/>
    <n v="23.000481575043398"/>
    <x v="1"/>
    <x v="1"/>
    <x v="0"/>
    <n v="5"/>
    <n v="9714.89"/>
    <s v="Discharged"/>
    <x v="4"/>
  </r>
  <r>
    <s v="PT-03268"/>
    <n v="49"/>
    <x v="0"/>
    <n v="129"/>
    <n v="174.283872113504"/>
    <n v="31.253018285086199"/>
    <x v="2"/>
    <x v="2"/>
    <x v="1"/>
    <n v="5"/>
    <n v="15171.91"/>
    <s v="Discharged"/>
    <x v="3"/>
  </r>
  <r>
    <s v="PT-03975"/>
    <n v="60"/>
    <x v="1"/>
    <n v="148"/>
    <n v="253.17950359426899"/>
    <n v="26.7942702911349"/>
    <x v="0"/>
    <x v="1"/>
    <x v="2"/>
    <n v="3"/>
    <n v="7642.62"/>
    <s v="Transferred"/>
    <x v="1"/>
  </r>
  <r>
    <s v="PT-08809"/>
    <n v="62"/>
    <x v="0"/>
    <n v="137"/>
    <n v="256.08333750401999"/>
    <n v="32.296213456308003"/>
    <x v="0"/>
    <x v="1"/>
    <x v="0"/>
    <n v="4"/>
    <n v="9266.8799999999992"/>
    <s v="Admitted"/>
    <x v="0"/>
  </r>
  <r>
    <s v="PT-08307"/>
    <n v="33"/>
    <x v="0"/>
    <n v="157"/>
    <n v="303.270064499466"/>
    <n v="29.437699966303899"/>
    <x v="0"/>
    <x v="1"/>
    <x v="2"/>
    <n v="5"/>
    <n v="4304.54"/>
    <s v="Admitted"/>
    <x v="2"/>
  </r>
  <r>
    <s v="PT-00418"/>
    <n v="56"/>
    <x v="0"/>
    <n v="151"/>
    <n v="174.62437858515099"/>
    <n v="32.636418196165202"/>
    <x v="1"/>
    <x v="1"/>
    <x v="0"/>
    <n v="2"/>
    <n v="9264.7900000000009"/>
    <s v="Admitted"/>
    <x v="1"/>
  </r>
  <r>
    <s v="PT-06749"/>
    <n v="47"/>
    <x v="0"/>
    <n v="131"/>
    <n v="146.92622137315001"/>
    <n v="30.015699253150899"/>
    <x v="1"/>
    <x v="1"/>
    <x v="2"/>
    <n v="3"/>
    <n v="4263.07"/>
    <s v="Discharged"/>
    <x v="3"/>
  </r>
  <r>
    <s v="PT-08968"/>
    <n v="59"/>
    <x v="0"/>
    <n v="140"/>
    <n v="203.84663633158601"/>
    <n v="27.4449314966005"/>
    <x v="0"/>
    <x v="1"/>
    <x v="2"/>
    <n v="2"/>
    <n v="4805.04"/>
    <s v="Transferred"/>
    <x v="1"/>
  </r>
  <r>
    <s v="PT-02083"/>
    <n v="33"/>
    <x v="0"/>
    <n v="150"/>
    <n v="190.881525410808"/>
    <n v="17.284224021168999"/>
    <x v="0"/>
    <x v="2"/>
    <x v="0"/>
    <n v="2"/>
    <n v="11964.36"/>
    <s v="Discharged"/>
    <x v="2"/>
  </r>
  <r>
    <s v="PT-08946"/>
    <n v="52"/>
    <x v="1"/>
    <n v="111"/>
    <n v="132.78235519997801"/>
    <n v="24.188957889758299"/>
    <x v="0"/>
    <x v="2"/>
    <x v="0"/>
    <n v="2"/>
    <n v="10068.57"/>
    <s v="Discharged"/>
    <x v="1"/>
  </r>
  <r>
    <s v="PT-03374"/>
    <n v="82"/>
    <x v="1"/>
    <n v="119"/>
    <n v="267.34675496793199"/>
    <n v="15.8172744630771"/>
    <x v="0"/>
    <x v="1"/>
    <x v="0"/>
    <n v="3"/>
    <n v="10959.09"/>
    <s v="Discharged"/>
    <x v="5"/>
  </r>
  <r>
    <s v="PT-05727"/>
    <n v="21"/>
    <x v="0"/>
    <n v="117"/>
    <n v="202.57406003471201"/>
    <n v="26.682044036767198"/>
    <x v="2"/>
    <x v="1"/>
    <x v="2"/>
    <n v="8"/>
    <n v="8856.24"/>
    <s v="Discharged"/>
    <x v="6"/>
  </r>
  <r>
    <s v="PT-04108"/>
    <n v="75"/>
    <x v="0"/>
    <n v="137"/>
    <n v="220.71319440024999"/>
    <n v="18.678839059058699"/>
    <x v="1"/>
    <x v="2"/>
    <x v="1"/>
    <n v="3"/>
    <n v="11035.32"/>
    <s v="Transferred"/>
    <x v="4"/>
  </r>
  <r>
    <s v="PT-04381"/>
    <n v="57"/>
    <x v="1"/>
    <n v="158"/>
    <n v="249.656603786484"/>
    <n v="32.038160331003198"/>
    <x v="0"/>
    <x v="1"/>
    <x v="2"/>
    <n v="2"/>
    <n v="4862.45"/>
    <s v="Discharged"/>
    <x v="1"/>
  </r>
  <r>
    <s v="PT-07724"/>
    <n v="55"/>
    <x v="0"/>
    <n v="139"/>
    <n v="218.78113970303301"/>
    <n v="19.705050598489599"/>
    <x v="0"/>
    <x v="1"/>
    <x v="0"/>
    <n v="5"/>
    <n v="16699"/>
    <s v="Discharged"/>
    <x v="1"/>
  </r>
  <r>
    <s v="PT-03914"/>
    <n v="42"/>
    <x v="1"/>
    <n v="101"/>
    <n v="213.03329338876"/>
    <n v="24.171868501766099"/>
    <x v="0"/>
    <x v="1"/>
    <x v="2"/>
    <n v="0"/>
    <n v="5032.91"/>
    <s v="Discharged"/>
    <x v="3"/>
  </r>
  <r>
    <s v="PT-05537"/>
    <n v="39"/>
    <x v="0"/>
    <n v="155"/>
    <n v="219.310952688946"/>
    <n v="35.973658044407799"/>
    <x v="2"/>
    <x v="1"/>
    <x v="0"/>
    <n v="3"/>
    <n v="9047.84"/>
    <s v="Discharged"/>
    <x v="2"/>
  </r>
  <r>
    <s v="PT-05388"/>
    <n v="32"/>
    <x v="1"/>
    <n v="90"/>
    <n v="222.69405191123101"/>
    <n v="26.390668686645601"/>
    <x v="0"/>
    <x v="1"/>
    <x v="2"/>
    <n v="3"/>
    <n v="3733.22"/>
    <s v="Admitted"/>
    <x v="2"/>
  </r>
  <r>
    <s v="PT-05733"/>
    <n v="70"/>
    <x v="1"/>
    <n v="137"/>
    <n v="286.42988072634699"/>
    <n v="35.869952114767798"/>
    <x v="2"/>
    <x v="1"/>
    <x v="1"/>
    <n v="6"/>
    <n v="25838.37"/>
    <s v="Discharged"/>
    <x v="0"/>
  </r>
  <r>
    <s v="PT-02739"/>
    <n v="78"/>
    <x v="1"/>
    <n v="125"/>
    <n v="205.59940560698001"/>
    <n v="27.612298881636299"/>
    <x v="1"/>
    <x v="1"/>
    <x v="0"/>
    <n v="4"/>
    <n v="8968.6200000000008"/>
    <s v="Discharged"/>
    <x v="4"/>
  </r>
  <r>
    <s v="PT-05053"/>
    <n v="60"/>
    <x v="1"/>
    <n v="114"/>
    <n v="205.79870356443399"/>
    <n v="26.079185612628599"/>
    <x v="0"/>
    <x v="1"/>
    <x v="2"/>
    <n v="7"/>
    <s v="unknown"/>
    <s v="Discharged"/>
    <x v="1"/>
  </r>
  <r>
    <s v="PT-04001"/>
    <n v="42"/>
    <x v="1"/>
    <n v="121"/>
    <n v="181.63821290352101"/>
    <n v="22.726543040275399"/>
    <x v="1"/>
    <x v="2"/>
    <x v="0"/>
    <n v="0"/>
    <n v="3615.1"/>
    <s v="Discharged"/>
    <x v="3"/>
  </r>
  <r>
    <s v="PT-02428"/>
    <n v="54"/>
    <x v="0"/>
    <n v="114"/>
    <n v="257.85172987318299"/>
    <n v="29.739254224724601"/>
    <x v="0"/>
    <x v="2"/>
    <x v="0"/>
    <n v="5"/>
    <n v="10656.96"/>
    <s v="Discharged"/>
    <x v="1"/>
  </r>
  <r>
    <s v="PT-06834"/>
    <n v="56"/>
    <x v="0"/>
    <n v="107"/>
    <n v="188.35947145633199"/>
    <n v="37.212304365168201"/>
    <x v="0"/>
    <x v="0"/>
    <x v="2"/>
    <n v="2"/>
    <n v="6238.21"/>
    <s v="Admitted"/>
    <x v="1"/>
  </r>
  <r>
    <s v="PT-01688"/>
    <n v="58"/>
    <x v="0"/>
    <n v="144"/>
    <n v="199.81599513404899"/>
    <n v="31.189341937365999"/>
    <x v="2"/>
    <x v="2"/>
    <x v="0"/>
    <n v="8"/>
    <n v="10282.67"/>
    <s v="Admitted"/>
    <x v="1"/>
  </r>
  <r>
    <s v="PT-00852"/>
    <n v="46"/>
    <x v="0"/>
    <n v="143"/>
    <n v="217.74704414026601"/>
    <n v="26.544016763693701"/>
    <x v="1"/>
    <x v="1"/>
    <x v="2"/>
    <n v="1"/>
    <n v="1495.87"/>
    <s v="Discharged"/>
    <x v="3"/>
  </r>
  <r>
    <s v="PT-06304"/>
    <n v="71"/>
    <x v="0"/>
    <n v="144"/>
    <n v="241.68151479443401"/>
    <n v="27.910866328854301"/>
    <x v="2"/>
    <x v="1"/>
    <x v="1"/>
    <n v="3"/>
    <n v="9859.5499999999993"/>
    <s v="Discharged"/>
    <x v="4"/>
  </r>
  <r>
    <s v="PT-09088"/>
    <n v="84"/>
    <x v="0"/>
    <n v="133"/>
    <n v="189.012712517978"/>
    <n v="26.545879412123099"/>
    <x v="2"/>
    <x v="1"/>
    <x v="1"/>
    <n v="3"/>
    <n v="20478.3"/>
    <s v="Discharged"/>
    <x v="5"/>
  </r>
  <r>
    <s v="PT-05879"/>
    <n v="42"/>
    <x v="0"/>
    <n v="152"/>
    <n v="273.84055291705403"/>
    <n v="31.288383803148001"/>
    <x v="2"/>
    <x v="2"/>
    <x v="1"/>
    <n v="6"/>
    <n v="23622.53"/>
    <s v="Deceased"/>
    <x v="3"/>
  </r>
  <r>
    <s v="PT-08528"/>
    <n v="58"/>
    <x v="0"/>
    <n v="134"/>
    <n v="245.84720194012701"/>
    <n v="28.9573405909027"/>
    <x v="1"/>
    <x v="1"/>
    <x v="1"/>
    <n v="7"/>
    <n v="15913.26"/>
    <s v="Admitted"/>
    <x v="1"/>
  </r>
  <r>
    <s v="PT-02840"/>
    <n v="52"/>
    <x v="0"/>
    <n v="97"/>
    <n v="235.53595474201799"/>
    <n v="31.090730428126001"/>
    <x v="0"/>
    <x v="2"/>
    <x v="0"/>
    <n v="4"/>
    <n v="3908.99"/>
    <s v="Admitted"/>
    <x v="1"/>
  </r>
  <r>
    <s v="PT-04612"/>
    <n v="24"/>
    <x v="0"/>
    <n v="137"/>
    <n v="337.43866369973699"/>
    <n v="20.613927766833498"/>
    <x v="0"/>
    <x v="1"/>
    <x v="2"/>
    <n v="4"/>
    <n v="3793.08"/>
    <s v="Discharged"/>
    <x v="6"/>
  </r>
  <r>
    <s v="PT-09541"/>
    <n v="59"/>
    <x v="1"/>
    <n v="146"/>
    <n v="189.620598600195"/>
    <n v="31.3107581909399"/>
    <x v="1"/>
    <x v="1"/>
    <x v="0"/>
    <n v="4"/>
    <n v="12406.27"/>
    <s v="Discharged"/>
    <x v="1"/>
  </r>
  <r>
    <s v="PT-09208"/>
    <n v="27"/>
    <x v="0"/>
    <n v="147"/>
    <n v="186.857652751096"/>
    <n v="29.167543048554599"/>
    <x v="0"/>
    <x v="0"/>
    <x v="2"/>
    <n v="2"/>
    <n v="3792.94"/>
    <s v="Discharged"/>
    <x v="6"/>
  </r>
  <r>
    <s v="PT-02490"/>
    <n v="26"/>
    <x v="1"/>
    <n v="154"/>
    <n v="237.53301717906501"/>
    <n v="29.113712775042899"/>
    <x v="0"/>
    <x v="1"/>
    <x v="2"/>
    <n v="5"/>
    <n v="5322.51"/>
    <s v="Deceased"/>
    <x v="6"/>
  </r>
  <r>
    <s v="PT-06906"/>
    <n v="59"/>
    <x v="0"/>
    <n v="126"/>
    <n v="177.806575589989"/>
    <n v="23.784791679555301"/>
    <x v="0"/>
    <x v="2"/>
    <x v="0"/>
    <n v="3"/>
    <n v="1172.6199999999999"/>
    <s v="Admitted"/>
    <x v="1"/>
  </r>
  <r>
    <s v="PT-07391"/>
    <n v="74"/>
    <x v="1"/>
    <n v="131"/>
    <s v="unknown"/>
    <n v="35.368083780007197"/>
    <x v="0"/>
    <x v="2"/>
    <x v="0"/>
    <n v="3"/>
    <n v="10739.48"/>
    <s v="Discharged"/>
    <x v="4"/>
  </r>
  <r>
    <s v="PT-02850"/>
    <n v="46"/>
    <x v="0"/>
    <n v="158"/>
    <n v="205.96023433602201"/>
    <n v="31.225972374850802"/>
    <x v="2"/>
    <x v="1"/>
    <x v="1"/>
    <n v="7"/>
    <n v="15376.61"/>
    <s v="Discharged"/>
    <x v="3"/>
  </r>
  <r>
    <s v="PT-06666"/>
    <n v="41"/>
    <x v="1"/>
    <n v="122"/>
    <n v="175.33655883551799"/>
    <n v="32.483307346369401"/>
    <x v="1"/>
    <x v="1"/>
    <x v="0"/>
    <n v="3"/>
    <n v="9893.25"/>
    <s v="Deceased"/>
    <x v="3"/>
  </r>
  <r>
    <s v="PT-05882"/>
    <n v="75"/>
    <x v="0"/>
    <n v="149"/>
    <n v="285.425180031011"/>
    <n v="20.9344426622486"/>
    <x v="0"/>
    <x v="1"/>
    <x v="1"/>
    <n v="1"/>
    <n v="22009.27"/>
    <s v="Discharged"/>
    <x v="4"/>
  </r>
  <r>
    <s v="PT-04453"/>
    <n v="72"/>
    <x v="0"/>
    <n v="90"/>
    <n v="180.60987580165599"/>
    <n v="27.021357903503201"/>
    <x v="1"/>
    <x v="1"/>
    <x v="0"/>
    <n v="1"/>
    <n v="9323.82"/>
    <s v="Admitted"/>
    <x v="4"/>
  </r>
  <r>
    <s v="PT-07422"/>
    <n v="54"/>
    <x v="0"/>
    <n v="162"/>
    <n v="226.59948559096699"/>
    <n v="26.754563026317399"/>
    <x v="0"/>
    <x v="2"/>
    <x v="0"/>
    <n v="2"/>
    <n v="3146.3"/>
    <s v="Admitted"/>
    <x v="1"/>
  </r>
  <r>
    <s v="PT-06485"/>
    <n v="65"/>
    <x v="0"/>
    <n v="113"/>
    <n v="221.04841166074601"/>
    <n v="23.118445367172601"/>
    <x v="0"/>
    <x v="1"/>
    <x v="0"/>
    <n v="1"/>
    <n v="6607.2"/>
    <s v="Admitted"/>
    <x v="0"/>
  </r>
  <r>
    <s v="PT-02480"/>
    <n v="65"/>
    <x v="1"/>
    <n v="117"/>
    <n v="233.753769111152"/>
    <n v="24.648986953889299"/>
    <x v="1"/>
    <x v="1"/>
    <x v="0"/>
    <n v="2"/>
    <n v="4557.4399999999996"/>
    <s v="Discharged"/>
    <x v="0"/>
  </r>
  <r>
    <s v="PT-06618"/>
    <n v="90"/>
    <x v="1"/>
    <n v="140"/>
    <n v="258.49517627639"/>
    <n v="24.7281798278499"/>
    <x v="2"/>
    <x v="1"/>
    <x v="1"/>
    <n v="5"/>
    <s v="unknown"/>
    <s v="Discharged"/>
    <x v="5"/>
  </r>
  <r>
    <s v="PT-02142"/>
    <n v="55"/>
    <x v="1"/>
    <n v="90"/>
    <n v="217.23261521068599"/>
    <n v="28.2780468305691"/>
    <x v="2"/>
    <x v="2"/>
    <x v="1"/>
    <n v="6"/>
    <n v="23884.39"/>
    <s v="Discharged"/>
    <x v="1"/>
  </r>
  <r>
    <s v="PT-05189"/>
    <n v="41"/>
    <x v="1"/>
    <n v="146"/>
    <s v="unknown"/>
    <n v="24.829774162125702"/>
    <x v="0"/>
    <x v="2"/>
    <x v="0"/>
    <n v="2"/>
    <n v="4393.91"/>
    <s v="Discharged"/>
    <x v="3"/>
  </r>
  <r>
    <s v="PT-09899"/>
    <n v="79"/>
    <x v="0"/>
    <n v="101"/>
    <n v="205.34343369116499"/>
    <n v="16.9931261445684"/>
    <x v="2"/>
    <x v="1"/>
    <x v="1"/>
    <n v="2"/>
    <n v="9766.4500000000007"/>
    <s v="Discharged"/>
    <x v="4"/>
  </r>
  <r>
    <s v="PT-02745"/>
    <n v="18"/>
    <x v="1"/>
    <n v="150"/>
    <n v="226.681862135062"/>
    <n v="23.072669665242501"/>
    <x v="0"/>
    <x v="1"/>
    <x v="2"/>
    <n v="4"/>
    <s v="unknown"/>
    <s v="Discharged"/>
    <x v="6"/>
  </r>
  <r>
    <s v="PT-07254"/>
    <n v="69"/>
    <x v="0"/>
    <n v="162"/>
    <n v="262.90558196804801"/>
    <n v="35.967377678202901"/>
    <x v="1"/>
    <x v="1"/>
    <x v="1"/>
    <n v="1"/>
    <n v="18236.29"/>
    <s v="Transferred"/>
    <x v="0"/>
  </r>
  <r>
    <s v="PT-03507"/>
    <n v="59"/>
    <x v="1"/>
    <n v="118"/>
    <n v="214.45672067070501"/>
    <n v="28.6957928133236"/>
    <x v="1"/>
    <x v="1"/>
    <x v="0"/>
    <n v="3"/>
    <n v="13383.53"/>
    <s v="Admitted"/>
    <x v="1"/>
  </r>
  <r>
    <s v="PT-01680"/>
    <n v="48"/>
    <x v="0"/>
    <n v="113"/>
    <n v="150.56844278245899"/>
    <n v="19.276294673893801"/>
    <x v="0"/>
    <x v="2"/>
    <x v="0"/>
    <n v="3"/>
    <n v="10504.79"/>
    <s v="Admitted"/>
    <x v="3"/>
  </r>
  <r>
    <s v="PT-04250"/>
    <n v="54"/>
    <x v="0"/>
    <n v="150"/>
    <n v="229.90277125554101"/>
    <n v="23.7645173428504"/>
    <x v="1"/>
    <x v="1"/>
    <x v="0"/>
    <n v="4"/>
    <n v="5292.81"/>
    <s v="Discharged"/>
    <x v="1"/>
  </r>
  <r>
    <s v="PT-03148"/>
    <n v="44"/>
    <x v="1"/>
    <n v="144"/>
    <n v="283.24440871634403"/>
    <n v="21.8294514985344"/>
    <x v="1"/>
    <x v="1"/>
    <x v="0"/>
    <n v="7"/>
    <n v="8826.36"/>
    <s v="Transferred"/>
    <x v="3"/>
  </r>
  <r>
    <s v="PT-08131"/>
    <n v="50"/>
    <x v="1"/>
    <n v="136"/>
    <n v="269.272007440045"/>
    <n v="22.7509081159921"/>
    <x v="0"/>
    <x v="1"/>
    <x v="2"/>
    <n v="4"/>
    <n v="3720.16"/>
    <s v="Discharged"/>
    <x v="3"/>
  </r>
  <r>
    <s v="PT-07005"/>
    <n v="65"/>
    <x v="1"/>
    <n v="90"/>
    <n v="265.46306816576498"/>
    <n v="31.8847640630275"/>
    <x v="1"/>
    <x v="2"/>
    <x v="1"/>
    <n v="1"/>
    <n v="13407.64"/>
    <s v="Admitted"/>
    <x v="0"/>
  </r>
  <r>
    <s v="PT-00581"/>
    <n v="60"/>
    <x v="1"/>
    <n v="145"/>
    <n v="212.086402630919"/>
    <n v="28.691005932384801"/>
    <x v="1"/>
    <x v="1"/>
    <x v="1"/>
    <n v="2"/>
    <n v="4495.97"/>
    <s v="Discharged"/>
    <x v="1"/>
  </r>
  <r>
    <s v="PT-09663"/>
    <n v="49"/>
    <x v="1"/>
    <n v="137"/>
    <n v="221.24653597471101"/>
    <n v="20.6830623066252"/>
    <x v="2"/>
    <x v="1"/>
    <x v="0"/>
    <n v="5"/>
    <n v="12754.62"/>
    <s v="Discharged"/>
    <x v="3"/>
  </r>
  <r>
    <s v="PT-04071"/>
    <n v="63"/>
    <x v="1"/>
    <n v="137"/>
    <n v="308.31716871176701"/>
    <n v="31.8582005615696"/>
    <x v="2"/>
    <x v="1"/>
    <x v="0"/>
    <n v="4"/>
    <n v="7825.92"/>
    <s v="Discharged"/>
    <x v="0"/>
  </r>
  <r>
    <s v="PT-03344"/>
    <n v="73"/>
    <x v="0"/>
    <n v="125"/>
    <n v="282.58721031353798"/>
    <s v="unknown"/>
    <x v="0"/>
    <x v="1"/>
    <x v="0"/>
    <n v="5"/>
    <n v="3878"/>
    <s v="Discharged"/>
    <x v="4"/>
  </r>
  <r>
    <s v="PT-07405"/>
    <n v="43"/>
    <x v="0"/>
    <n v="91"/>
    <n v="302.74190335689002"/>
    <n v="27.710303529891402"/>
    <x v="1"/>
    <x v="1"/>
    <x v="0"/>
    <n v="2"/>
    <n v="13029.86"/>
    <s v="Admitted"/>
    <x v="3"/>
  </r>
  <r>
    <s v="PT-03673"/>
    <n v="37"/>
    <x v="0"/>
    <s v="unknown"/>
    <n v="171.86097378999699"/>
    <n v="24.581204642338999"/>
    <x v="0"/>
    <x v="1"/>
    <x v="2"/>
    <n v="4"/>
    <n v="5503.57"/>
    <s v="Discharged"/>
    <x v="2"/>
  </r>
  <r>
    <s v="PT-00560"/>
    <n v="48"/>
    <x v="1"/>
    <n v="90"/>
    <n v="217.091697490548"/>
    <n v="28.028914557405301"/>
    <x v="2"/>
    <x v="1"/>
    <x v="0"/>
    <n v="8"/>
    <s v="unknown"/>
    <s v="Admitted"/>
    <x v="3"/>
  </r>
  <r>
    <s v="PT-05238"/>
    <n v="73"/>
    <x v="1"/>
    <n v="128"/>
    <n v="210.524033840502"/>
    <n v="33.8401715130911"/>
    <x v="0"/>
    <x v="1"/>
    <x v="2"/>
    <n v="2"/>
    <n v="3202.91"/>
    <s v="Discharged"/>
    <x v="4"/>
  </r>
  <r>
    <s v="PT-07806"/>
    <n v="46"/>
    <x v="0"/>
    <n v="119"/>
    <n v="176.61238540846199"/>
    <n v="21.907704228851699"/>
    <x v="1"/>
    <x v="1"/>
    <x v="2"/>
    <n v="5"/>
    <n v="3608.62"/>
    <s v="Admitted"/>
    <x v="3"/>
  </r>
  <r>
    <s v="PT-00513"/>
    <n v="51"/>
    <x v="0"/>
    <n v="153"/>
    <n v="270.105800292521"/>
    <n v="18.2180064408272"/>
    <x v="1"/>
    <x v="2"/>
    <x v="0"/>
    <n v="2"/>
    <n v="9506.98"/>
    <s v="Admitted"/>
    <x v="1"/>
  </r>
  <r>
    <s v="PT-01082"/>
    <n v="49"/>
    <x v="0"/>
    <n v="126"/>
    <n v="203.188717010804"/>
    <n v="24.8923429315963"/>
    <x v="0"/>
    <x v="2"/>
    <x v="0"/>
    <n v="4"/>
    <n v="9862.1299999999992"/>
    <s v="Discharged"/>
    <x v="3"/>
  </r>
  <r>
    <s v="PT-01665"/>
    <n v="74"/>
    <x v="0"/>
    <n v="93"/>
    <n v="141.90146986826699"/>
    <n v="31.251677764902201"/>
    <x v="1"/>
    <x v="1"/>
    <x v="0"/>
    <n v="5"/>
    <n v="8355.61"/>
    <s v="Admitted"/>
    <x v="4"/>
  </r>
  <r>
    <s v="PT-09205"/>
    <n v="38"/>
    <x v="0"/>
    <n v="126"/>
    <n v="237.02539032543601"/>
    <n v="28.585829222416798"/>
    <x v="1"/>
    <x v="1"/>
    <x v="0"/>
    <n v="6"/>
    <n v="14597.26"/>
    <s v="Discharged"/>
    <x v="2"/>
  </r>
  <r>
    <s v="PT-01932"/>
    <n v="62"/>
    <x v="1"/>
    <n v="148"/>
    <n v="223.74684129360799"/>
    <n v="27.8870911968109"/>
    <x v="2"/>
    <x v="1"/>
    <x v="0"/>
    <n v="0"/>
    <n v="7837.79"/>
    <s v="Transferred"/>
    <x v="0"/>
  </r>
  <r>
    <s v="PT-09861"/>
    <n v="64"/>
    <x v="1"/>
    <n v="167"/>
    <n v="209.82759538888101"/>
    <s v="unknown"/>
    <x v="2"/>
    <x v="1"/>
    <x v="1"/>
    <n v="4"/>
    <n v="14557.86"/>
    <s v="Discharged"/>
    <x v="0"/>
  </r>
  <r>
    <s v="PT-01151"/>
    <n v="40"/>
    <x v="1"/>
    <n v="145"/>
    <n v="259.43596931796901"/>
    <n v="22.601386497635598"/>
    <x v="1"/>
    <x v="1"/>
    <x v="2"/>
    <n v="1"/>
    <n v="3430.49"/>
    <s v="Discharged"/>
    <x v="2"/>
  </r>
  <r>
    <s v="PT-02839"/>
    <n v="88"/>
    <x v="1"/>
    <n v="131"/>
    <n v="263.23864683454701"/>
    <n v="23.269156140507601"/>
    <x v="1"/>
    <x v="1"/>
    <x v="1"/>
    <n v="2"/>
    <n v="23353.69"/>
    <s v="Admitted"/>
    <x v="5"/>
  </r>
  <r>
    <s v="PT-08309"/>
    <n v="45"/>
    <x v="0"/>
    <n v="116"/>
    <s v="unknown"/>
    <n v="25.462367824316701"/>
    <x v="0"/>
    <x v="1"/>
    <x v="2"/>
    <n v="1"/>
    <n v="4400.97"/>
    <s v="Discharged"/>
    <x v="3"/>
  </r>
  <r>
    <s v="PT-08933"/>
    <n v="55"/>
    <x v="1"/>
    <n v="115"/>
    <n v="201.096718531459"/>
    <n v="31.868537471780598"/>
    <x v="0"/>
    <x v="1"/>
    <x v="0"/>
    <n v="2"/>
    <n v="6306.2"/>
    <s v="Deceased"/>
    <x v="1"/>
  </r>
  <r>
    <s v="PT-09985"/>
    <n v="37"/>
    <x v="0"/>
    <n v="144"/>
    <s v="unknown"/>
    <n v="31.664789830746798"/>
    <x v="2"/>
    <x v="1"/>
    <x v="1"/>
    <n v="6"/>
    <n v="16793.78"/>
    <s v="Discharged"/>
    <x v="2"/>
  </r>
  <r>
    <s v="PT-05178"/>
    <n v="27"/>
    <x v="0"/>
    <n v="140"/>
    <n v="167.77813488046101"/>
    <s v="unknown"/>
    <x v="1"/>
    <x v="1"/>
    <x v="3"/>
    <n v="4"/>
    <n v="3942.92"/>
    <s v="Discharged"/>
    <x v="6"/>
  </r>
  <r>
    <s v="PT-00831"/>
    <n v="34"/>
    <x v="0"/>
    <n v="127"/>
    <n v="233.19144905041099"/>
    <n v="30.843901128941901"/>
    <x v="0"/>
    <x v="1"/>
    <x v="2"/>
    <n v="7"/>
    <n v="5963.5"/>
    <s v="unknown"/>
    <x v="2"/>
  </r>
  <r>
    <s v="PT-08312"/>
    <n v="95"/>
    <x v="0"/>
    <n v="121"/>
    <n v="206.03429531475001"/>
    <n v="26.732662821306"/>
    <x v="0"/>
    <x v="2"/>
    <x v="1"/>
    <n v="2"/>
    <n v="5188.0200000000004"/>
    <s v="Admitted"/>
    <x v="5"/>
  </r>
  <r>
    <s v="PT-04753"/>
    <n v="51"/>
    <x v="1"/>
    <n v="123"/>
    <n v="178.375572804619"/>
    <n v="22.0057486428597"/>
    <x v="2"/>
    <x v="1"/>
    <x v="0"/>
    <n v="8"/>
    <n v="15796.33"/>
    <s v="Discharged"/>
    <x v="1"/>
  </r>
  <r>
    <s v="PT-09916"/>
    <n v="59"/>
    <x v="1"/>
    <n v="112"/>
    <n v="144.7966003901"/>
    <n v="33.092838502649002"/>
    <x v="2"/>
    <x v="1"/>
    <x v="0"/>
    <n v="4"/>
    <n v="9227.4699999999993"/>
    <s v="Discharged"/>
    <x v="1"/>
  </r>
  <r>
    <s v="PT-00636"/>
    <n v="30"/>
    <x v="1"/>
    <n v="145"/>
    <n v="225.23128440766101"/>
    <n v="33.046273669248301"/>
    <x v="1"/>
    <x v="1"/>
    <x v="2"/>
    <n v="3"/>
    <n v="5665.35"/>
    <s v="Admitted"/>
    <x v="6"/>
  </r>
  <r>
    <s v="PT-04466"/>
    <n v="37"/>
    <x v="0"/>
    <n v="139"/>
    <n v="172.00496749200599"/>
    <n v="39.7174888119172"/>
    <x v="2"/>
    <x v="1"/>
    <x v="0"/>
    <s v="unknown"/>
    <n v="13459.29"/>
    <s v="Discharged"/>
    <x v="2"/>
  </r>
  <r>
    <s v="PT-06800"/>
    <n v="73"/>
    <x v="0"/>
    <n v="103"/>
    <n v="214.498301301406"/>
    <n v="23.3781289431614"/>
    <x v="2"/>
    <x v="2"/>
    <x v="1"/>
    <n v="2"/>
    <n v="12856.68"/>
    <s v="Admitted"/>
    <x v="4"/>
  </r>
  <r>
    <s v="PT-07988"/>
    <n v="49"/>
    <x v="1"/>
    <n v="140"/>
    <n v="223.40098361132101"/>
    <n v="27.75493408246"/>
    <x v="1"/>
    <x v="2"/>
    <x v="1"/>
    <n v="0"/>
    <n v="16528.64"/>
    <s v="Discharged"/>
    <x v="3"/>
  </r>
  <r>
    <s v="PT-07080"/>
    <n v="52"/>
    <x v="1"/>
    <n v="139"/>
    <n v="175.78389900156401"/>
    <n v="27.041967137263399"/>
    <x v="0"/>
    <x v="1"/>
    <x v="2"/>
    <n v="2"/>
    <n v="2801.12"/>
    <s v="Admitted"/>
    <x v="1"/>
  </r>
  <r>
    <s v="PT-06967"/>
    <n v="46"/>
    <x v="0"/>
    <n v="130"/>
    <n v="214.72073898737099"/>
    <n v="23.6105264695538"/>
    <x v="0"/>
    <x v="2"/>
    <x v="0"/>
    <n v="4"/>
    <n v="8376.0499999999993"/>
    <s v="Discharged"/>
    <x v="3"/>
  </r>
  <r>
    <s v="PT-04143"/>
    <n v="60"/>
    <x v="1"/>
    <n v="111"/>
    <n v="177.87669020497"/>
    <n v="31.973123866745201"/>
    <x v="1"/>
    <x v="1"/>
    <x v="0"/>
    <n v="3"/>
    <n v="10469.58"/>
    <s v="Discharged"/>
    <x v="1"/>
  </r>
  <r>
    <s v="PT-07028"/>
    <n v="38"/>
    <x v="0"/>
    <n v="156"/>
    <n v="214.04258277113399"/>
    <n v="23.607951278750001"/>
    <x v="2"/>
    <x v="1"/>
    <x v="0"/>
    <n v="5"/>
    <n v="8909.7199999999993"/>
    <s v="Discharged"/>
    <x v="2"/>
  </r>
  <r>
    <s v="PT-09184"/>
    <n v="60"/>
    <x v="0"/>
    <n v="117"/>
    <n v="179.953155523135"/>
    <n v="16.387246139095399"/>
    <x v="1"/>
    <x v="2"/>
    <x v="1"/>
    <n v="1"/>
    <n v="10021.549999999999"/>
    <s v="Discharged"/>
    <x v="1"/>
  </r>
  <r>
    <s v="PT-00877"/>
    <n v="47"/>
    <x v="0"/>
    <n v="145"/>
    <n v="250.48726332795701"/>
    <n v="31.012803359273899"/>
    <x v="0"/>
    <x v="2"/>
    <x v="1"/>
    <n v="3"/>
    <n v="8081.37"/>
    <s v="Admitted"/>
    <x v="3"/>
  </r>
  <r>
    <s v="PT-04870"/>
    <n v="47"/>
    <x v="1"/>
    <n v="123"/>
    <n v="209.57533377671001"/>
    <n v="26.6570425527254"/>
    <x v="0"/>
    <x v="1"/>
    <x v="2"/>
    <n v="6"/>
    <n v="5999.93"/>
    <s v="Admitted"/>
    <x v="3"/>
  </r>
  <r>
    <s v="PT-05316"/>
    <n v="51"/>
    <x v="0"/>
    <n v="132"/>
    <n v="245.27555061567901"/>
    <n v="28.7373932902421"/>
    <x v="0"/>
    <x v="2"/>
    <x v="1"/>
    <n v="3"/>
    <n v="14531.17"/>
    <s v="Discharged"/>
    <x v="1"/>
  </r>
  <r>
    <s v="PT-05223"/>
    <n v="51"/>
    <x v="0"/>
    <n v="112"/>
    <n v="153.64807612191899"/>
    <n v="32.153461495486702"/>
    <x v="0"/>
    <x v="1"/>
    <x v="3"/>
    <n v="3"/>
    <n v="5231.28"/>
    <s v="Discharged"/>
    <x v="1"/>
  </r>
  <r>
    <s v="PT-00005"/>
    <n v="51"/>
    <x v="1"/>
    <n v="124"/>
    <n v="168.072319397879"/>
    <n v="20.882292169790698"/>
    <x v="1"/>
    <x v="1"/>
    <x v="0"/>
    <n v="4"/>
    <n v="11731.37"/>
    <s v="Transferred"/>
    <x v="1"/>
  </r>
  <r>
    <s v="PT-03052"/>
    <n v="44"/>
    <x v="1"/>
    <n v="147"/>
    <n v="238.267902499603"/>
    <n v="29.717183774603502"/>
    <x v="2"/>
    <x v="1"/>
    <x v="0"/>
    <n v="15"/>
    <n v="8066.22"/>
    <s v="Admitted"/>
    <x v="3"/>
  </r>
  <r>
    <s v="PT-05692"/>
    <n v="28"/>
    <x v="0"/>
    <n v="164"/>
    <n v="241.59767321418599"/>
    <n v="21.299137591001902"/>
    <x v="2"/>
    <x v="2"/>
    <x v="1"/>
    <n v="11"/>
    <n v="19577.52"/>
    <s v="Discharged"/>
    <x v="6"/>
  </r>
  <r>
    <s v="PT-03125"/>
    <n v="52"/>
    <x v="0"/>
    <n v="137"/>
    <n v="184.44011966471101"/>
    <n v="29.319890149131201"/>
    <x v="0"/>
    <x v="1"/>
    <x v="2"/>
    <n v="0"/>
    <n v="3035.09"/>
    <s v="Discharged"/>
    <x v="1"/>
  </r>
  <r>
    <s v="PT-02492"/>
    <n v="44"/>
    <x v="0"/>
    <n v="90"/>
    <n v="217.04908545081199"/>
    <n v="39.858480931274798"/>
    <x v="0"/>
    <x v="1"/>
    <x v="2"/>
    <n v="7"/>
    <n v="8121.71"/>
    <s v="Discharged"/>
    <x v="3"/>
  </r>
  <r>
    <s v="PT-03855"/>
    <n v="49"/>
    <x v="1"/>
    <n v="140"/>
    <n v="169.26542485541501"/>
    <n v="44.682658274366801"/>
    <x v="0"/>
    <x v="1"/>
    <x v="2"/>
    <n v="2"/>
    <n v="2430.85"/>
    <s v="Admitted"/>
    <x v="3"/>
  </r>
  <r>
    <s v="PT-04778"/>
    <n v="73"/>
    <x v="0"/>
    <n v="173"/>
    <n v="252.232048565996"/>
    <n v="23.813293133925701"/>
    <x v="0"/>
    <x v="1"/>
    <x v="0"/>
    <n v="4"/>
    <n v="11759.99"/>
    <s v="Discharged"/>
    <x v="4"/>
  </r>
  <r>
    <s v="PT-07510"/>
    <n v="47"/>
    <x v="0"/>
    <n v="115"/>
    <n v="289.75343605163602"/>
    <s v="unknown"/>
    <x v="2"/>
    <x v="2"/>
    <x v="0"/>
    <n v="2"/>
    <s v="unknown"/>
    <s v="Discharged"/>
    <x v="3"/>
  </r>
  <r>
    <s v="PT-06458"/>
    <n v="69"/>
    <x v="1"/>
    <n v="106"/>
    <n v="259.203311418314"/>
    <n v="24.511838227454199"/>
    <x v="1"/>
    <x v="0"/>
    <x v="1"/>
    <n v="1"/>
    <n v="11846.08"/>
    <s v="Discharged"/>
    <x v="0"/>
  </r>
  <r>
    <s v="PT-06294"/>
    <n v="61"/>
    <x v="0"/>
    <n v="152"/>
    <n v="210.81943251625401"/>
    <n v="32.905594241116397"/>
    <x v="1"/>
    <x v="1"/>
    <x v="0"/>
    <n v="4"/>
    <n v="10645"/>
    <s v="Transferred"/>
    <x v="0"/>
  </r>
  <r>
    <s v="PT-01149"/>
    <n v="78"/>
    <x v="0"/>
    <n v="144"/>
    <n v="284.64709892699301"/>
    <n v="22.9783621043808"/>
    <x v="0"/>
    <x v="1"/>
    <x v="2"/>
    <n v="1"/>
    <n v="1558.19"/>
    <s v="Discharged"/>
    <x v="4"/>
  </r>
  <r>
    <s v="PT-00575"/>
    <n v="67"/>
    <x v="0"/>
    <n v="133"/>
    <n v="189.603440244295"/>
    <n v="19.366727541238198"/>
    <x v="0"/>
    <x v="2"/>
    <x v="0"/>
    <n v="2"/>
    <n v="6117.78"/>
    <s v="Discharged"/>
    <x v="0"/>
  </r>
  <r>
    <s v="PT-03770"/>
    <n v="46"/>
    <x v="1"/>
    <n v="160"/>
    <n v="255.04983454822801"/>
    <n v="24.157172139104802"/>
    <x v="0"/>
    <x v="1"/>
    <x v="2"/>
    <n v="2"/>
    <n v="2554.2800000000002"/>
    <s v="Transferred"/>
    <x v="3"/>
  </r>
  <r>
    <s v="PT-04147"/>
    <n v="60"/>
    <x v="1"/>
    <n v="129"/>
    <n v="132.54886612903601"/>
    <n v="28.160845864141599"/>
    <x v="2"/>
    <x v="1"/>
    <x v="0"/>
    <n v="10"/>
    <n v="8165.16"/>
    <s v="Discharged"/>
    <x v="1"/>
  </r>
  <r>
    <s v="PT-00854"/>
    <n v="72"/>
    <x v="0"/>
    <n v="119"/>
    <n v="182.77401741769"/>
    <n v="26.200048398128001"/>
    <x v="0"/>
    <x v="1"/>
    <x v="0"/>
    <n v="4"/>
    <n v="13932.09"/>
    <s v="Discharged"/>
    <x v="4"/>
  </r>
  <r>
    <s v="PT-05920"/>
    <n v="38"/>
    <x v="1"/>
    <n v="121"/>
    <n v="267.01949682588901"/>
    <n v="22.151846299697901"/>
    <x v="0"/>
    <x v="1"/>
    <x v="2"/>
    <n v="2"/>
    <n v="4140.67"/>
    <s v="Discharged"/>
    <x v="2"/>
  </r>
  <r>
    <s v="PT-09359"/>
    <n v="49"/>
    <x v="1"/>
    <n v="127"/>
    <n v="204.55984261813799"/>
    <n v="24.602291299247"/>
    <x v="1"/>
    <x v="1"/>
    <x v="0"/>
    <n v="2"/>
    <n v="10390.59"/>
    <s v="Discharged"/>
    <x v="3"/>
  </r>
  <r>
    <s v="PT-06615"/>
    <n v="66"/>
    <x v="1"/>
    <n v="140"/>
    <n v="214.78923298851299"/>
    <n v="26.6014968693644"/>
    <x v="1"/>
    <x v="1"/>
    <x v="1"/>
    <n v="1"/>
    <n v="12768.33"/>
    <s v="Discharged"/>
    <x v="0"/>
  </r>
  <r>
    <s v="PT-06003"/>
    <n v="40"/>
    <x v="0"/>
    <n v="126"/>
    <n v="158.04674878428801"/>
    <n v="21.087012496331401"/>
    <x v="0"/>
    <x v="1"/>
    <x v="2"/>
    <n v="2"/>
    <n v="3012.15"/>
    <s v="Discharged"/>
    <x v="2"/>
  </r>
  <r>
    <s v="PT-09164"/>
    <n v="71"/>
    <x v="0"/>
    <n v="112"/>
    <n v="270.26081741268803"/>
    <n v="21.498743500115001"/>
    <x v="0"/>
    <x v="1"/>
    <x v="2"/>
    <n v="5"/>
    <n v="4223.29"/>
    <s v="Transferred"/>
    <x v="4"/>
  </r>
  <r>
    <s v="PT-04496"/>
    <n v="80"/>
    <x v="1"/>
    <n v="140"/>
    <n v="302.51331675699203"/>
    <n v="30.6832103118264"/>
    <x v="0"/>
    <x v="2"/>
    <x v="1"/>
    <n v="4"/>
    <n v="23252.19"/>
    <s v="Deceased"/>
    <x v="4"/>
  </r>
  <r>
    <s v="PT-08174"/>
    <n v="43"/>
    <x v="1"/>
    <n v="127"/>
    <n v="184.34332549215901"/>
    <n v="21.963710414807"/>
    <x v="0"/>
    <x v="1"/>
    <x v="2"/>
    <n v="0"/>
    <n v="3172.6"/>
    <s v="Transferred"/>
    <x v="3"/>
  </r>
  <r>
    <s v="PT-06656"/>
    <n v="82"/>
    <x v="0"/>
    <n v="127"/>
    <n v="214.56533574754499"/>
    <n v="27.869528280254499"/>
    <x v="1"/>
    <x v="1"/>
    <x v="0"/>
    <n v="4"/>
    <n v="11651.75"/>
    <s v="Discharged"/>
    <x v="5"/>
  </r>
  <r>
    <s v="PT-02369"/>
    <n v="38"/>
    <x v="0"/>
    <n v="133"/>
    <n v="219.765459867147"/>
    <n v="22.890812835193302"/>
    <x v="0"/>
    <x v="1"/>
    <x v="2"/>
    <n v="7"/>
    <n v="4546.8900000000003"/>
    <s v="Admitted"/>
    <x v="2"/>
  </r>
  <r>
    <s v="PT-04781"/>
    <n v="59"/>
    <x v="0"/>
    <n v="141"/>
    <n v="245.40514004606001"/>
    <n v="25.879360488795001"/>
    <x v="2"/>
    <x v="1"/>
    <x v="1"/>
    <n v="2"/>
    <n v="17861.099999999999"/>
    <s v="Admitted"/>
    <x v="1"/>
  </r>
  <r>
    <s v="PT-07993"/>
    <n v="79"/>
    <x v="1"/>
    <n v="126"/>
    <n v="150.36561242019999"/>
    <n v="29.9574597025155"/>
    <x v="0"/>
    <x v="0"/>
    <x v="0"/>
    <n v="1"/>
    <n v="9294.9699999999993"/>
    <s v="Admitted"/>
    <x v="4"/>
  </r>
  <r>
    <s v="PT-02951"/>
    <n v="73"/>
    <x v="1"/>
    <n v="128"/>
    <n v="249.61284744728101"/>
    <n v="28.693713292184999"/>
    <x v="0"/>
    <x v="1"/>
    <x v="2"/>
    <n v="4"/>
    <n v="2952.28"/>
    <s v="Admitted"/>
    <x v="4"/>
  </r>
  <r>
    <s v="PT-05626"/>
    <n v="53"/>
    <x v="0"/>
    <n v="123"/>
    <n v="132.30804367276201"/>
    <s v="unknown"/>
    <x v="0"/>
    <x v="2"/>
    <x v="0"/>
    <n v="4"/>
    <n v="8996.64"/>
    <s v="Transferred"/>
    <x v="1"/>
  </r>
  <r>
    <s v="PT-06972"/>
    <n v="54"/>
    <x v="0"/>
    <n v="126"/>
    <n v="160.718417120536"/>
    <n v="26.139974242493999"/>
    <x v="0"/>
    <x v="2"/>
    <x v="0"/>
    <n v="4"/>
    <n v="12370.09"/>
    <s v="Deceased"/>
    <x v="1"/>
  </r>
  <r>
    <s v="PT-08717"/>
    <n v="64"/>
    <x v="1"/>
    <n v="131"/>
    <n v="172.837924288967"/>
    <n v="29.5704741573273"/>
    <x v="0"/>
    <x v="1"/>
    <x v="2"/>
    <n v="2"/>
    <n v="3960.93"/>
    <s v="Transferred"/>
    <x v="0"/>
  </r>
  <r>
    <s v="PT-01842"/>
    <n v="26"/>
    <x v="1"/>
    <n v="110"/>
    <n v="251.016574539755"/>
    <n v="34.708570423233802"/>
    <x v="0"/>
    <x v="0"/>
    <x v="0"/>
    <n v="2"/>
    <n v="10404.370000000001"/>
    <s v="Discharged"/>
    <x v="6"/>
  </r>
  <r>
    <s v="PT-05987"/>
    <n v="43"/>
    <x v="1"/>
    <s v="unknown"/>
    <n v="297.52463378897801"/>
    <n v="24.896299025740099"/>
    <x v="0"/>
    <x v="2"/>
    <x v="2"/>
    <n v="2"/>
    <n v="8057.69"/>
    <s v="Discharged"/>
    <x v="3"/>
  </r>
  <r>
    <s v="PT-00538"/>
    <n v="49"/>
    <x v="1"/>
    <n v="150"/>
    <n v="250.076169066125"/>
    <n v="30.0182318305995"/>
    <x v="0"/>
    <x v="1"/>
    <x v="2"/>
    <n v="2"/>
    <n v="3916.6"/>
    <s v="Admitted"/>
    <x v="3"/>
  </r>
  <r>
    <s v="PT-02807"/>
    <n v="53"/>
    <x v="0"/>
    <n v="106"/>
    <n v="232.433289164646"/>
    <n v="25.817023529287699"/>
    <x v="2"/>
    <x v="1"/>
    <x v="0"/>
    <n v="3"/>
    <n v="6431.29"/>
    <s v="Discharged"/>
    <x v="1"/>
  </r>
  <r>
    <s v="PT-05802"/>
    <n v="51"/>
    <x v="0"/>
    <n v="165"/>
    <n v="257.33047616935698"/>
    <n v="32.3199361425578"/>
    <x v="0"/>
    <x v="1"/>
    <x v="2"/>
    <n v="4"/>
    <n v="4404.01"/>
    <s v="Discharged"/>
    <x v="1"/>
  </r>
  <r>
    <s v="PT-05597"/>
    <n v="61"/>
    <x v="1"/>
    <n v="112"/>
    <n v="216.21263754021899"/>
    <n v="16.7017496961586"/>
    <x v="1"/>
    <x v="2"/>
    <x v="1"/>
    <n v="2"/>
    <n v="20446.3"/>
    <s v="Admitted"/>
    <x v="0"/>
  </r>
  <r>
    <s v="PT-07207"/>
    <n v="59"/>
    <x v="0"/>
    <n v="145"/>
    <n v="217.41457814584501"/>
    <n v="29.4719196691062"/>
    <x v="0"/>
    <x v="1"/>
    <x v="2"/>
    <n v="3"/>
    <n v="2922.8"/>
    <s v="Discharged"/>
    <x v="1"/>
  </r>
  <r>
    <s v="PT-07344"/>
    <n v="41"/>
    <x v="0"/>
    <n v="94"/>
    <s v="unknown"/>
    <s v="unknown"/>
    <x v="0"/>
    <x v="1"/>
    <x v="0"/>
    <n v="1"/>
    <n v="8795.92"/>
    <s v="Discharged"/>
    <x v="3"/>
  </r>
  <r>
    <s v="PT-07561"/>
    <n v="32"/>
    <x v="1"/>
    <n v="148"/>
    <n v="207.02260569899099"/>
    <n v="27.080838722434901"/>
    <x v="3"/>
    <x v="2"/>
    <x v="0"/>
    <n v="3"/>
    <n v="10753.89"/>
    <s v="Discharged"/>
    <x v="2"/>
  </r>
  <r>
    <s v="PT-08097"/>
    <n v="72"/>
    <x v="0"/>
    <n v="149"/>
    <n v="165.385039400149"/>
    <n v="25.134342531588"/>
    <x v="2"/>
    <x v="1"/>
    <x v="0"/>
    <n v="5"/>
    <n v="10094.620000000001"/>
    <s v="Transferred"/>
    <x v="4"/>
  </r>
  <r>
    <s v="PT-00785"/>
    <n v="63"/>
    <x v="1"/>
    <n v="129"/>
    <n v="227.60926137026701"/>
    <n v="25.158351850431799"/>
    <x v="1"/>
    <x v="1"/>
    <x v="1"/>
    <n v="2"/>
    <n v="11359.23"/>
    <s v="Discharged"/>
    <x v="0"/>
  </r>
  <r>
    <s v="PT-01410"/>
    <n v="51"/>
    <x v="0"/>
    <n v="135"/>
    <n v="251.09640463030701"/>
    <n v="29.5670406049375"/>
    <x v="0"/>
    <x v="2"/>
    <x v="0"/>
    <n v="4"/>
    <n v="14166.85"/>
    <s v="Discharged"/>
    <x v="1"/>
  </r>
  <r>
    <s v="PT-00155"/>
    <n v="59"/>
    <x v="0"/>
    <n v="132"/>
    <n v="168.59254280576999"/>
    <n v="25.064318209916099"/>
    <x v="0"/>
    <x v="2"/>
    <x v="0"/>
    <n v="1"/>
    <n v="6100.18"/>
    <s v="Admitted"/>
    <x v="1"/>
  </r>
  <r>
    <s v="PT-07807"/>
    <n v="61"/>
    <x v="0"/>
    <n v="153"/>
    <n v="250.30551558069899"/>
    <n v="29.747632443402601"/>
    <x v="0"/>
    <x v="2"/>
    <x v="2"/>
    <n v="4"/>
    <n v="4463.3500000000004"/>
    <s v="Discharged"/>
    <x v="0"/>
  </r>
  <r>
    <s v="PT-03010"/>
    <n v="47"/>
    <x v="1"/>
    <n v="128"/>
    <n v="215.48672046754001"/>
    <n v="32.461835222085398"/>
    <x v="1"/>
    <x v="1"/>
    <x v="0"/>
    <n v="2"/>
    <s v="unknown"/>
    <s v="Deceased"/>
    <x v="3"/>
  </r>
  <r>
    <s v="PT-01687"/>
    <n v="48"/>
    <x v="0"/>
    <n v="96"/>
    <n v="167.10538975779599"/>
    <n v="24.4154025682151"/>
    <x v="1"/>
    <x v="1"/>
    <x v="0"/>
    <n v="6"/>
    <n v="10590.21"/>
    <s v="Admitted"/>
    <x v="3"/>
  </r>
  <r>
    <s v="PT-04015"/>
    <n v="53"/>
    <x v="0"/>
    <n v="176"/>
    <n v="280.45303943133598"/>
    <n v="15"/>
    <x v="1"/>
    <x v="0"/>
    <x v="0"/>
    <n v="2"/>
    <n v="5336.31"/>
    <s v="Discharged"/>
    <x v="1"/>
  </r>
  <r>
    <s v="PT-07456"/>
    <n v="39"/>
    <x v="1"/>
    <n v="146"/>
    <n v="264.74414309603497"/>
    <n v="30.1356745567773"/>
    <x v="1"/>
    <x v="1"/>
    <x v="0"/>
    <n v="2"/>
    <n v="6103.6"/>
    <s v="Discharged"/>
    <x v="2"/>
  </r>
  <r>
    <s v="PT-03864"/>
    <n v="51"/>
    <x v="1"/>
    <n v="155"/>
    <n v="185.701683611758"/>
    <n v="33.045621174311599"/>
    <x v="0"/>
    <x v="2"/>
    <x v="0"/>
    <n v="3"/>
    <n v="10191.34"/>
    <s v="Discharged"/>
    <x v="1"/>
  </r>
  <r>
    <s v="PT-02734"/>
    <n v="41"/>
    <x v="0"/>
    <s v="unknown"/>
    <n v="221.42587163053699"/>
    <n v="32.203764287556403"/>
    <x v="0"/>
    <x v="2"/>
    <x v="0"/>
    <n v="3"/>
    <n v="2270.7399999999998"/>
    <s v="Discharged"/>
    <x v="3"/>
  </r>
  <r>
    <s v="PT-01896"/>
    <n v="49"/>
    <x v="1"/>
    <n v="169"/>
    <n v="141.34147750778899"/>
    <n v="27.256543098285899"/>
    <x v="2"/>
    <x v="1"/>
    <x v="1"/>
    <n v="3"/>
    <n v="12457.02"/>
    <s v="Discharged"/>
    <x v="3"/>
  </r>
  <r>
    <s v="PT-05443"/>
    <n v="42"/>
    <x v="0"/>
    <n v="114"/>
    <n v="228.51409068650699"/>
    <n v="27.081812808118102"/>
    <x v="0"/>
    <x v="1"/>
    <x v="2"/>
    <n v="4"/>
    <n v="7484.59"/>
    <s v="Discharged"/>
    <x v="3"/>
  </r>
  <r>
    <s v="PT-00570"/>
    <n v="49"/>
    <x v="1"/>
    <n v="106"/>
    <n v="200.063427127701"/>
    <n v="23.220273595846201"/>
    <x v="1"/>
    <x v="1"/>
    <x v="0"/>
    <n v="2"/>
    <n v="5820.73"/>
    <s v="Discharged"/>
    <x v="3"/>
  </r>
  <r>
    <s v="PT-06710"/>
    <n v="50"/>
    <x v="1"/>
    <s v="unknown"/>
    <n v="120"/>
    <n v="29.645270201241601"/>
    <x v="2"/>
    <x v="2"/>
    <x v="1"/>
    <n v="5"/>
    <n v="20109.79"/>
    <s v="Deceased"/>
    <x v="3"/>
  </r>
  <r>
    <s v="PT-05855"/>
    <n v="34"/>
    <x v="0"/>
    <n v="119"/>
    <n v="199.965954350739"/>
    <n v="35.244477535955099"/>
    <x v="0"/>
    <x v="1"/>
    <x v="2"/>
    <n v="0"/>
    <n v="4988.78"/>
    <s v="Discharged"/>
    <x v="2"/>
  </r>
  <r>
    <s v="PT-01817"/>
    <n v="22"/>
    <x v="0"/>
    <s v="unknown"/>
    <s v="unknown"/>
    <n v="35.800637321724601"/>
    <x v="2"/>
    <x v="2"/>
    <x v="0"/>
    <n v="3"/>
    <n v="8311.9500000000007"/>
    <s v="Discharged"/>
    <x v="6"/>
  </r>
  <r>
    <s v="PT-08320"/>
    <n v="47"/>
    <x v="1"/>
    <n v="112"/>
    <n v="165.62480436841301"/>
    <n v="34.0294269458957"/>
    <x v="0"/>
    <x v="2"/>
    <x v="0"/>
    <n v="1"/>
    <n v="11696.83"/>
    <s v="Discharged"/>
    <x v="3"/>
  </r>
  <r>
    <s v="PT-03395"/>
    <n v="84"/>
    <x v="0"/>
    <n v="108"/>
    <n v="140.06737014049699"/>
    <n v="20.929415823547501"/>
    <x v="1"/>
    <x v="2"/>
    <x v="0"/>
    <n v="1"/>
    <n v="4499.09"/>
    <s v="Discharged"/>
    <x v="5"/>
  </r>
  <r>
    <s v="PT-03328"/>
    <n v="46"/>
    <x v="0"/>
    <n v="134"/>
    <n v="218.235622674844"/>
    <n v="28.765281863390602"/>
    <x v="0"/>
    <x v="1"/>
    <x v="2"/>
    <n v="4"/>
    <n v="3748.35"/>
    <s v="Admitted"/>
    <x v="3"/>
  </r>
  <r>
    <s v="PT-06103"/>
    <n v="37"/>
    <x v="1"/>
    <n v="102"/>
    <s v="unknown"/>
    <n v="32.905320055534098"/>
    <x v="2"/>
    <x v="1"/>
    <x v="0"/>
    <n v="9"/>
    <n v="16664.72"/>
    <s v="Admitted"/>
    <x v="2"/>
  </r>
  <r>
    <s v="PT-02976"/>
    <n v="56"/>
    <x v="0"/>
    <n v="104"/>
    <n v="258.15151388350802"/>
    <n v="41.1186513713944"/>
    <x v="0"/>
    <x v="1"/>
    <x v="0"/>
    <n v="3"/>
    <n v="1885.69"/>
    <s v="Discharged"/>
    <x v="1"/>
  </r>
  <r>
    <s v="PT-00981"/>
    <n v="66"/>
    <x v="0"/>
    <n v="113"/>
    <n v="189.38903466854899"/>
    <n v="36.999142977673102"/>
    <x v="0"/>
    <x v="1"/>
    <x v="0"/>
    <n v="2"/>
    <n v="7243.69"/>
    <s v="Admitted"/>
    <x v="0"/>
  </r>
  <r>
    <s v="PT-00191"/>
    <n v="48"/>
    <x v="0"/>
    <n v="95"/>
    <n v="186.25639908417699"/>
    <n v="24.270390338484901"/>
    <x v="0"/>
    <x v="1"/>
    <x v="2"/>
    <n v="4"/>
    <n v="5307.53"/>
    <s v="Discharged"/>
    <x v="3"/>
  </r>
  <r>
    <s v="PT-09332"/>
    <n v="50"/>
    <x v="0"/>
    <s v="unknown"/>
    <n v="249.7804998961"/>
    <n v="29.8459988833186"/>
    <x v="2"/>
    <x v="1"/>
    <x v="1"/>
    <n v="6"/>
    <n v="16456.509999999998"/>
    <s v="Deceased"/>
    <x v="3"/>
  </r>
  <r>
    <s v="PT-05089"/>
    <n v="56"/>
    <x v="1"/>
    <n v="112"/>
    <n v="309.34888151852601"/>
    <n v="38.376577197154901"/>
    <x v="0"/>
    <x v="1"/>
    <x v="2"/>
    <n v="8"/>
    <n v="6538.83"/>
    <s v="Admitted"/>
    <x v="1"/>
  </r>
  <r>
    <s v="PT-00700"/>
    <n v="52"/>
    <x v="1"/>
    <n v="148"/>
    <n v="340.55173130871901"/>
    <n v="23.0346359140255"/>
    <x v="2"/>
    <x v="1"/>
    <x v="0"/>
    <n v="4"/>
    <n v="9031.91"/>
    <s v="Discharged"/>
    <x v="1"/>
  </r>
  <r>
    <s v="PT-09956"/>
    <n v="65"/>
    <x v="0"/>
    <n v="133"/>
    <n v="177.948625728211"/>
    <n v="27.279326607221599"/>
    <x v="2"/>
    <x v="2"/>
    <x v="1"/>
    <n v="7"/>
    <n v="19922.86"/>
    <s v="Discharged"/>
    <x v="0"/>
  </r>
  <r>
    <s v="PT-00607"/>
    <n v="43"/>
    <x v="1"/>
    <n v="157"/>
    <n v="171.406651442504"/>
    <n v="33.792238054913803"/>
    <x v="0"/>
    <x v="1"/>
    <x v="2"/>
    <n v="3"/>
    <n v="3741.43"/>
    <s v="Deceased"/>
    <x v="3"/>
  </r>
  <r>
    <s v="PT-00302"/>
    <n v="46"/>
    <x v="0"/>
    <n v="138"/>
    <n v="176.02443089082701"/>
    <n v="29.438283662310699"/>
    <x v="0"/>
    <x v="1"/>
    <x v="2"/>
    <n v="2"/>
    <n v="5946.06"/>
    <s v="Discharged"/>
    <x v="3"/>
  </r>
  <r>
    <s v="PT-03421"/>
    <n v="45"/>
    <x v="1"/>
    <n v="145"/>
    <n v="201.920650122458"/>
    <n v="26.524565906067799"/>
    <x v="1"/>
    <x v="1"/>
    <x v="2"/>
    <n v="3"/>
    <n v="4953.7700000000004"/>
    <s v="Discharged"/>
    <x v="3"/>
  </r>
  <r>
    <s v="PT-01061"/>
    <n v="66"/>
    <x v="0"/>
    <n v="119"/>
    <n v="226.295177774282"/>
    <n v="31.610904424807799"/>
    <x v="0"/>
    <x v="1"/>
    <x v="0"/>
    <n v="3"/>
    <n v="4776.12"/>
    <s v="Admitted"/>
    <x v="0"/>
  </r>
  <r>
    <s v="PT-03445"/>
    <n v="65"/>
    <x v="0"/>
    <n v="108"/>
    <n v="195.40741306715501"/>
    <n v="33.472045112803499"/>
    <x v="1"/>
    <x v="1"/>
    <x v="0"/>
    <n v="3"/>
    <n v="10314.58"/>
    <s v="Transferred"/>
    <x v="0"/>
  </r>
  <r>
    <s v="PT-01070"/>
    <n v="60"/>
    <x v="1"/>
    <n v="107"/>
    <n v="171.16449920743901"/>
    <n v="31.0989186232027"/>
    <x v="0"/>
    <x v="1"/>
    <x v="2"/>
    <n v="4"/>
    <s v="unknown"/>
    <s v="Admitted"/>
    <x v="1"/>
  </r>
  <r>
    <s v="PT-02206"/>
    <n v="62"/>
    <x v="1"/>
    <s v="unknown"/>
    <n v="249.72789379699699"/>
    <n v="24.097609097768999"/>
    <x v="2"/>
    <x v="2"/>
    <x v="1"/>
    <n v="3"/>
    <n v="10596.52"/>
    <s v="Admitted"/>
    <x v="0"/>
  </r>
  <r>
    <s v="PT-09436"/>
    <n v="33"/>
    <x v="1"/>
    <n v="129"/>
    <n v="164.25475637603"/>
    <n v="24.563660179444799"/>
    <x v="2"/>
    <x v="1"/>
    <x v="0"/>
    <n v="4"/>
    <n v="16611.580000000002"/>
    <s v="Admitted"/>
    <x v="2"/>
  </r>
  <r>
    <s v="PT-07340"/>
    <n v="73"/>
    <x v="0"/>
    <n v="131"/>
    <n v="186.84571964076599"/>
    <n v="27.393898460971499"/>
    <x v="0"/>
    <x v="1"/>
    <x v="0"/>
    <n v="2"/>
    <n v="4729.79"/>
    <s v="Discharged"/>
    <x v="4"/>
  </r>
  <r>
    <s v="PT-08209"/>
    <n v="38"/>
    <x v="1"/>
    <n v="156"/>
    <n v="227.73947390380999"/>
    <n v="31.655164260051802"/>
    <x v="1"/>
    <x v="1"/>
    <x v="0"/>
    <n v="4"/>
    <n v="7839.08"/>
    <s v="Discharged"/>
    <x v="2"/>
  </r>
  <r>
    <s v="PT-07680"/>
    <n v="41"/>
    <x v="0"/>
    <n v="109"/>
    <n v="262.43342541176298"/>
    <n v="23.799670413783002"/>
    <x v="2"/>
    <x v="1"/>
    <x v="0"/>
    <n v="2"/>
    <n v="7955.27"/>
    <s v="Discharged"/>
    <x v="3"/>
  </r>
  <r>
    <s v="PT-04643"/>
    <n v="51"/>
    <x v="1"/>
    <n v="114"/>
    <n v="197.54022967083401"/>
    <n v="31.536725039394"/>
    <x v="1"/>
    <x v="1"/>
    <x v="0"/>
    <n v="2"/>
    <n v="5436.27"/>
    <s v="Discharged"/>
    <x v="1"/>
  </r>
  <r>
    <s v="PT-07684"/>
    <n v="78"/>
    <x v="0"/>
    <n v="129"/>
    <n v="203.72966142266301"/>
    <n v="30.899007696107098"/>
    <x v="0"/>
    <x v="2"/>
    <x v="1"/>
    <n v="5"/>
    <n v="15702.04"/>
    <s v="Admitted"/>
    <x v="4"/>
  </r>
  <r>
    <s v="PT-09008"/>
    <n v="69"/>
    <x v="1"/>
    <n v="144"/>
    <n v="184.58781775208899"/>
    <n v="30.945617153270302"/>
    <x v="0"/>
    <x v="1"/>
    <x v="0"/>
    <n v="4"/>
    <n v="11319.44"/>
    <s v="Discharged"/>
    <x v="0"/>
  </r>
  <r>
    <s v="PT-07997"/>
    <n v="59"/>
    <x v="1"/>
    <n v="144"/>
    <n v="268.77070308726599"/>
    <n v="21.722018668189701"/>
    <x v="2"/>
    <x v="1"/>
    <x v="0"/>
    <n v="6"/>
    <n v="11500.83"/>
    <s v="Transferred"/>
    <x v="1"/>
  </r>
  <r>
    <s v="PT-05601"/>
    <n v="52"/>
    <x v="0"/>
    <n v="131"/>
    <n v="291.02352132055802"/>
    <n v="33.224427888677504"/>
    <x v="0"/>
    <x v="2"/>
    <x v="0"/>
    <s v="unknown"/>
    <n v="13263.75"/>
    <s v="Admitted"/>
    <x v="1"/>
  </r>
  <r>
    <s v="PT-09152"/>
    <n v="58"/>
    <x v="1"/>
    <n v="106"/>
    <n v="172.05613593267699"/>
    <n v="19.642617340273901"/>
    <x v="1"/>
    <x v="2"/>
    <x v="1"/>
    <n v="1"/>
    <n v="13331.1"/>
    <s v="Discharged"/>
    <x v="1"/>
  </r>
  <r>
    <s v="PT-07023"/>
    <n v="46"/>
    <x v="0"/>
    <n v="114"/>
    <n v="201.48475473874601"/>
    <n v="31.075170670965999"/>
    <x v="0"/>
    <x v="1"/>
    <x v="2"/>
    <n v="1"/>
    <n v="554.12"/>
    <s v="Discharged"/>
    <x v="3"/>
  </r>
  <r>
    <s v="PT-04894"/>
    <n v="53"/>
    <x v="1"/>
    <n v="117"/>
    <n v="252.22861139106701"/>
    <n v="33.506149908968702"/>
    <x v="1"/>
    <x v="1"/>
    <x v="0"/>
    <n v="2"/>
    <n v="11931.92"/>
    <s v="Admitted"/>
    <x v="1"/>
  </r>
  <r>
    <s v="PT-00226"/>
    <n v="71"/>
    <x v="1"/>
    <n v="90"/>
    <n v="221.33615472833301"/>
    <n v="24.293787248764001"/>
    <x v="0"/>
    <x v="0"/>
    <x v="0"/>
    <n v="3"/>
    <n v="6488.57"/>
    <s v="Discharged"/>
    <x v="4"/>
  </r>
  <r>
    <s v="PT-03355"/>
    <n v="46"/>
    <x v="0"/>
    <n v="139"/>
    <s v="unknown"/>
    <n v="23.983126549153098"/>
    <x v="0"/>
    <x v="1"/>
    <x v="2"/>
    <n v="3"/>
    <n v="2857.88"/>
    <s v="Admitted"/>
    <x v="3"/>
  </r>
  <r>
    <s v="PT-05896"/>
    <n v="70"/>
    <x v="0"/>
    <n v="135"/>
    <n v="280.94387668409797"/>
    <n v="29.7788080044587"/>
    <x v="0"/>
    <x v="1"/>
    <x v="0"/>
    <n v="4"/>
    <n v="9333.7900000000009"/>
    <s v="Admitted"/>
    <x v="0"/>
  </r>
  <r>
    <s v="PT-08755"/>
    <n v="45"/>
    <x v="0"/>
    <n v="140"/>
    <n v="201.269033054902"/>
    <n v="21.322578325204901"/>
    <x v="3"/>
    <x v="1"/>
    <x v="0"/>
    <n v="2"/>
    <n v="4599.6899999999996"/>
    <s v="Deceased"/>
    <x v="3"/>
  </r>
  <r>
    <s v="PT-03437"/>
    <n v="63"/>
    <x v="1"/>
    <n v="168"/>
    <n v="165.286988095308"/>
    <n v="21.8720136182733"/>
    <x v="0"/>
    <x v="1"/>
    <x v="2"/>
    <n v="2"/>
    <n v="7741.21"/>
    <s v="Discharged"/>
    <x v="0"/>
  </r>
  <r>
    <s v="PT-01694"/>
    <n v="34"/>
    <x v="1"/>
    <n v="121"/>
    <n v="214.08507408880899"/>
    <n v="30.504182233763402"/>
    <x v="0"/>
    <x v="2"/>
    <x v="0"/>
    <n v="4"/>
    <n v="15988.29"/>
    <s v="Transferred"/>
    <x v="2"/>
  </r>
  <r>
    <s v="PT-06894"/>
    <n v="61"/>
    <x v="0"/>
    <n v="132"/>
    <n v="133.163328091099"/>
    <n v="28.252152307814001"/>
    <x v="2"/>
    <x v="1"/>
    <x v="0"/>
    <n v="1"/>
    <s v="unknown"/>
    <s v="Discharged"/>
    <x v="0"/>
  </r>
  <r>
    <s v="PT-01046"/>
    <n v="68"/>
    <x v="0"/>
    <n v="151"/>
    <n v="243.91948266367399"/>
    <n v="27.313569044914502"/>
    <x v="0"/>
    <x v="2"/>
    <x v="1"/>
    <n v="1"/>
    <n v="13345.84"/>
    <s v="Discharged"/>
    <x v="0"/>
  </r>
  <r>
    <s v="PT-03447"/>
    <n v="53"/>
    <x v="1"/>
    <n v="118"/>
    <n v="218.431228918123"/>
    <n v="17.105073884608899"/>
    <x v="2"/>
    <x v="0"/>
    <x v="0"/>
    <n v="6"/>
    <n v="11073.09"/>
    <s v="Admitted"/>
    <x v="1"/>
  </r>
  <r>
    <s v="PT-08051"/>
    <n v="38"/>
    <x v="1"/>
    <n v="133"/>
    <n v="244.367814514054"/>
    <n v="23.9683134208735"/>
    <x v="1"/>
    <x v="1"/>
    <x v="0"/>
    <n v="6"/>
    <n v="16065.28"/>
    <s v="Discharged"/>
    <x v="2"/>
  </r>
  <r>
    <s v="PT-09147"/>
    <n v="51"/>
    <x v="1"/>
    <n v="100"/>
    <n v="131.830547805718"/>
    <n v="26.212489148714901"/>
    <x v="1"/>
    <x v="2"/>
    <x v="1"/>
    <n v="4"/>
    <n v="18322.68"/>
    <s v="Transferred"/>
    <x v="1"/>
  </r>
  <r>
    <s v="PT-04736"/>
    <n v="69"/>
    <x v="1"/>
    <n v="116"/>
    <n v="250.310052611098"/>
    <n v="21.8153164882109"/>
    <x v="0"/>
    <x v="1"/>
    <x v="1"/>
    <n v="3"/>
    <n v="13714.94"/>
    <s v="Discharged"/>
    <x v="0"/>
  </r>
  <r>
    <s v="PT-04497"/>
    <n v="42"/>
    <x v="1"/>
    <n v="106"/>
    <n v="226.640275392847"/>
    <n v="28.846969507843401"/>
    <x v="0"/>
    <x v="1"/>
    <x v="2"/>
    <n v="1"/>
    <n v="3021.43"/>
    <s v="Transferred"/>
    <x v="3"/>
  </r>
  <r>
    <s v="PT-01219"/>
    <n v="42"/>
    <x v="1"/>
    <n v="141"/>
    <s v="unknown"/>
    <n v="25.7485813182718"/>
    <x v="0"/>
    <x v="2"/>
    <x v="1"/>
    <n v="3"/>
    <n v="17477.91"/>
    <s v="Discharged"/>
    <x v="3"/>
  </r>
  <r>
    <s v="PT-09720"/>
    <n v="45"/>
    <x v="0"/>
    <n v="90"/>
    <n v="213.089332375579"/>
    <n v="22.390937082389399"/>
    <x v="0"/>
    <x v="1"/>
    <x v="2"/>
    <n v="2"/>
    <n v="4952.63"/>
    <s v="Admitted"/>
    <x v="3"/>
  </r>
  <r>
    <s v="PT-03988"/>
    <n v="46"/>
    <x v="0"/>
    <n v="150"/>
    <n v="235.75747255981"/>
    <n v="29.139156714995"/>
    <x v="0"/>
    <x v="2"/>
    <x v="0"/>
    <n v="3"/>
    <n v="9043.1299999999992"/>
    <s v="Transferred"/>
    <x v="3"/>
  </r>
  <r>
    <s v="PT-04912"/>
    <n v="74"/>
    <x v="1"/>
    <n v="125"/>
    <n v="162.046622434689"/>
    <n v="31.790713128543601"/>
    <x v="0"/>
    <x v="2"/>
    <x v="1"/>
    <n v="3"/>
    <n v="13815"/>
    <s v="Admitted"/>
    <x v="4"/>
  </r>
  <r>
    <s v="PT-09493"/>
    <n v="48"/>
    <x v="0"/>
    <n v="131"/>
    <n v="248.447290730383"/>
    <n v="23.854053651974102"/>
    <x v="2"/>
    <x v="1"/>
    <x v="1"/>
    <n v="5"/>
    <n v="9894.98"/>
    <s v="Discharged"/>
    <x v="3"/>
  </r>
  <r>
    <s v="PT-04494"/>
    <n v="48"/>
    <x v="1"/>
    <n v="111"/>
    <n v="262.92318975890299"/>
    <s v="unknown"/>
    <x v="0"/>
    <x v="1"/>
    <x v="0"/>
    <n v="2"/>
    <n v="9439.2999999999993"/>
    <s v="Discharged"/>
    <x v="3"/>
  </r>
  <r>
    <s v="PT-06945"/>
    <n v="28"/>
    <x v="0"/>
    <n v="113"/>
    <n v="269.80036195246697"/>
    <n v="29.6750943434803"/>
    <x v="0"/>
    <x v="1"/>
    <x v="2"/>
    <n v="4"/>
    <n v="4106.37"/>
    <s v="Discharged"/>
    <x v="6"/>
  </r>
  <r>
    <s v="PT-05700"/>
    <n v="64"/>
    <x v="0"/>
    <s v="unknown"/>
    <n v="241.71089664688401"/>
    <n v="34.350114325745501"/>
    <x v="1"/>
    <x v="1"/>
    <x v="0"/>
    <n v="6"/>
    <n v="11428.32"/>
    <s v="Admitted"/>
    <x v="0"/>
  </r>
  <r>
    <s v="PT-08353"/>
    <n v="61"/>
    <x v="0"/>
    <n v="133"/>
    <n v="214.95295994145101"/>
    <n v="27.117037914703399"/>
    <x v="2"/>
    <x v="2"/>
    <x v="1"/>
    <n v="2"/>
    <s v="unknown"/>
    <s v="Discharged"/>
    <x v="0"/>
  </r>
  <r>
    <s v="PT-00957"/>
    <n v="60"/>
    <x v="0"/>
    <n v="119"/>
    <n v="200.44330306634399"/>
    <n v="38.593711335359501"/>
    <x v="2"/>
    <x v="1"/>
    <x v="0"/>
    <n v="3"/>
    <n v="4645.6899999999996"/>
    <s v="Admitted"/>
    <x v="1"/>
  </r>
  <r>
    <s v="PT-02870"/>
    <n v="73"/>
    <x v="1"/>
    <n v="99"/>
    <n v="257.046832192799"/>
    <n v="30.087552463826899"/>
    <x v="2"/>
    <x v="2"/>
    <x v="1"/>
    <n v="7"/>
    <n v="21981.9"/>
    <s v="Discharged"/>
    <x v="4"/>
  </r>
  <r>
    <s v="PT-04434"/>
    <n v="46"/>
    <x v="1"/>
    <n v="114"/>
    <n v="261.87638963698799"/>
    <n v="36.191277306308699"/>
    <x v="0"/>
    <x v="1"/>
    <x v="0"/>
    <n v="4"/>
    <n v="9299.48"/>
    <s v="Admitted"/>
    <x v="3"/>
  </r>
  <r>
    <s v="PT-04974"/>
    <n v="23"/>
    <x v="1"/>
    <n v="133"/>
    <n v="199.86605522723801"/>
    <s v="unknown"/>
    <x v="1"/>
    <x v="2"/>
    <x v="1"/>
    <n v="1"/>
    <n v="21326.05"/>
    <s v="Discharged"/>
    <x v="6"/>
  </r>
  <r>
    <s v="PT-02962"/>
    <n v="45"/>
    <x v="0"/>
    <n v="90"/>
    <n v="125.394268259783"/>
    <n v="24.226164528292799"/>
    <x v="0"/>
    <x v="0"/>
    <x v="3"/>
    <n v="4"/>
    <n v="5491.91"/>
    <s v="Discharged"/>
    <x v="3"/>
  </r>
  <r>
    <s v="PT-02201"/>
    <n v="82"/>
    <x v="0"/>
    <n v="103"/>
    <n v="165.09283601155701"/>
    <n v="26.027911788468"/>
    <x v="1"/>
    <x v="2"/>
    <x v="1"/>
    <n v="2"/>
    <n v="19439.34"/>
    <s v="Discharged"/>
    <x v="5"/>
  </r>
  <r>
    <s v="PT-00099"/>
    <n v="55"/>
    <x v="1"/>
    <n v="116"/>
    <n v="200.317879519592"/>
    <n v="25.196485365955599"/>
    <x v="2"/>
    <x v="1"/>
    <x v="1"/>
    <n v="3"/>
    <n v="15216.81"/>
    <s v="Discharged"/>
    <x v="1"/>
  </r>
  <r>
    <s v="PT-02558"/>
    <n v="55"/>
    <x v="0"/>
    <n v="131"/>
    <n v="188.963824555358"/>
    <n v="23.587242643613902"/>
    <x v="3"/>
    <x v="1"/>
    <x v="2"/>
    <n v="2"/>
    <n v="4468.6099999999997"/>
    <s v="Transferred"/>
    <x v="1"/>
  </r>
  <r>
    <s v="PT-08446"/>
    <n v="42"/>
    <x v="0"/>
    <n v="135"/>
    <n v="261.28014975216098"/>
    <n v="30.232703672608601"/>
    <x v="1"/>
    <x v="1"/>
    <x v="0"/>
    <n v="3"/>
    <n v="4057.64"/>
    <s v="Deceased"/>
    <x v="3"/>
  </r>
  <r>
    <s v="PT-04200"/>
    <n v="63"/>
    <x v="0"/>
    <n v="129"/>
    <n v="205.439950618084"/>
    <n v="28.4647274449033"/>
    <x v="0"/>
    <x v="2"/>
    <x v="1"/>
    <n v="3"/>
    <n v="10903.38"/>
    <s v="Discharged"/>
    <x v="0"/>
  </r>
  <r>
    <s v="PT-09638"/>
    <n v="77"/>
    <x v="0"/>
    <n v="181"/>
    <n v="215.909568206541"/>
    <n v="33.516901360717704"/>
    <x v="0"/>
    <x v="2"/>
    <x v="1"/>
    <n v="1"/>
    <n v="14785"/>
    <s v="Admitted"/>
    <x v="4"/>
  </r>
  <r>
    <s v="PT-05540"/>
    <n v="69"/>
    <x v="1"/>
    <n v="192"/>
    <n v="220.961443131452"/>
    <n v="26.7504591622994"/>
    <x v="0"/>
    <x v="1"/>
    <x v="0"/>
    <n v="2"/>
    <n v="2560.9699999999998"/>
    <s v="Admitted"/>
    <x v="0"/>
  </r>
  <r>
    <s v="PT-01649"/>
    <n v="72"/>
    <x v="0"/>
    <n v="112"/>
    <n v="209.554506583174"/>
    <n v="29.170266884607202"/>
    <x v="1"/>
    <x v="2"/>
    <x v="1"/>
    <n v="3"/>
    <n v="18663.86"/>
    <s v="Discharged"/>
    <x v="4"/>
  </r>
  <r>
    <s v="PT-09889"/>
    <n v="58"/>
    <x v="0"/>
    <n v="121"/>
    <n v="252.057011021893"/>
    <n v="37.935336423841001"/>
    <x v="1"/>
    <x v="2"/>
    <x v="1"/>
    <n v="6"/>
    <n v="20886.189999999999"/>
    <s v="Discharged"/>
    <x v="1"/>
  </r>
  <r>
    <s v="PT-06198"/>
    <n v="47"/>
    <x v="0"/>
    <n v="112"/>
    <n v="202.165606602976"/>
    <n v="20.951712694957799"/>
    <x v="1"/>
    <x v="1"/>
    <x v="0"/>
    <n v="3"/>
    <n v="12346.49"/>
    <s v="Transferred"/>
    <x v="3"/>
  </r>
  <r>
    <s v="PT-06296"/>
    <n v="65"/>
    <x v="0"/>
    <n v="125"/>
    <n v="201.57057932285801"/>
    <n v="28.829583892641502"/>
    <x v="0"/>
    <x v="1"/>
    <x v="0"/>
    <n v="4"/>
    <n v="8653.2000000000007"/>
    <s v="Discharged"/>
    <x v="0"/>
  </r>
  <r>
    <s v="PT-04500"/>
    <n v="37"/>
    <x v="1"/>
    <n v="128"/>
    <n v="209.74904253759999"/>
    <n v="32.005508472977198"/>
    <x v="0"/>
    <x v="1"/>
    <x v="2"/>
    <n v="2"/>
    <n v="3090.5"/>
    <s v="Discharged"/>
    <x v="2"/>
  </r>
  <r>
    <s v="PT-01155"/>
    <n v="79"/>
    <x v="1"/>
    <n v="160"/>
    <n v="252.050461841432"/>
    <n v="23.203894163841198"/>
    <x v="1"/>
    <x v="1"/>
    <x v="3"/>
    <n v="5"/>
    <n v="4952.6499999999996"/>
    <s v="Discharged"/>
    <x v="4"/>
  </r>
  <r>
    <s v="PT-02256"/>
    <n v="60"/>
    <x v="1"/>
    <n v="143"/>
    <n v="212.93801164068"/>
    <n v="19.7092457852705"/>
    <x v="0"/>
    <x v="1"/>
    <x v="0"/>
    <n v="7"/>
    <n v="10865.08"/>
    <s v="Transferred"/>
    <x v="1"/>
  </r>
  <r>
    <s v="PT-09875"/>
    <n v="59"/>
    <x v="0"/>
    <n v="139"/>
    <n v="214.55346734597899"/>
    <n v="23.075066237014401"/>
    <x v="1"/>
    <x v="1"/>
    <x v="3"/>
    <n v="2"/>
    <n v="4663.54"/>
    <s v="Transferred"/>
    <x v="1"/>
  </r>
  <r>
    <s v="PT-03171"/>
    <n v="40"/>
    <x v="1"/>
    <n v="138"/>
    <n v="137.580247197153"/>
    <s v="unknown"/>
    <x v="0"/>
    <x v="1"/>
    <x v="2"/>
    <n v="5"/>
    <n v="5366.2"/>
    <s v="Discharged"/>
    <x v="2"/>
  </r>
  <r>
    <s v="PT-07401"/>
    <n v="45"/>
    <x v="0"/>
    <n v="143"/>
    <n v="177.88301522150101"/>
    <n v="27.236457092802901"/>
    <x v="2"/>
    <x v="1"/>
    <x v="0"/>
    <s v="unknown"/>
    <s v="unknown"/>
    <s v="Discharged"/>
    <x v="3"/>
  </r>
  <r>
    <s v="PT-07159"/>
    <n v="42"/>
    <x v="0"/>
    <n v="122"/>
    <n v="235.493024815909"/>
    <n v="33.307916470774998"/>
    <x v="1"/>
    <x v="1"/>
    <x v="0"/>
    <n v="0"/>
    <n v="12229.23"/>
    <s v="Transferred"/>
    <x v="3"/>
  </r>
  <r>
    <s v="PT-03109"/>
    <n v="61"/>
    <x v="1"/>
    <n v="142"/>
    <n v="211.55544417140499"/>
    <n v="30.2519666487281"/>
    <x v="2"/>
    <x v="2"/>
    <x v="1"/>
    <n v="3"/>
    <n v="28193.34"/>
    <s v="Discharged"/>
    <x v="0"/>
  </r>
  <r>
    <s v="PT-04549"/>
    <n v="61"/>
    <x v="0"/>
    <n v="116"/>
    <n v="286.79968384391998"/>
    <n v="26.720724979285801"/>
    <x v="2"/>
    <x v="2"/>
    <x v="1"/>
    <n v="6"/>
    <n v="19675.95"/>
    <s v="Discharged"/>
    <x v="0"/>
  </r>
  <r>
    <s v="PT-05424"/>
    <n v="53"/>
    <x v="1"/>
    <n v="162"/>
    <n v="162.452383407512"/>
    <n v="19.162672287414601"/>
    <x v="1"/>
    <x v="1"/>
    <x v="0"/>
    <n v="4"/>
    <n v="9034.68"/>
    <s v="Discharged"/>
    <x v="1"/>
  </r>
  <r>
    <s v="PT-02050"/>
    <n v="57"/>
    <x v="1"/>
    <n v="144"/>
    <n v="202.25123188279801"/>
    <n v="25.905043414206901"/>
    <x v="2"/>
    <x v="1"/>
    <x v="1"/>
    <n v="7"/>
    <n v="21043.16"/>
    <s v="Discharged"/>
    <x v="1"/>
  </r>
  <r>
    <s v="PT-09209"/>
    <n v="58"/>
    <x v="1"/>
    <n v="121"/>
    <n v="236.612730499777"/>
    <n v="30.195653954204001"/>
    <x v="0"/>
    <x v="1"/>
    <x v="0"/>
    <n v="2"/>
    <n v="6548.54"/>
    <s v="Admitted"/>
    <x v="1"/>
  </r>
  <r>
    <s v="PT-08816"/>
    <n v="55"/>
    <x v="1"/>
    <n v="144"/>
    <n v="250.63342854992101"/>
    <n v="28.703599225906402"/>
    <x v="2"/>
    <x v="1"/>
    <x v="1"/>
    <n v="10"/>
    <s v="unknown"/>
    <s v="Discharged"/>
    <x v="1"/>
  </r>
  <r>
    <s v="PT-00263"/>
    <n v="18"/>
    <x v="0"/>
    <n v="103"/>
    <n v="217.72770413138099"/>
    <n v="27.944933228718199"/>
    <x v="1"/>
    <x v="1"/>
    <x v="3"/>
    <n v="6"/>
    <n v="5964.07"/>
    <s v="Admitted"/>
    <x v="6"/>
  </r>
  <r>
    <s v="PT-04062"/>
    <n v="59"/>
    <x v="1"/>
    <n v="143"/>
    <n v="283.87233118014598"/>
    <n v="29.186378814557902"/>
    <x v="1"/>
    <x v="1"/>
    <x v="1"/>
    <n v="2"/>
    <n v="13302.85"/>
    <s v="Transferred"/>
    <x v="1"/>
  </r>
  <r>
    <s v="PT-05535"/>
    <n v="52"/>
    <x v="1"/>
    <n v="165"/>
    <n v="216.04650053406701"/>
    <n v="30.0558728112137"/>
    <x v="2"/>
    <x v="1"/>
    <x v="0"/>
    <n v="4"/>
    <n v="8431.86"/>
    <s v="Transferred"/>
    <x v="1"/>
  </r>
  <r>
    <s v="PT-06617"/>
    <n v="71"/>
    <x v="1"/>
    <n v="149"/>
    <n v="136.40803245153401"/>
    <n v="34.906589467074603"/>
    <x v="1"/>
    <x v="2"/>
    <x v="1"/>
    <n v="0"/>
    <n v="9886.2000000000007"/>
    <s v="Discharged"/>
    <x v="4"/>
  </r>
  <r>
    <s v="PT-08121"/>
    <n v="72"/>
    <x v="0"/>
    <n v="130"/>
    <n v="228.39686288874699"/>
    <n v="24.149728692344201"/>
    <x v="0"/>
    <x v="1"/>
    <x v="0"/>
    <n v="3"/>
    <n v="12161.79"/>
    <s v="Discharged"/>
    <x v="4"/>
  </r>
  <r>
    <s v="PT-08156"/>
    <n v="49"/>
    <x v="0"/>
    <n v="107"/>
    <n v="203.90933863249299"/>
    <n v="22.528873056669401"/>
    <x v="0"/>
    <x v="2"/>
    <x v="0"/>
    <n v="1"/>
    <n v="6086.38"/>
    <s v="Discharged"/>
    <x v="3"/>
  </r>
  <r>
    <s v="PT-01803"/>
    <n v="44"/>
    <x v="1"/>
    <n v="124"/>
    <n v="222.80791166098001"/>
    <n v="17.738536207461902"/>
    <x v="0"/>
    <x v="1"/>
    <x v="2"/>
    <n v="3"/>
    <n v="4722.33"/>
    <s v="Discharged"/>
    <x v="3"/>
  </r>
  <r>
    <s v="PT-04737"/>
    <n v="43"/>
    <x v="1"/>
    <n v="145"/>
    <n v="221.015786100009"/>
    <n v="23.021759626476602"/>
    <x v="0"/>
    <x v="1"/>
    <x v="2"/>
    <n v="1"/>
    <n v="2345.8200000000002"/>
    <s v="Discharged"/>
    <x v="3"/>
  </r>
  <r>
    <s v="PT-02386"/>
    <n v="43"/>
    <x v="1"/>
    <n v="123"/>
    <n v="218.484229715357"/>
    <n v="31.075913043938801"/>
    <x v="2"/>
    <x v="1"/>
    <x v="1"/>
    <n v="6"/>
    <n v="11694.46"/>
    <s v="Discharged"/>
    <x v="3"/>
  </r>
  <r>
    <s v="PT-06695"/>
    <n v="62"/>
    <x v="1"/>
    <n v="151"/>
    <s v="unknown"/>
    <n v="25.696363053878098"/>
    <x v="1"/>
    <x v="2"/>
    <x v="1"/>
    <n v="2"/>
    <n v="13132.29"/>
    <s v="Discharged"/>
    <x v="0"/>
  </r>
  <r>
    <s v="PT-05760"/>
    <n v="67"/>
    <x v="0"/>
    <n v="127"/>
    <n v="237.673009077172"/>
    <n v="27.357680323307001"/>
    <x v="2"/>
    <x v="1"/>
    <x v="1"/>
    <n v="7"/>
    <n v="17718.669999999998"/>
    <s v="Discharged"/>
    <x v="0"/>
  </r>
  <r>
    <s v="PT-01960"/>
    <n v="58"/>
    <x v="0"/>
    <n v="129"/>
    <n v="244.26637830852499"/>
    <n v="27.699130805687499"/>
    <x v="0"/>
    <x v="1"/>
    <x v="2"/>
    <n v="3"/>
    <n v="3697.93"/>
    <s v="Admitted"/>
    <x v="1"/>
  </r>
  <r>
    <s v="PT-02977"/>
    <n v="73"/>
    <x v="0"/>
    <n v="142"/>
    <s v="unknown"/>
    <n v="24.984751055727699"/>
    <x v="1"/>
    <x v="1"/>
    <x v="0"/>
    <n v="2"/>
    <n v="9601.39"/>
    <s v="Discharged"/>
    <x v="4"/>
  </r>
  <r>
    <s v="PT-08681"/>
    <n v="38"/>
    <x v="1"/>
    <n v="146"/>
    <n v="192.21622372034801"/>
    <n v="28.6158198437981"/>
    <x v="1"/>
    <x v="1"/>
    <x v="2"/>
    <n v="1"/>
    <n v="3078.48"/>
    <s v="Discharged"/>
    <x v="2"/>
  </r>
  <r>
    <s v="PT-01844"/>
    <n v="56"/>
    <x v="1"/>
    <n v="126"/>
    <n v="220.08035720582899"/>
    <s v="unknown"/>
    <x v="2"/>
    <x v="2"/>
    <x v="1"/>
    <n v="10"/>
    <n v="19794.86"/>
    <s v="Transferred"/>
    <x v="1"/>
  </r>
  <r>
    <s v="PT-01735"/>
    <n v="66"/>
    <x v="0"/>
    <n v="145"/>
    <n v="189.56052838757199"/>
    <n v="26.573673796836999"/>
    <x v="0"/>
    <x v="2"/>
    <x v="0"/>
    <n v="1"/>
    <n v="15369.34"/>
    <s v="Admitted"/>
    <x v="0"/>
  </r>
  <r>
    <s v="PT-02912"/>
    <n v="60"/>
    <x v="1"/>
    <n v="150"/>
    <n v="187.511486570052"/>
    <n v="27.147501293501399"/>
    <x v="1"/>
    <x v="2"/>
    <x v="0"/>
    <n v="4"/>
    <n v="11734.2"/>
    <s v="Discharged"/>
    <x v="1"/>
  </r>
  <r>
    <s v="PT-08339"/>
    <n v="57"/>
    <x v="1"/>
    <n v="157"/>
    <n v="238.279635430479"/>
    <n v="24.622498828611199"/>
    <x v="0"/>
    <x v="1"/>
    <x v="2"/>
    <n v="1"/>
    <n v="1917.84"/>
    <s v="Discharged"/>
    <x v="1"/>
  </r>
  <r>
    <s v="PT-01987"/>
    <n v="65"/>
    <x v="0"/>
    <n v="142"/>
    <n v="203.39149427471801"/>
    <n v="19.6658701503071"/>
    <x v="3"/>
    <x v="2"/>
    <x v="0"/>
    <n v="3"/>
    <n v="10303.92"/>
    <s v="Discharged"/>
    <x v="0"/>
  </r>
  <r>
    <s v="PT-09562"/>
    <n v="42"/>
    <x v="0"/>
    <n v="134"/>
    <n v="295.87874935549598"/>
    <n v="32.138949090828604"/>
    <x v="0"/>
    <x v="1"/>
    <x v="2"/>
    <n v="6"/>
    <n v="5430.24"/>
    <s v="Discharged"/>
    <x v="3"/>
  </r>
  <r>
    <s v="PT-06547"/>
    <n v="31"/>
    <x v="0"/>
    <n v="93"/>
    <n v="277.70938118182198"/>
    <n v="26.5787555725456"/>
    <x v="1"/>
    <x v="2"/>
    <x v="1"/>
    <n v="4"/>
    <n v="23367.07"/>
    <s v="Admitted"/>
    <x v="2"/>
  </r>
  <r>
    <s v="PT-07099"/>
    <n v="41"/>
    <x v="0"/>
    <n v="135"/>
    <n v="204.377075456662"/>
    <n v="30.334416290186802"/>
    <x v="1"/>
    <x v="1"/>
    <x v="2"/>
    <n v="1"/>
    <n v="5184.1400000000003"/>
    <s v="Discharged"/>
    <x v="3"/>
  </r>
  <r>
    <s v="PT-02812"/>
    <n v="45"/>
    <x v="0"/>
    <n v="113"/>
    <n v="318.51495860676602"/>
    <n v="27.835454229603599"/>
    <x v="1"/>
    <x v="1"/>
    <x v="1"/>
    <n v="1"/>
    <n v="20649.72"/>
    <s v="Transferred"/>
    <x v="3"/>
  </r>
  <r>
    <s v="PT-00660"/>
    <n v="52"/>
    <x v="0"/>
    <n v="156"/>
    <n v="285.084776975615"/>
    <n v="27.398956786012"/>
    <x v="0"/>
    <x v="1"/>
    <x v="2"/>
    <n v="6"/>
    <n v="8474.18"/>
    <s v="Admitted"/>
    <x v="1"/>
  </r>
  <r>
    <s v="PT-09987"/>
    <n v="49"/>
    <x v="1"/>
    <n v="115"/>
    <n v="156.34470347367599"/>
    <n v="28.992693613985299"/>
    <x v="0"/>
    <x v="1"/>
    <x v="2"/>
    <n v="2"/>
    <n v="3634.27"/>
    <s v="Discharged"/>
    <x v="3"/>
  </r>
  <r>
    <s v="PT-02512"/>
    <n v="63"/>
    <x v="0"/>
    <n v="152"/>
    <n v="214.25769965273901"/>
    <n v="29.251186173791702"/>
    <x v="2"/>
    <x v="0"/>
    <x v="1"/>
    <n v="6"/>
    <n v="11770.59"/>
    <s v="Admitted"/>
    <x v="0"/>
  </r>
  <r>
    <s v="PT-04283"/>
    <n v="72"/>
    <x v="1"/>
    <n v="162"/>
    <n v="220.94319331337101"/>
    <n v="18.105952580424098"/>
    <x v="1"/>
    <x v="1"/>
    <x v="0"/>
    <n v="8"/>
    <n v="13011.72"/>
    <s v="Discharged"/>
    <x v="4"/>
  </r>
  <r>
    <s v="PT-09340"/>
    <n v="55"/>
    <x v="1"/>
    <n v="101"/>
    <s v="unknown"/>
    <n v="27.027850969270101"/>
    <x v="3"/>
    <x v="1"/>
    <x v="0"/>
    <n v="3"/>
    <n v="13225.22"/>
    <s v="Admitted"/>
    <x v="1"/>
  </r>
  <r>
    <s v="PT-08801"/>
    <n v="42"/>
    <x v="1"/>
    <n v="101"/>
    <n v="183.18002630736299"/>
    <n v="27.3920474044339"/>
    <x v="1"/>
    <x v="1"/>
    <x v="0"/>
    <n v="2"/>
    <n v="9107.09"/>
    <s v="Discharged"/>
    <x v="3"/>
  </r>
  <r>
    <s v="PT-06288"/>
    <n v="65"/>
    <x v="1"/>
    <n v="141"/>
    <n v="276.96356387121898"/>
    <n v="32.169009106933501"/>
    <x v="0"/>
    <x v="1"/>
    <x v="3"/>
    <n v="5"/>
    <n v="7594.42"/>
    <s v="Discharged"/>
    <x v="0"/>
  </r>
  <r>
    <s v="PT-01931"/>
    <n v="36"/>
    <x v="0"/>
    <n v="112"/>
    <n v="246.22868884286399"/>
    <n v="31.2832173730691"/>
    <x v="0"/>
    <x v="1"/>
    <x v="2"/>
    <n v="4"/>
    <n v="4504.4799999999996"/>
    <s v="Transferred"/>
    <x v="2"/>
  </r>
  <r>
    <s v="PT-07126"/>
    <n v="25"/>
    <x v="0"/>
    <n v="141"/>
    <n v="166.47794894970301"/>
    <n v="30.275090909306801"/>
    <x v="1"/>
    <x v="1"/>
    <x v="2"/>
    <n v="4"/>
    <n v="7660.7"/>
    <s v="Admitted"/>
    <x v="6"/>
  </r>
  <r>
    <s v="PT-00198"/>
    <n v="57"/>
    <x v="1"/>
    <n v="119"/>
    <n v="133.156238822299"/>
    <n v="22.849208422057099"/>
    <x v="3"/>
    <x v="1"/>
    <x v="0"/>
    <n v="4"/>
    <n v="9147.9"/>
    <s v="Admitted"/>
    <x v="1"/>
  </r>
  <r>
    <s v="PT-07778"/>
    <n v="39"/>
    <x v="1"/>
    <n v="125"/>
    <n v="202.322835604212"/>
    <n v="31.1080354276429"/>
    <x v="2"/>
    <x v="1"/>
    <x v="0"/>
    <n v="8"/>
    <n v="10871.16"/>
    <s v="Admitted"/>
    <x v="2"/>
  </r>
  <r>
    <s v="PT-02932"/>
    <n v="48"/>
    <x v="0"/>
    <n v="110"/>
    <n v="120"/>
    <n v="20.794306100243499"/>
    <x v="0"/>
    <x v="1"/>
    <x v="2"/>
    <n v="2"/>
    <n v="4790.01"/>
    <s v="Admitted"/>
    <x v="3"/>
  </r>
  <r>
    <s v="PT-08005"/>
    <n v="74"/>
    <x v="1"/>
    <n v="122"/>
    <n v="191.567860699541"/>
    <n v="38.7798407046931"/>
    <x v="1"/>
    <x v="1"/>
    <x v="1"/>
    <n v="2"/>
    <n v="6113.47"/>
    <s v="Discharged"/>
    <x v="4"/>
  </r>
  <r>
    <s v="PT-02328"/>
    <n v="49"/>
    <x v="1"/>
    <n v="118"/>
    <n v="174.629891873757"/>
    <n v="29.574589349752099"/>
    <x v="1"/>
    <x v="1"/>
    <x v="2"/>
    <n v="3"/>
    <n v="7241.31"/>
    <s v="Discharged"/>
    <x v="3"/>
  </r>
  <r>
    <s v="PT-04390"/>
    <n v="63"/>
    <x v="1"/>
    <n v="121"/>
    <n v="269.736137593725"/>
    <n v="22.579343655675199"/>
    <x v="0"/>
    <x v="2"/>
    <x v="0"/>
    <n v="2"/>
    <n v="11614.7"/>
    <s v="Discharged"/>
    <x v="0"/>
  </r>
  <r>
    <s v="PT-08959"/>
    <n v="69"/>
    <x v="1"/>
    <n v="131"/>
    <n v="192.46954209906801"/>
    <n v="31.056641762636001"/>
    <x v="0"/>
    <x v="1"/>
    <x v="2"/>
    <n v="5"/>
    <n v="5784.9"/>
    <s v="Discharged"/>
    <x v="0"/>
  </r>
  <r>
    <s v="PT-04219"/>
    <n v="59"/>
    <x v="1"/>
    <n v="159"/>
    <n v="209.56042662447899"/>
    <n v="30.555050551109399"/>
    <x v="0"/>
    <x v="1"/>
    <x v="3"/>
    <n v="3"/>
    <n v="2971.14"/>
    <s v="Admitted"/>
    <x v="1"/>
  </r>
  <r>
    <s v="PT-00203"/>
    <n v="71"/>
    <x v="1"/>
    <n v="129"/>
    <n v="196.729171800187"/>
    <n v="31.2683150353268"/>
    <x v="0"/>
    <x v="1"/>
    <x v="0"/>
    <n v="4"/>
    <n v="11621.86"/>
    <s v="Discharged"/>
    <x v="4"/>
  </r>
  <r>
    <s v="PT-03511"/>
    <n v="73"/>
    <x v="1"/>
    <n v="123"/>
    <n v="162.69593451654401"/>
    <n v="24.91308664936"/>
    <x v="0"/>
    <x v="1"/>
    <x v="2"/>
    <n v="6"/>
    <n v="5368.41"/>
    <s v="Discharged"/>
    <x v="4"/>
  </r>
  <r>
    <s v="PT-04932"/>
    <n v="22"/>
    <x v="1"/>
    <n v="102"/>
    <n v="266.37991814294497"/>
    <n v="30.022468281543201"/>
    <x v="1"/>
    <x v="1"/>
    <x v="2"/>
    <n v="5"/>
    <n v="5922.46"/>
    <s v="Admitted"/>
    <x v="6"/>
  </r>
  <r>
    <s v="PT-05536"/>
    <n v="92"/>
    <x v="1"/>
    <n v="102"/>
    <n v="190.03683205961499"/>
    <n v="27.115813507348001"/>
    <x v="0"/>
    <x v="1"/>
    <x v="0"/>
    <n v="1"/>
    <s v="unknown"/>
    <s v="Admitted"/>
    <x v="5"/>
  </r>
  <r>
    <s v="PT-09926"/>
    <n v="47"/>
    <x v="0"/>
    <n v="133"/>
    <n v="248.708882767608"/>
    <n v="20.8038092624457"/>
    <x v="2"/>
    <x v="2"/>
    <x v="1"/>
    <n v="6"/>
    <n v="7224.21"/>
    <s v="Admitted"/>
    <x v="3"/>
  </r>
  <r>
    <s v="PT-05792"/>
    <n v="18"/>
    <x v="0"/>
    <n v="146"/>
    <n v="197.496372332775"/>
    <n v="18.439391338337501"/>
    <x v="0"/>
    <x v="1"/>
    <x v="2"/>
    <n v="4"/>
    <n v="3944.48"/>
    <s v="Deceased"/>
    <x v="6"/>
  </r>
  <r>
    <s v="PT-01708"/>
    <n v="83"/>
    <x v="1"/>
    <n v="164"/>
    <n v="208.80335829596899"/>
    <n v="30.6800862129165"/>
    <x v="0"/>
    <x v="1"/>
    <x v="0"/>
    <n v="3"/>
    <n v="12051.86"/>
    <s v="Discharged"/>
    <x v="5"/>
  </r>
  <r>
    <s v="PT-05173"/>
    <n v="48"/>
    <x v="1"/>
    <n v="112"/>
    <n v="143.20518359430599"/>
    <n v="30.723943916821"/>
    <x v="0"/>
    <x v="1"/>
    <x v="0"/>
    <n v="1"/>
    <n v="1705"/>
    <s v="Discharged"/>
    <x v="3"/>
  </r>
  <r>
    <s v="PT-05250"/>
    <n v="61"/>
    <x v="1"/>
    <n v="134"/>
    <n v="185.191508640514"/>
    <n v="28.686824995738899"/>
    <x v="0"/>
    <x v="1"/>
    <x v="0"/>
    <n v="4"/>
    <n v="5353.45"/>
    <s v="Admitted"/>
    <x v="0"/>
  </r>
  <r>
    <s v="PT-06529"/>
    <n v="55"/>
    <x v="0"/>
    <n v="125"/>
    <n v="207.89680381303799"/>
    <s v="unknown"/>
    <x v="0"/>
    <x v="1"/>
    <x v="2"/>
    <n v="4"/>
    <n v="4921.18"/>
    <s v="Deceased"/>
    <x v="1"/>
  </r>
  <r>
    <s v="PT-05856"/>
    <n v="28"/>
    <x v="1"/>
    <n v="103"/>
    <n v="217.035309103515"/>
    <n v="27.0250001926048"/>
    <x v="0"/>
    <x v="2"/>
    <x v="0"/>
    <n v="3"/>
    <n v="13660.33"/>
    <s v="Discharged"/>
    <x v="6"/>
  </r>
  <r>
    <s v="PT-08165"/>
    <n v="28"/>
    <x v="1"/>
    <n v="104"/>
    <n v="279.052580806197"/>
    <n v="30.697729622736901"/>
    <x v="2"/>
    <x v="1"/>
    <x v="0"/>
    <n v="7"/>
    <n v="12229.45"/>
    <s v="Discharged"/>
    <x v="6"/>
  </r>
  <r>
    <s v="PT-00855"/>
    <n v="76"/>
    <x v="0"/>
    <n v="144"/>
    <n v="165.222575535142"/>
    <n v="27.668836735354901"/>
    <x v="0"/>
    <x v="1"/>
    <x v="0"/>
    <n v="2"/>
    <n v="4108.37"/>
    <s v="Admitted"/>
    <x v="4"/>
  </r>
  <r>
    <s v="PT-04738"/>
    <n v="55"/>
    <x v="1"/>
    <n v="114"/>
    <n v="222.388177574894"/>
    <n v="24.538681599552699"/>
    <x v="3"/>
    <x v="2"/>
    <x v="1"/>
    <n v="4"/>
    <n v="13910.29"/>
    <s v="Deceased"/>
    <x v="1"/>
  </r>
  <r>
    <s v="PT-00699"/>
    <n v="68"/>
    <x v="0"/>
    <n v="126"/>
    <n v="225.944082901906"/>
    <n v="26.112629557938401"/>
    <x v="2"/>
    <x v="1"/>
    <x v="0"/>
    <n v="4"/>
    <n v="12221.62"/>
    <s v="Discharged"/>
    <x v="0"/>
  </r>
  <r>
    <s v="PT-03697"/>
    <n v="46"/>
    <x v="0"/>
    <s v="unknown"/>
    <s v="unknown"/>
    <n v="36.4956939506175"/>
    <x v="1"/>
    <x v="2"/>
    <x v="1"/>
    <n v="4"/>
    <n v="5593.03"/>
    <s v="Admitted"/>
    <x v="3"/>
  </r>
  <r>
    <s v="PT-01637"/>
    <n v="40"/>
    <x v="0"/>
    <n v="142"/>
    <n v="251.19688659314301"/>
    <n v="26.665269961833999"/>
    <x v="0"/>
    <x v="1"/>
    <x v="0"/>
    <n v="3"/>
    <n v="9316.7999999999993"/>
    <s v="Discharged"/>
    <x v="2"/>
  </r>
  <r>
    <s v="PT-07281"/>
    <n v="43"/>
    <x v="0"/>
    <n v="135"/>
    <n v="201.22841388961101"/>
    <s v="unknown"/>
    <x v="2"/>
    <x v="1"/>
    <x v="0"/>
    <n v="3"/>
    <n v="10316.25"/>
    <s v="Discharged"/>
    <x v="3"/>
  </r>
  <r>
    <s v="PT-07555"/>
    <n v="67"/>
    <x v="1"/>
    <n v="121"/>
    <s v="unknown"/>
    <n v="29.641917445198501"/>
    <x v="0"/>
    <x v="1"/>
    <x v="1"/>
    <n v="5"/>
    <n v="13547.68"/>
    <s v="Discharged"/>
    <x v="0"/>
  </r>
  <r>
    <s v="PT-03582"/>
    <n v="74"/>
    <x v="0"/>
    <s v="unknown"/>
    <n v="257.77289772480401"/>
    <n v="29.970894189531801"/>
    <x v="0"/>
    <x v="2"/>
    <x v="1"/>
    <n v="0"/>
    <n v="18277.82"/>
    <s v="Discharged"/>
    <x v="4"/>
  </r>
  <r>
    <s v="PT-01292"/>
    <n v="92"/>
    <x v="0"/>
    <n v="144"/>
    <n v="219.87830050268701"/>
    <n v="42.0083431889515"/>
    <x v="0"/>
    <x v="2"/>
    <x v="1"/>
    <n v="3"/>
    <n v="20480.22"/>
    <s v="Discharged"/>
    <x v="5"/>
  </r>
  <r>
    <s v="PT-06586"/>
    <n v="56"/>
    <x v="0"/>
    <n v="160"/>
    <n v="284.00030559157398"/>
    <n v="28.295897211446199"/>
    <x v="2"/>
    <x v="2"/>
    <x v="1"/>
    <n v="3"/>
    <n v="19980.71"/>
    <s v="Discharged"/>
    <x v="1"/>
  </r>
  <r>
    <s v="PT-01854"/>
    <n v="68"/>
    <x v="1"/>
    <n v="113"/>
    <n v="190.034814683919"/>
    <n v="31.446293019120301"/>
    <x v="0"/>
    <x v="1"/>
    <x v="0"/>
    <n v="2"/>
    <n v="9501.85"/>
    <s v="Discharged"/>
    <x v="0"/>
  </r>
  <r>
    <s v="PT-05233"/>
    <n v="39"/>
    <x v="0"/>
    <s v="unknown"/>
    <n v="242.797616494294"/>
    <n v="26.8700422639081"/>
    <x v="1"/>
    <x v="2"/>
    <x v="0"/>
    <n v="6"/>
    <n v="9087.1"/>
    <s v="Discharged"/>
    <x v="2"/>
  </r>
  <r>
    <s v="PT-03764"/>
    <n v="67"/>
    <x v="1"/>
    <n v="126"/>
    <n v="220.664616186817"/>
    <n v="31.095743964233002"/>
    <x v="2"/>
    <x v="2"/>
    <x v="1"/>
    <n v="6"/>
    <n v="19417.02"/>
    <s v="Admitted"/>
    <x v="0"/>
  </r>
  <r>
    <s v="PT-03305"/>
    <n v="71"/>
    <x v="1"/>
    <n v="152"/>
    <n v="293.85586021649999"/>
    <n v="28.5795773758663"/>
    <x v="1"/>
    <x v="2"/>
    <x v="1"/>
    <n v="3"/>
    <n v="19198.55"/>
    <s v="Admitted"/>
    <x v="4"/>
  </r>
  <r>
    <s v="PT-01496"/>
    <n v="85"/>
    <x v="0"/>
    <s v="unknown"/>
    <n v="217.072731898359"/>
    <n v="34.3801825469683"/>
    <x v="0"/>
    <x v="1"/>
    <x v="2"/>
    <n v="5"/>
    <n v="4104.99"/>
    <s v="Discharged"/>
    <x v="5"/>
  </r>
  <r>
    <s v="PT-07995"/>
    <n v="44"/>
    <x v="0"/>
    <n v="153"/>
    <n v="259.72403282446498"/>
    <n v="26.637070392035898"/>
    <x v="1"/>
    <x v="2"/>
    <x v="0"/>
    <n v="2"/>
    <n v="9893.89"/>
    <s v="Transferred"/>
    <x v="3"/>
  </r>
  <r>
    <s v="PT-01999"/>
    <n v="52"/>
    <x v="0"/>
    <n v="111"/>
    <n v="210.201856681626"/>
    <n v="33.610457950804097"/>
    <x v="1"/>
    <x v="2"/>
    <x v="1"/>
    <n v="4"/>
    <n v="19409.580000000002"/>
    <s v="Admitted"/>
    <x v="1"/>
  </r>
  <r>
    <s v="PT-00664"/>
    <n v="46"/>
    <x v="0"/>
    <n v="145"/>
    <n v="272.83968754197201"/>
    <n v="26.2805699189107"/>
    <x v="1"/>
    <x v="1"/>
    <x v="2"/>
    <n v="3"/>
    <n v="1851.09"/>
    <s v="Discharged"/>
    <x v="3"/>
  </r>
  <r>
    <s v="PT-03749"/>
    <n v="76"/>
    <x v="1"/>
    <n v="150"/>
    <n v="222.16341651086"/>
    <n v="24.714034372358899"/>
    <x v="2"/>
    <x v="1"/>
    <x v="1"/>
    <n v="4"/>
    <n v="10667.32"/>
    <s v="Discharged"/>
    <x v="4"/>
  </r>
  <r>
    <s v="PT-04414"/>
    <n v="18"/>
    <x v="1"/>
    <n v="118"/>
    <n v="181.52468132778401"/>
    <n v="21.401738300703599"/>
    <x v="2"/>
    <x v="1"/>
    <x v="2"/>
    <n v="6"/>
    <n v="3824.22"/>
    <s v="Admitted"/>
    <x v="6"/>
  </r>
  <r>
    <s v="PT-05531"/>
    <n v="74"/>
    <x v="1"/>
    <n v="113"/>
    <n v="187.883663594697"/>
    <n v="24.632935619177001"/>
    <x v="1"/>
    <x v="1"/>
    <x v="0"/>
    <n v="2"/>
    <n v="11904.19"/>
    <s v="Discharged"/>
    <x v="4"/>
  </r>
  <r>
    <s v="PT-05576"/>
    <n v="25"/>
    <x v="0"/>
    <n v="104"/>
    <n v="312.25253259905901"/>
    <n v="26.7953913390248"/>
    <x v="0"/>
    <x v="2"/>
    <x v="0"/>
    <n v="2"/>
    <n v="12393.66"/>
    <s v="Discharged"/>
    <x v="6"/>
  </r>
  <r>
    <s v="PT-08902"/>
    <n v="58"/>
    <x v="1"/>
    <n v="136"/>
    <n v="214.856352065951"/>
    <n v="15"/>
    <x v="1"/>
    <x v="2"/>
    <x v="1"/>
    <n v="2"/>
    <n v="15117.39"/>
    <s v="Transferred"/>
    <x v="1"/>
  </r>
  <r>
    <s v="PT-07527"/>
    <n v="70"/>
    <x v="0"/>
    <n v="105"/>
    <n v="141.77682711130899"/>
    <n v="35.735641160889401"/>
    <x v="2"/>
    <x v="2"/>
    <x v="1"/>
    <n v="5"/>
    <n v="10951.91"/>
    <s v="Transferred"/>
    <x v="0"/>
  </r>
  <r>
    <s v="PT-09475"/>
    <n v="23"/>
    <x v="0"/>
    <n v="133"/>
    <n v="224.607973787985"/>
    <n v="27.285312119608601"/>
    <x v="0"/>
    <x v="1"/>
    <x v="2"/>
    <n v="1"/>
    <n v="2272.04"/>
    <s v="Discharged"/>
    <x v="6"/>
  </r>
  <r>
    <s v="PT-05865"/>
    <n v="46"/>
    <x v="0"/>
    <n v="160"/>
    <n v="201.708993940867"/>
    <n v="29.112677124275098"/>
    <x v="3"/>
    <x v="1"/>
    <x v="0"/>
    <n v="2"/>
    <n v="3369.17"/>
    <s v="Discharged"/>
    <x v="3"/>
  </r>
  <r>
    <s v="PT-06777"/>
    <n v="68"/>
    <x v="0"/>
    <n v="94"/>
    <n v="233.04083226510301"/>
    <n v="29.028268922678802"/>
    <x v="2"/>
    <x v="1"/>
    <x v="1"/>
    <n v="3"/>
    <n v="13435.38"/>
    <s v="Admitted"/>
    <x v="0"/>
  </r>
  <r>
    <s v="PT-01307"/>
    <n v="55"/>
    <x v="1"/>
    <n v="105"/>
    <n v="222.91224515450401"/>
    <n v="35.469708518405497"/>
    <x v="0"/>
    <x v="1"/>
    <x v="0"/>
    <n v="4"/>
    <n v="7190.34"/>
    <s v="Discharged"/>
    <x v="1"/>
  </r>
  <r>
    <s v="PT-07393"/>
    <n v="35"/>
    <x v="0"/>
    <n v="118"/>
    <n v="216.91496490183599"/>
    <n v="20.698606373744401"/>
    <x v="0"/>
    <x v="1"/>
    <x v="2"/>
    <n v="1"/>
    <n v="3663.91"/>
    <s v="Discharged"/>
    <x v="2"/>
  </r>
  <r>
    <s v="PT-05593"/>
    <n v="43"/>
    <x v="0"/>
    <n v="125"/>
    <n v="247.7149021804"/>
    <n v="23.4560018706484"/>
    <x v="2"/>
    <x v="1"/>
    <x v="0"/>
    <n v="5"/>
    <n v="13851.9"/>
    <s v="Admitted"/>
    <x v="3"/>
  </r>
  <r>
    <s v="PT-09722"/>
    <n v="58"/>
    <x v="0"/>
    <n v="111"/>
    <n v="240.83005422413501"/>
    <n v="29.458862582463698"/>
    <x v="1"/>
    <x v="1"/>
    <x v="0"/>
    <n v="3"/>
    <n v="13145.95"/>
    <s v="Discharged"/>
    <x v="1"/>
  </r>
  <r>
    <s v="PT-01664"/>
    <n v="45"/>
    <x v="0"/>
    <n v="130"/>
    <n v="264.27916391870798"/>
    <n v="25.114935208030001"/>
    <x v="1"/>
    <x v="2"/>
    <x v="0"/>
    <n v="2"/>
    <n v="6198.66"/>
    <s v="Admitted"/>
    <x v="3"/>
  </r>
  <r>
    <s v="PT-05451"/>
    <n v="48"/>
    <x v="1"/>
    <n v="139"/>
    <n v="309.85350190461799"/>
    <n v="31.956518062872"/>
    <x v="1"/>
    <x v="2"/>
    <x v="0"/>
    <n v="2"/>
    <n v="4947.05"/>
    <s v="Discharged"/>
    <x v="3"/>
  </r>
  <r>
    <s v="PT-03628"/>
    <n v="66"/>
    <x v="0"/>
    <n v="167"/>
    <n v="272.91922281671202"/>
    <n v="25.659918717101"/>
    <x v="1"/>
    <x v="1"/>
    <x v="0"/>
    <n v="1"/>
    <n v="8040.89"/>
    <s v="Discharged"/>
    <x v="0"/>
  </r>
  <r>
    <s v="PT-02694"/>
    <n v="52"/>
    <x v="0"/>
    <n v="96"/>
    <n v="254.14207632959199"/>
    <n v="24.8661385956066"/>
    <x v="1"/>
    <x v="1"/>
    <x v="2"/>
    <s v="unknown"/>
    <n v="991.48"/>
    <s v="Admitted"/>
    <x v="1"/>
  </r>
  <r>
    <s v="PT-09790"/>
    <n v="45"/>
    <x v="1"/>
    <n v="106"/>
    <n v="169.32450524804099"/>
    <n v="28.9154925666334"/>
    <x v="1"/>
    <x v="1"/>
    <x v="0"/>
    <n v="4"/>
    <n v="11264.29"/>
    <s v="Discharged"/>
    <x v="3"/>
  </r>
  <r>
    <s v="PT-05916"/>
    <n v="41"/>
    <x v="1"/>
    <n v="116"/>
    <n v="241.877120444414"/>
    <n v="24.742573213727699"/>
    <x v="2"/>
    <x v="2"/>
    <x v="1"/>
    <n v="3"/>
    <n v="21505.53"/>
    <s v="Admitted"/>
    <x v="3"/>
  </r>
  <r>
    <s v="PT-03158"/>
    <n v="56"/>
    <x v="0"/>
    <n v="143"/>
    <n v="193.748267357988"/>
    <n v="27.0319096779277"/>
    <x v="1"/>
    <x v="2"/>
    <x v="0"/>
    <n v="3"/>
    <n v="13561.11"/>
    <s v="Discharged"/>
    <x v="1"/>
  </r>
  <r>
    <s v="PT-09915"/>
    <n v="64"/>
    <x v="0"/>
    <n v="136"/>
    <n v="185.465279124077"/>
    <n v="27.714002696944998"/>
    <x v="0"/>
    <x v="1"/>
    <x v="0"/>
    <n v="2"/>
    <n v="13786.1"/>
    <s v="Discharged"/>
    <x v="0"/>
  </r>
  <r>
    <s v="PT-06669"/>
    <n v="60"/>
    <x v="0"/>
    <n v="144"/>
    <n v="245.174676104046"/>
    <n v="22.8731996314851"/>
    <x v="2"/>
    <x v="1"/>
    <x v="1"/>
    <n v="6"/>
    <n v="25027.63"/>
    <s v="Admitted"/>
    <x v="1"/>
  </r>
  <r>
    <s v="PT-01060"/>
    <n v="49"/>
    <x v="1"/>
    <n v="155"/>
    <n v="127.91145281779001"/>
    <n v="28.224036240634799"/>
    <x v="1"/>
    <x v="1"/>
    <x v="2"/>
    <n v="2"/>
    <n v="4481.6000000000004"/>
    <s v="Discharged"/>
    <x v="3"/>
  </r>
  <r>
    <s v="PT-04637"/>
    <n v="62"/>
    <x v="1"/>
    <n v="127"/>
    <n v="188.09197334235799"/>
    <n v="26.256859182644298"/>
    <x v="2"/>
    <x v="1"/>
    <x v="0"/>
    <n v="4"/>
    <n v="4488"/>
    <s v="Deceased"/>
    <x v="0"/>
  </r>
  <r>
    <s v="PT-03243"/>
    <n v="29"/>
    <x v="1"/>
    <n v="129"/>
    <n v="129.78832721430999"/>
    <n v="27.047914478381902"/>
    <x v="1"/>
    <x v="2"/>
    <x v="0"/>
    <n v="1"/>
    <n v="7317.17"/>
    <s v="Admitted"/>
    <x v="6"/>
  </r>
  <r>
    <s v="PT-01679"/>
    <n v="69"/>
    <x v="0"/>
    <n v="110"/>
    <n v="202.82354665670499"/>
    <n v="29.513609303014999"/>
    <x v="1"/>
    <x v="1"/>
    <x v="0"/>
    <n v="6"/>
    <n v="16080.68"/>
    <s v="Admitted"/>
    <x v="0"/>
  </r>
  <r>
    <s v="PT-06893"/>
    <n v="36"/>
    <x v="0"/>
    <n v="152"/>
    <n v="222.80570465909599"/>
    <n v="32.754626710006001"/>
    <x v="2"/>
    <x v="1"/>
    <x v="0"/>
    <n v="7"/>
    <n v="8521.4500000000007"/>
    <s v="Admitted"/>
    <x v="2"/>
  </r>
  <r>
    <s v="PT-07575"/>
    <n v="43"/>
    <x v="1"/>
    <n v="173"/>
    <n v="233.74898710231699"/>
    <n v="32.935761587157401"/>
    <x v="0"/>
    <x v="2"/>
    <x v="1"/>
    <n v="3"/>
    <n v="4917.0600000000004"/>
    <s v="Discharged"/>
    <x v="3"/>
  </r>
  <r>
    <s v="PT-01758"/>
    <n v="69"/>
    <x v="1"/>
    <n v="139"/>
    <n v="270.38031039824398"/>
    <n v="16.955992522146499"/>
    <x v="2"/>
    <x v="1"/>
    <x v="0"/>
    <n v="8"/>
    <n v="8594.61"/>
    <s v="Discharged"/>
    <x v="0"/>
  </r>
  <r>
    <s v="PT-06020"/>
    <n v="69"/>
    <x v="0"/>
    <n v="145"/>
    <n v="152.54905176636399"/>
    <n v="20.0281046181588"/>
    <x v="1"/>
    <x v="1"/>
    <x v="2"/>
    <n v="2"/>
    <n v="3436.24"/>
    <s v="Discharged"/>
    <x v="0"/>
  </r>
  <r>
    <s v="PT-05117"/>
    <n v="80"/>
    <x v="0"/>
    <n v="149"/>
    <n v="282.88505345888501"/>
    <n v="26.877826917189999"/>
    <x v="0"/>
    <x v="1"/>
    <x v="2"/>
    <n v="6"/>
    <n v="5358.86"/>
    <s v="Admitted"/>
    <x v="4"/>
  </r>
  <r>
    <s v="PT-07409"/>
    <n v="26"/>
    <x v="0"/>
    <n v="109"/>
    <n v="159.64436553733501"/>
    <n v="28.921049004394899"/>
    <x v="1"/>
    <x v="0"/>
    <x v="0"/>
    <n v="3"/>
    <n v="9903.9699999999993"/>
    <s v="Admitted"/>
    <x v="6"/>
  </r>
  <r>
    <s v="PT-02791"/>
    <n v="63"/>
    <x v="1"/>
    <n v="121"/>
    <n v="120"/>
    <n v="33.477580353805699"/>
    <x v="1"/>
    <x v="1"/>
    <x v="0"/>
    <n v="3"/>
    <n v="15150.54"/>
    <s v="Discharged"/>
    <x v="0"/>
  </r>
  <r>
    <s v="PT-00864"/>
    <n v="81"/>
    <x v="0"/>
    <n v="123"/>
    <n v="185.84219372866201"/>
    <n v="19.079022248117301"/>
    <x v="1"/>
    <x v="1"/>
    <x v="0"/>
    <n v="2"/>
    <n v="4092.31"/>
    <s v="Discharged"/>
    <x v="5"/>
  </r>
  <r>
    <s v="PT-07859"/>
    <n v="18"/>
    <x v="1"/>
    <n v="107"/>
    <n v="179.50632865335501"/>
    <n v="32.002814391615999"/>
    <x v="1"/>
    <x v="1"/>
    <x v="2"/>
    <n v="2"/>
    <n v="3908.85"/>
    <s v="Discharged"/>
    <x v="6"/>
  </r>
  <r>
    <s v="PT-01485"/>
    <n v="58"/>
    <x v="0"/>
    <n v="158"/>
    <n v="231.17630185023"/>
    <n v="30.1264622057511"/>
    <x v="1"/>
    <x v="2"/>
    <x v="1"/>
    <n v="2"/>
    <n v="16241.83"/>
    <s v="Admitted"/>
    <x v="1"/>
  </r>
  <r>
    <s v="PT-07036"/>
    <n v="73"/>
    <x v="1"/>
    <n v="109"/>
    <n v="239.917310624084"/>
    <n v="23.371945637381501"/>
    <x v="1"/>
    <x v="1"/>
    <x v="2"/>
    <n v="4"/>
    <n v="5538.86"/>
    <s v="Discharged"/>
    <x v="4"/>
  </r>
  <r>
    <s v="PT-07722"/>
    <n v="76"/>
    <x v="0"/>
    <n v="126"/>
    <n v="168.06268233751399"/>
    <n v="29.687945122475099"/>
    <x v="0"/>
    <x v="1"/>
    <x v="2"/>
    <n v="4"/>
    <n v="3482.58"/>
    <s v="Transferred"/>
    <x v="4"/>
  </r>
  <r>
    <s v="PT-05978"/>
    <n v="64"/>
    <x v="0"/>
    <n v="112"/>
    <n v="185.33018426622201"/>
    <n v="25.110986670833601"/>
    <x v="0"/>
    <x v="2"/>
    <x v="0"/>
    <n v="2"/>
    <n v="7270.73"/>
    <s v="Discharged"/>
    <x v="0"/>
  </r>
  <r>
    <s v="PT-05135"/>
    <n v="31"/>
    <x v="0"/>
    <n v="127"/>
    <n v="277.62021294200599"/>
    <n v="30.367081137091301"/>
    <x v="2"/>
    <x v="1"/>
    <x v="0"/>
    <n v="4"/>
    <n v="9085.93"/>
    <s v="Admitted"/>
    <x v="2"/>
  </r>
  <r>
    <s v="PT-00207"/>
    <n v="62"/>
    <x v="1"/>
    <s v="unknown"/>
    <n v="196.10179716754999"/>
    <n v="25.426789120682201"/>
    <x v="0"/>
    <x v="1"/>
    <x v="0"/>
    <n v="4"/>
    <n v="6244.32"/>
    <s v="Admitted"/>
    <x v="0"/>
  </r>
  <r>
    <s v="PT-04489"/>
    <n v="68"/>
    <x v="1"/>
    <n v="98"/>
    <n v="228.16789874456299"/>
    <n v="32.667798160804402"/>
    <x v="0"/>
    <x v="1"/>
    <x v="2"/>
    <n v="4"/>
    <n v="5345.79"/>
    <s v="Discharged"/>
    <x v="0"/>
  </r>
  <r>
    <s v="PT-06939"/>
    <n v="48"/>
    <x v="1"/>
    <n v="148"/>
    <n v="239.274069521803"/>
    <n v="16.9456209012403"/>
    <x v="2"/>
    <x v="2"/>
    <x v="1"/>
    <n v="4"/>
    <n v="11097.21"/>
    <s v="Admitted"/>
    <x v="3"/>
  </r>
  <r>
    <s v="PT-09063"/>
    <n v="61"/>
    <x v="1"/>
    <s v="unknown"/>
    <s v="unknown"/>
    <n v="23.799289595773999"/>
    <x v="0"/>
    <x v="1"/>
    <x v="0"/>
    <n v="3"/>
    <n v="12926.11"/>
    <s v="Discharged"/>
    <x v="0"/>
  </r>
  <r>
    <s v="PT-06911"/>
    <n v="23"/>
    <x v="0"/>
    <n v="106"/>
    <n v="143.97364743307901"/>
    <n v="30.603811222729099"/>
    <x v="1"/>
    <x v="1"/>
    <x v="2"/>
    <n v="1"/>
    <n v="4388.87"/>
    <s v="Discharged"/>
    <x v="6"/>
  </r>
  <r>
    <s v="PT-00503"/>
    <n v="34"/>
    <x v="1"/>
    <n v="114"/>
    <n v="240.22077463598799"/>
    <n v="27.1208306936261"/>
    <x v="1"/>
    <x v="2"/>
    <x v="0"/>
    <n v="2"/>
    <n v="10285.68"/>
    <s v="Transferred"/>
    <x v="2"/>
  </r>
  <r>
    <s v="PT-07386"/>
    <n v="59"/>
    <x v="0"/>
    <n v="109"/>
    <n v="293.145688949739"/>
    <n v="17.778976262882399"/>
    <x v="2"/>
    <x v="1"/>
    <x v="1"/>
    <n v="5"/>
    <n v="12141.73"/>
    <s v="Discharged"/>
    <x v="1"/>
  </r>
  <r>
    <s v="PT-01029"/>
    <n v="64"/>
    <x v="1"/>
    <n v="141"/>
    <n v="245.79211276786"/>
    <n v="32.482068568316002"/>
    <x v="1"/>
    <x v="2"/>
    <x v="1"/>
    <s v="unknown"/>
    <n v="17094.61"/>
    <s v="Deceased"/>
    <x v="0"/>
  </r>
  <r>
    <s v="PT-03841"/>
    <n v="45"/>
    <x v="0"/>
    <n v="123"/>
    <n v="224.06913778168899"/>
    <n v="27.9987413019382"/>
    <x v="2"/>
    <x v="1"/>
    <x v="0"/>
    <n v="5"/>
    <n v="11606.21"/>
    <s v="Discharged"/>
    <x v="3"/>
  </r>
  <r>
    <s v="PT-08111"/>
    <n v="40"/>
    <x v="1"/>
    <n v="113"/>
    <n v="183.147249792575"/>
    <n v="30.501778642285299"/>
    <x v="1"/>
    <x v="2"/>
    <x v="1"/>
    <n v="3"/>
    <n v="20913.18"/>
    <s v="Discharged"/>
    <x v="2"/>
  </r>
  <r>
    <s v="PT-05057"/>
    <n v="65"/>
    <x v="1"/>
    <n v="139"/>
    <n v="188.13759224916501"/>
    <n v="22.5579856212834"/>
    <x v="1"/>
    <x v="0"/>
    <x v="1"/>
    <n v="2"/>
    <n v="13949.89"/>
    <s v="Discharged"/>
    <x v="0"/>
  </r>
  <r>
    <s v="PT-09763"/>
    <n v="57"/>
    <x v="1"/>
    <n v="118"/>
    <n v="168.45325664732999"/>
    <n v="26.152721725868101"/>
    <x v="3"/>
    <x v="1"/>
    <x v="0"/>
    <n v="1"/>
    <n v="8019.14"/>
    <s v="Discharged"/>
    <x v="1"/>
  </r>
  <r>
    <s v="PT-08155"/>
    <n v="68"/>
    <x v="1"/>
    <n v="104"/>
    <n v="224.25452659530001"/>
    <n v="31.1784130833611"/>
    <x v="1"/>
    <x v="1"/>
    <x v="0"/>
    <n v="3"/>
    <n v="11873.31"/>
    <s v="Transferred"/>
    <x v="0"/>
  </r>
  <r>
    <s v="PT-02732"/>
    <n v="80"/>
    <x v="1"/>
    <n v="131"/>
    <n v="210.834086281081"/>
    <n v="26.112824951183502"/>
    <x v="1"/>
    <x v="2"/>
    <x v="0"/>
    <n v="1"/>
    <n v="10512.88"/>
    <s v="Admitted"/>
    <x v="4"/>
  </r>
  <r>
    <s v="PT-08997"/>
    <n v="72"/>
    <x v="0"/>
    <n v="112"/>
    <n v="210.57444988702301"/>
    <n v="19.041885282536501"/>
    <x v="0"/>
    <x v="1"/>
    <x v="1"/>
    <s v="unknown"/>
    <n v="18930"/>
    <s v="Transferred"/>
    <x v="4"/>
  </r>
  <r>
    <s v="PT-02455"/>
    <n v="65"/>
    <x v="0"/>
    <n v="124"/>
    <n v="200.660204897158"/>
    <n v="22.207152550426901"/>
    <x v="0"/>
    <x v="2"/>
    <x v="3"/>
    <n v="3"/>
    <n v="3502.06"/>
    <s v="Admitted"/>
    <x v="0"/>
  </r>
  <r>
    <s v="PT-07216"/>
    <n v="63"/>
    <x v="0"/>
    <n v="107"/>
    <n v="203.18422301765401"/>
    <n v="28.727639915833699"/>
    <x v="2"/>
    <x v="2"/>
    <x v="1"/>
    <n v="7"/>
    <n v="26676.51"/>
    <s v="Discharged"/>
    <x v="0"/>
  </r>
  <r>
    <s v="PT-03105"/>
    <n v="44"/>
    <x v="0"/>
    <n v="145"/>
    <s v="unknown"/>
    <n v="34.7459248293979"/>
    <x v="0"/>
    <x v="1"/>
    <x v="2"/>
    <n v="4"/>
    <n v="5736.43"/>
    <s v="Discharged"/>
    <x v="3"/>
  </r>
  <r>
    <s v="PT-08393"/>
    <n v="78"/>
    <x v="0"/>
    <n v="117"/>
    <n v="306.550220094032"/>
    <n v="32.656186100025003"/>
    <x v="0"/>
    <x v="1"/>
    <x v="0"/>
    <n v="5"/>
    <n v="11268.69"/>
    <s v="Discharged"/>
    <x v="4"/>
  </r>
  <r>
    <s v="PT-06279"/>
    <n v="36"/>
    <x v="0"/>
    <n v="107"/>
    <n v="248.944940442112"/>
    <n v="23.139098774687699"/>
    <x v="0"/>
    <x v="1"/>
    <x v="2"/>
    <n v="1"/>
    <n v="2538.4"/>
    <s v="Admitted"/>
    <x v="2"/>
  </r>
  <r>
    <s v="PT-03100"/>
    <n v="63"/>
    <x v="1"/>
    <s v="unknown"/>
    <n v="201.43126414717099"/>
    <n v="29.779974821884299"/>
    <x v="0"/>
    <x v="1"/>
    <x v="0"/>
    <n v="5"/>
    <n v="14191.65"/>
    <s v="Discharged"/>
    <x v="0"/>
  </r>
  <r>
    <s v="PT-03562"/>
    <n v="43"/>
    <x v="1"/>
    <n v="123"/>
    <n v="184.67350359901999"/>
    <n v="22.165586658336501"/>
    <x v="0"/>
    <x v="1"/>
    <x v="2"/>
    <n v="3"/>
    <n v="500"/>
    <s v="Admitted"/>
    <x v="3"/>
  </r>
  <r>
    <s v="PT-05893"/>
    <n v="34"/>
    <x v="1"/>
    <n v="115"/>
    <n v="241.59670399540599"/>
    <n v="30.465647378447301"/>
    <x v="1"/>
    <x v="1"/>
    <x v="0"/>
    <n v="3"/>
    <n v="5580.06"/>
    <s v="Transferred"/>
    <x v="2"/>
  </r>
  <r>
    <s v="PT-00392"/>
    <n v="62"/>
    <x v="0"/>
    <n v="136"/>
    <n v="218.12548752548699"/>
    <n v="28.929178571939602"/>
    <x v="0"/>
    <x v="2"/>
    <x v="1"/>
    <n v="2"/>
    <n v="13881.55"/>
    <s v="Admitted"/>
    <x v="0"/>
  </r>
  <r>
    <s v="PT-06737"/>
    <n v="67"/>
    <x v="1"/>
    <n v="148"/>
    <n v="251.12521797417801"/>
    <n v="30.438328339931701"/>
    <x v="2"/>
    <x v="1"/>
    <x v="1"/>
    <n v="3"/>
    <n v="12191.77"/>
    <s v="Discharged"/>
    <x v="0"/>
  </r>
  <r>
    <s v="PT-05619"/>
    <n v="60"/>
    <x v="0"/>
    <n v="120"/>
    <n v="228.85642389154"/>
    <s v="unknown"/>
    <x v="2"/>
    <x v="2"/>
    <x v="1"/>
    <n v="8"/>
    <n v="15656.7"/>
    <s v="Admitted"/>
    <x v="1"/>
  </r>
  <r>
    <s v="PT-05259"/>
    <n v="30"/>
    <x v="0"/>
    <n v="90"/>
    <n v="229.88257300533999"/>
    <n v="27.156605565055301"/>
    <x v="0"/>
    <x v="2"/>
    <x v="0"/>
    <n v="1"/>
    <n v="10146.94"/>
    <s v="unknown"/>
    <x v="6"/>
  </r>
  <r>
    <s v="PT-09688"/>
    <n v="32"/>
    <x v="0"/>
    <n v="155"/>
    <n v="231.927028111098"/>
    <n v="26.671040459263299"/>
    <x v="2"/>
    <x v="1"/>
    <x v="0"/>
    <n v="6"/>
    <n v="12019.6"/>
    <s v="Deceased"/>
    <x v="2"/>
  </r>
  <r>
    <s v="PT-02696"/>
    <n v="76"/>
    <x v="0"/>
    <n v="124"/>
    <n v="330.03794134086598"/>
    <n v="27.969246745746499"/>
    <x v="0"/>
    <x v="1"/>
    <x v="0"/>
    <n v="0"/>
    <n v="7368.25"/>
    <s v="Discharged"/>
    <x v="4"/>
  </r>
  <r>
    <s v="PT-02028"/>
    <n v="73"/>
    <x v="0"/>
    <n v="91"/>
    <n v="221.48026721069201"/>
    <n v="23.772458442998499"/>
    <x v="0"/>
    <x v="1"/>
    <x v="0"/>
    <n v="4"/>
    <n v="12093.03"/>
    <s v="Admitted"/>
    <x v="4"/>
  </r>
  <r>
    <s v="PT-05464"/>
    <n v="43"/>
    <x v="0"/>
    <n v="127"/>
    <n v="251.567429430516"/>
    <n v="23.263813101321901"/>
    <x v="0"/>
    <x v="1"/>
    <x v="2"/>
    <n v="3"/>
    <n v="5711.66"/>
    <s v="Transferred"/>
    <x v="3"/>
  </r>
  <r>
    <s v="PT-02569"/>
    <n v="67"/>
    <x v="0"/>
    <n v="117"/>
    <n v="167.91989353193199"/>
    <n v="27.3938263154024"/>
    <x v="0"/>
    <x v="2"/>
    <x v="0"/>
    <n v="4"/>
    <n v="8273.49"/>
    <s v="Discharged"/>
    <x v="0"/>
  </r>
  <r>
    <s v="PT-08007"/>
    <n v="56"/>
    <x v="1"/>
    <n v="118"/>
    <n v="204.31290938286801"/>
    <n v="30.862127055436101"/>
    <x v="1"/>
    <x v="2"/>
    <x v="1"/>
    <n v="1"/>
    <n v="3404.99"/>
    <s v="Transferred"/>
    <x v="1"/>
  </r>
  <r>
    <s v="PT-00065"/>
    <n v="67"/>
    <x v="1"/>
    <n v="132"/>
    <n v="151.980222454944"/>
    <n v="34.442499551452201"/>
    <x v="0"/>
    <x v="1"/>
    <x v="2"/>
    <n v="1"/>
    <n v="6186.37"/>
    <s v="Discharged"/>
    <x v="0"/>
  </r>
  <r>
    <s v="PT-02063"/>
    <n v="60"/>
    <x v="1"/>
    <n v="126"/>
    <n v="199.86003716568101"/>
    <n v="33.176023504980101"/>
    <x v="0"/>
    <x v="2"/>
    <x v="0"/>
    <n v="4"/>
    <n v="8457.76"/>
    <s v="Transferred"/>
    <x v="1"/>
  </r>
  <r>
    <s v="PT-05277"/>
    <n v="32"/>
    <x v="0"/>
    <n v="159"/>
    <n v="188.33334778278501"/>
    <n v="22.338160739869402"/>
    <x v="0"/>
    <x v="2"/>
    <x v="2"/>
    <n v="3"/>
    <n v="2909.62"/>
    <s v="Discharged"/>
    <x v="2"/>
  </r>
  <r>
    <s v="PT-07209"/>
    <n v="35"/>
    <x v="0"/>
    <n v="127"/>
    <n v="210.86794402553201"/>
    <n v="30.801602195216301"/>
    <x v="2"/>
    <x v="1"/>
    <x v="0"/>
    <n v="2"/>
    <n v="10809.96"/>
    <s v="Discharged"/>
    <x v="2"/>
  </r>
  <r>
    <s v="PT-08685"/>
    <n v="68"/>
    <x v="1"/>
    <n v="90"/>
    <n v="271.82495130370199"/>
    <n v="28.945818983811201"/>
    <x v="1"/>
    <x v="1"/>
    <x v="0"/>
    <n v="6"/>
    <n v="12799.42"/>
    <s v="Discharged"/>
    <x v="0"/>
  </r>
  <r>
    <s v="PT-08572"/>
    <n v="61"/>
    <x v="0"/>
    <n v="146"/>
    <n v="242.43399011137501"/>
    <n v="29.5181098275051"/>
    <x v="0"/>
    <x v="1"/>
    <x v="3"/>
    <n v="3"/>
    <n v="5023.05"/>
    <s v="Admitted"/>
    <x v="0"/>
  </r>
  <r>
    <s v="PT-06332"/>
    <n v="34"/>
    <x v="1"/>
    <n v="118"/>
    <n v="183.04127957463001"/>
    <n v="28.848835314963999"/>
    <x v="1"/>
    <x v="1"/>
    <x v="2"/>
    <n v="2"/>
    <n v="1562.47"/>
    <s v="Discharged"/>
    <x v="2"/>
  </r>
  <r>
    <s v="PT-04860"/>
    <n v="52"/>
    <x v="1"/>
    <n v="142"/>
    <n v="120"/>
    <n v="26.448868033544102"/>
    <x v="2"/>
    <x v="1"/>
    <x v="0"/>
    <n v="3"/>
    <n v="10793.23"/>
    <s v="Discharged"/>
    <x v="1"/>
  </r>
  <r>
    <s v="PT-04888"/>
    <n v="79"/>
    <x v="0"/>
    <n v="109"/>
    <n v="138.947157809754"/>
    <n v="30.541924631481301"/>
    <x v="1"/>
    <x v="1"/>
    <x v="2"/>
    <n v="2"/>
    <n v="4121.34"/>
    <s v="Admitted"/>
    <x v="4"/>
  </r>
  <r>
    <s v="PT-09269"/>
    <n v="81"/>
    <x v="0"/>
    <n v="120"/>
    <n v="233.76743342380499"/>
    <n v="20.556531008375"/>
    <x v="0"/>
    <x v="2"/>
    <x v="0"/>
    <n v="4"/>
    <n v="2513.0300000000002"/>
    <s v="Discharged"/>
    <x v="5"/>
  </r>
  <r>
    <s v="PT-00879"/>
    <n v="54"/>
    <x v="1"/>
    <n v="123"/>
    <n v="171.077696644344"/>
    <n v="20.952296361501801"/>
    <x v="2"/>
    <x v="1"/>
    <x v="0"/>
    <n v="6"/>
    <n v="11805.6"/>
    <s v="Discharged"/>
    <x v="1"/>
  </r>
  <r>
    <s v="PT-08530"/>
    <n v="48"/>
    <x v="1"/>
    <n v="117"/>
    <n v="153.357300598862"/>
    <n v="26.9419489407939"/>
    <x v="1"/>
    <x v="1"/>
    <x v="2"/>
    <n v="1"/>
    <n v="2481.81"/>
    <s v="Discharged"/>
    <x v="3"/>
  </r>
  <r>
    <s v="PT-07917"/>
    <n v="50"/>
    <x v="0"/>
    <n v="126"/>
    <n v="217.571947300777"/>
    <n v="29.286823160925401"/>
    <x v="0"/>
    <x v="2"/>
    <x v="0"/>
    <n v="4"/>
    <n v="9907.42"/>
    <s v="Discharged"/>
    <x v="3"/>
  </r>
  <r>
    <s v="PT-06864"/>
    <n v="58"/>
    <x v="0"/>
    <n v="134"/>
    <n v="243.406016029374"/>
    <n v="24.555847729398199"/>
    <x v="0"/>
    <x v="2"/>
    <x v="0"/>
    <n v="3"/>
    <n v="5407.59"/>
    <s v="Discharged"/>
    <x v="1"/>
  </r>
  <r>
    <s v="PT-07893"/>
    <n v="37"/>
    <x v="0"/>
    <n v="135"/>
    <n v="263.35420883325702"/>
    <n v="33.212580619036601"/>
    <x v="1"/>
    <x v="1"/>
    <x v="0"/>
    <n v="1"/>
    <n v="6952.52"/>
    <s v="Transferred"/>
    <x v="2"/>
  </r>
  <r>
    <s v="PT-06440"/>
    <n v="62"/>
    <x v="0"/>
    <n v="121"/>
    <n v="246.23198668750899"/>
    <n v="30.252392551887599"/>
    <x v="0"/>
    <x v="1"/>
    <x v="2"/>
    <n v="1"/>
    <n v="2635.32"/>
    <s v="Transferred"/>
    <x v="0"/>
  </r>
  <r>
    <s v="PT-07870"/>
    <n v="65"/>
    <x v="0"/>
    <n v="126"/>
    <n v="153.04016050551701"/>
    <n v="23.611380632940602"/>
    <x v="0"/>
    <x v="1"/>
    <x v="2"/>
    <n v="2"/>
    <n v="4591.62"/>
    <s v="Discharged"/>
    <x v="0"/>
  </r>
  <r>
    <s v="PT-01017"/>
    <n v="45"/>
    <x v="1"/>
    <n v="124"/>
    <n v="250.366158957887"/>
    <n v="33.033117041824703"/>
    <x v="1"/>
    <x v="2"/>
    <x v="1"/>
    <n v="3"/>
    <n v="25416.58"/>
    <s v="Admitted"/>
    <x v="3"/>
  </r>
  <r>
    <s v="PT-09468"/>
    <n v="27"/>
    <x v="0"/>
    <n v="103"/>
    <n v="207.052782980769"/>
    <n v="21.263098792398701"/>
    <x v="2"/>
    <x v="1"/>
    <x v="0"/>
    <n v="3"/>
    <n v="6545.67"/>
    <s v="Discharged"/>
    <x v="6"/>
  </r>
  <r>
    <s v="PT-07630"/>
    <n v="60"/>
    <x v="1"/>
    <n v="147"/>
    <n v="129.551261453688"/>
    <n v="31.131479431168"/>
    <x v="1"/>
    <x v="1"/>
    <x v="0"/>
    <n v="2"/>
    <n v="7643.44"/>
    <s v="Discharged"/>
    <x v="1"/>
  </r>
  <r>
    <s v="PT-00996"/>
    <n v="50"/>
    <x v="1"/>
    <n v="133"/>
    <n v="303.714276963418"/>
    <n v="22.742364767871099"/>
    <x v="0"/>
    <x v="2"/>
    <x v="0"/>
    <n v="1"/>
    <n v="13044.95"/>
    <s v="Discharged"/>
    <x v="3"/>
  </r>
  <r>
    <s v="PT-04298"/>
    <n v="56"/>
    <x v="1"/>
    <n v="119"/>
    <n v="172.46257635763001"/>
    <n v="18.500967382627401"/>
    <x v="0"/>
    <x v="1"/>
    <x v="2"/>
    <n v="2"/>
    <n v="3192.85"/>
    <s v="Deceased"/>
    <x v="1"/>
  </r>
  <r>
    <s v="PT-00162"/>
    <n v="66"/>
    <x v="0"/>
    <n v="106"/>
    <n v="189.227435965815"/>
    <s v="unknown"/>
    <x v="2"/>
    <x v="1"/>
    <x v="0"/>
    <n v="6"/>
    <n v="10703.54"/>
    <s v="Discharged"/>
    <x v="0"/>
  </r>
  <r>
    <s v="PT-05676"/>
    <n v="55"/>
    <x v="1"/>
    <n v="90"/>
    <n v="260.863181332777"/>
    <n v="35.046838204586798"/>
    <x v="1"/>
    <x v="1"/>
    <x v="0"/>
    <n v="2"/>
    <n v="9334.99"/>
    <s v="Discharged"/>
    <x v="1"/>
  </r>
  <r>
    <s v="PT-06874"/>
    <n v="48"/>
    <x v="1"/>
    <n v="138"/>
    <n v="201.352081986125"/>
    <n v="34.526320055231899"/>
    <x v="0"/>
    <x v="1"/>
    <x v="2"/>
    <n v="4"/>
    <n v="3712.27"/>
    <s v="Discharged"/>
    <x v="3"/>
  </r>
  <r>
    <s v="PT-09693"/>
    <n v="92"/>
    <x v="1"/>
    <n v="93"/>
    <n v="219.88858202844099"/>
    <n v="32.981575076521601"/>
    <x v="1"/>
    <x v="1"/>
    <x v="0"/>
    <n v="4"/>
    <n v="8661.76"/>
    <s v="Admitted"/>
    <x v="5"/>
  </r>
  <r>
    <s v="PT-07990"/>
    <n v="63"/>
    <x v="0"/>
    <n v="116"/>
    <n v="250.80047263038401"/>
    <n v="26.7828055129105"/>
    <x v="2"/>
    <x v="1"/>
    <x v="0"/>
    <s v="unknown"/>
    <n v="7613.02"/>
    <s v="Discharged"/>
    <x v="0"/>
  </r>
  <r>
    <s v="PT-03844"/>
    <n v="34"/>
    <x v="0"/>
    <n v="128"/>
    <n v="176.07906764169101"/>
    <n v="30.5200770133338"/>
    <x v="0"/>
    <x v="2"/>
    <x v="0"/>
    <n v="2"/>
    <n v="7089.92"/>
    <s v="Discharged"/>
    <x v="2"/>
  </r>
  <r>
    <s v="PT-01022"/>
    <n v="46"/>
    <x v="1"/>
    <n v="160"/>
    <n v="190.45419900968199"/>
    <n v="26.105119889806801"/>
    <x v="0"/>
    <x v="1"/>
    <x v="2"/>
    <n v="1"/>
    <n v="5527.71"/>
    <s v="Admitted"/>
    <x v="3"/>
  </r>
  <r>
    <s v="PT-03074"/>
    <n v="79"/>
    <x v="1"/>
    <n v="145"/>
    <n v="219.52396120828399"/>
    <n v="27.619792030772899"/>
    <x v="0"/>
    <x v="1"/>
    <x v="0"/>
    <n v="2"/>
    <n v="11558.64"/>
    <s v="Transferred"/>
    <x v="4"/>
  </r>
  <r>
    <s v="PT-07556"/>
    <n v="58"/>
    <x v="1"/>
    <n v="125"/>
    <n v="226.97487452232201"/>
    <n v="25.675388758694599"/>
    <x v="1"/>
    <x v="2"/>
    <x v="1"/>
    <n v="1"/>
    <n v="18599.5"/>
    <s v="Discharged"/>
    <x v="1"/>
  </r>
  <r>
    <s v="PT-03944"/>
    <n v="19"/>
    <x v="1"/>
    <n v="133"/>
    <n v="190.93025028133599"/>
    <n v="20.8509552426687"/>
    <x v="2"/>
    <x v="2"/>
    <x v="1"/>
    <n v="3"/>
    <n v="20074.41"/>
    <s v="Discharged"/>
    <x v="6"/>
  </r>
  <r>
    <s v="PT-01586"/>
    <n v="65"/>
    <x v="1"/>
    <n v="127"/>
    <n v="214.135717791106"/>
    <n v="30.273155085047499"/>
    <x v="0"/>
    <x v="1"/>
    <x v="0"/>
    <n v="4"/>
    <n v="10872.73"/>
    <s v="Discharged"/>
    <x v="0"/>
  </r>
  <r>
    <s v="PT-03153"/>
    <n v="18"/>
    <x v="0"/>
    <n v="147"/>
    <n v="195.767657033825"/>
    <n v="30.0972724518336"/>
    <x v="1"/>
    <x v="0"/>
    <x v="2"/>
    <n v="3"/>
    <n v="1487.66"/>
    <s v="Discharged"/>
    <x v="6"/>
  </r>
  <r>
    <s v="PT-08227"/>
    <n v="48"/>
    <x v="0"/>
    <s v="unknown"/>
    <n v="212.12579638427701"/>
    <n v="30.859136081993402"/>
    <x v="0"/>
    <x v="1"/>
    <x v="2"/>
    <n v="2"/>
    <n v="4420.16"/>
    <s v="Deceased"/>
    <x v="3"/>
  </r>
  <r>
    <s v="PT-00776"/>
    <n v="31"/>
    <x v="1"/>
    <n v="91"/>
    <n v="206.54360522824501"/>
    <n v="26.964701435646699"/>
    <x v="0"/>
    <x v="2"/>
    <x v="2"/>
    <n v="5"/>
    <n v="8402.92"/>
    <s v="Discharged"/>
    <x v="2"/>
  </r>
  <r>
    <s v="PT-09671"/>
    <n v="57"/>
    <x v="1"/>
    <n v="192"/>
    <n v="203.63344461340799"/>
    <s v="unknown"/>
    <x v="2"/>
    <x v="1"/>
    <x v="1"/>
    <n v="4"/>
    <s v="unknown"/>
    <s v="Discharged"/>
    <x v="1"/>
  </r>
  <r>
    <s v="PT-07100"/>
    <n v="33"/>
    <x v="0"/>
    <n v="115"/>
    <n v="184.66142758401901"/>
    <n v="25.775010338261801"/>
    <x v="0"/>
    <x v="1"/>
    <x v="2"/>
    <n v="5"/>
    <n v="5249.13"/>
    <s v="Discharged"/>
    <x v="2"/>
  </r>
  <r>
    <s v="PT-05487"/>
    <n v="57"/>
    <x v="0"/>
    <n v="157"/>
    <n v="205.280002395304"/>
    <n v="33.406986590090597"/>
    <x v="0"/>
    <x v="1"/>
    <x v="2"/>
    <n v="0"/>
    <n v="1493.34"/>
    <s v="Admitted"/>
    <x v="1"/>
  </r>
  <r>
    <s v="PT-06236"/>
    <n v="69"/>
    <x v="0"/>
    <n v="127"/>
    <n v="231.27280344066301"/>
    <n v="19.545298452403699"/>
    <x v="1"/>
    <x v="1"/>
    <x v="1"/>
    <n v="4"/>
    <n v="20646.759999999998"/>
    <s v="Discharged"/>
    <x v="0"/>
  </r>
  <r>
    <s v="PT-09556"/>
    <n v="85"/>
    <x v="1"/>
    <n v="147"/>
    <n v="315.056367710367"/>
    <n v="21.108471648028299"/>
    <x v="1"/>
    <x v="1"/>
    <x v="1"/>
    <n v="1"/>
    <n v="25830.94"/>
    <s v="Admitted"/>
    <x v="5"/>
  </r>
  <r>
    <s v="PT-07042"/>
    <n v="48"/>
    <x v="1"/>
    <n v="132"/>
    <n v="232.29612373367499"/>
    <n v="26.639406725359201"/>
    <x v="0"/>
    <x v="1"/>
    <x v="2"/>
    <n v="8"/>
    <n v="7395.24"/>
    <s v="Discharged"/>
    <x v="3"/>
  </r>
  <r>
    <s v="PT-02613"/>
    <n v="51"/>
    <x v="1"/>
    <n v="123"/>
    <n v="209.18938462634401"/>
    <n v="30.989243041298799"/>
    <x v="2"/>
    <x v="2"/>
    <x v="1"/>
    <n v="9"/>
    <n v="18597.490000000002"/>
    <s v="Discharged"/>
    <x v="1"/>
  </r>
  <r>
    <s v="PT-07514"/>
    <n v="48"/>
    <x v="1"/>
    <n v="108"/>
    <n v="174.94671863648"/>
    <n v="29.104456657445599"/>
    <x v="0"/>
    <x v="1"/>
    <x v="0"/>
    <n v="1"/>
    <n v="14236.23"/>
    <s v="Discharged"/>
    <x v="3"/>
  </r>
  <r>
    <s v="PT-08434"/>
    <n v="66"/>
    <x v="0"/>
    <n v="141"/>
    <n v="185.12439341166501"/>
    <s v="unknown"/>
    <x v="0"/>
    <x v="2"/>
    <x v="0"/>
    <n v="2"/>
    <n v="6793.73"/>
    <s v="Discharged"/>
    <x v="0"/>
  </r>
  <r>
    <s v="PT-08793"/>
    <n v="55"/>
    <x v="1"/>
    <n v="127"/>
    <n v="244.46768189991599"/>
    <n v="24.159355994107099"/>
    <x v="2"/>
    <x v="2"/>
    <x v="1"/>
    <n v="2"/>
    <n v="15816.37"/>
    <s v="Discharged"/>
    <x v="1"/>
  </r>
  <r>
    <s v="PT-05394"/>
    <n v="57"/>
    <x v="1"/>
    <n v="95"/>
    <n v="160.78683520706801"/>
    <n v="24.0730599428822"/>
    <x v="0"/>
    <x v="2"/>
    <x v="2"/>
    <n v="4"/>
    <n v="4722.63"/>
    <s v="Admitted"/>
    <x v="1"/>
  </r>
  <r>
    <s v="PT-08839"/>
    <n v="76"/>
    <x v="1"/>
    <n v="113"/>
    <n v="229.146310968167"/>
    <n v="30.137221062788001"/>
    <x v="1"/>
    <x v="2"/>
    <x v="1"/>
    <n v="2"/>
    <n v="18956.89"/>
    <s v="Discharged"/>
    <x v="4"/>
  </r>
  <r>
    <s v="PT-03891"/>
    <n v="65"/>
    <x v="1"/>
    <n v="151"/>
    <n v="239.24147252377199"/>
    <n v="30.365437967600801"/>
    <x v="3"/>
    <x v="1"/>
    <x v="0"/>
    <n v="1"/>
    <n v="2585.46"/>
    <s v="Discharged"/>
    <x v="0"/>
  </r>
  <r>
    <s v="PT-03557"/>
    <n v="64"/>
    <x v="0"/>
    <n v="136"/>
    <n v="207.52986643862599"/>
    <n v="24.175772747930601"/>
    <x v="0"/>
    <x v="1"/>
    <x v="0"/>
    <n v="3"/>
    <n v="6025.73"/>
    <s v="Admitted"/>
    <x v="0"/>
  </r>
  <r>
    <s v="PT-01529"/>
    <n v="47"/>
    <x v="0"/>
    <s v="unknown"/>
    <n v="190.332240044435"/>
    <n v="31.7998317189953"/>
    <x v="0"/>
    <x v="1"/>
    <x v="2"/>
    <n v="4"/>
    <n v="4881.5200000000004"/>
    <s v="Admitted"/>
    <x v="3"/>
  </r>
  <r>
    <s v="PT-01268"/>
    <n v="41"/>
    <x v="0"/>
    <n v="127"/>
    <n v="241.04980176958301"/>
    <n v="23.699977319902899"/>
    <x v="3"/>
    <x v="2"/>
    <x v="0"/>
    <n v="2"/>
    <n v="12866.69"/>
    <s v="Admitted"/>
    <x v="3"/>
  </r>
  <r>
    <s v="PT-07735"/>
    <n v="56"/>
    <x v="1"/>
    <n v="133"/>
    <n v="216.97717768380099"/>
    <s v="unknown"/>
    <x v="0"/>
    <x v="1"/>
    <x v="0"/>
    <n v="3"/>
    <n v="4198.3"/>
    <s v="Discharged"/>
    <x v="1"/>
  </r>
  <r>
    <s v="PT-01900"/>
    <n v="50"/>
    <x v="1"/>
    <n v="127"/>
    <n v="173.859857098314"/>
    <n v="25.6245413991034"/>
    <x v="0"/>
    <x v="1"/>
    <x v="2"/>
    <n v="4"/>
    <n v="5500.25"/>
    <s v="Discharged"/>
    <x v="3"/>
  </r>
  <r>
    <s v="PT-04659"/>
    <n v="58"/>
    <x v="1"/>
    <n v="119"/>
    <s v="unknown"/>
    <n v="31.506155430971798"/>
    <x v="2"/>
    <x v="1"/>
    <x v="1"/>
    <n v="3"/>
    <n v="17664.759999999998"/>
    <s v="Discharged"/>
    <x v="1"/>
  </r>
  <r>
    <s v="PT-03006"/>
    <n v="34"/>
    <x v="1"/>
    <n v="131"/>
    <n v="186.490001903842"/>
    <n v="31.953209870097499"/>
    <x v="1"/>
    <x v="1"/>
    <x v="0"/>
    <n v="4"/>
    <n v="10989.47"/>
    <s v="Transferred"/>
    <x v="2"/>
  </r>
  <r>
    <s v="PT-02735"/>
    <n v="84"/>
    <x v="1"/>
    <n v="128"/>
    <n v="300.45964450355598"/>
    <n v="26.5151109636641"/>
    <x v="2"/>
    <x v="2"/>
    <x v="1"/>
    <n v="2"/>
    <n v="16613.8"/>
    <s v="Discharged"/>
    <x v="5"/>
  </r>
  <r>
    <s v="PT-00190"/>
    <n v="32"/>
    <x v="1"/>
    <n v="124"/>
    <n v="275.06872378409099"/>
    <n v="27.215633810568399"/>
    <x v="0"/>
    <x v="2"/>
    <x v="1"/>
    <n v="1"/>
    <n v="15051.27"/>
    <s v="Discharged"/>
    <x v="2"/>
  </r>
  <r>
    <s v="PT-09999"/>
    <n v="62"/>
    <x v="1"/>
    <n v="140"/>
    <n v="271.47487686039199"/>
    <n v="23.941350108432001"/>
    <x v="2"/>
    <x v="1"/>
    <x v="1"/>
    <n v="3"/>
    <n v="13453.2"/>
    <s v="Admitted"/>
    <x v="0"/>
  </r>
  <r>
    <s v="PT-09168"/>
    <n v="40"/>
    <x v="1"/>
    <n v="125"/>
    <n v="209.82228833872799"/>
    <n v="28.4166611231697"/>
    <x v="0"/>
    <x v="1"/>
    <x v="2"/>
    <n v="2"/>
    <n v="4101.28"/>
    <s v="Discharged"/>
    <x v="2"/>
  </r>
  <r>
    <s v="PT-02748"/>
    <n v="37"/>
    <x v="1"/>
    <n v="130"/>
    <n v="229.66227176821499"/>
    <n v="21.7642271280423"/>
    <x v="1"/>
    <x v="1"/>
    <x v="2"/>
    <n v="7"/>
    <n v="4327.49"/>
    <s v="Discharged"/>
    <x v="2"/>
  </r>
  <r>
    <s v="PT-02048"/>
    <n v="54"/>
    <x v="0"/>
    <n v="103"/>
    <n v="265.25148425434901"/>
    <n v="29.042231019209499"/>
    <x v="3"/>
    <x v="1"/>
    <x v="1"/>
    <n v="2"/>
    <n v="16908.88"/>
    <s v="Discharged"/>
    <x v="1"/>
  </r>
  <r>
    <s v="PT-07850"/>
    <n v="50"/>
    <x v="1"/>
    <n v="134"/>
    <n v="226.25237394988901"/>
    <n v="26.758620942859299"/>
    <x v="1"/>
    <x v="2"/>
    <x v="1"/>
    <n v="8"/>
    <n v="28424.48"/>
    <s v="Discharged"/>
    <x v="3"/>
  </r>
  <r>
    <s v="PT-02559"/>
    <n v="59"/>
    <x v="0"/>
    <n v="123"/>
    <n v="245.20944794901499"/>
    <n v="26.141417180578198"/>
    <x v="0"/>
    <x v="1"/>
    <x v="2"/>
    <n v="3"/>
    <n v="3522.87"/>
    <s v="Admitted"/>
    <x v="1"/>
  </r>
  <r>
    <s v="PT-09275"/>
    <n v="45"/>
    <x v="1"/>
    <n v="119"/>
    <n v="120"/>
    <n v="22.728493629287399"/>
    <x v="1"/>
    <x v="1"/>
    <x v="2"/>
    <n v="3"/>
    <n v="5235.3100000000004"/>
    <s v="Discharged"/>
    <x v="3"/>
  </r>
  <r>
    <s v="PT-08667"/>
    <n v="40"/>
    <x v="0"/>
    <n v="116"/>
    <n v="235.20648164647"/>
    <n v="21.619640660275099"/>
    <x v="1"/>
    <x v="2"/>
    <x v="0"/>
    <n v="2"/>
    <n v="10492.51"/>
    <s v="Admitted"/>
    <x v="2"/>
  </r>
  <r>
    <s v="PT-06397"/>
    <n v="56"/>
    <x v="0"/>
    <n v="144"/>
    <n v="289.89003234521999"/>
    <n v="27.7145126358567"/>
    <x v="2"/>
    <x v="1"/>
    <x v="1"/>
    <n v="3"/>
    <n v="20635.009999999998"/>
    <s v="Transferred"/>
    <x v="1"/>
  </r>
  <r>
    <s v="PT-03386"/>
    <n v="46"/>
    <x v="1"/>
    <s v="unknown"/>
    <n v="233.176031593538"/>
    <n v="29.531736302855901"/>
    <x v="0"/>
    <x v="1"/>
    <x v="0"/>
    <n v="4"/>
    <n v="8636.7999999999993"/>
    <s v="Discharged"/>
    <x v="3"/>
  </r>
  <r>
    <s v="PT-04556"/>
    <n v="50"/>
    <x v="1"/>
    <n v="128"/>
    <n v="295.68225699982702"/>
    <n v="28.794613699645598"/>
    <x v="1"/>
    <x v="2"/>
    <x v="0"/>
    <n v="1"/>
    <n v="6844.49"/>
    <s v="Discharged"/>
    <x v="3"/>
  </r>
  <r>
    <s v="PT-01185"/>
    <n v="40"/>
    <x v="1"/>
    <n v="135"/>
    <n v="243.79192785044199"/>
    <n v="28.869902786610901"/>
    <x v="1"/>
    <x v="1"/>
    <x v="2"/>
    <n v="2"/>
    <n v="1237.33"/>
    <s v="Discharged"/>
    <x v="2"/>
  </r>
  <r>
    <s v="PT-06421"/>
    <n v="37"/>
    <x v="1"/>
    <n v="134"/>
    <n v="200.88632852370699"/>
    <n v="24.865191687707501"/>
    <x v="0"/>
    <x v="1"/>
    <x v="2"/>
    <n v="3"/>
    <n v="4066.5"/>
    <s v="Admitted"/>
    <x v="2"/>
  </r>
  <r>
    <s v="PT-05052"/>
    <n v="60"/>
    <x v="1"/>
    <n v="134"/>
    <n v="231.71040083659301"/>
    <n v="17.047410255284198"/>
    <x v="2"/>
    <x v="2"/>
    <x v="1"/>
    <n v="5"/>
    <n v="15653.08"/>
    <s v="Discharged"/>
    <x v="1"/>
  </r>
  <r>
    <s v="PT-05312"/>
    <n v="73"/>
    <x v="1"/>
    <n v="104"/>
    <n v="231.293266591632"/>
    <n v="32.407365852651303"/>
    <x v="3"/>
    <x v="1"/>
    <x v="0"/>
    <n v="3"/>
    <n v="13757.46"/>
    <s v="Discharged"/>
    <x v="4"/>
  </r>
  <r>
    <s v="PT-02434"/>
    <n v="52"/>
    <x v="0"/>
    <n v="119"/>
    <n v="155.264937373301"/>
    <n v="19.655353316917601"/>
    <x v="2"/>
    <x v="1"/>
    <x v="0"/>
    <n v="6"/>
    <n v="12590.84"/>
    <s v="Discharged"/>
    <x v="1"/>
  </r>
  <r>
    <s v="PT-06950"/>
    <n v="65"/>
    <x v="0"/>
    <n v="115"/>
    <n v="175.70769450404401"/>
    <n v="29.087621090630101"/>
    <x v="1"/>
    <x v="1"/>
    <x v="0"/>
    <n v="4"/>
    <n v="10762.62"/>
    <s v="Discharged"/>
    <x v="0"/>
  </r>
  <r>
    <s v="PT-00770"/>
    <n v="82"/>
    <x v="1"/>
    <n v="107"/>
    <n v="210.17266074434599"/>
    <n v="25.280290112523598"/>
    <x v="0"/>
    <x v="2"/>
    <x v="0"/>
    <n v="0"/>
    <n v="10881.65"/>
    <s v="Discharged"/>
    <x v="5"/>
  </r>
  <r>
    <s v="PT-01686"/>
    <n v="72"/>
    <x v="0"/>
    <n v="132"/>
    <n v="215.99942974452301"/>
    <n v="18.7846728654266"/>
    <x v="2"/>
    <x v="1"/>
    <x v="0"/>
    <n v="4"/>
    <n v="9709.26"/>
    <s v="Discharged"/>
    <x v="4"/>
  </r>
  <r>
    <s v="PT-08323"/>
    <n v="82"/>
    <x v="1"/>
    <n v="130"/>
    <n v="186.636694720294"/>
    <n v="32.216138444466203"/>
    <x v="1"/>
    <x v="2"/>
    <x v="3"/>
    <n v="3"/>
    <n v="3073.58"/>
    <s v="Discharged"/>
    <x v="5"/>
  </r>
  <r>
    <s v="PT-05579"/>
    <n v="34"/>
    <x v="0"/>
    <n v="114"/>
    <n v="232.80271582330599"/>
    <n v="23.692714481211802"/>
    <x v="0"/>
    <x v="1"/>
    <x v="2"/>
    <n v="3"/>
    <n v="5764.44"/>
    <s v="Admitted"/>
    <x v="2"/>
  </r>
  <r>
    <s v="PT-04427"/>
    <n v="60"/>
    <x v="1"/>
    <n v="97"/>
    <s v="unknown"/>
    <n v="35.018382045448199"/>
    <x v="1"/>
    <x v="1"/>
    <x v="0"/>
    <n v="3"/>
    <n v="8877.23"/>
    <s v="Discharged"/>
    <x v="1"/>
  </r>
  <r>
    <s v="PT-00467"/>
    <n v="64"/>
    <x v="1"/>
    <n v="117"/>
    <n v="120"/>
    <n v="22.693173150204899"/>
    <x v="0"/>
    <x v="1"/>
    <x v="2"/>
    <n v="0"/>
    <n v="4075.95"/>
    <s v="Discharged"/>
    <x v="0"/>
  </r>
  <r>
    <s v="PT-06266"/>
    <n v="57"/>
    <x v="1"/>
    <n v="95"/>
    <n v="222.024433886888"/>
    <n v="23.772896042346201"/>
    <x v="1"/>
    <x v="1"/>
    <x v="2"/>
    <s v="unknown"/>
    <n v="3061.07"/>
    <s v="Discharged"/>
    <x v="1"/>
  </r>
  <r>
    <s v="PT-05735"/>
    <n v="46"/>
    <x v="1"/>
    <n v="120"/>
    <n v="281.91424275167998"/>
    <n v="31.891262092015001"/>
    <x v="2"/>
    <x v="2"/>
    <x v="1"/>
    <n v="2"/>
    <n v="10159.780000000001"/>
    <s v="Admitted"/>
    <x v="3"/>
  </r>
  <r>
    <s v="PT-05192"/>
    <n v="54"/>
    <x v="1"/>
    <n v="122"/>
    <n v="239.34825178578501"/>
    <n v="29.999020632529302"/>
    <x v="0"/>
    <x v="1"/>
    <x v="0"/>
    <n v="4"/>
    <n v="13555.58"/>
    <s v="Discharged"/>
    <x v="1"/>
  </r>
  <r>
    <s v="PT-05391"/>
    <n v="44"/>
    <x v="0"/>
    <n v="158"/>
    <n v="207.394673210397"/>
    <n v="27.793749338981499"/>
    <x v="2"/>
    <x v="2"/>
    <x v="1"/>
    <n v="6"/>
    <n v="17330.72"/>
    <s v="Discharged"/>
    <x v="3"/>
  </r>
  <r>
    <s v="PT-00861"/>
    <n v="58"/>
    <x v="1"/>
    <n v="109"/>
    <n v="241.32959476621701"/>
    <n v="26.470085280429601"/>
    <x v="3"/>
    <x v="1"/>
    <x v="2"/>
    <n v="3"/>
    <n v="3291.77"/>
    <s v="Admitted"/>
    <x v="1"/>
  </r>
  <r>
    <s v="PT-07271"/>
    <n v="29"/>
    <x v="0"/>
    <n v="124"/>
    <n v="231.45985163235699"/>
    <n v="21.730220106302198"/>
    <x v="1"/>
    <x v="2"/>
    <x v="0"/>
    <n v="4"/>
    <n v="12392.98"/>
    <s v="Admitted"/>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7"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ow Labels ">
  <location ref="A23:E27" firstHeaderRow="1" firstDataRow="2" firstDataCol="1"/>
  <pivotFields count="13">
    <pivotField dataField="1" showAll="0"/>
    <pivotField showAll="0"/>
    <pivotField showAll="0">
      <items count="3">
        <item x="1"/>
        <item x="0"/>
        <item t="default"/>
      </items>
    </pivotField>
    <pivotField showAll="0"/>
    <pivotField showAll="0"/>
    <pivotField showAll="0"/>
    <pivotField showAll="0">
      <items count="6">
        <item x="2"/>
        <item x="1"/>
        <item x="0"/>
        <item h="1" x="3"/>
        <item h="1" m="1" x="4"/>
        <item t="default"/>
      </items>
    </pivotField>
    <pivotField axis="axisRow" showAll="0">
      <items count="5">
        <item x="1"/>
        <item x="2"/>
        <item h="1" m="1" x="3"/>
        <item h="1" x="0"/>
        <item t="default"/>
      </items>
    </pivotField>
    <pivotField axis="axisCol" showAll="0">
      <items count="6">
        <item x="1"/>
        <item x="2"/>
        <item x="0"/>
        <item h="1" m="1" x="4"/>
        <item h="1" x="3"/>
        <item t="default"/>
      </items>
    </pivotField>
    <pivotField showAll="0"/>
    <pivotField showAll="0"/>
    <pivotField showAll="0"/>
    <pivotField showAll="0">
      <items count="8">
        <item x="6"/>
        <item x="2"/>
        <item x="3"/>
        <item x="1"/>
        <item x="0"/>
        <item x="4"/>
        <item x="5"/>
        <item t="default"/>
      </items>
    </pivotField>
  </pivotFields>
  <rowFields count="1">
    <field x="7"/>
  </rowFields>
  <rowItems count="3">
    <i>
      <x/>
    </i>
    <i>
      <x v="1"/>
    </i>
    <i t="grand">
      <x/>
    </i>
  </rowItems>
  <colFields count="1">
    <field x="8"/>
  </colFields>
  <colItems count="4">
    <i>
      <x/>
    </i>
    <i>
      <x v="1"/>
    </i>
    <i>
      <x v="2"/>
    </i>
    <i t="grand">
      <x/>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6"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4:C18" firstHeaderRow="0" firstDataRow="1" firstDataCol="1"/>
  <pivotFields count="13">
    <pivotField showAll="0"/>
    <pivotField showAll="0"/>
    <pivotField showAll="0">
      <items count="3">
        <item x="1"/>
        <item x="0"/>
        <item t="default"/>
      </items>
    </pivotField>
    <pivotField showAll="0"/>
    <pivotField showAll="0"/>
    <pivotField showAll="0"/>
    <pivotField axis="axisRow" showAll="0">
      <items count="6">
        <item x="2"/>
        <item x="1"/>
        <item x="0"/>
        <item h="1" m="1" x="4"/>
        <item h="1" x="3"/>
        <item t="default"/>
      </items>
    </pivotField>
    <pivotField showAll="0"/>
    <pivotField showAll="0">
      <items count="6">
        <item x="1"/>
        <item x="2"/>
        <item x="0"/>
        <item h="1" x="3"/>
        <item h="1" m="1" x="4"/>
        <item t="default"/>
      </items>
    </pivotField>
    <pivotField dataField="1" showAll="0"/>
    <pivotField dataField="1" showAll="0"/>
    <pivotField showAll="0"/>
    <pivotField showAll="0">
      <items count="8">
        <item x="6"/>
        <item x="2"/>
        <item x="3"/>
        <item x="1"/>
        <item x="0"/>
        <item x="4"/>
        <item x="5"/>
        <item t="default"/>
      </items>
    </pivotField>
  </pivotFields>
  <rowFields count="1">
    <field x="6"/>
  </rowFields>
  <rowItems count="4">
    <i>
      <x/>
    </i>
    <i>
      <x v="1"/>
    </i>
    <i>
      <x v="2"/>
    </i>
    <i t="grand">
      <x/>
    </i>
  </rowItems>
  <colFields count="1">
    <field x="-2"/>
  </colFields>
  <colItems count="2">
    <i>
      <x/>
    </i>
    <i i="1">
      <x v="1"/>
    </i>
  </colItems>
  <dataFields count="2">
    <dataField name="Sum of Hospital_Visits" fld="9" baseField="0" baseItem="0"/>
    <dataField name="Sum of Treatment_Cost" fld="10" baseField="0" baseItem="0"/>
  </dataFields>
  <chartFormats count="4">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5" format="4">
      <pivotArea type="data" outline="0" fieldPosition="0">
        <references count="2">
          <reference field="4294967294" count="1" selected="0">
            <x v="1"/>
          </reference>
          <reference field="6" count="1" selected="0">
            <x v="1"/>
          </reference>
        </references>
      </pivotArea>
    </chartFormat>
    <chartFormat chart="5" format="5">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21" applyNumberFormats="0" applyBorderFormats="0" applyFontFormats="0" applyPatternFormats="0" applyAlignmentFormats="0" applyWidthHeightFormats="1" dataCaption="Values" grandTotalCaption=" " updatedVersion="7" minRefreshableVersion="3" useAutoFormatting="1" itemPrintTitles="1" createdVersion="7" indent="0" outline="1" outlineData="1" multipleFieldFilters="0" chartFormat="10">
  <location ref="A1:E10" firstHeaderRow="1" firstDataRow="2" firstDataCol="1"/>
  <pivotFields count="13">
    <pivotField dataField="1" showAll="0"/>
    <pivotField showAll="0"/>
    <pivotField showAll="0">
      <items count="3">
        <item x="1"/>
        <item x="0"/>
        <item t="default"/>
      </items>
    </pivotField>
    <pivotField showAll="0"/>
    <pivotField showAll="0"/>
    <pivotField showAll="0"/>
    <pivotField showAll="0">
      <items count="6">
        <item x="2"/>
        <item x="1"/>
        <item x="0"/>
        <item h="1" x="3"/>
        <item h="1" m="1" x="4"/>
        <item t="default"/>
      </items>
    </pivotField>
    <pivotField showAll="0"/>
    <pivotField axis="axisCol" showAll="0">
      <items count="6">
        <item x="1"/>
        <item x="2"/>
        <item x="0"/>
        <item h="1" m="1" x="4"/>
        <item h="1" x="3"/>
        <item t="default"/>
      </items>
    </pivotField>
    <pivotField showAll="0"/>
    <pivotField showAll="0"/>
    <pivotField showAll="0"/>
    <pivotField axis="axisRow" showAll="0">
      <items count="8">
        <item x="6"/>
        <item x="2"/>
        <item x="3"/>
        <item x="1"/>
        <item x="0"/>
        <item x="4"/>
        <item x="5"/>
        <item t="default"/>
      </items>
    </pivotField>
  </pivotFields>
  <rowFields count="1">
    <field x="12"/>
  </rowFields>
  <rowItems count="8">
    <i>
      <x/>
    </i>
    <i>
      <x v="1"/>
    </i>
    <i>
      <x v="2"/>
    </i>
    <i>
      <x v="3"/>
    </i>
    <i>
      <x v="4"/>
    </i>
    <i>
      <x v="5"/>
    </i>
    <i>
      <x v="6"/>
    </i>
    <i t="grand">
      <x/>
    </i>
  </rowItems>
  <colFields count="1">
    <field x="8"/>
  </colFields>
  <colItems count="4">
    <i>
      <x/>
    </i>
    <i>
      <x v="1"/>
    </i>
    <i>
      <x v="2"/>
    </i>
    <i t="grand">
      <x/>
    </i>
  </colItems>
  <dataFields count="1">
    <dataField name="Count of Patient_ID" fld="0" subtotal="count" baseField="0" baseItem="0"/>
  </dataFields>
  <chartFormats count="5">
    <chartFormat chart="9" format="4" series="1">
      <pivotArea type="data" outline="0" fieldPosition="0">
        <references count="2">
          <reference field="4294967294" count="1" selected="0">
            <x v="0"/>
          </reference>
          <reference field="8" count="1" selected="0">
            <x v="0"/>
          </reference>
        </references>
      </pivotArea>
    </chartFormat>
    <chartFormat chart="9" format="5" series="1">
      <pivotArea type="data" outline="0" fieldPosition="0">
        <references count="2">
          <reference field="4294967294" count="1" selected="0">
            <x v="0"/>
          </reference>
          <reference field="8" count="1" selected="0">
            <x v="1"/>
          </reference>
        </references>
      </pivotArea>
    </chartFormat>
    <chartFormat chart="9" format="6" series="1">
      <pivotArea type="data" outline="0" fieldPosition="0">
        <references count="2">
          <reference field="4294967294" count="1" selected="0">
            <x v="0"/>
          </reference>
          <reference field="8" count="1" selected="0">
            <x v="2"/>
          </reference>
        </references>
      </pivotArea>
    </chartFormat>
    <chartFormat chart="9" format="7" series="1">
      <pivotArea type="data" outline="0" fieldPosition="0">
        <references count="2">
          <reference field="4294967294" count="1" selected="0">
            <x v="0"/>
          </reference>
          <reference field="8" count="1" selected="0">
            <x v="4"/>
          </reference>
        </references>
      </pivotArea>
    </chartFormat>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8"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3:E37" firstHeaderRow="1" firstDataRow="2" firstDataCol="1"/>
  <pivotFields count="13">
    <pivotField dataField="1" showAll="0"/>
    <pivotField showAll="0"/>
    <pivotField showAll="0">
      <items count="3">
        <item x="1"/>
        <item x="0"/>
        <item t="default"/>
      </items>
    </pivotField>
    <pivotField showAll="0"/>
    <pivotField showAll="0"/>
    <pivotField showAll="0"/>
    <pivotField showAll="0">
      <items count="6">
        <item x="2"/>
        <item x="1"/>
        <item x="0"/>
        <item h="1" x="3"/>
        <item h="1" m="1" x="4"/>
        <item t="default"/>
      </items>
    </pivotField>
    <pivotField axis="axisRow" showAll="0">
      <items count="5">
        <item x="1"/>
        <item x="2"/>
        <item h="1" m="1" x="3"/>
        <item h="1" x="0"/>
        <item t="default"/>
      </items>
    </pivotField>
    <pivotField axis="axisCol" showAll="0">
      <items count="6">
        <item x="1"/>
        <item x="2"/>
        <item x="0"/>
        <item h="1" m="1" x="4"/>
        <item h="1" x="3"/>
        <item t="default"/>
      </items>
    </pivotField>
    <pivotField showAll="0"/>
    <pivotField showAll="0"/>
    <pivotField showAll="0"/>
    <pivotField showAll="0">
      <items count="8">
        <item x="6"/>
        <item x="2"/>
        <item x="3"/>
        <item x="1"/>
        <item x="0"/>
        <item x="4"/>
        <item x="5"/>
        <item t="default"/>
      </items>
    </pivotField>
  </pivotFields>
  <rowFields count="1">
    <field x="7"/>
  </rowFields>
  <rowItems count="3">
    <i>
      <x/>
    </i>
    <i>
      <x v="1"/>
    </i>
    <i t="grand">
      <x/>
    </i>
  </rowItems>
  <colFields count="1">
    <field x="8"/>
  </colFields>
  <colItems count="4">
    <i>
      <x/>
    </i>
    <i>
      <x v="1"/>
    </i>
    <i>
      <x v="2"/>
    </i>
    <i t="grand">
      <x/>
    </i>
  </colItems>
  <dataFields count="1">
    <dataField name="Count of Patient_ID" fld="0" subtotal="count" baseField="0" baseItem="0"/>
  </dataFields>
  <chartFormats count="6">
    <chartFormat chart="1" format="3" series="1">
      <pivotArea type="data" outline="0" fieldPosition="0">
        <references count="2">
          <reference field="4294967294" count="1" selected="0">
            <x v="0"/>
          </reference>
          <reference field="8" count="1" selected="0">
            <x v="0"/>
          </reference>
        </references>
      </pivotArea>
    </chartFormat>
    <chartFormat chart="1" format="4" series="1">
      <pivotArea type="data" outline="0" fieldPosition="0">
        <references count="2">
          <reference field="4294967294" count="1" selected="0">
            <x v="0"/>
          </reference>
          <reference field="8" count="1" selected="0">
            <x v="1"/>
          </reference>
        </references>
      </pivotArea>
    </chartFormat>
    <chartFormat chart="1" format="5" series="1">
      <pivotArea type="data" outline="0" fieldPosition="0">
        <references count="2">
          <reference field="4294967294" count="1" selected="0">
            <x v="0"/>
          </reference>
          <reference field="8" count="1" selected="0">
            <x v="2"/>
          </reference>
        </references>
      </pivotArea>
    </chartFormat>
    <chartFormat chart="1" format="6">
      <pivotArea type="data" outline="0" fieldPosition="0">
        <references count="3">
          <reference field="4294967294" count="1" selected="0">
            <x v="0"/>
          </reference>
          <reference field="7" count="1" selected="0">
            <x v="1"/>
          </reference>
          <reference field="8" count="1" selected="0">
            <x v="0"/>
          </reference>
        </references>
      </pivotArea>
    </chartFormat>
    <chartFormat chart="1" format="7" series="1">
      <pivotArea type="data" outline="0" fieldPosition="0">
        <references count="1">
          <reference field="4294967294" count="1" selected="0">
            <x v="0"/>
          </reference>
        </references>
      </pivotArea>
    </chartFormat>
    <chartFormat chart="1" format="8"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4" name="PivotTable5"/>
    <pivotTable tabId="4" name="PivotTable6"/>
    <pivotTable tabId="4" name="PivotTable7"/>
    <pivotTable tabId="4" name="PivotTable8"/>
  </pivotTables>
  <data>
    <tabular pivotCacheId="56259964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00000000-0013-0000-FFFF-FFFF02000000}" sourceName="Smoking_Status">
  <pivotTables>
    <pivotTable tabId="4" name="PivotTable5"/>
    <pivotTable tabId="4" name="PivotTable6"/>
    <pivotTable tabId="4" name="PivotTable7"/>
    <pivotTable tabId="4" name="PivotTable8"/>
  </pivotTables>
  <data>
    <tabular pivotCacheId="562599644">
      <items count="5">
        <i x="2" s="1"/>
        <i x="1" s="1"/>
        <i x="0" s="1"/>
        <i x="3"/>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Disease_Risk" xr10:uid="{00000000-0013-0000-FFFF-FFFF03000000}" sourceName="Heart_Disease_Risk">
  <pivotTables>
    <pivotTable tabId="4" name="PivotTable5"/>
    <pivotTable tabId="4" name="PivotTable6"/>
    <pivotTable tabId="4" name="PivotTable7"/>
    <pivotTable tabId="4" name="PivotTable8"/>
  </pivotTables>
  <data>
    <tabular pivotCacheId="562599644">
      <items count="5">
        <i x="1" s="1"/>
        <i x="2" s="1"/>
        <i x="0" s="1"/>
        <i x="3"/>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0000000-0013-0000-FFFF-FFFF04000000}" sourceName="Age Group">
  <pivotTables>
    <pivotTable tabId="4" name="PivotTable5"/>
    <pivotTable tabId="4" name="PivotTable6"/>
    <pivotTable tabId="4" name="PivotTable7"/>
    <pivotTable tabId="4" name="PivotTable8"/>
  </pivotTables>
  <data>
    <tabular pivotCacheId="562599644">
      <items count="7">
        <i x="6" s="1"/>
        <i x="2" s="1"/>
        <i x="3" s="1"/>
        <i x="1" s="1"/>
        <i x="0"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0000000-0014-0000-FFFF-FFFF01000000}" cache="Slicer_Gender" caption="Gender" columnCount="2" rowHeight="241300"/>
  <slicer name="Smoking_Status 1" xr10:uid="{00000000-0014-0000-FFFF-FFFF02000000}" cache="Slicer_Smoking_Status" caption="Smoking_Status" columnCount="3" rowHeight="241300"/>
  <slicer name="Heart_Disease_Risk 1" xr10:uid="{00000000-0014-0000-FFFF-FFFF03000000}" cache="Slicer_Heart_Disease_Risk" caption="Heart_Disease_Risk" columnCount="3" rowHeight="241300"/>
  <slicer name="Age Group 1" xr10:uid="{00000000-0014-0000-FFFF-FFFF04000000}" cache="Slicer_Age_Group" caption="Age Group"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tientData" displayName="PatientData" ref="A1:M10001" totalsRowShown="0">
  <autoFilter ref="A1:M10001" xr:uid="{00000000-0009-0000-0100-000001000000}"/>
  <tableColumns count="13">
    <tableColumn id="1" xr3:uid="{00000000-0010-0000-0000-000001000000}" name="Patient_ID"/>
    <tableColumn id="2" xr3:uid="{00000000-0010-0000-0000-000002000000}" name="Age"/>
    <tableColumn id="3" xr3:uid="{00000000-0010-0000-0000-000003000000}" name="Gender"/>
    <tableColumn id="4" xr3:uid="{00000000-0010-0000-0000-000004000000}" name="Blood_Pressure_Systolic"/>
    <tableColumn id="5" xr3:uid="{00000000-0010-0000-0000-000005000000}" name="Cholesterol_Level"/>
    <tableColumn id="6" xr3:uid="{00000000-0010-0000-0000-000006000000}" name="BMI"/>
    <tableColumn id="7" xr3:uid="{00000000-0010-0000-0000-000007000000}" name="Smoking_Status"/>
    <tableColumn id="8" xr3:uid="{00000000-0010-0000-0000-000008000000}" name="Diabetes_Diagnosis"/>
    <tableColumn id="9" xr3:uid="{00000000-0010-0000-0000-000009000000}" name="Heart_Disease_Risk"/>
    <tableColumn id="10" xr3:uid="{00000000-0010-0000-0000-00000A000000}" name="Hospital_Visits"/>
    <tableColumn id="11" xr3:uid="{00000000-0010-0000-0000-00000B000000}" name="Treatment_Cost"/>
    <tableColumn id="12" xr3:uid="{00000000-0010-0000-0000-00000C000000}" name="Discharge_Status"/>
    <tableColumn id="13" xr3:uid="{00000000-0010-0000-0000-00000D000000}" name="Age Group" dataDxfId="0">
      <calculatedColumnFormula>IF(PatientData[[#This Row],[Age]]&lt;=30,"18-30",IF(PatientData[[#This Row],[Age]]&lt;=40,"31-40",IF(PatientData[[#This Row],[Age]]&lt;=50,"41-50",IF(PatientData[[#This Row],[Age]]&lt;=60,"51-60",IF(PatientData[[#This Row],[Age]]&lt;=70,"61-70",IF(PatientData[[#This Row],[Age]]&lt;=80,"71-80","80+"))))))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M2494" totalsRowShown="0">
  <autoFilter ref="A1:M2494" xr:uid="{00000000-0009-0000-0100-000002000000}"/>
  <tableColumns count="13">
    <tableColumn id="1" xr3:uid="{00000000-0010-0000-0100-000001000000}" name="Patient_ID"/>
    <tableColumn id="2" xr3:uid="{00000000-0010-0000-0100-000002000000}" name="Age"/>
    <tableColumn id="3" xr3:uid="{00000000-0010-0000-0100-000003000000}" name="Gender"/>
    <tableColumn id="4" xr3:uid="{00000000-0010-0000-0100-000004000000}" name="Blood_Pressure_Systolic"/>
    <tableColumn id="5" xr3:uid="{00000000-0010-0000-0100-000005000000}" name="Cholesterol_Level"/>
    <tableColumn id="6" xr3:uid="{00000000-0010-0000-0100-000006000000}" name="BMI"/>
    <tableColumn id="7" xr3:uid="{00000000-0010-0000-0100-000007000000}" name="Smoking_Status"/>
    <tableColumn id="8" xr3:uid="{00000000-0010-0000-0100-000008000000}" name="Diabetes_Diagnosis"/>
    <tableColumn id="9" xr3:uid="{00000000-0010-0000-0100-000009000000}" name="Heart_Disease_Risk"/>
    <tableColumn id="10" xr3:uid="{00000000-0010-0000-0100-00000A000000}" name="Hospital_Visits"/>
    <tableColumn id="11" xr3:uid="{00000000-0010-0000-0100-00000B000000}" name="Treatment_Cost"/>
    <tableColumn id="12" xr3:uid="{00000000-0010-0000-0100-00000C000000}" name="Discharge_Status"/>
    <tableColumn id="13" xr3:uid="{00000000-0010-0000-0100-00000D000000}" name="Age Grou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1:M10001"/>
  <sheetViews>
    <sheetView topLeftCell="A145" workbookViewId="0">
      <selection activeCell="D152" sqref="D152"/>
    </sheetView>
  </sheetViews>
  <sheetFormatPr defaultRowHeight="15" x14ac:dyDescent="0.25"/>
  <cols>
    <col min="1" max="1" width="12.42578125" customWidth="1"/>
    <col min="3" max="3" width="9.85546875" customWidth="1"/>
    <col min="4" max="4" width="24.7109375" customWidth="1"/>
    <col min="5" max="5" width="19.140625" customWidth="1"/>
    <col min="7" max="7" width="17.140625" customWidth="1"/>
    <col min="8" max="9" width="20.42578125" customWidth="1"/>
    <col min="10" max="10" width="16.28515625" customWidth="1"/>
    <col min="11" max="11" width="17.28515625" customWidth="1"/>
    <col min="12" max="12" width="18.140625" customWidth="1"/>
    <col min="13" max="13" width="12.7109375" bestFit="1" customWidth="1"/>
  </cols>
  <sheetData>
    <row r="1" spans="1:13" x14ac:dyDescent="0.25">
      <c r="A1" t="s">
        <v>0</v>
      </c>
      <c r="B1" t="s">
        <v>1</v>
      </c>
      <c r="C1" t="s">
        <v>2</v>
      </c>
      <c r="D1" t="s">
        <v>3</v>
      </c>
      <c r="E1" t="s">
        <v>4</v>
      </c>
      <c r="F1" t="s">
        <v>5</v>
      </c>
      <c r="G1" t="s">
        <v>6</v>
      </c>
      <c r="H1" t="s">
        <v>7</v>
      </c>
      <c r="I1" t="s">
        <v>8</v>
      </c>
      <c r="J1" t="s">
        <v>9</v>
      </c>
      <c r="K1" t="s">
        <v>10</v>
      </c>
      <c r="L1" t="s">
        <v>11</v>
      </c>
      <c r="M1" t="s">
        <v>10033</v>
      </c>
    </row>
    <row r="2" spans="1:13" x14ac:dyDescent="0.25">
      <c r="A2" t="s">
        <v>12</v>
      </c>
      <c r="B2">
        <v>65</v>
      </c>
      <c r="C2" t="s">
        <v>13</v>
      </c>
      <c r="D2">
        <v>152</v>
      </c>
      <c r="E2">
        <v>283.18875120348002</v>
      </c>
      <c r="F2">
        <v>29.671116529783699</v>
      </c>
      <c r="G2" t="s">
        <v>14</v>
      </c>
      <c r="H2" t="s">
        <v>10051</v>
      </c>
      <c r="I2" t="s">
        <v>15</v>
      </c>
      <c r="J2">
        <v>4</v>
      </c>
      <c r="K2">
        <v>9908.49</v>
      </c>
      <c r="L2" t="s">
        <v>16</v>
      </c>
      <c r="M2" t="str">
        <f>IF(PatientData[[#This Row],[Age]]&lt;=30,"18-30",IF(PatientData[[#This Row],[Age]]&lt;=40,"31-40",IF(PatientData[[#This Row],[Age]]&lt;=50,"41-50",IF(PatientData[[#This Row],[Age]]&lt;=60,"51-60",IF(PatientData[[#This Row],[Age]]&lt;=70,"61-70",IF(PatientData[[#This Row],[Age]]&lt;=80,"71-80","80+"))))))</f>
        <v>61-70</v>
      </c>
    </row>
    <row r="3" spans="1:13" x14ac:dyDescent="0.25">
      <c r="A3" t="s">
        <v>17</v>
      </c>
      <c r="B3">
        <v>59</v>
      </c>
      <c r="C3" t="s">
        <v>13</v>
      </c>
      <c r="D3">
        <v>97</v>
      </c>
      <c r="E3">
        <v>209.77738758516901</v>
      </c>
      <c r="F3">
        <v>23.640619712625</v>
      </c>
      <c r="G3" t="s">
        <v>18</v>
      </c>
      <c r="H3" t="s">
        <v>19</v>
      </c>
      <c r="I3" t="s">
        <v>15</v>
      </c>
      <c r="J3">
        <v>4</v>
      </c>
      <c r="K3">
        <v>8001.3</v>
      </c>
      <c r="L3" t="s">
        <v>20</v>
      </c>
      <c r="M3" t="str">
        <f>IF(PatientData[[#This Row],[Age]]&lt;=30,"18-30",IF(PatientData[[#This Row],[Age]]&lt;=40,"31-40",IF(PatientData[[#This Row],[Age]]&lt;=50,"41-50",IF(PatientData[[#This Row],[Age]]&lt;=60,"51-60",IF(PatientData[[#This Row],[Age]]&lt;=70,"61-70",IF(PatientData[[#This Row],[Age]]&lt;=80,"71-80","80+"))))))</f>
        <v>51-60</v>
      </c>
    </row>
    <row r="4" spans="1:13" x14ac:dyDescent="0.25">
      <c r="A4" t="s">
        <v>21</v>
      </c>
      <c r="B4">
        <v>40</v>
      </c>
      <c r="C4" t="s">
        <v>13</v>
      </c>
      <c r="D4">
        <v>136</v>
      </c>
      <c r="E4">
        <v>198.03030986827901</v>
      </c>
      <c r="F4">
        <v>34.4885173433562</v>
      </c>
      <c r="G4" t="s">
        <v>14</v>
      </c>
      <c r="H4" t="s">
        <v>22</v>
      </c>
      <c r="I4" t="s">
        <v>15</v>
      </c>
      <c r="J4">
        <v>2</v>
      </c>
      <c r="K4">
        <v>9301.8799999999992</v>
      </c>
      <c r="L4" t="s">
        <v>23</v>
      </c>
      <c r="M4" t="str">
        <f>IF(PatientData[[#This Row],[Age]]&lt;=30,"18-30",IF(PatientData[[#This Row],[Age]]&lt;=40,"31-40",IF(PatientData[[#This Row],[Age]]&lt;=50,"41-50",IF(PatientData[[#This Row],[Age]]&lt;=60,"51-60",IF(PatientData[[#This Row],[Age]]&lt;=70,"61-70",IF(PatientData[[#This Row],[Age]]&lt;=80,"71-80","80+"))))))</f>
        <v>31-40</v>
      </c>
    </row>
    <row r="5" spans="1:13" x14ac:dyDescent="0.25">
      <c r="A5" t="s">
        <v>24</v>
      </c>
      <c r="B5">
        <v>45</v>
      </c>
      <c r="C5" t="s">
        <v>25</v>
      </c>
      <c r="D5">
        <v>163</v>
      </c>
      <c r="E5" t="s">
        <v>10051</v>
      </c>
      <c r="F5">
        <v>27.2801941083777</v>
      </c>
      <c r="G5" t="s">
        <v>14</v>
      </c>
      <c r="H5" t="s">
        <v>19</v>
      </c>
      <c r="I5" t="s">
        <v>26</v>
      </c>
      <c r="J5">
        <v>2</v>
      </c>
      <c r="K5">
        <v>14651.73</v>
      </c>
      <c r="L5" t="s">
        <v>20</v>
      </c>
      <c r="M5" t="str">
        <f>IF(PatientData[[#This Row],[Age]]&lt;=30,"18-30",IF(PatientData[[#This Row],[Age]]&lt;=40,"31-40",IF(PatientData[[#This Row],[Age]]&lt;=50,"41-50",IF(PatientData[[#This Row],[Age]]&lt;=60,"51-60",IF(PatientData[[#This Row],[Age]]&lt;=70,"61-70",IF(PatientData[[#This Row],[Age]]&lt;=80,"71-80","80+"))))))</f>
        <v>41-50</v>
      </c>
    </row>
    <row r="6" spans="1:13" x14ac:dyDescent="0.25">
      <c r="A6" t="s">
        <v>27</v>
      </c>
      <c r="B6">
        <v>45</v>
      </c>
      <c r="C6" t="s">
        <v>13</v>
      </c>
      <c r="D6">
        <v>126</v>
      </c>
      <c r="E6">
        <v>320.18672580333799</v>
      </c>
      <c r="F6">
        <v>26.872451903226199</v>
      </c>
      <c r="G6" t="s">
        <v>18</v>
      </c>
      <c r="H6" t="s">
        <v>19</v>
      </c>
      <c r="I6" t="s">
        <v>28</v>
      </c>
      <c r="J6">
        <v>3</v>
      </c>
      <c r="K6">
        <v>4329.16</v>
      </c>
      <c r="L6" t="s">
        <v>16</v>
      </c>
      <c r="M6" t="str">
        <f>IF(PatientData[[#This Row],[Age]]&lt;=30,"18-30",IF(PatientData[[#This Row],[Age]]&lt;=40,"31-40",IF(PatientData[[#This Row],[Age]]&lt;=50,"41-50",IF(PatientData[[#This Row],[Age]]&lt;=60,"51-60",IF(PatientData[[#This Row],[Age]]&lt;=70,"61-70",IF(PatientData[[#This Row],[Age]]&lt;=80,"71-80","80+"))))))</f>
        <v>41-50</v>
      </c>
    </row>
    <row r="7" spans="1:13" x14ac:dyDescent="0.25">
      <c r="A7" t="s">
        <v>29</v>
      </c>
      <c r="B7">
        <v>49</v>
      </c>
      <c r="C7" t="s">
        <v>25</v>
      </c>
      <c r="D7">
        <v>117</v>
      </c>
      <c r="E7" t="s">
        <v>10051</v>
      </c>
      <c r="F7">
        <v>28.549762353197401</v>
      </c>
      <c r="G7" t="s">
        <v>14</v>
      </c>
      <c r="H7" t="s">
        <v>19</v>
      </c>
      <c r="I7" t="s">
        <v>28</v>
      </c>
      <c r="J7">
        <v>5</v>
      </c>
      <c r="K7">
        <v>4364.01</v>
      </c>
      <c r="L7" t="s">
        <v>16</v>
      </c>
      <c r="M7" t="str">
        <f>IF(PatientData[[#This Row],[Age]]&lt;=30,"18-30",IF(PatientData[[#This Row],[Age]]&lt;=40,"31-40",IF(PatientData[[#This Row],[Age]]&lt;=50,"41-50",IF(PatientData[[#This Row],[Age]]&lt;=60,"51-60",IF(PatientData[[#This Row],[Age]]&lt;=70,"61-70",IF(PatientData[[#This Row],[Age]]&lt;=80,"71-80","80+"))))))</f>
        <v>41-50</v>
      </c>
    </row>
    <row r="8" spans="1:13" x14ac:dyDescent="0.25">
      <c r="A8" t="s">
        <v>30</v>
      </c>
      <c r="B8">
        <v>41</v>
      </c>
      <c r="C8" t="s">
        <v>25</v>
      </c>
      <c r="D8">
        <v>141</v>
      </c>
      <c r="E8">
        <v>196.833098635688</v>
      </c>
      <c r="F8">
        <v>32.764629772446398</v>
      </c>
      <c r="G8" t="s">
        <v>14</v>
      </c>
      <c r="H8" t="s">
        <v>19</v>
      </c>
      <c r="I8" t="s">
        <v>28</v>
      </c>
      <c r="J8">
        <v>3</v>
      </c>
      <c r="K8">
        <v>6404.67</v>
      </c>
      <c r="L8" t="s">
        <v>16</v>
      </c>
      <c r="M8" t="str">
        <f>IF(PatientData[[#This Row],[Age]]&lt;=30,"18-30",IF(PatientData[[#This Row],[Age]]&lt;=40,"31-40",IF(PatientData[[#This Row],[Age]]&lt;=50,"41-50",IF(PatientData[[#This Row],[Age]]&lt;=60,"51-60",IF(PatientData[[#This Row],[Age]]&lt;=70,"61-70",IF(PatientData[[#This Row],[Age]]&lt;=80,"71-80","80+"))))))</f>
        <v>41-50</v>
      </c>
    </row>
    <row r="9" spans="1:13" x14ac:dyDescent="0.25">
      <c r="A9" t="s">
        <v>31</v>
      </c>
      <c r="B9">
        <v>40</v>
      </c>
      <c r="C9" t="s">
        <v>25</v>
      </c>
      <c r="D9">
        <v>131</v>
      </c>
      <c r="E9">
        <v>182.97331426850801</v>
      </c>
      <c r="F9">
        <v>27.799663477149799</v>
      </c>
      <c r="G9" t="s">
        <v>14</v>
      </c>
      <c r="H9" t="s">
        <v>19</v>
      </c>
      <c r="I9" t="s">
        <v>28</v>
      </c>
      <c r="J9">
        <v>6</v>
      </c>
      <c r="K9">
        <v>7063.93</v>
      </c>
      <c r="L9" t="s">
        <v>16</v>
      </c>
      <c r="M9" t="str">
        <f>IF(PatientData[[#This Row],[Age]]&lt;=30,"18-30",IF(PatientData[[#This Row],[Age]]&lt;=40,"31-40",IF(PatientData[[#This Row],[Age]]&lt;=50,"41-50",IF(PatientData[[#This Row],[Age]]&lt;=60,"51-60",IF(PatientData[[#This Row],[Age]]&lt;=70,"61-70",IF(PatientData[[#This Row],[Age]]&lt;=80,"71-80","80+"))))))</f>
        <v>31-40</v>
      </c>
    </row>
    <row r="10" spans="1:13" x14ac:dyDescent="0.25">
      <c r="A10" t="s">
        <v>32</v>
      </c>
      <c r="B10">
        <v>51</v>
      </c>
      <c r="C10" t="s">
        <v>13</v>
      </c>
      <c r="D10">
        <v>121</v>
      </c>
      <c r="E10">
        <v>199.28678377332699</v>
      </c>
      <c r="F10">
        <v>38.325115379117698</v>
      </c>
      <c r="G10" t="s">
        <v>14</v>
      </c>
      <c r="H10" t="s">
        <v>19</v>
      </c>
      <c r="I10" t="s">
        <v>28</v>
      </c>
      <c r="J10">
        <v>0</v>
      </c>
      <c r="K10">
        <v>1469.02</v>
      </c>
      <c r="L10" t="s">
        <v>16</v>
      </c>
      <c r="M10" t="str">
        <f>IF(PatientData[[#This Row],[Age]]&lt;=30,"18-30",IF(PatientData[[#This Row],[Age]]&lt;=40,"31-40",IF(PatientData[[#This Row],[Age]]&lt;=50,"41-50",IF(PatientData[[#This Row],[Age]]&lt;=60,"51-60",IF(PatientData[[#This Row],[Age]]&lt;=70,"61-70",IF(PatientData[[#This Row],[Age]]&lt;=80,"71-80","80+"))))))</f>
        <v>51-60</v>
      </c>
    </row>
    <row r="11" spans="1:13" x14ac:dyDescent="0.25">
      <c r="A11" t="s">
        <v>33</v>
      </c>
      <c r="B11">
        <v>60</v>
      </c>
      <c r="C11" t="s">
        <v>25</v>
      </c>
      <c r="D11">
        <v>114</v>
      </c>
      <c r="E11">
        <v>240.34018048661301</v>
      </c>
      <c r="F11">
        <v>25.509897481702399</v>
      </c>
      <c r="G11" t="s">
        <v>14</v>
      </c>
      <c r="H11" t="s">
        <v>22</v>
      </c>
      <c r="I11" t="s">
        <v>15</v>
      </c>
      <c r="J11">
        <v>4</v>
      </c>
      <c r="K11">
        <v>10786.03</v>
      </c>
      <c r="L11" t="s">
        <v>20</v>
      </c>
      <c r="M11" t="str">
        <f>IF(PatientData[[#This Row],[Age]]&lt;=30,"18-30",IF(PatientData[[#This Row],[Age]]&lt;=40,"31-40",IF(PatientData[[#This Row],[Age]]&lt;=50,"41-50",IF(PatientData[[#This Row],[Age]]&lt;=60,"51-60",IF(PatientData[[#This Row],[Age]]&lt;=70,"61-70",IF(PatientData[[#This Row],[Age]]&lt;=80,"71-80","80+"))))))</f>
        <v>51-60</v>
      </c>
    </row>
    <row r="12" spans="1:13" x14ac:dyDescent="0.25">
      <c r="A12" t="s">
        <v>34</v>
      </c>
      <c r="B12">
        <v>54</v>
      </c>
      <c r="C12" t="s">
        <v>13</v>
      </c>
      <c r="D12">
        <v>153</v>
      </c>
      <c r="E12">
        <v>217.024432620178</v>
      </c>
      <c r="F12">
        <v>34.2629148965705</v>
      </c>
      <c r="G12" t="s">
        <v>14</v>
      </c>
      <c r="H12" t="s">
        <v>19</v>
      </c>
      <c r="I12" t="s">
        <v>28</v>
      </c>
      <c r="J12">
        <v>4</v>
      </c>
      <c r="K12">
        <v>5746.06</v>
      </c>
      <c r="L12" t="s">
        <v>16</v>
      </c>
      <c r="M12" t="str">
        <f>IF(PatientData[[#This Row],[Age]]&lt;=30,"18-30",IF(PatientData[[#This Row],[Age]]&lt;=40,"31-40",IF(PatientData[[#This Row],[Age]]&lt;=50,"41-50",IF(PatientData[[#This Row],[Age]]&lt;=60,"51-60",IF(PatientData[[#This Row],[Age]]&lt;=70,"61-70",IF(PatientData[[#This Row],[Age]]&lt;=80,"71-80","80+"))))))</f>
        <v>51-60</v>
      </c>
    </row>
    <row r="13" spans="1:13" x14ac:dyDescent="0.25">
      <c r="A13" t="s">
        <v>35</v>
      </c>
      <c r="B13">
        <v>47</v>
      </c>
      <c r="C13" t="s">
        <v>13</v>
      </c>
      <c r="D13">
        <v>155</v>
      </c>
      <c r="E13">
        <v>139.85263553212701</v>
      </c>
      <c r="F13">
        <v>29.826092239110299</v>
      </c>
      <c r="G13" t="s">
        <v>36</v>
      </c>
      <c r="H13" t="s">
        <v>19</v>
      </c>
      <c r="I13" t="s">
        <v>15</v>
      </c>
      <c r="J13">
        <v>2</v>
      </c>
      <c r="K13">
        <v>9120.0499999999993</v>
      </c>
      <c r="L13" t="s">
        <v>16</v>
      </c>
      <c r="M13" t="str">
        <f>IF(PatientData[[#This Row],[Age]]&lt;=30,"18-30",IF(PatientData[[#This Row],[Age]]&lt;=40,"31-40",IF(PatientData[[#This Row],[Age]]&lt;=50,"41-50",IF(PatientData[[#This Row],[Age]]&lt;=60,"51-60",IF(PatientData[[#This Row],[Age]]&lt;=70,"61-70",IF(PatientData[[#This Row],[Age]]&lt;=80,"71-80","80+"))))))</f>
        <v>41-50</v>
      </c>
    </row>
    <row r="14" spans="1:13" x14ac:dyDescent="0.25">
      <c r="A14" t="s">
        <v>37</v>
      </c>
      <c r="B14">
        <v>33</v>
      </c>
      <c r="C14" t="s">
        <v>25</v>
      </c>
      <c r="D14">
        <v>136</v>
      </c>
      <c r="E14" t="s">
        <v>10051</v>
      </c>
      <c r="F14">
        <v>28.039298506379499</v>
      </c>
      <c r="G14" t="s">
        <v>14</v>
      </c>
      <c r="H14" t="s">
        <v>22</v>
      </c>
      <c r="I14" t="s">
        <v>28</v>
      </c>
      <c r="J14">
        <v>3</v>
      </c>
      <c r="K14">
        <v>3797.35</v>
      </c>
      <c r="L14" t="s">
        <v>16</v>
      </c>
      <c r="M14" t="str">
        <f>IF(PatientData[[#This Row],[Age]]&lt;=30,"18-30",IF(PatientData[[#This Row],[Age]]&lt;=40,"31-40",IF(PatientData[[#This Row],[Age]]&lt;=50,"41-50",IF(PatientData[[#This Row],[Age]]&lt;=60,"51-60",IF(PatientData[[#This Row],[Age]]&lt;=70,"61-70",IF(PatientData[[#This Row],[Age]]&lt;=80,"71-80","80+"))))))</f>
        <v>31-40</v>
      </c>
    </row>
    <row r="15" spans="1:13" x14ac:dyDescent="0.25">
      <c r="A15" t="s">
        <v>38</v>
      </c>
      <c r="B15">
        <v>48</v>
      </c>
      <c r="C15" t="s">
        <v>25</v>
      </c>
      <c r="D15">
        <v>95</v>
      </c>
      <c r="E15">
        <v>230.767991868173</v>
      </c>
      <c r="F15">
        <v>25.10353072857</v>
      </c>
      <c r="G15" t="s">
        <v>36</v>
      </c>
      <c r="H15" t="s">
        <v>19</v>
      </c>
      <c r="I15" t="s">
        <v>26</v>
      </c>
      <c r="J15">
        <v>4</v>
      </c>
      <c r="K15">
        <v>11718.84</v>
      </c>
      <c r="L15" t="s">
        <v>20</v>
      </c>
      <c r="M15" t="str">
        <f>IF(PatientData[[#This Row],[Age]]&lt;=30,"18-30",IF(PatientData[[#This Row],[Age]]&lt;=40,"31-40",IF(PatientData[[#This Row],[Age]]&lt;=50,"41-50",IF(PatientData[[#This Row],[Age]]&lt;=60,"51-60",IF(PatientData[[#This Row],[Age]]&lt;=70,"61-70",IF(PatientData[[#This Row],[Age]]&lt;=80,"71-80","80+"))))))</f>
        <v>41-50</v>
      </c>
    </row>
    <row r="16" spans="1:13" x14ac:dyDescent="0.25">
      <c r="A16" t="s">
        <v>39</v>
      </c>
      <c r="B16">
        <v>65</v>
      </c>
      <c r="C16" t="s">
        <v>25</v>
      </c>
      <c r="D16">
        <v>122</v>
      </c>
      <c r="E16">
        <v>206.24387755822701</v>
      </c>
      <c r="F16">
        <v>22.836739625837101</v>
      </c>
      <c r="G16" t="s">
        <v>18</v>
      </c>
      <c r="H16" t="s">
        <v>19</v>
      </c>
      <c r="I16" t="s">
        <v>15</v>
      </c>
      <c r="J16">
        <v>2</v>
      </c>
      <c r="K16">
        <v>4307.38</v>
      </c>
      <c r="L16" t="s">
        <v>16</v>
      </c>
      <c r="M16" t="str">
        <f>IF(PatientData[[#This Row],[Age]]&lt;=30,"18-30",IF(PatientData[[#This Row],[Age]]&lt;=40,"31-40",IF(PatientData[[#This Row],[Age]]&lt;=50,"41-50",IF(PatientData[[#This Row],[Age]]&lt;=60,"51-60",IF(PatientData[[#This Row],[Age]]&lt;=70,"61-70",IF(PatientData[[#This Row],[Age]]&lt;=80,"71-80","80+"))))))</f>
        <v>61-70</v>
      </c>
    </row>
    <row r="17" spans="1:13" x14ac:dyDescent="0.25">
      <c r="A17" t="s">
        <v>40</v>
      </c>
      <c r="B17">
        <v>48</v>
      </c>
      <c r="C17" t="s">
        <v>25</v>
      </c>
      <c r="D17" t="s">
        <v>10051</v>
      </c>
      <c r="E17">
        <v>157.37345211369501</v>
      </c>
      <c r="F17">
        <v>20.996791546755102</v>
      </c>
      <c r="G17" t="s">
        <v>14</v>
      </c>
      <c r="H17" t="s">
        <v>19</v>
      </c>
      <c r="I17" t="s">
        <v>28</v>
      </c>
      <c r="J17">
        <v>5</v>
      </c>
      <c r="K17">
        <v>4645.37</v>
      </c>
      <c r="L17" t="s">
        <v>23</v>
      </c>
      <c r="M17" t="str">
        <f>IF(PatientData[[#This Row],[Age]]&lt;=30,"18-30",IF(PatientData[[#This Row],[Age]]&lt;=40,"31-40",IF(PatientData[[#This Row],[Age]]&lt;=50,"41-50",IF(PatientData[[#This Row],[Age]]&lt;=60,"51-60",IF(PatientData[[#This Row],[Age]]&lt;=70,"61-70",IF(PatientData[[#This Row],[Age]]&lt;=80,"71-80","80+"))))))</f>
        <v>41-50</v>
      </c>
    </row>
    <row r="18" spans="1:13" x14ac:dyDescent="0.25">
      <c r="A18" t="s">
        <v>41</v>
      </c>
      <c r="B18">
        <v>55</v>
      </c>
      <c r="C18" t="s">
        <v>13</v>
      </c>
      <c r="D18">
        <v>99</v>
      </c>
      <c r="E18">
        <v>206.59148827292299</v>
      </c>
      <c r="F18">
        <v>24.019431941892002</v>
      </c>
      <c r="G18" t="s">
        <v>18</v>
      </c>
      <c r="H18" t="s">
        <v>19</v>
      </c>
      <c r="I18" t="s">
        <v>15</v>
      </c>
      <c r="J18">
        <v>3</v>
      </c>
      <c r="K18">
        <v>11257.62</v>
      </c>
      <c r="L18" t="s">
        <v>10051</v>
      </c>
      <c r="M18" t="str">
        <f>IF(PatientData[[#This Row],[Age]]&lt;=30,"18-30",IF(PatientData[[#This Row],[Age]]&lt;=40,"31-40",IF(PatientData[[#This Row],[Age]]&lt;=50,"41-50",IF(PatientData[[#This Row],[Age]]&lt;=60,"51-60",IF(PatientData[[#This Row],[Age]]&lt;=70,"61-70",IF(PatientData[[#This Row],[Age]]&lt;=80,"71-80","80+"))))))</f>
        <v>51-60</v>
      </c>
    </row>
    <row r="19" spans="1:13" x14ac:dyDescent="0.25">
      <c r="A19" t="s">
        <v>42</v>
      </c>
      <c r="B19">
        <v>53</v>
      </c>
      <c r="C19" t="s">
        <v>25</v>
      </c>
      <c r="D19">
        <v>155</v>
      </c>
      <c r="E19">
        <v>210.84085323224701</v>
      </c>
      <c r="F19">
        <v>21.158127721140801</v>
      </c>
      <c r="G19" t="s">
        <v>18</v>
      </c>
      <c r="H19" t="s">
        <v>19</v>
      </c>
      <c r="I19" t="s">
        <v>28</v>
      </c>
      <c r="J19">
        <v>1</v>
      </c>
      <c r="K19">
        <v>4400.93</v>
      </c>
      <c r="L19" t="s">
        <v>43</v>
      </c>
      <c r="M19" t="str">
        <f>IF(PatientData[[#This Row],[Age]]&lt;=30,"18-30",IF(PatientData[[#This Row],[Age]]&lt;=40,"31-40",IF(PatientData[[#This Row],[Age]]&lt;=50,"41-50",IF(PatientData[[#This Row],[Age]]&lt;=60,"51-60",IF(PatientData[[#This Row],[Age]]&lt;=70,"61-70",IF(PatientData[[#This Row],[Age]]&lt;=80,"71-80","80+"))))))</f>
        <v>51-60</v>
      </c>
    </row>
    <row r="20" spans="1:13" x14ac:dyDescent="0.25">
      <c r="A20" t="s">
        <v>44</v>
      </c>
      <c r="B20">
        <v>71</v>
      </c>
      <c r="C20" t="s">
        <v>25</v>
      </c>
      <c r="D20">
        <v>133</v>
      </c>
      <c r="E20">
        <v>210.865376294334</v>
      </c>
      <c r="F20">
        <v>30.2664172042441</v>
      </c>
      <c r="G20" t="s">
        <v>14</v>
      </c>
      <c r="H20" t="s">
        <v>10051</v>
      </c>
      <c r="I20" t="s">
        <v>28</v>
      </c>
      <c r="J20">
        <v>3</v>
      </c>
      <c r="K20">
        <v>3738.78</v>
      </c>
      <c r="L20" t="s">
        <v>20</v>
      </c>
      <c r="M20" t="str">
        <f>IF(PatientData[[#This Row],[Age]]&lt;=30,"18-30",IF(PatientData[[#This Row],[Age]]&lt;=40,"31-40",IF(PatientData[[#This Row],[Age]]&lt;=50,"41-50",IF(PatientData[[#This Row],[Age]]&lt;=60,"51-60",IF(PatientData[[#This Row],[Age]]&lt;=70,"61-70",IF(PatientData[[#This Row],[Age]]&lt;=80,"71-80","80+"))))))</f>
        <v>71-80</v>
      </c>
    </row>
    <row r="21" spans="1:13" x14ac:dyDescent="0.25">
      <c r="A21" t="s">
        <v>45</v>
      </c>
      <c r="B21">
        <v>82</v>
      </c>
      <c r="C21" t="s">
        <v>25</v>
      </c>
      <c r="D21">
        <v>155</v>
      </c>
      <c r="E21">
        <v>294.89680419335002</v>
      </c>
      <c r="F21">
        <v>29.566150304216301</v>
      </c>
      <c r="G21" t="s">
        <v>36</v>
      </c>
      <c r="H21" t="s">
        <v>19</v>
      </c>
      <c r="I21" t="s">
        <v>26</v>
      </c>
      <c r="J21">
        <v>1</v>
      </c>
      <c r="K21">
        <v>17194.05</v>
      </c>
      <c r="L21" t="s">
        <v>20</v>
      </c>
      <c r="M21" t="str">
        <f>IF(PatientData[[#This Row],[Age]]&lt;=30,"18-30",IF(PatientData[[#This Row],[Age]]&lt;=40,"31-40",IF(PatientData[[#This Row],[Age]]&lt;=50,"41-50",IF(PatientData[[#This Row],[Age]]&lt;=60,"51-60",IF(PatientData[[#This Row],[Age]]&lt;=70,"61-70",IF(PatientData[[#This Row],[Age]]&lt;=80,"71-80","80+"))))))</f>
        <v>80+</v>
      </c>
    </row>
    <row r="22" spans="1:13" x14ac:dyDescent="0.25">
      <c r="A22" t="s">
        <v>46</v>
      </c>
      <c r="B22">
        <v>72</v>
      </c>
      <c r="C22" t="s">
        <v>25</v>
      </c>
      <c r="D22">
        <v>140</v>
      </c>
      <c r="E22" t="s">
        <v>10051</v>
      </c>
      <c r="F22">
        <v>32.888580660028602</v>
      </c>
      <c r="G22" t="s">
        <v>14</v>
      </c>
      <c r="H22" t="s">
        <v>19</v>
      </c>
      <c r="I22" t="s">
        <v>15</v>
      </c>
      <c r="J22">
        <v>6</v>
      </c>
      <c r="K22">
        <v>15577.24</v>
      </c>
      <c r="L22" t="s">
        <v>16</v>
      </c>
      <c r="M22" t="str">
        <f>IF(PatientData[[#This Row],[Age]]&lt;=30,"18-30",IF(PatientData[[#This Row],[Age]]&lt;=40,"31-40",IF(PatientData[[#This Row],[Age]]&lt;=50,"41-50",IF(PatientData[[#This Row],[Age]]&lt;=60,"51-60",IF(PatientData[[#This Row],[Age]]&lt;=70,"61-70",IF(PatientData[[#This Row],[Age]]&lt;=80,"71-80","80+"))))))</f>
        <v>71-80</v>
      </c>
    </row>
    <row r="23" spans="1:13" x14ac:dyDescent="0.25">
      <c r="A23" t="s">
        <v>47</v>
      </c>
      <c r="B23">
        <v>37</v>
      </c>
      <c r="C23" t="s">
        <v>25</v>
      </c>
      <c r="D23">
        <v>167</v>
      </c>
      <c r="E23">
        <v>196.37230310179299</v>
      </c>
      <c r="F23">
        <v>25.440796245366101</v>
      </c>
      <c r="G23" t="s">
        <v>18</v>
      </c>
      <c r="H23" t="s">
        <v>19</v>
      </c>
      <c r="I23" t="s">
        <v>15</v>
      </c>
      <c r="J23">
        <v>4</v>
      </c>
      <c r="K23">
        <v>8445.39</v>
      </c>
      <c r="L23" t="s">
        <v>16</v>
      </c>
      <c r="M23" t="str">
        <f>IF(PatientData[[#This Row],[Age]]&lt;=30,"18-30",IF(PatientData[[#This Row],[Age]]&lt;=40,"31-40",IF(PatientData[[#This Row],[Age]]&lt;=50,"41-50",IF(PatientData[[#This Row],[Age]]&lt;=60,"51-60",IF(PatientData[[#This Row],[Age]]&lt;=70,"61-70",IF(PatientData[[#This Row],[Age]]&lt;=80,"71-80","80+"))))))</f>
        <v>31-40</v>
      </c>
    </row>
    <row r="24" spans="1:13" x14ac:dyDescent="0.25">
      <c r="A24" t="s">
        <v>48</v>
      </c>
      <c r="B24">
        <v>43</v>
      </c>
      <c r="C24" t="s">
        <v>13</v>
      </c>
      <c r="D24" t="s">
        <v>10051</v>
      </c>
      <c r="E24">
        <v>180.63308873149799</v>
      </c>
      <c r="F24">
        <v>26.199672982273999</v>
      </c>
      <c r="G24" t="s">
        <v>14</v>
      </c>
      <c r="H24" t="s">
        <v>10051</v>
      </c>
      <c r="I24" t="s">
        <v>28</v>
      </c>
      <c r="J24">
        <v>5</v>
      </c>
      <c r="K24">
        <v>6149.64</v>
      </c>
      <c r="L24" t="s">
        <v>16</v>
      </c>
      <c r="M24" t="str">
        <f>IF(PatientData[[#This Row],[Age]]&lt;=30,"18-30",IF(PatientData[[#This Row],[Age]]&lt;=40,"31-40",IF(PatientData[[#This Row],[Age]]&lt;=50,"41-50",IF(PatientData[[#This Row],[Age]]&lt;=60,"51-60",IF(PatientData[[#This Row],[Age]]&lt;=70,"61-70",IF(PatientData[[#This Row],[Age]]&lt;=80,"71-80","80+"))))))</f>
        <v>41-50</v>
      </c>
    </row>
    <row r="25" spans="1:13" x14ac:dyDescent="0.25">
      <c r="A25" t="s">
        <v>49</v>
      </c>
      <c r="B25">
        <v>45</v>
      </c>
      <c r="C25" t="s">
        <v>25</v>
      </c>
      <c r="D25">
        <v>168</v>
      </c>
      <c r="E25">
        <v>158.373210972343</v>
      </c>
      <c r="F25">
        <v>27.585819727171501</v>
      </c>
      <c r="G25" t="s">
        <v>14</v>
      </c>
      <c r="H25" t="s">
        <v>19</v>
      </c>
      <c r="I25" t="s">
        <v>28</v>
      </c>
      <c r="J25">
        <v>4</v>
      </c>
      <c r="K25">
        <v>4560.5600000000004</v>
      </c>
      <c r="L25" t="s">
        <v>16</v>
      </c>
      <c r="M25" t="str">
        <f>IF(PatientData[[#This Row],[Age]]&lt;=30,"18-30",IF(PatientData[[#This Row],[Age]]&lt;=40,"31-40",IF(PatientData[[#This Row],[Age]]&lt;=50,"41-50",IF(PatientData[[#This Row],[Age]]&lt;=60,"51-60",IF(PatientData[[#This Row],[Age]]&lt;=70,"61-70",IF(PatientData[[#This Row],[Age]]&lt;=80,"71-80","80+"))))))</f>
        <v>41-50</v>
      </c>
    </row>
    <row r="26" spans="1:13" x14ac:dyDescent="0.25">
      <c r="A26" t="s">
        <v>50</v>
      </c>
      <c r="B26">
        <v>54</v>
      </c>
      <c r="C26" t="s">
        <v>13</v>
      </c>
      <c r="D26">
        <v>107</v>
      </c>
      <c r="E26">
        <v>258.60902835466601</v>
      </c>
      <c r="F26">
        <v>25.339797104205701</v>
      </c>
      <c r="G26" t="s">
        <v>18</v>
      </c>
      <c r="H26" t="s">
        <v>19</v>
      </c>
      <c r="I26" t="s">
        <v>15</v>
      </c>
      <c r="J26">
        <v>2</v>
      </c>
      <c r="K26">
        <v>11712.58</v>
      </c>
      <c r="L26" t="s">
        <v>16</v>
      </c>
      <c r="M26" t="str">
        <f>IF(PatientData[[#This Row],[Age]]&lt;=30,"18-30",IF(PatientData[[#This Row],[Age]]&lt;=40,"31-40",IF(PatientData[[#This Row],[Age]]&lt;=50,"41-50",IF(PatientData[[#This Row],[Age]]&lt;=60,"51-60",IF(PatientData[[#This Row],[Age]]&lt;=70,"61-70",IF(PatientData[[#This Row],[Age]]&lt;=80,"71-80","80+"))))))</f>
        <v>51-60</v>
      </c>
    </row>
    <row r="27" spans="1:13" x14ac:dyDescent="0.25">
      <c r="A27" t="s">
        <v>51</v>
      </c>
      <c r="B27">
        <v>50</v>
      </c>
      <c r="C27" t="s">
        <v>25</v>
      </c>
      <c r="D27">
        <v>118</v>
      </c>
      <c r="E27">
        <v>202.330125651853</v>
      </c>
      <c r="F27">
        <v>21.271688385087099</v>
      </c>
      <c r="G27" t="s">
        <v>36</v>
      </c>
      <c r="H27" t="s">
        <v>19</v>
      </c>
      <c r="I27" t="s">
        <v>26</v>
      </c>
      <c r="J27">
        <v>6</v>
      </c>
      <c r="K27">
        <v>13543.43</v>
      </c>
      <c r="L27" t="s">
        <v>16</v>
      </c>
      <c r="M27" t="str">
        <f>IF(PatientData[[#This Row],[Age]]&lt;=30,"18-30",IF(PatientData[[#This Row],[Age]]&lt;=40,"31-40",IF(PatientData[[#This Row],[Age]]&lt;=50,"41-50",IF(PatientData[[#This Row],[Age]]&lt;=60,"51-60",IF(PatientData[[#This Row],[Age]]&lt;=70,"61-70",IF(PatientData[[#This Row],[Age]]&lt;=80,"71-80","80+"))))))</f>
        <v>41-50</v>
      </c>
    </row>
    <row r="28" spans="1:13" x14ac:dyDescent="0.25">
      <c r="A28" t="s">
        <v>52</v>
      </c>
      <c r="B28">
        <v>68</v>
      </c>
      <c r="C28" t="s">
        <v>25</v>
      </c>
      <c r="D28">
        <v>95</v>
      </c>
      <c r="E28">
        <v>191.342404167588</v>
      </c>
      <c r="F28">
        <v>33.137380367771399</v>
      </c>
      <c r="G28" t="s">
        <v>14</v>
      </c>
      <c r="H28" t="s">
        <v>19</v>
      </c>
      <c r="I28" t="s">
        <v>15</v>
      </c>
      <c r="J28">
        <v>2</v>
      </c>
      <c r="K28">
        <v>5057.57</v>
      </c>
      <c r="L28" t="s">
        <v>23</v>
      </c>
      <c r="M28" t="str">
        <f>IF(PatientData[[#This Row],[Age]]&lt;=30,"18-30",IF(PatientData[[#This Row],[Age]]&lt;=40,"31-40",IF(PatientData[[#This Row],[Age]]&lt;=50,"41-50",IF(PatientData[[#This Row],[Age]]&lt;=60,"51-60",IF(PatientData[[#This Row],[Age]]&lt;=70,"61-70",IF(PatientData[[#This Row],[Age]]&lt;=80,"71-80","80+"))))))</f>
        <v>61-70</v>
      </c>
    </row>
    <row r="29" spans="1:13" x14ac:dyDescent="0.25">
      <c r="A29" t="s">
        <v>53</v>
      </c>
      <c r="B29">
        <v>39</v>
      </c>
      <c r="C29" t="s">
        <v>13</v>
      </c>
      <c r="D29">
        <v>100</v>
      </c>
      <c r="E29">
        <v>228.52182488297501</v>
      </c>
      <c r="F29">
        <v>23.996562878672499</v>
      </c>
      <c r="G29" t="s">
        <v>18</v>
      </c>
      <c r="H29" t="s">
        <v>22</v>
      </c>
      <c r="I29" t="s">
        <v>15</v>
      </c>
      <c r="J29">
        <v>4</v>
      </c>
      <c r="K29">
        <v>10648.98</v>
      </c>
      <c r="L29" t="s">
        <v>23</v>
      </c>
      <c r="M29" t="str">
        <f>IF(PatientData[[#This Row],[Age]]&lt;=30,"18-30",IF(PatientData[[#This Row],[Age]]&lt;=40,"31-40",IF(PatientData[[#This Row],[Age]]&lt;=50,"41-50",IF(PatientData[[#This Row],[Age]]&lt;=60,"51-60",IF(PatientData[[#This Row],[Age]]&lt;=70,"61-70",IF(PatientData[[#This Row],[Age]]&lt;=80,"71-80","80+"))))))</f>
        <v>31-40</v>
      </c>
    </row>
    <row r="30" spans="1:13" x14ac:dyDescent="0.25">
      <c r="A30" t="s">
        <v>54</v>
      </c>
      <c r="B30">
        <v>67</v>
      </c>
      <c r="C30" t="s">
        <v>25</v>
      </c>
      <c r="D30">
        <v>115</v>
      </c>
      <c r="E30">
        <v>212.131182985972</v>
      </c>
      <c r="F30">
        <v>33.53487149419</v>
      </c>
      <c r="G30" t="s">
        <v>18</v>
      </c>
      <c r="H30" t="s">
        <v>19</v>
      </c>
      <c r="I30" t="s">
        <v>15</v>
      </c>
      <c r="J30">
        <v>4</v>
      </c>
      <c r="K30">
        <v>5440.79</v>
      </c>
      <c r="L30" t="s">
        <v>16</v>
      </c>
      <c r="M30" t="str">
        <f>IF(PatientData[[#This Row],[Age]]&lt;=30,"18-30",IF(PatientData[[#This Row],[Age]]&lt;=40,"31-40",IF(PatientData[[#This Row],[Age]]&lt;=50,"41-50",IF(PatientData[[#This Row],[Age]]&lt;=60,"51-60",IF(PatientData[[#This Row],[Age]]&lt;=70,"61-70",IF(PatientData[[#This Row],[Age]]&lt;=80,"71-80","80+"))))))</f>
        <v>61-70</v>
      </c>
    </row>
    <row r="31" spans="1:13" x14ac:dyDescent="0.25">
      <c r="A31" t="s">
        <v>55</v>
      </c>
      <c r="B31">
        <v>66</v>
      </c>
      <c r="C31" t="s">
        <v>13</v>
      </c>
      <c r="D31">
        <v>118</v>
      </c>
      <c r="E31">
        <v>254.456633644048</v>
      </c>
      <c r="F31">
        <v>32.480790314408203</v>
      </c>
      <c r="G31" t="s">
        <v>14</v>
      </c>
      <c r="H31" t="s">
        <v>19</v>
      </c>
      <c r="I31" t="s">
        <v>15</v>
      </c>
      <c r="J31">
        <v>4</v>
      </c>
      <c r="K31">
        <v>8131.95</v>
      </c>
      <c r="L31" t="s">
        <v>23</v>
      </c>
      <c r="M31" t="str">
        <f>IF(PatientData[[#This Row],[Age]]&lt;=30,"18-30",IF(PatientData[[#This Row],[Age]]&lt;=40,"31-40",IF(PatientData[[#This Row],[Age]]&lt;=50,"41-50",IF(PatientData[[#This Row],[Age]]&lt;=60,"51-60",IF(PatientData[[#This Row],[Age]]&lt;=70,"61-70",IF(PatientData[[#This Row],[Age]]&lt;=80,"71-80","80+"))))))</f>
        <v>61-70</v>
      </c>
    </row>
    <row r="32" spans="1:13" x14ac:dyDescent="0.25">
      <c r="A32" t="s">
        <v>56</v>
      </c>
      <c r="B32">
        <v>41</v>
      </c>
      <c r="C32" t="s">
        <v>25</v>
      </c>
      <c r="D32">
        <v>141</v>
      </c>
      <c r="E32">
        <v>275.41440686887199</v>
      </c>
      <c r="F32">
        <v>19.050182790429901</v>
      </c>
      <c r="G32" t="s">
        <v>36</v>
      </c>
      <c r="H32" t="s">
        <v>19</v>
      </c>
      <c r="I32" t="s">
        <v>15</v>
      </c>
      <c r="J32">
        <v>5</v>
      </c>
      <c r="K32" t="s">
        <v>10051</v>
      </c>
      <c r="L32" t="s">
        <v>20</v>
      </c>
      <c r="M32" t="str">
        <f>IF(PatientData[[#This Row],[Age]]&lt;=30,"18-30",IF(PatientData[[#This Row],[Age]]&lt;=40,"31-40",IF(PatientData[[#This Row],[Age]]&lt;=50,"41-50",IF(PatientData[[#This Row],[Age]]&lt;=60,"51-60",IF(PatientData[[#This Row],[Age]]&lt;=70,"61-70",IF(PatientData[[#This Row],[Age]]&lt;=80,"71-80","80+"))))))</f>
        <v>41-50</v>
      </c>
    </row>
    <row r="33" spans="1:13" x14ac:dyDescent="0.25">
      <c r="A33" t="s">
        <v>57</v>
      </c>
      <c r="B33">
        <v>74</v>
      </c>
      <c r="C33" t="s">
        <v>25</v>
      </c>
      <c r="D33">
        <v>137</v>
      </c>
      <c r="E33">
        <v>166.33877716694099</v>
      </c>
      <c r="F33">
        <v>28.724171546868</v>
      </c>
      <c r="G33" t="s">
        <v>14</v>
      </c>
      <c r="H33" t="s">
        <v>19</v>
      </c>
      <c r="I33" t="s">
        <v>28</v>
      </c>
      <c r="J33">
        <v>1</v>
      </c>
      <c r="K33">
        <v>5944.46</v>
      </c>
      <c r="L33" t="s">
        <v>16</v>
      </c>
      <c r="M33" t="str">
        <f>IF(PatientData[[#This Row],[Age]]&lt;=30,"18-30",IF(PatientData[[#This Row],[Age]]&lt;=40,"31-40",IF(PatientData[[#This Row],[Age]]&lt;=50,"41-50",IF(PatientData[[#This Row],[Age]]&lt;=60,"51-60",IF(PatientData[[#This Row],[Age]]&lt;=70,"61-70",IF(PatientData[[#This Row],[Age]]&lt;=80,"71-80","80+"))))))</f>
        <v>71-80</v>
      </c>
    </row>
    <row r="34" spans="1:13" x14ac:dyDescent="0.25">
      <c r="A34" t="s">
        <v>58</v>
      </c>
      <c r="B34">
        <v>60</v>
      </c>
      <c r="C34" t="s">
        <v>25</v>
      </c>
      <c r="D34">
        <v>124</v>
      </c>
      <c r="E34">
        <v>179.74349987764401</v>
      </c>
      <c r="F34">
        <v>24.1241052250117</v>
      </c>
      <c r="G34" t="s">
        <v>10051</v>
      </c>
      <c r="H34" t="s">
        <v>19</v>
      </c>
      <c r="I34" t="s">
        <v>28</v>
      </c>
      <c r="J34">
        <v>2</v>
      </c>
      <c r="K34">
        <v>4149.37</v>
      </c>
      <c r="L34" t="s">
        <v>16</v>
      </c>
      <c r="M34" t="str">
        <f>IF(PatientData[[#This Row],[Age]]&lt;=30,"18-30",IF(PatientData[[#This Row],[Age]]&lt;=40,"31-40",IF(PatientData[[#This Row],[Age]]&lt;=50,"41-50",IF(PatientData[[#This Row],[Age]]&lt;=60,"51-60",IF(PatientData[[#This Row],[Age]]&lt;=70,"61-70",IF(PatientData[[#This Row],[Age]]&lt;=80,"71-80","80+"))))))</f>
        <v>51-60</v>
      </c>
    </row>
    <row r="35" spans="1:13" x14ac:dyDescent="0.25">
      <c r="A35" t="s">
        <v>59</v>
      </c>
      <c r="B35">
        <v>44</v>
      </c>
      <c r="C35" t="s">
        <v>25</v>
      </c>
      <c r="D35">
        <v>143</v>
      </c>
      <c r="E35">
        <v>152.50575299289099</v>
      </c>
      <c r="F35">
        <v>27.422871111297201</v>
      </c>
      <c r="G35" t="s">
        <v>14</v>
      </c>
      <c r="H35" t="s">
        <v>19</v>
      </c>
      <c r="I35" t="s">
        <v>15</v>
      </c>
      <c r="J35">
        <v>2</v>
      </c>
      <c r="K35">
        <v>11862.34</v>
      </c>
      <c r="L35" t="s">
        <v>16</v>
      </c>
      <c r="M35" t="str">
        <f>IF(PatientData[[#This Row],[Age]]&lt;=30,"18-30",IF(PatientData[[#This Row],[Age]]&lt;=40,"31-40",IF(PatientData[[#This Row],[Age]]&lt;=50,"41-50",IF(PatientData[[#This Row],[Age]]&lt;=60,"51-60",IF(PatientData[[#This Row],[Age]]&lt;=70,"61-70",IF(PatientData[[#This Row],[Age]]&lt;=80,"71-80","80+"))))))</f>
        <v>41-50</v>
      </c>
    </row>
    <row r="36" spans="1:13" x14ac:dyDescent="0.25">
      <c r="A36" t="s">
        <v>60</v>
      </c>
      <c r="B36">
        <v>60</v>
      </c>
      <c r="C36" t="s">
        <v>25</v>
      </c>
      <c r="D36">
        <v>127</v>
      </c>
      <c r="E36">
        <v>260.48123848929299</v>
      </c>
      <c r="F36">
        <v>32.051774122240701</v>
      </c>
      <c r="G36" t="s">
        <v>36</v>
      </c>
      <c r="H36" t="s">
        <v>10051</v>
      </c>
      <c r="I36" t="s">
        <v>26</v>
      </c>
      <c r="J36">
        <v>4</v>
      </c>
      <c r="K36">
        <v>10181.14</v>
      </c>
      <c r="L36" t="s">
        <v>16</v>
      </c>
      <c r="M36" t="str">
        <f>IF(PatientData[[#This Row],[Age]]&lt;=30,"18-30",IF(PatientData[[#This Row],[Age]]&lt;=40,"31-40",IF(PatientData[[#This Row],[Age]]&lt;=50,"41-50",IF(PatientData[[#This Row],[Age]]&lt;=60,"51-60",IF(PatientData[[#This Row],[Age]]&lt;=70,"61-70",IF(PatientData[[#This Row],[Age]]&lt;=80,"71-80","80+"))))))</f>
        <v>51-60</v>
      </c>
    </row>
    <row r="37" spans="1:13" x14ac:dyDescent="0.25">
      <c r="A37" t="s">
        <v>61</v>
      </c>
      <c r="B37">
        <v>29</v>
      </c>
      <c r="C37" t="s">
        <v>25</v>
      </c>
      <c r="D37">
        <v>134</v>
      </c>
      <c r="E37">
        <v>242.08714220229399</v>
      </c>
      <c r="F37">
        <v>36.030284368034501</v>
      </c>
      <c r="G37" t="s">
        <v>36</v>
      </c>
      <c r="H37" t="s">
        <v>19</v>
      </c>
      <c r="I37" t="s">
        <v>15</v>
      </c>
      <c r="J37">
        <v>12</v>
      </c>
      <c r="K37">
        <v>9305.3700000000008</v>
      </c>
      <c r="L37" t="s">
        <v>16</v>
      </c>
      <c r="M37" t="str">
        <f>IF(PatientData[[#This Row],[Age]]&lt;=30,"18-30",IF(PatientData[[#This Row],[Age]]&lt;=40,"31-40",IF(PatientData[[#This Row],[Age]]&lt;=50,"41-50",IF(PatientData[[#This Row],[Age]]&lt;=60,"51-60",IF(PatientData[[#This Row],[Age]]&lt;=70,"61-70",IF(PatientData[[#This Row],[Age]]&lt;=80,"71-80","80+"))))))</f>
        <v>18-30</v>
      </c>
    </row>
    <row r="38" spans="1:13" x14ac:dyDescent="0.25">
      <c r="A38" t="s">
        <v>62</v>
      </c>
      <c r="B38">
        <v>41</v>
      </c>
      <c r="C38" t="s">
        <v>13</v>
      </c>
      <c r="D38">
        <v>136</v>
      </c>
      <c r="E38" t="s">
        <v>10051</v>
      </c>
      <c r="F38">
        <v>19.760628978523901</v>
      </c>
      <c r="G38" t="s">
        <v>18</v>
      </c>
      <c r="H38" t="s">
        <v>19</v>
      </c>
      <c r="I38" t="s">
        <v>28</v>
      </c>
      <c r="J38">
        <v>3</v>
      </c>
      <c r="K38" t="s">
        <v>10051</v>
      </c>
      <c r="L38" t="s">
        <v>23</v>
      </c>
      <c r="M38" t="str">
        <f>IF(PatientData[[#This Row],[Age]]&lt;=30,"18-30",IF(PatientData[[#This Row],[Age]]&lt;=40,"31-40",IF(PatientData[[#This Row],[Age]]&lt;=50,"41-50",IF(PatientData[[#This Row],[Age]]&lt;=60,"51-60",IF(PatientData[[#This Row],[Age]]&lt;=70,"61-70",IF(PatientData[[#This Row],[Age]]&lt;=80,"71-80","80+"))))))</f>
        <v>41-50</v>
      </c>
    </row>
    <row r="39" spans="1:13" x14ac:dyDescent="0.25">
      <c r="A39" t="s">
        <v>63</v>
      </c>
      <c r="B39">
        <v>26</v>
      </c>
      <c r="C39" t="s">
        <v>13</v>
      </c>
      <c r="D39">
        <v>132</v>
      </c>
      <c r="E39">
        <v>244.42257193557001</v>
      </c>
      <c r="F39">
        <v>20.810623140837201</v>
      </c>
      <c r="G39" t="s">
        <v>18</v>
      </c>
      <c r="H39" t="s">
        <v>19</v>
      </c>
      <c r="I39" t="s">
        <v>15</v>
      </c>
      <c r="J39">
        <v>1</v>
      </c>
      <c r="K39">
        <v>8164.32</v>
      </c>
      <c r="L39" t="s">
        <v>16</v>
      </c>
      <c r="M39" t="str">
        <f>IF(PatientData[[#This Row],[Age]]&lt;=30,"18-30",IF(PatientData[[#This Row],[Age]]&lt;=40,"31-40",IF(PatientData[[#This Row],[Age]]&lt;=50,"41-50",IF(PatientData[[#This Row],[Age]]&lt;=60,"51-60",IF(PatientData[[#This Row],[Age]]&lt;=70,"61-70",IF(PatientData[[#This Row],[Age]]&lt;=80,"71-80","80+"))))))</f>
        <v>18-30</v>
      </c>
    </row>
    <row r="40" spans="1:13" x14ac:dyDescent="0.25">
      <c r="A40" t="s">
        <v>64</v>
      </c>
      <c r="B40">
        <v>73</v>
      </c>
      <c r="C40" t="s">
        <v>13</v>
      </c>
      <c r="D40">
        <v>107</v>
      </c>
      <c r="E40">
        <v>228.55794597963501</v>
      </c>
      <c r="F40">
        <v>27.979270027589099</v>
      </c>
      <c r="G40" t="s">
        <v>36</v>
      </c>
      <c r="H40" t="s">
        <v>19</v>
      </c>
      <c r="I40" t="s">
        <v>15</v>
      </c>
      <c r="J40">
        <v>7</v>
      </c>
      <c r="K40">
        <v>9000.91</v>
      </c>
      <c r="L40" t="s">
        <v>23</v>
      </c>
      <c r="M40" t="str">
        <f>IF(PatientData[[#This Row],[Age]]&lt;=30,"18-30",IF(PatientData[[#This Row],[Age]]&lt;=40,"31-40",IF(PatientData[[#This Row],[Age]]&lt;=50,"41-50",IF(PatientData[[#This Row],[Age]]&lt;=60,"51-60",IF(PatientData[[#This Row],[Age]]&lt;=70,"61-70",IF(PatientData[[#This Row],[Age]]&lt;=80,"71-80","80+"))))))</f>
        <v>71-80</v>
      </c>
    </row>
    <row r="41" spans="1:13" x14ac:dyDescent="0.25">
      <c r="A41" t="s">
        <v>65</v>
      </c>
      <c r="B41">
        <v>74</v>
      </c>
      <c r="C41" t="s">
        <v>13</v>
      </c>
      <c r="D41">
        <v>121</v>
      </c>
      <c r="E41">
        <v>204.846427013354</v>
      </c>
      <c r="F41">
        <v>22.844972198216801</v>
      </c>
      <c r="G41" t="s">
        <v>36</v>
      </c>
      <c r="H41" t="s">
        <v>22</v>
      </c>
      <c r="I41" t="s">
        <v>26</v>
      </c>
      <c r="J41">
        <v>4</v>
      </c>
      <c r="K41">
        <v>3835.54</v>
      </c>
      <c r="L41" t="s">
        <v>16</v>
      </c>
      <c r="M41" t="str">
        <f>IF(PatientData[[#This Row],[Age]]&lt;=30,"18-30",IF(PatientData[[#This Row],[Age]]&lt;=40,"31-40",IF(PatientData[[#This Row],[Age]]&lt;=50,"41-50",IF(PatientData[[#This Row],[Age]]&lt;=60,"51-60",IF(PatientData[[#This Row],[Age]]&lt;=70,"61-70",IF(PatientData[[#This Row],[Age]]&lt;=80,"71-80","80+"))))))</f>
        <v>71-80</v>
      </c>
    </row>
    <row r="42" spans="1:13" x14ac:dyDescent="0.25">
      <c r="A42" t="s">
        <v>66</v>
      </c>
      <c r="B42">
        <v>66</v>
      </c>
      <c r="C42" t="s">
        <v>13</v>
      </c>
      <c r="D42">
        <v>127</v>
      </c>
      <c r="E42">
        <v>248.42041418929099</v>
      </c>
      <c r="F42">
        <v>25.7611782624071</v>
      </c>
      <c r="G42" t="s">
        <v>36</v>
      </c>
      <c r="H42" t="s">
        <v>22</v>
      </c>
      <c r="I42" t="s">
        <v>26</v>
      </c>
      <c r="J42">
        <v>3</v>
      </c>
      <c r="K42">
        <v>19709.150000000001</v>
      </c>
      <c r="L42" t="s">
        <v>16</v>
      </c>
      <c r="M42" t="str">
        <f>IF(PatientData[[#This Row],[Age]]&lt;=30,"18-30",IF(PatientData[[#This Row],[Age]]&lt;=40,"31-40",IF(PatientData[[#This Row],[Age]]&lt;=50,"41-50",IF(PatientData[[#This Row],[Age]]&lt;=60,"51-60",IF(PatientData[[#This Row],[Age]]&lt;=70,"61-70",IF(PatientData[[#This Row],[Age]]&lt;=80,"71-80","80+"))))))</f>
        <v>61-70</v>
      </c>
    </row>
    <row r="43" spans="1:13" x14ac:dyDescent="0.25">
      <c r="A43" t="s">
        <v>67</v>
      </c>
      <c r="B43">
        <v>66</v>
      </c>
      <c r="C43" t="s">
        <v>25</v>
      </c>
      <c r="D43">
        <v>112</v>
      </c>
      <c r="E43">
        <v>206.49986809547499</v>
      </c>
      <c r="F43">
        <v>27.2078838031007</v>
      </c>
      <c r="G43" t="s">
        <v>14</v>
      </c>
      <c r="H43" t="s">
        <v>19</v>
      </c>
      <c r="I43" t="s">
        <v>15</v>
      </c>
      <c r="J43">
        <v>2</v>
      </c>
      <c r="K43">
        <v>8297.43</v>
      </c>
      <c r="L43" t="s">
        <v>16</v>
      </c>
      <c r="M43" t="str">
        <f>IF(PatientData[[#This Row],[Age]]&lt;=30,"18-30",IF(PatientData[[#This Row],[Age]]&lt;=40,"31-40",IF(PatientData[[#This Row],[Age]]&lt;=50,"41-50",IF(PatientData[[#This Row],[Age]]&lt;=60,"51-60",IF(PatientData[[#This Row],[Age]]&lt;=70,"61-70",IF(PatientData[[#This Row],[Age]]&lt;=80,"71-80","80+"))))))</f>
        <v>61-70</v>
      </c>
    </row>
    <row r="44" spans="1:13" x14ac:dyDescent="0.25">
      <c r="A44" t="s">
        <v>68</v>
      </c>
      <c r="B44">
        <v>51</v>
      </c>
      <c r="C44" t="s">
        <v>13</v>
      </c>
      <c r="D44">
        <v>149</v>
      </c>
      <c r="E44">
        <v>246.04030603782101</v>
      </c>
      <c r="F44">
        <v>15</v>
      </c>
      <c r="G44" t="s">
        <v>36</v>
      </c>
      <c r="H44" t="s">
        <v>19</v>
      </c>
      <c r="I44" t="s">
        <v>26</v>
      </c>
      <c r="J44">
        <v>4</v>
      </c>
      <c r="K44">
        <v>15622.33</v>
      </c>
      <c r="L44" t="s">
        <v>16</v>
      </c>
      <c r="M44" t="str">
        <f>IF(PatientData[[#This Row],[Age]]&lt;=30,"18-30",IF(PatientData[[#This Row],[Age]]&lt;=40,"31-40",IF(PatientData[[#This Row],[Age]]&lt;=50,"41-50",IF(PatientData[[#This Row],[Age]]&lt;=60,"51-60",IF(PatientData[[#This Row],[Age]]&lt;=70,"61-70",IF(PatientData[[#This Row],[Age]]&lt;=80,"71-80","80+"))))))</f>
        <v>51-60</v>
      </c>
    </row>
    <row r="45" spans="1:13" x14ac:dyDescent="0.25">
      <c r="A45" t="s">
        <v>69</v>
      </c>
      <c r="B45">
        <v>57</v>
      </c>
      <c r="C45" t="s">
        <v>25</v>
      </c>
      <c r="D45">
        <v>165</v>
      </c>
      <c r="E45">
        <v>239.951082070106</v>
      </c>
      <c r="F45">
        <v>20.934986498122001</v>
      </c>
      <c r="G45" t="s">
        <v>18</v>
      </c>
      <c r="H45" t="s">
        <v>19</v>
      </c>
      <c r="I45" t="s">
        <v>15</v>
      </c>
      <c r="J45">
        <v>5</v>
      </c>
      <c r="K45">
        <v>9836.08</v>
      </c>
      <c r="L45" t="s">
        <v>16</v>
      </c>
      <c r="M45" t="str">
        <f>IF(PatientData[[#This Row],[Age]]&lt;=30,"18-30",IF(PatientData[[#This Row],[Age]]&lt;=40,"31-40",IF(PatientData[[#This Row],[Age]]&lt;=50,"41-50",IF(PatientData[[#This Row],[Age]]&lt;=60,"51-60",IF(PatientData[[#This Row],[Age]]&lt;=70,"61-70",IF(PatientData[[#This Row],[Age]]&lt;=80,"71-80","80+"))))))</f>
        <v>51-60</v>
      </c>
    </row>
    <row r="46" spans="1:13" x14ac:dyDescent="0.25">
      <c r="A46" t="s">
        <v>70</v>
      </c>
      <c r="B46">
        <v>47</v>
      </c>
      <c r="C46" t="s">
        <v>13</v>
      </c>
      <c r="D46">
        <v>97</v>
      </c>
      <c r="E46">
        <v>210.43347865163099</v>
      </c>
      <c r="F46">
        <v>23.964123625243001</v>
      </c>
      <c r="G46" t="s">
        <v>18</v>
      </c>
      <c r="H46" t="s">
        <v>22</v>
      </c>
      <c r="I46" t="s">
        <v>15</v>
      </c>
      <c r="J46">
        <v>3</v>
      </c>
      <c r="K46">
        <v>500</v>
      </c>
      <c r="L46" t="s">
        <v>23</v>
      </c>
      <c r="M46" t="str">
        <f>IF(PatientData[[#This Row],[Age]]&lt;=30,"18-30",IF(PatientData[[#This Row],[Age]]&lt;=40,"31-40",IF(PatientData[[#This Row],[Age]]&lt;=50,"41-50",IF(PatientData[[#This Row],[Age]]&lt;=60,"51-60",IF(PatientData[[#This Row],[Age]]&lt;=70,"61-70",IF(PatientData[[#This Row],[Age]]&lt;=80,"71-80","80+"))))))</f>
        <v>41-50</v>
      </c>
    </row>
    <row r="47" spans="1:13" x14ac:dyDescent="0.25">
      <c r="A47" t="s">
        <v>71</v>
      </c>
      <c r="B47">
        <v>53</v>
      </c>
      <c r="C47" t="s">
        <v>13</v>
      </c>
      <c r="D47">
        <v>147</v>
      </c>
      <c r="E47">
        <v>177.23901656582399</v>
      </c>
      <c r="F47">
        <v>23.5227974776327</v>
      </c>
      <c r="G47" t="s">
        <v>14</v>
      </c>
      <c r="H47" t="s">
        <v>19</v>
      </c>
      <c r="I47" t="s">
        <v>28</v>
      </c>
      <c r="J47">
        <v>2</v>
      </c>
      <c r="K47">
        <v>7865.7</v>
      </c>
      <c r="L47" t="s">
        <v>16</v>
      </c>
      <c r="M47" t="str">
        <f>IF(PatientData[[#This Row],[Age]]&lt;=30,"18-30",IF(PatientData[[#This Row],[Age]]&lt;=40,"31-40",IF(PatientData[[#This Row],[Age]]&lt;=50,"41-50",IF(PatientData[[#This Row],[Age]]&lt;=60,"51-60",IF(PatientData[[#This Row],[Age]]&lt;=70,"61-70",IF(PatientData[[#This Row],[Age]]&lt;=80,"71-80","80+"))))))</f>
        <v>51-60</v>
      </c>
    </row>
    <row r="48" spans="1:13" x14ac:dyDescent="0.25">
      <c r="A48" t="s">
        <v>72</v>
      </c>
      <c r="B48">
        <v>45</v>
      </c>
      <c r="C48" t="s">
        <v>13</v>
      </c>
      <c r="D48">
        <v>146</v>
      </c>
      <c r="E48">
        <v>177.20536769356301</v>
      </c>
      <c r="F48">
        <v>29.638352361373698</v>
      </c>
      <c r="G48" t="s">
        <v>18</v>
      </c>
      <c r="H48" t="s">
        <v>19</v>
      </c>
      <c r="I48" t="s">
        <v>26</v>
      </c>
      <c r="J48">
        <v>7</v>
      </c>
      <c r="K48">
        <v>14537.22</v>
      </c>
      <c r="L48" t="s">
        <v>16</v>
      </c>
      <c r="M48" t="str">
        <f>IF(PatientData[[#This Row],[Age]]&lt;=30,"18-30",IF(PatientData[[#This Row],[Age]]&lt;=40,"31-40",IF(PatientData[[#This Row],[Age]]&lt;=50,"41-50",IF(PatientData[[#This Row],[Age]]&lt;=60,"51-60",IF(PatientData[[#This Row],[Age]]&lt;=70,"61-70",IF(PatientData[[#This Row],[Age]]&lt;=80,"71-80","80+"))))))</f>
        <v>41-50</v>
      </c>
    </row>
    <row r="49" spans="1:13" x14ac:dyDescent="0.25">
      <c r="A49" t="s">
        <v>73</v>
      </c>
      <c r="B49">
        <v>37</v>
      </c>
      <c r="C49" t="s">
        <v>13</v>
      </c>
      <c r="D49">
        <v>110</v>
      </c>
      <c r="E49">
        <v>242.818322403971</v>
      </c>
      <c r="F49">
        <v>31.2691094293444</v>
      </c>
      <c r="G49" t="s">
        <v>18</v>
      </c>
      <c r="H49" t="s">
        <v>19</v>
      </c>
      <c r="I49" t="s">
        <v>28</v>
      </c>
      <c r="J49">
        <v>2</v>
      </c>
      <c r="K49">
        <v>3900.64</v>
      </c>
      <c r="L49" t="s">
        <v>16</v>
      </c>
      <c r="M49" t="str">
        <f>IF(PatientData[[#This Row],[Age]]&lt;=30,"18-30",IF(PatientData[[#This Row],[Age]]&lt;=40,"31-40",IF(PatientData[[#This Row],[Age]]&lt;=50,"41-50",IF(PatientData[[#This Row],[Age]]&lt;=60,"51-60",IF(PatientData[[#This Row],[Age]]&lt;=70,"61-70",IF(PatientData[[#This Row],[Age]]&lt;=80,"71-80","80+"))))))</f>
        <v>31-40</v>
      </c>
    </row>
    <row r="50" spans="1:13" x14ac:dyDescent="0.25">
      <c r="A50" t="s">
        <v>74</v>
      </c>
      <c r="B50">
        <v>87</v>
      </c>
      <c r="C50" t="s">
        <v>25</v>
      </c>
      <c r="D50" t="s">
        <v>10051</v>
      </c>
      <c r="E50">
        <v>252.92045427696999</v>
      </c>
      <c r="F50">
        <v>25.5971958472166</v>
      </c>
      <c r="G50" t="s">
        <v>18</v>
      </c>
      <c r="H50" t="s">
        <v>19</v>
      </c>
      <c r="I50" t="s">
        <v>15</v>
      </c>
      <c r="J50">
        <v>3</v>
      </c>
      <c r="K50">
        <v>4187.09</v>
      </c>
      <c r="L50" t="s">
        <v>16</v>
      </c>
      <c r="M50" t="str">
        <f>IF(PatientData[[#This Row],[Age]]&lt;=30,"18-30",IF(PatientData[[#This Row],[Age]]&lt;=40,"31-40",IF(PatientData[[#This Row],[Age]]&lt;=50,"41-50",IF(PatientData[[#This Row],[Age]]&lt;=60,"51-60",IF(PatientData[[#This Row],[Age]]&lt;=70,"61-70",IF(PatientData[[#This Row],[Age]]&lt;=80,"71-80","80+"))))))</f>
        <v>80+</v>
      </c>
    </row>
    <row r="51" spans="1:13" x14ac:dyDescent="0.25">
      <c r="A51" t="s">
        <v>75</v>
      </c>
      <c r="B51">
        <v>68</v>
      </c>
      <c r="C51" t="s">
        <v>25</v>
      </c>
      <c r="D51">
        <v>111</v>
      </c>
      <c r="E51">
        <v>166.974563617087</v>
      </c>
      <c r="F51">
        <v>29.707596084438102</v>
      </c>
      <c r="G51" t="s">
        <v>14</v>
      </c>
      <c r="H51" t="s">
        <v>19</v>
      </c>
      <c r="I51" t="s">
        <v>15</v>
      </c>
      <c r="J51">
        <v>4</v>
      </c>
      <c r="K51">
        <v>16126.55</v>
      </c>
      <c r="L51" t="s">
        <v>16</v>
      </c>
      <c r="M51" t="str">
        <f>IF(PatientData[[#This Row],[Age]]&lt;=30,"18-30",IF(PatientData[[#This Row],[Age]]&lt;=40,"31-40",IF(PatientData[[#This Row],[Age]]&lt;=50,"41-50",IF(PatientData[[#This Row],[Age]]&lt;=60,"51-60",IF(PatientData[[#This Row],[Age]]&lt;=70,"61-70",IF(PatientData[[#This Row],[Age]]&lt;=80,"71-80","80+"))))))</f>
        <v>61-70</v>
      </c>
    </row>
    <row r="52" spans="1:13" x14ac:dyDescent="0.25">
      <c r="A52" t="s">
        <v>76</v>
      </c>
      <c r="B52">
        <v>37</v>
      </c>
      <c r="C52" t="s">
        <v>13</v>
      </c>
      <c r="D52">
        <v>124</v>
      </c>
      <c r="E52">
        <v>188.65226446315501</v>
      </c>
      <c r="F52">
        <v>21.490804113488998</v>
      </c>
      <c r="G52" t="s">
        <v>14</v>
      </c>
      <c r="H52" t="s">
        <v>19</v>
      </c>
      <c r="I52" t="s">
        <v>28</v>
      </c>
      <c r="J52">
        <v>6</v>
      </c>
      <c r="K52">
        <v>5534.71</v>
      </c>
      <c r="L52" t="s">
        <v>16</v>
      </c>
      <c r="M52" t="str">
        <f>IF(PatientData[[#This Row],[Age]]&lt;=30,"18-30",IF(PatientData[[#This Row],[Age]]&lt;=40,"31-40",IF(PatientData[[#This Row],[Age]]&lt;=50,"41-50",IF(PatientData[[#This Row],[Age]]&lt;=60,"51-60",IF(PatientData[[#This Row],[Age]]&lt;=70,"61-70",IF(PatientData[[#This Row],[Age]]&lt;=80,"71-80","80+"))))))</f>
        <v>31-40</v>
      </c>
    </row>
    <row r="53" spans="1:13" x14ac:dyDescent="0.25">
      <c r="A53" t="s">
        <v>77</v>
      </c>
      <c r="B53">
        <v>46</v>
      </c>
      <c r="C53" t="s">
        <v>25</v>
      </c>
      <c r="D53">
        <v>156</v>
      </c>
      <c r="E53">
        <v>257.44257566347801</v>
      </c>
      <c r="F53">
        <v>24.603465357318498</v>
      </c>
      <c r="G53" t="s">
        <v>18</v>
      </c>
      <c r="H53" t="s">
        <v>19</v>
      </c>
      <c r="I53" t="s">
        <v>15</v>
      </c>
      <c r="J53">
        <v>5</v>
      </c>
      <c r="K53">
        <v>8281.83</v>
      </c>
      <c r="L53" t="s">
        <v>16</v>
      </c>
      <c r="M53" t="str">
        <f>IF(PatientData[[#This Row],[Age]]&lt;=30,"18-30",IF(PatientData[[#This Row],[Age]]&lt;=40,"31-40",IF(PatientData[[#This Row],[Age]]&lt;=50,"41-50",IF(PatientData[[#This Row],[Age]]&lt;=60,"51-60",IF(PatientData[[#This Row],[Age]]&lt;=70,"61-70",IF(PatientData[[#This Row],[Age]]&lt;=80,"71-80","80+"))))))</f>
        <v>41-50</v>
      </c>
    </row>
    <row r="54" spans="1:13" x14ac:dyDescent="0.25">
      <c r="A54" t="s">
        <v>78</v>
      </c>
      <c r="B54">
        <v>48</v>
      </c>
      <c r="C54" t="s">
        <v>25</v>
      </c>
      <c r="D54">
        <v>146</v>
      </c>
      <c r="E54">
        <v>196.56977148931099</v>
      </c>
      <c r="F54">
        <v>27.667039193817899</v>
      </c>
      <c r="G54" t="s">
        <v>18</v>
      </c>
      <c r="H54" t="s">
        <v>19</v>
      </c>
      <c r="I54" t="s">
        <v>15</v>
      </c>
      <c r="J54">
        <v>2</v>
      </c>
      <c r="K54">
        <v>9447.9500000000007</v>
      </c>
      <c r="L54" t="s">
        <v>16</v>
      </c>
      <c r="M54" t="str">
        <f>IF(PatientData[[#This Row],[Age]]&lt;=30,"18-30",IF(PatientData[[#This Row],[Age]]&lt;=40,"31-40",IF(PatientData[[#This Row],[Age]]&lt;=50,"41-50",IF(PatientData[[#This Row],[Age]]&lt;=60,"51-60",IF(PatientData[[#This Row],[Age]]&lt;=70,"61-70",IF(PatientData[[#This Row],[Age]]&lt;=80,"71-80","80+"))))))</f>
        <v>41-50</v>
      </c>
    </row>
    <row r="55" spans="1:13" x14ac:dyDescent="0.25">
      <c r="A55" t="s">
        <v>79</v>
      </c>
      <c r="B55">
        <v>53</v>
      </c>
      <c r="C55" t="s">
        <v>13</v>
      </c>
      <c r="D55">
        <v>90</v>
      </c>
      <c r="E55">
        <v>270.54574361474602</v>
      </c>
      <c r="F55">
        <v>27.545627263826798</v>
      </c>
      <c r="G55" t="s">
        <v>18</v>
      </c>
      <c r="H55" t="s">
        <v>19</v>
      </c>
      <c r="I55" t="s">
        <v>15</v>
      </c>
      <c r="J55">
        <v>0</v>
      </c>
      <c r="K55">
        <v>11527.18</v>
      </c>
      <c r="L55" t="s">
        <v>16</v>
      </c>
      <c r="M55" t="str">
        <f>IF(PatientData[[#This Row],[Age]]&lt;=30,"18-30",IF(PatientData[[#This Row],[Age]]&lt;=40,"31-40",IF(PatientData[[#This Row],[Age]]&lt;=50,"41-50",IF(PatientData[[#This Row],[Age]]&lt;=60,"51-60",IF(PatientData[[#This Row],[Age]]&lt;=70,"61-70",IF(PatientData[[#This Row],[Age]]&lt;=80,"71-80","80+"))))))</f>
        <v>51-60</v>
      </c>
    </row>
    <row r="56" spans="1:13" x14ac:dyDescent="0.25">
      <c r="A56" t="s">
        <v>80</v>
      </c>
      <c r="B56">
        <v>42</v>
      </c>
      <c r="C56" t="s">
        <v>25</v>
      </c>
      <c r="D56">
        <v>105</v>
      </c>
      <c r="E56">
        <v>158.932855889367</v>
      </c>
      <c r="F56">
        <v>34.861642939307799</v>
      </c>
      <c r="G56" t="s">
        <v>36</v>
      </c>
      <c r="H56" t="s">
        <v>22</v>
      </c>
      <c r="I56" t="s">
        <v>15</v>
      </c>
      <c r="J56">
        <v>5</v>
      </c>
      <c r="K56">
        <v>14049.15</v>
      </c>
      <c r="L56" t="s">
        <v>23</v>
      </c>
      <c r="M56" t="str">
        <f>IF(PatientData[[#This Row],[Age]]&lt;=30,"18-30",IF(PatientData[[#This Row],[Age]]&lt;=40,"31-40",IF(PatientData[[#This Row],[Age]]&lt;=50,"41-50",IF(PatientData[[#This Row],[Age]]&lt;=60,"51-60",IF(PatientData[[#This Row],[Age]]&lt;=70,"61-70",IF(PatientData[[#This Row],[Age]]&lt;=80,"71-80","80+"))))))</f>
        <v>41-50</v>
      </c>
    </row>
    <row r="57" spans="1:13" x14ac:dyDescent="0.25">
      <c r="A57" t="s">
        <v>81</v>
      </c>
      <c r="B57">
        <v>56</v>
      </c>
      <c r="C57" t="s">
        <v>13</v>
      </c>
      <c r="D57">
        <v>147</v>
      </c>
      <c r="E57">
        <v>162.23719300824399</v>
      </c>
      <c r="F57">
        <v>21.791592836477001</v>
      </c>
      <c r="G57" t="s">
        <v>36</v>
      </c>
      <c r="H57" t="s">
        <v>19</v>
      </c>
      <c r="I57" t="s">
        <v>15</v>
      </c>
      <c r="J57">
        <v>4</v>
      </c>
      <c r="K57">
        <v>11689.47</v>
      </c>
      <c r="L57" t="s">
        <v>16</v>
      </c>
      <c r="M57" t="str">
        <f>IF(PatientData[[#This Row],[Age]]&lt;=30,"18-30",IF(PatientData[[#This Row],[Age]]&lt;=40,"31-40",IF(PatientData[[#This Row],[Age]]&lt;=50,"41-50",IF(PatientData[[#This Row],[Age]]&lt;=60,"51-60",IF(PatientData[[#This Row],[Age]]&lt;=70,"61-70",IF(PatientData[[#This Row],[Age]]&lt;=80,"71-80","80+"))))))</f>
        <v>51-60</v>
      </c>
    </row>
    <row r="58" spans="1:13" x14ac:dyDescent="0.25">
      <c r="A58" t="s">
        <v>82</v>
      </c>
      <c r="B58">
        <v>26</v>
      </c>
      <c r="C58" t="s">
        <v>13</v>
      </c>
      <c r="D58">
        <v>123</v>
      </c>
      <c r="E58">
        <v>195.846454923084</v>
      </c>
      <c r="F58">
        <v>28.498224883283498</v>
      </c>
      <c r="G58" t="s">
        <v>36</v>
      </c>
      <c r="H58" t="s">
        <v>19</v>
      </c>
      <c r="I58" t="s">
        <v>15</v>
      </c>
      <c r="J58">
        <v>6</v>
      </c>
      <c r="K58">
        <v>9612.91</v>
      </c>
      <c r="L58" t="s">
        <v>20</v>
      </c>
      <c r="M58" t="str">
        <f>IF(PatientData[[#This Row],[Age]]&lt;=30,"18-30",IF(PatientData[[#This Row],[Age]]&lt;=40,"31-40",IF(PatientData[[#This Row],[Age]]&lt;=50,"41-50",IF(PatientData[[#This Row],[Age]]&lt;=60,"51-60",IF(PatientData[[#This Row],[Age]]&lt;=70,"61-70",IF(PatientData[[#This Row],[Age]]&lt;=80,"71-80","80+"))))))</f>
        <v>18-30</v>
      </c>
    </row>
    <row r="59" spans="1:13" x14ac:dyDescent="0.25">
      <c r="A59" t="s">
        <v>83</v>
      </c>
      <c r="B59">
        <v>44</v>
      </c>
      <c r="C59" t="s">
        <v>25</v>
      </c>
      <c r="D59">
        <v>151</v>
      </c>
      <c r="E59" t="s">
        <v>10051</v>
      </c>
      <c r="F59">
        <v>29.869189706785299</v>
      </c>
      <c r="G59" t="s">
        <v>36</v>
      </c>
      <c r="H59" t="s">
        <v>19</v>
      </c>
      <c r="I59" t="s">
        <v>15</v>
      </c>
      <c r="J59">
        <v>1</v>
      </c>
      <c r="K59">
        <v>4406.16</v>
      </c>
      <c r="L59" t="s">
        <v>23</v>
      </c>
      <c r="M59" t="str">
        <f>IF(PatientData[[#This Row],[Age]]&lt;=30,"18-30",IF(PatientData[[#This Row],[Age]]&lt;=40,"31-40",IF(PatientData[[#This Row],[Age]]&lt;=50,"41-50",IF(PatientData[[#This Row],[Age]]&lt;=60,"51-60",IF(PatientData[[#This Row],[Age]]&lt;=70,"61-70",IF(PatientData[[#This Row],[Age]]&lt;=80,"71-80","80+"))))))</f>
        <v>41-50</v>
      </c>
    </row>
    <row r="60" spans="1:13" x14ac:dyDescent="0.25">
      <c r="A60" t="s">
        <v>84</v>
      </c>
      <c r="B60">
        <v>95</v>
      </c>
      <c r="C60" t="s">
        <v>13</v>
      </c>
      <c r="D60">
        <v>125</v>
      </c>
      <c r="E60">
        <v>220.477108625912</v>
      </c>
      <c r="F60">
        <v>24.682072631843599</v>
      </c>
      <c r="G60" t="s">
        <v>18</v>
      </c>
      <c r="H60" t="s">
        <v>19</v>
      </c>
      <c r="I60" t="s">
        <v>15</v>
      </c>
      <c r="J60">
        <v>3</v>
      </c>
      <c r="K60">
        <v>13898.7</v>
      </c>
      <c r="L60" t="s">
        <v>16</v>
      </c>
      <c r="M60" t="str">
        <f>IF(PatientData[[#This Row],[Age]]&lt;=30,"18-30",IF(PatientData[[#This Row],[Age]]&lt;=40,"31-40",IF(PatientData[[#This Row],[Age]]&lt;=50,"41-50",IF(PatientData[[#This Row],[Age]]&lt;=60,"51-60",IF(PatientData[[#This Row],[Age]]&lt;=70,"61-70",IF(PatientData[[#This Row],[Age]]&lt;=80,"71-80","80+"))))))</f>
        <v>80+</v>
      </c>
    </row>
    <row r="61" spans="1:13" x14ac:dyDescent="0.25">
      <c r="A61" t="s">
        <v>85</v>
      </c>
      <c r="B61">
        <v>77</v>
      </c>
      <c r="C61" t="s">
        <v>13</v>
      </c>
      <c r="D61">
        <v>113</v>
      </c>
      <c r="E61">
        <v>264.871619628774</v>
      </c>
      <c r="F61">
        <v>22.786590459099202</v>
      </c>
      <c r="G61" t="s">
        <v>36</v>
      </c>
      <c r="H61" t="s">
        <v>19</v>
      </c>
      <c r="I61" t="s">
        <v>26</v>
      </c>
      <c r="J61">
        <v>1</v>
      </c>
      <c r="K61">
        <v>21801.47</v>
      </c>
      <c r="L61" t="s">
        <v>23</v>
      </c>
      <c r="M61" t="str">
        <f>IF(PatientData[[#This Row],[Age]]&lt;=30,"18-30",IF(PatientData[[#This Row],[Age]]&lt;=40,"31-40",IF(PatientData[[#This Row],[Age]]&lt;=50,"41-50",IF(PatientData[[#This Row],[Age]]&lt;=60,"51-60",IF(PatientData[[#This Row],[Age]]&lt;=70,"61-70",IF(PatientData[[#This Row],[Age]]&lt;=80,"71-80","80+"))))))</f>
        <v>71-80</v>
      </c>
    </row>
    <row r="62" spans="1:13" x14ac:dyDescent="0.25">
      <c r="A62" t="s">
        <v>86</v>
      </c>
      <c r="B62">
        <v>31</v>
      </c>
      <c r="C62" t="s">
        <v>25</v>
      </c>
      <c r="D62">
        <v>128</v>
      </c>
      <c r="E62">
        <v>169.83253462725199</v>
      </c>
      <c r="F62">
        <v>25.906447701373999</v>
      </c>
      <c r="G62" t="s">
        <v>18</v>
      </c>
      <c r="H62" t="s">
        <v>19</v>
      </c>
      <c r="I62" t="s">
        <v>15</v>
      </c>
      <c r="J62">
        <v>3</v>
      </c>
      <c r="K62">
        <v>10122.27</v>
      </c>
      <c r="L62" t="s">
        <v>16</v>
      </c>
      <c r="M62" t="str">
        <f>IF(PatientData[[#This Row],[Age]]&lt;=30,"18-30",IF(PatientData[[#This Row],[Age]]&lt;=40,"31-40",IF(PatientData[[#This Row],[Age]]&lt;=50,"41-50",IF(PatientData[[#This Row],[Age]]&lt;=60,"51-60",IF(PatientData[[#This Row],[Age]]&lt;=70,"61-70",IF(PatientData[[#This Row],[Age]]&lt;=80,"71-80","80+"))))))</f>
        <v>31-40</v>
      </c>
    </row>
    <row r="63" spans="1:13" x14ac:dyDescent="0.25">
      <c r="A63" t="s">
        <v>87</v>
      </c>
      <c r="B63">
        <v>75</v>
      </c>
      <c r="C63" t="s">
        <v>25</v>
      </c>
      <c r="D63">
        <v>133</v>
      </c>
      <c r="E63">
        <v>255.67057119658401</v>
      </c>
      <c r="F63">
        <v>30.418254755957101</v>
      </c>
      <c r="G63" t="s">
        <v>14</v>
      </c>
      <c r="H63" t="s">
        <v>19</v>
      </c>
      <c r="I63" t="s">
        <v>15</v>
      </c>
      <c r="J63">
        <v>5</v>
      </c>
      <c r="K63">
        <v>6663.45</v>
      </c>
      <c r="L63" t="s">
        <v>16</v>
      </c>
      <c r="M63" t="str">
        <f>IF(PatientData[[#This Row],[Age]]&lt;=30,"18-30",IF(PatientData[[#This Row],[Age]]&lt;=40,"31-40",IF(PatientData[[#This Row],[Age]]&lt;=50,"41-50",IF(PatientData[[#This Row],[Age]]&lt;=60,"51-60",IF(PatientData[[#This Row],[Age]]&lt;=70,"61-70",IF(PatientData[[#This Row],[Age]]&lt;=80,"71-80","80+"))))))</f>
        <v>71-80</v>
      </c>
    </row>
    <row r="64" spans="1:13" x14ac:dyDescent="0.25">
      <c r="A64" t="s">
        <v>88</v>
      </c>
      <c r="B64">
        <v>31</v>
      </c>
      <c r="C64" t="s">
        <v>25</v>
      </c>
      <c r="D64">
        <v>125</v>
      </c>
      <c r="E64">
        <v>260.73823826180001</v>
      </c>
      <c r="F64">
        <v>27.4922759443659</v>
      </c>
      <c r="G64" t="s">
        <v>18</v>
      </c>
      <c r="H64" t="s">
        <v>19</v>
      </c>
      <c r="I64" t="s">
        <v>15</v>
      </c>
      <c r="J64">
        <v>2</v>
      </c>
      <c r="K64">
        <v>5058.2299999999996</v>
      </c>
      <c r="L64" t="s">
        <v>20</v>
      </c>
      <c r="M64" t="str">
        <f>IF(PatientData[[#This Row],[Age]]&lt;=30,"18-30",IF(PatientData[[#This Row],[Age]]&lt;=40,"31-40",IF(PatientData[[#This Row],[Age]]&lt;=50,"41-50",IF(PatientData[[#This Row],[Age]]&lt;=60,"51-60",IF(PatientData[[#This Row],[Age]]&lt;=70,"61-70",IF(PatientData[[#This Row],[Age]]&lt;=80,"71-80","80+"))))))</f>
        <v>31-40</v>
      </c>
    </row>
    <row r="65" spans="1:13" x14ac:dyDescent="0.25">
      <c r="A65" t="s">
        <v>89</v>
      </c>
      <c r="B65">
        <v>68</v>
      </c>
      <c r="C65" t="s">
        <v>13</v>
      </c>
      <c r="D65">
        <v>141</v>
      </c>
      <c r="E65">
        <v>249.69100932827999</v>
      </c>
      <c r="F65">
        <v>23.518282077262999</v>
      </c>
      <c r="G65" t="s">
        <v>14</v>
      </c>
      <c r="H65" t="s">
        <v>19</v>
      </c>
      <c r="I65" t="s">
        <v>28</v>
      </c>
      <c r="J65">
        <v>2</v>
      </c>
      <c r="K65">
        <v>4674.8100000000004</v>
      </c>
      <c r="L65" t="s">
        <v>16</v>
      </c>
      <c r="M65" t="str">
        <f>IF(PatientData[[#This Row],[Age]]&lt;=30,"18-30",IF(PatientData[[#This Row],[Age]]&lt;=40,"31-40",IF(PatientData[[#This Row],[Age]]&lt;=50,"41-50",IF(PatientData[[#This Row],[Age]]&lt;=60,"51-60",IF(PatientData[[#This Row],[Age]]&lt;=70,"61-70",IF(PatientData[[#This Row],[Age]]&lt;=80,"71-80","80+"))))))</f>
        <v>61-70</v>
      </c>
    </row>
    <row r="66" spans="1:13" x14ac:dyDescent="0.25">
      <c r="A66" t="s">
        <v>90</v>
      </c>
      <c r="B66">
        <v>52</v>
      </c>
      <c r="C66" t="s">
        <v>13</v>
      </c>
      <c r="D66">
        <v>146</v>
      </c>
      <c r="E66">
        <v>200.15705723363601</v>
      </c>
      <c r="F66">
        <v>15.164836579406099</v>
      </c>
      <c r="G66" t="s">
        <v>18</v>
      </c>
      <c r="H66" t="s">
        <v>19</v>
      </c>
      <c r="I66" t="s">
        <v>28</v>
      </c>
      <c r="J66">
        <v>4</v>
      </c>
      <c r="K66">
        <v>5709.74</v>
      </c>
      <c r="L66" t="s">
        <v>20</v>
      </c>
      <c r="M66" t="str">
        <f>IF(PatientData[[#This Row],[Age]]&lt;=30,"18-30",IF(PatientData[[#This Row],[Age]]&lt;=40,"31-40",IF(PatientData[[#This Row],[Age]]&lt;=50,"41-50",IF(PatientData[[#This Row],[Age]]&lt;=60,"51-60",IF(PatientData[[#This Row],[Age]]&lt;=70,"61-70",IF(PatientData[[#This Row],[Age]]&lt;=80,"71-80","80+"))))))</f>
        <v>51-60</v>
      </c>
    </row>
    <row r="67" spans="1:13" x14ac:dyDescent="0.25">
      <c r="A67" t="s">
        <v>91</v>
      </c>
      <c r="B67">
        <v>83</v>
      </c>
      <c r="C67" t="s">
        <v>13</v>
      </c>
      <c r="D67">
        <v>106</v>
      </c>
      <c r="E67">
        <v>240.55570871041701</v>
      </c>
      <c r="F67">
        <v>27.5707295938664</v>
      </c>
      <c r="G67" t="s">
        <v>14</v>
      </c>
      <c r="H67" t="s">
        <v>19</v>
      </c>
      <c r="I67" t="s">
        <v>26</v>
      </c>
      <c r="J67">
        <v>2</v>
      </c>
      <c r="K67">
        <v>4395.1099999999997</v>
      </c>
      <c r="L67" t="s">
        <v>23</v>
      </c>
      <c r="M67" t="str">
        <f>IF(PatientData[[#This Row],[Age]]&lt;=30,"18-30",IF(PatientData[[#This Row],[Age]]&lt;=40,"31-40",IF(PatientData[[#This Row],[Age]]&lt;=50,"41-50",IF(PatientData[[#This Row],[Age]]&lt;=60,"51-60",IF(PatientData[[#This Row],[Age]]&lt;=70,"61-70",IF(PatientData[[#This Row],[Age]]&lt;=80,"71-80","80+"))))))</f>
        <v>80+</v>
      </c>
    </row>
    <row r="68" spans="1:13" x14ac:dyDescent="0.25">
      <c r="A68" t="s">
        <v>92</v>
      </c>
      <c r="B68">
        <v>41</v>
      </c>
      <c r="C68" t="s">
        <v>25</v>
      </c>
      <c r="D68">
        <v>96</v>
      </c>
      <c r="E68">
        <v>222.502098486101</v>
      </c>
      <c r="F68">
        <v>20.411108433329101</v>
      </c>
      <c r="G68" t="s">
        <v>14</v>
      </c>
      <c r="H68" t="s">
        <v>10051</v>
      </c>
      <c r="I68" t="s">
        <v>28</v>
      </c>
      <c r="J68">
        <v>5</v>
      </c>
      <c r="K68">
        <v>4645.34</v>
      </c>
      <c r="L68" t="s">
        <v>20</v>
      </c>
      <c r="M68" t="str">
        <f>IF(PatientData[[#This Row],[Age]]&lt;=30,"18-30",IF(PatientData[[#This Row],[Age]]&lt;=40,"31-40",IF(PatientData[[#This Row],[Age]]&lt;=50,"41-50",IF(PatientData[[#This Row],[Age]]&lt;=60,"51-60",IF(PatientData[[#This Row],[Age]]&lt;=70,"61-70",IF(PatientData[[#This Row],[Age]]&lt;=80,"71-80","80+"))))))</f>
        <v>41-50</v>
      </c>
    </row>
    <row r="69" spans="1:13" x14ac:dyDescent="0.25">
      <c r="A69" t="s">
        <v>93</v>
      </c>
      <c r="B69">
        <v>59</v>
      </c>
      <c r="C69" t="s">
        <v>25</v>
      </c>
      <c r="D69">
        <v>125</v>
      </c>
      <c r="E69">
        <v>225.25909689986599</v>
      </c>
      <c r="F69">
        <v>25.950298268883</v>
      </c>
      <c r="G69" t="s">
        <v>36</v>
      </c>
      <c r="H69" t="s">
        <v>10051</v>
      </c>
      <c r="I69" t="s">
        <v>26</v>
      </c>
      <c r="J69">
        <v>4</v>
      </c>
      <c r="K69">
        <v>17791.48</v>
      </c>
      <c r="L69" t="s">
        <v>23</v>
      </c>
      <c r="M69" t="str">
        <f>IF(PatientData[[#This Row],[Age]]&lt;=30,"18-30",IF(PatientData[[#This Row],[Age]]&lt;=40,"31-40",IF(PatientData[[#This Row],[Age]]&lt;=50,"41-50",IF(PatientData[[#This Row],[Age]]&lt;=60,"51-60",IF(PatientData[[#This Row],[Age]]&lt;=70,"61-70",IF(PatientData[[#This Row],[Age]]&lt;=80,"71-80","80+"))))))</f>
        <v>51-60</v>
      </c>
    </row>
    <row r="70" spans="1:13" x14ac:dyDescent="0.25">
      <c r="A70" t="s">
        <v>94</v>
      </c>
      <c r="B70">
        <v>79</v>
      </c>
      <c r="C70" t="s">
        <v>25</v>
      </c>
      <c r="D70">
        <v>99</v>
      </c>
      <c r="E70">
        <v>240.04816729536401</v>
      </c>
      <c r="F70">
        <v>27.125160363041701</v>
      </c>
      <c r="G70" t="s">
        <v>18</v>
      </c>
      <c r="H70" t="s">
        <v>19</v>
      </c>
      <c r="I70" t="s">
        <v>15</v>
      </c>
      <c r="J70">
        <v>0</v>
      </c>
      <c r="K70">
        <v>6964.75</v>
      </c>
      <c r="L70" t="s">
        <v>16</v>
      </c>
      <c r="M70" t="str">
        <f>IF(PatientData[[#This Row],[Age]]&lt;=30,"18-30",IF(PatientData[[#This Row],[Age]]&lt;=40,"31-40",IF(PatientData[[#This Row],[Age]]&lt;=50,"41-50",IF(PatientData[[#This Row],[Age]]&lt;=60,"51-60",IF(PatientData[[#This Row],[Age]]&lt;=70,"61-70",IF(PatientData[[#This Row],[Age]]&lt;=80,"71-80","80+"))))))</f>
        <v>71-80</v>
      </c>
    </row>
    <row r="71" spans="1:13" x14ac:dyDescent="0.25">
      <c r="A71" t="s">
        <v>95</v>
      </c>
      <c r="B71">
        <v>53</v>
      </c>
      <c r="C71" t="s">
        <v>13</v>
      </c>
      <c r="D71">
        <v>114</v>
      </c>
      <c r="E71">
        <v>234.25449859973401</v>
      </c>
      <c r="F71">
        <v>27.125272755664501</v>
      </c>
      <c r="G71" t="s">
        <v>14</v>
      </c>
      <c r="H71" t="s">
        <v>22</v>
      </c>
      <c r="I71" t="s">
        <v>26</v>
      </c>
      <c r="J71">
        <v>3</v>
      </c>
      <c r="K71">
        <v>15116.82</v>
      </c>
      <c r="L71" t="s">
        <v>23</v>
      </c>
      <c r="M71" t="str">
        <f>IF(PatientData[[#This Row],[Age]]&lt;=30,"18-30",IF(PatientData[[#This Row],[Age]]&lt;=40,"31-40",IF(PatientData[[#This Row],[Age]]&lt;=50,"41-50",IF(PatientData[[#This Row],[Age]]&lt;=60,"51-60",IF(PatientData[[#This Row],[Age]]&lt;=70,"61-70",IF(PatientData[[#This Row],[Age]]&lt;=80,"71-80","80+"))))))</f>
        <v>51-60</v>
      </c>
    </row>
    <row r="72" spans="1:13" x14ac:dyDescent="0.25">
      <c r="A72" t="s">
        <v>96</v>
      </c>
      <c r="B72">
        <v>50</v>
      </c>
      <c r="C72" t="s">
        <v>25</v>
      </c>
      <c r="D72">
        <v>121</v>
      </c>
      <c r="E72">
        <v>215.96539561178301</v>
      </c>
      <c r="F72">
        <v>25.833453517883001</v>
      </c>
      <c r="G72" t="s">
        <v>18</v>
      </c>
      <c r="H72" t="s">
        <v>19</v>
      </c>
      <c r="I72" t="s">
        <v>15</v>
      </c>
      <c r="J72">
        <v>3</v>
      </c>
      <c r="K72">
        <v>9768.94</v>
      </c>
      <c r="L72" t="s">
        <v>16</v>
      </c>
      <c r="M72" t="str">
        <f>IF(PatientData[[#This Row],[Age]]&lt;=30,"18-30",IF(PatientData[[#This Row],[Age]]&lt;=40,"31-40",IF(PatientData[[#This Row],[Age]]&lt;=50,"41-50",IF(PatientData[[#This Row],[Age]]&lt;=60,"51-60",IF(PatientData[[#This Row],[Age]]&lt;=70,"61-70",IF(PatientData[[#This Row],[Age]]&lt;=80,"71-80","80+"))))))</f>
        <v>41-50</v>
      </c>
    </row>
    <row r="73" spans="1:13" x14ac:dyDescent="0.25">
      <c r="A73" t="s">
        <v>97</v>
      </c>
      <c r="B73">
        <v>44</v>
      </c>
      <c r="C73" t="s">
        <v>25</v>
      </c>
      <c r="D73">
        <v>153</v>
      </c>
      <c r="E73">
        <v>291.61236658511302</v>
      </c>
      <c r="F73">
        <v>34.869818607167197</v>
      </c>
      <c r="G73" t="s">
        <v>36</v>
      </c>
      <c r="H73" t="s">
        <v>10051</v>
      </c>
      <c r="I73" t="s">
        <v>15</v>
      </c>
      <c r="J73">
        <v>2</v>
      </c>
      <c r="K73">
        <v>6625.42</v>
      </c>
      <c r="L73" t="s">
        <v>16</v>
      </c>
      <c r="M73" t="str">
        <f>IF(PatientData[[#This Row],[Age]]&lt;=30,"18-30",IF(PatientData[[#This Row],[Age]]&lt;=40,"31-40",IF(PatientData[[#This Row],[Age]]&lt;=50,"41-50",IF(PatientData[[#This Row],[Age]]&lt;=60,"51-60",IF(PatientData[[#This Row],[Age]]&lt;=70,"61-70",IF(PatientData[[#This Row],[Age]]&lt;=80,"71-80","80+"))))))</f>
        <v>41-50</v>
      </c>
    </row>
    <row r="74" spans="1:13" x14ac:dyDescent="0.25">
      <c r="A74" t="s">
        <v>98</v>
      </c>
      <c r="B74">
        <v>32</v>
      </c>
      <c r="C74" t="s">
        <v>13</v>
      </c>
      <c r="D74">
        <v>90</v>
      </c>
      <c r="E74">
        <v>179.10805943864599</v>
      </c>
      <c r="F74">
        <v>28.169282052418801</v>
      </c>
      <c r="G74" t="s">
        <v>14</v>
      </c>
      <c r="H74" t="s">
        <v>19</v>
      </c>
      <c r="I74" t="s">
        <v>28</v>
      </c>
      <c r="J74">
        <v>1</v>
      </c>
      <c r="K74">
        <v>4182.97</v>
      </c>
      <c r="L74" t="s">
        <v>16</v>
      </c>
      <c r="M74" t="str">
        <f>IF(PatientData[[#This Row],[Age]]&lt;=30,"18-30",IF(PatientData[[#This Row],[Age]]&lt;=40,"31-40",IF(PatientData[[#This Row],[Age]]&lt;=50,"41-50",IF(PatientData[[#This Row],[Age]]&lt;=60,"51-60",IF(PatientData[[#This Row],[Age]]&lt;=70,"61-70",IF(PatientData[[#This Row],[Age]]&lt;=80,"71-80","80+"))))))</f>
        <v>31-40</v>
      </c>
    </row>
    <row r="75" spans="1:13" x14ac:dyDescent="0.25">
      <c r="A75" t="s">
        <v>99</v>
      </c>
      <c r="B75">
        <v>47</v>
      </c>
      <c r="C75" t="s">
        <v>25</v>
      </c>
      <c r="D75">
        <v>133</v>
      </c>
      <c r="E75">
        <v>189.870400395909</v>
      </c>
      <c r="F75">
        <v>21.366381900054499</v>
      </c>
      <c r="G75" t="s">
        <v>14</v>
      </c>
      <c r="H75" t="s">
        <v>19</v>
      </c>
      <c r="I75" t="s">
        <v>28</v>
      </c>
      <c r="J75">
        <v>4</v>
      </c>
      <c r="K75">
        <v>3726.18</v>
      </c>
      <c r="L75" t="s">
        <v>16</v>
      </c>
      <c r="M75" t="str">
        <f>IF(PatientData[[#This Row],[Age]]&lt;=30,"18-30",IF(PatientData[[#This Row],[Age]]&lt;=40,"31-40",IF(PatientData[[#This Row],[Age]]&lt;=50,"41-50",IF(PatientData[[#This Row],[Age]]&lt;=60,"51-60",IF(PatientData[[#This Row],[Age]]&lt;=70,"61-70",IF(PatientData[[#This Row],[Age]]&lt;=80,"71-80","80+"))))))</f>
        <v>41-50</v>
      </c>
    </row>
    <row r="76" spans="1:13" x14ac:dyDescent="0.25">
      <c r="A76" t="s">
        <v>100</v>
      </c>
      <c r="B76">
        <v>64</v>
      </c>
      <c r="C76" t="s">
        <v>13</v>
      </c>
      <c r="D76">
        <v>145</v>
      </c>
      <c r="E76">
        <v>181.54338715272701</v>
      </c>
      <c r="F76">
        <v>19.774200388189001</v>
      </c>
      <c r="G76" t="s">
        <v>18</v>
      </c>
      <c r="H76" t="s">
        <v>19</v>
      </c>
      <c r="I76" t="s">
        <v>15</v>
      </c>
      <c r="J76">
        <v>5</v>
      </c>
      <c r="K76">
        <v>10982.71</v>
      </c>
      <c r="L76" t="s">
        <v>16</v>
      </c>
      <c r="M76" t="str">
        <f>IF(PatientData[[#This Row],[Age]]&lt;=30,"18-30",IF(PatientData[[#This Row],[Age]]&lt;=40,"31-40",IF(PatientData[[#This Row],[Age]]&lt;=50,"41-50",IF(PatientData[[#This Row],[Age]]&lt;=60,"51-60",IF(PatientData[[#This Row],[Age]]&lt;=70,"61-70",IF(PatientData[[#This Row],[Age]]&lt;=80,"71-80","80+"))))))</f>
        <v>61-70</v>
      </c>
    </row>
    <row r="77" spans="1:13" x14ac:dyDescent="0.25">
      <c r="A77" t="s">
        <v>101</v>
      </c>
      <c r="B77">
        <v>59</v>
      </c>
      <c r="C77" t="s">
        <v>13</v>
      </c>
      <c r="D77">
        <v>136</v>
      </c>
      <c r="E77">
        <v>191.039931079865</v>
      </c>
      <c r="F77">
        <v>21.265293771101</v>
      </c>
      <c r="G77" t="s">
        <v>10051</v>
      </c>
      <c r="H77" t="s">
        <v>19</v>
      </c>
      <c r="I77" t="s">
        <v>28</v>
      </c>
      <c r="J77">
        <v>1</v>
      </c>
      <c r="K77">
        <v>1577.83</v>
      </c>
      <c r="L77" t="s">
        <v>16</v>
      </c>
      <c r="M77" t="str">
        <f>IF(PatientData[[#This Row],[Age]]&lt;=30,"18-30",IF(PatientData[[#This Row],[Age]]&lt;=40,"31-40",IF(PatientData[[#This Row],[Age]]&lt;=50,"41-50",IF(PatientData[[#This Row],[Age]]&lt;=60,"51-60",IF(PatientData[[#This Row],[Age]]&lt;=70,"61-70",IF(PatientData[[#This Row],[Age]]&lt;=80,"71-80","80+"))))))</f>
        <v>51-60</v>
      </c>
    </row>
    <row r="78" spans="1:13" x14ac:dyDescent="0.25">
      <c r="A78" t="s">
        <v>102</v>
      </c>
      <c r="B78">
        <v>57</v>
      </c>
      <c r="C78" t="s">
        <v>13</v>
      </c>
      <c r="D78">
        <v>117</v>
      </c>
      <c r="E78">
        <v>173.42752902411101</v>
      </c>
      <c r="F78">
        <v>25.821352653571001</v>
      </c>
      <c r="G78" t="s">
        <v>14</v>
      </c>
      <c r="H78" t="s">
        <v>19</v>
      </c>
      <c r="I78" t="s">
        <v>28</v>
      </c>
      <c r="J78">
        <v>4</v>
      </c>
      <c r="K78">
        <v>6115.76</v>
      </c>
      <c r="L78" t="s">
        <v>43</v>
      </c>
      <c r="M78" t="str">
        <f>IF(PatientData[[#This Row],[Age]]&lt;=30,"18-30",IF(PatientData[[#This Row],[Age]]&lt;=40,"31-40",IF(PatientData[[#This Row],[Age]]&lt;=50,"41-50",IF(PatientData[[#This Row],[Age]]&lt;=60,"51-60",IF(PatientData[[#This Row],[Age]]&lt;=70,"61-70",IF(PatientData[[#This Row],[Age]]&lt;=80,"71-80","80+"))))))</f>
        <v>51-60</v>
      </c>
    </row>
    <row r="79" spans="1:13" x14ac:dyDescent="0.25">
      <c r="A79" t="s">
        <v>103</v>
      </c>
      <c r="B79">
        <v>34</v>
      </c>
      <c r="C79" t="s">
        <v>25</v>
      </c>
      <c r="D79">
        <v>147</v>
      </c>
      <c r="E79">
        <v>189.47937983261099</v>
      </c>
      <c r="F79">
        <v>25.6464213799166</v>
      </c>
      <c r="G79" t="s">
        <v>18</v>
      </c>
      <c r="H79" t="s">
        <v>22</v>
      </c>
      <c r="I79" t="s">
        <v>10051</v>
      </c>
      <c r="J79">
        <v>6</v>
      </c>
      <c r="K79">
        <v>8617.73</v>
      </c>
      <c r="L79" t="s">
        <v>16</v>
      </c>
      <c r="M79" t="str">
        <f>IF(PatientData[[#This Row],[Age]]&lt;=30,"18-30",IF(PatientData[[#This Row],[Age]]&lt;=40,"31-40",IF(PatientData[[#This Row],[Age]]&lt;=50,"41-50",IF(PatientData[[#This Row],[Age]]&lt;=60,"51-60",IF(PatientData[[#This Row],[Age]]&lt;=70,"61-70",IF(PatientData[[#This Row],[Age]]&lt;=80,"71-80","80+"))))))</f>
        <v>31-40</v>
      </c>
    </row>
    <row r="80" spans="1:13" x14ac:dyDescent="0.25">
      <c r="A80" t="s">
        <v>104</v>
      </c>
      <c r="B80">
        <v>59</v>
      </c>
      <c r="C80" t="s">
        <v>25</v>
      </c>
      <c r="D80">
        <v>90</v>
      </c>
      <c r="E80">
        <v>239.580104161626</v>
      </c>
      <c r="F80">
        <v>20.5836891316299</v>
      </c>
      <c r="G80" t="s">
        <v>18</v>
      </c>
      <c r="H80" t="s">
        <v>19</v>
      </c>
      <c r="I80" t="s">
        <v>15</v>
      </c>
      <c r="J80">
        <v>1</v>
      </c>
      <c r="K80">
        <v>5356.88</v>
      </c>
      <c r="L80" t="s">
        <v>23</v>
      </c>
      <c r="M80" t="str">
        <f>IF(PatientData[[#This Row],[Age]]&lt;=30,"18-30",IF(PatientData[[#This Row],[Age]]&lt;=40,"31-40",IF(PatientData[[#This Row],[Age]]&lt;=50,"41-50",IF(PatientData[[#This Row],[Age]]&lt;=60,"51-60",IF(PatientData[[#This Row],[Age]]&lt;=70,"61-70",IF(PatientData[[#This Row],[Age]]&lt;=80,"71-80","80+"))))))</f>
        <v>51-60</v>
      </c>
    </row>
    <row r="81" spans="1:13" x14ac:dyDescent="0.25">
      <c r="A81" t="s">
        <v>105</v>
      </c>
      <c r="B81">
        <v>45</v>
      </c>
      <c r="C81" t="s">
        <v>25</v>
      </c>
      <c r="D81">
        <v>126</v>
      </c>
      <c r="E81">
        <v>233.58464332519799</v>
      </c>
      <c r="F81" t="s">
        <v>10051</v>
      </c>
      <c r="G81" t="s">
        <v>14</v>
      </c>
      <c r="H81" t="s">
        <v>19</v>
      </c>
      <c r="I81" t="s">
        <v>28</v>
      </c>
      <c r="J81">
        <v>5</v>
      </c>
      <c r="K81">
        <v>3785.27</v>
      </c>
      <c r="L81" t="s">
        <v>23</v>
      </c>
      <c r="M81" t="str">
        <f>IF(PatientData[[#This Row],[Age]]&lt;=30,"18-30",IF(PatientData[[#This Row],[Age]]&lt;=40,"31-40",IF(PatientData[[#This Row],[Age]]&lt;=50,"41-50",IF(PatientData[[#This Row],[Age]]&lt;=60,"51-60",IF(PatientData[[#This Row],[Age]]&lt;=70,"61-70",IF(PatientData[[#This Row],[Age]]&lt;=80,"71-80","80+"))))))</f>
        <v>41-50</v>
      </c>
    </row>
    <row r="82" spans="1:13" x14ac:dyDescent="0.25">
      <c r="A82" t="s">
        <v>106</v>
      </c>
      <c r="B82">
        <v>64</v>
      </c>
      <c r="C82" t="s">
        <v>25</v>
      </c>
      <c r="D82">
        <v>90</v>
      </c>
      <c r="E82" t="s">
        <v>10051</v>
      </c>
      <c r="F82">
        <v>30.871671078092799</v>
      </c>
      <c r="G82" t="s">
        <v>14</v>
      </c>
      <c r="H82" t="s">
        <v>19</v>
      </c>
      <c r="I82" t="s">
        <v>15</v>
      </c>
      <c r="J82">
        <v>2</v>
      </c>
      <c r="K82">
        <v>11880.11</v>
      </c>
      <c r="L82" t="s">
        <v>16</v>
      </c>
      <c r="M82" t="str">
        <f>IF(PatientData[[#This Row],[Age]]&lt;=30,"18-30",IF(PatientData[[#This Row],[Age]]&lt;=40,"31-40",IF(PatientData[[#This Row],[Age]]&lt;=50,"41-50",IF(PatientData[[#This Row],[Age]]&lt;=60,"51-60",IF(PatientData[[#This Row],[Age]]&lt;=70,"61-70",IF(PatientData[[#This Row],[Age]]&lt;=80,"71-80","80+"))))))</f>
        <v>61-70</v>
      </c>
    </row>
    <row r="83" spans="1:13" x14ac:dyDescent="0.25">
      <c r="A83" t="s">
        <v>107</v>
      </c>
      <c r="B83">
        <v>36</v>
      </c>
      <c r="C83" t="s">
        <v>13</v>
      </c>
      <c r="D83">
        <v>113</v>
      </c>
      <c r="E83">
        <v>257.02093243609698</v>
      </c>
      <c r="F83">
        <v>24.3565747392887</v>
      </c>
      <c r="G83" t="s">
        <v>18</v>
      </c>
      <c r="H83" t="s">
        <v>19</v>
      </c>
      <c r="I83" t="s">
        <v>15</v>
      </c>
      <c r="J83">
        <v>2</v>
      </c>
      <c r="K83">
        <v>7481.99</v>
      </c>
      <c r="L83" t="s">
        <v>23</v>
      </c>
      <c r="M83" t="str">
        <f>IF(PatientData[[#This Row],[Age]]&lt;=30,"18-30",IF(PatientData[[#This Row],[Age]]&lt;=40,"31-40",IF(PatientData[[#This Row],[Age]]&lt;=50,"41-50",IF(PatientData[[#This Row],[Age]]&lt;=60,"51-60",IF(PatientData[[#This Row],[Age]]&lt;=70,"61-70",IF(PatientData[[#This Row],[Age]]&lt;=80,"71-80","80+"))))))</f>
        <v>31-40</v>
      </c>
    </row>
    <row r="84" spans="1:13" x14ac:dyDescent="0.25">
      <c r="A84" t="s">
        <v>108</v>
      </c>
      <c r="B84">
        <v>59</v>
      </c>
      <c r="C84" t="s">
        <v>25</v>
      </c>
      <c r="D84">
        <v>110</v>
      </c>
      <c r="E84" t="s">
        <v>10051</v>
      </c>
      <c r="F84">
        <v>24.068245556167899</v>
      </c>
      <c r="G84" t="s">
        <v>36</v>
      </c>
      <c r="H84" t="s">
        <v>22</v>
      </c>
      <c r="I84" t="s">
        <v>26</v>
      </c>
      <c r="J84">
        <v>2</v>
      </c>
      <c r="K84" t="s">
        <v>10051</v>
      </c>
      <c r="L84" t="s">
        <v>16</v>
      </c>
      <c r="M84" t="str">
        <f>IF(PatientData[[#This Row],[Age]]&lt;=30,"18-30",IF(PatientData[[#This Row],[Age]]&lt;=40,"31-40",IF(PatientData[[#This Row],[Age]]&lt;=50,"41-50",IF(PatientData[[#This Row],[Age]]&lt;=60,"51-60",IF(PatientData[[#This Row],[Age]]&lt;=70,"61-70",IF(PatientData[[#This Row],[Age]]&lt;=80,"71-80","80+"))))))</f>
        <v>51-60</v>
      </c>
    </row>
    <row r="85" spans="1:13" x14ac:dyDescent="0.25">
      <c r="A85" t="s">
        <v>109</v>
      </c>
      <c r="B85">
        <v>63</v>
      </c>
      <c r="C85" t="s">
        <v>13</v>
      </c>
      <c r="D85">
        <v>95</v>
      </c>
      <c r="E85">
        <v>231.59412819507301</v>
      </c>
      <c r="F85">
        <v>32.048941725239601</v>
      </c>
      <c r="G85" t="s">
        <v>18</v>
      </c>
      <c r="H85" t="s">
        <v>19</v>
      </c>
      <c r="I85" t="s">
        <v>15</v>
      </c>
      <c r="J85">
        <v>2</v>
      </c>
      <c r="K85">
        <v>6610.87</v>
      </c>
      <c r="L85" t="s">
        <v>16</v>
      </c>
      <c r="M85" t="str">
        <f>IF(PatientData[[#This Row],[Age]]&lt;=30,"18-30",IF(PatientData[[#This Row],[Age]]&lt;=40,"31-40",IF(PatientData[[#This Row],[Age]]&lt;=50,"41-50",IF(PatientData[[#This Row],[Age]]&lt;=60,"51-60",IF(PatientData[[#This Row],[Age]]&lt;=70,"61-70",IF(PatientData[[#This Row],[Age]]&lt;=80,"71-80","80+"))))))</f>
        <v>61-70</v>
      </c>
    </row>
    <row r="86" spans="1:13" x14ac:dyDescent="0.25">
      <c r="A86" t="s">
        <v>110</v>
      </c>
      <c r="B86">
        <v>62</v>
      </c>
      <c r="C86" t="s">
        <v>25</v>
      </c>
      <c r="D86">
        <v>104</v>
      </c>
      <c r="E86">
        <v>164.878107089845</v>
      </c>
      <c r="F86">
        <v>29.340658664337401</v>
      </c>
      <c r="G86" t="s">
        <v>14</v>
      </c>
      <c r="H86" t="s">
        <v>19</v>
      </c>
      <c r="I86" t="s">
        <v>15</v>
      </c>
      <c r="J86">
        <v>1</v>
      </c>
      <c r="K86">
        <v>7818.39</v>
      </c>
      <c r="L86" t="s">
        <v>16</v>
      </c>
      <c r="M86" t="str">
        <f>IF(PatientData[[#This Row],[Age]]&lt;=30,"18-30",IF(PatientData[[#This Row],[Age]]&lt;=40,"31-40",IF(PatientData[[#This Row],[Age]]&lt;=50,"41-50",IF(PatientData[[#This Row],[Age]]&lt;=60,"51-60",IF(PatientData[[#This Row],[Age]]&lt;=70,"61-70",IF(PatientData[[#This Row],[Age]]&lt;=80,"71-80","80+"))))))</f>
        <v>61-70</v>
      </c>
    </row>
    <row r="87" spans="1:13" x14ac:dyDescent="0.25">
      <c r="A87" t="s">
        <v>111</v>
      </c>
      <c r="B87">
        <v>44</v>
      </c>
      <c r="C87" t="s">
        <v>13</v>
      </c>
      <c r="D87">
        <v>152</v>
      </c>
      <c r="E87">
        <v>219.48432865766401</v>
      </c>
      <c r="F87">
        <v>20.455336249262999</v>
      </c>
      <c r="G87" t="s">
        <v>18</v>
      </c>
      <c r="H87" t="s">
        <v>19</v>
      </c>
      <c r="I87" t="s">
        <v>15</v>
      </c>
      <c r="J87">
        <v>4</v>
      </c>
      <c r="K87">
        <v>11016.28</v>
      </c>
      <c r="L87" t="s">
        <v>16</v>
      </c>
      <c r="M87" t="str">
        <f>IF(PatientData[[#This Row],[Age]]&lt;=30,"18-30",IF(PatientData[[#This Row],[Age]]&lt;=40,"31-40",IF(PatientData[[#This Row],[Age]]&lt;=50,"41-50",IF(PatientData[[#This Row],[Age]]&lt;=60,"51-60",IF(PatientData[[#This Row],[Age]]&lt;=70,"61-70",IF(PatientData[[#This Row],[Age]]&lt;=80,"71-80","80+"))))))</f>
        <v>41-50</v>
      </c>
    </row>
    <row r="88" spans="1:13" x14ac:dyDescent="0.25">
      <c r="A88" t="s">
        <v>112</v>
      </c>
      <c r="B88">
        <v>43</v>
      </c>
      <c r="C88" t="s">
        <v>13</v>
      </c>
      <c r="D88">
        <v>152</v>
      </c>
      <c r="E88" t="s">
        <v>10051</v>
      </c>
      <c r="F88">
        <v>24.113729721028101</v>
      </c>
      <c r="G88" t="s">
        <v>14</v>
      </c>
      <c r="H88" t="s">
        <v>19</v>
      </c>
      <c r="I88" t="s">
        <v>28</v>
      </c>
      <c r="J88">
        <v>2</v>
      </c>
      <c r="K88">
        <v>5363.25</v>
      </c>
      <c r="L88" t="s">
        <v>16</v>
      </c>
      <c r="M88" t="str">
        <f>IF(PatientData[[#This Row],[Age]]&lt;=30,"18-30",IF(PatientData[[#This Row],[Age]]&lt;=40,"31-40",IF(PatientData[[#This Row],[Age]]&lt;=50,"41-50",IF(PatientData[[#This Row],[Age]]&lt;=60,"51-60",IF(PatientData[[#This Row],[Age]]&lt;=70,"61-70",IF(PatientData[[#This Row],[Age]]&lt;=80,"71-80","80+"))))))</f>
        <v>41-50</v>
      </c>
    </row>
    <row r="89" spans="1:13" x14ac:dyDescent="0.25">
      <c r="A89" t="s">
        <v>113</v>
      </c>
      <c r="B89">
        <v>48</v>
      </c>
      <c r="C89" t="s">
        <v>25</v>
      </c>
      <c r="D89">
        <v>144</v>
      </c>
      <c r="E89">
        <v>164.041542627327</v>
      </c>
      <c r="F89">
        <v>27.909405026195198</v>
      </c>
      <c r="G89" t="s">
        <v>36</v>
      </c>
      <c r="H89" t="s">
        <v>19</v>
      </c>
      <c r="I89" t="s">
        <v>15</v>
      </c>
      <c r="J89">
        <v>7</v>
      </c>
      <c r="K89">
        <v>9483.2099999999991</v>
      </c>
      <c r="L89" t="s">
        <v>16</v>
      </c>
      <c r="M89" t="str">
        <f>IF(PatientData[[#This Row],[Age]]&lt;=30,"18-30",IF(PatientData[[#This Row],[Age]]&lt;=40,"31-40",IF(PatientData[[#This Row],[Age]]&lt;=50,"41-50",IF(PatientData[[#This Row],[Age]]&lt;=60,"51-60",IF(PatientData[[#This Row],[Age]]&lt;=70,"61-70",IF(PatientData[[#This Row],[Age]]&lt;=80,"71-80","80+"))))))</f>
        <v>41-50</v>
      </c>
    </row>
    <row r="90" spans="1:13" x14ac:dyDescent="0.25">
      <c r="A90" t="s">
        <v>114</v>
      </c>
      <c r="B90">
        <v>51</v>
      </c>
      <c r="C90" t="s">
        <v>13</v>
      </c>
      <c r="D90">
        <v>141</v>
      </c>
      <c r="E90">
        <v>233.16698692288901</v>
      </c>
      <c r="F90">
        <v>30.833010315867298</v>
      </c>
      <c r="G90" t="s">
        <v>14</v>
      </c>
      <c r="H90" t="s">
        <v>22</v>
      </c>
      <c r="I90" t="s">
        <v>26</v>
      </c>
      <c r="J90">
        <v>3</v>
      </c>
      <c r="K90">
        <v>25037.82</v>
      </c>
      <c r="L90" t="s">
        <v>16</v>
      </c>
      <c r="M90" t="str">
        <f>IF(PatientData[[#This Row],[Age]]&lt;=30,"18-30",IF(PatientData[[#This Row],[Age]]&lt;=40,"31-40",IF(PatientData[[#This Row],[Age]]&lt;=50,"41-50",IF(PatientData[[#This Row],[Age]]&lt;=60,"51-60",IF(PatientData[[#This Row],[Age]]&lt;=70,"61-70",IF(PatientData[[#This Row],[Age]]&lt;=80,"71-80","80+"))))))</f>
        <v>51-60</v>
      </c>
    </row>
    <row r="91" spans="1:13" x14ac:dyDescent="0.25">
      <c r="A91" t="s">
        <v>115</v>
      </c>
      <c r="B91">
        <v>54</v>
      </c>
      <c r="C91" t="s">
        <v>25</v>
      </c>
      <c r="D91">
        <v>144</v>
      </c>
      <c r="E91">
        <v>299.01830108631498</v>
      </c>
      <c r="F91">
        <v>28.314260213367</v>
      </c>
      <c r="G91" t="s">
        <v>14</v>
      </c>
      <c r="H91" t="s">
        <v>19</v>
      </c>
      <c r="I91" t="s">
        <v>28</v>
      </c>
      <c r="J91">
        <v>2</v>
      </c>
      <c r="K91">
        <v>897.31</v>
      </c>
      <c r="L91" t="s">
        <v>16</v>
      </c>
      <c r="M91" t="str">
        <f>IF(PatientData[[#This Row],[Age]]&lt;=30,"18-30",IF(PatientData[[#This Row],[Age]]&lt;=40,"31-40",IF(PatientData[[#This Row],[Age]]&lt;=50,"41-50",IF(PatientData[[#This Row],[Age]]&lt;=60,"51-60",IF(PatientData[[#This Row],[Age]]&lt;=70,"61-70",IF(PatientData[[#This Row],[Age]]&lt;=80,"71-80","80+"))))))</f>
        <v>51-60</v>
      </c>
    </row>
    <row r="92" spans="1:13" x14ac:dyDescent="0.25">
      <c r="A92" t="s">
        <v>116</v>
      </c>
      <c r="B92">
        <v>58</v>
      </c>
      <c r="C92" t="s">
        <v>25</v>
      </c>
      <c r="D92">
        <v>97</v>
      </c>
      <c r="E92">
        <v>177.60995140534499</v>
      </c>
      <c r="F92">
        <v>29.2892195379426</v>
      </c>
      <c r="G92" t="s">
        <v>10051</v>
      </c>
      <c r="H92" t="s">
        <v>19</v>
      </c>
      <c r="I92" t="s">
        <v>28</v>
      </c>
      <c r="J92">
        <v>4</v>
      </c>
      <c r="K92">
        <v>3902.98</v>
      </c>
      <c r="L92" t="s">
        <v>16</v>
      </c>
      <c r="M92" t="str">
        <f>IF(PatientData[[#This Row],[Age]]&lt;=30,"18-30",IF(PatientData[[#This Row],[Age]]&lt;=40,"31-40",IF(PatientData[[#This Row],[Age]]&lt;=50,"41-50",IF(PatientData[[#This Row],[Age]]&lt;=60,"51-60",IF(PatientData[[#This Row],[Age]]&lt;=70,"61-70",IF(PatientData[[#This Row],[Age]]&lt;=80,"71-80","80+"))))))</f>
        <v>51-60</v>
      </c>
    </row>
    <row r="93" spans="1:13" x14ac:dyDescent="0.25">
      <c r="A93" t="s">
        <v>117</v>
      </c>
      <c r="B93">
        <v>95</v>
      </c>
      <c r="C93" t="s">
        <v>25</v>
      </c>
      <c r="D93" t="s">
        <v>10051</v>
      </c>
      <c r="E93">
        <v>262.507896053325</v>
      </c>
      <c r="F93">
        <v>16.3803429680204</v>
      </c>
      <c r="G93" t="s">
        <v>14</v>
      </c>
      <c r="H93" t="s">
        <v>19</v>
      </c>
      <c r="I93" t="s">
        <v>15</v>
      </c>
      <c r="J93">
        <v>2</v>
      </c>
      <c r="K93">
        <v>11533.88</v>
      </c>
      <c r="L93" t="s">
        <v>16</v>
      </c>
      <c r="M93" t="str">
        <f>IF(PatientData[[#This Row],[Age]]&lt;=30,"18-30",IF(PatientData[[#This Row],[Age]]&lt;=40,"31-40",IF(PatientData[[#This Row],[Age]]&lt;=50,"41-50",IF(PatientData[[#This Row],[Age]]&lt;=60,"51-60",IF(PatientData[[#This Row],[Age]]&lt;=70,"61-70",IF(PatientData[[#This Row],[Age]]&lt;=80,"71-80","80+"))))))</f>
        <v>80+</v>
      </c>
    </row>
    <row r="94" spans="1:13" x14ac:dyDescent="0.25">
      <c r="A94" t="s">
        <v>118</v>
      </c>
      <c r="B94">
        <v>64</v>
      </c>
      <c r="C94" t="s">
        <v>25</v>
      </c>
      <c r="D94">
        <v>142</v>
      </c>
      <c r="E94">
        <v>241.38191204356801</v>
      </c>
      <c r="F94">
        <v>23.424180967238001</v>
      </c>
      <c r="G94" t="s">
        <v>14</v>
      </c>
      <c r="H94" t="s">
        <v>19</v>
      </c>
      <c r="I94" t="s">
        <v>15</v>
      </c>
      <c r="J94">
        <v>1</v>
      </c>
      <c r="K94">
        <v>9795.69</v>
      </c>
      <c r="L94" t="s">
        <v>16</v>
      </c>
      <c r="M94" t="str">
        <f>IF(PatientData[[#This Row],[Age]]&lt;=30,"18-30",IF(PatientData[[#This Row],[Age]]&lt;=40,"31-40",IF(PatientData[[#This Row],[Age]]&lt;=50,"41-50",IF(PatientData[[#This Row],[Age]]&lt;=60,"51-60",IF(PatientData[[#This Row],[Age]]&lt;=70,"61-70",IF(PatientData[[#This Row],[Age]]&lt;=80,"71-80","80+"))))))</f>
        <v>61-70</v>
      </c>
    </row>
    <row r="95" spans="1:13" x14ac:dyDescent="0.25">
      <c r="A95" t="s">
        <v>119</v>
      </c>
      <c r="B95">
        <v>45</v>
      </c>
      <c r="C95" t="s">
        <v>13</v>
      </c>
      <c r="D95">
        <v>166</v>
      </c>
      <c r="E95" t="s">
        <v>10051</v>
      </c>
      <c r="F95">
        <v>26.7589705641874</v>
      </c>
      <c r="G95" t="s">
        <v>14</v>
      </c>
      <c r="H95" t="s">
        <v>22</v>
      </c>
      <c r="I95" t="s">
        <v>15</v>
      </c>
      <c r="J95">
        <v>3</v>
      </c>
      <c r="K95">
        <v>9239.56</v>
      </c>
      <c r="L95" t="s">
        <v>23</v>
      </c>
      <c r="M95" t="str">
        <f>IF(PatientData[[#This Row],[Age]]&lt;=30,"18-30",IF(PatientData[[#This Row],[Age]]&lt;=40,"31-40",IF(PatientData[[#This Row],[Age]]&lt;=50,"41-50",IF(PatientData[[#This Row],[Age]]&lt;=60,"51-60",IF(PatientData[[#This Row],[Age]]&lt;=70,"61-70",IF(PatientData[[#This Row],[Age]]&lt;=80,"71-80","80+"))))))</f>
        <v>41-50</v>
      </c>
    </row>
    <row r="96" spans="1:13" x14ac:dyDescent="0.25">
      <c r="A96" t="s">
        <v>120</v>
      </c>
      <c r="B96">
        <v>51</v>
      </c>
      <c r="C96" t="s">
        <v>13</v>
      </c>
      <c r="D96">
        <v>129</v>
      </c>
      <c r="E96">
        <v>209.01042042563</v>
      </c>
      <c r="F96">
        <v>20.656409757157999</v>
      </c>
      <c r="G96" t="s">
        <v>14</v>
      </c>
      <c r="H96" t="s">
        <v>22</v>
      </c>
      <c r="I96" t="s">
        <v>15</v>
      </c>
      <c r="J96">
        <v>2</v>
      </c>
      <c r="K96">
        <v>8844.39</v>
      </c>
      <c r="L96" t="s">
        <v>16</v>
      </c>
      <c r="M96" t="str">
        <f>IF(PatientData[[#This Row],[Age]]&lt;=30,"18-30",IF(PatientData[[#This Row],[Age]]&lt;=40,"31-40",IF(PatientData[[#This Row],[Age]]&lt;=50,"41-50",IF(PatientData[[#This Row],[Age]]&lt;=60,"51-60",IF(PatientData[[#This Row],[Age]]&lt;=70,"61-70",IF(PatientData[[#This Row],[Age]]&lt;=80,"71-80","80+"))))))</f>
        <v>51-60</v>
      </c>
    </row>
    <row r="97" spans="1:13" x14ac:dyDescent="0.25">
      <c r="A97" t="s">
        <v>121</v>
      </c>
      <c r="B97">
        <v>63</v>
      </c>
      <c r="C97" t="s">
        <v>25</v>
      </c>
      <c r="D97">
        <v>148</v>
      </c>
      <c r="E97">
        <v>189.40768639405599</v>
      </c>
      <c r="F97">
        <v>24.655183884521499</v>
      </c>
      <c r="G97" t="s">
        <v>14</v>
      </c>
      <c r="H97" t="s">
        <v>22</v>
      </c>
      <c r="I97" t="s">
        <v>15</v>
      </c>
      <c r="J97">
        <v>1</v>
      </c>
      <c r="K97">
        <v>8247.6299999999992</v>
      </c>
      <c r="L97" t="s">
        <v>23</v>
      </c>
      <c r="M97" t="str">
        <f>IF(PatientData[[#This Row],[Age]]&lt;=30,"18-30",IF(PatientData[[#This Row],[Age]]&lt;=40,"31-40",IF(PatientData[[#This Row],[Age]]&lt;=50,"41-50",IF(PatientData[[#This Row],[Age]]&lt;=60,"51-60",IF(PatientData[[#This Row],[Age]]&lt;=70,"61-70",IF(PatientData[[#This Row],[Age]]&lt;=80,"71-80","80+"))))))</f>
        <v>61-70</v>
      </c>
    </row>
    <row r="98" spans="1:13" x14ac:dyDescent="0.25">
      <c r="A98" t="s">
        <v>122</v>
      </c>
      <c r="B98">
        <v>51</v>
      </c>
      <c r="C98" t="s">
        <v>13</v>
      </c>
      <c r="D98">
        <v>154</v>
      </c>
      <c r="E98">
        <v>221.37663377049901</v>
      </c>
      <c r="F98">
        <v>26.6479957396926</v>
      </c>
      <c r="G98" t="s">
        <v>14</v>
      </c>
      <c r="H98" t="s">
        <v>19</v>
      </c>
      <c r="I98" t="s">
        <v>28</v>
      </c>
      <c r="J98">
        <v>2</v>
      </c>
      <c r="K98">
        <v>3223.46</v>
      </c>
      <c r="L98" t="s">
        <v>23</v>
      </c>
      <c r="M98" t="str">
        <f>IF(PatientData[[#This Row],[Age]]&lt;=30,"18-30",IF(PatientData[[#This Row],[Age]]&lt;=40,"31-40",IF(PatientData[[#This Row],[Age]]&lt;=50,"41-50",IF(PatientData[[#This Row],[Age]]&lt;=60,"51-60",IF(PatientData[[#This Row],[Age]]&lt;=70,"61-70",IF(PatientData[[#This Row],[Age]]&lt;=80,"71-80","80+"))))))</f>
        <v>51-60</v>
      </c>
    </row>
    <row r="99" spans="1:13" x14ac:dyDescent="0.25">
      <c r="A99" t="s">
        <v>123</v>
      </c>
      <c r="B99">
        <v>51</v>
      </c>
      <c r="C99" t="s">
        <v>25</v>
      </c>
      <c r="D99">
        <v>155</v>
      </c>
      <c r="E99">
        <v>120</v>
      </c>
      <c r="F99">
        <v>26.248541607396501</v>
      </c>
      <c r="G99" t="s">
        <v>14</v>
      </c>
      <c r="H99" t="s">
        <v>22</v>
      </c>
      <c r="I99" t="s">
        <v>15</v>
      </c>
      <c r="J99">
        <v>3</v>
      </c>
      <c r="K99">
        <v>9241.7099999999991</v>
      </c>
      <c r="L99" t="s">
        <v>16</v>
      </c>
      <c r="M99" t="str">
        <f>IF(PatientData[[#This Row],[Age]]&lt;=30,"18-30",IF(PatientData[[#This Row],[Age]]&lt;=40,"31-40",IF(PatientData[[#This Row],[Age]]&lt;=50,"41-50",IF(PatientData[[#This Row],[Age]]&lt;=60,"51-60",IF(PatientData[[#This Row],[Age]]&lt;=70,"61-70",IF(PatientData[[#This Row],[Age]]&lt;=80,"71-80","80+"))))))</f>
        <v>51-60</v>
      </c>
    </row>
    <row r="100" spans="1:13" x14ac:dyDescent="0.25">
      <c r="A100" t="s">
        <v>124</v>
      </c>
      <c r="B100">
        <v>49</v>
      </c>
      <c r="C100" t="s">
        <v>25</v>
      </c>
      <c r="D100" t="s">
        <v>10051</v>
      </c>
      <c r="E100">
        <v>244.128013693235</v>
      </c>
      <c r="F100">
        <v>30.798039838127099</v>
      </c>
      <c r="G100" t="s">
        <v>14</v>
      </c>
      <c r="H100" t="s">
        <v>19</v>
      </c>
      <c r="I100" t="s">
        <v>28</v>
      </c>
      <c r="J100">
        <v>2</v>
      </c>
      <c r="K100">
        <v>2059.6</v>
      </c>
      <c r="L100" t="s">
        <v>16</v>
      </c>
      <c r="M100" t="str">
        <f>IF(PatientData[[#This Row],[Age]]&lt;=30,"18-30",IF(PatientData[[#This Row],[Age]]&lt;=40,"31-40",IF(PatientData[[#This Row],[Age]]&lt;=50,"41-50",IF(PatientData[[#This Row],[Age]]&lt;=60,"51-60",IF(PatientData[[#This Row],[Age]]&lt;=70,"61-70",IF(PatientData[[#This Row],[Age]]&lt;=80,"71-80","80+"))))))</f>
        <v>41-50</v>
      </c>
    </row>
    <row r="101" spans="1:13" x14ac:dyDescent="0.25">
      <c r="A101" t="s">
        <v>125</v>
      </c>
      <c r="B101">
        <v>56</v>
      </c>
      <c r="C101" t="s">
        <v>13</v>
      </c>
      <c r="D101">
        <v>148</v>
      </c>
      <c r="E101">
        <v>298.03428379987901</v>
      </c>
      <c r="F101">
        <v>27.291852605666001</v>
      </c>
      <c r="G101" t="s">
        <v>36</v>
      </c>
      <c r="H101" t="s">
        <v>19</v>
      </c>
      <c r="I101" t="s">
        <v>26</v>
      </c>
      <c r="J101">
        <v>5</v>
      </c>
      <c r="K101">
        <v>16709.71</v>
      </c>
      <c r="L101" t="s">
        <v>43</v>
      </c>
      <c r="M101" t="str">
        <f>IF(PatientData[[#This Row],[Age]]&lt;=30,"18-30",IF(PatientData[[#This Row],[Age]]&lt;=40,"31-40",IF(PatientData[[#This Row],[Age]]&lt;=50,"41-50",IF(PatientData[[#This Row],[Age]]&lt;=60,"51-60",IF(PatientData[[#This Row],[Age]]&lt;=70,"61-70",IF(PatientData[[#This Row],[Age]]&lt;=80,"71-80","80+"))))))</f>
        <v>51-60</v>
      </c>
    </row>
    <row r="102" spans="1:13" x14ac:dyDescent="0.25">
      <c r="A102" t="s">
        <v>126</v>
      </c>
      <c r="B102">
        <v>79</v>
      </c>
      <c r="C102" t="s">
        <v>13</v>
      </c>
      <c r="D102">
        <v>146</v>
      </c>
      <c r="E102">
        <v>189.69460511638701</v>
      </c>
      <c r="F102">
        <v>30.867036063543001</v>
      </c>
      <c r="G102" t="s">
        <v>36</v>
      </c>
      <c r="H102" t="s">
        <v>19</v>
      </c>
      <c r="I102" t="s">
        <v>26</v>
      </c>
      <c r="J102">
        <v>9</v>
      </c>
      <c r="K102">
        <v>17585.02</v>
      </c>
      <c r="L102" t="s">
        <v>16</v>
      </c>
      <c r="M102" t="str">
        <f>IF(PatientData[[#This Row],[Age]]&lt;=30,"18-30",IF(PatientData[[#This Row],[Age]]&lt;=40,"31-40",IF(PatientData[[#This Row],[Age]]&lt;=50,"41-50",IF(PatientData[[#This Row],[Age]]&lt;=60,"51-60",IF(PatientData[[#This Row],[Age]]&lt;=70,"61-70",IF(PatientData[[#This Row],[Age]]&lt;=80,"71-80","80+"))))))</f>
        <v>71-80</v>
      </c>
    </row>
    <row r="103" spans="1:13" x14ac:dyDescent="0.25">
      <c r="A103" t="s">
        <v>127</v>
      </c>
      <c r="B103">
        <v>60</v>
      </c>
      <c r="C103" t="s">
        <v>13</v>
      </c>
      <c r="D103">
        <v>132</v>
      </c>
      <c r="E103">
        <v>235.31599142931699</v>
      </c>
      <c r="F103">
        <v>32.030618320259201</v>
      </c>
      <c r="G103" t="s">
        <v>18</v>
      </c>
      <c r="H103" t="s">
        <v>19</v>
      </c>
      <c r="I103" t="s">
        <v>15</v>
      </c>
      <c r="J103">
        <v>5</v>
      </c>
      <c r="K103">
        <v>11094.43</v>
      </c>
      <c r="L103" t="s">
        <v>16</v>
      </c>
      <c r="M103" t="str">
        <f>IF(PatientData[[#This Row],[Age]]&lt;=30,"18-30",IF(PatientData[[#This Row],[Age]]&lt;=40,"31-40",IF(PatientData[[#This Row],[Age]]&lt;=50,"41-50",IF(PatientData[[#This Row],[Age]]&lt;=60,"51-60",IF(PatientData[[#This Row],[Age]]&lt;=70,"61-70",IF(PatientData[[#This Row],[Age]]&lt;=80,"71-80","80+"))))))</f>
        <v>51-60</v>
      </c>
    </row>
    <row r="104" spans="1:13" x14ac:dyDescent="0.25">
      <c r="A104" t="s">
        <v>128</v>
      </c>
      <c r="B104">
        <v>65</v>
      </c>
      <c r="C104" t="s">
        <v>25</v>
      </c>
      <c r="D104">
        <v>128</v>
      </c>
      <c r="E104">
        <v>198.67336050824301</v>
      </c>
      <c r="F104">
        <v>32.6121265671283</v>
      </c>
      <c r="G104" t="s">
        <v>18</v>
      </c>
      <c r="H104" t="s">
        <v>19</v>
      </c>
      <c r="I104" t="s">
        <v>15</v>
      </c>
      <c r="J104">
        <v>2</v>
      </c>
      <c r="K104">
        <v>7736.68</v>
      </c>
      <c r="L104" t="s">
        <v>16</v>
      </c>
      <c r="M104" t="str">
        <f>IF(PatientData[[#This Row],[Age]]&lt;=30,"18-30",IF(PatientData[[#This Row],[Age]]&lt;=40,"31-40",IF(PatientData[[#This Row],[Age]]&lt;=50,"41-50",IF(PatientData[[#This Row],[Age]]&lt;=60,"51-60",IF(PatientData[[#This Row],[Age]]&lt;=70,"61-70",IF(PatientData[[#This Row],[Age]]&lt;=80,"71-80","80+"))))))</f>
        <v>61-70</v>
      </c>
    </row>
    <row r="105" spans="1:13" x14ac:dyDescent="0.25">
      <c r="A105" t="s">
        <v>129</v>
      </c>
      <c r="B105">
        <v>64</v>
      </c>
      <c r="C105" t="s">
        <v>13</v>
      </c>
      <c r="D105">
        <v>117</v>
      </c>
      <c r="E105">
        <v>280.80847426770299</v>
      </c>
      <c r="F105">
        <v>22.277284263330198</v>
      </c>
      <c r="G105" t="s">
        <v>10051</v>
      </c>
      <c r="H105" t="s">
        <v>19</v>
      </c>
      <c r="I105" t="s">
        <v>28</v>
      </c>
      <c r="J105">
        <v>2</v>
      </c>
      <c r="K105">
        <v>3551.46</v>
      </c>
      <c r="L105" t="s">
        <v>23</v>
      </c>
      <c r="M105" t="str">
        <f>IF(PatientData[[#This Row],[Age]]&lt;=30,"18-30",IF(PatientData[[#This Row],[Age]]&lt;=40,"31-40",IF(PatientData[[#This Row],[Age]]&lt;=50,"41-50",IF(PatientData[[#This Row],[Age]]&lt;=60,"51-60",IF(PatientData[[#This Row],[Age]]&lt;=70,"61-70",IF(PatientData[[#This Row],[Age]]&lt;=80,"71-80","80+"))))))</f>
        <v>61-70</v>
      </c>
    </row>
    <row r="106" spans="1:13" x14ac:dyDescent="0.25">
      <c r="A106" t="s">
        <v>130</v>
      </c>
      <c r="B106">
        <v>68</v>
      </c>
      <c r="C106" t="s">
        <v>25</v>
      </c>
      <c r="D106" t="s">
        <v>10051</v>
      </c>
      <c r="E106">
        <v>236.64329484966299</v>
      </c>
      <c r="F106">
        <v>30.0689013421532</v>
      </c>
      <c r="G106" t="s">
        <v>36</v>
      </c>
      <c r="H106" t="s">
        <v>22</v>
      </c>
      <c r="I106" t="s">
        <v>26</v>
      </c>
      <c r="J106">
        <v>10</v>
      </c>
      <c r="K106">
        <v>24309.68</v>
      </c>
      <c r="L106" t="s">
        <v>16</v>
      </c>
      <c r="M106" t="str">
        <f>IF(PatientData[[#This Row],[Age]]&lt;=30,"18-30",IF(PatientData[[#This Row],[Age]]&lt;=40,"31-40",IF(PatientData[[#This Row],[Age]]&lt;=50,"41-50",IF(PatientData[[#This Row],[Age]]&lt;=60,"51-60",IF(PatientData[[#This Row],[Age]]&lt;=70,"61-70",IF(PatientData[[#This Row],[Age]]&lt;=80,"71-80","80+"))))))</f>
        <v>61-70</v>
      </c>
    </row>
    <row r="107" spans="1:13" x14ac:dyDescent="0.25">
      <c r="A107" t="s">
        <v>131</v>
      </c>
      <c r="B107">
        <v>61</v>
      </c>
      <c r="C107" t="s">
        <v>25</v>
      </c>
      <c r="D107">
        <v>161</v>
      </c>
      <c r="E107">
        <v>205.131509513373</v>
      </c>
      <c r="F107">
        <v>32.202937522767698</v>
      </c>
      <c r="G107" t="s">
        <v>14</v>
      </c>
      <c r="H107" t="s">
        <v>22</v>
      </c>
      <c r="I107" t="s">
        <v>15</v>
      </c>
      <c r="J107">
        <v>1</v>
      </c>
      <c r="K107">
        <v>8409.6</v>
      </c>
      <c r="L107" t="s">
        <v>20</v>
      </c>
      <c r="M107" t="str">
        <f>IF(PatientData[[#This Row],[Age]]&lt;=30,"18-30",IF(PatientData[[#This Row],[Age]]&lt;=40,"31-40",IF(PatientData[[#This Row],[Age]]&lt;=50,"41-50",IF(PatientData[[#This Row],[Age]]&lt;=60,"51-60",IF(PatientData[[#This Row],[Age]]&lt;=70,"61-70",IF(PatientData[[#This Row],[Age]]&lt;=80,"71-80","80+"))))))</f>
        <v>61-70</v>
      </c>
    </row>
    <row r="108" spans="1:13" x14ac:dyDescent="0.25">
      <c r="A108" t="s">
        <v>132</v>
      </c>
      <c r="B108">
        <v>71</v>
      </c>
      <c r="C108" t="s">
        <v>25</v>
      </c>
      <c r="D108">
        <v>120</v>
      </c>
      <c r="E108">
        <v>220.43555188932501</v>
      </c>
      <c r="F108">
        <v>24.123070383495399</v>
      </c>
      <c r="G108" t="s">
        <v>14</v>
      </c>
      <c r="H108" t="s">
        <v>19</v>
      </c>
      <c r="I108" t="s">
        <v>28</v>
      </c>
      <c r="J108">
        <v>5</v>
      </c>
      <c r="K108">
        <v>7079.91</v>
      </c>
      <c r="L108" t="s">
        <v>16</v>
      </c>
      <c r="M108" t="str">
        <f>IF(PatientData[[#This Row],[Age]]&lt;=30,"18-30",IF(PatientData[[#This Row],[Age]]&lt;=40,"31-40",IF(PatientData[[#This Row],[Age]]&lt;=50,"41-50",IF(PatientData[[#This Row],[Age]]&lt;=60,"51-60",IF(PatientData[[#This Row],[Age]]&lt;=70,"61-70",IF(PatientData[[#This Row],[Age]]&lt;=80,"71-80","80+"))))))</f>
        <v>71-80</v>
      </c>
    </row>
    <row r="109" spans="1:13" x14ac:dyDescent="0.25">
      <c r="A109" t="s">
        <v>133</v>
      </c>
      <c r="B109">
        <v>84</v>
      </c>
      <c r="C109" t="s">
        <v>13</v>
      </c>
      <c r="D109">
        <v>125</v>
      </c>
      <c r="E109">
        <v>201.565043787207</v>
      </c>
      <c r="F109">
        <v>25.460762916986599</v>
      </c>
      <c r="G109" t="s">
        <v>36</v>
      </c>
      <c r="H109" t="s">
        <v>19</v>
      </c>
      <c r="I109" t="s">
        <v>26</v>
      </c>
      <c r="J109">
        <v>9</v>
      </c>
      <c r="K109">
        <v>7242.33</v>
      </c>
      <c r="L109" t="s">
        <v>16</v>
      </c>
      <c r="M109" t="str">
        <f>IF(PatientData[[#This Row],[Age]]&lt;=30,"18-30",IF(PatientData[[#This Row],[Age]]&lt;=40,"31-40",IF(PatientData[[#This Row],[Age]]&lt;=50,"41-50",IF(PatientData[[#This Row],[Age]]&lt;=60,"51-60",IF(PatientData[[#This Row],[Age]]&lt;=70,"61-70",IF(PatientData[[#This Row],[Age]]&lt;=80,"71-80","80+"))))))</f>
        <v>80+</v>
      </c>
    </row>
    <row r="110" spans="1:13" x14ac:dyDescent="0.25">
      <c r="A110" t="s">
        <v>134</v>
      </c>
      <c r="B110">
        <v>49</v>
      </c>
      <c r="C110" t="s">
        <v>13</v>
      </c>
      <c r="D110">
        <v>165</v>
      </c>
      <c r="E110">
        <v>149.28431576153801</v>
      </c>
      <c r="F110">
        <v>27.188061772837798</v>
      </c>
      <c r="G110" t="s">
        <v>14</v>
      </c>
      <c r="H110" t="s">
        <v>19</v>
      </c>
      <c r="I110" t="s">
        <v>28</v>
      </c>
      <c r="J110">
        <v>2</v>
      </c>
      <c r="K110">
        <v>5775.61</v>
      </c>
      <c r="L110" t="s">
        <v>16</v>
      </c>
      <c r="M110" t="str">
        <f>IF(PatientData[[#This Row],[Age]]&lt;=30,"18-30",IF(PatientData[[#This Row],[Age]]&lt;=40,"31-40",IF(PatientData[[#This Row],[Age]]&lt;=50,"41-50",IF(PatientData[[#This Row],[Age]]&lt;=60,"51-60",IF(PatientData[[#This Row],[Age]]&lt;=70,"61-70",IF(PatientData[[#This Row],[Age]]&lt;=80,"71-80","80+"))))))</f>
        <v>41-50</v>
      </c>
    </row>
    <row r="111" spans="1:13" x14ac:dyDescent="0.25">
      <c r="A111" t="s">
        <v>135</v>
      </c>
      <c r="B111">
        <v>54</v>
      </c>
      <c r="C111" t="s">
        <v>25</v>
      </c>
      <c r="D111">
        <v>120</v>
      </c>
      <c r="E111" t="s">
        <v>10051</v>
      </c>
      <c r="F111">
        <v>30.2834798152549</v>
      </c>
      <c r="G111" t="s">
        <v>14</v>
      </c>
      <c r="H111" t="s">
        <v>19</v>
      </c>
      <c r="I111" t="s">
        <v>28</v>
      </c>
      <c r="J111">
        <v>5</v>
      </c>
      <c r="K111">
        <v>6569.96</v>
      </c>
      <c r="L111" t="s">
        <v>23</v>
      </c>
      <c r="M111" t="str">
        <f>IF(PatientData[[#This Row],[Age]]&lt;=30,"18-30",IF(PatientData[[#This Row],[Age]]&lt;=40,"31-40",IF(PatientData[[#This Row],[Age]]&lt;=50,"41-50",IF(PatientData[[#This Row],[Age]]&lt;=60,"51-60",IF(PatientData[[#This Row],[Age]]&lt;=70,"61-70",IF(PatientData[[#This Row],[Age]]&lt;=80,"71-80","80+"))))))</f>
        <v>51-60</v>
      </c>
    </row>
    <row r="112" spans="1:13" x14ac:dyDescent="0.25">
      <c r="A112" t="s">
        <v>136</v>
      </c>
      <c r="B112">
        <v>24</v>
      </c>
      <c r="C112" t="s">
        <v>25</v>
      </c>
      <c r="D112">
        <v>178</v>
      </c>
      <c r="E112">
        <v>156.917269293087</v>
      </c>
      <c r="F112">
        <v>32.934072970764198</v>
      </c>
      <c r="G112" t="s">
        <v>18</v>
      </c>
      <c r="H112" t="s">
        <v>22</v>
      </c>
      <c r="I112" t="s">
        <v>15</v>
      </c>
      <c r="J112">
        <v>3</v>
      </c>
      <c r="K112">
        <v>9803.2999999999993</v>
      </c>
      <c r="L112" t="s">
        <v>16</v>
      </c>
      <c r="M112" t="str">
        <f>IF(PatientData[[#This Row],[Age]]&lt;=30,"18-30",IF(PatientData[[#This Row],[Age]]&lt;=40,"31-40",IF(PatientData[[#This Row],[Age]]&lt;=50,"41-50",IF(PatientData[[#This Row],[Age]]&lt;=60,"51-60",IF(PatientData[[#This Row],[Age]]&lt;=70,"61-70",IF(PatientData[[#This Row],[Age]]&lt;=80,"71-80","80+"))))))</f>
        <v>18-30</v>
      </c>
    </row>
    <row r="113" spans="1:13" x14ac:dyDescent="0.25">
      <c r="A113" t="s">
        <v>137</v>
      </c>
      <c r="B113">
        <v>68</v>
      </c>
      <c r="C113" t="s">
        <v>25</v>
      </c>
      <c r="D113">
        <v>150</v>
      </c>
      <c r="E113">
        <v>211.612033831471</v>
      </c>
      <c r="F113">
        <v>36.059869472177098</v>
      </c>
      <c r="G113" t="s">
        <v>36</v>
      </c>
      <c r="H113" t="s">
        <v>19</v>
      </c>
      <c r="I113" t="s">
        <v>26</v>
      </c>
      <c r="J113">
        <v>6</v>
      </c>
      <c r="K113">
        <v>17017.82</v>
      </c>
      <c r="L113" t="s">
        <v>23</v>
      </c>
      <c r="M113" t="str">
        <f>IF(PatientData[[#This Row],[Age]]&lt;=30,"18-30",IF(PatientData[[#This Row],[Age]]&lt;=40,"31-40",IF(PatientData[[#This Row],[Age]]&lt;=50,"41-50",IF(PatientData[[#This Row],[Age]]&lt;=60,"51-60",IF(PatientData[[#This Row],[Age]]&lt;=70,"61-70",IF(PatientData[[#This Row],[Age]]&lt;=80,"71-80","80+"))))))</f>
        <v>61-70</v>
      </c>
    </row>
    <row r="114" spans="1:13" x14ac:dyDescent="0.25">
      <c r="A114" t="s">
        <v>138</v>
      </c>
      <c r="B114">
        <v>65</v>
      </c>
      <c r="C114" t="s">
        <v>13</v>
      </c>
      <c r="D114">
        <v>128</v>
      </c>
      <c r="E114">
        <v>172.941673714713</v>
      </c>
      <c r="F114">
        <v>31.842032827603401</v>
      </c>
      <c r="G114" t="s">
        <v>36</v>
      </c>
      <c r="H114" t="s">
        <v>19</v>
      </c>
      <c r="I114" t="s">
        <v>26</v>
      </c>
      <c r="J114">
        <v>5</v>
      </c>
      <c r="K114">
        <v>14274.08</v>
      </c>
      <c r="L114" t="s">
        <v>16</v>
      </c>
      <c r="M114" t="str">
        <f>IF(PatientData[[#This Row],[Age]]&lt;=30,"18-30",IF(PatientData[[#This Row],[Age]]&lt;=40,"31-40",IF(PatientData[[#This Row],[Age]]&lt;=50,"41-50",IF(PatientData[[#This Row],[Age]]&lt;=60,"51-60",IF(PatientData[[#This Row],[Age]]&lt;=70,"61-70",IF(PatientData[[#This Row],[Age]]&lt;=80,"71-80","80+"))))))</f>
        <v>61-70</v>
      </c>
    </row>
    <row r="115" spans="1:13" x14ac:dyDescent="0.25">
      <c r="A115" t="s">
        <v>139</v>
      </c>
      <c r="B115">
        <v>42</v>
      </c>
      <c r="C115" t="s">
        <v>25</v>
      </c>
      <c r="D115">
        <v>165</v>
      </c>
      <c r="E115">
        <v>120.883859635975</v>
      </c>
      <c r="F115">
        <v>28.256291305283099</v>
      </c>
      <c r="G115" t="s">
        <v>14</v>
      </c>
      <c r="H115" t="s">
        <v>19</v>
      </c>
      <c r="I115" t="s">
        <v>28</v>
      </c>
      <c r="J115">
        <v>1</v>
      </c>
      <c r="K115">
        <v>726.16</v>
      </c>
      <c r="L115" t="s">
        <v>16</v>
      </c>
      <c r="M115" t="str">
        <f>IF(PatientData[[#This Row],[Age]]&lt;=30,"18-30",IF(PatientData[[#This Row],[Age]]&lt;=40,"31-40",IF(PatientData[[#This Row],[Age]]&lt;=50,"41-50",IF(PatientData[[#This Row],[Age]]&lt;=60,"51-60",IF(PatientData[[#This Row],[Age]]&lt;=70,"61-70",IF(PatientData[[#This Row],[Age]]&lt;=80,"71-80","80+"))))))</f>
        <v>41-50</v>
      </c>
    </row>
    <row r="116" spans="1:13" x14ac:dyDescent="0.25">
      <c r="A116" t="s">
        <v>140</v>
      </c>
      <c r="B116">
        <v>38</v>
      </c>
      <c r="C116" t="s">
        <v>25</v>
      </c>
      <c r="D116">
        <v>127</v>
      </c>
      <c r="E116">
        <v>249.03267032723701</v>
      </c>
      <c r="F116">
        <v>25.796501760613999</v>
      </c>
      <c r="G116" t="s">
        <v>10051</v>
      </c>
      <c r="H116" t="s">
        <v>22</v>
      </c>
      <c r="I116" t="s">
        <v>15</v>
      </c>
      <c r="J116">
        <v>2</v>
      </c>
      <c r="K116">
        <v>11381.27</v>
      </c>
      <c r="L116" t="s">
        <v>16</v>
      </c>
      <c r="M116" t="str">
        <f>IF(PatientData[[#This Row],[Age]]&lt;=30,"18-30",IF(PatientData[[#This Row],[Age]]&lt;=40,"31-40",IF(PatientData[[#This Row],[Age]]&lt;=50,"41-50",IF(PatientData[[#This Row],[Age]]&lt;=60,"51-60",IF(PatientData[[#This Row],[Age]]&lt;=70,"61-70",IF(PatientData[[#This Row],[Age]]&lt;=80,"71-80","80+"))))))</f>
        <v>31-40</v>
      </c>
    </row>
    <row r="117" spans="1:13" x14ac:dyDescent="0.25">
      <c r="A117" t="s">
        <v>141</v>
      </c>
      <c r="B117">
        <v>57</v>
      </c>
      <c r="C117" t="s">
        <v>13</v>
      </c>
      <c r="D117">
        <v>146</v>
      </c>
      <c r="E117">
        <v>224.562966683757</v>
      </c>
      <c r="F117">
        <v>27.0507527018075</v>
      </c>
      <c r="G117" t="s">
        <v>18</v>
      </c>
      <c r="H117" t="s">
        <v>19</v>
      </c>
      <c r="I117" t="s">
        <v>15</v>
      </c>
      <c r="J117">
        <v>5</v>
      </c>
      <c r="K117">
        <v>6195.26</v>
      </c>
      <c r="L117" t="s">
        <v>16</v>
      </c>
      <c r="M117" t="str">
        <f>IF(PatientData[[#This Row],[Age]]&lt;=30,"18-30",IF(PatientData[[#This Row],[Age]]&lt;=40,"31-40",IF(PatientData[[#This Row],[Age]]&lt;=50,"41-50",IF(PatientData[[#This Row],[Age]]&lt;=60,"51-60",IF(PatientData[[#This Row],[Age]]&lt;=70,"61-70",IF(PatientData[[#This Row],[Age]]&lt;=80,"71-80","80+"))))))</f>
        <v>51-60</v>
      </c>
    </row>
    <row r="118" spans="1:13" x14ac:dyDescent="0.25">
      <c r="A118" t="s">
        <v>142</v>
      </c>
      <c r="B118">
        <v>45</v>
      </c>
      <c r="C118" t="s">
        <v>25</v>
      </c>
      <c r="D118">
        <v>130</v>
      </c>
      <c r="E118">
        <v>233.72911715788001</v>
      </c>
      <c r="F118">
        <v>22.801225571747899</v>
      </c>
      <c r="G118" t="s">
        <v>18</v>
      </c>
      <c r="H118" t="s">
        <v>19</v>
      </c>
      <c r="I118" t="s">
        <v>28</v>
      </c>
      <c r="J118">
        <v>1</v>
      </c>
      <c r="K118">
        <v>925.11</v>
      </c>
      <c r="L118" t="s">
        <v>23</v>
      </c>
      <c r="M118" t="str">
        <f>IF(PatientData[[#This Row],[Age]]&lt;=30,"18-30",IF(PatientData[[#This Row],[Age]]&lt;=40,"31-40",IF(PatientData[[#This Row],[Age]]&lt;=50,"41-50",IF(PatientData[[#This Row],[Age]]&lt;=60,"51-60",IF(PatientData[[#This Row],[Age]]&lt;=70,"61-70",IF(PatientData[[#This Row],[Age]]&lt;=80,"71-80","80+"))))))</f>
        <v>41-50</v>
      </c>
    </row>
    <row r="119" spans="1:13" x14ac:dyDescent="0.25">
      <c r="A119" t="s">
        <v>143</v>
      </c>
      <c r="B119">
        <v>54</v>
      </c>
      <c r="C119" t="s">
        <v>25</v>
      </c>
      <c r="D119">
        <v>174</v>
      </c>
      <c r="E119">
        <v>144.31546056376499</v>
      </c>
      <c r="F119">
        <v>28.5029620693265</v>
      </c>
      <c r="G119" t="s">
        <v>18</v>
      </c>
      <c r="H119" t="s">
        <v>19</v>
      </c>
      <c r="I119" t="s">
        <v>15</v>
      </c>
      <c r="J119">
        <v>3</v>
      </c>
      <c r="K119">
        <v>13860.49</v>
      </c>
      <c r="L119" t="s">
        <v>16</v>
      </c>
      <c r="M119" t="str">
        <f>IF(PatientData[[#This Row],[Age]]&lt;=30,"18-30",IF(PatientData[[#This Row],[Age]]&lt;=40,"31-40",IF(PatientData[[#This Row],[Age]]&lt;=50,"41-50",IF(PatientData[[#This Row],[Age]]&lt;=60,"51-60",IF(PatientData[[#This Row],[Age]]&lt;=70,"61-70",IF(PatientData[[#This Row],[Age]]&lt;=80,"71-80","80+"))))))</f>
        <v>51-60</v>
      </c>
    </row>
    <row r="120" spans="1:13" x14ac:dyDescent="0.25">
      <c r="A120" t="s">
        <v>144</v>
      </c>
      <c r="B120">
        <v>83</v>
      </c>
      <c r="C120" t="s">
        <v>25</v>
      </c>
      <c r="D120">
        <v>114</v>
      </c>
      <c r="E120">
        <v>198.26425080701301</v>
      </c>
      <c r="F120">
        <v>30.045377279442999</v>
      </c>
      <c r="G120" t="s">
        <v>36</v>
      </c>
      <c r="H120" t="s">
        <v>22</v>
      </c>
      <c r="I120" t="s">
        <v>26</v>
      </c>
      <c r="J120">
        <v>5</v>
      </c>
      <c r="K120">
        <v>6741.48</v>
      </c>
      <c r="L120" t="s">
        <v>16</v>
      </c>
      <c r="M120" t="str">
        <f>IF(PatientData[[#This Row],[Age]]&lt;=30,"18-30",IF(PatientData[[#This Row],[Age]]&lt;=40,"31-40",IF(PatientData[[#This Row],[Age]]&lt;=50,"41-50",IF(PatientData[[#This Row],[Age]]&lt;=60,"51-60",IF(PatientData[[#This Row],[Age]]&lt;=70,"61-70",IF(PatientData[[#This Row],[Age]]&lt;=80,"71-80","80+"))))))</f>
        <v>80+</v>
      </c>
    </row>
    <row r="121" spans="1:13" x14ac:dyDescent="0.25">
      <c r="A121" t="s">
        <v>145</v>
      </c>
      <c r="B121">
        <v>78</v>
      </c>
      <c r="C121" t="s">
        <v>25</v>
      </c>
      <c r="D121">
        <v>90</v>
      </c>
      <c r="E121">
        <v>187.26438981091999</v>
      </c>
      <c r="F121">
        <v>17.188177589732799</v>
      </c>
      <c r="G121" t="s">
        <v>14</v>
      </c>
      <c r="H121" t="s">
        <v>22</v>
      </c>
      <c r="I121" t="s">
        <v>15</v>
      </c>
      <c r="J121">
        <v>3</v>
      </c>
      <c r="K121">
        <v>9829.76</v>
      </c>
      <c r="L121" t="s">
        <v>16</v>
      </c>
      <c r="M121" t="str">
        <f>IF(PatientData[[#This Row],[Age]]&lt;=30,"18-30",IF(PatientData[[#This Row],[Age]]&lt;=40,"31-40",IF(PatientData[[#This Row],[Age]]&lt;=50,"41-50",IF(PatientData[[#This Row],[Age]]&lt;=60,"51-60",IF(PatientData[[#This Row],[Age]]&lt;=70,"61-70",IF(PatientData[[#This Row],[Age]]&lt;=80,"71-80","80+"))))))</f>
        <v>71-80</v>
      </c>
    </row>
    <row r="122" spans="1:13" x14ac:dyDescent="0.25">
      <c r="A122" t="s">
        <v>146</v>
      </c>
      <c r="B122">
        <v>56</v>
      </c>
      <c r="C122" t="s">
        <v>13</v>
      </c>
      <c r="D122">
        <v>169</v>
      </c>
      <c r="E122">
        <v>203.88504658390499</v>
      </c>
      <c r="F122">
        <v>32.0864438412178</v>
      </c>
      <c r="G122" t="s">
        <v>14</v>
      </c>
      <c r="H122" t="s">
        <v>19</v>
      </c>
      <c r="I122" t="s">
        <v>15</v>
      </c>
      <c r="J122">
        <v>3</v>
      </c>
      <c r="K122">
        <v>9569.41</v>
      </c>
      <c r="L122" t="s">
        <v>23</v>
      </c>
      <c r="M122" t="str">
        <f>IF(PatientData[[#This Row],[Age]]&lt;=30,"18-30",IF(PatientData[[#This Row],[Age]]&lt;=40,"31-40",IF(PatientData[[#This Row],[Age]]&lt;=50,"41-50",IF(PatientData[[#This Row],[Age]]&lt;=60,"51-60",IF(PatientData[[#This Row],[Age]]&lt;=70,"61-70",IF(PatientData[[#This Row],[Age]]&lt;=80,"71-80","80+"))))))</f>
        <v>51-60</v>
      </c>
    </row>
    <row r="123" spans="1:13" x14ac:dyDescent="0.25">
      <c r="A123" t="s">
        <v>147</v>
      </c>
      <c r="B123">
        <v>52</v>
      </c>
      <c r="C123" t="s">
        <v>13</v>
      </c>
      <c r="D123">
        <v>116</v>
      </c>
      <c r="E123">
        <v>257.83408146468702</v>
      </c>
      <c r="F123">
        <v>30.194215113771001</v>
      </c>
      <c r="G123" t="s">
        <v>14</v>
      </c>
      <c r="H123" t="s">
        <v>19</v>
      </c>
      <c r="I123" t="s">
        <v>15</v>
      </c>
      <c r="J123">
        <v>1</v>
      </c>
      <c r="K123">
        <v>7045.44</v>
      </c>
      <c r="L123" t="s">
        <v>16</v>
      </c>
      <c r="M123" t="str">
        <f>IF(PatientData[[#This Row],[Age]]&lt;=30,"18-30",IF(PatientData[[#This Row],[Age]]&lt;=40,"31-40",IF(PatientData[[#This Row],[Age]]&lt;=50,"41-50",IF(PatientData[[#This Row],[Age]]&lt;=60,"51-60",IF(PatientData[[#This Row],[Age]]&lt;=70,"61-70",IF(PatientData[[#This Row],[Age]]&lt;=80,"71-80","80+"))))))</f>
        <v>51-60</v>
      </c>
    </row>
    <row r="124" spans="1:13" x14ac:dyDescent="0.25">
      <c r="A124" t="s">
        <v>148</v>
      </c>
      <c r="B124">
        <v>48</v>
      </c>
      <c r="C124" t="s">
        <v>13</v>
      </c>
      <c r="D124">
        <v>150</v>
      </c>
      <c r="E124">
        <v>303.77499889672202</v>
      </c>
      <c r="F124">
        <v>25.613849153365798</v>
      </c>
      <c r="G124" t="s">
        <v>18</v>
      </c>
      <c r="H124" t="s">
        <v>19</v>
      </c>
      <c r="I124" t="s">
        <v>15</v>
      </c>
      <c r="J124">
        <v>1</v>
      </c>
      <c r="K124">
        <v>11334.6</v>
      </c>
      <c r="L124" t="s">
        <v>16</v>
      </c>
      <c r="M124" t="str">
        <f>IF(PatientData[[#This Row],[Age]]&lt;=30,"18-30",IF(PatientData[[#This Row],[Age]]&lt;=40,"31-40",IF(PatientData[[#This Row],[Age]]&lt;=50,"41-50",IF(PatientData[[#This Row],[Age]]&lt;=60,"51-60",IF(PatientData[[#This Row],[Age]]&lt;=70,"61-70",IF(PatientData[[#This Row],[Age]]&lt;=80,"71-80","80+"))))))</f>
        <v>41-50</v>
      </c>
    </row>
    <row r="125" spans="1:13" x14ac:dyDescent="0.25">
      <c r="A125" t="s">
        <v>149</v>
      </c>
      <c r="B125">
        <v>48</v>
      </c>
      <c r="C125" t="s">
        <v>13</v>
      </c>
      <c r="D125">
        <v>114</v>
      </c>
      <c r="E125">
        <v>222.24974982491199</v>
      </c>
      <c r="F125">
        <v>27.9167601887704</v>
      </c>
      <c r="G125" t="s">
        <v>18</v>
      </c>
      <c r="H125" t="s">
        <v>19</v>
      </c>
      <c r="I125" t="s">
        <v>28</v>
      </c>
      <c r="J125">
        <v>4</v>
      </c>
      <c r="K125">
        <v>5794.8</v>
      </c>
      <c r="L125" t="s">
        <v>16</v>
      </c>
      <c r="M125" t="str">
        <f>IF(PatientData[[#This Row],[Age]]&lt;=30,"18-30",IF(PatientData[[#This Row],[Age]]&lt;=40,"31-40",IF(PatientData[[#This Row],[Age]]&lt;=50,"41-50",IF(PatientData[[#This Row],[Age]]&lt;=60,"51-60",IF(PatientData[[#This Row],[Age]]&lt;=70,"61-70",IF(PatientData[[#This Row],[Age]]&lt;=80,"71-80","80+"))))))</f>
        <v>41-50</v>
      </c>
    </row>
    <row r="126" spans="1:13" x14ac:dyDescent="0.25">
      <c r="A126" t="s">
        <v>150</v>
      </c>
      <c r="B126">
        <v>53</v>
      </c>
      <c r="C126" t="s">
        <v>13</v>
      </c>
      <c r="D126">
        <v>132</v>
      </c>
      <c r="E126">
        <v>206.44482189723499</v>
      </c>
      <c r="F126">
        <v>18.139243139068601</v>
      </c>
      <c r="G126" t="s">
        <v>14</v>
      </c>
      <c r="H126" t="s">
        <v>19</v>
      </c>
      <c r="I126" t="s">
        <v>28</v>
      </c>
      <c r="J126">
        <v>6</v>
      </c>
      <c r="K126">
        <v>4554.54</v>
      </c>
      <c r="L126" t="s">
        <v>23</v>
      </c>
      <c r="M126" t="str">
        <f>IF(PatientData[[#This Row],[Age]]&lt;=30,"18-30",IF(PatientData[[#This Row],[Age]]&lt;=40,"31-40",IF(PatientData[[#This Row],[Age]]&lt;=50,"41-50",IF(PatientData[[#This Row],[Age]]&lt;=60,"51-60",IF(PatientData[[#This Row],[Age]]&lt;=70,"61-70",IF(PatientData[[#This Row],[Age]]&lt;=80,"71-80","80+"))))))</f>
        <v>51-60</v>
      </c>
    </row>
    <row r="127" spans="1:13" x14ac:dyDescent="0.25">
      <c r="A127" t="s">
        <v>151</v>
      </c>
      <c r="B127">
        <v>55</v>
      </c>
      <c r="C127" t="s">
        <v>13</v>
      </c>
      <c r="D127">
        <v>110</v>
      </c>
      <c r="E127">
        <v>275.029615475046</v>
      </c>
      <c r="F127">
        <v>30.592259233014602</v>
      </c>
      <c r="G127" t="s">
        <v>18</v>
      </c>
      <c r="H127" t="s">
        <v>22</v>
      </c>
      <c r="I127" t="s">
        <v>15</v>
      </c>
      <c r="J127">
        <v>1</v>
      </c>
      <c r="K127">
        <v>11031.51</v>
      </c>
      <c r="L127" t="s">
        <v>16</v>
      </c>
      <c r="M127" t="str">
        <f>IF(PatientData[[#This Row],[Age]]&lt;=30,"18-30",IF(PatientData[[#This Row],[Age]]&lt;=40,"31-40",IF(PatientData[[#This Row],[Age]]&lt;=50,"41-50",IF(PatientData[[#This Row],[Age]]&lt;=60,"51-60",IF(PatientData[[#This Row],[Age]]&lt;=70,"61-70",IF(PatientData[[#This Row],[Age]]&lt;=80,"71-80","80+"))))))</f>
        <v>51-60</v>
      </c>
    </row>
    <row r="128" spans="1:13" x14ac:dyDescent="0.25">
      <c r="A128" t="s">
        <v>152</v>
      </c>
      <c r="B128">
        <v>84</v>
      </c>
      <c r="C128" t="s">
        <v>25</v>
      </c>
      <c r="D128" t="s">
        <v>10051</v>
      </c>
      <c r="E128">
        <v>201.89208297634201</v>
      </c>
      <c r="F128">
        <v>24.990921263398999</v>
      </c>
      <c r="G128" t="s">
        <v>36</v>
      </c>
      <c r="H128" t="s">
        <v>19</v>
      </c>
      <c r="I128" t="s">
        <v>26</v>
      </c>
      <c r="J128">
        <v>3</v>
      </c>
      <c r="K128">
        <v>18042.64</v>
      </c>
      <c r="L128" t="s">
        <v>43</v>
      </c>
      <c r="M128" t="str">
        <f>IF(PatientData[[#This Row],[Age]]&lt;=30,"18-30",IF(PatientData[[#This Row],[Age]]&lt;=40,"31-40",IF(PatientData[[#This Row],[Age]]&lt;=50,"41-50",IF(PatientData[[#This Row],[Age]]&lt;=60,"51-60",IF(PatientData[[#This Row],[Age]]&lt;=70,"61-70",IF(PatientData[[#This Row],[Age]]&lt;=80,"71-80","80+"))))))</f>
        <v>80+</v>
      </c>
    </row>
    <row r="129" spans="1:13" x14ac:dyDescent="0.25">
      <c r="A129" t="s">
        <v>153</v>
      </c>
      <c r="B129">
        <v>74</v>
      </c>
      <c r="C129" t="s">
        <v>13</v>
      </c>
      <c r="D129">
        <v>135</v>
      </c>
      <c r="E129">
        <v>278.17810687182401</v>
      </c>
      <c r="F129">
        <v>26.779681955153499</v>
      </c>
      <c r="G129" t="s">
        <v>14</v>
      </c>
      <c r="H129" t="s">
        <v>22</v>
      </c>
      <c r="I129" t="s">
        <v>15</v>
      </c>
      <c r="J129">
        <v>1</v>
      </c>
      <c r="K129">
        <v>9499.93</v>
      </c>
      <c r="L129" t="s">
        <v>16</v>
      </c>
      <c r="M129" t="str">
        <f>IF(PatientData[[#This Row],[Age]]&lt;=30,"18-30",IF(PatientData[[#This Row],[Age]]&lt;=40,"31-40",IF(PatientData[[#This Row],[Age]]&lt;=50,"41-50",IF(PatientData[[#This Row],[Age]]&lt;=60,"51-60",IF(PatientData[[#This Row],[Age]]&lt;=70,"61-70",IF(PatientData[[#This Row],[Age]]&lt;=80,"71-80","80+"))))))</f>
        <v>71-80</v>
      </c>
    </row>
    <row r="130" spans="1:13" x14ac:dyDescent="0.25">
      <c r="A130" t="s">
        <v>154</v>
      </c>
      <c r="B130">
        <v>56</v>
      </c>
      <c r="C130" t="s">
        <v>13</v>
      </c>
      <c r="D130">
        <v>124</v>
      </c>
      <c r="E130">
        <v>194.77020532945801</v>
      </c>
      <c r="F130">
        <v>15.6058614107354</v>
      </c>
      <c r="G130" t="s">
        <v>18</v>
      </c>
      <c r="H130" t="s">
        <v>19</v>
      </c>
      <c r="I130" t="s">
        <v>28</v>
      </c>
      <c r="J130">
        <v>4</v>
      </c>
      <c r="K130">
        <v>4210.79</v>
      </c>
      <c r="L130" t="s">
        <v>16</v>
      </c>
      <c r="M130" t="str">
        <f>IF(PatientData[[#This Row],[Age]]&lt;=30,"18-30",IF(PatientData[[#This Row],[Age]]&lt;=40,"31-40",IF(PatientData[[#This Row],[Age]]&lt;=50,"41-50",IF(PatientData[[#This Row],[Age]]&lt;=60,"51-60",IF(PatientData[[#This Row],[Age]]&lt;=70,"61-70",IF(PatientData[[#This Row],[Age]]&lt;=80,"71-80","80+"))))))</f>
        <v>51-60</v>
      </c>
    </row>
    <row r="131" spans="1:13" x14ac:dyDescent="0.25">
      <c r="A131" t="s">
        <v>155</v>
      </c>
      <c r="B131">
        <v>90</v>
      </c>
      <c r="C131" t="s">
        <v>25</v>
      </c>
      <c r="D131">
        <v>134</v>
      </c>
      <c r="E131">
        <v>300.69481889582602</v>
      </c>
      <c r="F131" t="s">
        <v>10051</v>
      </c>
      <c r="G131" t="s">
        <v>18</v>
      </c>
      <c r="H131" t="s">
        <v>22</v>
      </c>
      <c r="I131" t="s">
        <v>26</v>
      </c>
      <c r="J131">
        <v>1</v>
      </c>
      <c r="K131">
        <v>9686.34</v>
      </c>
      <c r="L131" t="s">
        <v>16</v>
      </c>
      <c r="M131" t="str">
        <f>IF(PatientData[[#This Row],[Age]]&lt;=30,"18-30",IF(PatientData[[#This Row],[Age]]&lt;=40,"31-40",IF(PatientData[[#This Row],[Age]]&lt;=50,"41-50",IF(PatientData[[#This Row],[Age]]&lt;=60,"51-60",IF(PatientData[[#This Row],[Age]]&lt;=70,"61-70",IF(PatientData[[#This Row],[Age]]&lt;=80,"71-80","80+"))))))</f>
        <v>80+</v>
      </c>
    </row>
    <row r="132" spans="1:13" x14ac:dyDescent="0.25">
      <c r="A132" t="s">
        <v>156</v>
      </c>
      <c r="B132">
        <v>33</v>
      </c>
      <c r="C132" t="s">
        <v>25</v>
      </c>
      <c r="D132">
        <v>91</v>
      </c>
      <c r="E132">
        <v>279.17217777673801</v>
      </c>
      <c r="F132">
        <v>26.0965805390477</v>
      </c>
      <c r="G132" t="s">
        <v>36</v>
      </c>
      <c r="H132" t="s">
        <v>19</v>
      </c>
      <c r="I132" t="s">
        <v>15</v>
      </c>
      <c r="J132">
        <v>4</v>
      </c>
      <c r="K132">
        <v>11854.77</v>
      </c>
      <c r="L132" t="s">
        <v>16</v>
      </c>
      <c r="M132" t="str">
        <f>IF(PatientData[[#This Row],[Age]]&lt;=30,"18-30",IF(PatientData[[#This Row],[Age]]&lt;=40,"31-40",IF(PatientData[[#This Row],[Age]]&lt;=50,"41-50",IF(PatientData[[#This Row],[Age]]&lt;=60,"51-60",IF(PatientData[[#This Row],[Age]]&lt;=70,"61-70",IF(PatientData[[#This Row],[Age]]&lt;=80,"71-80","80+"))))))</f>
        <v>31-40</v>
      </c>
    </row>
    <row r="133" spans="1:13" x14ac:dyDescent="0.25">
      <c r="A133" t="s">
        <v>157</v>
      </c>
      <c r="B133">
        <v>61</v>
      </c>
      <c r="C133" t="s">
        <v>13</v>
      </c>
      <c r="D133">
        <v>127</v>
      </c>
      <c r="E133">
        <v>191.647009430244</v>
      </c>
      <c r="F133">
        <v>33.9474175375817</v>
      </c>
      <c r="G133" t="s">
        <v>14</v>
      </c>
      <c r="H133" t="s">
        <v>19</v>
      </c>
      <c r="I133" t="s">
        <v>15</v>
      </c>
      <c r="J133">
        <v>3</v>
      </c>
      <c r="K133">
        <v>12346.91</v>
      </c>
      <c r="L133" t="s">
        <v>16</v>
      </c>
      <c r="M133" t="str">
        <f>IF(PatientData[[#This Row],[Age]]&lt;=30,"18-30",IF(PatientData[[#This Row],[Age]]&lt;=40,"31-40",IF(PatientData[[#This Row],[Age]]&lt;=50,"41-50",IF(PatientData[[#This Row],[Age]]&lt;=60,"51-60",IF(PatientData[[#This Row],[Age]]&lt;=70,"61-70",IF(PatientData[[#This Row],[Age]]&lt;=80,"71-80","80+"))))))</f>
        <v>61-70</v>
      </c>
    </row>
    <row r="134" spans="1:13" x14ac:dyDescent="0.25">
      <c r="A134" t="s">
        <v>158</v>
      </c>
      <c r="B134">
        <v>84</v>
      </c>
      <c r="C134" t="s">
        <v>13</v>
      </c>
      <c r="D134">
        <v>113</v>
      </c>
      <c r="E134">
        <v>262.67480986432702</v>
      </c>
      <c r="F134">
        <v>31.969099834072502</v>
      </c>
      <c r="G134" t="s">
        <v>14</v>
      </c>
      <c r="H134" t="s">
        <v>10051</v>
      </c>
      <c r="I134" t="s">
        <v>15</v>
      </c>
      <c r="J134">
        <v>4</v>
      </c>
      <c r="K134">
        <v>8060.15</v>
      </c>
      <c r="L134" t="s">
        <v>16</v>
      </c>
      <c r="M134" t="str">
        <f>IF(PatientData[[#This Row],[Age]]&lt;=30,"18-30",IF(PatientData[[#This Row],[Age]]&lt;=40,"31-40",IF(PatientData[[#This Row],[Age]]&lt;=50,"41-50",IF(PatientData[[#This Row],[Age]]&lt;=60,"51-60",IF(PatientData[[#This Row],[Age]]&lt;=70,"61-70",IF(PatientData[[#This Row],[Age]]&lt;=80,"71-80","80+"))))))</f>
        <v>80+</v>
      </c>
    </row>
    <row r="135" spans="1:13" x14ac:dyDescent="0.25">
      <c r="A135" t="s">
        <v>159</v>
      </c>
      <c r="B135">
        <v>36</v>
      </c>
      <c r="C135" t="s">
        <v>13</v>
      </c>
      <c r="D135">
        <v>130</v>
      </c>
      <c r="E135">
        <v>317.81195860484797</v>
      </c>
      <c r="F135">
        <v>15</v>
      </c>
      <c r="G135" t="s">
        <v>18</v>
      </c>
      <c r="H135" t="s">
        <v>19</v>
      </c>
      <c r="I135" t="s">
        <v>28</v>
      </c>
      <c r="J135">
        <v>6</v>
      </c>
      <c r="K135">
        <v>4837.33</v>
      </c>
      <c r="L135" t="s">
        <v>23</v>
      </c>
      <c r="M135" t="str">
        <f>IF(PatientData[[#This Row],[Age]]&lt;=30,"18-30",IF(PatientData[[#This Row],[Age]]&lt;=40,"31-40",IF(PatientData[[#This Row],[Age]]&lt;=50,"41-50",IF(PatientData[[#This Row],[Age]]&lt;=60,"51-60",IF(PatientData[[#This Row],[Age]]&lt;=70,"61-70",IF(PatientData[[#This Row],[Age]]&lt;=80,"71-80","80+"))))))</f>
        <v>31-40</v>
      </c>
    </row>
    <row r="136" spans="1:13" x14ac:dyDescent="0.25">
      <c r="A136" t="s">
        <v>160</v>
      </c>
      <c r="B136">
        <v>55</v>
      </c>
      <c r="C136" t="s">
        <v>25</v>
      </c>
      <c r="D136">
        <v>124</v>
      </c>
      <c r="E136">
        <v>189.80013927494201</v>
      </c>
      <c r="F136">
        <v>25.548727783277801</v>
      </c>
      <c r="G136" t="s">
        <v>18</v>
      </c>
      <c r="H136" t="s">
        <v>19</v>
      </c>
      <c r="I136" t="s">
        <v>28</v>
      </c>
      <c r="J136">
        <v>1</v>
      </c>
      <c r="K136">
        <v>3346.56</v>
      </c>
      <c r="L136" t="s">
        <v>16</v>
      </c>
      <c r="M136" t="str">
        <f>IF(PatientData[[#This Row],[Age]]&lt;=30,"18-30",IF(PatientData[[#This Row],[Age]]&lt;=40,"31-40",IF(PatientData[[#This Row],[Age]]&lt;=50,"41-50",IF(PatientData[[#This Row],[Age]]&lt;=60,"51-60",IF(PatientData[[#This Row],[Age]]&lt;=70,"61-70",IF(PatientData[[#This Row],[Age]]&lt;=80,"71-80","80+"))))))</f>
        <v>51-60</v>
      </c>
    </row>
    <row r="137" spans="1:13" x14ac:dyDescent="0.25">
      <c r="A137" t="s">
        <v>161</v>
      </c>
      <c r="B137">
        <v>57</v>
      </c>
      <c r="C137" t="s">
        <v>25</v>
      </c>
      <c r="D137">
        <v>128</v>
      </c>
      <c r="E137">
        <v>185.688120834682</v>
      </c>
      <c r="F137">
        <v>34.831345222478497</v>
      </c>
      <c r="G137" t="s">
        <v>14</v>
      </c>
      <c r="H137" t="s">
        <v>19</v>
      </c>
      <c r="I137" t="s">
        <v>28</v>
      </c>
      <c r="J137">
        <v>2</v>
      </c>
      <c r="K137">
        <v>5298.48</v>
      </c>
      <c r="L137" t="s">
        <v>16</v>
      </c>
      <c r="M137" t="str">
        <f>IF(PatientData[[#This Row],[Age]]&lt;=30,"18-30",IF(PatientData[[#This Row],[Age]]&lt;=40,"31-40",IF(PatientData[[#This Row],[Age]]&lt;=50,"41-50",IF(PatientData[[#This Row],[Age]]&lt;=60,"51-60",IF(PatientData[[#This Row],[Age]]&lt;=70,"61-70",IF(PatientData[[#This Row],[Age]]&lt;=80,"71-80","80+"))))))</f>
        <v>51-60</v>
      </c>
    </row>
    <row r="138" spans="1:13" x14ac:dyDescent="0.25">
      <c r="A138" t="s">
        <v>162</v>
      </c>
      <c r="B138">
        <v>49</v>
      </c>
      <c r="C138" t="s">
        <v>13</v>
      </c>
      <c r="D138">
        <v>121</v>
      </c>
      <c r="E138">
        <v>227.69672283269699</v>
      </c>
      <c r="F138">
        <v>27.380793748122201</v>
      </c>
      <c r="G138" t="s">
        <v>14</v>
      </c>
      <c r="H138" t="s">
        <v>19</v>
      </c>
      <c r="I138" t="s">
        <v>28</v>
      </c>
      <c r="J138">
        <v>8</v>
      </c>
      <c r="K138">
        <v>7192.17</v>
      </c>
      <c r="L138" t="s">
        <v>16</v>
      </c>
      <c r="M138" t="str">
        <f>IF(PatientData[[#This Row],[Age]]&lt;=30,"18-30",IF(PatientData[[#This Row],[Age]]&lt;=40,"31-40",IF(PatientData[[#This Row],[Age]]&lt;=50,"41-50",IF(PatientData[[#This Row],[Age]]&lt;=60,"51-60",IF(PatientData[[#This Row],[Age]]&lt;=70,"61-70",IF(PatientData[[#This Row],[Age]]&lt;=80,"71-80","80+"))))))</f>
        <v>41-50</v>
      </c>
    </row>
    <row r="139" spans="1:13" x14ac:dyDescent="0.25">
      <c r="A139" t="s">
        <v>163</v>
      </c>
      <c r="B139">
        <v>58</v>
      </c>
      <c r="C139" t="s">
        <v>25</v>
      </c>
      <c r="D139">
        <v>90</v>
      </c>
      <c r="E139">
        <v>290.39552063066998</v>
      </c>
      <c r="F139">
        <v>28.602900388057101</v>
      </c>
      <c r="G139" t="s">
        <v>18</v>
      </c>
      <c r="H139" t="s">
        <v>19</v>
      </c>
      <c r="I139" t="s">
        <v>15</v>
      </c>
      <c r="J139">
        <v>3</v>
      </c>
      <c r="K139">
        <v>11939.71</v>
      </c>
      <c r="L139" t="s">
        <v>16</v>
      </c>
      <c r="M139" t="str">
        <f>IF(PatientData[[#This Row],[Age]]&lt;=30,"18-30",IF(PatientData[[#This Row],[Age]]&lt;=40,"31-40",IF(PatientData[[#This Row],[Age]]&lt;=50,"41-50",IF(PatientData[[#This Row],[Age]]&lt;=60,"51-60",IF(PatientData[[#This Row],[Age]]&lt;=70,"61-70",IF(PatientData[[#This Row],[Age]]&lt;=80,"71-80","80+"))))))</f>
        <v>51-60</v>
      </c>
    </row>
    <row r="140" spans="1:13" x14ac:dyDescent="0.25">
      <c r="A140" t="s">
        <v>164</v>
      </c>
      <c r="B140">
        <v>45</v>
      </c>
      <c r="C140" t="s">
        <v>25</v>
      </c>
      <c r="D140">
        <v>90</v>
      </c>
      <c r="E140">
        <v>236.44436220121</v>
      </c>
      <c r="F140">
        <v>19.4963105914061</v>
      </c>
      <c r="G140" t="s">
        <v>14</v>
      </c>
      <c r="H140" t="s">
        <v>19</v>
      </c>
      <c r="I140" t="s">
        <v>15</v>
      </c>
      <c r="J140">
        <v>7</v>
      </c>
      <c r="K140">
        <v>10120.4</v>
      </c>
      <c r="L140" t="s">
        <v>16</v>
      </c>
      <c r="M140" t="str">
        <f>IF(PatientData[[#This Row],[Age]]&lt;=30,"18-30",IF(PatientData[[#This Row],[Age]]&lt;=40,"31-40",IF(PatientData[[#This Row],[Age]]&lt;=50,"41-50",IF(PatientData[[#This Row],[Age]]&lt;=60,"51-60",IF(PatientData[[#This Row],[Age]]&lt;=70,"61-70",IF(PatientData[[#This Row],[Age]]&lt;=80,"71-80","80+"))))))</f>
        <v>41-50</v>
      </c>
    </row>
    <row r="141" spans="1:13" x14ac:dyDescent="0.25">
      <c r="A141" t="s">
        <v>165</v>
      </c>
      <c r="B141">
        <v>61</v>
      </c>
      <c r="C141" t="s">
        <v>13</v>
      </c>
      <c r="D141">
        <v>153</v>
      </c>
      <c r="E141">
        <v>275.50842543220898</v>
      </c>
      <c r="F141">
        <v>24.478250884304298</v>
      </c>
      <c r="G141" t="s">
        <v>36</v>
      </c>
      <c r="H141" t="s">
        <v>19</v>
      </c>
      <c r="I141" t="s">
        <v>15</v>
      </c>
      <c r="J141">
        <v>2</v>
      </c>
      <c r="K141">
        <v>5155.68</v>
      </c>
      <c r="L141" t="s">
        <v>16</v>
      </c>
      <c r="M141" t="str">
        <f>IF(PatientData[[#This Row],[Age]]&lt;=30,"18-30",IF(PatientData[[#This Row],[Age]]&lt;=40,"31-40",IF(PatientData[[#This Row],[Age]]&lt;=50,"41-50",IF(PatientData[[#This Row],[Age]]&lt;=60,"51-60",IF(PatientData[[#This Row],[Age]]&lt;=70,"61-70",IF(PatientData[[#This Row],[Age]]&lt;=80,"71-80","80+"))))))</f>
        <v>61-70</v>
      </c>
    </row>
    <row r="142" spans="1:13" x14ac:dyDescent="0.25">
      <c r="A142" t="s">
        <v>166</v>
      </c>
      <c r="B142">
        <v>58</v>
      </c>
      <c r="C142" t="s">
        <v>13</v>
      </c>
      <c r="D142">
        <v>148</v>
      </c>
      <c r="E142">
        <v>209.88913361368401</v>
      </c>
      <c r="F142">
        <v>18.840107157398801</v>
      </c>
      <c r="G142" t="s">
        <v>36</v>
      </c>
      <c r="H142" t="s">
        <v>19</v>
      </c>
      <c r="I142" t="s">
        <v>26</v>
      </c>
      <c r="J142" t="s">
        <v>10051</v>
      </c>
      <c r="K142">
        <v>14643.95</v>
      </c>
      <c r="L142" t="s">
        <v>16</v>
      </c>
      <c r="M142" t="str">
        <f>IF(PatientData[[#This Row],[Age]]&lt;=30,"18-30",IF(PatientData[[#This Row],[Age]]&lt;=40,"31-40",IF(PatientData[[#This Row],[Age]]&lt;=50,"41-50",IF(PatientData[[#This Row],[Age]]&lt;=60,"51-60",IF(PatientData[[#This Row],[Age]]&lt;=70,"61-70",IF(PatientData[[#This Row],[Age]]&lt;=80,"71-80","80+"))))))</f>
        <v>51-60</v>
      </c>
    </row>
    <row r="143" spans="1:13" x14ac:dyDescent="0.25">
      <c r="A143" t="s">
        <v>167</v>
      </c>
      <c r="B143">
        <v>59</v>
      </c>
      <c r="C143" t="s">
        <v>13</v>
      </c>
      <c r="D143">
        <v>161</v>
      </c>
      <c r="E143">
        <v>292.72424831567901</v>
      </c>
      <c r="F143">
        <v>15</v>
      </c>
      <c r="G143" t="s">
        <v>18</v>
      </c>
      <c r="H143" t="s">
        <v>22</v>
      </c>
      <c r="I143" t="s">
        <v>15</v>
      </c>
      <c r="J143">
        <v>2</v>
      </c>
      <c r="K143">
        <v>9042.19</v>
      </c>
      <c r="L143" t="s">
        <v>23</v>
      </c>
      <c r="M143" t="str">
        <f>IF(PatientData[[#This Row],[Age]]&lt;=30,"18-30",IF(PatientData[[#This Row],[Age]]&lt;=40,"31-40",IF(PatientData[[#This Row],[Age]]&lt;=50,"41-50",IF(PatientData[[#This Row],[Age]]&lt;=60,"51-60",IF(PatientData[[#This Row],[Age]]&lt;=70,"61-70",IF(PatientData[[#This Row],[Age]]&lt;=80,"71-80","80+"))))))</f>
        <v>51-60</v>
      </c>
    </row>
    <row r="144" spans="1:13" x14ac:dyDescent="0.25">
      <c r="A144" t="s">
        <v>168</v>
      </c>
      <c r="B144">
        <v>69</v>
      </c>
      <c r="C144" t="s">
        <v>25</v>
      </c>
      <c r="D144" t="s">
        <v>10051</v>
      </c>
      <c r="E144">
        <v>278.16888876215501</v>
      </c>
      <c r="F144">
        <v>22.514512865283098</v>
      </c>
      <c r="G144" t="s">
        <v>18</v>
      </c>
      <c r="H144" t="s">
        <v>19</v>
      </c>
      <c r="I144" t="s">
        <v>15</v>
      </c>
      <c r="J144">
        <v>4</v>
      </c>
      <c r="K144">
        <v>13416.49</v>
      </c>
      <c r="L144" t="s">
        <v>10051</v>
      </c>
      <c r="M144" t="str">
        <f>IF(PatientData[[#This Row],[Age]]&lt;=30,"18-30",IF(PatientData[[#This Row],[Age]]&lt;=40,"31-40",IF(PatientData[[#This Row],[Age]]&lt;=50,"41-50",IF(PatientData[[#This Row],[Age]]&lt;=60,"51-60",IF(PatientData[[#This Row],[Age]]&lt;=70,"61-70",IF(PatientData[[#This Row],[Age]]&lt;=80,"71-80","80+"))))))</f>
        <v>61-70</v>
      </c>
    </row>
    <row r="145" spans="1:13" x14ac:dyDescent="0.25">
      <c r="A145" t="s">
        <v>169</v>
      </c>
      <c r="B145">
        <v>61</v>
      </c>
      <c r="C145" t="s">
        <v>13</v>
      </c>
      <c r="D145">
        <v>131</v>
      </c>
      <c r="E145">
        <v>206.455088956841</v>
      </c>
      <c r="F145">
        <v>20.055762082847799</v>
      </c>
      <c r="G145" t="s">
        <v>18</v>
      </c>
      <c r="H145" t="s">
        <v>19</v>
      </c>
      <c r="I145" t="s">
        <v>15</v>
      </c>
      <c r="J145">
        <v>5</v>
      </c>
      <c r="K145">
        <v>13606.67</v>
      </c>
      <c r="L145" t="s">
        <v>20</v>
      </c>
      <c r="M145" t="str">
        <f>IF(PatientData[[#This Row],[Age]]&lt;=30,"18-30",IF(PatientData[[#This Row],[Age]]&lt;=40,"31-40",IF(PatientData[[#This Row],[Age]]&lt;=50,"41-50",IF(PatientData[[#This Row],[Age]]&lt;=60,"51-60",IF(PatientData[[#This Row],[Age]]&lt;=70,"61-70",IF(PatientData[[#This Row],[Age]]&lt;=80,"71-80","80+"))))))</f>
        <v>61-70</v>
      </c>
    </row>
    <row r="146" spans="1:13" x14ac:dyDescent="0.25">
      <c r="A146" t="s">
        <v>170</v>
      </c>
      <c r="B146">
        <v>58</v>
      </c>
      <c r="C146" t="s">
        <v>25</v>
      </c>
      <c r="D146">
        <v>148</v>
      </c>
      <c r="E146">
        <v>190.29910229611599</v>
      </c>
      <c r="F146">
        <v>27.400155444189402</v>
      </c>
      <c r="G146" t="s">
        <v>36</v>
      </c>
      <c r="H146" t="s">
        <v>19</v>
      </c>
      <c r="I146" t="s">
        <v>15</v>
      </c>
      <c r="J146">
        <v>2</v>
      </c>
      <c r="K146">
        <v>7283.62</v>
      </c>
      <c r="L146" t="s">
        <v>16</v>
      </c>
      <c r="M146" t="str">
        <f>IF(PatientData[[#This Row],[Age]]&lt;=30,"18-30",IF(PatientData[[#This Row],[Age]]&lt;=40,"31-40",IF(PatientData[[#This Row],[Age]]&lt;=50,"41-50",IF(PatientData[[#This Row],[Age]]&lt;=60,"51-60",IF(PatientData[[#This Row],[Age]]&lt;=70,"61-70",IF(PatientData[[#This Row],[Age]]&lt;=80,"71-80","80+"))))))</f>
        <v>51-60</v>
      </c>
    </row>
    <row r="147" spans="1:13" x14ac:dyDescent="0.25">
      <c r="A147" t="s">
        <v>171</v>
      </c>
      <c r="B147">
        <v>42</v>
      </c>
      <c r="C147" t="s">
        <v>13</v>
      </c>
      <c r="D147">
        <v>138</v>
      </c>
      <c r="E147">
        <v>208.47412441447199</v>
      </c>
      <c r="F147">
        <v>34.756193184380798</v>
      </c>
      <c r="G147" t="s">
        <v>18</v>
      </c>
      <c r="H147" t="s">
        <v>19</v>
      </c>
      <c r="I147" t="s">
        <v>28</v>
      </c>
      <c r="J147">
        <v>8</v>
      </c>
      <c r="K147">
        <v>7196.71</v>
      </c>
      <c r="L147" t="s">
        <v>16</v>
      </c>
      <c r="M147" t="str">
        <f>IF(PatientData[[#This Row],[Age]]&lt;=30,"18-30",IF(PatientData[[#This Row],[Age]]&lt;=40,"31-40",IF(PatientData[[#This Row],[Age]]&lt;=50,"41-50",IF(PatientData[[#This Row],[Age]]&lt;=60,"51-60",IF(PatientData[[#This Row],[Age]]&lt;=70,"61-70",IF(PatientData[[#This Row],[Age]]&lt;=80,"71-80","80+"))))))</f>
        <v>41-50</v>
      </c>
    </row>
    <row r="148" spans="1:13" x14ac:dyDescent="0.25">
      <c r="A148" t="s">
        <v>172</v>
      </c>
      <c r="B148">
        <v>37</v>
      </c>
      <c r="C148" t="s">
        <v>13</v>
      </c>
      <c r="D148">
        <v>146</v>
      </c>
      <c r="E148">
        <v>217.404810681188</v>
      </c>
      <c r="F148">
        <v>30.001591980010399</v>
      </c>
      <c r="G148" t="s">
        <v>14</v>
      </c>
      <c r="H148" t="s">
        <v>19</v>
      </c>
      <c r="I148" t="s">
        <v>28</v>
      </c>
      <c r="J148">
        <v>5</v>
      </c>
      <c r="K148">
        <v>4992.96</v>
      </c>
      <c r="L148" t="s">
        <v>20</v>
      </c>
      <c r="M148" t="str">
        <f>IF(PatientData[[#This Row],[Age]]&lt;=30,"18-30",IF(PatientData[[#This Row],[Age]]&lt;=40,"31-40",IF(PatientData[[#This Row],[Age]]&lt;=50,"41-50",IF(PatientData[[#This Row],[Age]]&lt;=60,"51-60",IF(PatientData[[#This Row],[Age]]&lt;=70,"61-70",IF(PatientData[[#This Row],[Age]]&lt;=80,"71-80","80+"))))))</f>
        <v>31-40</v>
      </c>
    </row>
    <row r="149" spans="1:13" x14ac:dyDescent="0.25">
      <c r="A149" t="s">
        <v>173</v>
      </c>
      <c r="B149">
        <v>44</v>
      </c>
      <c r="C149" t="s">
        <v>13</v>
      </c>
      <c r="D149">
        <v>118</v>
      </c>
      <c r="E149">
        <v>267.67712399694199</v>
      </c>
      <c r="F149">
        <v>25.3928760883426</v>
      </c>
      <c r="G149" t="s">
        <v>10051</v>
      </c>
      <c r="H149" t="s">
        <v>19</v>
      </c>
      <c r="I149" t="s">
        <v>15</v>
      </c>
      <c r="J149">
        <v>4</v>
      </c>
      <c r="K149">
        <v>8532.9599999999991</v>
      </c>
      <c r="L149" t="s">
        <v>16</v>
      </c>
      <c r="M149" t="str">
        <f>IF(PatientData[[#This Row],[Age]]&lt;=30,"18-30",IF(PatientData[[#This Row],[Age]]&lt;=40,"31-40",IF(PatientData[[#This Row],[Age]]&lt;=50,"41-50",IF(PatientData[[#This Row],[Age]]&lt;=60,"51-60",IF(PatientData[[#This Row],[Age]]&lt;=70,"61-70",IF(PatientData[[#This Row],[Age]]&lt;=80,"71-80","80+"))))))</f>
        <v>41-50</v>
      </c>
    </row>
    <row r="150" spans="1:13" x14ac:dyDescent="0.25">
      <c r="A150" t="s">
        <v>174</v>
      </c>
      <c r="B150">
        <v>56</v>
      </c>
      <c r="C150" t="s">
        <v>13</v>
      </c>
      <c r="D150">
        <v>90</v>
      </c>
      <c r="E150" t="s">
        <v>10051</v>
      </c>
      <c r="F150">
        <v>32.065957214519898</v>
      </c>
      <c r="G150" t="s">
        <v>18</v>
      </c>
      <c r="H150" t="s">
        <v>19</v>
      </c>
      <c r="I150" t="s">
        <v>15</v>
      </c>
      <c r="J150">
        <v>3</v>
      </c>
      <c r="K150">
        <v>5650.61</v>
      </c>
      <c r="L150" t="s">
        <v>16</v>
      </c>
      <c r="M150" t="str">
        <f>IF(PatientData[[#This Row],[Age]]&lt;=30,"18-30",IF(PatientData[[#This Row],[Age]]&lt;=40,"31-40",IF(PatientData[[#This Row],[Age]]&lt;=50,"41-50",IF(PatientData[[#This Row],[Age]]&lt;=60,"51-60",IF(PatientData[[#This Row],[Age]]&lt;=70,"61-70",IF(PatientData[[#This Row],[Age]]&lt;=80,"71-80","80+"))))))</f>
        <v>51-60</v>
      </c>
    </row>
    <row r="151" spans="1:13" x14ac:dyDescent="0.25">
      <c r="A151" t="s">
        <v>175</v>
      </c>
      <c r="B151">
        <v>39</v>
      </c>
      <c r="C151" t="s">
        <v>25</v>
      </c>
      <c r="D151" t="s">
        <v>10051</v>
      </c>
      <c r="E151">
        <v>168.012857906785</v>
      </c>
      <c r="F151">
        <v>34.963449912542899</v>
      </c>
      <c r="G151" t="s">
        <v>18</v>
      </c>
      <c r="H151" t="s">
        <v>19</v>
      </c>
      <c r="I151" t="s">
        <v>28</v>
      </c>
      <c r="J151">
        <v>4</v>
      </c>
      <c r="K151">
        <v>4902.43</v>
      </c>
      <c r="L151" t="s">
        <v>16</v>
      </c>
      <c r="M151" t="str">
        <f>IF(PatientData[[#This Row],[Age]]&lt;=30,"18-30",IF(PatientData[[#This Row],[Age]]&lt;=40,"31-40",IF(PatientData[[#This Row],[Age]]&lt;=50,"41-50",IF(PatientData[[#This Row],[Age]]&lt;=60,"51-60",IF(PatientData[[#This Row],[Age]]&lt;=70,"61-70",IF(PatientData[[#This Row],[Age]]&lt;=80,"71-80","80+"))))))</f>
        <v>31-40</v>
      </c>
    </row>
    <row r="152" spans="1:13" x14ac:dyDescent="0.25">
      <c r="A152" t="s">
        <v>176</v>
      </c>
      <c r="B152">
        <v>56</v>
      </c>
      <c r="C152" t="s">
        <v>13</v>
      </c>
      <c r="D152">
        <v>101</v>
      </c>
      <c r="E152">
        <v>262.42835465266</v>
      </c>
      <c r="F152">
        <v>21.032034472769499</v>
      </c>
      <c r="G152" t="s">
        <v>18</v>
      </c>
      <c r="H152" t="s">
        <v>22</v>
      </c>
      <c r="I152" t="s">
        <v>15</v>
      </c>
      <c r="J152">
        <v>4</v>
      </c>
      <c r="K152">
        <v>5968.11</v>
      </c>
      <c r="L152" t="s">
        <v>43</v>
      </c>
      <c r="M152" t="str">
        <f>IF(PatientData[[#This Row],[Age]]&lt;=30,"18-30",IF(PatientData[[#This Row],[Age]]&lt;=40,"31-40",IF(PatientData[[#This Row],[Age]]&lt;=50,"41-50",IF(PatientData[[#This Row],[Age]]&lt;=60,"51-60",IF(PatientData[[#This Row],[Age]]&lt;=70,"61-70",IF(PatientData[[#This Row],[Age]]&lt;=80,"71-80","80+"))))))</f>
        <v>51-60</v>
      </c>
    </row>
    <row r="153" spans="1:13" x14ac:dyDescent="0.25">
      <c r="A153" t="s">
        <v>177</v>
      </c>
      <c r="B153">
        <v>50</v>
      </c>
      <c r="C153" t="s">
        <v>13</v>
      </c>
      <c r="D153">
        <v>153</v>
      </c>
      <c r="E153">
        <v>247.51396975371199</v>
      </c>
      <c r="F153">
        <v>28.488682273830499</v>
      </c>
      <c r="G153" t="s">
        <v>14</v>
      </c>
      <c r="H153" t="s">
        <v>22</v>
      </c>
      <c r="I153" t="s">
        <v>26</v>
      </c>
      <c r="J153">
        <v>5</v>
      </c>
      <c r="K153">
        <v>19281.87</v>
      </c>
      <c r="L153" t="s">
        <v>16</v>
      </c>
      <c r="M153" t="str">
        <f>IF(PatientData[[#This Row],[Age]]&lt;=30,"18-30",IF(PatientData[[#This Row],[Age]]&lt;=40,"31-40",IF(PatientData[[#This Row],[Age]]&lt;=50,"41-50",IF(PatientData[[#This Row],[Age]]&lt;=60,"51-60",IF(PatientData[[#This Row],[Age]]&lt;=70,"61-70",IF(PatientData[[#This Row],[Age]]&lt;=80,"71-80","80+"))))))</f>
        <v>41-50</v>
      </c>
    </row>
    <row r="154" spans="1:13" x14ac:dyDescent="0.25">
      <c r="A154" t="s">
        <v>178</v>
      </c>
      <c r="B154">
        <v>74</v>
      </c>
      <c r="C154" t="s">
        <v>25</v>
      </c>
      <c r="D154">
        <v>125</v>
      </c>
      <c r="E154">
        <v>278.39555327513</v>
      </c>
      <c r="F154">
        <v>28.0718682382495</v>
      </c>
      <c r="G154" t="s">
        <v>18</v>
      </c>
      <c r="H154" t="s">
        <v>19</v>
      </c>
      <c r="I154" t="s">
        <v>26</v>
      </c>
      <c r="J154">
        <v>1</v>
      </c>
      <c r="K154">
        <v>20222.03</v>
      </c>
      <c r="L154" t="s">
        <v>16</v>
      </c>
      <c r="M154" t="str">
        <f>IF(PatientData[[#This Row],[Age]]&lt;=30,"18-30",IF(PatientData[[#This Row],[Age]]&lt;=40,"31-40",IF(PatientData[[#This Row],[Age]]&lt;=50,"41-50",IF(PatientData[[#This Row],[Age]]&lt;=60,"51-60",IF(PatientData[[#This Row],[Age]]&lt;=70,"61-70",IF(PatientData[[#This Row],[Age]]&lt;=80,"71-80","80+"))))))</f>
        <v>71-80</v>
      </c>
    </row>
    <row r="155" spans="1:13" x14ac:dyDescent="0.25">
      <c r="A155" t="s">
        <v>179</v>
      </c>
      <c r="B155">
        <v>47</v>
      </c>
      <c r="C155" t="s">
        <v>13</v>
      </c>
      <c r="D155">
        <v>130</v>
      </c>
      <c r="E155">
        <v>237.13594441839999</v>
      </c>
      <c r="F155">
        <v>15</v>
      </c>
      <c r="G155" t="s">
        <v>14</v>
      </c>
      <c r="H155" t="s">
        <v>19</v>
      </c>
      <c r="I155" t="s">
        <v>28</v>
      </c>
      <c r="J155">
        <v>2</v>
      </c>
      <c r="K155">
        <v>4223.66</v>
      </c>
      <c r="L155" t="s">
        <v>16</v>
      </c>
      <c r="M155" t="str">
        <f>IF(PatientData[[#This Row],[Age]]&lt;=30,"18-30",IF(PatientData[[#This Row],[Age]]&lt;=40,"31-40",IF(PatientData[[#This Row],[Age]]&lt;=50,"41-50",IF(PatientData[[#This Row],[Age]]&lt;=60,"51-60",IF(PatientData[[#This Row],[Age]]&lt;=70,"61-70",IF(PatientData[[#This Row],[Age]]&lt;=80,"71-80","80+"))))))</f>
        <v>41-50</v>
      </c>
    </row>
    <row r="156" spans="1:13" x14ac:dyDescent="0.25">
      <c r="A156" t="s">
        <v>180</v>
      </c>
      <c r="B156">
        <v>47</v>
      </c>
      <c r="C156" t="s">
        <v>13</v>
      </c>
      <c r="D156">
        <v>118</v>
      </c>
      <c r="E156">
        <v>192.078623652723</v>
      </c>
      <c r="F156">
        <v>33.825714833006302</v>
      </c>
      <c r="G156" t="s">
        <v>14</v>
      </c>
      <c r="H156" t="s">
        <v>19</v>
      </c>
      <c r="I156" t="s">
        <v>28</v>
      </c>
      <c r="J156">
        <v>0</v>
      </c>
      <c r="K156">
        <v>3280.22</v>
      </c>
      <c r="L156" t="s">
        <v>20</v>
      </c>
      <c r="M156" t="str">
        <f>IF(PatientData[[#This Row],[Age]]&lt;=30,"18-30",IF(PatientData[[#This Row],[Age]]&lt;=40,"31-40",IF(PatientData[[#This Row],[Age]]&lt;=50,"41-50",IF(PatientData[[#This Row],[Age]]&lt;=60,"51-60",IF(PatientData[[#This Row],[Age]]&lt;=70,"61-70",IF(PatientData[[#This Row],[Age]]&lt;=80,"71-80","80+"))))))</f>
        <v>41-50</v>
      </c>
    </row>
    <row r="157" spans="1:13" x14ac:dyDescent="0.25">
      <c r="A157" t="s">
        <v>181</v>
      </c>
      <c r="B157">
        <v>37</v>
      </c>
      <c r="C157" t="s">
        <v>13</v>
      </c>
      <c r="D157">
        <v>134</v>
      </c>
      <c r="E157">
        <v>185.20032754404599</v>
      </c>
      <c r="F157">
        <v>28.998554503557301</v>
      </c>
      <c r="G157" t="s">
        <v>18</v>
      </c>
      <c r="H157" t="s">
        <v>22</v>
      </c>
      <c r="I157" t="s">
        <v>26</v>
      </c>
      <c r="J157">
        <v>3</v>
      </c>
      <c r="K157">
        <v>4428.95</v>
      </c>
      <c r="L157" t="s">
        <v>23</v>
      </c>
      <c r="M157" t="str">
        <f>IF(PatientData[[#This Row],[Age]]&lt;=30,"18-30",IF(PatientData[[#This Row],[Age]]&lt;=40,"31-40",IF(PatientData[[#This Row],[Age]]&lt;=50,"41-50",IF(PatientData[[#This Row],[Age]]&lt;=60,"51-60",IF(PatientData[[#This Row],[Age]]&lt;=70,"61-70",IF(PatientData[[#This Row],[Age]]&lt;=80,"71-80","80+"))))))</f>
        <v>31-40</v>
      </c>
    </row>
    <row r="158" spans="1:13" x14ac:dyDescent="0.25">
      <c r="A158" t="s">
        <v>182</v>
      </c>
      <c r="B158">
        <v>66</v>
      </c>
      <c r="C158" t="s">
        <v>25</v>
      </c>
      <c r="D158">
        <v>143</v>
      </c>
      <c r="E158">
        <v>206.43402379760701</v>
      </c>
      <c r="F158">
        <v>29.725644187957101</v>
      </c>
      <c r="G158" t="s">
        <v>14</v>
      </c>
      <c r="H158" t="s">
        <v>19</v>
      </c>
      <c r="I158" t="s">
        <v>28</v>
      </c>
      <c r="J158">
        <v>6</v>
      </c>
      <c r="K158">
        <v>5098.97</v>
      </c>
      <c r="L158" t="s">
        <v>23</v>
      </c>
      <c r="M158" t="str">
        <f>IF(PatientData[[#This Row],[Age]]&lt;=30,"18-30",IF(PatientData[[#This Row],[Age]]&lt;=40,"31-40",IF(PatientData[[#This Row],[Age]]&lt;=50,"41-50",IF(PatientData[[#This Row],[Age]]&lt;=60,"51-60",IF(PatientData[[#This Row],[Age]]&lt;=70,"61-70",IF(PatientData[[#This Row],[Age]]&lt;=80,"71-80","80+"))))))</f>
        <v>61-70</v>
      </c>
    </row>
    <row r="159" spans="1:13" x14ac:dyDescent="0.25">
      <c r="A159" t="s">
        <v>183</v>
      </c>
      <c r="B159">
        <v>18</v>
      </c>
      <c r="C159" t="s">
        <v>13</v>
      </c>
      <c r="D159">
        <v>156</v>
      </c>
      <c r="E159">
        <v>150.97961595858001</v>
      </c>
      <c r="F159">
        <v>19.412511212347798</v>
      </c>
      <c r="G159" t="s">
        <v>14</v>
      </c>
      <c r="H159" t="s">
        <v>22</v>
      </c>
      <c r="I159" t="s">
        <v>15</v>
      </c>
      <c r="J159">
        <v>2</v>
      </c>
      <c r="K159">
        <v>9341.01</v>
      </c>
      <c r="L159" t="s">
        <v>20</v>
      </c>
      <c r="M159" t="str">
        <f>IF(PatientData[[#This Row],[Age]]&lt;=30,"18-30",IF(PatientData[[#This Row],[Age]]&lt;=40,"31-40",IF(PatientData[[#This Row],[Age]]&lt;=50,"41-50",IF(PatientData[[#This Row],[Age]]&lt;=60,"51-60",IF(PatientData[[#This Row],[Age]]&lt;=70,"61-70",IF(PatientData[[#This Row],[Age]]&lt;=80,"71-80","80+"))))))</f>
        <v>18-30</v>
      </c>
    </row>
    <row r="160" spans="1:13" x14ac:dyDescent="0.25">
      <c r="A160" t="s">
        <v>184</v>
      </c>
      <c r="B160">
        <v>66</v>
      </c>
      <c r="C160" t="s">
        <v>13</v>
      </c>
      <c r="D160">
        <v>125</v>
      </c>
      <c r="E160">
        <v>192.042183670604</v>
      </c>
      <c r="F160">
        <v>26.543355486505401</v>
      </c>
      <c r="G160" t="s">
        <v>18</v>
      </c>
      <c r="H160" t="s">
        <v>22</v>
      </c>
      <c r="I160" t="s">
        <v>26</v>
      </c>
      <c r="J160">
        <v>2</v>
      </c>
      <c r="K160">
        <v>22184.29</v>
      </c>
      <c r="L160" t="s">
        <v>16</v>
      </c>
      <c r="M160" t="str">
        <f>IF(PatientData[[#This Row],[Age]]&lt;=30,"18-30",IF(PatientData[[#This Row],[Age]]&lt;=40,"31-40",IF(PatientData[[#This Row],[Age]]&lt;=50,"41-50",IF(PatientData[[#This Row],[Age]]&lt;=60,"51-60",IF(PatientData[[#This Row],[Age]]&lt;=70,"61-70",IF(PatientData[[#This Row],[Age]]&lt;=80,"71-80","80+"))))))</f>
        <v>61-70</v>
      </c>
    </row>
    <row r="161" spans="1:13" x14ac:dyDescent="0.25">
      <c r="A161" t="s">
        <v>185</v>
      </c>
      <c r="B161">
        <v>42</v>
      </c>
      <c r="C161" t="s">
        <v>25</v>
      </c>
      <c r="D161">
        <v>130</v>
      </c>
      <c r="E161">
        <v>201.987640260609</v>
      </c>
      <c r="F161">
        <v>22.6017430081952</v>
      </c>
      <c r="G161" t="s">
        <v>36</v>
      </c>
      <c r="H161" t="s">
        <v>22</v>
      </c>
      <c r="I161" t="s">
        <v>15</v>
      </c>
      <c r="J161">
        <v>7</v>
      </c>
      <c r="K161">
        <v>6440.69</v>
      </c>
      <c r="L161" t="s">
        <v>16</v>
      </c>
      <c r="M161" t="str">
        <f>IF(PatientData[[#This Row],[Age]]&lt;=30,"18-30",IF(PatientData[[#This Row],[Age]]&lt;=40,"31-40",IF(PatientData[[#This Row],[Age]]&lt;=50,"41-50",IF(PatientData[[#This Row],[Age]]&lt;=60,"51-60",IF(PatientData[[#This Row],[Age]]&lt;=70,"61-70",IF(PatientData[[#This Row],[Age]]&lt;=80,"71-80","80+"))))))</f>
        <v>41-50</v>
      </c>
    </row>
    <row r="162" spans="1:13" x14ac:dyDescent="0.25">
      <c r="A162" t="s">
        <v>186</v>
      </c>
      <c r="B162">
        <v>36</v>
      </c>
      <c r="C162" t="s">
        <v>13</v>
      </c>
      <c r="D162">
        <v>109</v>
      </c>
      <c r="E162">
        <v>260.07475230487597</v>
      </c>
      <c r="F162">
        <v>25.4871786664004</v>
      </c>
      <c r="G162" t="s">
        <v>36</v>
      </c>
      <c r="H162" t="s">
        <v>19</v>
      </c>
      <c r="I162" t="s">
        <v>15</v>
      </c>
      <c r="J162">
        <v>5</v>
      </c>
      <c r="K162">
        <v>6554.12</v>
      </c>
      <c r="L162" t="s">
        <v>16</v>
      </c>
      <c r="M162" t="str">
        <f>IF(PatientData[[#This Row],[Age]]&lt;=30,"18-30",IF(PatientData[[#This Row],[Age]]&lt;=40,"31-40",IF(PatientData[[#This Row],[Age]]&lt;=50,"41-50",IF(PatientData[[#This Row],[Age]]&lt;=60,"51-60",IF(PatientData[[#This Row],[Age]]&lt;=70,"61-70",IF(PatientData[[#This Row],[Age]]&lt;=80,"71-80","80+"))))))</f>
        <v>31-40</v>
      </c>
    </row>
    <row r="163" spans="1:13" x14ac:dyDescent="0.25">
      <c r="A163" t="s">
        <v>187</v>
      </c>
      <c r="B163">
        <v>55</v>
      </c>
      <c r="C163" t="s">
        <v>25</v>
      </c>
      <c r="D163" t="s">
        <v>10051</v>
      </c>
      <c r="E163" t="s">
        <v>10051</v>
      </c>
      <c r="F163">
        <v>29.643841767673901</v>
      </c>
      <c r="G163" t="s">
        <v>14</v>
      </c>
      <c r="H163" t="s">
        <v>19</v>
      </c>
      <c r="I163" t="s">
        <v>28</v>
      </c>
      <c r="J163">
        <v>3</v>
      </c>
      <c r="K163">
        <v>4108.33</v>
      </c>
      <c r="L163" t="s">
        <v>16</v>
      </c>
      <c r="M163" t="str">
        <f>IF(PatientData[[#This Row],[Age]]&lt;=30,"18-30",IF(PatientData[[#This Row],[Age]]&lt;=40,"31-40",IF(PatientData[[#This Row],[Age]]&lt;=50,"41-50",IF(PatientData[[#This Row],[Age]]&lt;=60,"51-60",IF(PatientData[[#This Row],[Age]]&lt;=70,"61-70",IF(PatientData[[#This Row],[Age]]&lt;=80,"71-80","80+"))))))</f>
        <v>51-60</v>
      </c>
    </row>
    <row r="164" spans="1:13" x14ac:dyDescent="0.25">
      <c r="A164" t="s">
        <v>188</v>
      </c>
      <c r="B164">
        <v>58</v>
      </c>
      <c r="C164" t="s">
        <v>25</v>
      </c>
      <c r="D164">
        <v>122</v>
      </c>
      <c r="E164">
        <v>232.49679280399599</v>
      </c>
      <c r="F164">
        <v>31.394895440521001</v>
      </c>
      <c r="G164" t="s">
        <v>14</v>
      </c>
      <c r="H164" t="s">
        <v>19</v>
      </c>
      <c r="I164" t="s">
        <v>28</v>
      </c>
      <c r="J164">
        <v>4</v>
      </c>
      <c r="K164">
        <v>4920.91</v>
      </c>
      <c r="L164" t="s">
        <v>16</v>
      </c>
      <c r="M164" t="str">
        <f>IF(PatientData[[#This Row],[Age]]&lt;=30,"18-30",IF(PatientData[[#This Row],[Age]]&lt;=40,"31-40",IF(PatientData[[#This Row],[Age]]&lt;=50,"41-50",IF(PatientData[[#This Row],[Age]]&lt;=60,"51-60",IF(PatientData[[#This Row],[Age]]&lt;=70,"61-70",IF(PatientData[[#This Row],[Age]]&lt;=80,"71-80","80+"))))))</f>
        <v>51-60</v>
      </c>
    </row>
    <row r="165" spans="1:13" x14ac:dyDescent="0.25">
      <c r="A165" t="s">
        <v>189</v>
      </c>
      <c r="B165">
        <v>71</v>
      </c>
      <c r="C165" t="s">
        <v>13</v>
      </c>
      <c r="D165">
        <v>127</v>
      </c>
      <c r="E165">
        <v>228.72427472136999</v>
      </c>
      <c r="F165">
        <v>40.4221339124786</v>
      </c>
      <c r="G165" t="s">
        <v>14</v>
      </c>
      <c r="H165" t="s">
        <v>22</v>
      </c>
      <c r="I165" t="s">
        <v>15</v>
      </c>
      <c r="J165">
        <v>3</v>
      </c>
      <c r="K165">
        <v>12905.69</v>
      </c>
      <c r="L165" t="s">
        <v>16</v>
      </c>
      <c r="M165" t="str">
        <f>IF(PatientData[[#This Row],[Age]]&lt;=30,"18-30",IF(PatientData[[#This Row],[Age]]&lt;=40,"31-40",IF(PatientData[[#This Row],[Age]]&lt;=50,"41-50",IF(PatientData[[#This Row],[Age]]&lt;=60,"51-60",IF(PatientData[[#This Row],[Age]]&lt;=70,"61-70",IF(PatientData[[#This Row],[Age]]&lt;=80,"71-80","80+"))))))</f>
        <v>71-80</v>
      </c>
    </row>
    <row r="166" spans="1:13" x14ac:dyDescent="0.25">
      <c r="A166" t="s">
        <v>190</v>
      </c>
      <c r="B166">
        <v>71</v>
      </c>
      <c r="C166" t="s">
        <v>25</v>
      </c>
      <c r="D166">
        <v>111</v>
      </c>
      <c r="E166">
        <v>225.39897154203399</v>
      </c>
      <c r="F166">
        <v>24.826713325905601</v>
      </c>
      <c r="G166" t="s">
        <v>14</v>
      </c>
      <c r="H166" t="s">
        <v>10051</v>
      </c>
      <c r="I166" t="s">
        <v>28</v>
      </c>
      <c r="J166">
        <v>5</v>
      </c>
      <c r="K166">
        <v>5613.06</v>
      </c>
      <c r="L166" t="s">
        <v>23</v>
      </c>
      <c r="M166" t="str">
        <f>IF(PatientData[[#This Row],[Age]]&lt;=30,"18-30",IF(PatientData[[#This Row],[Age]]&lt;=40,"31-40",IF(PatientData[[#This Row],[Age]]&lt;=50,"41-50",IF(PatientData[[#This Row],[Age]]&lt;=60,"51-60",IF(PatientData[[#This Row],[Age]]&lt;=70,"61-70",IF(PatientData[[#This Row],[Age]]&lt;=80,"71-80","80+"))))))</f>
        <v>71-80</v>
      </c>
    </row>
    <row r="167" spans="1:13" x14ac:dyDescent="0.25">
      <c r="A167" t="s">
        <v>191</v>
      </c>
      <c r="B167">
        <v>62</v>
      </c>
      <c r="C167" t="s">
        <v>13</v>
      </c>
      <c r="D167">
        <v>151</v>
      </c>
      <c r="E167">
        <v>163.557295693296</v>
      </c>
      <c r="F167">
        <v>37.296974947297102</v>
      </c>
      <c r="G167" t="s">
        <v>14</v>
      </c>
      <c r="H167" t="s">
        <v>19</v>
      </c>
      <c r="I167" t="s">
        <v>28</v>
      </c>
      <c r="J167">
        <v>1</v>
      </c>
      <c r="K167">
        <v>3211.07</v>
      </c>
      <c r="L167" t="s">
        <v>23</v>
      </c>
      <c r="M167" t="str">
        <f>IF(PatientData[[#This Row],[Age]]&lt;=30,"18-30",IF(PatientData[[#This Row],[Age]]&lt;=40,"31-40",IF(PatientData[[#This Row],[Age]]&lt;=50,"41-50",IF(PatientData[[#This Row],[Age]]&lt;=60,"51-60",IF(PatientData[[#This Row],[Age]]&lt;=70,"61-70",IF(PatientData[[#This Row],[Age]]&lt;=80,"71-80","80+"))))))</f>
        <v>61-70</v>
      </c>
    </row>
    <row r="168" spans="1:13" x14ac:dyDescent="0.25">
      <c r="A168" t="s">
        <v>192</v>
      </c>
      <c r="B168">
        <v>65</v>
      </c>
      <c r="C168" t="s">
        <v>13</v>
      </c>
      <c r="D168">
        <v>164</v>
      </c>
      <c r="E168">
        <v>239.534844489894</v>
      </c>
      <c r="F168">
        <v>33.491357834549298</v>
      </c>
      <c r="G168" t="s">
        <v>18</v>
      </c>
      <c r="H168" t="s">
        <v>19</v>
      </c>
      <c r="I168" t="s">
        <v>15</v>
      </c>
      <c r="J168">
        <v>4</v>
      </c>
      <c r="K168">
        <v>10695.99</v>
      </c>
      <c r="L168" t="s">
        <v>16</v>
      </c>
      <c r="M168" t="str">
        <f>IF(PatientData[[#This Row],[Age]]&lt;=30,"18-30",IF(PatientData[[#This Row],[Age]]&lt;=40,"31-40",IF(PatientData[[#This Row],[Age]]&lt;=50,"41-50",IF(PatientData[[#This Row],[Age]]&lt;=60,"51-60",IF(PatientData[[#This Row],[Age]]&lt;=70,"61-70",IF(PatientData[[#This Row],[Age]]&lt;=80,"71-80","80+"))))))</f>
        <v>61-70</v>
      </c>
    </row>
    <row r="169" spans="1:13" x14ac:dyDescent="0.25">
      <c r="A169" t="s">
        <v>193</v>
      </c>
      <c r="B169">
        <v>77</v>
      </c>
      <c r="C169" t="s">
        <v>13</v>
      </c>
      <c r="D169">
        <v>123</v>
      </c>
      <c r="E169">
        <v>198.10659341343001</v>
      </c>
      <c r="F169">
        <v>27.541606846770399</v>
      </c>
      <c r="G169" t="s">
        <v>18</v>
      </c>
      <c r="H169" t="s">
        <v>19</v>
      </c>
      <c r="I169" t="s">
        <v>15</v>
      </c>
      <c r="J169">
        <v>2</v>
      </c>
      <c r="K169" t="s">
        <v>10051</v>
      </c>
      <c r="L169" t="s">
        <v>23</v>
      </c>
      <c r="M169" t="str">
        <f>IF(PatientData[[#This Row],[Age]]&lt;=30,"18-30",IF(PatientData[[#This Row],[Age]]&lt;=40,"31-40",IF(PatientData[[#This Row],[Age]]&lt;=50,"41-50",IF(PatientData[[#This Row],[Age]]&lt;=60,"51-60",IF(PatientData[[#This Row],[Age]]&lt;=70,"61-70",IF(PatientData[[#This Row],[Age]]&lt;=80,"71-80","80+"))))))</f>
        <v>71-80</v>
      </c>
    </row>
    <row r="170" spans="1:13" x14ac:dyDescent="0.25">
      <c r="A170" t="s">
        <v>194</v>
      </c>
      <c r="B170">
        <v>33</v>
      </c>
      <c r="C170" t="s">
        <v>13</v>
      </c>
      <c r="D170">
        <v>143</v>
      </c>
      <c r="E170">
        <v>300.43763538240199</v>
      </c>
      <c r="F170">
        <v>24.413062714225699</v>
      </c>
      <c r="G170" t="s">
        <v>36</v>
      </c>
      <c r="H170" t="s">
        <v>19</v>
      </c>
      <c r="I170" t="s">
        <v>26</v>
      </c>
      <c r="J170">
        <v>4</v>
      </c>
      <c r="K170">
        <v>24775.48</v>
      </c>
      <c r="L170" t="s">
        <v>16</v>
      </c>
      <c r="M170" t="str">
        <f>IF(PatientData[[#This Row],[Age]]&lt;=30,"18-30",IF(PatientData[[#This Row],[Age]]&lt;=40,"31-40",IF(PatientData[[#This Row],[Age]]&lt;=50,"41-50",IF(PatientData[[#This Row],[Age]]&lt;=60,"51-60",IF(PatientData[[#This Row],[Age]]&lt;=70,"61-70",IF(PatientData[[#This Row],[Age]]&lt;=80,"71-80","80+"))))))</f>
        <v>31-40</v>
      </c>
    </row>
    <row r="171" spans="1:13" x14ac:dyDescent="0.25">
      <c r="A171" t="s">
        <v>195</v>
      </c>
      <c r="B171">
        <v>82</v>
      </c>
      <c r="C171" t="s">
        <v>13</v>
      </c>
      <c r="D171">
        <v>114</v>
      </c>
      <c r="E171" t="s">
        <v>10051</v>
      </c>
      <c r="F171">
        <v>32.182404707116298</v>
      </c>
      <c r="G171" t="s">
        <v>36</v>
      </c>
      <c r="H171" t="s">
        <v>19</v>
      </c>
      <c r="I171" t="s">
        <v>26</v>
      </c>
      <c r="J171">
        <v>3</v>
      </c>
      <c r="K171">
        <v>18181.39</v>
      </c>
      <c r="L171" t="s">
        <v>23</v>
      </c>
      <c r="M171" t="str">
        <f>IF(PatientData[[#This Row],[Age]]&lt;=30,"18-30",IF(PatientData[[#This Row],[Age]]&lt;=40,"31-40",IF(PatientData[[#This Row],[Age]]&lt;=50,"41-50",IF(PatientData[[#This Row],[Age]]&lt;=60,"51-60",IF(PatientData[[#This Row],[Age]]&lt;=70,"61-70",IF(PatientData[[#This Row],[Age]]&lt;=80,"71-80","80+"))))))</f>
        <v>80+</v>
      </c>
    </row>
    <row r="172" spans="1:13" x14ac:dyDescent="0.25">
      <c r="A172" t="s">
        <v>196</v>
      </c>
      <c r="B172">
        <v>36</v>
      </c>
      <c r="C172" t="s">
        <v>25</v>
      </c>
      <c r="D172">
        <v>113</v>
      </c>
      <c r="E172">
        <v>145.03064005211399</v>
      </c>
      <c r="F172">
        <v>31.737163241612201</v>
      </c>
      <c r="G172" t="s">
        <v>14</v>
      </c>
      <c r="H172" t="s">
        <v>19</v>
      </c>
      <c r="I172" t="s">
        <v>28</v>
      </c>
      <c r="J172">
        <v>2</v>
      </c>
      <c r="K172">
        <v>4564.87</v>
      </c>
      <c r="L172" t="s">
        <v>16</v>
      </c>
      <c r="M172" t="str">
        <f>IF(PatientData[[#This Row],[Age]]&lt;=30,"18-30",IF(PatientData[[#This Row],[Age]]&lt;=40,"31-40",IF(PatientData[[#This Row],[Age]]&lt;=50,"41-50",IF(PatientData[[#This Row],[Age]]&lt;=60,"51-60",IF(PatientData[[#This Row],[Age]]&lt;=70,"61-70",IF(PatientData[[#This Row],[Age]]&lt;=80,"71-80","80+"))))))</f>
        <v>31-40</v>
      </c>
    </row>
    <row r="173" spans="1:13" x14ac:dyDescent="0.25">
      <c r="A173" t="s">
        <v>197</v>
      </c>
      <c r="B173">
        <v>37</v>
      </c>
      <c r="C173" t="s">
        <v>25</v>
      </c>
      <c r="D173">
        <v>122</v>
      </c>
      <c r="E173" t="s">
        <v>10051</v>
      </c>
      <c r="F173">
        <v>31.183074483047498</v>
      </c>
      <c r="G173" t="s">
        <v>18</v>
      </c>
      <c r="H173" t="s">
        <v>19</v>
      </c>
      <c r="I173" t="s">
        <v>15</v>
      </c>
      <c r="J173">
        <v>4</v>
      </c>
      <c r="K173">
        <v>12313.31</v>
      </c>
      <c r="L173" t="s">
        <v>20</v>
      </c>
      <c r="M173" t="str">
        <f>IF(PatientData[[#This Row],[Age]]&lt;=30,"18-30",IF(PatientData[[#This Row],[Age]]&lt;=40,"31-40",IF(PatientData[[#This Row],[Age]]&lt;=50,"41-50",IF(PatientData[[#This Row],[Age]]&lt;=60,"51-60",IF(PatientData[[#This Row],[Age]]&lt;=70,"61-70",IF(PatientData[[#This Row],[Age]]&lt;=80,"71-80","80+"))))))</f>
        <v>31-40</v>
      </c>
    </row>
    <row r="174" spans="1:13" x14ac:dyDescent="0.25">
      <c r="A174" t="s">
        <v>198</v>
      </c>
      <c r="B174">
        <v>53</v>
      </c>
      <c r="C174" t="s">
        <v>13</v>
      </c>
      <c r="D174">
        <v>140</v>
      </c>
      <c r="E174">
        <v>171.72518624500199</v>
      </c>
      <c r="F174">
        <v>26.0174560052236</v>
      </c>
      <c r="G174" t="s">
        <v>18</v>
      </c>
      <c r="H174" t="s">
        <v>19</v>
      </c>
      <c r="I174" t="s">
        <v>28</v>
      </c>
      <c r="J174">
        <v>5</v>
      </c>
      <c r="K174">
        <v>6757.9</v>
      </c>
      <c r="L174" t="s">
        <v>16</v>
      </c>
      <c r="M174" t="str">
        <f>IF(PatientData[[#This Row],[Age]]&lt;=30,"18-30",IF(PatientData[[#This Row],[Age]]&lt;=40,"31-40",IF(PatientData[[#This Row],[Age]]&lt;=50,"41-50",IF(PatientData[[#This Row],[Age]]&lt;=60,"51-60",IF(PatientData[[#This Row],[Age]]&lt;=70,"61-70",IF(PatientData[[#This Row],[Age]]&lt;=80,"71-80","80+"))))))</f>
        <v>51-60</v>
      </c>
    </row>
    <row r="175" spans="1:13" x14ac:dyDescent="0.25">
      <c r="A175" t="s">
        <v>199</v>
      </c>
      <c r="B175">
        <v>28</v>
      </c>
      <c r="C175" t="s">
        <v>13</v>
      </c>
      <c r="D175">
        <v>125</v>
      </c>
      <c r="E175">
        <v>261.62302141272897</v>
      </c>
      <c r="F175">
        <v>22.155997987061099</v>
      </c>
      <c r="G175" t="s">
        <v>18</v>
      </c>
      <c r="H175" t="s">
        <v>19</v>
      </c>
      <c r="I175" t="s">
        <v>28</v>
      </c>
      <c r="J175">
        <v>3</v>
      </c>
      <c r="K175">
        <v>4526.67</v>
      </c>
      <c r="L175" t="s">
        <v>23</v>
      </c>
      <c r="M175" t="str">
        <f>IF(PatientData[[#This Row],[Age]]&lt;=30,"18-30",IF(PatientData[[#This Row],[Age]]&lt;=40,"31-40",IF(PatientData[[#This Row],[Age]]&lt;=50,"41-50",IF(PatientData[[#This Row],[Age]]&lt;=60,"51-60",IF(PatientData[[#This Row],[Age]]&lt;=70,"61-70",IF(PatientData[[#This Row],[Age]]&lt;=80,"71-80","80+"))))))</f>
        <v>18-30</v>
      </c>
    </row>
    <row r="176" spans="1:13" x14ac:dyDescent="0.25">
      <c r="A176" t="s">
        <v>200</v>
      </c>
      <c r="B176">
        <v>55</v>
      </c>
      <c r="C176" t="s">
        <v>25</v>
      </c>
      <c r="D176">
        <v>112</v>
      </c>
      <c r="E176">
        <v>229.79280363136101</v>
      </c>
      <c r="F176">
        <v>22.2086546889822</v>
      </c>
      <c r="G176" t="s">
        <v>14</v>
      </c>
      <c r="H176" t="s">
        <v>22</v>
      </c>
      <c r="I176" t="s">
        <v>15</v>
      </c>
      <c r="J176">
        <v>4</v>
      </c>
      <c r="K176">
        <v>10551.09</v>
      </c>
      <c r="L176" t="s">
        <v>23</v>
      </c>
      <c r="M176" t="str">
        <f>IF(PatientData[[#This Row],[Age]]&lt;=30,"18-30",IF(PatientData[[#This Row],[Age]]&lt;=40,"31-40",IF(PatientData[[#This Row],[Age]]&lt;=50,"41-50",IF(PatientData[[#This Row],[Age]]&lt;=60,"51-60",IF(PatientData[[#This Row],[Age]]&lt;=70,"61-70",IF(PatientData[[#This Row],[Age]]&lt;=80,"71-80","80+"))))))</f>
        <v>51-60</v>
      </c>
    </row>
    <row r="177" spans="1:13" x14ac:dyDescent="0.25">
      <c r="A177" t="s">
        <v>201</v>
      </c>
      <c r="B177">
        <v>64</v>
      </c>
      <c r="C177" t="s">
        <v>25</v>
      </c>
      <c r="D177">
        <v>110</v>
      </c>
      <c r="E177">
        <v>207.29438140614201</v>
      </c>
      <c r="F177">
        <v>30.408574474341201</v>
      </c>
      <c r="G177" t="s">
        <v>10051</v>
      </c>
      <c r="H177" t="s">
        <v>19</v>
      </c>
      <c r="I177" t="s">
        <v>26</v>
      </c>
      <c r="J177">
        <v>4</v>
      </c>
      <c r="K177">
        <v>22568.36</v>
      </c>
      <c r="L177" t="s">
        <v>16</v>
      </c>
      <c r="M177" t="str">
        <f>IF(PatientData[[#This Row],[Age]]&lt;=30,"18-30",IF(PatientData[[#This Row],[Age]]&lt;=40,"31-40",IF(PatientData[[#This Row],[Age]]&lt;=50,"41-50",IF(PatientData[[#This Row],[Age]]&lt;=60,"51-60",IF(PatientData[[#This Row],[Age]]&lt;=70,"61-70",IF(PatientData[[#This Row],[Age]]&lt;=80,"71-80","80+"))))))</f>
        <v>61-70</v>
      </c>
    </row>
    <row r="178" spans="1:13" x14ac:dyDescent="0.25">
      <c r="A178" t="s">
        <v>202</v>
      </c>
      <c r="B178">
        <v>42</v>
      </c>
      <c r="C178" t="s">
        <v>25</v>
      </c>
      <c r="D178">
        <v>175</v>
      </c>
      <c r="E178">
        <v>273.08772414584502</v>
      </c>
      <c r="F178">
        <v>30.5472134173401</v>
      </c>
      <c r="G178" t="s">
        <v>14</v>
      </c>
      <c r="H178" t="s">
        <v>19</v>
      </c>
      <c r="I178" t="s">
        <v>28</v>
      </c>
      <c r="J178">
        <v>1</v>
      </c>
      <c r="K178">
        <v>5343.23</v>
      </c>
      <c r="L178" t="s">
        <v>16</v>
      </c>
      <c r="M178" t="str">
        <f>IF(PatientData[[#This Row],[Age]]&lt;=30,"18-30",IF(PatientData[[#This Row],[Age]]&lt;=40,"31-40",IF(PatientData[[#This Row],[Age]]&lt;=50,"41-50",IF(PatientData[[#This Row],[Age]]&lt;=60,"51-60",IF(PatientData[[#This Row],[Age]]&lt;=70,"61-70",IF(PatientData[[#This Row],[Age]]&lt;=80,"71-80","80+"))))))</f>
        <v>41-50</v>
      </c>
    </row>
    <row r="179" spans="1:13" x14ac:dyDescent="0.25">
      <c r="A179" t="s">
        <v>203</v>
      </c>
      <c r="B179">
        <v>62</v>
      </c>
      <c r="C179" t="s">
        <v>25</v>
      </c>
      <c r="D179">
        <v>140</v>
      </c>
      <c r="E179">
        <v>203.71855812149099</v>
      </c>
      <c r="F179">
        <v>28.415018629208301</v>
      </c>
      <c r="G179" t="s">
        <v>36</v>
      </c>
      <c r="H179" t="s">
        <v>22</v>
      </c>
      <c r="I179" t="s">
        <v>26</v>
      </c>
      <c r="J179">
        <v>9</v>
      </c>
      <c r="K179">
        <v>19716.47</v>
      </c>
      <c r="L179" t="s">
        <v>16</v>
      </c>
      <c r="M179" t="str">
        <f>IF(PatientData[[#This Row],[Age]]&lt;=30,"18-30",IF(PatientData[[#This Row],[Age]]&lt;=40,"31-40",IF(PatientData[[#This Row],[Age]]&lt;=50,"41-50",IF(PatientData[[#This Row],[Age]]&lt;=60,"51-60",IF(PatientData[[#This Row],[Age]]&lt;=70,"61-70",IF(PatientData[[#This Row],[Age]]&lt;=80,"71-80","80+"))))))</f>
        <v>61-70</v>
      </c>
    </row>
    <row r="180" spans="1:13" x14ac:dyDescent="0.25">
      <c r="A180" t="s">
        <v>204</v>
      </c>
      <c r="B180">
        <v>41</v>
      </c>
      <c r="C180" t="s">
        <v>13</v>
      </c>
      <c r="D180">
        <v>127</v>
      </c>
      <c r="E180">
        <v>265.251965808097</v>
      </c>
      <c r="F180">
        <v>22.476226913475699</v>
      </c>
      <c r="G180" t="s">
        <v>14</v>
      </c>
      <c r="H180" t="s">
        <v>22</v>
      </c>
      <c r="I180" t="s">
        <v>15</v>
      </c>
      <c r="J180">
        <v>1</v>
      </c>
      <c r="K180">
        <v>13108.84</v>
      </c>
      <c r="L180" t="s">
        <v>16</v>
      </c>
      <c r="M180" t="str">
        <f>IF(PatientData[[#This Row],[Age]]&lt;=30,"18-30",IF(PatientData[[#This Row],[Age]]&lt;=40,"31-40",IF(PatientData[[#This Row],[Age]]&lt;=50,"41-50",IF(PatientData[[#This Row],[Age]]&lt;=60,"51-60",IF(PatientData[[#This Row],[Age]]&lt;=70,"61-70",IF(PatientData[[#This Row],[Age]]&lt;=80,"71-80","80+"))))))</f>
        <v>41-50</v>
      </c>
    </row>
    <row r="181" spans="1:13" x14ac:dyDescent="0.25">
      <c r="A181" t="s">
        <v>205</v>
      </c>
      <c r="B181">
        <v>60</v>
      </c>
      <c r="C181" t="s">
        <v>25</v>
      </c>
      <c r="D181">
        <v>162</v>
      </c>
      <c r="E181">
        <v>223.32852145088401</v>
      </c>
      <c r="F181">
        <v>22.889336558392301</v>
      </c>
      <c r="G181" t="s">
        <v>14</v>
      </c>
      <c r="H181" t="s">
        <v>22</v>
      </c>
      <c r="I181" t="s">
        <v>26</v>
      </c>
      <c r="J181">
        <v>4</v>
      </c>
      <c r="K181">
        <v>12269.07</v>
      </c>
      <c r="L181" t="s">
        <v>16</v>
      </c>
      <c r="M181" t="str">
        <f>IF(PatientData[[#This Row],[Age]]&lt;=30,"18-30",IF(PatientData[[#This Row],[Age]]&lt;=40,"31-40",IF(PatientData[[#This Row],[Age]]&lt;=50,"41-50",IF(PatientData[[#This Row],[Age]]&lt;=60,"51-60",IF(PatientData[[#This Row],[Age]]&lt;=70,"61-70",IF(PatientData[[#This Row],[Age]]&lt;=80,"71-80","80+"))))))</f>
        <v>51-60</v>
      </c>
    </row>
    <row r="182" spans="1:13" x14ac:dyDescent="0.25">
      <c r="A182" t="s">
        <v>206</v>
      </c>
      <c r="B182">
        <v>60</v>
      </c>
      <c r="C182" t="s">
        <v>13</v>
      </c>
      <c r="D182" t="s">
        <v>10051</v>
      </c>
      <c r="E182">
        <v>268.76515466166097</v>
      </c>
      <c r="F182">
        <v>29.330872983146399</v>
      </c>
      <c r="G182" t="s">
        <v>36</v>
      </c>
      <c r="H182" t="s">
        <v>19</v>
      </c>
      <c r="I182" t="s">
        <v>26</v>
      </c>
      <c r="J182">
        <v>4</v>
      </c>
      <c r="K182">
        <v>14668.87</v>
      </c>
      <c r="L182" t="s">
        <v>16</v>
      </c>
      <c r="M182" t="str">
        <f>IF(PatientData[[#This Row],[Age]]&lt;=30,"18-30",IF(PatientData[[#This Row],[Age]]&lt;=40,"31-40",IF(PatientData[[#This Row],[Age]]&lt;=50,"41-50",IF(PatientData[[#This Row],[Age]]&lt;=60,"51-60",IF(PatientData[[#This Row],[Age]]&lt;=70,"61-70",IF(PatientData[[#This Row],[Age]]&lt;=80,"71-80","80+"))))))</f>
        <v>51-60</v>
      </c>
    </row>
    <row r="183" spans="1:13" x14ac:dyDescent="0.25">
      <c r="A183" t="s">
        <v>207</v>
      </c>
      <c r="B183">
        <v>69</v>
      </c>
      <c r="C183" t="s">
        <v>13</v>
      </c>
      <c r="D183">
        <v>113</v>
      </c>
      <c r="E183">
        <v>220.802891404409</v>
      </c>
      <c r="F183">
        <v>33.3663691325999</v>
      </c>
      <c r="G183" t="s">
        <v>36</v>
      </c>
      <c r="H183" t="s">
        <v>19</v>
      </c>
      <c r="I183" t="s">
        <v>26</v>
      </c>
      <c r="J183">
        <v>3</v>
      </c>
      <c r="K183">
        <v>16394.3</v>
      </c>
      <c r="L183" t="s">
        <v>16</v>
      </c>
      <c r="M183" t="str">
        <f>IF(PatientData[[#This Row],[Age]]&lt;=30,"18-30",IF(PatientData[[#This Row],[Age]]&lt;=40,"31-40",IF(PatientData[[#This Row],[Age]]&lt;=50,"41-50",IF(PatientData[[#This Row],[Age]]&lt;=60,"51-60",IF(PatientData[[#This Row],[Age]]&lt;=70,"61-70",IF(PatientData[[#This Row],[Age]]&lt;=80,"71-80","80+"))))))</f>
        <v>61-70</v>
      </c>
    </row>
    <row r="184" spans="1:13" x14ac:dyDescent="0.25">
      <c r="A184" t="s">
        <v>208</v>
      </c>
      <c r="B184">
        <v>41</v>
      </c>
      <c r="C184" t="s">
        <v>25</v>
      </c>
      <c r="D184">
        <v>113</v>
      </c>
      <c r="E184">
        <v>139.180273179018</v>
      </c>
      <c r="F184">
        <v>25.4233405877855</v>
      </c>
      <c r="G184" t="s">
        <v>18</v>
      </c>
      <c r="H184" t="s">
        <v>19</v>
      </c>
      <c r="I184" t="s">
        <v>28</v>
      </c>
      <c r="J184">
        <v>3</v>
      </c>
      <c r="K184">
        <v>7372.23</v>
      </c>
      <c r="L184" t="s">
        <v>16</v>
      </c>
      <c r="M184" t="str">
        <f>IF(PatientData[[#This Row],[Age]]&lt;=30,"18-30",IF(PatientData[[#This Row],[Age]]&lt;=40,"31-40",IF(PatientData[[#This Row],[Age]]&lt;=50,"41-50",IF(PatientData[[#This Row],[Age]]&lt;=60,"51-60",IF(PatientData[[#This Row],[Age]]&lt;=70,"61-70",IF(PatientData[[#This Row],[Age]]&lt;=80,"71-80","80+"))))))</f>
        <v>41-50</v>
      </c>
    </row>
    <row r="185" spans="1:13" x14ac:dyDescent="0.25">
      <c r="A185" t="s">
        <v>209</v>
      </c>
      <c r="B185">
        <v>57</v>
      </c>
      <c r="C185" t="s">
        <v>25</v>
      </c>
      <c r="D185">
        <v>120</v>
      </c>
      <c r="E185">
        <v>243.68978416321701</v>
      </c>
      <c r="F185">
        <v>21.2167884801718</v>
      </c>
      <c r="G185" t="s">
        <v>14</v>
      </c>
      <c r="H185" t="s">
        <v>19</v>
      </c>
      <c r="I185" t="s">
        <v>28</v>
      </c>
      <c r="J185">
        <v>5</v>
      </c>
      <c r="K185">
        <v>5577.7</v>
      </c>
      <c r="L185" t="s">
        <v>43</v>
      </c>
      <c r="M185" t="str">
        <f>IF(PatientData[[#This Row],[Age]]&lt;=30,"18-30",IF(PatientData[[#This Row],[Age]]&lt;=40,"31-40",IF(PatientData[[#This Row],[Age]]&lt;=50,"41-50",IF(PatientData[[#This Row],[Age]]&lt;=60,"51-60",IF(PatientData[[#This Row],[Age]]&lt;=70,"61-70",IF(PatientData[[#This Row],[Age]]&lt;=80,"71-80","80+"))))))</f>
        <v>51-60</v>
      </c>
    </row>
    <row r="186" spans="1:13" x14ac:dyDescent="0.25">
      <c r="A186" t="s">
        <v>210</v>
      </c>
      <c r="B186">
        <v>62</v>
      </c>
      <c r="C186" t="s">
        <v>25</v>
      </c>
      <c r="D186">
        <v>125</v>
      </c>
      <c r="E186">
        <v>260.92039536865701</v>
      </c>
      <c r="F186">
        <v>21.021287014601398</v>
      </c>
      <c r="G186" t="s">
        <v>14</v>
      </c>
      <c r="H186" t="s">
        <v>19</v>
      </c>
      <c r="I186" t="s">
        <v>28</v>
      </c>
      <c r="J186">
        <v>3</v>
      </c>
      <c r="K186">
        <v>4160.13</v>
      </c>
      <c r="L186" t="s">
        <v>43</v>
      </c>
      <c r="M186" t="str">
        <f>IF(PatientData[[#This Row],[Age]]&lt;=30,"18-30",IF(PatientData[[#This Row],[Age]]&lt;=40,"31-40",IF(PatientData[[#This Row],[Age]]&lt;=50,"41-50",IF(PatientData[[#This Row],[Age]]&lt;=60,"51-60",IF(PatientData[[#This Row],[Age]]&lt;=70,"61-70",IF(PatientData[[#This Row],[Age]]&lt;=80,"71-80","80+"))))))</f>
        <v>61-70</v>
      </c>
    </row>
    <row r="187" spans="1:13" x14ac:dyDescent="0.25">
      <c r="A187" t="s">
        <v>211</v>
      </c>
      <c r="B187">
        <v>39</v>
      </c>
      <c r="C187" t="s">
        <v>25</v>
      </c>
      <c r="D187">
        <v>122</v>
      </c>
      <c r="E187">
        <v>235.62045297903001</v>
      </c>
      <c r="F187">
        <v>26.854358070052999</v>
      </c>
      <c r="G187" t="s">
        <v>18</v>
      </c>
      <c r="H187" t="s">
        <v>19</v>
      </c>
      <c r="I187" t="s">
        <v>15</v>
      </c>
      <c r="J187">
        <v>2</v>
      </c>
      <c r="K187">
        <v>6437.12</v>
      </c>
      <c r="L187" t="s">
        <v>16</v>
      </c>
      <c r="M187" t="str">
        <f>IF(PatientData[[#This Row],[Age]]&lt;=30,"18-30",IF(PatientData[[#This Row],[Age]]&lt;=40,"31-40",IF(PatientData[[#This Row],[Age]]&lt;=50,"41-50",IF(PatientData[[#This Row],[Age]]&lt;=60,"51-60",IF(PatientData[[#This Row],[Age]]&lt;=70,"61-70",IF(PatientData[[#This Row],[Age]]&lt;=80,"71-80","80+"))))))</f>
        <v>31-40</v>
      </c>
    </row>
    <row r="188" spans="1:13" x14ac:dyDescent="0.25">
      <c r="A188" t="s">
        <v>212</v>
      </c>
      <c r="B188">
        <v>53</v>
      </c>
      <c r="C188" t="s">
        <v>25</v>
      </c>
      <c r="D188">
        <v>127</v>
      </c>
      <c r="E188">
        <v>195.71814793095101</v>
      </c>
      <c r="F188">
        <v>23.231061725144698</v>
      </c>
      <c r="G188" t="s">
        <v>14</v>
      </c>
      <c r="H188" t="s">
        <v>19</v>
      </c>
      <c r="I188" t="s">
        <v>28</v>
      </c>
      <c r="J188">
        <v>5</v>
      </c>
      <c r="K188">
        <v>5837.1</v>
      </c>
      <c r="L188" t="s">
        <v>16</v>
      </c>
      <c r="M188" t="str">
        <f>IF(PatientData[[#This Row],[Age]]&lt;=30,"18-30",IF(PatientData[[#This Row],[Age]]&lt;=40,"31-40",IF(PatientData[[#This Row],[Age]]&lt;=50,"41-50",IF(PatientData[[#This Row],[Age]]&lt;=60,"51-60",IF(PatientData[[#This Row],[Age]]&lt;=70,"61-70",IF(PatientData[[#This Row],[Age]]&lt;=80,"71-80","80+"))))))</f>
        <v>51-60</v>
      </c>
    </row>
    <row r="189" spans="1:13" x14ac:dyDescent="0.25">
      <c r="A189" t="s">
        <v>213</v>
      </c>
      <c r="B189">
        <v>44</v>
      </c>
      <c r="C189" t="s">
        <v>13</v>
      </c>
      <c r="D189">
        <v>125</v>
      </c>
      <c r="E189">
        <v>281.37147901214598</v>
      </c>
      <c r="F189">
        <v>28.212901043774298</v>
      </c>
      <c r="G189" t="s">
        <v>14</v>
      </c>
      <c r="H189" t="s">
        <v>19</v>
      </c>
      <c r="I189" t="s">
        <v>28</v>
      </c>
      <c r="J189">
        <v>2</v>
      </c>
      <c r="K189">
        <v>4659.29</v>
      </c>
      <c r="L189" t="s">
        <v>23</v>
      </c>
      <c r="M189" t="str">
        <f>IF(PatientData[[#This Row],[Age]]&lt;=30,"18-30",IF(PatientData[[#This Row],[Age]]&lt;=40,"31-40",IF(PatientData[[#This Row],[Age]]&lt;=50,"41-50",IF(PatientData[[#This Row],[Age]]&lt;=60,"51-60",IF(PatientData[[#This Row],[Age]]&lt;=70,"61-70",IF(PatientData[[#This Row],[Age]]&lt;=80,"71-80","80+"))))))</f>
        <v>41-50</v>
      </c>
    </row>
    <row r="190" spans="1:13" x14ac:dyDescent="0.25">
      <c r="A190" t="s">
        <v>214</v>
      </c>
      <c r="B190">
        <v>84</v>
      </c>
      <c r="C190" t="s">
        <v>13</v>
      </c>
      <c r="D190">
        <v>138</v>
      </c>
      <c r="E190">
        <v>216.54654261600899</v>
      </c>
      <c r="F190">
        <v>26.0667609482438</v>
      </c>
      <c r="G190" t="s">
        <v>14</v>
      </c>
      <c r="H190" t="s">
        <v>19</v>
      </c>
      <c r="I190" t="s">
        <v>15</v>
      </c>
      <c r="J190">
        <v>5</v>
      </c>
      <c r="K190">
        <v>4711.55</v>
      </c>
      <c r="L190" t="s">
        <v>16</v>
      </c>
      <c r="M190" t="str">
        <f>IF(PatientData[[#This Row],[Age]]&lt;=30,"18-30",IF(PatientData[[#This Row],[Age]]&lt;=40,"31-40",IF(PatientData[[#This Row],[Age]]&lt;=50,"41-50",IF(PatientData[[#This Row],[Age]]&lt;=60,"51-60",IF(PatientData[[#This Row],[Age]]&lt;=70,"61-70",IF(PatientData[[#This Row],[Age]]&lt;=80,"71-80","80+"))))))</f>
        <v>80+</v>
      </c>
    </row>
    <row r="191" spans="1:13" x14ac:dyDescent="0.25">
      <c r="A191" t="s">
        <v>215</v>
      </c>
      <c r="B191">
        <v>29</v>
      </c>
      <c r="C191" t="s">
        <v>25</v>
      </c>
      <c r="D191">
        <v>127</v>
      </c>
      <c r="E191">
        <v>282.40150631563301</v>
      </c>
      <c r="F191">
        <v>29.335383934716301</v>
      </c>
      <c r="G191" t="s">
        <v>36</v>
      </c>
      <c r="H191" t="s">
        <v>19</v>
      </c>
      <c r="I191" t="s">
        <v>10051</v>
      </c>
      <c r="J191">
        <v>5</v>
      </c>
      <c r="K191">
        <v>5089.74</v>
      </c>
      <c r="L191" t="s">
        <v>23</v>
      </c>
      <c r="M191" t="str">
        <f>IF(PatientData[[#This Row],[Age]]&lt;=30,"18-30",IF(PatientData[[#This Row],[Age]]&lt;=40,"31-40",IF(PatientData[[#This Row],[Age]]&lt;=50,"41-50",IF(PatientData[[#This Row],[Age]]&lt;=60,"51-60",IF(PatientData[[#This Row],[Age]]&lt;=70,"61-70",IF(PatientData[[#This Row],[Age]]&lt;=80,"71-80","80+"))))))</f>
        <v>18-30</v>
      </c>
    </row>
    <row r="192" spans="1:13" x14ac:dyDescent="0.25">
      <c r="A192" t="s">
        <v>216</v>
      </c>
      <c r="B192">
        <v>51</v>
      </c>
      <c r="C192" t="s">
        <v>13</v>
      </c>
      <c r="D192">
        <v>145</v>
      </c>
      <c r="E192">
        <v>200.78966849903301</v>
      </c>
      <c r="F192">
        <v>32.495837810639202</v>
      </c>
      <c r="G192" t="s">
        <v>14</v>
      </c>
      <c r="H192" t="s">
        <v>22</v>
      </c>
      <c r="I192" t="s">
        <v>15</v>
      </c>
      <c r="J192">
        <v>2</v>
      </c>
      <c r="K192">
        <v>9680.7199999999993</v>
      </c>
      <c r="L192" t="s">
        <v>16</v>
      </c>
      <c r="M192" t="str">
        <f>IF(PatientData[[#This Row],[Age]]&lt;=30,"18-30",IF(PatientData[[#This Row],[Age]]&lt;=40,"31-40",IF(PatientData[[#This Row],[Age]]&lt;=50,"41-50",IF(PatientData[[#This Row],[Age]]&lt;=60,"51-60",IF(PatientData[[#This Row],[Age]]&lt;=70,"61-70",IF(PatientData[[#This Row],[Age]]&lt;=80,"71-80","80+"))))))</f>
        <v>51-60</v>
      </c>
    </row>
    <row r="193" spans="1:13" x14ac:dyDescent="0.25">
      <c r="A193" t="s">
        <v>217</v>
      </c>
      <c r="B193">
        <v>72</v>
      </c>
      <c r="C193" t="s">
        <v>25</v>
      </c>
      <c r="D193">
        <v>136</v>
      </c>
      <c r="E193">
        <v>195.68748151920599</v>
      </c>
      <c r="F193">
        <v>25.389629703377</v>
      </c>
      <c r="G193" t="s">
        <v>14</v>
      </c>
      <c r="H193" t="s">
        <v>19</v>
      </c>
      <c r="I193" t="s">
        <v>28</v>
      </c>
      <c r="J193">
        <v>6</v>
      </c>
      <c r="K193">
        <v>6568</v>
      </c>
      <c r="L193" t="s">
        <v>16</v>
      </c>
      <c r="M193" t="str">
        <f>IF(PatientData[[#This Row],[Age]]&lt;=30,"18-30",IF(PatientData[[#This Row],[Age]]&lt;=40,"31-40",IF(PatientData[[#This Row],[Age]]&lt;=50,"41-50",IF(PatientData[[#This Row],[Age]]&lt;=60,"51-60",IF(PatientData[[#This Row],[Age]]&lt;=70,"61-70",IF(PatientData[[#This Row],[Age]]&lt;=80,"71-80","80+"))))))</f>
        <v>71-80</v>
      </c>
    </row>
    <row r="194" spans="1:13" x14ac:dyDescent="0.25">
      <c r="A194" t="s">
        <v>218</v>
      </c>
      <c r="B194">
        <v>45</v>
      </c>
      <c r="C194" t="s">
        <v>13</v>
      </c>
      <c r="D194">
        <v>133</v>
      </c>
      <c r="E194" t="s">
        <v>10051</v>
      </c>
      <c r="F194">
        <v>28.984994120059401</v>
      </c>
      <c r="G194" t="s">
        <v>18</v>
      </c>
      <c r="H194" t="s">
        <v>22</v>
      </c>
      <c r="I194" t="s">
        <v>15</v>
      </c>
      <c r="J194">
        <v>3</v>
      </c>
      <c r="K194">
        <v>13893.75</v>
      </c>
      <c r="L194" t="s">
        <v>23</v>
      </c>
      <c r="M194" t="str">
        <f>IF(PatientData[[#This Row],[Age]]&lt;=30,"18-30",IF(PatientData[[#This Row],[Age]]&lt;=40,"31-40",IF(PatientData[[#This Row],[Age]]&lt;=50,"41-50",IF(PatientData[[#This Row],[Age]]&lt;=60,"51-60",IF(PatientData[[#This Row],[Age]]&lt;=70,"61-70",IF(PatientData[[#This Row],[Age]]&lt;=80,"71-80","80+"))))))</f>
        <v>41-50</v>
      </c>
    </row>
    <row r="195" spans="1:13" x14ac:dyDescent="0.25">
      <c r="A195" t="s">
        <v>219</v>
      </c>
      <c r="B195">
        <v>53</v>
      </c>
      <c r="C195" t="s">
        <v>13</v>
      </c>
      <c r="D195">
        <v>94</v>
      </c>
      <c r="E195">
        <v>249.87058955040899</v>
      </c>
      <c r="F195">
        <v>27.7889318595787</v>
      </c>
      <c r="G195" t="s">
        <v>10051</v>
      </c>
      <c r="H195" t="s">
        <v>19</v>
      </c>
      <c r="I195" t="s">
        <v>15</v>
      </c>
      <c r="J195">
        <v>5</v>
      </c>
      <c r="K195">
        <v>15544.55</v>
      </c>
      <c r="L195" t="s">
        <v>20</v>
      </c>
      <c r="M195" t="str">
        <f>IF(PatientData[[#This Row],[Age]]&lt;=30,"18-30",IF(PatientData[[#This Row],[Age]]&lt;=40,"31-40",IF(PatientData[[#This Row],[Age]]&lt;=50,"41-50",IF(PatientData[[#This Row],[Age]]&lt;=60,"51-60",IF(PatientData[[#This Row],[Age]]&lt;=70,"61-70",IF(PatientData[[#This Row],[Age]]&lt;=80,"71-80","80+"))))))</f>
        <v>51-60</v>
      </c>
    </row>
    <row r="196" spans="1:13" x14ac:dyDescent="0.25">
      <c r="A196" t="s">
        <v>220</v>
      </c>
      <c r="B196">
        <v>56</v>
      </c>
      <c r="C196" t="s">
        <v>13</v>
      </c>
      <c r="D196">
        <v>151</v>
      </c>
      <c r="E196">
        <v>234.087698585748</v>
      </c>
      <c r="F196">
        <v>23.8572188496988</v>
      </c>
      <c r="G196" t="s">
        <v>14</v>
      </c>
      <c r="H196" t="s">
        <v>19</v>
      </c>
      <c r="I196" t="s">
        <v>15</v>
      </c>
      <c r="J196">
        <v>1</v>
      </c>
      <c r="K196">
        <v>6322.44</v>
      </c>
      <c r="L196" t="s">
        <v>16</v>
      </c>
      <c r="M196" t="str">
        <f>IF(PatientData[[#This Row],[Age]]&lt;=30,"18-30",IF(PatientData[[#This Row],[Age]]&lt;=40,"31-40",IF(PatientData[[#This Row],[Age]]&lt;=50,"41-50",IF(PatientData[[#This Row],[Age]]&lt;=60,"51-60",IF(PatientData[[#This Row],[Age]]&lt;=70,"61-70",IF(PatientData[[#This Row],[Age]]&lt;=80,"71-80","80+"))))))</f>
        <v>51-60</v>
      </c>
    </row>
    <row r="197" spans="1:13" x14ac:dyDescent="0.25">
      <c r="A197" t="s">
        <v>221</v>
      </c>
      <c r="B197">
        <v>55</v>
      </c>
      <c r="C197" t="s">
        <v>13</v>
      </c>
      <c r="D197">
        <v>122</v>
      </c>
      <c r="E197">
        <v>226.42308151337099</v>
      </c>
      <c r="F197">
        <v>26.9691941354817</v>
      </c>
      <c r="G197" t="s">
        <v>18</v>
      </c>
      <c r="H197" t="s">
        <v>22</v>
      </c>
      <c r="I197" t="s">
        <v>26</v>
      </c>
      <c r="J197">
        <v>2</v>
      </c>
      <c r="K197">
        <v>12041.47</v>
      </c>
      <c r="L197" t="s">
        <v>23</v>
      </c>
      <c r="M197" t="str">
        <f>IF(PatientData[[#This Row],[Age]]&lt;=30,"18-30",IF(PatientData[[#This Row],[Age]]&lt;=40,"31-40",IF(PatientData[[#This Row],[Age]]&lt;=50,"41-50",IF(PatientData[[#This Row],[Age]]&lt;=60,"51-60",IF(PatientData[[#This Row],[Age]]&lt;=70,"61-70",IF(PatientData[[#This Row],[Age]]&lt;=80,"71-80","80+"))))))</f>
        <v>51-60</v>
      </c>
    </row>
    <row r="198" spans="1:13" x14ac:dyDescent="0.25">
      <c r="A198" t="s">
        <v>222</v>
      </c>
      <c r="B198">
        <v>51</v>
      </c>
      <c r="C198" t="s">
        <v>25</v>
      </c>
      <c r="D198">
        <v>133</v>
      </c>
      <c r="E198">
        <v>280.70566284224998</v>
      </c>
      <c r="F198">
        <v>21.026179440118099</v>
      </c>
      <c r="G198" t="s">
        <v>36</v>
      </c>
      <c r="H198" t="s">
        <v>22</v>
      </c>
      <c r="I198" t="s">
        <v>26</v>
      </c>
      <c r="J198">
        <v>6</v>
      </c>
      <c r="K198">
        <v>24388.18</v>
      </c>
      <c r="L198" t="s">
        <v>16</v>
      </c>
      <c r="M198" t="str">
        <f>IF(PatientData[[#This Row],[Age]]&lt;=30,"18-30",IF(PatientData[[#This Row],[Age]]&lt;=40,"31-40",IF(PatientData[[#This Row],[Age]]&lt;=50,"41-50",IF(PatientData[[#This Row],[Age]]&lt;=60,"51-60",IF(PatientData[[#This Row],[Age]]&lt;=70,"61-70",IF(PatientData[[#This Row],[Age]]&lt;=80,"71-80","80+"))))))</f>
        <v>51-60</v>
      </c>
    </row>
    <row r="199" spans="1:13" x14ac:dyDescent="0.25">
      <c r="A199" t="s">
        <v>223</v>
      </c>
      <c r="B199">
        <v>54</v>
      </c>
      <c r="C199" t="s">
        <v>13</v>
      </c>
      <c r="D199">
        <v>132</v>
      </c>
      <c r="E199">
        <v>222.803958357695</v>
      </c>
      <c r="F199">
        <v>23.181152416998899</v>
      </c>
      <c r="G199" t="s">
        <v>14</v>
      </c>
      <c r="H199" t="s">
        <v>22</v>
      </c>
      <c r="I199" t="s">
        <v>15</v>
      </c>
      <c r="J199">
        <v>4</v>
      </c>
      <c r="K199">
        <v>7790.74</v>
      </c>
      <c r="L199" t="s">
        <v>16</v>
      </c>
      <c r="M199" t="str">
        <f>IF(PatientData[[#This Row],[Age]]&lt;=30,"18-30",IF(PatientData[[#This Row],[Age]]&lt;=40,"31-40",IF(PatientData[[#This Row],[Age]]&lt;=50,"41-50",IF(PatientData[[#This Row],[Age]]&lt;=60,"51-60",IF(PatientData[[#This Row],[Age]]&lt;=70,"61-70",IF(PatientData[[#This Row],[Age]]&lt;=80,"71-80","80+"))))))</f>
        <v>51-60</v>
      </c>
    </row>
    <row r="200" spans="1:13" x14ac:dyDescent="0.25">
      <c r="A200" t="s">
        <v>224</v>
      </c>
      <c r="B200">
        <v>70</v>
      </c>
      <c r="C200" t="s">
        <v>25</v>
      </c>
      <c r="D200" t="s">
        <v>10051</v>
      </c>
      <c r="E200">
        <v>220.13369811554199</v>
      </c>
      <c r="F200">
        <v>25.956735234884398</v>
      </c>
      <c r="G200" t="s">
        <v>14</v>
      </c>
      <c r="H200" t="s">
        <v>19</v>
      </c>
      <c r="I200" t="s">
        <v>15</v>
      </c>
      <c r="J200">
        <v>4</v>
      </c>
      <c r="K200">
        <v>11026.19</v>
      </c>
      <c r="L200" t="s">
        <v>16</v>
      </c>
      <c r="M200" t="str">
        <f>IF(PatientData[[#This Row],[Age]]&lt;=30,"18-30",IF(PatientData[[#This Row],[Age]]&lt;=40,"31-40",IF(PatientData[[#This Row],[Age]]&lt;=50,"41-50",IF(PatientData[[#This Row],[Age]]&lt;=60,"51-60",IF(PatientData[[#This Row],[Age]]&lt;=70,"61-70",IF(PatientData[[#This Row],[Age]]&lt;=80,"71-80","80+"))))))</f>
        <v>61-70</v>
      </c>
    </row>
    <row r="201" spans="1:13" x14ac:dyDescent="0.25">
      <c r="A201" t="s">
        <v>225</v>
      </c>
      <c r="B201">
        <v>52</v>
      </c>
      <c r="C201" t="s">
        <v>25</v>
      </c>
      <c r="D201">
        <v>90</v>
      </c>
      <c r="E201">
        <v>219.678482626613</v>
      </c>
      <c r="F201">
        <v>18.783356778313699</v>
      </c>
      <c r="G201" t="s">
        <v>14</v>
      </c>
      <c r="H201" t="s">
        <v>19</v>
      </c>
      <c r="I201" t="s">
        <v>28</v>
      </c>
      <c r="J201">
        <v>0</v>
      </c>
      <c r="K201">
        <v>3413.86</v>
      </c>
      <c r="L201" t="s">
        <v>16</v>
      </c>
      <c r="M201" t="str">
        <f>IF(PatientData[[#This Row],[Age]]&lt;=30,"18-30",IF(PatientData[[#This Row],[Age]]&lt;=40,"31-40",IF(PatientData[[#This Row],[Age]]&lt;=50,"41-50",IF(PatientData[[#This Row],[Age]]&lt;=60,"51-60",IF(PatientData[[#This Row],[Age]]&lt;=70,"61-70",IF(PatientData[[#This Row],[Age]]&lt;=80,"71-80","80+"))))))</f>
        <v>51-60</v>
      </c>
    </row>
    <row r="202" spans="1:13" x14ac:dyDescent="0.25">
      <c r="A202" t="s">
        <v>226</v>
      </c>
      <c r="B202">
        <v>66</v>
      </c>
      <c r="C202" t="s">
        <v>25</v>
      </c>
      <c r="D202">
        <v>112</v>
      </c>
      <c r="E202">
        <v>231.55580574261501</v>
      </c>
      <c r="F202">
        <v>19.007132190481599</v>
      </c>
      <c r="G202" t="s">
        <v>36</v>
      </c>
      <c r="H202" t="s">
        <v>19</v>
      </c>
      <c r="I202" t="s">
        <v>26</v>
      </c>
      <c r="J202">
        <v>10</v>
      </c>
      <c r="K202">
        <v>19797.03</v>
      </c>
      <c r="L202" t="s">
        <v>20</v>
      </c>
      <c r="M202" t="str">
        <f>IF(PatientData[[#This Row],[Age]]&lt;=30,"18-30",IF(PatientData[[#This Row],[Age]]&lt;=40,"31-40",IF(PatientData[[#This Row],[Age]]&lt;=50,"41-50",IF(PatientData[[#This Row],[Age]]&lt;=60,"51-60",IF(PatientData[[#This Row],[Age]]&lt;=70,"61-70",IF(PatientData[[#This Row],[Age]]&lt;=80,"71-80","80+"))))))</f>
        <v>61-70</v>
      </c>
    </row>
    <row r="203" spans="1:13" x14ac:dyDescent="0.25">
      <c r="A203" t="s">
        <v>227</v>
      </c>
      <c r="B203">
        <v>67</v>
      </c>
      <c r="C203" t="s">
        <v>25</v>
      </c>
      <c r="D203">
        <v>118</v>
      </c>
      <c r="E203">
        <v>225.04873870480401</v>
      </c>
      <c r="F203">
        <v>25.5859898178552</v>
      </c>
      <c r="G203" t="s">
        <v>36</v>
      </c>
      <c r="H203" t="s">
        <v>10051</v>
      </c>
      <c r="I203" t="s">
        <v>15</v>
      </c>
      <c r="J203">
        <v>5</v>
      </c>
      <c r="K203">
        <v>11498.14</v>
      </c>
      <c r="L203" t="s">
        <v>23</v>
      </c>
      <c r="M203" t="str">
        <f>IF(PatientData[[#This Row],[Age]]&lt;=30,"18-30",IF(PatientData[[#This Row],[Age]]&lt;=40,"31-40",IF(PatientData[[#This Row],[Age]]&lt;=50,"41-50",IF(PatientData[[#This Row],[Age]]&lt;=60,"51-60",IF(PatientData[[#This Row],[Age]]&lt;=70,"61-70",IF(PatientData[[#This Row],[Age]]&lt;=80,"71-80","80+"))))))</f>
        <v>61-70</v>
      </c>
    </row>
    <row r="204" spans="1:13" x14ac:dyDescent="0.25">
      <c r="A204" t="s">
        <v>228</v>
      </c>
      <c r="B204">
        <v>18</v>
      </c>
      <c r="C204" t="s">
        <v>13</v>
      </c>
      <c r="D204">
        <v>147</v>
      </c>
      <c r="E204">
        <v>250.81518540946101</v>
      </c>
      <c r="F204">
        <v>26.756203377672001</v>
      </c>
      <c r="G204" t="s">
        <v>14</v>
      </c>
      <c r="H204" t="s">
        <v>19</v>
      </c>
      <c r="I204" t="s">
        <v>28</v>
      </c>
      <c r="J204">
        <v>6</v>
      </c>
      <c r="K204">
        <v>6478.04</v>
      </c>
      <c r="L204" t="s">
        <v>16</v>
      </c>
      <c r="M204" t="str">
        <f>IF(PatientData[[#This Row],[Age]]&lt;=30,"18-30",IF(PatientData[[#This Row],[Age]]&lt;=40,"31-40",IF(PatientData[[#This Row],[Age]]&lt;=50,"41-50",IF(PatientData[[#This Row],[Age]]&lt;=60,"51-60",IF(PatientData[[#This Row],[Age]]&lt;=70,"61-70",IF(PatientData[[#This Row],[Age]]&lt;=80,"71-80","80+"))))))</f>
        <v>18-30</v>
      </c>
    </row>
    <row r="205" spans="1:13" x14ac:dyDescent="0.25">
      <c r="A205" t="s">
        <v>229</v>
      </c>
      <c r="B205">
        <v>73</v>
      </c>
      <c r="C205" t="s">
        <v>13</v>
      </c>
      <c r="D205">
        <v>174</v>
      </c>
      <c r="E205">
        <v>260.07428776215198</v>
      </c>
      <c r="F205">
        <v>33.9924821640166</v>
      </c>
      <c r="G205" t="s">
        <v>14</v>
      </c>
      <c r="H205" t="s">
        <v>19</v>
      </c>
      <c r="I205" t="s">
        <v>15</v>
      </c>
      <c r="J205">
        <v>6</v>
      </c>
      <c r="K205">
        <v>11784.38</v>
      </c>
      <c r="L205" t="s">
        <v>16</v>
      </c>
      <c r="M205" t="str">
        <f>IF(PatientData[[#This Row],[Age]]&lt;=30,"18-30",IF(PatientData[[#This Row],[Age]]&lt;=40,"31-40",IF(PatientData[[#This Row],[Age]]&lt;=50,"41-50",IF(PatientData[[#This Row],[Age]]&lt;=60,"51-60",IF(PatientData[[#This Row],[Age]]&lt;=70,"61-70",IF(PatientData[[#This Row],[Age]]&lt;=80,"71-80","80+"))))))</f>
        <v>71-80</v>
      </c>
    </row>
    <row r="206" spans="1:13" x14ac:dyDescent="0.25">
      <c r="A206" t="s">
        <v>230</v>
      </c>
      <c r="B206">
        <v>68</v>
      </c>
      <c r="C206" t="s">
        <v>13</v>
      </c>
      <c r="D206">
        <v>108</v>
      </c>
      <c r="E206">
        <v>218.61111489180499</v>
      </c>
      <c r="F206">
        <v>19.152324218883699</v>
      </c>
      <c r="G206" t="s">
        <v>14</v>
      </c>
      <c r="H206" t="s">
        <v>19</v>
      </c>
      <c r="I206" t="s">
        <v>28</v>
      </c>
      <c r="J206">
        <v>3</v>
      </c>
      <c r="K206">
        <v>4570.3500000000004</v>
      </c>
      <c r="L206" t="s">
        <v>16</v>
      </c>
      <c r="M206" t="str">
        <f>IF(PatientData[[#This Row],[Age]]&lt;=30,"18-30",IF(PatientData[[#This Row],[Age]]&lt;=40,"31-40",IF(PatientData[[#This Row],[Age]]&lt;=50,"41-50",IF(PatientData[[#This Row],[Age]]&lt;=60,"51-60",IF(PatientData[[#This Row],[Age]]&lt;=70,"61-70",IF(PatientData[[#This Row],[Age]]&lt;=80,"71-80","80+"))))))</f>
        <v>61-70</v>
      </c>
    </row>
    <row r="207" spans="1:13" x14ac:dyDescent="0.25">
      <c r="A207" t="s">
        <v>231</v>
      </c>
      <c r="B207">
        <v>60</v>
      </c>
      <c r="C207" t="s">
        <v>25</v>
      </c>
      <c r="D207">
        <v>152</v>
      </c>
      <c r="E207">
        <v>252.63356130285899</v>
      </c>
      <c r="F207">
        <v>19.5076143335856</v>
      </c>
      <c r="G207" t="s">
        <v>18</v>
      </c>
      <c r="H207" t="s">
        <v>19</v>
      </c>
      <c r="I207" t="s">
        <v>15</v>
      </c>
      <c r="J207">
        <v>1</v>
      </c>
      <c r="K207">
        <v>8988.09</v>
      </c>
      <c r="L207" t="s">
        <v>10051</v>
      </c>
      <c r="M207" t="str">
        <f>IF(PatientData[[#This Row],[Age]]&lt;=30,"18-30",IF(PatientData[[#This Row],[Age]]&lt;=40,"31-40",IF(PatientData[[#This Row],[Age]]&lt;=50,"41-50",IF(PatientData[[#This Row],[Age]]&lt;=60,"51-60",IF(PatientData[[#This Row],[Age]]&lt;=70,"61-70",IF(PatientData[[#This Row],[Age]]&lt;=80,"71-80","80+"))))))</f>
        <v>51-60</v>
      </c>
    </row>
    <row r="208" spans="1:13" x14ac:dyDescent="0.25">
      <c r="A208" t="s">
        <v>232</v>
      </c>
      <c r="B208">
        <v>34</v>
      </c>
      <c r="C208" t="s">
        <v>25</v>
      </c>
      <c r="D208">
        <v>146</v>
      </c>
      <c r="E208">
        <v>208.54921242044799</v>
      </c>
      <c r="F208">
        <v>27.911488739309998</v>
      </c>
      <c r="G208" t="s">
        <v>36</v>
      </c>
      <c r="H208" t="s">
        <v>19</v>
      </c>
      <c r="I208" t="s">
        <v>15</v>
      </c>
      <c r="J208">
        <v>3</v>
      </c>
      <c r="K208">
        <v>6938.44</v>
      </c>
      <c r="L208" t="s">
        <v>16</v>
      </c>
      <c r="M208" t="str">
        <f>IF(PatientData[[#This Row],[Age]]&lt;=30,"18-30",IF(PatientData[[#This Row],[Age]]&lt;=40,"31-40",IF(PatientData[[#This Row],[Age]]&lt;=50,"41-50",IF(PatientData[[#This Row],[Age]]&lt;=60,"51-60",IF(PatientData[[#This Row],[Age]]&lt;=70,"61-70",IF(PatientData[[#This Row],[Age]]&lt;=80,"71-80","80+"))))))</f>
        <v>31-40</v>
      </c>
    </row>
    <row r="209" spans="1:13" x14ac:dyDescent="0.25">
      <c r="A209" t="s">
        <v>233</v>
      </c>
      <c r="B209">
        <v>39</v>
      </c>
      <c r="C209" t="s">
        <v>13</v>
      </c>
      <c r="D209">
        <v>126</v>
      </c>
      <c r="E209">
        <v>237.94891557570199</v>
      </c>
      <c r="F209">
        <v>24.0527778916511</v>
      </c>
      <c r="G209" t="s">
        <v>18</v>
      </c>
      <c r="H209" t="s">
        <v>22</v>
      </c>
      <c r="I209" t="s">
        <v>26</v>
      </c>
      <c r="J209">
        <v>3</v>
      </c>
      <c r="K209">
        <v>17799.95</v>
      </c>
      <c r="L209" t="s">
        <v>16</v>
      </c>
      <c r="M209" t="str">
        <f>IF(PatientData[[#This Row],[Age]]&lt;=30,"18-30",IF(PatientData[[#This Row],[Age]]&lt;=40,"31-40",IF(PatientData[[#This Row],[Age]]&lt;=50,"41-50",IF(PatientData[[#This Row],[Age]]&lt;=60,"51-60",IF(PatientData[[#This Row],[Age]]&lt;=70,"61-70",IF(PatientData[[#This Row],[Age]]&lt;=80,"71-80","80+"))))))</f>
        <v>31-40</v>
      </c>
    </row>
    <row r="210" spans="1:13" x14ac:dyDescent="0.25">
      <c r="A210" t="s">
        <v>234</v>
      </c>
      <c r="B210">
        <v>65</v>
      </c>
      <c r="C210" t="s">
        <v>13</v>
      </c>
      <c r="D210">
        <v>142</v>
      </c>
      <c r="E210">
        <v>272.464604885715</v>
      </c>
      <c r="F210">
        <v>28.202926309132401</v>
      </c>
      <c r="G210" t="s">
        <v>14</v>
      </c>
      <c r="H210" t="s">
        <v>22</v>
      </c>
      <c r="I210" t="s">
        <v>15</v>
      </c>
      <c r="J210">
        <v>2</v>
      </c>
      <c r="K210">
        <v>9725.18</v>
      </c>
      <c r="L210" t="s">
        <v>23</v>
      </c>
      <c r="M210" t="str">
        <f>IF(PatientData[[#This Row],[Age]]&lt;=30,"18-30",IF(PatientData[[#This Row],[Age]]&lt;=40,"31-40",IF(PatientData[[#This Row],[Age]]&lt;=50,"41-50",IF(PatientData[[#This Row],[Age]]&lt;=60,"51-60",IF(PatientData[[#This Row],[Age]]&lt;=70,"61-70",IF(PatientData[[#This Row],[Age]]&lt;=80,"71-80","80+"))))))</f>
        <v>61-70</v>
      </c>
    </row>
    <row r="211" spans="1:13" x14ac:dyDescent="0.25">
      <c r="A211" t="s">
        <v>235</v>
      </c>
      <c r="B211">
        <v>54</v>
      </c>
      <c r="C211" t="s">
        <v>25</v>
      </c>
      <c r="D211">
        <v>140</v>
      </c>
      <c r="E211">
        <v>255.059818006082</v>
      </c>
      <c r="F211">
        <v>18.134160310946001</v>
      </c>
      <c r="G211" t="s">
        <v>14</v>
      </c>
      <c r="H211" t="s">
        <v>19</v>
      </c>
      <c r="I211" t="s">
        <v>28</v>
      </c>
      <c r="J211">
        <v>3</v>
      </c>
      <c r="K211">
        <v>2079.2399999999998</v>
      </c>
      <c r="L211" t="s">
        <v>43</v>
      </c>
      <c r="M211" t="str">
        <f>IF(PatientData[[#This Row],[Age]]&lt;=30,"18-30",IF(PatientData[[#This Row],[Age]]&lt;=40,"31-40",IF(PatientData[[#This Row],[Age]]&lt;=50,"41-50",IF(PatientData[[#This Row],[Age]]&lt;=60,"51-60",IF(PatientData[[#This Row],[Age]]&lt;=70,"61-70",IF(PatientData[[#This Row],[Age]]&lt;=80,"71-80","80+"))))))</f>
        <v>51-60</v>
      </c>
    </row>
    <row r="212" spans="1:13" x14ac:dyDescent="0.25">
      <c r="A212" t="s">
        <v>236</v>
      </c>
      <c r="B212">
        <v>59</v>
      </c>
      <c r="C212" t="s">
        <v>13</v>
      </c>
      <c r="D212">
        <v>103</v>
      </c>
      <c r="E212">
        <v>250.52814477102601</v>
      </c>
      <c r="F212">
        <v>34.837976630637002</v>
      </c>
      <c r="G212" t="s">
        <v>18</v>
      </c>
      <c r="H212" t="s">
        <v>19</v>
      </c>
      <c r="I212" t="s">
        <v>15</v>
      </c>
      <c r="J212">
        <v>4</v>
      </c>
      <c r="K212">
        <v>7163.94</v>
      </c>
      <c r="L212" t="s">
        <v>16</v>
      </c>
      <c r="M212" t="str">
        <f>IF(PatientData[[#This Row],[Age]]&lt;=30,"18-30",IF(PatientData[[#This Row],[Age]]&lt;=40,"31-40",IF(PatientData[[#This Row],[Age]]&lt;=50,"41-50",IF(PatientData[[#This Row],[Age]]&lt;=60,"51-60",IF(PatientData[[#This Row],[Age]]&lt;=70,"61-70",IF(PatientData[[#This Row],[Age]]&lt;=80,"71-80","80+"))))))</f>
        <v>51-60</v>
      </c>
    </row>
    <row r="213" spans="1:13" x14ac:dyDescent="0.25">
      <c r="A213" t="s">
        <v>237</v>
      </c>
      <c r="B213">
        <v>51</v>
      </c>
      <c r="C213" t="s">
        <v>25</v>
      </c>
      <c r="D213">
        <v>119</v>
      </c>
      <c r="E213">
        <v>226.79782166906199</v>
      </c>
      <c r="F213">
        <v>26.7662813291806</v>
      </c>
      <c r="G213" t="s">
        <v>14</v>
      </c>
      <c r="H213" t="s">
        <v>19</v>
      </c>
      <c r="I213" t="s">
        <v>15</v>
      </c>
      <c r="J213">
        <v>6</v>
      </c>
      <c r="K213">
        <v>8098.77</v>
      </c>
      <c r="L213" t="s">
        <v>16</v>
      </c>
      <c r="M213" t="str">
        <f>IF(PatientData[[#This Row],[Age]]&lt;=30,"18-30",IF(PatientData[[#This Row],[Age]]&lt;=40,"31-40",IF(PatientData[[#This Row],[Age]]&lt;=50,"41-50",IF(PatientData[[#This Row],[Age]]&lt;=60,"51-60",IF(PatientData[[#This Row],[Age]]&lt;=70,"61-70",IF(PatientData[[#This Row],[Age]]&lt;=80,"71-80","80+"))))))</f>
        <v>51-60</v>
      </c>
    </row>
    <row r="214" spans="1:13" x14ac:dyDescent="0.25">
      <c r="A214" t="s">
        <v>238</v>
      </c>
      <c r="B214">
        <v>63</v>
      </c>
      <c r="C214" t="s">
        <v>25</v>
      </c>
      <c r="D214">
        <v>116</v>
      </c>
      <c r="E214">
        <v>247.76543773487001</v>
      </c>
      <c r="F214">
        <v>26.705182965755299</v>
      </c>
      <c r="G214" t="s">
        <v>36</v>
      </c>
      <c r="H214" t="s">
        <v>19</v>
      </c>
      <c r="I214" t="s">
        <v>26</v>
      </c>
      <c r="J214">
        <v>13</v>
      </c>
      <c r="K214">
        <v>21798.57</v>
      </c>
      <c r="L214" t="s">
        <v>23</v>
      </c>
      <c r="M214" t="str">
        <f>IF(PatientData[[#This Row],[Age]]&lt;=30,"18-30",IF(PatientData[[#This Row],[Age]]&lt;=40,"31-40",IF(PatientData[[#This Row],[Age]]&lt;=50,"41-50",IF(PatientData[[#This Row],[Age]]&lt;=60,"51-60",IF(PatientData[[#This Row],[Age]]&lt;=70,"61-70",IF(PatientData[[#This Row],[Age]]&lt;=80,"71-80","80+"))))))</f>
        <v>61-70</v>
      </c>
    </row>
    <row r="215" spans="1:13" x14ac:dyDescent="0.25">
      <c r="A215" t="s">
        <v>239</v>
      </c>
      <c r="B215">
        <v>54</v>
      </c>
      <c r="C215" t="s">
        <v>13</v>
      </c>
      <c r="D215">
        <v>117</v>
      </c>
      <c r="E215">
        <v>263.07744285439099</v>
      </c>
      <c r="F215">
        <v>21.190599183251301</v>
      </c>
      <c r="G215" t="s">
        <v>14</v>
      </c>
      <c r="H215" t="s">
        <v>22</v>
      </c>
      <c r="I215" t="s">
        <v>15</v>
      </c>
      <c r="J215">
        <v>3</v>
      </c>
      <c r="K215">
        <v>14922.56</v>
      </c>
      <c r="L215" t="s">
        <v>23</v>
      </c>
      <c r="M215" t="str">
        <f>IF(PatientData[[#This Row],[Age]]&lt;=30,"18-30",IF(PatientData[[#This Row],[Age]]&lt;=40,"31-40",IF(PatientData[[#This Row],[Age]]&lt;=50,"41-50",IF(PatientData[[#This Row],[Age]]&lt;=60,"51-60",IF(PatientData[[#This Row],[Age]]&lt;=70,"61-70",IF(PatientData[[#This Row],[Age]]&lt;=80,"71-80","80+"))))))</f>
        <v>51-60</v>
      </c>
    </row>
    <row r="216" spans="1:13" x14ac:dyDescent="0.25">
      <c r="A216" t="s">
        <v>240</v>
      </c>
      <c r="B216">
        <v>69</v>
      </c>
      <c r="C216" t="s">
        <v>13</v>
      </c>
      <c r="D216">
        <v>138</v>
      </c>
      <c r="E216">
        <v>229.30946230701201</v>
      </c>
      <c r="F216">
        <v>24.9635997201934</v>
      </c>
      <c r="G216" t="s">
        <v>18</v>
      </c>
      <c r="H216" t="s">
        <v>19</v>
      </c>
      <c r="I216" t="s">
        <v>15</v>
      </c>
      <c r="J216">
        <v>2</v>
      </c>
      <c r="K216">
        <v>11853.01</v>
      </c>
      <c r="L216" t="s">
        <v>23</v>
      </c>
      <c r="M216" t="str">
        <f>IF(PatientData[[#This Row],[Age]]&lt;=30,"18-30",IF(PatientData[[#This Row],[Age]]&lt;=40,"31-40",IF(PatientData[[#This Row],[Age]]&lt;=50,"41-50",IF(PatientData[[#This Row],[Age]]&lt;=60,"51-60",IF(PatientData[[#This Row],[Age]]&lt;=70,"61-70",IF(PatientData[[#This Row],[Age]]&lt;=80,"71-80","80+"))))))</f>
        <v>61-70</v>
      </c>
    </row>
    <row r="217" spans="1:13" x14ac:dyDescent="0.25">
      <c r="A217" t="s">
        <v>241</v>
      </c>
      <c r="B217">
        <v>57</v>
      </c>
      <c r="C217" t="s">
        <v>13</v>
      </c>
      <c r="D217" t="s">
        <v>10051</v>
      </c>
      <c r="E217">
        <v>150.175778579433</v>
      </c>
      <c r="F217">
        <v>23.2207339292091</v>
      </c>
      <c r="G217" t="s">
        <v>18</v>
      </c>
      <c r="H217" t="s">
        <v>22</v>
      </c>
      <c r="I217" t="s">
        <v>15</v>
      </c>
      <c r="J217">
        <v>3</v>
      </c>
      <c r="K217">
        <v>10577.79</v>
      </c>
      <c r="L217" t="s">
        <v>16</v>
      </c>
      <c r="M217" t="str">
        <f>IF(PatientData[[#This Row],[Age]]&lt;=30,"18-30",IF(PatientData[[#This Row],[Age]]&lt;=40,"31-40",IF(PatientData[[#This Row],[Age]]&lt;=50,"41-50",IF(PatientData[[#This Row],[Age]]&lt;=60,"51-60",IF(PatientData[[#This Row],[Age]]&lt;=70,"61-70",IF(PatientData[[#This Row],[Age]]&lt;=80,"71-80","80+"))))))</f>
        <v>51-60</v>
      </c>
    </row>
    <row r="218" spans="1:13" x14ac:dyDescent="0.25">
      <c r="A218" t="s">
        <v>242</v>
      </c>
      <c r="B218">
        <v>55</v>
      </c>
      <c r="C218" t="s">
        <v>13</v>
      </c>
      <c r="D218">
        <v>101</v>
      </c>
      <c r="E218">
        <v>297.33170055248098</v>
      </c>
      <c r="F218">
        <v>26.650489969619802</v>
      </c>
      <c r="G218" t="s">
        <v>14</v>
      </c>
      <c r="H218" t="s">
        <v>19</v>
      </c>
      <c r="I218" t="s">
        <v>15</v>
      </c>
      <c r="J218">
        <v>4</v>
      </c>
      <c r="K218">
        <v>14211.24</v>
      </c>
      <c r="L218" t="s">
        <v>20</v>
      </c>
      <c r="M218" t="str">
        <f>IF(PatientData[[#This Row],[Age]]&lt;=30,"18-30",IF(PatientData[[#This Row],[Age]]&lt;=40,"31-40",IF(PatientData[[#This Row],[Age]]&lt;=50,"41-50",IF(PatientData[[#This Row],[Age]]&lt;=60,"51-60",IF(PatientData[[#This Row],[Age]]&lt;=70,"61-70",IF(PatientData[[#This Row],[Age]]&lt;=80,"71-80","80+"))))))</f>
        <v>51-60</v>
      </c>
    </row>
    <row r="219" spans="1:13" x14ac:dyDescent="0.25">
      <c r="A219" t="s">
        <v>243</v>
      </c>
      <c r="B219">
        <v>94</v>
      </c>
      <c r="C219" t="s">
        <v>13</v>
      </c>
      <c r="D219">
        <v>131</v>
      </c>
      <c r="E219">
        <v>205.92602919006299</v>
      </c>
      <c r="F219">
        <v>17.185523967300298</v>
      </c>
      <c r="G219" t="s">
        <v>14</v>
      </c>
      <c r="H219" t="s">
        <v>19</v>
      </c>
      <c r="I219" t="s">
        <v>15</v>
      </c>
      <c r="J219">
        <v>3</v>
      </c>
      <c r="K219">
        <v>3438.93</v>
      </c>
      <c r="L219" t="s">
        <v>16</v>
      </c>
      <c r="M219" t="str">
        <f>IF(PatientData[[#This Row],[Age]]&lt;=30,"18-30",IF(PatientData[[#This Row],[Age]]&lt;=40,"31-40",IF(PatientData[[#This Row],[Age]]&lt;=50,"41-50",IF(PatientData[[#This Row],[Age]]&lt;=60,"51-60",IF(PatientData[[#This Row],[Age]]&lt;=70,"61-70",IF(PatientData[[#This Row],[Age]]&lt;=80,"71-80","80+"))))))</f>
        <v>80+</v>
      </c>
    </row>
    <row r="220" spans="1:13" x14ac:dyDescent="0.25">
      <c r="A220" t="s">
        <v>244</v>
      </c>
      <c r="B220">
        <v>41</v>
      </c>
      <c r="C220" t="s">
        <v>25</v>
      </c>
      <c r="D220">
        <v>136</v>
      </c>
      <c r="E220">
        <v>195.732203391307</v>
      </c>
      <c r="F220">
        <v>23.857980653848699</v>
      </c>
      <c r="G220" t="s">
        <v>14</v>
      </c>
      <c r="H220" t="s">
        <v>19</v>
      </c>
      <c r="I220" t="s">
        <v>28</v>
      </c>
      <c r="J220">
        <v>3</v>
      </c>
      <c r="K220">
        <v>4083.51</v>
      </c>
      <c r="L220" t="s">
        <v>23</v>
      </c>
      <c r="M220" t="str">
        <f>IF(PatientData[[#This Row],[Age]]&lt;=30,"18-30",IF(PatientData[[#This Row],[Age]]&lt;=40,"31-40",IF(PatientData[[#This Row],[Age]]&lt;=50,"41-50",IF(PatientData[[#This Row],[Age]]&lt;=60,"51-60",IF(PatientData[[#This Row],[Age]]&lt;=70,"61-70",IF(PatientData[[#This Row],[Age]]&lt;=80,"71-80","80+"))))))</f>
        <v>41-50</v>
      </c>
    </row>
    <row r="221" spans="1:13" x14ac:dyDescent="0.25">
      <c r="A221" t="s">
        <v>245</v>
      </c>
      <c r="B221">
        <v>38</v>
      </c>
      <c r="C221" t="s">
        <v>25</v>
      </c>
      <c r="D221">
        <v>126</v>
      </c>
      <c r="E221">
        <v>251.177362880993</v>
      </c>
      <c r="F221">
        <v>31.988898810049601</v>
      </c>
      <c r="G221" t="s">
        <v>14</v>
      </c>
      <c r="H221" t="s">
        <v>22</v>
      </c>
      <c r="I221" t="s">
        <v>15</v>
      </c>
      <c r="J221">
        <v>1</v>
      </c>
      <c r="K221" t="s">
        <v>10051</v>
      </c>
      <c r="L221" t="s">
        <v>10051</v>
      </c>
      <c r="M221" t="str">
        <f>IF(PatientData[[#This Row],[Age]]&lt;=30,"18-30",IF(PatientData[[#This Row],[Age]]&lt;=40,"31-40",IF(PatientData[[#This Row],[Age]]&lt;=50,"41-50",IF(PatientData[[#This Row],[Age]]&lt;=60,"51-60",IF(PatientData[[#This Row],[Age]]&lt;=70,"61-70",IF(PatientData[[#This Row],[Age]]&lt;=80,"71-80","80+"))))))</f>
        <v>31-40</v>
      </c>
    </row>
    <row r="222" spans="1:13" x14ac:dyDescent="0.25">
      <c r="A222" t="s">
        <v>246</v>
      </c>
      <c r="B222">
        <v>47</v>
      </c>
      <c r="C222" t="s">
        <v>25</v>
      </c>
      <c r="D222">
        <v>142</v>
      </c>
      <c r="E222">
        <v>220.90181068232101</v>
      </c>
      <c r="F222">
        <v>32.415840106124499</v>
      </c>
      <c r="G222" t="s">
        <v>18</v>
      </c>
      <c r="H222" t="s">
        <v>19</v>
      </c>
      <c r="I222" t="s">
        <v>15</v>
      </c>
      <c r="J222">
        <v>1</v>
      </c>
      <c r="K222">
        <v>9903.5499999999993</v>
      </c>
      <c r="L222" t="s">
        <v>16</v>
      </c>
      <c r="M222" t="str">
        <f>IF(PatientData[[#This Row],[Age]]&lt;=30,"18-30",IF(PatientData[[#This Row],[Age]]&lt;=40,"31-40",IF(PatientData[[#This Row],[Age]]&lt;=50,"41-50",IF(PatientData[[#This Row],[Age]]&lt;=60,"51-60",IF(PatientData[[#This Row],[Age]]&lt;=70,"61-70",IF(PatientData[[#This Row],[Age]]&lt;=80,"71-80","80+"))))))</f>
        <v>41-50</v>
      </c>
    </row>
    <row r="223" spans="1:13" x14ac:dyDescent="0.25">
      <c r="A223" t="s">
        <v>247</v>
      </c>
      <c r="B223">
        <v>42</v>
      </c>
      <c r="C223" t="s">
        <v>25</v>
      </c>
      <c r="D223">
        <v>132</v>
      </c>
      <c r="E223">
        <v>269.55608925113302</v>
      </c>
      <c r="F223">
        <v>15.7084663896898</v>
      </c>
      <c r="G223" t="s">
        <v>36</v>
      </c>
      <c r="H223" t="s">
        <v>19</v>
      </c>
      <c r="I223" t="s">
        <v>15</v>
      </c>
      <c r="J223">
        <v>3</v>
      </c>
      <c r="K223">
        <v>10457.799999999999</v>
      </c>
      <c r="L223" t="s">
        <v>16</v>
      </c>
      <c r="M223" t="str">
        <f>IF(PatientData[[#This Row],[Age]]&lt;=30,"18-30",IF(PatientData[[#This Row],[Age]]&lt;=40,"31-40",IF(PatientData[[#This Row],[Age]]&lt;=50,"41-50",IF(PatientData[[#This Row],[Age]]&lt;=60,"51-60",IF(PatientData[[#This Row],[Age]]&lt;=70,"61-70",IF(PatientData[[#This Row],[Age]]&lt;=80,"71-80","80+"))))))</f>
        <v>41-50</v>
      </c>
    </row>
    <row r="224" spans="1:13" x14ac:dyDescent="0.25">
      <c r="A224" t="s">
        <v>248</v>
      </c>
      <c r="B224">
        <v>60</v>
      </c>
      <c r="C224" t="s">
        <v>13</v>
      </c>
      <c r="D224">
        <v>134</v>
      </c>
      <c r="E224">
        <v>237.036609702482</v>
      </c>
      <c r="F224" t="s">
        <v>10051</v>
      </c>
      <c r="G224" t="s">
        <v>36</v>
      </c>
      <c r="H224" t="s">
        <v>22</v>
      </c>
      <c r="I224" t="s">
        <v>26</v>
      </c>
      <c r="J224">
        <v>5</v>
      </c>
      <c r="K224">
        <v>18351.29</v>
      </c>
      <c r="L224" t="s">
        <v>23</v>
      </c>
      <c r="M224" t="str">
        <f>IF(PatientData[[#This Row],[Age]]&lt;=30,"18-30",IF(PatientData[[#This Row],[Age]]&lt;=40,"31-40",IF(PatientData[[#This Row],[Age]]&lt;=50,"41-50",IF(PatientData[[#This Row],[Age]]&lt;=60,"51-60",IF(PatientData[[#This Row],[Age]]&lt;=70,"61-70",IF(PatientData[[#This Row],[Age]]&lt;=80,"71-80","80+"))))))</f>
        <v>51-60</v>
      </c>
    </row>
    <row r="225" spans="1:13" x14ac:dyDescent="0.25">
      <c r="A225" t="s">
        <v>249</v>
      </c>
      <c r="B225">
        <v>74</v>
      </c>
      <c r="C225" t="s">
        <v>25</v>
      </c>
      <c r="D225">
        <v>137</v>
      </c>
      <c r="E225">
        <v>243.45278835659599</v>
      </c>
      <c r="F225">
        <v>28.631688306571299</v>
      </c>
      <c r="G225" t="s">
        <v>18</v>
      </c>
      <c r="H225" t="s">
        <v>19</v>
      </c>
      <c r="I225" t="s">
        <v>15</v>
      </c>
      <c r="J225">
        <v>5</v>
      </c>
      <c r="K225">
        <v>10639.78</v>
      </c>
      <c r="L225" t="s">
        <v>16</v>
      </c>
      <c r="M225" t="str">
        <f>IF(PatientData[[#This Row],[Age]]&lt;=30,"18-30",IF(PatientData[[#This Row],[Age]]&lt;=40,"31-40",IF(PatientData[[#This Row],[Age]]&lt;=50,"41-50",IF(PatientData[[#This Row],[Age]]&lt;=60,"51-60",IF(PatientData[[#This Row],[Age]]&lt;=70,"61-70",IF(PatientData[[#This Row],[Age]]&lt;=80,"71-80","80+"))))))</f>
        <v>71-80</v>
      </c>
    </row>
    <row r="226" spans="1:13" x14ac:dyDescent="0.25">
      <c r="A226" t="s">
        <v>250</v>
      </c>
      <c r="B226">
        <v>54</v>
      </c>
      <c r="C226" t="s">
        <v>25</v>
      </c>
      <c r="D226">
        <v>143</v>
      </c>
      <c r="E226">
        <v>275.584342150753</v>
      </c>
      <c r="F226">
        <v>33.966954243395499</v>
      </c>
      <c r="G226" t="s">
        <v>36</v>
      </c>
      <c r="H226" t="s">
        <v>19</v>
      </c>
      <c r="I226" t="s">
        <v>26</v>
      </c>
      <c r="J226">
        <v>4</v>
      </c>
      <c r="K226">
        <v>14867.5</v>
      </c>
      <c r="L226" t="s">
        <v>16</v>
      </c>
      <c r="M226" t="str">
        <f>IF(PatientData[[#This Row],[Age]]&lt;=30,"18-30",IF(PatientData[[#This Row],[Age]]&lt;=40,"31-40",IF(PatientData[[#This Row],[Age]]&lt;=50,"41-50",IF(PatientData[[#This Row],[Age]]&lt;=60,"51-60",IF(PatientData[[#This Row],[Age]]&lt;=70,"61-70",IF(PatientData[[#This Row],[Age]]&lt;=80,"71-80","80+"))))))</f>
        <v>51-60</v>
      </c>
    </row>
    <row r="227" spans="1:13" x14ac:dyDescent="0.25">
      <c r="A227" t="s">
        <v>251</v>
      </c>
      <c r="B227">
        <v>75</v>
      </c>
      <c r="C227" t="s">
        <v>25</v>
      </c>
      <c r="D227">
        <v>143</v>
      </c>
      <c r="E227">
        <v>218.929746560442</v>
      </c>
      <c r="F227">
        <v>15</v>
      </c>
      <c r="G227" t="s">
        <v>36</v>
      </c>
      <c r="H227" t="s">
        <v>19</v>
      </c>
      <c r="I227" t="s">
        <v>26</v>
      </c>
      <c r="J227">
        <v>4</v>
      </c>
      <c r="K227">
        <v>26549.3</v>
      </c>
      <c r="L227" t="s">
        <v>16</v>
      </c>
      <c r="M227" t="str">
        <f>IF(PatientData[[#This Row],[Age]]&lt;=30,"18-30",IF(PatientData[[#This Row],[Age]]&lt;=40,"31-40",IF(PatientData[[#This Row],[Age]]&lt;=50,"41-50",IF(PatientData[[#This Row],[Age]]&lt;=60,"51-60",IF(PatientData[[#This Row],[Age]]&lt;=70,"61-70",IF(PatientData[[#This Row],[Age]]&lt;=80,"71-80","80+"))))))</f>
        <v>71-80</v>
      </c>
    </row>
    <row r="228" spans="1:13" x14ac:dyDescent="0.25">
      <c r="A228" t="s">
        <v>252</v>
      </c>
      <c r="B228">
        <v>63</v>
      </c>
      <c r="C228" t="s">
        <v>13</v>
      </c>
      <c r="D228">
        <v>131</v>
      </c>
      <c r="E228">
        <v>208.47802111979701</v>
      </c>
      <c r="F228">
        <v>32.1752635186199</v>
      </c>
      <c r="G228" t="s">
        <v>14</v>
      </c>
      <c r="H228" t="s">
        <v>19</v>
      </c>
      <c r="I228" t="s">
        <v>15</v>
      </c>
      <c r="J228">
        <v>4</v>
      </c>
      <c r="K228">
        <v>8245.4599999999991</v>
      </c>
      <c r="L228" t="s">
        <v>16</v>
      </c>
      <c r="M228" t="str">
        <f>IF(PatientData[[#This Row],[Age]]&lt;=30,"18-30",IF(PatientData[[#This Row],[Age]]&lt;=40,"31-40",IF(PatientData[[#This Row],[Age]]&lt;=50,"41-50",IF(PatientData[[#This Row],[Age]]&lt;=60,"51-60",IF(PatientData[[#This Row],[Age]]&lt;=70,"61-70",IF(PatientData[[#This Row],[Age]]&lt;=80,"71-80","80+"))))))</f>
        <v>61-70</v>
      </c>
    </row>
    <row r="229" spans="1:13" x14ac:dyDescent="0.25">
      <c r="A229" t="s">
        <v>253</v>
      </c>
      <c r="B229">
        <v>77</v>
      </c>
      <c r="C229" t="s">
        <v>25</v>
      </c>
      <c r="D229">
        <v>133</v>
      </c>
      <c r="E229">
        <v>209.69992197872301</v>
      </c>
      <c r="F229">
        <v>20.664557222089201</v>
      </c>
      <c r="G229" t="s">
        <v>36</v>
      </c>
      <c r="H229" t="s">
        <v>22</v>
      </c>
      <c r="I229" t="s">
        <v>26</v>
      </c>
      <c r="J229">
        <v>5</v>
      </c>
      <c r="K229">
        <v>18879.46</v>
      </c>
      <c r="L229" t="s">
        <v>16</v>
      </c>
      <c r="M229" t="str">
        <f>IF(PatientData[[#This Row],[Age]]&lt;=30,"18-30",IF(PatientData[[#This Row],[Age]]&lt;=40,"31-40",IF(PatientData[[#This Row],[Age]]&lt;=50,"41-50",IF(PatientData[[#This Row],[Age]]&lt;=60,"51-60",IF(PatientData[[#This Row],[Age]]&lt;=70,"61-70",IF(PatientData[[#This Row],[Age]]&lt;=80,"71-80","80+"))))))</f>
        <v>71-80</v>
      </c>
    </row>
    <row r="230" spans="1:13" x14ac:dyDescent="0.25">
      <c r="A230" t="s">
        <v>254</v>
      </c>
      <c r="B230">
        <v>75</v>
      </c>
      <c r="C230" t="s">
        <v>13</v>
      </c>
      <c r="D230">
        <v>137</v>
      </c>
      <c r="E230">
        <v>211.334027147825</v>
      </c>
      <c r="F230">
        <v>34.739495234185597</v>
      </c>
      <c r="G230" t="s">
        <v>14</v>
      </c>
      <c r="H230" t="s">
        <v>19</v>
      </c>
      <c r="I230" t="s">
        <v>28</v>
      </c>
      <c r="J230">
        <v>4</v>
      </c>
      <c r="K230">
        <v>5919.37</v>
      </c>
      <c r="L230" t="s">
        <v>16</v>
      </c>
      <c r="M230" t="str">
        <f>IF(PatientData[[#This Row],[Age]]&lt;=30,"18-30",IF(PatientData[[#This Row],[Age]]&lt;=40,"31-40",IF(PatientData[[#This Row],[Age]]&lt;=50,"41-50",IF(PatientData[[#This Row],[Age]]&lt;=60,"51-60",IF(PatientData[[#This Row],[Age]]&lt;=70,"61-70",IF(PatientData[[#This Row],[Age]]&lt;=80,"71-80","80+"))))))</f>
        <v>71-80</v>
      </c>
    </row>
    <row r="231" spans="1:13" x14ac:dyDescent="0.25">
      <c r="A231" t="s">
        <v>255</v>
      </c>
      <c r="B231">
        <v>70</v>
      </c>
      <c r="C231" t="s">
        <v>13</v>
      </c>
      <c r="D231">
        <v>122</v>
      </c>
      <c r="E231">
        <v>251.14241415906699</v>
      </c>
      <c r="F231">
        <v>28.523908807431098</v>
      </c>
      <c r="G231" t="s">
        <v>36</v>
      </c>
      <c r="H231" t="s">
        <v>19</v>
      </c>
      <c r="I231" t="s">
        <v>26</v>
      </c>
      <c r="J231">
        <v>1</v>
      </c>
      <c r="K231">
        <v>11453.47</v>
      </c>
      <c r="L231" t="s">
        <v>23</v>
      </c>
      <c r="M231" t="str">
        <f>IF(PatientData[[#This Row],[Age]]&lt;=30,"18-30",IF(PatientData[[#This Row],[Age]]&lt;=40,"31-40",IF(PatientData[[#This Row],[Age]]&lt;=50,"41-50",IF(PatientData[[#This Row],[Age]]&lt;=60,"51-60",IF(PatientData[[#This Row],[Age]]&lt;=70,"61-70",IF(PatientData[[#This Row],[Age]]&lt;=80,"71-80","80+"))))))</f>
        <v>61-70</v>
      </c>
    </row>
    <row r="232" spans="1:13" x14ac:dyDescent="0.25">
      <c r="A232" t="s">
        <v>256</v>
      </c>
      <c r="B232">
        <v>58</v>
      </c>
      <c r="C232" t="s">
        <v>25</v>
      </c>
      <c r="D232">
        <v>90</v>
      </c>
      <c r="E232">
        <v>227.48924307461101</v>
      </c>
      <c r="F232">
        <v>26.195327353356198</v>
      </c>
      <c r="G232" t="s">
        <v>14</v>
      </c>
      <c r="H232" t="s">
        <v>22</v>
      </c>
      <c r="I232" t="s">
        <v>15</v>
      </c>
      <c r="J232">
        <v>3</v>
      </c>
      <c r="K232">
        <v>8637.67</v>
      </c>
      <c r="L232" t="s">
        <v>20</v>
      </c>
      <c r="M232" t="str">
        <f>IF(PatientData[[#This Row],[Age]]&lt;=30,"18-30",IF(PatientData[[#This Row],[Age]]&lt;=40,"31-40",IF(PatientData[[#This Row],[Age]]&lt;=50,"41-50",IF(PatientData[[#This Row],[Age]]&lt;=60,"51-60",IF(PatientData[[#This Row],[Age]]&lt;=70,"61-70",IF(PatientData[[#This Row],[Age]]&lt;=80,"71-80","80+"))))))</f>
        <v>51-60</v>
      </c>
    </row>
    <row r="233" spans="1:13" x14ac:dyDescent="0.25">
      <c r="A233" t="s">
        <v>257</v>
      </c>
      <c r="B233">
        <v>48</v>
      </c>
      <c r="C233" t="s">
        <v>25</v>
      </c>
      <c r="D233">
        <v>130</v>
      </c>
      <c r="E233">
        <v>206.57144174446401</v>
      </c>
      <c r="F233">
        <v>27.822915475380299</v>
      </c>
      <c r="G233" t="s">
        <v>18</v>
      </c>
      <c r="H233" t="s">
        <v>19</v>
      </c>
      <c r="I233" t="s">
        <v>15</v>
      </c>
      <c r="J233">
        <v>3</v>
      </c>
      <c r="K233">
        <v>10365.4</v>
      </c>
      <c r="L233" t="s">
        <v>16</v>
      </c>
      <c r="M233" t="str">
        <f>IF(PatientData[[#This Row],[Age]]&lt;=30,"18-30",IF(PatientData[[#This Row],[Age]]&lt;=40,"31-40",IF(PatientData[[#This Row],[Age]]&lt;=50,"41-50",IF(PatientData[[#This Row],[Age]]&lt;=60,"51-60",IF(PatientData[[#This Row],[Age]]&lt;=70,"61-70",IF(PatientData[[#This Row],[Age]]&lt;=80,"71-80","80+"))))))</f>
        <v>41-50</v>
      </c>
    </row>
    <row r="234" spans="1:13" x14ac:dyDescent="0.25">
      <c r="A234" t="s">
        <v>258</v>
      </c>
      <c r="B234">
        <v>71</v>
      </c>
      <c r="C234" t="s">
        <v>13</v>
      </c>
      <c r="D234">
        <v>158</v>
      </c>
      <c r="E234">
        <v>237.415769939196</v>
      </c>
      <c r="F234">
        <v>19.1535033088552</v>
      </c>
      <c r="G234" t="s">
        <v>18</v>
      </c>
      <c r="H234" t="s">
        <v>19</v>
      </c>
      <c r="I234" t="s">
        <v>15</v>
      </c>
      <c r="J234">
        <v>3</v>
      </c>
      <c r="K234">
        <v>12775.58</v>
      </c>
      <c r="L234" t="s">
        <v>16</v>
      </c>
      <c r="M234" t="str">
        <f>IF(PatientData[[#This Row],[Age]]&lt;=30,"18-30",IF(PatientData[[#This Row],[Age]]&lt;=40,"31-40",IF(PatientData[[#This Row],[Age]]&lt;=50,"41-50",IF(PatientData[[#This Row],[Age]]&lt;=60,"51-60",IF(PatientData[[#This Row],[Age]]&lt;=70,"61-70",IF(PatientData[[#This Row],[Age]]&lt;=80,"71-80","80+"))))))</f>
        <v>71-80</v>
      </c>
    </row>
    <row r="235" spans="1:13" x14ac:dyDescent="0.25">
      <c r="A235" t="s">
        <v>259</v>
      </c>
      <c r="B235">
        <v>18</v>
      </c>
      <c r="C235" t="s">
        <v>13</v>
      </c>
      <c r="D235">
        <v>132</v>
      </c>
      <c r="E235">
        <v>237.83591939226599</v>
      </c>
      <c r="F235">
        <v>25.811055329443398</v>
      </c>
      <c r="G235" t="s">
        <v>14</v>
      </c>
      <c r="H235" t="s">
        <v>22</v>
      </c>
      <c r="I235" t="s">
        <v>15</v>
      </c>
      <c r="J235">
        <v>2</v>
      </c>
      <c r="K235">
        <v>9835.14</v>
      </c>
      <c r="L235" t="s">
        <v>16</v>
      </c>
      <c r="M235" t="str">
        <f>IF(PatientData[[#This Row],[Age]]&lt;=30,"18-30",IF(PatientData[[#This Row],[Age]]&lt;=40,"31-40",IF(PatientData[[#This Row],[Age]]&lt;=50,"41-50",IF(PatientData[[#This Row],[Age]]&lt;=60,"51-60",IF(PatientData[[#This Row],[Age]]&lt;=70,"61-70",IF(PatientData[[#This Row],[Age]]&lt;=80,"71-80","80+"))))))</f>
        <v>18-30</v>
      </c>
    </row>
    <row r="236" spans="1:13" x14ac:dyDescent="0.25">
      <c r="A236" t="s">
        <v>260</v>
      </c>
      <c r="B236">
        <v>62</v>
      </c>
      <c r="C236" t="s">
        <v>13</v>
      </c>
      <c r="D236">
        <v>119</v>
      </c>
      <c r="E236">
        <v>240.62347381414</v>
      </c>
      <c r="F236">
        <v>19.7178498058428</v>
      </c>
      <c r="G236" t="s">
        <v>10051</v>
      </c>
      <c r="H236" t="s">
        <v>19</v>
      </c>
      <c r="I236" t="s">
        <v>26</v>
      </c>
      <c r="J236">
        <v>7</v>
      </c>
      <c r="K236">
        <v>21045.43</v>
      </c>
      <c r="L236" t="s">
        <v>16</v>
      </c>
      <c r="M236" t="str">
        <f>IF(PatientData[[#This Row],[Age]]&lt;=30,"18-30",IF(PatientData[[#This Row],[Age]]&lt;=40,"31-40",IF(PatientData[[#This Row],[Age]]&lt;=50,"41-50",IF(PatientData[[#This Row],[Age]]&lt;=60,"51-60",IF(PatientData[[#This Row],[Age]]&lt;=70,"61-70",IF(PatientData[[#This Row],[Age]]&lt;=80,"71-80","80+"))))))</f>
        <v>61-70</v>
      </c>
    </row>
    <row r="237" spans="1:13" x14ac:dyDescent="0.25">
      <c r="A237" t="s">
        <v>261</v>
      </c>
      <c r="B237">
        <v>33</v>
      </c>
      <c r="C237" t="s">
        <v>25</v>
      </c>
      <c r="D237">
        <v>132</v>
      </c>
      <c r="E237">
        <v>311.40594288870801</v>
      </c>
      <c r="F237">
        <v>27.0674000984835</v>
      </c>
      <c r="G237" t="s">
        <v>14</v>
      </c>
      <c r="H237" t="s">
        <v>19</v>
      </c>
      <c r="I237" t="s">
        <v>15</v>
      </c>
      <c r="J237">
        <v>0</v>
      </c>
      <c r="K237">
        <v>8724.26</v>
      </c>
      <c r="L237" t="s">
        <v>20</v>
      </c>
      <c r="M237" t="str">
        <f>IF(PatientData[[#This Row],[Age]]&lt;=30,"18-30",IF(PatientData[[#This Row],[Age]]&lt;=40,"31-40",IF(PatientData[[#This Row],[Age]]&lt;=50,"41-50",IF(PatientData[[#This Row],[Age]]&lt;=60,"51-60",IF(PatientData[[#This Row],[Age]]&lt;=70,"61-70",IF(PatientData[[#This Row],[Age]]&lt;=80,"71-80","80+"))))))</f>
        <v>31-40</v>
      </c>
    </row>
    <row r="238" spans="1:13" x14ac:dyDescent="0.25">
      <c r="A238" t="s">
        <v>262</v>
      </c>
      <c r="B238">
        <v>25</v>
      </c>
      <c r="C238" t="s">
        <v>13</v>
      </c>
      <c r="D238">
        <v>117</v>
      </c>
      <c r="E238">
        <v>249.27016844041401</v>
      </c>
      <c r="F238">
        <v>19.280093467606001</v>
      </c>
      <c r="G238" t="s">
        <v>36</v>
      </c>
      <c r="H238" t="s">
        <v>19</v>
      </c>
      <c r="I238" t="s">
        <v>15</v>
      </c>
      <c r="J238">
        <v>6</v>
      </c>
      <c r="K238">
        <v>12770.39</v>
      </c>
      <c r="L238" t="s">
        <v>16</v>
      </c>
      <c r="M238" t="str">
        <f>IF(PatientData[[#This Row],[Age]]&lt;=30,"18-30",IF(PatientData[[#This Row],[Age]]&lt;=40,"31-40",IF(PatientData[[#This Row],[Age]]&lt;=50,"41-50",IF(PatientData[[#This Row],[Age]]&lt;=60,"51-60",IF(PatientData[[#This Row],[Age]]&lt;=70,"61-70",IF(PatientData[[#This Row],[Age]]&lt;=80,"71-80","80+"))))))</f>
        <v>18-30</v>
      </c>
    </row>
    <row r="239" spans="1:13" x14ac:dyDescent="0.25">
      <c r="A239" t="s">
        <v>263</v>
      </c>
      <c r="B239">
        <v>60</v>
      </c>
      <c r="C239" t="s">
        <v>25</v>
      </c>
      <c r="D239">
        <v>108</v>
      </c>
      <c r="E239">
        <v>207.97166488584</v>
      </c>
      <c r="F239">
        <v>22.4116435205963</v>
      </c>
      <c r="G239" t="s">
        <v>14</v>
      </c>
      <c r="H239" t="s">
        <v>19</v>
      </c>
      <c r="I239" t="s">
        <v>28</v>
      </c>
      <c r="J239">
        <v>3</v>
      </c>
      <c r="K239">
        <v>4265.79</v>
      </c>
      <c r="L239" t="s">
        <v>43</v>
      </c>
      <c r="M239" t="str">
        <f>IF(PatientData[[#This Row],[Age]]&lt;=30,"18-30",IF(PatientData[[#This Row],[Age]]&lt;=40,"31-40",IF(PatientData[[#This Row],[Age]]&lt;=50,"41-50",IF(PatientData[[#This Row],[Age]]&lt;=60,"51-60",IF(PatientData[[#This Row],[Age]]&lt;=70,"61-70",IF(PatientData[[#This Row],[Age]]&lt;=80,"71-80","80+"))))))</f>
        <v>51-60</v>
      </c>
    </row>
    <row r="240" spans="1:13" x14ac:dyDescent="0.25">
      <c r="A240" t="s">
        <v>264</v>
      </c>
      <c r="B240">
        <v>18</v>
      </c>
      <c r="C240" t="s">
        <v>25</v>
      </c>
      <c r="D240">
        <v>94</v>
      </c>
      <c r="E240" t="s">
        <v>10051</v>
      </c>
      <c r="F240">
        <v>22.418674732710802</v>
      </c>
      <c r="G240" t="s">
        <v>18</v>
      </c>
      <c r="H240" t="s">
        <v>19</v>
      </c>
      <c r="I240" t="s">
        <v>15</v>
      </c>
      <c r="J240">
        <v>1</v>
      </c>
      <c r="K240">
        <v>4380.6499999999996</v>
      </c>
      <c r="L240" t="s">
        <v>16</v>
      </c>
      <c r="M240" t="str">
        <f>IF(PatientData[[#This Row],[Age]]&lt;=30,"18-30",IF(PatientData[[#This Row],[Age]]&lt;=40,"31-40",IF(PatientData[[#This Row],[Age]]&lt;=50,"41-50",IF(PatientData[[#This Row],[Age]]&lt;=60,"51-60",IF(PatientData[[#This Row],[Age]]&lt;=70,"61-70",IF(PatientData[[#This Row],[Age]]&lt;=80,"71-80","80+"))))))</f>
        <v>18-30</v>
      </c>
    </row>
    <row r="241" spans="1:13" x14ac:dyDescent="0.25">
      <c r="A241" t="s">
        <v>265</v>
      </c>
      <c r="B241">
        <v>51</v>
      </c>
      <c r="C241" t="s">
        <v>13</v>
      </c>
      <c r="D241">
        <v>115</v>
      </c>
      <c r="E241">
        <v>202.06856202823701</v>
      </c>
      <c r="F241">
        <v>28.525654401141399</v>
      </c>
      <c r="G241" t="s">
        <v>14</v>
      </c>
      <c r="H241" t="s">
        <v>19</v>
      </c>
      <c r="I241" t="s">
        <v>15</v>
      </c>
      <c r="J241">
        <v>2</v>
      </c>
      <c r="K241">
        <v>9186.2000000000007</v>
      </c>
      <c r="L241" t="s">
        <v>20</v>
      </c>
      <c r="M241" t="str">
        <f>IF(PatientData[[#This Row],[Age]]&lt;=30,"18-30",IF(PatientData[[#This Row],[Age]]&lt;=40,"31-40",IF(PatientData[[#This Row],[Age]]&lt;=50,"41-50",IF(PatientData[[#This Row],[Age]]&lt;=60,"51-60",IF(PatientData[[#This Row],[Age]]&lt;=70,"61-70",IF(PatientData[[#This Row],[Age]]&lt;=80,"71-80","80+"))))))</f>
        <v>51-60</v>
      </c>
    </row>
    <row r="242" spans="1:13" x14ac:dyDescent="0.25">
      <c r="A242" t="s">
        <v>266</v>
      </c>
      <c r="B242">
        <v>63</v>
      </c>
      <c r="C242" t="s">
        <v>13</v>
      </c>
      <c r="D242">
        <v>135</v>
      </c>
      <c r="E242">
        <v>270.26900807373403</v>
      </c>
      <c r="F242">
        <v>27.4241621282846</v>
      </c>
      <c r="G242" t="s">
        <v>14</v>
      </c>
      <c r="H242" t="s">
        <v>22</v>
      </c>
      <c r="I242" t="s">
        <v>26</v>
      </c>
      <c r="J242">
        <v>5</v>
      </c>
      <c r="K242">
        <v>19610.150000000001</v>
      </c>
      <c r="L242" t="s">
        <v>16</v>
      </c>
      <c r="M242" t="str">
        <f>IF(PatientData[[#This Row],[Age]]&lt;=30,"18-30",IF(PatientData[[#This Row],[Age]]&lt;=40,"31-40",IF(PatientData[[#This Row],[Age]]&lt;=50,"41-50",IF(PatientData[[#This Row],[Age]]&lt;=60,"51-60",IF(PatientData[[#This Row],[Age]]&lt;=70,"61-70",IF(PatientData[[#This Row],[Age]]&lt;=80,"71-80","80+"))))))</f>
        <v>61-70</v>
      </c>
    </row>
    <row r="243" spans="1:13" x14ac:dyDescent="0.25">
      <c r="A243" t="s">
        <v>267</v>
      </c>
      <c r="B243">
        <v>50</v>
      </c>
      <c r="C243" t="s">
        <v>13</v>
      </c>
      <c r="D243" t="s">
        <v>10051</v>
      </c>
      <c r="E243">
        <v>276.24277119078499</v>
      </c>
      <c r="F243">
        <v>24.128922740468401</v>
      </c>
      <c r="G243" t="s">
        <v>14</v>
      </c>
      <c r="H243" t="s">
        <v>19</v>
      </c>
      <c r="I243" t="s">
        <v>15</v>
      </c>
      <c r="J243">
        <v>2</v>
      </c>
      <c r="K243">
        <v>8045.95</v>
      </c>
      <c r="L243" t="s">
        <v>16</v>
      </c>
      <c r="M243" t="str">
        <f>IF(PatientData[[#This Row],[Age]]&lt;=30,"18-30",IF(PatientData[[#This Row],[Age]]&lt;=40,"31-40",IF(PatientData[[#This Row],[Age]]&lt;=50,"41-50",IF(PatientData[[#This Row],[Age]]&lt;=60,"51-60",IF(PatientData[[#This Row],[Age]]&lt;=70,"61-70",IF(PatientData[[#This Row],[Age]]&lt;=80,"71-80","80+"))))))</f>
        <v>41-50</v>
      </c>
    </row>
    <row r="244" spans="1:13" x14ac:dyDescent="0.25">
      <c r="A244" t="s">
        <v>268</v>
      </c>
      <c r="B244">
        <v>30</v>
      </c>
      <c r="C244" t="s">
        <v>25</v>
      </c>
      <c r="D244" t="s">
        <v>10051</v>
      </c>
      <c r="E244">
        <v>191.58108679515999</v>
      </c>
      <c r="F244">
        <v>28.077383797097099</v>
      </c>
      <c r="G244" t="s">
        <v>36</v>
      </c>
      <c r="H244" t="s">
        <v>19</v>
      </c>
      <c r="I244" t="s">
        <v>28</v>
      </c>
      <c r="J244">
        <v>5</v>
      </c>
      <c r="K244">
        <v>6935.55</v>
      </c>
      <c r="L244" t="s">
        <v>23</v>
      </c>
      <c r="M244" t="str">
        <f>IF(PatientData[[#This Row],[Age]]&lt;=30,"18-30",IF(PatientData[[#This Row],[Age]]&lt;=40,"31-40",IF(PatientData[[#This Row],[Age]]&lt;=50,"41-50",IF(PatientData[[#This Row],[Age]]&lt;=60,"51-60",IF(PatientData[[#This Row],[Age]]&lt;=70,"61-70",IF(PatientData[[#This Row],[Age]]&lt;=80,"71-80","80+"))))))</f>
        <v>18-30</v>
      </c>
    </row>
    <row r="245" spans="1:13" x14ac:dyDescent="0.25">
      <c r="A245" t="s">
        <v>269</v>
      </c>
      <c r="B245">
        <v>43</v>
      </c>
      <c r="C245" t="s">
        <v>25</v>
      </c>
      <c r="D245">
        <v>108</v>
      </c>
      <c r="E245">
        <v>211.42273239655199</v>
      </c>
      <c r="F245">
        <v>25.814630048506199</v>
      </c>
      <c r="G245" t="s">
        <v>36</v>
      </c>
      <c r="H245" t="s">
        <v>19</v>
      </c>
      <c r="I245" t="s">
        <v>28</v>
      </c>
      <c r="J245">
        <v>4</v>
      </c>
      <c r="K245">
        <v>4526.8900000000003</v>
      </c>
      <c r="L245" t="s">
        <v>23</v>
      </c>
      <c r="M245" t="str">
        <f>IF(PatientData[[#This Row],[Age]]&lt;=30,"18-30",IF(PatientData[[#This Row],[Age]]&lt;=40,"31-40",IF(PatientData[[#This Row],[Age]]&lt;=50,"41-50",IF(PatientData[[#This Row],[Age]]&lt;=60,"51-60",IF(PatientData[[#This Row],[Age]]&lt;=70,"61-70",IF(PatientData[[#This Row],[Age]]&lt;=80,"71-80","80+"))))))</f>
        <v>41-50</v>
      </c>
    </row>
    <row r="246" spans="1:13" x14ac:dyDescent="0.25">
      <c r="A246" t="s">
        <v>270</v>
      </c>
      <c r="B246">
        <v>80</v>
      </c>
      <c r="C246" t="s">
        <v>13</v>
      </c>
      <c r="D246">
        <v>140</v>
      </c>
      <c r="E246">
        <v>261.36778683190602</v>
      </c>
      <c r="F246">
        <v>31.6758827336498</v>
      </c>
      <c r="G246" t="s">
        <v>14</v>
      </c>
      <c r="H246" t="s">
        <v>19</v>
      </c>
      <c r="I246" t="s">
        <v>15</v>
      </c>
      <c r="J246">
        <v>6</v>
      </c>
      <c r="K246">
        <v>5835.35</v>
      </c>
      <c r="L246" t="s">
        <v>16</v>
      </c>
      <c r="M246" t="str">
        <f>IF(PatientData[[#This Row],[Age]]&lt;=30,"18-30",IF(PatientData[[#This Row],[Age]]&lt;=40,"31-40",IF(PatientData[[#This Row],[Age]]&lt;=50,"41-50",IF(PatientData[[#This Row],[Age]]&lt;=60,"51-60",IF(PatientData[[#This Row],[Age]]&lt;=70,"61-70",IF(PatientData[[#This Row],[Age]]&lt;=80,"71-80","80+"))))))</f>
        <v>71-80</v>
      </c>
    </row>
    <row r="247" spans="1:13" x14ac:dyDescent="0.25">
      <c r="A247" t="s">
        <v>271</v>
      </c>
      <c r="B247">
        <v>59</v>
      </c>
      <c r="C247" t="s">
        <v>13</v>
      </c>
      <c r="D247">
        <v>101</v>
      </c>
      <c r="E247">
        <v>178.667990327128</v>
      </c>
      <c r="F247">
        <v>20.968082189894201</v>
      </c>
      <c r="G247" t="s">
        <v>18</v>
      </c>
      <c r="H247" t="s">
        <v>22</v>
      </c>
      <c r="I247" t="s">
        <v>26</v>
      </c>
      <c r="J247">
        <v>0</v>
      </c>
      <c r="K247">
        <v>21708.02</v>
      </c>
      <c r="L247" t="s">
        <v>16</v>
      </c>
      <c r="M247" t="str">
        <f>IF(PatientData[[#This Row],[Age]]&lt;=30,"18-30",IF(PatientData[[#This Row],[Age]]&lt;=40,"31-40",IF(PatientData[[#This Row],[Age]]&lt;=50,"41-50",IF(PatientData[[#This Row],[Age]]&lt;=60,"51-60",IF(PatientData[[#This Row],[Age]]&lt;=70,"61-70",IF(PatientData[[#This Row],[Age]]&lt;=80,"71-80","80+"))))))</f>
        <v>51-60</v>
      </c>
    </row>
    <row r="248" spans="1:13" x14ac:dyDescent="0.25">
      <c r="A248" t="s">
        <v>272</v>
      </c>
      <c r="B248">
        <v>67</v>
      </c>
      <c r="C248" t="s">
        <v>13</v>
      </c>
      <c r="D248">
        <v>94</v>
      </c>
      <c r="E248">
        <v>281.55109164272699</v>
      </c>
      <c r="F248">
        <v>29.631412334872099</v>
      </c>
      <c r="G248" t="s">
        <v>36</v>
      </c>
      <c r="H248" t="s">
        <v>19</v>
      </c>
      <c r="I248" t="s">
        <v>26</v>
      </c>
      <c r="J248">
        <v>10</v>
      </c>
      <c r="K248">
        <v>20918.349999999999</v>
      </c>
      <c r="L248" t="s">
        <v>16</v>
      </c>
      <c r="M248" t="str">
        <f>IF(PatientData[[#This Row],[Age]]&lt;=30,"18-30",IF(PatientData[[#This Row],[Age]]&lt;=40,"31-40",IF(PatientData[[#This Row],[Age]]&lt;=50,"41-50",IF(PatientData[[#This Row],[Age]]&lt;=60,"51-60",IF(PatientData[[#This Row],[Age]]&lt;=70,"61-70",IF(PatientData[[#This Row],[Age]]&lt;=80,"71-80","80+"))))))</f>
        <v>61-70</v>
      </c>
    </row>
    <row r="249" spans="1:13" x14ac:dyDescent="0.25">
      <c r="A249" t="s">
        <v>273</v>
      </c>
      <c r="B249">
        <v>28</v>
      </c>
      <c r="C249" t="s">
        <v>25</v>
      </c>
      <c r="D249">
        <v>104</v>
      </c>
      <c r="E249">
        <v>196.387199042784</v>
      </c>
      <c r="F249">
        <v>34.948447212921799</v>
      </c>
      <c r="G249" t="s">
        <v>14</v>
      </c>
      <c r="H249" t="s">
        <v>19</v>
      </c>
      <c r="I249" t="s">
        <v>15</v>
      </c>
      <c r="J249">
        <v>3</v>
      </c>
      <c r="K249">
        <v>8027.36</v>
      </c>
      <c r="L249" t="s">
        <v>23</v>
      </c>
      <c r="M249" t="str">
        <f>IF(PatientData[[#This Row],[Age]]&lt;=30,"18-30",IF(PatientData[[#This Row],[Age]]&lt;=40,"31-40",IF(PatientData[[#This Row],[Age]]&lt;=50,"41-50",IF(PatientData[[#This Row],[Age]]&lt;=60,"51-60",IF(PatientData[[#This Row],[Age]]&lt;=70,"61-70",IF(PatientData[[#This Row],[Age]]&lt;=80,"71-80","80+"))))))</f>
        <v>18-30</v>
      </c>
    </row>
    <row r="250" spans="1:13" x14ac:dyDescent="0.25">
      <c r="A250" t="s">
        <v>274</v>
      </c>
      <c r="B250">
        <v>52</v>
      </c>
      <c r="C250" t="s">
        <v>25</v>
      </c>
      <c r="D250">
        <v>160</v>
      </c>
      <c r="E250">
        <v>184.39215696172499</v>
      </c>
      <c r="F250">
        <v>26.372634178151699</v>
      </c>
      <c r="G250" t="s">
        <v>36</v>
      </c>
      <c r="H250" t="s">
        <v>19</v>
      </c>
      <c r="I250" t="s">
        <v>15</v>
      </c>
      <c r="J250">
        <v>2</v>
      </c>
      <c r="K250">
        <v>3302.87</v>
      </c>
      <c r="L250" t="s">
        <v>16</v>
      </c>
      <c r="M250" t="str">
        <f>IF(PatientData[[#This Row],[Age]]&lt;=30,"18-30",IF(PatientData[[#This Row],[Age]]&lt;=40,"31-40",IF(PatientData[[#This Row],[Age]]&lt;=50,"41-50",IF(PatientData[[#This Row],[Age]]&lt;=60,"51-60",IF(PatientData[[#This Row],[Age]]&lt;=70,"61-70",IF(PatientData[[#This Row],[Age]]&lt;=80,"71-80","80+"))))))</f>
        <v>51-60</v>
      </c>
    </row>
    <row r="251" spans="1:13" x14ac:dyDescent="0.25">
      <c r="A251" t="s">
        <v>275</v>
      </c>
      <c r="B251">
        <v>54</v>
      </c>
      <c r="C251" t="s">
        <v>13</v>
      </c>
      <c r="D251">
        <v>110</v>
      </c>
      <c r="E251" t="s">
        <v>10051</v>
      </c>
      <c r="F251">
        <v>28.190463223389902</v>
      </c>
      <c r="G251" t="s">
        <v>14</v>
      </c>
      <c r="H251" t="s">
        <v>22</v>
      </c>
      <c r="I251" t="s">
        <v>15</v>
      </c>
      <c r="J251" t="s">
        <v>10051</v>
      </c>
      <c r="K251">
        <v>10362.75</v>
      </c>
      <c r="L251" t="s">
        <v>16</v>
      </c>
      <c r="M251" t="str">
        <f>IF(PatientData[[#This Row],[Age]]&lt;=30,"18-30",IF(PatientData[[#This Row],[Age]]&lt;=40,"31-40",IF(PatientData[[#This Row],[Age]]&lt;=50,"41-50",IF(PatientData[[#This Row],[Age]]&lt;=60,"51-60",IF(PatientData[[#This Row],[Age]]&lt;=70,"61-70",IF(PatientData[[#This Row],[Age]]&lt;=80,"71-80","80+"))))))</f>
        <v>51-60</v>
      </c>
    </row>
    <row r="252" spans="1:13" x14ac:dyDescent="0.25">
      <c r="A252" t="s">
        <v>276</v>
      </c>
      <c r="B252">
        <v>47</v>
      </c>
      <c r="C252" t="s">
        <v>13</v>
      </c>
      <c r="D252">
        <v>98</v>
      </c>
      <c r="E252">
        <v>200.08935651864601</v>
      </c>
      <c r="F252">
        <v>24.445838981646599</v>
      </c>
      <c r="G252" t="s">
        <v>14</v>
      </c>
      <c r="H252" t="s">
        <v>19</v>
      </c>
      <c r="I252" t="s">
        <v>28</v>
      </c>
      <c r="J252">
        <v>1</v>
      </c>
      <c r="K252">
        <v>981.7</v>
      </c>
      <c r="L252" t="s">
        <v>23</v>
      </c>
      <c r="M252" t="str">
        <f>IF(PatientData[[#This Row],[Age]]&lt;=30,"18-30",IF(PatientData[[#This Row],[Age]]&lt;=40,"31-40",IF(PatientData[[#This Row],[Age]]&lt;=50,"41-50",IF(PatientData[[#This Row],[Age]]&lt;=60,"51-60",IF(PatientData[[#This Row],[Age]]&lt;=70,"61-70",IF(PatientData[[#This Row],[Age]]&lt;=80,"71-80","80+"))))))</f>
        <v>41-50</v>
      </c>
    </row>
    <row r="253" spans="1:13" x14ac:dyDescent="0.25">
      <c r="A253" t="s">
        <v>277</v>
      </c>
      <c r="B253">
        <v>42</v>
      </c>
      <c r="C253" t="s">
        <v>25</v>
      </c>
      <c r="D253">
        <v>137</v>
      </c>
      <c r="E253">
        <v>213.64656078509799</v>
      </c>
      <c r="F253">
        <v>28.467525097209801</v>
      </c>
      <c r="G253" t="s">
        <v>36</v>
      </c>
      <c r="H253" t="s">
        <v>19</v>
      </c>
      <c r="I253" t="s">
        <v>15</v>
      </c>
      <c r="J253">
        <v>6</v>
      </c>
      <c r="K253">
        <v>13114.96</v>
      </c>
      <c r="L253" t="s">
        <v>23</v>
      </c>
      <c r="M253" t="str">
        <f>IF(PatientData[[#This Row],[Age]]&lt;=30,"18-30",IF(PatientData[[#This Row],[Age]]&lt;=40,"31-40",IF(PatientData[[#This Row],[Age]]&lt;=50,"41-50",IF(PatientData[[#This Row],[Age]]&lt;=60,"51-60",IF(PatientData[[#This Row],[Age]]&lt;=70,"61-70",IF(PatientData[[#This Row],[Age]]&lt;=80,"71-80","80+"))))))</f>
        <v>41-50</v>
      </c>
    </row>
    <row r="254" spans="1:13" x14ac:dyDescent="0.25">
      <c r="A254" t="s">
        <v>278</v>
      </c>
      <c r="B254">
        <v>61</v>
      </c>
      <c r="C254" t="s">
        <v>13</v>
      </c>
      <c r="D254">
        <v>129</v>
      </c>
      <c r="E254">
        <v>212.73110021950501</v>
      </c>
      <c r="F254">
        <v>27.1410321187007</v>
      </c>
      <c r="G254" t="s">
        <v>36</v>
      </c>
      <c r="H254" t="s">
        <v>19</v>
      </c>
      <c r="I254" t="s">
        <v>15</v>
      </c>
      <c r="J254">
        <v>2</v>
      </c>
      <c r="K254">
        <v>13365.5</v>
      </c>
      <c r="L254" t="s">
        <v>16</v>
      </c>
      <c r="M254" t="str">
        <f>IF(PatientData[[#This Row],[Age]]&lt;=30,"18-30",IF(PatientData[[#This Row],[Age]]&lt;=40,"31-40",IF(PatientData[[#This Row],[Age]]&lt;=50,"41-50",IF(PatientData[[#This Row],[Age]]&lt;=60,"51-60",IF(PatientData[[#This Row],[Age]]&lt;=70,"61-70",IF(PatientData[[#This Row],[Age]]&lt;=80,"71-80","80+"))))))</f>
        <v>61-70</v>
      </c>
    </row>
    <row r="255" spans="1:13" x14ac:dyDescent="0.25">
      <c r="A255" t="s">
        <v>279</v>
      </c>
      <c r="B255">
        <v>80</v>
      </c>
      <c r="C255" t="s">
        <v>13</v>
      </c>
      <c r="D255">
        <v>115</v>
      </c>
      <c r="E255">
        <v>316.04440524333</v>
      </c>
      <c r="F255">
        <v>23.1144709412624</v>
      </c>
      <c r="G255" t="s">
        <v>18</v>
      </c>
      <c r="H255" t="s">
        <v>19</v>
      </c>
      <c r="I255" t="s">
        <v>26</v>
      </c>
      <c r="J255">
        <v>3</v>
      </c>
      <c r="K255">
        <v>16986.73</v>
      </c>
      <c r="L255" t="s">
        <v>16</v>
      </c>
      <c r="M255" t="str">
        <f>IF(PatientData[[#This Row],[Age]]&lt;=30,"18-30",IF(PatientData[[#This Row],[Age]]&lt;=40,"31-40",IF(PatientData[[#This Row],[Age]]&lt;=50,"41-50",IF(PatientData[[#This Row],[Age]]&lt;=60,"51-60",IF(PatientData[[#This Row],[Age]]&lt;=70,"61-70",IF(PatientData[[#This Row],[Age]]&lt;=80,"71-80","80+"))))))</f>
        <v>71-80</v>
      </c>
    </row>
    <row r="256" spans="1:13" x14ac:dyDescent="0.25">
      <c r="A256" t="s">
        <v>280</v>
      </c>
      <c r="B256">
        <v>54</v>
      </c>
      <c r="C256" t="s">
        <v>25</v>
      </c>
      <c r="D256">
        <v>146</v>
      </c>
      <c r="E256">
        <v>250.057957959416</v>
      </c>
      <c r="F256">
        <v>26.536087725802499</v>
      </c>
      <c r="G256" t="s">
        <v>14</v>
      </c>
      <c r="H256" t="s">
        <v>19</v>
      </c>
      <c r="I256" t="s">
        <v>28</v>
      </c>
      <c r="J256">
        <v>6</v>
      </c>
      <c r="K256">
        <v>7259.48</v>
      </c>
      <c r="L256" t="s">
        <v>16</v>
      </c>
      <c r="M256" t="str">
        <f>IF(PatientData[[#This Row],[Age]]&lt;=30,"18-30",IF(PatientData[[#This Row],[Age]]&lt;=40,"31-40",IF(PatientData[[#This Row],[Age]]&lt;=50,"41-50",IF(PatientData[[#This Row],[Age]]&lt;=60,"51-60",IF(PatientData[[#This Row],[Age]]&lt;=70,"61-70",IF(PatientData[[#This Row],[Age]]&lt;=80,"71-80","80+"))))))</f>
        <v>51-60</v>
      </c>
    </row>
    <row r="257" spans="1:13" x14ac:dyDescent="0.25">
      <c r="A257" t="s">
        <v>281</v>
      </c>
      <c r="B257">
        <v>66</v>
      </c>
      <c r="C257" t="s">
        <v>25</v>
      </c>
      <c r="D257">
        <v>177</v>
      </c>
      <c r="E257">
        <v>274.57205307568302</v>
      </c>
      <c r="F257">
        <v>21.214025570226902</v>
      </c>
      <c r="G257" t="s">
        <v>36</v>
      </c>
      <c r="H257" t="s">
        <v>22</v>
      </c>
      <c r="I257" t="s">
        <v>26</v>
      </c>
      <c r="J257">
        <v>4</v>
      </c>
      <c r="K257">
        <v>21928.720000000001</v>
      </c>
      <c r="L257" t="s">
        <v>16</v>
      </c>
      <c r="M257" t="str">
        <f>IF(PatientData[[#This Row],[Age]]&lt;=30,"18-30",IF(PatientData[[#This Row],[Age]]&lt;=40,"31-40",IF(PatientData[[#This Row],[Age]]&lt;=50,"41-50",IF(PatientData[[#This Row],[Age]]&lt;=60,"51-60",IF(PatientData[[#This Row],[Age]]&lt;=70,"61-70",IF(PatientData[[#This Row],[Age]]&lt;=80,"71-80","80+"))))))</f>
        <v>61-70</v>
      </c>
    </row>
    <row r="258" spans="1:13" x14ac:dyDescent="0.25">
      <c r="A258" t="s">
        <v>282</v>
      </c>
      <c r="B258">
        <v>85</v>
      </c>
      <c r="C258" t="s">
        <v>13</v>
      </c>
      <c r="D258">
        <v>161</v>
      </c>
      <c r="E258">
        <v>241.780738005865</v>
      </c>
      <c r="F258">
        <v>25.7115738302662</v>
      </c>
      <c r="G258" t="s">
        <v>14</v>
      </c>
      <c r="H258" t="s">
        <v>19</v>
      </c>
      <c r="I258" t="s">
        <v>15</v>
      </c>
      <c r="J258">
        <v>2</v>
      </c>
      <c r="K258">
        <v>10217.92</v>
      </c>
      <c r="L258" t="s">
        <v>23</v>
      </c>
      <c r="M258" t="str">
        <f>IF(PatientData[[#This Row],[Age]]&lt;=30,"18-30",IF(PatientData[[#This Row],[Age]]&lt;=40,"31-40",IF(PatientData[[#This Row],[Age]]&lt;=50,"41-50",IF(PatientData[[#This Row],[Age]]&lt;=60,"51-60",IF(PatientData[[#This Row],[Age]]&lt;=70,"61-70",IF(PatientData[[#This Row],[Age]]&lt;=80,"71-80","80+"))))))</f>
        <v>80+</v>
      </c>
    </row>
    <row r="259" spans="1:13" x14ac:dyDescent="0.25">
      <c r="A259" t="s">
        <v>283</v>
      </c>
      <c r="B259">
        <v>72</v>
      </c>
      <c r="C259" t="s">
        <v>13</v>
      </c>
      <c r="D259" t="s">
        <v>10051</v>
      </c>
      <c r="E259">
        <v>255.00098007974199</v>
      </c>
      <c r="F259">
        <v>27.849444741083101</v>
      </c>
      <c r="G259" t="s">
        <v>36</v>
      </c>
      <c r="H259" t="s">
        <v>19</v>
      </c>
      <c r="I259" t="s">
        <v>15</v>
      </c>
      <c r="J259">
        <v>4</v>
      </c>
      <c r="K259">
        <v>13979.53</v>
      </c>
      <c r="L259" t="s">
        <v>16</v>
      </c>
      <c r="M259" t="str">
        <f>IF(PatientData[[#This Row],[Age]]&lt;=30,"18-30",IF(PatientData[[#This Row],[Age]]&lt;=40,"31-40",IF(PatientData[[#This Row],[Age]]&lt;=50,"41-50",IF(PatientData[[#This Row],[Age]]&lt;=60,"51-60",IF(PatientData[[#This Row],[Age]]&lt;=70,"61-70",IF(PatientData[[#This Row],[Age]]&lt;=80,"71-80","80+"))))))</f>
        <v>71-80</v>
      </c>
    </row>
    <row r="260" spans="1:13" x14ac:dyDescent="0.25">
      <c r="A260" t="s">
        <v>284</v>
      </c>
      <c r="B260">
        <v>36</v>
      </c>
      <c r="C260" t="s">
        <v>25</v>
      </c>
      <c r="D260">
        <v>144</v>
      </c>
      <c r="E260">
        <v>174.41837209041199</v>
      </c>
      <c r="F260">
        <v>26.968861605685099</v>
      </c>
      <c r="G260" t="s">
        <v>14</v>
      </c>
      <c r="H260" t="s">
        <v>19</v>
      </c>
      <c r="I260" t="s">
        <v>28</v>
      </c>
      <c r="J260">
        <v>4</v>
      </c>
      <c r="K260">
        <v>4957.09</v>
      </c>
      <c r="L260" t="s">
        <v>16</v>
      </c>
      <c r="M260" t="str">
        <f>IF(PatientData[[#This Row],[Age]]&lt;=30,"18-30",IF(PatientData[[#This Row],[Age]]&lt;=40,"31-40",IF(PatientData[[#This Row],[Age]]&lt;=50,"41-50",IF(PatientData[[#This Row],[Age]]&lt;=60,"51-60",IF(PatientData[[#This Row],[Age]]&lt;=70,"61-70",IF(PatientData[[#This Row],[Age]]&lt;=80,"71-80","80+"))))))</f>
        <v>31-40</v>
      </c>
    </row>
    <row r="261" spans="1:13" x14ac:dyDescent="0.25">
      <c r="A261" t="s">
        <v>285</v>
      </c>
      <c r="B261">
        <v>69</v>
      </c>
      <c r="C261" t="s">
        <v>25</v>
      </c>
      <c r="D261">
        <v>143</v>
      </c>
      <c r="E261">
        <v>183.29686458362599</v>
      </c>
      <c r="F261">
        <v>27.0422476927905</v>
      </c>
      <c r="G261" t="s">
        <v>36</v>
      </c>
      <c r="H261" t="s">
        <v>19</v>
      </c>
      <c r="I261" t="s">
        <v>26</v>
      </c>
      <c r="J261">
        <v>7</v>
      </c>
      <c r="K261">
        <v>19711.12</v>
      </c>
      <c r="L261" t="s">
        <v>20</v>
      </c>
      <c r="M261" t="str">
        <f>IF(PatientData[[#This Row],[Age]]&lt;=30,"18-30",IF(PatientData[[#This Row],[Age]]&lt;=40,"31-40",IF(PatientData[[#This Row],[Age]]&lt;=50,"41-50",IF(PatientData[[#This Row],[Age]]&lt;=60,"51-60",IF(PatientData[[#This Row],[Age]]&lt;=70,"61-70",IF(PatientData[[#This Row],[Age]]&lt;=80,"71-80","80+"))))))</f>
        <v>61-70</v>
      </c>
    </row>
    <row r="262" spans="1:13" x14ac:dyDescent="0.25">
      <c r="A262" t="s">
        <v>286</v>
      </c>
      <c r="B262">
        <v>64</v>
      </c>
      <c r="C262" t="s">
        <v>13</v>
      </c>
      <c r="D262">
        <v>144</v>
      </c>
      <c r="E262">
        <v>180.571304820699</v>
      </c>
      <c r="F262">
        <v>31.234498606570799</v>
      </c>
      <c r="G262" t="s">
        <v>36</v>
      </c>
      <c r="H262" t="s">
        <v>22</v>
      </c>
      <c r="I262" t="s">
        <v>26</v>
      </c>
      <c r="J262">
        <v>2</v>
      </c>
      <c r="K262">
        <v>22705.47</v>
      </c>
      <c r="L262" t="s">
        <v>23</v>
      </c>
      <c r="M262" t="str">
        <f>IF(PatientData[[#This Row],[Age]]&lt;=30,"18-30",IF(PatientData[[#This Row],[Age]]&lt;=40,"31-40",IF(PatientData[[#This Row],[Age]]&lt;=50,"41-50",IF(PatientData[[#This Row],[Age]]&lt;=60,"51-60",IF(PatientData[[#This Row],[Age]]&lt;=70,"61-70",IF(PatientData[[#This Row],[Age]]&lt;=80,"71-80","80+"))))))</f>
        <v>61-70</v>
      </c>
    </row>
    <row r="263" spans="1:13" x14ac:dyDescent="0.25">
      <c r="A263" t="s">
        <v>287</v>
      </c>
      <c r="B263">
        <v>59</v>
      </c>
      <c r="C263" t="s">
        <v>25</v>
      </c>
      <c r="D263">
        <v>118</v>
      </c>
      <c r="E263" t="s">
        <v>10051</v>
      </c>
      <c r="F263">
        <v>29.151168988492099</v>
      </c>
      <c r="G263" t="s">
        <v>14</v>
      </c>
      <c r="H263" t="s">
        <v>19</v>
      </c>
      <c r="I263" t="s">
        <v>15</v>
      </c>
      <c r="J263">
        <v>3</v>
      </c>
      <c r="K263">
        <v>9815.2099999999991</v>
      </c>
      <c r="L263" t="s">
        <v>23</v>
      </c>
      <c r="M263" t="str">
        <f>IF(PatientData[[#This Row],[Age]]&lt;=30,"18-30",IF(PatientData[[#This Row],[Age]]&lt;=40,"31-40",IF(PatientData[[#This Row],[Age]]&lt;=50,"41-50",IF(PatientData[[#This Row],[Age]]&lt;=60,"51-60",IF(PatientData[[#This Row],[Age]]&lt;=70,"61-70",IF(PatientData[[#This Row],[Age]]&lt;=80,"71-80","80+"))))))</f>
        <v>51-60</v>
      </c>
    </row>
    <row r="264" spans="1:13" x14ac:dyDescent="0.25">
      <c r="A264" t="s">
        <v>288</v>
      </c>
      <c r="B264">
        <v>85</v>
      </c>
      <c r="C264" t="s">
        <v>25</v>
      </c>
      <c r="D264">
        <v>147</v>
      </c>
      <c r="E264">
        <v>153.656758772834</v>
      </c>
      <c r="F264">
        <v>25.668579708936399</v>
      </c>
      <c r="G264" t="s">
        <v>18</v>
      </c>
      <c r="H264" t="s">
        <v>19</v>
      </c>
      <c r="I264" t="s">
        <v>15</v>
      </c>
      <c r="J264">
        <v>4</v>
      </c>
      <c r="K264">
        <v>6290.07</v>
      </c>
      <c r="L264" t="s">
        <v>16</v>
      </c>
      <c r="M264" t="str">
        <f>IF(PatientData[[#This Row],[Age]]&lt;=30,"18-30",IF(PatientData[[#This Row],[Age]]&lt;=40,"31-40",IF(PatientData[[#This Row],[Age]]&lt;=50,"41-50",IF(PatientData[[#This Row],[Age]]&lt;=60,"51-60",IF(PatientData[[#This Row],[Age]]&lt;=70,"61-70",IF(PatientData[[#This Row],[Age]]&lt;=80,"71-80","80+"))))))</f>
        <v>80+</v>
      </c>
    </row>
    <row r="265" spans="1:13" x14ac:dyDescent="0.25">
      <c r="A265" t="s">
        <v>289</v>
      </c>
      <c r="B265">
        <v>42</v>
      </c>
      <c r="C265" t="s">
        <v>13</v>
      </c>
      <c r="D265">
        <v>119</v>
      </c>
      <c r="E265">
        <v>272.37759189783799</v>
      </c>
      <c r="F265">
        <v>23.1342488645525</v>
      </c>
      <c r="G265" t="s">
        <v>36</v>
      </c>
      <c r="H265" t="s">
        <v>19</v>
      </c>
      <c r="I265" t="s">
        <v>26</v>
      </c>
      <c r="J265">
        <v>4</v>
      </c>
      <c r="K265">
        <v>26569.78</v>
      </c>
      <c r="L265" t="s">
        <v>16</v>
      </c>
      <c r="M265" t="str">
        <f>IF(PatientData[[#This Row],[Age]]&lt;=30,"18-30",IF(PatientData[[#This Row],[Age]]&lt;=40,"31-40",IF(PatientData[[#This Row],[Age]]&lt;=50,"41-50",IF(PatientData[[#This Row],[Age]]&lt;=60,"51-60",IF(PatientData[[#This Row],[Age]]&lt;=70,"61-70",IF(PatientData[[#This Row],[Age]]&lt;=80,"71-80","80+"))))))</f>
        <v>41-50</v>
      </c>
    </row>
    <row r="266" spans="1:13" x14ac:dyDescent="0.25">
      <c r="A266" t="s">
        <v>290</v>
      </c>
      <c r="B266">
        <v>34</v>
      </c>
      <c r="C266" t="s">
        <v>13</v>
      </c>
      <c r="D266">
        <v>129</v>
      </c>
      <c r="E266">
        <v>189.80107456651101</v>
      </c>
      <c r="F266">
        <v>25.310008274182699</v>
      </c>
      <c r="G266" t="s">
        <v>36</v>
      </c>
      <c r="H266" t="s">
        <v>19</v>
      </c>
      <c r="I266" t="s">
        <v>15</v>
      </c>
      <c r="J266">
        <v>11</v>
      </c>
      <c r="K266">
        <v>16503.72</v>
      </c>
      <c r="L266" t="s">
        <v>43</v>
      </c>
      <c r="M266" t="str">
        <f>IF(PatientData[[#This Row],[Age]]&lt;=30,"18-30",IF(PatientData[[#This Row],[Age]]&lt;=40,"31-40",IF(PatientData[[#This Row],[Age]]&lt;=50,"41-50",IF(PatientData[[#This Row],[Age]]&lt;=60,"51-60",IF(PatientData[[#This Row],[Age]]&lt;=70,"61-70",IF(PatientData[[#This Row],[Age]]&lt;=80,"71-80","80+"))))))</f>
        <v>31-40</v>
      </c>
    </row>
    <row r="267" spans="1:13" x14ac:dyDescent="0.25">
      <c r="A267" t="s">
        <v>291</v>
      </c>
      <c r="B267">
        <v>68</v>
      </c>
      <c r="C267" t="s">
        <v>25</v>
      </c>
      <c r="D267">
        <v>98</v>
      </c>
      <c r="E267">
        <v>165.548162655211</v>
      </c>
      <c r="F267">
        <v>28.042964820294099</v>
      </c>
      <c r="G267" t="s">
        <v>18</v>
      </c>
      <c r="H267" t="s">
        <v>19</v>
      </c>
      <c r="I267" t="s">
        <v>15</v>
      </c>
      <c r="J267">
        <v>3</v>
      </c>
      <c r="K267">
        <v>13194.8</v>
      </c>
      <c r="L267" t="s">
        <v>16</v>
      </c>
      <c r="M267" t="str">
        <f>IF(PatientData[[#This Row],[Age]]&lt;=30,"18-30",IF(PatientData[[#This Row],[Age]]&lt;=40,"31-40",IF(PatientData[[#This Row],[Age]]&lt;=50,"41-50",IF(PatientData[[#This Row],[Age]]&lt;=60,"51-60",IF(PatientData[[#This Row],[Age]]&lt;=70,"61-70",IF(PatientData[[#This Row],[Age]]&lt;=80,"71-80","80+"))))))</f>
        <v>61-70</v>
      </c>
    </row>
    <row r="268" spans="1:13" x14ac:dyDescent="0.25">
      <c r="A268" t="s">
        <v>292</v>
      </c>
      <c r="B268">
        <v>64</v>
      </c>
      <c r="C268" t="s">
        <v>25</v>
      </c>
      <c r="D268">
        <v>106</v>
      </c>
      <c r="E268">
        <v>183.962831261351</v>
      </c>
      <c r="F268">
        <v>21.9669336892416</v>
      </c>
      <c r="G268" t="s">
        <v>14</v>
      </c>
      <c r="H268" t="s">
        <v>19</v>
      </c>
      <c r="I268" t="s">
        <v>28</v>
      </c>
      <c r="J268">
        <v>1</v>
      </c>
      <c r="K268">
        <v>3239.06</v>
      </c>
      <c r="L268" t="s">
        <v>23</v>
      </c>
      <c r="M268" t="str">
        <f>IF(PatientData[[#This Row],[Age]]&lt;=30,"18-30",IF(PatientData[[#This Row],[Age]]&lt;=40,"31-40",IF(PatientData[[#This Row],[Age]]&lt;=50,"41-50",IF(PatientData[[#This Row],[Age]]&lt;=60,"51-60",IF(PatientData[[#This Row],[Age]]&lt;=70,"61-70",IF(PatientData[[#This Row],[Age]]&lt;=80,"71-80","80+"))))))</f>
        <v>61-70</v>
      </c>
    </row>
    <row r="269" spans="1:13" x14ac:dyDescent="0.25">
      <c r="A269" t="s">
        <v>293</v>
      </c>
      <c r="B269">
        <v>52</v>
      </c>
      <c r="C269" t="s">
        <v>13</v>
      </c>
      <c r="D269">
        <v>98</v>
      </c>
      <c r="E269">
        <v>229.77520579452499</v>
      </c>
      <c r="F269">
        <v>27.277554121217499</v>
      </c>
      <c r="G269" t="s">
        <v>10051</v>
      </c>
      <c r="H269" t="s">
        <v>22</v>
      </c>
      <c r="I269" t="s">
        <v>26</v>
      </c>
      <c r="J269" t="s">
        <v>10051</v>
      </c>
      <c r="K269">
        <v>10189.700000000001</v>
      </c>
      <c r="L269" t="s">
        <v>16</v>
      </c>
      <c r="M269" t="str">
        <f>IF(PatientData[[#This Row],[Age]]&lt;=30,"18-30",IF(PatientData[[#This Row],[Age]]&lt;=40,"31-40",IF(PatientData[[#This Row],[Age]]&lt;=50,"41-50",IF(PatientData[[#This Row],[Age]]&lt;=60,"51-60",IF(PatientData[[#This Row],[Age]]&lt;=70,"61-70",IF(PatientData[[#This Row],[Age]]&lt;=80,"71-80","80+"))))))</f>
        <v>51-60</v>
      </c>
    </row>
    <row r="270" spans="1:13" x14ac:dyDescent="0.25">
      <c r="A270" t="s">
        <v>294</v>
      </c>
      <c r="B270">
        <v>64</v>
      </c>
      <c r="C270" t="s">
        <v>13</v>
      </c>
      <c r="D270">
        <v>116</v>
      </c>
      <c r="E270">
        <v>281.49051097212703</v>
      </c>
      <c r="F270">
        <v>26.5228586421016</v>
      </c>
      <c r="G270" t="s">
        <v>36</v>
      </c>
      <c r="H270" t="s">
        <v>19</v>
      </c>
      <c r="I270" t="s">
        <v>26</v>
      </c>
      <c r="J270" t="s">
        <v>10051</v>
      </c>
      <c r="K270">
        <v>6663.93</v>
      </c>
      <c r="L270" t="s">
        <v>23</v>
      </c>
      <c r="M270" t="str">
        <f>IF(PatientData[[#This Row],[Age]]&lt;=30,"18-30",IF(PatientData[[#This Row],[Age]]&lt;=40,"31-40",IF(PatientData[[#This Row],[Age]]&lt;=50,"41-50",IF(PatientData[[#This Row],[Age]]&lt;=60,"51-60",IF(PatientData[[#This Row],[Age]]&lt;=70,"61-70",IF(PatientData[[#This Row],[Age]]&lt;=80,"71-80","80+"))))))</f>
        <v>61-70</v>
      </c>
    </row>
    <row r="271" spans="1:13" x14ac:dyDescent="0.25">
      <c r="A271" t="s">
        <v>295</v>
      </c>
      <c r="B271">
        <v>54</v>
      </c>
      <c r="C271" t="s">
        <v>13</v>
      </c>
      <c r="D271">
        <v>116</v>
      </c>
      <c r="E271">
        <v>238.055838096641</v>
      </c>
      <c r="F271">
        <v>32.008491532020898</v>
      </c>
      <c r="G271" t="s">
        <v>14</v>
      </c>
      <c r="H271" t="s">
        <v>19</v>
      </c>
      <c r="I271" t="s">
        <v>28</v>
      </c>
      <c r="J271">
        <v>5</v>
      </c>
      <c r="K271">
        <v>4987.78</v>
      </c>
      <c r="L271" t="s">
        <v>23</v>
      </c>
      <c r="M271" t="str">
        <f>IF(PatientData[[#This Row],[Age]]&lt;=30,"18-30",IF(PatientData[[#This Row],[Age]]&lt;=40,"31-40",IF(PatientData[[#This Row],[Age]]&lt;=50,"41-50",IF(PatientData[[#This Row],[Age]]&lt;=60,"51-60",IF(PatientData[[#This Row],[Age]]&lt;=70,"61-70",IF(PatientData[[#This Row],[Age]]&lt;=80,"71-80","80+"))))))</f>
        <v>51-60</v>
      </c>
    </row>
    <row r="272" spans="1:13" x14ac:dyDescent="0.25">
      <c r="A272" t="s">
        <v>296</v>
      </c>
      <c r="B272">
        <v>64</v>
      </c>
      <c r="C272" t="s">
        <v>25</v>
      </c>
      <c r="D272">
        <v>152</v>
      </c>
      <c r="E272">
        <v>327.08242124830298</v>
      </c>
      <c r="F272">
        <v>27.216782594711699</v>
      </c>
      <c r="G272" t="s">
        <v>14</v>
      </c>
      <c r="H272" t="s">
        <v>22</v>
      </c>
      <c r="I272" t="s">
        <v>15</v>
      </c>
      <c r="J272">
        <v>2</v>
      </c>
      <c r="K272">
        <v>10372.02</v>
      </c>
      <c r="L272" t="s">
        <v>23</v>
      </c>
      <c r="M272" t="str">
        <f>IF(PatientData[[#This Row],[Age]]&lt;=30,"18-30",IF(PatientData[[#This Row],[Age]]&lt;=40,"31-40",IF(PatientData[[#This Row],[Age]]&lt;=50,"41-50",IF(PatientData[[#This Row],[Age]]&lt;=60,"51-60",IF(PatientData[[#This Row],[Age]]&lt;=70,"61-70",IF(PatientData[[#This Row],[Age]]&lt;=80,"71-80","80+"))))))</f>
        <v>61-70</v>
      </c>
    </row>
    <row r="273" spans="1:13" x14ac:dyDescent="0.25">
      <c r="A273" t="s">
        <v>297</v>
      </c>
      <c r="B273">
        <v>54</v>
      </c>
      <c r="C273" t="s">
        <v>13</v>
      </c>
      <c r="D273">
        <v>126</v>
      </c>
      <c r="E273">
        <v>217.61300700465699</v>
      </c>
      <c r="F273">
        <v>36.109884160243801</v>
      </c>
      <c r="G273" t="s">
        <v>14</v>
      </c>
      <c r="H273" t="s">
        <v>19</v>
      </c>
      <c r="I273" t="s">
        <v>15</v>
      </c>
      <c r="J273">
        <v>2</v>
      </c>
      <c r="K273">
        <v>3884.84</v>
      </c>
      <c r="L273" t="s">
        <v>16</v>
      </c>
      <c r="M273" t="str">
        <f>IF(PatientData[[#This Row],[Age]]&lt;=30,"18-30",IF(PatientData[[#This Row],[Age]]&lt;=40,"31-40",IF(PatientData[[#This Row],[Age]]&lt;=50,"41-50",IF(PatientData[[#This Row],[Age]]&lt;=60,"51-60",IF(PatientData[[#This Row],[Age]]&lt;=70,"61-70",IF(PatientData[[#This Row],[Age]]&lt;=80,"71-80","80+"))))))</f>
        <v>51-60</v>
      </c>
    </row>
    <row r="274" spans="1:13" x14ac:dyDescent="0.25">
      <c r="A274" t="s">
        <v>298</v>
      </c>
      <c r="B274">
        <v>39</v>
      </c>
      <c r="C274" t="s">
        <v>13</v>
      </c>
      <c r="D274">
        <v>141</v>
      </c>
      <c r="E274">
        <v>215.638692984019</v>
      </c>
      <c r="F274">
        <v>39.599817756399801</v>
      </c>
      <c r="G274" t="s">
        <v>10051</v>
      </c>
      <c r="H274" t="s">
        <v>19</v>
      </c>
      <c r="I274" t="s">
        <v>28</v>
      </c>
      <c r="J274">
        <v>2</v>
      </c>
      <c r="K274">
        <v>4280.54</v>
      </c>
      <c r="L274" t="s">
        <v>16</v>
      </c>
      <c r="M274" t="str">
        <f>IF(PatientData[[#This Row],[Age]]&lt;=30,"18-30",IF(PatientData[[#This Row],[Age]]&lt;=40,"31-40",IF(PatientData[[#This Row],[Age]]&lt;=50,"41-50",IF(PatientData[[#This Row],[Age]]&lt;=60,"51-60",IF(PatientData[[#This Row],[Age]]&lt;=70,"61-70",IF(PatientData[[#This Row],[Age]]&lt;=80,"71-80","80+"))))))</f>
        <v>31-40</v>
      </c>
    </row>
    <row r="275" spans="1:13" x14ac:dyDescent="0.25">
      <c r="A275" t="s">
        <v>299</v>
      </c>
      <c r="B275">
        <v>46</v>
      </c>
      <c r="C275" t="s">
        <v>13</v>
      </c>
      <c r="D275">
        <v>94</v>
      </c>
      <c r="E275">
        <v>267.916076556939</v>
      </c>
      <c r="F275">
        <v>27.0433802091278</v>
      </c>
      <c r="G275" t="s">
        <v>36</v>
      </c>
      <c r="H275" t="s">
        <v>19</v>
      </c>
      <c r="I275" t="s">
        <v>26</v>
      </c>
      <c r="J275">
        <v>12</v>
      </c>
      <c r="K275">
        <v>27774.73</v>
      </c>
      <c r="L275" t="s">
        <v>16</v>
      </c>
      <c r="M275" t="str">
        <f>IF(PatientData[[#This Row],[Age]]&lt;=30,"18-30",IF(PatientData[[#This Row],[Age]]&lt;=40,"31-40",IF(PatientData[[#This Row],[Age]]&lt;=50,"41-50",IF(PatientData[[#This Row],[Age]]&lt;=60,"51-60",IF(PatientData[[#This Row],[Age]]&lt;=70,"61-70",IF(PatientData[[#This Row],[Age]]&lt;=80,"71-80","80+"))))))</f>
        <v>41-50</v>
      </c>
    </row>
    <row r="276" spans="1:13" x14ac:dyDescent="0.25">
      <c r="A276" t="s">
        <v>300</v>
      </c>
      <c r="B276">
        <v>58</v>
      </c>
      <c r="C276" t="s">
        <v>25</v>
      </c>
      <c r="D276">
        <v>117</v>
      </c>
      <c r="E276">
        <v>233.53951208417001</v>
      </c>
      <c r="F276">
        <v>25.894343339056402</v>
      </c>
      <c r="G276" t="s">
        <v>18</v>
      </c>
      <c r="H276" t="s">
        <v>19</v>
      </c>
      <c r="I276" t="s">
        <v>15</v>
      </c>
      <c r="J276">
        <v>2</v>
      </c>
      <c r="K276">
        <v>11921.93</v>
      </c>
      <c r="L276" t="s">
        <v>16</v>
      </c>
      <c r="M276" t="str">
        <f>IF(PatientData[[#This Row],[Age]]&lt;=30,"18-30",IF(PatientData[[#This Row],[Age]]&lt;=40,"31-40",IF(PatientData[[#This Row],[Age]]&lt;=50,"41-50",IF(PatientData[[#This Row],[Age]]&lt;=60,"51-60",IF(PatientData[[#This Row],[Age]]&lt;=70,"61-70",IF(PatientData[[#This Row],[Age]]&lt;=80,"71-80","80+"))))))</f>
        <v>51-60</v>
      </c>
    </row>
    <row r="277" spans="1:13" x14ac:dyDescent="0.25">
      <c r="A277" t="s">
        <v>301</v>
      </c>
      <c r="B277">
        <v>61</v>
      </c>
      <c r="C277" t="s">
        <v>13</v>
      </c>
      <c r="D277">
        <v>126</v>
      </c>
      <c r="E277">
        <v>201.59054651091699</v>
      </c>
      <c r="F277">
        <v>21.064332301878</v>
      </c>
      <c r="G277" t="s">
        <v>14</v>
      </c>
      <c r="H277" t="s">
        <v>19</v>
      </c>
      <c r="I277" t="s">
        <v>28</v>
      </c>
      <c r="J277">
        <v>5</v>
      </c>
      <c r="K277">
        <v>2908.69</v>
      </c>
      <c r="L277" t="s">
        <v>16</v>
      </c>
      <c r="M277" t="str">
        <f>IF(PatientData[[#This Row],[Age]]&lt;=30,"18-30",IF(PatientData[[#This Row],[Age]]&lt;=40,"31-40",IF(PatientData[[#This Row],[Age]]&lt;=50,"41-50",IF(PatientData[[#This Row],[Age]]&lt;=60,"51-60",IF(PatientData[[#This Row],[Age]]&lt;=70,"61-70",IF(PatientData[[#This Row],[Age]]&lt;=80,"71-80","80+"))))))</f>
        <v>61-70</v>
      </c>
    </row>
    <row r="278" spans="1:13" x14ac:dyDescent="0.25">
      <c r="A278" t="s">
        <v>302</v>
      </c>
      <c r="B278">
        <v>51</v>
      </c>
      <c r="C278" t="s">
        <v>13</v>
      </c>
      <c r="D278">
        <v>147</v>
      </c>
      <c r="E278">
        <v>263.46333373380497</v>
      </c>
      <c r="F278">
        <v>29.088244071165899</v>
      </c>
      <c r="G278" t="s">
        <v>36</v>
      </c>
      <c r="H278" t="s">
        <v>19</v>
      </c>
      <c r="I278" t="s">
        <v>15</v>
      </c>
      <c r="J278">
        <v>5</v>
      </c>
      <c r="K278">
        <v>11506.75</v>
      </c>
      <c r="L278" t="s">
        <v>16</v>
      </c>
      <c r="M278" t="str">
        <f>IF(PatientData[[#This Row],[Age]]&lt;=30,"18-30",IF(PatientData[[#This Row],[Age]]&lt;=40,"31-40",IF(PatientData[[#This Row],[Age]]&lt;=50,"41-50",IF(PatientData[[#This Row],[Age]]&lt;=60,"51-60",IF(PatientData[[#This Row],[Age]]&lt;=70,"61-70",IF(PatientData[[#This Row],[Age]]&lt;=80,"71-80","80+"))))))</f>
        <v>51-60</v>
      </c>
    </row>
    <row r="279" spans="1:13" x14ac:dyDescent="0.25">
      <c r="A279" t="s">
        <v>303</v>
      </c>
      <c r="B279">
        <v>52</v>
      </c>
      <c r="C279" t="s">
        <v>25</v>
      </c>
      <c r="D279">
        <v>143</v>
      </c>
      <c r="E279">
        <v>212.107449864557</v>
      </c>
      <c r="F279">
        <v>26.277285076506299</v>
      </c>
      <c r="G279" t="s">
        <v>14</v>
      </c>
      <c r="H279" t="s">
        <v>19</v>
      </c>
      <c r="I279" t="s">
        <v>15</v>
      </c>
      <c r="J279">
        <v>5</v>
      </c>
      <c r="K279">
        <v>12227.41</v>
      </c>
      <c r="L279" t="s">
        <v>16</v>
      </c>
      <c r="M279" t="str">
        <f>IF(PatientData[[#This Row],[Age]]&lt;=30,"18-30",IF(PatientData[[#This Row],[Age]]&lt;=40,"31-40",IF(PatientData[[#This Row],[Age]]&lt;=50,"41-50",IF(PatientData[[#This Row],[Age]]&lt;=60,"51-60",IF(PatientData[[#This Row],[Age]]&lt;=70,"61-70",IF(PatientData[[#This Row],[Age]]&lt;=80,"71-80","80+"))))))</f>
        <v>51-60</v>
      </c>
    </row>
    <row r="280" spans="1:13" x14ac:dyDescent="0.25">
      <c r="A280" t="s">
        <v>304</v>
      </c>
      <c r="B280">
        <v>25</v>
      </c>
      <c r="C280" t="s">
        <v>13</v>
      </c>
      <c r="D280">
        <v>141</v>
      </c>
      <c r="E280">
        <v>169.08164468176599</v>
      </c>
      <c r="F280">
        <v>27.571249595760001</v>
      </c>
      <c r="G280" t="s">
        <v>36</v>
      </c>
      <c r="H280" t="s">
        <v>19</v>
      </c>
      <c r="I280" t="s">
        <v>10051</v>
      </c>
      <c r="J280">
        <v>4</v>
      </c>
      <c r="K280">
        <v>2822.44</v>
      </c>
      <c r="L280" t="s">
        <v>16</v>
      </c>
      <c r="M280" t="str">
        <f>IF(PatientData[[#This Row],[Age]]&lt;=30,"18-30",IF(PatientData[[#This Row],[Age]]&lt;=40,"31-40",IF(PatientData[[#This Row],[Age]]&lt;=50,"41-50",IF(PatientData[[#This Row],[Age]]&lt;=60,"51-60",IF(PatientData[[#This Row],[Age]]&lt;=70,"61-70",IF(PatientData[[#This Row],[Age]]&lt;=80,"71-80","80+"))))))</f>
        <v>18-30</v>
      </c>
    </row>
    <row r="281" spans="1:13" x14ac:dyDescent="0.25">
      <c r="A281" t="s">
        <v>305</v>
      </c>
      <c r="B281">
        <v>70</v>
      </c>
      <c r="C281" t="s">
        <v>25</v>
      </c>
      <c r="D281">
        <v>112</v>
      </c>
      <c r="E281">
        <v>193.780291488654</v>
      </c>
      <c r="F281">
        <v>26.652672326257399</v>
      </c>
      <c r="G281" t="s">
        <v>14</v>
      </c>
      <c r="H281" t="s">
        <v>19</v>
      </c>
      <c r="I281" t="s">
        <v>15</v>
      </c>
      <c r="J281">
        <v>6</v>
      </c>
      <c r="K281">
        <v>15060.92</v>
      </c>
      <c r="L281" t="s">
        <v>23</v>
      </c>
      <c r="M281" t="str">
        <f>IF(PatientData[[#This Row],[Age]]&lt;=30,"18-30",IF(PatientData[[#This Row],[Age]]&lt;=40,"31-40",IF(PatientData[[#This Row],[Age]]&lt;=50,"41-50",IF(PatientData[[#This Row],[Age]]&lt;=60,"51-60",IF(PatientData[[#This Row],[Age]]&lt;=70,"61-70",IF(PatientData[[#This Row],[Age]]&lt;=80,"71-80","80+"))))))</f>
        <v>61-70</v>
      </c>
    </row>
    <row r="282" spans="1:13" x14ac:dyDescent="0.25">
      <c r="A282" t="s">
        <v>306</v>
      </c>
      <c r="B282">
        <v>39</v>
      </c>
      <c r="C282" t="s">
        <v>25</v>
      </c>
      <c r="D282">
        <v>99</v>
      </c>
      <c r="E282">
        <v>201.259371384579</v>
      </c>
      <c r="F282">
        <v>18.215950772714798</v>
      </c>
      <c r="G282" t="s">
        <v>14</v>
      </c>
      <c r="H282" t="s">
        <v>22</v>
      </c>
      <c r="I282" t="s">
        <v>15</v>
      </c>
      <c r="J282">
        <v>1</v>
      </c>
      <c r="K282">
        <v>10085.65</v>
      </c>
      <c r="L282" t="s">
        <v>16</v>
      </c>
      <c r="M282" t="str">
        <f>IF(PatientData[[#This Row],[Age]]&lt;=30,"18-30",IF(PatientData[[#This Row],[Age]]&lt;=40,"31-40",IF(PatientData[[#This Row],[Age]]&lt;=50,"41-50",IF(PatientData[[#This Row],[Age]]&lt;=60,"51-60",IF(PatientData[[#This Row],[Age]]&lt;=70,"61-70",IF(PatientData[[#This Row],[Age]]&lt;=80,"71-80","80+"))))))</f>
        <v>31-40</v>
      </c>
    </row>
    <row r="283" spans="1:13" x14ac:dyDescent="0.25">
      <c r="A283" t="s">
        <v>307</v>
      </c>
      <c r="B283">
        <v>52</v>
      </c>
      <c r="C283" t="s">
        <v>25</v>
      </c>
      <c r="D283">
        <v>100</v>
      </c>
      <c r="E283">
        <v>247.82294053662801</v>
      </c>
      <c r="F283">
        <v>29.127779943459299</v>
      </c>
      <c r="G283" t="s">
        <v>18</v>
      </c>
      <c r="H283" t="s">
        <v>19</v>
      </c>
      <c r="I283" t="s">
        <v>15</v>
      </c>
      <c r="J283">
        <v>1</v>
      </c>
      <c r="K283">
        <v>9390.89</v>
      </c>
      <c r="L283" t="s">
        <v>20</v>
      </c>
      <c r="M283" t="str">
        <f>IF(PatientData[[#This Row],[Age]]&lt;=30,"18-30",IF(PatientData[[#This Row],[Age]]&lt;=40,"31-40",IF(PatientData[[#This Row],[Age]]&lt;=50,"41-50",IF(PatientData[[#This Row],[Age]]&lt;=60,"51-60",IF(PatientData[[#This Row],[Age]]&lt;=70,"61-70",IF(PatientData[[#This Row],[Age]]&lt;=80,"71-80","80+"))))))</f>
        <v>51-60</v>
      </c>
    </row>
    <row r="284" spans="1:13" x14ac:dyDescent="0.25">
      <c r="A284" t="s">
        <v>308</v>
      </c>
      <c r="B284">
        <v>59</v>
      </c>
      <c r="C284" t="s">
        <v>13</v>
      </c>
      <c r="D284">
        <v>165</v>
      </c>
      <c r="E284">
        <v>225.462046868773</v>
      </c>
      <c r="F284">
        <v>35.821924500713102</v>
      </c>
      <c r="G284" t="s">
        <v>18</v>
      </c>
      <c r="H284" t="s">
        <v>19</v>
      </c>
      <c r="I284" t="s">
        <v>15</v>
      </c>
      <c r="J284" t="s">
        <v>10051</v>
      </c>
      <c r="K284">
        <v>10798.83</v>
      </c>
      <c r="L284" t="s">
        <v>23</v>
      </c>
      <c r="M284" t="str">
        <f>IF(PatientData[[#This Row],[Age]]&lt;=30,"18-30",IF(PatientData[[#This Row],[Age]]&lt;=40,"31-40",IF(PatientData[[#This Row],[Age]]&lt;=50,"41-50",IF(PatientData[[#This Row],[Age]]&lt;=60,"51-60",IF(PatientData[[#This Row],[Age]]&lt;=70,"61-70",IF(PatientData[[#This Row],[Age]]&lt;=80,"71-80","80+"))))))</f>
        <v>51-60</v>
      </c>
    </row>
    <row r="285" spans="1:13" x14ac:dyDescent="0.25">
      <c r="A285" t="s">
        <v>309</v>
      </c>
      <c r="B285">
        <v>54</v>
      </c>
      <c r="C285" t="s">
        <v>13</v>
      </c>
      <c r="D285">
        <v>143</v>
      </c>
      <c r="E285">
        <v>280.49500549982798</v>
      </c>
      <c r="F285">
        <v>32.0910476344526</v>
      </c>
      <c r="G285" t="s">
        <v>18</v>
      </c>
      <c r="H285" t="s">
        <v>19</v>
      </c>
      <c r="I285" t="s">
        <v>15</v>
      </c>
      <c r="J285">
        <v>5</v>
      </c>
      <c r="K285">
        <v>8212.7199999999993</v>
      </c>
      <c r="L285" t="s">
        <v>16</v>
      </c>
      <c r="M285" t="str">
        <f>IF(PatientData[[#This Row],[Age]]&lt;=30,"18-30",IF(PatientData[[#This Row],[Age]]&lt;=40,"31-40",IF(PatientData[[#This Row],[Age]]&lt;=50,"41-50",IF(PatientData[[#This Row],[Age]]&lt;=60,"51-60",IF(PatientData[[#This Row],[Age]]&lt;=70,"61-70",IF(PatientData[[#This Row],[Age]]&lt;=80,"71-80","80+"))))))</f>
        <v>51-60</v>
      </c>
    </row>
    <row r="286" spans="1:13" x14ac:dyDescent="0.25">
      <c r="A286" t="s">
        <v>310</v>
      </c>
      <c r="B286">
        <v>54</v>
      </c>
      <c r="C286" t="s">
        <v>25</v>
      </c>
      <c r="D286">
        <v>136</v>
      </c>
      <c r="E286">
        <v>264.69901006336403</v>
      </c>
      <c r="F286">
        <v>31.422651752438199</v>
      </c>
      <c r="G286" t="s">
        <v>36</v>
      </c>
      <c r="H286" t="s">
        <v>22</v>
      </c>
      <c r="I286" t="s">
        <v>26</v>
      </c>
      <c r="J286">
        <v>5</v>
      </c>
      <c r="K286">
        <v>19918.22</v>
      </c>
      <c r="L286" t="s">
        <v>23</v>
      </c>
      <c r="M286" t="str">
        <f>IF(PatientData[[#This Row],[Age]]&lt;=30,"18-30",IF(PatientData[[#This Row],[Age]]&lt;=40,"31-40",IF(PatientData[[#This Row],[Age]]&lt;=50,"41-50",IF(PatientData[[#This Row],[Age]]&lt;=60,"51-60",IF(PatientData[[#This Row],[Age]]&lt;=70,"61-70",IF(PatientData[[#This Row],[Age]]&lt;=80,"71-80","80+"))))))</f>
        <v>51-60</v>
      </c>
    </row>
    <row r="287" spans="1:13" x14ac:dyDescent="0.25">
      <c r="A287" t="s">
        <v>311</v>
      </c>
      <c r="B287">
        <v>53</v>
      </c>
      <c r="C287" t="s">
        <v>13</v>
      </c>
      <c r="D287">
        <v>150</v>
      </c>
      <c r="E287">
        <v>230.03088038919299</v>
      </c>
      <c r="F287">
        <v>32.278504101981603</v>
      </c>
      <c r="G287" t="s">
        <v>14</v>
      </c>
      <c r="H287" t="s">
        <v>19</v>
      </c>
      <c r="I287" t="s">
        <v>15</v>
      </c>
      <c r="J287" t="s">
        <v>10051</v>
      </c>
      <c r="K287">
        <v>6318.49</v>
      </c>
      <c r="L287" t="s">
        <v>16</v>
      </c>
      <c r="M287" t="str">
        <f>IF(PatientData[[#This Row],[Age]]&lt;=30,"18-30",IF(PatientData[[#This Row],[Age]]&lt;=40,"31-40",IF(PatientData[[#This Row],[Age]]&lt;=50,"41-50",IF(PatientData[[#This Row],[Age]]&lt;=60,"51-60",IF(PatientData[[#This Row],[Age]]&lt;=70,"61-70",IF(PatientData[[#This Row],[Age]]&lt;=80,"71-80","80+"))))))</f>
        <v>51-60</v>
      </c>
    </row>
    <row r="288" spans="1:13" x14ac:dyDescent="0.25">
      <c r="A288" t="s">
        <v>312</v>
      </c>
      <c r="B288">
        <v>22</v>
      </c>
      <c r="C288" t="s">
        <v>13</v>
      </c>
      <c r="D288">
        <v>133</v>
      </c>
      <c r="E288">
        <v>230.28195948522</v>
      </c>
      <c r="F288">
        <v>29.713054863452701</v>
      </c>
      <c r="G288" t="s">
        <v>18</v>
      </c>
      <c r="H288" t="s">
        <v>19</v>
      </c>
      <c r="I288" t="s">
        <v>15</v>
      </c>
      <c r="J288">
        <v>3</v>
      </c>
      <c r="K288">
        <v>13722.57</v>
      </c>
      <c r="L288" t="s">
        <v>20</v>
      </c>
      <c r="M288" t="str">
        <f>IF(PatientData[[#This Row],[Age]]&lt;=30,"18-30",IF(PatientData[[#This Row],[Age]]&lt;=40,"31-40",IF(PatientData[[#This Row],[Age]]&lt;=50,"41-50",IF(PatientData[[#This Row],[Age]]&lt;=60,"51-60",IF(PatientData[[#This Row],[Age]]&lt;=70,"61-70",IF(PatientData[[#This Row],[Age]]&lt;=80,"71-80","80+"))))))</f>
        <v>18-30</v>
      </c>
    </row>
    <row r="289" spans="1:13" x14ac:dyDescent="0.25">
      <c r="A289" t="s">
        <v>313</v>
      </c>
      <c r="B289">
        <v>60</v>
      </c>
      <c r="C289" t="s">
        <v>13</v>
      </c>
      <c r="D289">
        <v>104</v>
      </c>
      <c r="E289">
        <v>201.881716418477</v>
      </c>
      <c r="F289">
        <v>32.9379473691545</v>
      </c>
      <c r="G289" t="s">
        <v>14</v>
      </c>
      <c r="H289" t="s">
        <v>22</v>
      </c>
      <c r="I289" t="s">
        <v>10051</v>
      </c>
      <c r="J289">
        <v>1</v>
      </c>
      <c r="K289">
        <v>1876.75</v>
      </c>
      <c r="L289" t="s">
        <v>16</v>
      </c>
      <c r="M289" t="str">
        <f>IF(PatientData[[#This Row],[Age]]&lt;=30,"18-30",IF(PatientData[[#This Row],[Age]]&lt;=40,"31-40",IF(PatientData[[#This Row],[Age]]&lt;=50,"41-50",IF(PatientData[[#This Row],[Age]]&lt;=60,"51-60",IF(PatientData[[#This Row],[Age]]&lt;=70,"61-70",IF(PatientData[[#This Row],[Age]]&lt;=80,"71-80","80+"))))))</f>
        <v>51-60</v>
      </c>
    </row>
    <row r="290" spans="1:13" x14ac:dyDescent="0.25">
      <c r="A290" t="s">
        <v>314</v>
      </c>
      <c r="B290">
        <v>49</v>
      </c>
      <c r="C290" t="s">
        <v>25</v>
      </c>
      <c r="D290">
        <v>124</v>
      </c>
      <c r="E290">
        <v>177.795538599651</v>
      </c>
      <c r="F290">
        <v>25.567315536020999</v>
      </c>
      <c r="G290" t="s">
        <v>14</v>
      </c>
      <c r="H290" t="s">
        <v>19</v>
      </c>
      <c r="I290" t="s">
        <v>28</v>
      </c>
      <c r="J290">
        <v>1</v>
      </c>
      <c r="K290">
        <v>5346.04</v>
      </c>
      <c r="L290" t="s">
        <v>16</v>
      </c>
      <c r="M290" t="str">
        <f>IF(PatientData[[#This Row],[Age]]&lt;=30,"18-30",IF(PatientData[[#This Row],[Age]]&lt;=40,"31-40",IF(PatientData[[#This Row],[Age]]&lt;=50,"41-50",IF(PatientData[[#This Row],[Age]]&lt;=60,"51-60",IF(PatientData[[#This Row],[Age]]&lt;=70,"61-70",IF(PatientData[[#This Row],[Age]]&lt;=80,"71-80","80+"))))))</f>
        <v>41-50</v>
      </c>
    </row>
    <row r="291" spans="1:13" x14ac:dyDescent="0.25">
      <c r="A291" t="s">
        <v>315</v>
      </c>
      <c r="B291">
        <v>65</v>
      </c>
      <c r="C291" t="s">
        <v>25</v>
      </c>
      <c r="D291">
        <v>120</v>
      </c>
      <c r="E291">
        <v>252.75831024112199</v>
      </c>
      <c r="F291">
        <v>37.404420240117403</v>
      </c>
      <c r="G291" t="s">
        <v>18</v>
      </c>
      <c r="H291" t="s">
        <v>19</v>
      </c>
      <c r="I291" t="s">
        <v>26</v>
      </c>
      <c r="J291">
        <v>6</v>
      </c>
      <c r="K291">
        <v>12059.21</v>
      </c>
      <c r="L291" t="s">
        <v>16</v>
      </c>
      <c r="M291" t="str">
        <f>IF(PatientData[[#This Row],[Age]]&lt;=30,"18-30",IF(PatientData[[#This Row],[Age]]&lt;=40,"31-40",IF(PatientData[[#This Row],[Age]]&lt;=50,"41-50",IF(PatientData[[#This Row],[Age]]&lt;=60,"51-60",IF(PatientData[[#This Row],[Age]]&lt;=70,"61-70",IF(PatientData[[#This Row],[Age]]&lt;=80,"71-80","80+"))))))</f>
        <v>61-70</v>
      </c>
    </row>
    <row r="292" spans="1:13" x14ac:dyDescent="0.25">
      <c r="A292" t="s">
        <v>316</v>
      </c>
      <c r="B292">
        <v>38</v>
      </c>
      <c r="C292" t="s">
        <v>13</v>
      </c>
      <c r="D292">
        <v>109</v>
      </c>
      <c r="E292">
        <v>258.145958393081</v>
      </c>
      <c r="F292">
        <v>19.856300187365999</v>
      </c>
      <c r="G292" t="s">
        <v>18</v>
      </c>
      <c r="H292" t="s">
        <v>10051</v>
      </c>
      <c r="I292" t="s">
        <v>26</v>
      </c>
      <c r="J292">
        <v>4</v>
      </c>
      <c r="K292">
        <v>19705.669999999998</v>
      </c>
      <c r="L292" t="s">
        <v>16</v>
      </c>
      <c r="M292" t="str">
        <f>IF(PatientData[[#This Row],[Age]]&lt;=30,"18-30",IF(PatientData[[#This Row],[Age]]&lt;=40,"31-40",IF(PatientData[[#This Row],[Age]]&lt;=50,"41-50",IF(PatientData[[#This Row],[Age]]&lt;=60,"51-60",IF(PatientData[[#This Row],[Age]]&lt;=70,"61-70",IF(PatientData[[#This Row],[Age]]&lt;=80,"71-80","80+"))))))</f>
        <v>31-40</v>
      </c>
    </row>
    <row r="293" spans="1:13" x14ac:dyDescent="0.25">
      <c r="A293" t="s">
        <v>317</v>
      </c>
      <c r="B293">
        <v>68</v>
      </c>
      <c r="C293" t="s">
        <v>13</v>
      </c>
      <c r="D293">
        <v>148</v>
      </c>
      <c r="E293">
        <v>327.729959469731</v>
      </c>
      <c r="F293">
        <v>23.304423885351</v>
      </c>
      <c r="G293" t="s">
        <v>36</v>
      </c>
      <c r="H293" t="s">
        <v>22</v>
      </c>
      <c r="I293" t="s">
        <v>26</v>
      </c>
      <c r="J293">
        <v>4</v>
      </c>
      <c r="K293">
        <v>21833.88</v>
      </c>
      <c r="L293" t="s">
        <v>16</v>
      </c>
      <c r="M293" t="str">
        <f>IF(PatientData[[#This Row],[Age]]&lt;=30,"18-30",IF(PatientData[[#This Row],[Age]]&lt;=40,"31-40",IF(PatientData[[#This Row],[Age]]&lt;=50,"41-50",IF(PatientData[[#This Row],[Age]]&lt;=60,"51-60",IF(PatientData[[#This Row],[Age]]&lt;=70,"61-70",IF(PatientData[[#This Row],[Age]]&lt;=80,"71-80","80+"))))))</f>
        <v>61-70</v>
      </c>
    </row>
    <row r="294" spans="1:13" x14ac:dyDescent="0.25">
      <c r="A294" t="s">
        <v>318</v>
      </c>
      <c r="B294">
        <v>63</v>
      </c>
      <c r="C294" t="s">
        <v>25</v>
      </c>
      <c r="D294">
        <v>100</v>
      </c>
      <c r="E294">
        <v>170.853787009614</v>
      </c>
      <c r="F294">
        <v>29.6063401734061</v>
      </c>
      <c r="G294" t="s">
        <v>14</v>
      </c>
      <c r="H294" t="s">
        <v>19</v>
      </c>
      <c r="I294" t="s">
        <v>28</v>
      </c>
      <c r="J294">
        <v>4</v>
      </c>
      <c r="K294">
        <v>3706.68</v>
      </c>
      <c r="L294" t="s">
        <v>16</v>
      </c>
      <c r="M294" t="str">
        <f>IF(PatientData[[#This Row],[Age]]&lt;=30,"18-30",IF(PatientData[[#This Row],[Age]]&lt;=40,"31-40",IF(PatientData[[#This Row],[Age]]&lt;=50,"41-50",IF(PatientData[[#This Row],[Age]]&lt;=60,"51-60",IF(PatientData[[#This Row],[Age]]&lt;=70,"61-70",IF(PatientData[[#This Row],[Age]]&lt;=80,"71-80","80+"))))))</f>
        <v>61-70</v>
      </c>
    </row>
    <row r="295" spans="1:13" x14ac:dyDescent="0.25">
      <c r="A295" t="s">
        <v>319</v>
      </c>
      <c r="B295">
        <v>41</v>
      </c>
      <c r="C295" t="s">
        <v>13</v>
      </c>
      <c r="D295">
        <v>148</v>
      </c>
      <c r="E295">
        <v>152.70124415597201</v>
      </c>
      <c r="F295">
        <v>31.4149563663468</v>
      </c>
      <c r="G295" t="s">
        <v>14</v>
      </c>
      <c r="H295" t="s">
        <v>19</v>
      </c>
      <c r="I295" t="s">
        <v>28</v>
      </c>
      <c r="J295">
        <v>7</v>
      </c>
      <c r="K295">
        <v>4738.72</v>
      </c>
      <c r="L295" t="s">
        <v>16</v>
      </c>
      <c r="M295" t="str">
        <f>IF(PatientData[[#This Row],[Age]]&lt;=30,"18-30",IF(PatientData[[#This Row],[Age]]&lt;=40,"31-40",IF(PatientData[[#This Row],[Age]]&lt;=50,"41-50",IF(PatientData[[#This Row],[Age]]&lt;=60,"51-60",IF(PatientData[[#This Row],[Age]]&lt;=70,"61-70",IF(PatientData[[#This Row],[Age]]&lt;=80,"71-80","80+"))))))</f>
        <v>41-50</v>
      </c>
    </row>
    <row r="296" spans="1:13" x14ac:dyDescent="0.25">
      <c r="A296" t="s">
        <v>320</v>
      </c>
      <c r="B296">
        <v>73</v>
      </c>
      <c r="C296" t="s">
        <v>13</v>
      </c>
      <c r="D296">
        <v>128</v>
      </c>
      <c r="E296">
        <v>187.587433712109</v>
      </c>
      <c r="F296">
        <v>24.983190753177102</v>
      </c>
      <c r="G296" t="s">
        <v>18</v>
      </c>
      <c r="H296" t="s">
        <v>22</v>
      </c>
      <c r="I296" t="s">
        <v>26</v>
      </c>
      <c r="J296">
        <v>2</v>
      </c>
      <c r="K296">
        <v>17592.689999999999</v>
      </c>
      <c r="L296" t="s">
        <v>16</v>
      </c>
      <c r="M296" t="str">
        <f>IF(PatientData[[#This Row],[Age]]&lt;=30,"18-30",IF(PatientData[[#This Row],[Age]]&lt;=40,"31-40",IF(PatientData[[#This Row],[Age]]&lt;=50,"41-50",IF(PatientData[[#This Row],[Age]]&lt;=60,"51-60",IF(PatientData[[#This Row],[Age]]&lt;=70,"61-70",IF(PatientData[[#This Row],[Age]]&lt;=80,"71-80","80+"))))))</f>
        <v>71-80</v>
      </c>
    </row>
    <row r="297" spans="1:13" x14ac:dyDescent="0.25">
      <c r="A297" t="s">
        <v>321</v>
      </c>
      <c r="B297">
        <v>44</v>
      </c>
      <c r="C297" t="s">
        <v>13</v>
      </c>
      <c r="D297">
        <v>101</v>
      </c>
      <c r="E297">
        <v>251.794073419531</v>
      </c>
      <c r="F297" t="s">
        <v>10051</v>
      </c>
      <c r="G297" t="s">
        <v>36</v>
      </c>
      <c r="H297" t="s">
        <v>22</v>
      </c>
      <c r="I297" t="s">
        <v>26</v>
      </c>
      <c r="J297">
        <v>5</v>
      </c>
      <c r="K297">
        <v>20708.830000000002</v>
      </c>
      <c r="L297" t="s">
        <v>23</v>
      </c>
      <c r="M297" t="str">
        <f>IF(PatientData[[#This Row],[Age]]&lt;=30,"18-30",IF(PatientData[[#This Row],[Age]]&lt;=40,"31-40",IF(PatientData[[#This Row],[Age]]&lt;=50,"41-50",IF(PatientData[[#This Row],[Age]]&lt;=60,"51-60",IF(PatientData[[#This Row],[Age]]&lt;=70,"61-70",IF(PatientData[[#This Row],[Age]]&lt;=80,"71-80","80+"))))))</f>
        <v>41-50</v>
      </c>
    </row>
    <row r="298" spans="1:13" x14ac:dyDescent="0.25">
      <c r="A298" t="s">
        <v>322</v>
      </c>
      <c r="B298">
        <v>51</v>
      </c>
      <c r="C298" t="s">
        <v>13</v>
      </c>
      <c r="D298">
        <v>114</v>
      </c>
      <c r="E298">
        <v>194.638201928456</v>
      </c>
      <c r="F298">
        <v>27.725000562915799</v>
      </c>
      <c r="G298" t="s">
        <v>18</v>
      </c>
      <c r="H298" t="s">
        <v>19</v>
      </c>
      <c r="I298" t="s">
        <v>15</v>
      </c>
      <c r="J298">
        <v>3</v>
      </c>
      <c r="K298">
        <v>10609.98</v>
      </c>
      <c r="L298" t="s">
        <v>16</v>
      </c>
      <c r="M298" t="str">
        <f>IF(PatientData[[#This Row],[Age]]&lt;=30,"18-30",IF(PatientData[[#This Row],[Age]]&lt;=40,"31-40",IF(PatientData[[#This Row],[Age]]&lt;=50,"41-50",IF(PatientData[[#This Row],[Age]]&lt;=60,"51-60",IF(PatientData[[#This Row],[Age]]&lt;=70,"61-70",IF(PatientData[[#This Row],[Age]]&lt;=80,"71-80","80+"))))))</f>
        <v>51-60</v>
      </c>
    </row>
    <row r="299" spans="1:13" x14ac:dyDescent="0.25">
      <c r="A299" t="s">
        <v>323</v>
      </c>
      <c r="B299">
        <v>45</v>
      </c>
      <c r="C299" t="s">
        <v>13</v>
      </c>
      <c r="D299">
        <v>102</v>
      </c>
      <c r="E299">
        <v>248.750049724273</v>
      </c>
      <c r="F299">
        <v>21.385344532701701</v>
      </c>
      <c r="G299" t="s">
        <v>18</v>
      </c>
      <c r="H299" t="s">
        <v>19</v>
      </c>
      <c r="I299" t="s">
        <v>15</v>
      </c>
      <c r="J299">
        <v>3</v>
      </c>
      <c r="K299">
        <v>8118.5</v>
      </c>
      <c r="L299" t="s">
        <v>16</v>
      </c>
      <c r="M299" t="str">
        <f>IF(PatientData[[#This Row],[Age]]&lt;=30,"18-30",IF(PatientData[[#This Row],[Age]]&lt;=40,"31-40",IF(PatientData[[#This Row],[Age]]&lt;=50,"41-50",IF(PatientData[[#This Row],[Age]]&lt;=60,"51-60",IF(PatientData[[#This Row],[Age]]&lt;=70,"61-70",IF(PatientData[[#This Row],[Age]]&lt;=80,"71-80","80+"))))))</f>
        <v>41-50</v>
      </c>
    </row>
    <row r="300" spans="1:13" x14ac:dyDescent="0.25">
      <c r="A300" t="s">
        <v>324</v>
      </c>
      <c r="B300">
        <v>63</v>
      </c>
      <c r="C300" t="s">
        <v>25</v>
      </c>
      <c r="D300">
        <v>111</v>
      </c>
      <c r="E300">
        <v>261.36045017471298</v>
      </c>
      <c r="F300">
        <v>31.521789064699998</v>
      </c>
      <c r="G300" t="s">
        <v>14</v>
      </c>
      <c r="H300" t="s">
        <v>19</v>
      </c>
      <c r="I300" t="s">
        <v>15</v>
      </c>
      <c r="J300">
        <v>3</v>
      </c>
      <c r="K300">
        <v>13374.44</v>
      </c>
      <c r="L300" t="s">
        <v>16</v>
      </c>
      <c r="M300" t="str">
        <f>IF(PatientData[[#This Row],[Age]]&lt;=30,"18-30",IF(PatientData[[#This Row],[Age]]&lt;=40,"31-40",IF(PatientData[[#This Row],[Age]]&lt;=50,"41-50",IF(PatientData[[#This Row],[Age]]&lt;=60,"51-60",IF(PatientData[[#This Row],[Age]]&lt;=70,"61-70",IF(PatientData[[#This Row],[Age]]&lt;=80,"71-80","80+"))))))</f>
        <v>61-70</v>
      </c>
    </row>
    <row r="301" spans="1:13" x14ac:dyDescent="0.25">
      <c r="A301" t="s">
        <v>325</v>
      </c>
      <c r="B301">
        <v>83</v>
      </c>
      <c r="C301" t="s">
        <v>13</v>
      </c>
      <c r="D301">
        <v>103</v>
      </c>
      <c r="E301">
        <v>175.85771191071001</v>
      </c>
      <c r="F301">
        <v>32.494730024555501</v>
      </c>
      <c r="G301" t="s">
        <v>36</v>
      </c>
      <c r="H301" t="s">
        <v>19</v>
      </c>
      <c r="I301" t="s">
        <v>26</v>
      </c>
      <c r="J301" t="s">
        <v>10051</v>
      </c>
      <c r="K301">
        <v>12556.55</v>
      </c>
      <c r="L301" t="s">
        <v>16</v>
      </c>
      <c r="M301" t="str">
        <f>IF(PatientData[[#This Row],[Age]]&lt;=30,"18-30",IF(PatientData[[#This Row],[Age]]&lt;=40,"31-40",IF(PatientData[[#This Row],[Age]]&lt;=50,"41-50",IF(PatientData[[#This Row],[Age]]&lt;=60,"51-60",IF(PatientData[[#This Row],[Age]]&lt;=70,"61-70",IF(PatientData[[#This Row],[Age]]&lt;=80,"71-80","80+"))))))</f>
        <v>80+</v>
      </c>
    </row>
    <row r="302" spans="1:13" x14ac:dyDescent="0.25">
      <c r="A302" t="s">
        <v>326</v>
      </c>
      <c r="B302">
        <v>79</v>
      </c>
      <c r="C302" t="s">
        <v>25</v>
      </c>
      <c r="D302">
        <v>153</v>
      </c>
      <c r="E302">
        <v>268.99419045450099</v>
      </c>
      <c r="F302">
        <v>33.728270681425599</v>
      </c>
      <c r="G302" t="s">
        <v>36</v>
      </c>
      <c r="H302" t="s">
        <v>19</v>
      </c>
      <c r="I302" t="s">
        <v>26</v>
      </c>
      <c r="J302">
        <v>8</v>
      </c>
      <c r="K302" t="s">
        <v>10051</v>
      </c>
      <c r="L302" t="s">
        <v>23</v>
      </c>
      <c r="M302" t="str">
        <f>IF(PatientData[[#This Row],[Age]]&lt;=30,"18-30",IF(PatientData[[#This Row],[Age]]&lt;=40,"31-40",IF(PatientData[[#This Row],[Age]]&lt;=50,"41-50",IF(PatientData[[#This Row],[Age]]&lt;=60,"51-60",IF(PatientData[[#This Row],[Age]]&lt;=70,"61-70",IF(PatientData[[#This Row],[Age]]&lt;=80,"71-80","80+"))))))</f>
        <v>71-80</v>
      </c>
    </row>
    <row r="303" spans="1:13" x14ac:dyDescent="0.25">
      <c r="A303" t="s">
        <v>327</v>
      </c>
      <c r="B303">
        <v>67</v>
      </c>
      <c r="C303" t="s">
        <v>13</v>
      </c>
      <c r="D303">
        <v>125</v>
      </c>
      <c r="E303">
        <v>198.897343804109</v>
      </c>
      <c r="F303">
        <v>34.3470476484163</v>
      </c>
      <c r="G303" t="s">
        <v>36</v>
      </c>
      <c r="H303" t="s">
        <v>19</v>
      </c>
      <c r="I303" t="s">
        <v>26</v>
      </c>
      <c r="J303">
        <v>5</v>
      </c>
      <c r="K303">
        <v>23521.599999999999</v>
      </c>
      <c r="L303" t="s">
        <v>43</v>
      </c>
      <c r="M303" t="str">
        <f>IF(PatientData[[#This Row],[Age]]&lt;=30,"18-30",IF(PatientData[[#This Row],[Age]]&lt;=40,"31-40",IF(PatientData[[#This Row],[Age]]&lt;=50,"41-50",IF(PatientData[[#This Row],[Age]]&lt;=60,"51-60",IF(PatientData[[#This Row],[Age]]&lt;=70,"61-70",IF(PatientData[[#This Row],[Age]]&lt;=80,"71-80","80+"))))))</f>
        <v>61-70</v>
      </c>
    </row>
    <row r="304" spans="1:13" x14ac:dyDescent="0.25">
      <c r="A304" t="s">
        <v>328</v>
      </c>
      <c r="B304">
        <v>43</v>
      </c>
      <c r="C304" t="s">
        <v>25</v>
      </c>
      <c r="D304">
        <v>127</v>
      </c>
      <c r="E304">
        <v>229.73282765676899</v>
      </c>
      <c r="F304">
        <v>20.222963240734501</v>
      </c>
      <c r="G304" t="s">
        <v>14</v>
      </c>
      <c r="H304" t="s">
        <v>19</v>
      </c>
      <c r="I304" t="s">
        <v>28</v>
      </c>
      <c r="J304">
        <v>4</v>
      </c>
      <c r="K304">
        <v>6047.85</v>
      </c>
      <c r="L304" t="s">
        <v>16</v>
      </c>
      <c r="M304" t="str">
        <f>IF(PatientData[[#This Row],[Age]]&lt;=30,"18-30",IF(PatientData[[#This Row],[Age]]&lt;=40,"31-40",IF(PatientData[[#This Row],[Age]]&lt;=50,"41-50",IF(PatientData[[#This Row],[Age]]&lt;=60,"51-60",IF(PatientData[[#This Row],[Age]]&lt;=70,"61-70",IF(PatientData[[#This Row],[Age]]&lt;=80,"71-80","80+"))))))</f>
        <v>41-50</v>
      </c>
    </row>
    <row r="305" spans="1:13" x14ac:dyDescent="0.25">
      <c r="A305" t="s">
        <v>329</v>
      </c>
      <c r="B305">
        <v>61</v>
      </c>
      <c r="C305" t="s">
        <v>13</v>
      </c>
      <c r="D305">
        <v>93</v>
      </c>
      <c r="E305">
        <v>216.9268849364</v>
      </c>
      <c r="F305">
        <v>22.021748062402601</v>
      </c>
      <c r="G305" t="s">
        <v>36</v>
      </c>
      <c r="H305" t="s">
        <v>19</v>
      </c>
      <c r="I305" t="s">
        <v>26</v>
      </c>
      <c r="J305">
        <v>7</v>
      </c>
      <c r="K305">
        <v>6203.71</v>
      </c>
      <c r="L305" t="s">
        <v>16</v>
      </c>
      <c r="M305" t="str">
        <f>IF(PatientData[[#This Row],[Age]]&lt;=30,"18-30",IF(PatientData[[#This Row],[Age]]&lt;=40,"31-40",IF(PatientData[[#This Row],[Age]]&lt;=50,"41-50",IF(PatientData[[#This Row],[Age]]&lt;=60,"51-60",IF(PatientData[[#This Row],[Age]]&lt;=70,"61-70",IF(PatientData[[#This Row],[Age]]&lt;=80,"71-80","80+"))))))</f>
        <v>61-70</v>
      </c>
    </row>
    <row r="306" spans="1:13" x14ac:dyDescent="0.25">
      <c r="A306" t="s">
        <v>330</v>
      </c>
      <c r="B306">
        <v>95</v>
      </c>
      <c r="C306" t="s">
        <v>13</v>
      </c>
      <c r="D306">
        <v>129</v>
      </c>
      <c r="E306">
        <v>213.650925245868</v>
      </c>
      <c r="F306">
        <v>24.751434022921298</v>
      </c>
      <c r="G306" t="s">
        <v>14</v>
      </c>
      <c r="H306" t="s">
        <v>10051</v>
      </c>
      <c r="I306" t="s">
        <v>26</v>
      </c>
      <c r="J306">
        <v>1</v>
      </c>
      <c r="K306">
        <v>10962.35</v>
      </c>
      <c r="L306" t="s">
        <v>23</v>
      </c>
      <c r="M306" t="str">
        <f>IF(PatientData[[#This Row],[Age]]&lt;=30,"18-30",IF(PatientData[[#This Row],[Age]]&lt;=40,"31-40",IF(PatientData[[#This Row],[Age]]&lt;=50,"41-50",IF(PatientData[[#This Row],[Age]]&lt;=60,"51-60",IF(PatientData[[#This Row],[Age]]&lt;=70,"61-70",IF(PatientData[[#This Row],[Age]]&lt;=80,"71-80","80+"))))))</f>
        <v>80+</v>
      </c>
    </row>
    <row r="307" spans="1:13" x14ac:dyDescent="0.25">
      <c r="A307" t="s">
        <v>331</v>
      </c>
      <c r="B307">
        <v>39</v>
      </c>
      <c r="C307" t="s">
        <v>25</v>
      </c>
      <c r="D307">
        <v>149</v>
      </c>
      <c r="E307">
        <v>138.97842675475201</v>
      </c>
      <c r="F307">
        <v>23.710680908256901</v>
      </c>
      <c r="G307" t="s">
        <v>14</v>
      </c>
      <c r="H307" t="s">
        <v>10051</v>
      </c>
      <c r="I307" t="s">
        <v>28</v>
      </c>
      <c r="J307">
        <v>3</v>
      </c>
      <c r="K307">
        <v>1985.31</v>
      </c>
      <c r="L307" t="s">
        <v>16</v>
      </c>
      <c r="M307" t="str">
        <f>IF(PatientData[[#This Row],[Age]]&lt;=30,"18-30",IF(PatientData[[#This Row],[Age]]&lt;=40,"31-40",IF(PatientData[[#This Row],[Age]]&lt;=50,"41-50",IF(PatientData[[#This Row],[Age]]&lt;=60,"51-60",IF(PatientData[[#This Row],[Age]]&lt;=70,"61-70",IF(PatientData[[#This Row],[Age]]&lt;=80,"71-80","80+"))))))</f>
        <v>31-40</v>
      </c>
    </row>
    <row r="308" spans="1:13" x14ac:dyDescent="0.25">
      <c r="A308" t="s">
        <v>332</v>
      </c>
      <c r="B308">
        <v>41</v>
      </c>
      <c r="C308" t="s">
        <v>13</v>
      </c>
      <c r="D308">
        <v>129</v>
      </c>
      <c r="E308">
        <v>238.52307386248901</v>
      </c>
      <c r="F308">
        <v>31.475960837732501</v>
      </c>
      <c r="G308" t="s">
        <v>18</v>
      </c>
      <c r="H308" t="s">
        <v>19</v>
      </c>
      <c r="I308" t="s">
        <v>15</v>
      </c>
      <c r="J308">
        <v>4</v>
      </c>
      <c r="K308">
        <v>6119.41</v>
      </c>
      <c r="L308" t="s">
        <v>16</v>
      </c>
      <c r="M308" t="str">
        <f>IF(PatientData[[#This Row],[Age]]&lt;=30,"18-30",IF(PatientData[[#This Row],[Age]]&lt;=40,"31-40",IF(PatientData[[#This Row],[Age]]&lt;=50,"41-50",IF(PatientData[[#This Row],[Age]]&lt;=60,"51-60",IF(PatientData[[#This Row],[Age]]&lt;=70,"61-70",IF(PatientData[[#This Row],[Age]]&lt;=80,"71-80","80+"))))))</f>
        <v>41-50</v>
      </c>
    </row>
    <row r="309" spans="1:13" x14ac:dyDescent="0.25">
      <c r="A309" t="s">
        <v>333</v>
      </c>
      <c r="B309">
        <v>55</v>
      </c>
      <c r="C309" t="s">
        <v>13</v>
      </c>
      <c r="D309">
        <v>94</v>
      </c>
      <c r="E309">
        <v>217.76311658743899</v>
      </c>
      <c r="F309">
        <v>36.896473939410903</v>
      </c>
      <c r="G309" t="s">
        <v>36</v>
      </c>
      <c r="H309" t="s">
        <v>22</v>
      </c>
      <c r="I309" t="s">
        <v>26</v>
      </c>
      <c r="J309">
        <v>4</v>
      </c>
      <c r="K309">
        <v>23831.73</v>
      </c>
      <c r="L309" t="s">
        <v>16</v>
      </c>
      <c r="M309" t="str">
        <f>IF(PatientData[[#This Row],[Age]]&lt;=30,"18-30",IF(PatientData[[#This Row],[Age]]&lt;=40,"31-40",IF(PatientData[[#This Row],[Age]]&lt;=50,"41-50",IF(PatientData[[#This Row],[Age]]&lt;=60,"51-60",IF(PatientData[[#This Row],[Age]]&lt;=70,"61-70",IF(PatientData[[#This Row],[Age]]&lt;=80,"71-80","80+"))))))</f>
        <v>51-60</v>
      </c>
    </row>
    <row r="310" spans="1:13" x14ac:dyDescent="0.25">
      <c r="A310" t="s">
        <v>334</v>
      </c>
      <c r="B310">
        <v>65</v>
      </c>
      <c r="C310" t="s">
        <v>13</v>
      </c>
      <c r="D310">
        <v>120</v>
      </c>
      <c r="E310">
        <v>159.28418548131199</v>
      </c>
      <c r="F310">
        <v>15.159937752364799</v>
      </c>
      <c r="G310" t="s">
        <v>18</v>
      </c>
      <c r="H310" t="s">
        <v>22</v>
      </c>
      <c r="I310" t="s">
        <v>26</v>
      </c>
      <c r="J310">
        <v>3</v>
      </c>
      <c r="K310">
        <v>27952.19</v>
      </c>
      <c r="L310" t="s">
        <v>23</v>
      </c>
      <c r="M310" t="str">
        <f>IF(PatientData[[#This Row],[Age]]&lt;=30,"18-30",IF(PatientData[[#This Row],[Age]]&lt;=40,"31-40",IF(PatientData[[#This Row],[Age]]&lt;=50,"41-50",IF(PatientData[[#This Row],[Age]]&lt;=60,"51-60",IF(PatientData[[#This Row],[Age]]&lt;=70,"61-70",IF(PatientData[[#This Row],[Age]]&lt;=80,"71-80","80+"))))))</f>
        <v>61-70</v>
      </c>
    </row>
    <row r="311" spans="1:13" x14ac:dyDescent="0.25">
      <c r="A311" t="s">
        <v>335</v>
      </c>
      <c r="B311">
        <v>55</v>
      </c>
      <c r="C311" t="s">
        <v>13</v>
      </c>
      <c r="D311">
        <v>124</v>
      </c>
      <c r="E311" t="s">
        <v>10051</v>
      </c>
      <c r="F311">
        <v>36.914173174572802</v>
      </c>
      <c r="G311" t="s">
        <v>14</v>
      </c>
      <c r="H311" t="s">
        <v>19</v>
      </c>
      <c r="I311" t="s">
        <v>15</v>
      </c>
      <c r="J311">
        <v>3</v>
      </c>
      <c r="K311">
        <v>8789.56</v>
      </c>
      <c r="L311" t="s">
        <v>16</v>
      </c>
      <c r="M311" t="str">
        <f>IF(PatientData[[#This Row],[Age]]&lt;=30,"18-30",IF(PatientData[[#This Row],[Age]]&lt;=40,"31-40",IF(PatientData[[#This Row],[Age]]&lt;=50,"41-50",IF(PatientData[[#This Row],[Age]]&lt;=60,"51-60",IF(PatientData[[#This Row],[Age]]&lt;=70,"61-70",IF(PatientData[[#This Row],[Age]]&lt;=80,"71-80","80+"))))))</f>
        <v>51-60</v>
      </c>
    </row>
    <row r="312" spans="1:13" x14ac:dyDescent="0.25">
      <c r="A312" t="s">
        <v>336</v>
      </c>
      <c r="B312">
        <v>54</v>
      </c>
      <c r="C312" t="s">
        <v>13</v>
      </c>
      <c r="D312">
        <v>126</v>
      </c>
      <c r="E312">
        <v>188.76932519015699</v>
      </c>
      <c r="F312">
        <v>22.113879424463299</v>
      </c>
      <c r="G312" t="s">
        <v>14</v>
      </c>
      <c r="H312" t="s">
        <v>19</v>
      </c>
      <c r="I312" t="s">
        <v>28</v>
      </c>
      <c r="J312">
        <v>5</v>
      </c>
      <c r="K312">
        <v>6436.12</v>
      </c>
      <c r="L312" t="s">
        <v>16</v>
      </c>
      <c r="M312" t="str">
        <f>IF(PatientData[[#This Row],[Age]]&lt;=30,"18-30",IF(PatientData[[#This Row],[Age]]&lt;=40,"31-40",IF(PatientData[[#This Row],[Age]]&lt;=50,"41-50",IF(PatientData[[#This Row],[Age]]&lt;=60,"51-60",IF(PatientData[[#This Row],[Age]]&lt;=70,"61-70",IF(PatientData[[#This Row],[Age]]&lt;=80,"71-80","80+"))))))</f>
        <v>51-60</v>
      </c>
    </row>
    <row r="313" spans="1:13" x14ac:dyDescent="0.25">
      <c r="A313" t="s">
        <v>337</v>
      </c>
      <c r="B313">
        <v>44</v>
      </c>
      <c r="C313" t="s">
        <v>13</v>
      </c>
      <c r="D313">
        <v>124</v>
      </c>
      <c r="E313">
        <v>236.394799570998</v>
      </c>
      <c r="F313">
        <v>20.523458049296998</v>
      </c>
      <c r="G313" t="s">
        <v>18</v>
      </c>
      <c r="H313" t="s">
        <v>19</v>
      </c>
      <c r="I313" t="s">
        <v>15</v>
      </c>
      <c r="J313">
        <v>3</v>
      </c>
      <c r="K313">
        <v>4841.71</v>
      </c>
      <c r="L313" t="s">
        <v>23</v>
      </c>
      <c r="M313" t="str">
        <f>IF(PatientData[[#This Row],[Age]]&lt;=30,"18-30",IF(PatientData[[#This Row],[Age]]&lt;=40,"31-40",IF(PatientData[[#This Row],[Age]]&lt;=50,"41-50",IF(PatientData[[#This Row],[Age]]&lt;=60,"51-60",IF(PatientData[[#This Row],[Age]]&lt;=70,"61-70",IF(PatientData[[#This Row],[Age]]&lt;=80,"71-80","80+"))))))</f>
        <v>41-50</v>
      </c>
    </row>
    <row r="314" spans="1:13" x14ac:dyDescent="0.25">
      <c r="A314" t="s">
        <v>338</v>
      </c>
      <c r="B314">
        <v>39</v>
      </c>
      <c r="C314" t="s">
        <v>13</v>
      </c>
      <c r="D314">
        <v>132</v>
      </c>
      <c r="E314">
        <v>214.71878029931699</v>
      </c>
      <c r="F314">
        <v>30.150834445585001</v>
      </c>
      <c r="G314" t="s">
        <v>18</v>
      </c>
      <c r="H314" t="s">
        <v>19</v>
      </c>
      <c r="I314" t="s">
        <v>28</v>
      </c>
      <c r="J314">
        <v>3</v>
      </c>
      <c r="K314">
        <v>4839.9399999999996</v>
      </c>
      <c r="L314" t="s">
        <v>16</v>
      </c>
      <c r="M314" t="str">
        <f>IF(PatientData[[#This Row],[Age]]&lt;=30,"18-30",IF(PatientData[[#This Row],[Age]]&lt;=40,"31-40",IF(PatientData[[#This Row],[Age]]&lt;=50,"41-50",IF(PatientData[[#This Row],[Age]]&lt;=60,"51-60",IF(PatientData[[#This Row],[Age]]&lt;=70,"61-70",IF(PatientData[[#This Row],[Age]]&lt;=80,"71-80","80+"))))))</f>
        <v>31-40</v>
      </c>
    </row>
    <row r="315" spans="1:13" x14ac:dyDescent="0.25">
      <c r="A315" t="s">
        <v>339</v>
      </c>
      <c r="B315">
        <v>64</v>
      </c>
      <c r="C315" t="s">
        <v>25</v>
      </c>
      <c r="D315">
        <v>106</v>
      </c>
      <c r="E315">
        <v>200.77888375408801</v>
      </c>
      <c r="F315">
        <v>24.467327535808099</v>
      </c>
      <c r="G315" t="s">
        <v>18</v>
      </c>
      <c r="H315" t="s">
        <v>19</v>
      </c>
      <c r="I315" t="s">
        <v>15</v>
      </c>
      <c r="J315">
        <v>2</v>
      </c>
      <c r="K315">
        <v>8299.4699999999993</v>
      </c>
      <c r="L315" t="s">
        <v>16</v>
      </c>
      <c r="M315" t="str">
        <f>IF(PatientData[[#This Row],[Age]]&lt;=30,"18-30",IF(PatientData[[#This Row],[Age]]&lt;=40,"31-40",IF(PatientData[[#This Row],[Age]]&lt;=50,"41-50",IF(PatientData[[#This Row],[Age]]&lt;=60,"51-60",IF(PatientData[[#This Row],[Age]]&lt;=70,"61-70",IF(PatientData[[#This Row],[Age]]&lt;=80,"71-80","80+"))))))</f>
        <v>61-70</v>
      </c>
    </row>
    <row r="316" spans="1:13" x14ac:dyDescent="0.25">
      <c r="A316" t="s">
        <v>340</v>
      </c>
      <c r="B316">
        <v>61</v>
      </c>
      <c r="C316" t="s">
        <v>13</v>
      </c>
      <c r="D316">
        <v>104</v>
      </c>
      <c r="E316">
        <v>203.361240407282</v>
      </c>
      <c r="F316">
        <v>15</v>
      </c>
      <c r="G316" t="s">
        <v>18</v>
      </c>
      <c r="H316" t="s">
        <v>19</v>
      </c>
      <c r="I316" t="s">
        <v>15</v>
      </c>
      <c r="J316">
        <v>1</v>
      </c>
      <c r="K316">
        <v>1913.52</v>
      </c>
      <c r="L316" t="s">
        <v>16</v>
      </c>
      <c r="M316" t="str">
        <f>IF(PatientData[[#This Row],[Age]]&lt;=30,"18-30",IF(PatientData[[#This Row],[Age]]&lt;=40,"31-40",IF(PatientData[[#This Row],[Age]]&lt;=50,"41-50",IF(PatientData[[#This Row],[Age]]&lt;=60,"51-60",IF(PatientData[[#This Row],[Age]]&lt;=70,"61-70",IF(PatientData[[#This Row],[Age]]&lt;=80,"71-80","80+"))))))</f>
        <v>61-70</v>
      </c>
    </row>
    <row r="317" spans="1:13" x14ac:dyDescent="0.25">
      <c r="A317" t="s">
        <v>341</v>
      </c>
      <c r="B317">
        <v>66</v>
      </c>
      <c r="C317" t="s">
        <v>25</v>
      </c>
      <c r="D317">
        <v>162</v>
      </c>
      <c r="E317">
        <v>225.06522397697401</v>
      </c>
      <c r="F317">
        <v>25.137835765085899</v>
      </c>
      <c r="G317" t="s">
        <v>18</v>
      </c>
      <c r="H317" t="s">
        <v>22</v>
      </c>
      <c r="I317" t="s">
        <v>26</v>
      </c>
      <c r="J317">
        <v>1</v>
      </c>
      <c r="K317">
        <v>8950.94</v>
      </c>
      <c r="L317" t="s">
        <v>16</v>
      </c>
      <c r="M317" t="str">
        <f>IF(PatientData[[#This Row],[Age]]&lt;=30,"18-30",IF(PatientData[[#This Row],[Age]]&lt;=40,"31-40",IF(PatientData[[#This Row],[Age]]&lt;=50,"41-50",IF(PatientData[[#This Row],[Age]]&lt;=60,"51-60",IF(PatientData[[#This Row],[Age]]&lt;=70,"61-70",IF(PatientData[[#This Row],[Age]]&lt;=80,"71-80","80+"))))))</f>
        <v>61-70</v>
      </c>
    </row>
    <row r="318" spans="1:13" x14ac:dyDescent="0.25">
      <c r="A318" t="s">
        <v>342</v>
      </c>
      <c r="B318">
        <v>63</v>
      </c>
      <c r="C318" t="s">
        <v>25</v>
      </c>
      <c r="D318">
        <v>122</v>
      </c>
      <c r="E318">
        <v>177.307256677824</v>
      </c>
      <c r="F318">
        <v>23.927897690882599</v>
      </c>
      <c r="G318" t="s">
        <v>14</v>
      </c>
      <c r="H318" t="s">
        <v>22</v>
      </c>
      <c r="I318" t="s">
        <v>26</v>
      </c>
      <c r="J318">
        <v>5</v>
      </c>
      <c r="K318">
        <v>9726.1299999999992</v>
      </c>
      <c r="L318" t="s">
        <v>16</v>
      </c>
      <c r="M318" t="str">
        <f>IF(PatientData[[#This Row],[Age]]&lt;=30,"18-30",IF(PatientData[[#This Row],[Age]]&lt;=40,"31-40",IF(PatientData[[#This Row],[Age]]&lt;=50,"41-50",IF(PatientData[[#This Row],[Age]]&lt;=60,"51-60",IF(PatientData[[#This Row],[Age]]&lt;=70,"61-70",IF(PatientData[[#This Row],[Age]]&lt;=80,"71-80","80+"))))))</f>
        <v>61-70</v>
      </c>
    </row>
    <row r="319" spans="1:13" x14ac:dyDescent="0.25">
      <c r="A319" t="s">
        <v>343</v>
      </c>
      <c r="B319">
        <v>43</v>
      </c>
      <c r="C319" t="s">
        <v>13</v>
      </c>
      <c r="D319">
        <v>165</v>
      </c>
      <c r="E319">
        <v>230.979000172779</v>
      </c>
      <c r="F319">
        <v>27.831565392967899</v>
      </c>
      <c r="G319" t="s">
        <v>18</v>
      </c>
      <c r="H319" t="s">
        <v>22</v>
      </c>
      <c r="I319" t="s">
        <v>26</v>
      </c>
      <c r="J319">
        <v>9</v>
      </c>
      <c r="K319">
        <v>27419.72</v>
      </c>
      <c r="L319" t="s">
        <v>16</v>
      </c>
      <c r="M319" t="str">
        <f>IF(PatientData[[#This Row],[Age]]&lt;=30,"18-30",IF(PatientData[[#This Row],[Age]]&lt;=40,"31-40",IF(PatientData[[#This Row],[Age]]&lt;=50,"41-50",IF(PatientData[[#This Row],[Age]]&lt;=60,"51-60",IF(PatientData[[#This Row],[Age]]&lt;=70,"61-70",IF(PatientData[[#This Row],[Age]]&lt;=80,"71-80","80+"))))))</f>
        <v>41-50</v>
      </c>
    </row>
    <row r="320" spans="1:13" x14ac:dyDescent="0.25">
      <c r="A320" t="s">
        <v>344</v>
      </c>
      <c r="B320">
        <v>52</v>
      </c>
      <c r="C320" t="s">
        <v>13</v>
      </c>
      <c r="D320">
        <v>124</v>
      </c>
      <c r="E320">
        <v>168.60606946349401</v>
      </c>
      <c r="F320">
        <v>27.0236941582796</v>
      </c>
      <c r="G320" t="s">
        <v>14</v>
      </c>
      <c r="H320" t="s">
        <v>19</v>
      </c>
      <c r="I320" t="s">
        <v>28</v>
      </c>
      <c r="J320">
        <v>4</v>
      </c>
      <c r="K320" t="s">
        <v>10051</v>
      </c>
      <c r="L320" t="s">
        <v>16</v>
      </c>
      <c r="M320" t="str">
        <f>IF(PatientData[[#This Row],[Age]]&lt;=30,"18-30",IF(PatientData[[#This Row],[Age]]&lt;=40,"31-40",IF(PatientData[[#This Row],[Age]]&lt;=50,"41-50",IF(PatientData[[#This Row],[Age]]&lt;=60,"51-60",IF(PatientData[[#This Row],[Age]]&lt;=70,"61-70",IF(PatientData[[#This Row],[Age]]&lt;=80,"71-80","80+"))))))</f>
        <v>51-60</v>
      </c>
    </row>
    <row r="321" spans="1:13" x14ac:dyDescent="0.25">
      <c r="A321" t="s">
        <v>345</v>
      </c>
      <c r="B321">
        <v>52</v>
      </c>
      <c r="C321" t="s">
        <v>13</v>
      </c>
      <c r="D321">
        <v>140</v>
      </c>
      <c r="E321">
        <v>245.423088138228</v>
      </c>
      <c r="F321">
        <v>32.269383958124003</v>
      </c>
      <c r="G321" t="s">
        <v>14</v>
      </c>
      <c r="H321" t="s">
        <v>19</v>
      </c>
      <c r="I321" t="s">
        <v>15</v>
      </c>
      <c r="J321">
        <v>3</v>
      </c>
      <c r="K321">
        <v>9963.2199999999993</v>
      </c>
      <c r="L321" t="s">
        <v>16</v>
      </c>
      <c r="M321" t="str">
        <f>IF(PatientData[[#This Row],[Age]]&lt;=30,"18-30",IF(PatientData[[#This Row],[Age]]&lt;=40,"31-40",IF(PatientData[[#This Row],[Age]]&lt;=50,"41-50",IF(PatientData[[#This Row],[Age]]&lt;=60,"51-60",IF(PatientData[[#This Row],[Age]]&lt;=70,"61-70",IF(PatientData[[#This Row],[Age]]&lt;=80,"71-80","80+"))))))</f>
        <v>51-60</v>
      </c>
    </row>
    <row r="322" spans="1:13" x14ac:dyDescent="0.25">
      <c r="A322" t="s">
        <v>346</v>
      </c>
      <c r="B322">
        <v>74</v>
      </c>
      <c r="C322" t="s">
        <v>13</v>
      </c>
      <c r="D322">
        <v>154</v>
      </c>
      <c r="E322">
        <v>227.468702430729</v>
      </c>
      <c r="F322">
        <v>23.073653773454499</v>
      </c>
      <c r="G322" t="s">
        <v>14</v>
      </c>
      <c r="H322" t="s">
        <v>19</v>
      </c>
      <c r="I322" t="s">
        <v>28</v>
      </c>
      <c r="J322">
        <v>2</v>
      </c>
      <c r="K322">
        <v>3713.33</v>
      </c>
      <c r="L322" t="s">
        <v>23</v>
      </c>
      <c r="M322" t="str">
        <f>IF(PatientData[[#This Row],[Age]]&lt;=30,"18-30",IF(PatientData[[#This Row],[Age]]&lt;=40,"31-40",IF(PatientData[[#This Row],[Age]]&lt;=50,"41-50",IF(PatientData[[#This Row],[Age]]&lt;=60,"51-60",IF(PatientData[[#This Row],[Age]]&lt;=70,"61-70",IF(PatientData[[#This Row],[Age]]&lt;=80,"71-80","80+"))))))</f>
        <v>71-80</v>
      </c>
    </row>
    <row r="323" spans="1:13" x14ac:dyDescent="0.25">
      <c r="A323" t="s">
        <v>347</v>
      </c>
      <c r="B323">
        <v>66</v>
      </c>
      <c r="C323" t="s">
        <v>13</v>
      </c>
      <c r="D323">
        <v>104</v>
      </c>
      <c r="E323">
        <v>238.07950564772401</v>
      </c>
      <c r="F323">
        <v>31.416917169545499</v>
      </c>
      <c r="G323" t="s">
        <v>18</v>
      </c>
      <c r="H323" t="s">
        <v>19</v>
      </c>
      <c r="I323" t="s">
        <v>15</v>
      </c>
      <c r="J323">
        <v>1</v>
      </c>
      <c r="K323">
        <v>5933.46</v>
      </c>
      <c r="L323" t="s">
        <v>16</v>
      </c>
      <c r="M323" t="str">
        <f>IF(PatientData[[#This Row],[Age]]&lt;=30,"18-30",IF(PatientData[[#This Row],[Age]]&lt;=40,"31-40",IF(PatientData[[#This Row],[Age]]&lt;=50,"41-50",IF(PatientData[[#This Row],[Age]]&lt;=60,"51-60",IF(PatientData[[#This Row],[Age]]&lt;=70,"61-70",IF(PatientData[[#This Row],[Age]]&lt;=80,"71-80","80+"))))))</f>
        <v>61-70</v>
      </c>
    </row>
    <row r="324" spans="1:13" x14ac:dyDescent="0.25">
      <c r="A324" t="s">
        <v>348</v>
      </c>
      <c r="B324">
        <v>77</v>
      </c>
      <c r="C324" t="s">
        <v>25</v>
      </c>
      <c r="D324">
        <v>119</v>
      </c>
      <c r="E324">
        <v>146.32641701702801</v>
      </c>
      <c r="F324">
        <v>38.591028451861803</v>
      </c>
      <c r="G324" t="s">
        <v>36</v>
      </c>
      <c r="H324" t="s">
        <v>19</v>
      </c>
      <c r="I324" t="s">
        <v>15</v>
      </c>
      <c r="J324">
        <v>5</v>
      </c>
      <c r="K324">
        <v>9037.81</v>
      </c>
      <c r="L324" t="s">
        <v>20</v>
      </c>
      <c r="M324" t="str">
        <f>IF(PatientData[[#This Row],[Age]]&lt;=30,"18-30",IF(PatientData[[#This Row],[Age]]&lt;=40,"31-40",IF(PatientData[[#This Row],[Age]]&lt;=50,"41-50",IF(PatientData[[#This Row],[Age]]&lt;=60,"51-60",IF(PatientData[[#This Row],[Age]]&lt;=70,"61-70",IF(PatientData[[#This Row],[Age]]&lt;=80,"71-80","80+"))))))</f>
        <v>71-80</v>
      </c>
    </row>
    <row r="325" spans="1:13" x14ac:dyDescent="0.25">
      <c r="A325" t="s">
        <v>349</v>
      </c>
      <c r="B325">
        <v>71</v>
      </c>
      <c r="C325" t="s">
        <v>13</v>
      </c>
      <c r="D325">
        <v>142</v>
      </c>
      <c r="E325">
        <v>187.696202895292</v>
      </c>
      <c r="F325">
        <v>24.126834839972499</v>
      </c>
      <c r="G325" t="s">
        <v>14</v>
      </c>
      <c r="H325" t="s">
        <v>22</v>
      </c>
      <c r="I325" t="s">
        <v>15</v>
      </c>
      <c r="J325">
        <v>5</v>
      </c>
      <c r="K325">
        <v>15963.14</v>
      </c>
      <c r="L325" t="s">
        <v>23</v>
      </c>
      <c r="M325" t="str">
        <f>IF(PatientData[[#This Row],[Age]]&lt;=30,"18-30",IF(PatientData[[#This Row],[Age]]&lt;=40,"31-40",IF(PatientData[[#This Row],[Age]]&lt;=50,"41-50",IF(PatientData[[#This Row],[Age]]&lt;=60,"51-60",IF(PatientData[[#This Row],[Age]]&lt;=70,"61-70",IF(PatientData[[#This Row],[Age]]&lt;=80,"71-80","80+"))))))</f>
        <v>71-80</v>
      </c>
    </row>
    <row r="326" spans="1:13" x14ac:dyDescent="0.25">
      <c r="A326" t="s">
        <v>350</v>
      </c>
      <c r="B326">
        <v>61</v>
      </c>
      <c r="C326" t="s">
        <v>13</v>
      </c>
      <c r="D326">
        <v>122</v>
      </c>
      <c r="E326">
        <v>188.27588336209999</v>
      </c>
      <c r="F326">
        <v>24.7844289476154</v>
      </c>
      <c r="G326" t="s">
        <v>36</v>
      </c>
      <c r="H326" t="s">
        <v>22</v>
      </c>
      <c r="I326" t="s">
        <v>10051</v>
      </c>
      <c r="J326">
        <v>6</v>
      </c>
      <c r="K326">
        <v>8126.02</v>
      </c>
      <c r="L326" t="s">
        <v>20</v>
      </c>
      <c r="M326" t="str">
        <f>IF(PatientData[[#This Row],[Age]]&lt;=30,"18-30",IF(PatientData[[#This Row],[Age]]&lt;=40,"31-40",IF(PatientData[[#This Row],[Age]]&lt;=50,"41-50",IF(PatientData[[#This Row],[Age]]&lt;=60,"51-60",IF(PatientData[[#This Row],[Age]]&lt;=70,"61-70",IF(PatientData[[#This Row],[Age]]&lt;=80,"71-80","80+"))))))</f>
        <v>61-70</v>
      </c>
    </row>
    <row r="327" spans="1:13" x14ac:dyDescent="0.25">
      <c r="A327" t="s">
        <v>351</v>
      </c>
      <c r="B327">
        <v>46</v>
      </c>
      <c r="C327" t="s">
        <v>25</v>
      </c>
      <c r="D327">
        <v>90</v>
      </c>
      <c r="E327">
        <v>202.20278801734199</v>
      </c>
      <c r="F327">
        <v>33.006368173519803</v>
      </c>
      <c r="G327" t="s">
        <v>14</v>
      </c>
      <c r="H327" t="s">
        <v>19</v>
      </c>
      <c r="I327" t="s">
        <v>28</v>
      </c>
      <c r="J327">
        <v>3</v>
      </c>
      <c r="K327">
        <v>5371.1</v>
      </c>
      <c r="L327" t="s">
        <v>23</v>
      </c>
      <c r="M327" t="str">
        <f>IF(PatientData[[#This Row],[Age]]&lt;=30,"18-30",IF(PatientData[[#This Row],[Age]]&lt;=40,"31-40",IF(PatientData[[#This Row],[Age]]&lt;=50,"41-50",IF(PatientData[[#This Row],[Age]]&lt;=60,"51-60",IF(PatientData[[#This Row],[Age]]&lt;=70,"61-70",IF(PatientData[[#This Row],[Age]]&lt;=80,"71-80","80+"))))))</f>
        <v>41-50</v>
      </c>
    </row>
    <row r="328" spans="1:13" x14ac:dyDescent="0.25">
      <c r="A328" t="s">
        <v>352</v>
      </c>
      <c r="B328">
        <v>56</v>
      </c>
      <c r="C328" t="s">
        <v>25</v>
      </c>
      <c r="D328">
        <v>140</v>
      </c>
      <c r="E328">
        <v>235.73386064105699</v>
      </c>
      <c r="F328">
        <v>28.1309482997281</v>
      </c>
      <c r="G328" t="s">
        <v>14</v>
      </c>
      <c r="H328" t="s">
        <v>22</v>
      </c>
      <c r="I328" t="s">
        <v>26</v>
      </c>
      <c r="J328">
        <v>1</v>
      </c>
      <c r="K328">
        <v>13405.4</v>
      </c>
      <c r="L328" t="s">
        <v>16</v>
      </c>
      <c r="M328" t="str">
        <f>IF(PatientData[[#This Row],[Age]]&lt;=30,"18-30",IF(PatientData[[#This Row],[Age]]&lt;=40,"31-40",IF(PatientData[[#This Row],[Age]]&lt;=50,"41-50",IF(PatientData[[#This Row],[Age]]&lt;=60,"51-60",IF(PatientData[[#This Row],[Age]]&lt;=70,"61-70",IF(PatientData[[#This Row],[Age]]&lt;=80,"71-80","80+"))))))</f>
        <v>51-60</v>
      </c>
    </row>
    <row r="329" spans="1:13" x14ac:dyDescent="0.25">
      <c r="A329" t="s">
        <v>353</v>
      </c>
      <c r="B329">
        <v>39</v>
      </c>
      <c r="C329" t="s">
        <v>13</v>
      </c>
      <c r="D329">
        <v>145</v>
      </c>
      <c r="E329">
        <v>182.77530721095101</v>
      </c>
      <c r="F329">
        <v>24.349117718731101</v>
      </c>
      <c r="G329" t="s">
        <v>36</v>
      </c>
      <c r="H329" t="s">
        <v>19</v>
      </c>
      <c r="I329" t="s">
        <v>15</v>
      </c>
      <c r="J329">
        <v>5</v>
      </c>
      <c r="K329">
        <v>13249.73</v>
      </c>
      <c r="L329" t="s">
        <v>16</v>
      </c>
      <c r="M329" t="str">
        <f>IF(PatientData[[#This Row],[Age]]&lt;=30,"18-30",IF(PatientData[[#This Row],[Age]]&lt;=40,"31-40",IF(PatientData[[#This Row],[Age]]&lt;=50,"41-50",IF(PatientData[[#This Row],[Age]]&lt;=60,"51-60",IF(PatientData[[#This Row],[Age]]&lt;=70,"61-70",IF(PatientData[[#This Row],[Age]]&lt;=80,"71-80","80+"))))))</f>
        <v>31-40</v>
      </c>
    </row>
    <row r="330" spans="1:13" x14ac:dyDescent="0.25">
      <c r="A330" t="s">
        <v>354</v>
      </c>
      <c r="B330">
        <v>65</v>
      </c>
      <c r="C330" t="s">
        <v>25</v>
      </c>
      <c r="D330">
        <v>112</v>
      </c>
      <c r="E330">
        <v>182.80697709340899</v>
      </c>
      <c r="F330">
        <v>23.9206251479001</v>
      </c>
      <c r="G330" t="s">
        <v>36</v>
      </c>
      <c r="H330" t="s">
        <v>22</v>
      </c>
      <c r="I330" t="s">
        <v>26</v>
      </c>
      <c r="J330">
        <v>2</v>
      </c>
      <c r="K330">
        <v>24216.14</v>
      </c>
      <c r="L330" t="s">
        <v>16</v>
      </c>
      <c r="M330" t="str">
        <f>IF(PatientData[[#This Row],[Age]]&lt;=30,"18-30",IF(PatientData[[#This Row],[Age]]&lt;=40,"31-40",IF(PatientData[[#This Row],[Age]]&lt;=50,"41-50",IF(PatientData[[#This Row],[Age]]&lt;=60,"51-60",IF(PatientData[[#This Row],[Age]]&lt;=70,"61-70",IF(PatientData[[#This Row],[Age]]&lt;=80,"71-80","80+"))))))</f>
        <v>61-70</v>
      </c>
    </row>
    <row r="331" spans="1:13" x14ac:dyDescent="0.25">
      <c r="A331" t="s">
        <v>355</v>
      </c>
      <c r="B331">
        <v>40</v>
      </c>
      <c r="C331" t="s">
        <v>13</v>
      </c>
      <c r="D331">
        <v>144</v>
      </c>
      <c r="E331">
        <v>215.425877792607</v>
      </c>
      <c r="F331">
        <v>28.201184620751501</v>
      </c>
      <c r="G331" t="s">
        <v>14</v>
      </c>
      <c r="H331" t="s">
        <v>22</v>
      </c>
      <c r="I331" t="s">
        <v>28</v>
      </c>
      <c r="J331">
        <v>4</v>
      </c>
      <c r="K331">
        <v>5711.99</v>
      </c>
      <c r="L331" t="s">
        <v>16</v>
      </c>
      <c r="M331" t="str">
        <f>IF(PatientData[[#This Row],[Age]]&lt;=30,"18-30",IF(PatientData[[#This Row],[Age]]&lt;=40,"31-40",IF(PatientData[[#This Row],[Age]]&lt;=50,"41-50",IF(PatientData[[#This Row],[Age]]&lt;=60,"51-60",IF(PatientData[[#This Row],[Age]]&lt;=70,"61-70",IF(PatientData[[#This Row],[Age]]&lt;=80,"71-80","80+"))))))</f>
        <v>31-40</v>
      </c>
    </row>
    <row r="332" spans="1:13" x14ac:dyDescent="0.25">
      <c r="A332" t="s">
        <v>356</v>
      </c>
      <c r="B332">
        <v>69</v>
      </c>
      <c r="C332" t="s">
        <v>13</v>
      </c>
      <c r="D332">
        <v>129</v>
      </c>
      <c r="E332">
        <v>174.23619068641</v>
      </c>
      <c r="F332">
        <v>25.409339433732899</v>
      </c>
      <c r="G332" t="s">
        <v>18</v>
      </c>
      <c r="H332" t="s">
        <v>22</v>
      </c>
      <c r="I332" t="s">
        <v>15</v>
      </c>
      <c r="J332">
        <v>3</v>
      </c>
      <c r="K332">
        <v>7099.45</v>
      </c>
      <c r="L332" t="s">
        <v>16</v>
      </c>
      <c r="M332" t="str">
        <f>IF(PatientData[[#This Row],[Age]]&lt;=30,"18-30",IF(PatientData[[#This Row],[Age]]&lt;=40,"31-40",IF(PatientData[[#This Row],[Age]]&lt;=50,"41-50",IF(PatientData[[#This Row],[Age]]&lt;=60,"51-60",IF(PatientData[[#This Row],[Age]]&lt;=70,"61-70",IF(PatientData[[#This Row],[Age]]&lt;=80,"71-80","80+"))))))</f>
        <v>61-70</v>
      </c>
    </row>
    <row r="333" spans="1:13" x14ac:dyDescent="0.25">
      <c r="A333" t="s">
        <v>357</v>
      </c>
      <c r="B333">
        <v>56</v>
      </c>
      <c r="C333" t="s">
        <v>25</v>
      </c>
      <c r="D333">
        <v>105</v>
      </c>
      <c r="E333">
        <v>294.15264702360298</v>
      </c>
      <c r="F333">
        <v>22.925621117582999</v>
      </c>
      <c r="G333" t="s">
        <v>14</v>
      </c>
      <c r="H333" t="s">
        <v>22</v>
      </c>
      <c r="I333" t="s">
        <v>26</v>
      </c>
      <c r="J333">
        <v>1</v>
      </c>
      <c r="K333">
        <v>14088.96</v>
      </c>
      <c r="L333" t="s">
        <v>23</v>
      </c>
      <c r="M333" t="str">
        <f>IF(PatientData[[#This Row],[Age]]&lt;=30,"18-30",IF(PatientData[[#This Row],[Age]]&lt;=40,"31-40",IF(PatientData[[#This Row],[Age]]&lt;=50,"41-50",IF(PatientData[[#This Row],[Age]]&lt;=60,"51-60",IF(PatientData[[#This Row],[Age]]&lt;=70,"61-70",IF(PatientData[[#This Row],[Age]]&lt;=80,"71-80","80+"))))))</f>
        <v>51-60</v>
      </c>
    </row>
    <row r="334" spans="1:13" x14ac:dyDescent="0.25">
      <c r="A334" t="s">
        <v>358</v>
      </c>
      <c r="B334">
        <v>57</v>
      </c>
      <c r="C334" t="s">
        <v>25</v>
      </c>
      <c r="D334">
        <v>90</v>
      </c>
      <c r="E334">
        <v>298.97305550210802</v>
      </c>
      <c r="F334">
        <v>29.604349830399801</v>
      </c>
      <c r="G334" t="s">
        <v>14</v>
      </c>
      <c r="H334" t="s">
        <v>22</v>
      </c>
      <c r="I334" t="s">
        <v>26</v>
      </c>
      <c r="J334">
        <v>2</v>
      </c>
      <c r="K334">
        <v>26797.279999999999</v>
      </c>
      <c r="L334" t="s">
        <v>23</v>
      </c>
      <c r="M334" t="str">
        <f>IF(PatientData[[#This Row],[Age]]&lt;=30,"18-30",IF(PatientData[[#This Row],[Age]]&lt;=40,"31-40",IF(PatientData[[#This Row],[Age]]&lt;=50,"41-50",IF(PatientData[[#This Row],[Age]]&lt;=60,"51-60",IF(PatientData[[#This Row],[Age]]&lt;=70,"61-70",IF(PatientData[[#This Row],[Age]]&lt;=80,"71-80","80+"))))))</f>
        <v>51-60</v>
      </c>
    </row>
    <row r="335" spans="1:13" x14ac:dyDescent="0.25">
      <c r="A335" t="s">
        <v>359</v>
      </c>
      <c r="B335">
        <v>83</v>
      </c>
      <c r="C335" t="s">
        <v>13</v>
      </c>
      <c r="D335">
        <v>149</v>
      </c>
      <c r="E335">
        <v>240.68114252763399</v>
      </c>
      <c r="F335">
        <v>26.356061620480698</v>
      </c>
      <c r="G335" t="s">
        <v>36</v>
      </c>
      <c r="H335" t="s">
        <v>19</v>
      </c>
      <c r="I335" t="s">
        <v>26</v>
      </c>
      <c r="J335" t="s">
        <v>10051</v>
      </c>
      <c r="K335">
        <v>11200.3</v>
      </c>
      <c r="L335" t="s">
        <v>16</v>
      </c>
      <c r="M335" t="str">
        <f>IF(PatientData[[#This Row],[Age]]&lt;=30,"18-30",IF(PatientData[[#This Row],[Age]]&lt;=40,"31-40",IF(PatientData[[#This Row],[Age]]&lt;=50,"41-50",IF(PatientData[[#This Row],[Age]]&lt;=60,"51-60",IF(PatientData[[#This Row],[Age]]&lt;=70,"61-70",IF(PatientData[[#This Row],[Age]]&lt;=80,"71-80","80+"))))))</f>
        <v>80+</v>
      </c>
    </row>
    <row r="336" spans="1:13" x14ac:dyDescent="0.25">
      <c r="A336" t="s">
        <v>360</v>
      </c>
      <c r="B336">
        <v>66</v>
      </c>
      <c r="C336" t="s">
        <v>25</v>
      </c>
      <c r="D336">
        <v>106</v>
      </c>
      <c r="E336">
        <v>198.81889834185299</v>
      </c>
      <c r="F336">
        <v>40.420289076838003</v>
      </c>
      <c r="G336" t="s">
        <v>18</v>
      </c>
      <c r="H336" t="s">
        <v>22</v>
      </c>
      <c r="I336" t="s">
        <v>26</v>
      </c>
      <c r="J336">
        <v>4</v>
      </c>
      <c r="K336">
        <v>13935.94</v>
      </c>
      <c r="L336" t="s">
        <v>23</v>
      </c>
      <c r="M336" t="str">
        <f>IF(PatientData[[#This Row],[Age]]&lt;=30,"18-30",IF(PatientData[[#This Row],[Age]]&lt;=40,"31-40",IF(PatientData[[#This Row],[Age]]&lt;=50,"41-50",IF(PatientData[[#This Row],[Age]]&lt;=60,"51-60",IF(PatientData[[#This Row],[Age]]&lt;=70,"61-70",IF(PatientData[[#This Row],[Age]]&lt;=80,"71-80","80+"))))))</f>
        <v>61-70</v>
      </c>
    </row>
    <row r="337" spans="1:13" x14ac:dyDescent="0.25">
      <c r="A337" t="s">
        <v>361</v>
      </c>
      <c r="B337">
        <v>44</v>
      </c>
      <c r="C337" t="s">
        <v>13</v>
      </c>
      <c r="D337">
        <v>143</v>
      </c>
      <c r="E337">
        <v>253.73763436326499</v>
      </c>
      <c r="F337">
        <v>21.148561469629101</v>
      </c>
      <c r="G337" t="s">
        <v>10051</v>
      </c>
      <c r="H337" t="s">
        <v>22</v>
      </c>
      <c r="I337" t="s">
        <v>26</v>
      </c>
      <c r="J337">
        <v>2</v>
      </c>
      <c r="K337">
        <v>21339.919999999998</v>
      </c>
      <c r="L337" t="s">
        <v>16</v>
      </c>
      <c r="M337" t="str">
        <f>IF(PatientData[[#This Row],[Age]]&lt;=30,"18-30",IF(PatientData[[#This Row],[Age]]&lt;=40,"31-40",IF(PatientData[[#This Row],[Age]]&lt;=50,"41-50",IF(PatientData[[#This Row],[Age]]&lt;=60,"51-60",IF(PatientData[[#This Row],[Age]]&lt;=70,"61-70",IF(PatientData[[#This Row],[Age]]&lt;=80,"71-80","80+"))))))</f>
        <v>41-50</v>
      </c>
    </row>
    <row r="338" spans="1:13" x14ac:dyDescent="0.25">
      <c r="A338" t="s">
        <v>362</v>
      </c>
      <c r="B338">
        <v>57</v>
      </c>
      <c r="C338" t="s">
        <v>25</v>
      </c>
      <c r="D338">
        <v>171</v>
      </c>
      <c r="E338">
        <v>264.95042521276798</v>
      </c>
      <c r="F338">
        <v>31.0792388723203</v>
      </c>
      <c r="G338" t="s">
        <v>18</v>
      </c>
      <c r="H338" t="s">
        <v>19</v>
      </c>
      <c r="I338" t="s">
        <v>26</v>
      </c>
      <c r="J338">
        <v>2</v>
      </c>
      <c r="K338">
        <v>16906.97</v>
      </c>
      <c r="L338" t="s">
        <v>16</v>
      </c>
      <c r="M338" t="str">
        <f>IF(PatientData[[#This Row],[Age]]&lt;=30,"18-30",IF(PatientData[[#This Row],[Age]]&lt;=40,"31-40",IF(PatientData[[#This Row],[Age]]&lt;=50,"41-50",IF(PatientData[[#This Row],[Age]]&lt;=60,"51-60",IF(PatientData[[#This Row],[Age]]&lt;=70,"61-70",IF(PatientData[[#This Row],[Age]]&lt;=80,"71-80","80+"))))))</f>
        <v>51-60</v>
      </c>
    </row>
    <row r="339" spans="1:13" x14ac:dyDescent="0.25">
      <c r="A339" t="s">
        <v>363</v>
      </c>
      <c r="B339">
        <v>54</v>
      </c>
      <c r="C339" t="s">
        <v>25</v>
      </c>
      <c r="D339">
        <v>95</v>
      </c>
      <c r="E339">
        <v>207.790469109903</v>
      </c>
      <c r="F339">
        <v>19.911447529036401</v>
      </c>
      <c r="G339" t="s">
        <v>14</v>
      </c>
      <c r="H339" t="s">
        <v>19</v>
      </c>
      <c r="I339" t="s">
        <v>15</v>
      </c>
      <c r="J339">
        <v>4</v>
      </c>
      <c r="K339">
        <v>12166.31</v>
      </c>
      <c r="L339" t="s">
        <v>16</v>
      </c>
      <c r="M339" t="str">
        <f>IF(PatientData[[#This Row],[Age]]&lt;=30,"18-30",IF(PatientData[[#This Row],[Age]]&lt;=40,"31-40",IF(PatientData[[#This Row],[Age]]&lt;=50,"41-50",IF(PatientData[[#This Row],[Age]]&lt;=60,"51-60",IF(PatientData[[#This Row],[Age]]&lt;=70,"61-70",IF(PatientData[[#This Row],[Age]]&lt;=80,"71-80","80+"))))))</f>
        <v>51-60</v>
      </c>
    </row>
    <row r="340" spans="1:13" x14ac:dyDescent="0.25">
      <c r="A340" t="s">
        <v>364</v>
      </c>
      <c r="B340">
        <v>62</v>
      </c>
      <c r="C340" t="s">
        <v>13</v>
      </c>
      <c r="D340">
        <v>139</v>
      </c>
      <c r="E340">
        <v>230.874295168917</v>
      </c>
      <c r="F340">
        <v>24.521989088088699</v>
      </c>
      <c r="G340" t="s">
        <v>14</v>
      </c>
      <c r="H340" t="s">
        <v>19</v>
      </c>
      <c r="I340" t="s">
        <v>28</v>
      </c>
      <c r="J340">
        <v>2</v>
      </c>
      <c r="K340">
        <v>6119.7</v>
      </c>
      <c r="L340" t="s">
        <v>16</v>
      </c>
      <c r="M340" t="str">
        <f>IF(PatientData[[#This Row],[Age]]&lt;=30,"18-30",IF(PatientData[[#This Row],[Age]]&lt;=40,"31-40",IF(PatientData[[#This Row],[Age]]&lt;=50,"41-50",IF(PatientData[[#This Row],[Age]]&lt;=60,"51-60",IF(PatientData[[#This Row],[Age]]&lt;=70,"61-70",IF(PatientData[[#This Row],[Age]]&lt;=80,"71-80","80+"))))))</f>
        <v>61-70</v>
      </c>
    </row>
    <row r="341" spans="1:13" x14ac:dyDescent="0.25">
      <c r="A341" t="s">
        <v>365</v>
      </c>
      <c r="B341">
        <v>51</v>
      </c>
      <c r="C341" t="s">
        <v>13</v>
      </c>
      <c r="D341">
        <v>132</v>
      </c>
      <c r="E341">
        <v>231.19365219628401</v>
      </c>
      <c r="F341">
        <v>22.790601510817801</v>
      </c>
      <c r="G341" t="s">
        <v>14</v>
      </c>
      <c r="H341" t="s">
        <v>22</v>
      </c>
      <c r="I341" t="s">
        <v>28</v>
      </c>
      <c r="J341">
        <v>1</v>
      </c>
      <c r="K341">
        <v>2467.09</v>
      </c>
      <c r="L341" t="s">
        <v>16</v>
      </c>
      <c r="M341" t="str">
        <f>IF(PatientData[[#This Row],[Age]]&lt;=30,"18-30",IF(PatientData[[#This Row],[Age]]&lt;=40,"31-40",IF(PatientData[[#This Row],[Age]]&lt;=50,"41-50",IF(PatientData[[#This Row],[Age]]&lt;=60,"51-60",IF(PatientData[[#This Row],[Age]]&lt;=70,"61-70",IF(PatientData[[#This Row],[Age]]&lt;=80,"71-80","80+"))))))</f>
        <v>51-60</v>
      </c>
    </row>
    <row r="342" spans="1:13" x14ac:dyDescent="0.25">
      <c r="A342" t="s">
        <v>366</v>
      </c>
      <c r="B342">
        <v>53</v>
      </c>
      <c r="C342" t="s">
        <v>25</v>
      </c>
      <c r="D342">
        <v>147</v>
      </c>
      <c r="E342">
        <v>248.989883784657</v>
      </c>
      <c r="F342">
        <v>22.8529027798693</v>
      </c>
      <c r="G342" t="s">
        <v>14</v>
      </c>
      <c r="H342" t="s">
        <v>22</v>
      </c>
      <c r="I342" t="s">
        <v>26</v>
      </c>
      <c r="J342">
        <v>5</v>
      </c>
      <c r="K342">
        <v>7839.56</v>
      </c>
      <c r="L342" t="s">
        <v>20</v>
      </c>
      <c r="M342" t="str">
        <f>IF(PatientData[[#This Row],[Age]]&lt;=30,"18-30",IF(PatientData[[#This Row],[Age]]&lt;=40,"31-40",IF(PatientData[[#This Row],[Age]]&lt;=50,"41-50",IF(PatientData[[#This Row],[Age]]&lt;=60,"51-60",IF(PatientData[[#This Row],[Age]]&lt;=70,"61-70",IF(PatientData[[#This Row],[Age]]&lt;=80,"71-80","80+"))))))</f>
        <v>51-60</v>
      </c>
    </row>
    <row r="343" spans="1:13" x14ac:dyDescent="0.25">
      <c r="A343" t="s">
        <v>367</v>
      </c>
      <c r="B343">
        <v>64</v>
      </c>
      <c r="C343" t="s">
        <v>25</v>
      </c>
      <c r="D343">
        <v>121</v>
      </c>
      <c r="E343">
        <v>243.22807347591299</v>
      </c>
      <c r="F343">
        <v>25.710030245406401</v>
      </c>
      <c r="G343" t="s">
        <v>14</v>
      </c>
      <c r="H343" t="s">
        <v>19</v>
      </c>
      <c r="I343" t="s">
        <v>28</v>
      </c>
      <c r="J343">
        <v>2</v>
      </c>
      <c r="K343">
        <v>6156.98</v>
      </c>
      <c r="L343" t="s">
        <v>23</v>
      </c>
      <c r="M343" t="str">
        <f>IF(PatientData[[#This Row],[Age]]&lt;=30,"18-30",IF(PatientData[[#This Row],[Age]]&lt;=40,"31-40",IF(PatientData[[#This Row],[Age]]&lt;=50,"41-50",IF(PatientData[[#This Row],[Age]]&lt;=60,"51-60",IF(PatientData[[#This Row],[Age]]&lt;=70,"61-70",IF(PatientData[[#This Row],[Age]]&lt;=80,"71-80","80+"))))))</f>
        <v>61-70</v>
      </c>
    </row>
    <row r="344" spans="1:13" x14ac:dyDescent="0.25">
      <c r="A344" t="s">
        <v>368</v>
      </c>
      <c r="B344">
        <v>67</v>
      </c>
      <c r="C344" t="s">
        <v>13</v>
      </c>
      <c r="D344">
        <v>121</v>
      </c>
      <c r="E344">
        <v>241.584475946146</v>
      </c>
      <c r="F344">
        <v>25.989775715305498</v>
      </c>
      <c r="G344" t="s">
        <v>18</v>
      </c>
      <c r="H344" t="s">
        <v>19</v>
      </c>
      <c r="I344" t="s">
        <v>15</v>
      </c>
      <c r="J344">
        <v>5</v>
      </c>
      <c r="K344">
        <v>7692.68</v>
      </c>
      <c r="L344" t="s">
        <v>23</v>
      </c>
      <c r="M344" t="str">
        <f>IF(PatientData[[#This Row],[Age]]&lt;=30,"18-30",IF(PatientData[[#This Row],[Age]]&lt;=40,"31-40",IF(PatientData[[#This Row],[Age]]&lt;=50,"41-50",IF(PatientData[[#This Row],[Age]]&lt;=60,"51-60",IF(PatientData[[#This Row],[Age]]&lt;=70,"61-70",IF(PatientData[[#This Row],[Age]]&lt;=80,"71-80","80+"))))))</f>
        <v>61-70</v>
      </c>
    </row>
    <row r="345" spans="1:13" x14ac:dyDescent="0.25">
      <c r="A345" t="s">
        <v>369</v>
      </c>
      <c r="B345">
        <v>85</v>
      </c>
      <c r="C345" t="s">
        <v>25</v>
      </c>
      <c r="D345">
        <v>137</v>
      </c>
      <c r="E345" t="s">
        <v>10051</v>
      </c>
      <c r="F345" t="s">
        <v>10051</v>
      </c>
      <c r="G345" t="s">
        <v>14</v>
      </c>
      <c r="H345" t="s">
        <v>19</v>
      </c>
      <c r="I345" t="s">
        <v>15</v>
      </c>
      <c r="J345">
        <v>4</v>
      </c>
      <c r="K345">
        <v>9653.94</v>
      </c>
      <c r="L345" t="s">
        <v>23</v>
      </c>
      <c r="M345" t="str">
        <f>IF(PatientData[[#This Row],[Age]]&lt;=30,"18-30",IF(PatientData[[#This Row],[Age]]&lt;=40,"31-40",IF(PatientData[[#This Row],[Age]]&lt;=50,"41-50",IF(PatientData[[#This Row],[Age]]&lt;=60,"51-60",IF(PatientData[[#This Row],[Age]]&lt;=70,"61-70",IF(PatientData[[#This Row],[Age]]&lt;=80,"71-80","80+"))))))</f>
        <v>80+</v>
      </c>
    </row>
    <row r="346" spans="1:13" x14ac:dyDescent="0.25">
      <c r="A346" t="s">
        <v>370</v>
      </c>
      <c r="B346">
        <v>58</v>
      </c>
      <c r="C346" t="s">
        <v>25</v>
      </c>
      <c r="D346">
        <v>148</v>
      </c>
      <c r="E346">
        <v>183.358577422145</v>
      </c>
      <c r="F346">
        <v>24.3102199227129</v>
      </c>
      <c r="G346" t="s">
        <v>14</v>
      </c>
      <c r="H346" t="s">
        <v>19</v>
      </c>
      <c r="I346" t="s">
        <v>15</v>
      </c>
      <c r="J346">
        <v>4</v>
      </c>
      <c r="K346">
        <v>12218.03</v>
      </c>
      <c r="L346" t="s">
        <v>16</v>
      </c>
      <c r="M346" t="str">
        <f>IF(PatientData[[#This Row],[Age]]&lt;=30,"18-30",IF(PatientData[[#This Row],[Age]]&lt;=40,"31-40",IF(PatientData[[#This Row],[Age]]&lt;=50,"41-50",IF(PatientData[[#This Row],[Age]]&lt;=60,"51-60",IF(PatientData[[#This Row],[Age]]&lt;=70,"61-70",IF(PatientData[[#This Row],[Age]]&lt;=80,"71-80","80+"))))))</f>
        <v>51-60</v>
      </c>
    </row>
    <row r="347" spans="1:13" x14ac:dyDescent="0.25">
      <c r="A347" t="s">
        <v>371</v>
      </c>
      <c r="B347">
        <v>47</v>
      </c>
      <c r="C347" t="s">
        <v>13</v>
      </c>
      <c r="D347">
        <v>143</v>
      </c>
      <c r="E347">
        <v>233.56726683883301</v>
      </c>
      <c r="F347">
        <v>27.337766295094799</v>
      </c>
      <c r="G347" t="s">
        <v>14</v>
      </c>
      <c r="H347" t="s">
        <v>19</v>
      </c>
      <c r="I347" t="s">
        <v>28</v>
      </c>
      <c r="J347">
        <v>1</v>
      </c>
      <c r="K347">
        <v>2642.77</v>
      </c>
      <c r="L347" t="s">
        <v>23</v>
      </c>
      <c r="M347" t="str">
        <f>IF(PatientData[[#This Row],[Age]]&lt;=30,"18-30",IF(PatientData[[#This Row],[Age]]&lt;=40,"31-40",IF(PatientData[[#This Row],[Age]]&lt;=50,"41-50",IF(PatientData[[#This Row],[Age]]&lt;=60,"51-60",IF(PatientData[[#This Row],[Age]]&lt;=70,"61-70",IF(PatientData[[#This Row],[Age]]&lt;=80,"71-80","80+"))))))</f>
        <v>41-50</v>
      </c>
    </row>
    <row r="348" spans="1:13" x14ac:dyDescent="0.25">
      <c r="A348" t="s">
        <v>372</v>
      </c>
      <c r="B348">
        <v>55</v>
      </c>
      <c r="C348" t="s">
        <v>25</v>
      </c>
      <c r="D348">
        <v>130</v>
      </c>
      <c r="E348">
        <v>295.16202495458998</v>
      </c>
      <c r="F348">
        <v>30.765280883115899</v>
      </c>
      <c r="G348" t="s">
        <v>18</v>
      </c>
      <c r="H348" t="s">
        <v>19</v>
      </c>
      <c r="I348" t="s">
        <v>15</v>
      </c>
      <c r="J348">
        <v>4</v>
      </c>
      <c r="K348">
        <v>13392.09</v>
      </c>
      <c r="L348" t="s">
        <v>23</v>
      </c>
      <c r="M348" t="str">
        <f>IF(PatientData[[#This Row],[Age]]&lt;=30,"18-30",IF(PatientData[[#This Row],[Age]]&lt;=40,"31-40",IF(PatientData[[#This Row],[Age]]&lt;=50,"41-50",IF(PatientData[[#This Row],[Age]]&lt;=60,"51-60",IF(PatientData[[#This Row],[Age]]&lt;=70,"61-70",IF(PatientData[[#This Row],[Age]]&lt;=80,"71-80","80+"))))))</f>
        <v>51-60</v>
      </c>
    </row>
    <row r="349" spans="1:13" x14ac:dyDescent="0.25">
      <c r="A349" t="s">
        <v>373</v>
      </c>
      <c r="B349">
        <v>43</v>
      </c>
      <c r="C349" t="s">
        <v>13</v>
      </c>
      <c r="D349">
        <v>107</v>
      </c>
      <c r="E349">
        <v>135.48446567341099</v>
      </c>
      <c r="F349">
        <v>25.294103985832798</v>
      </c>
      <c r="G349" t="s">
        <v>14</v>
      </c>
      <c r="H349" t="s">
        <v>19</v>
      </c>
      <c r="I349" t="s">
        <v>28</v>
      </c>
      <c r="J349">
        <v>1</v>
      </c>
      <c r="K349">
        <v>3854.78</v>
      </c>
      <c r="L349" t="s">
        <v>23</v>
      </c>
      <c r="M349" t="str">
        <f>IF(PatientData[[#This Row],[Age]]&lt;=30,"18-30",IF(PatientData[[#This Row],[Age]]&lt;=40,"31-40",IF(PatientData[[#This Row],[Age]]&lt;=50,"41-50",IF(PatientData[[#This Row],[Age]]&lt;=60,"51-60",IF(PatientData[[#This Row],[Age]]&lt;=70,"61-70",IF(PatientData[[#This Row],[Age]]&lt;=80,"71-80","80+"))))))</f>
        <v>41-50</v>
      </c>
    </row>
    <row r="350" spans="1:13" x14ac:dyDescent="0.25">
      <c r="A350" t="s">
        <v>374</v>
      </c>
      <c r="B350">
        <v>39</v>
      </c>
      <c r="C350" t="s">
        <v>25</v>
      </c>
      <c r="D350">
        <v>130</v>
      </c>
      <c r="E350">
        <v>183.625227331567</v>
      </c>
      <c r="F350">
        <v>19.702844047262399</v>
      </c>
      <c r="G350" t="s">
        <v>14</v>
      </c>
      <c r="H350" t="s">
        <v>19</v>
      </c>
      <c r="I350" t="s">
        <v>28</v>
      </c>
      <c r="J350">
        <v>3</v>
      </c>
      <c r="K350">
        <v>3285.32</v>
      </c>
      <c r="L350" t="s">
        <v>16</v>
      </c>
      <c r="M350" t="str">
        <f>IF(PatientData[[#This Row],[Age]]&lt;=30,"18-30",IF(PatientData[[#This Row],[Age]]&lt;=40,"31-40",IF(PatientData[[#This Row],[Age]]&lt;=50,"41-50",IF(PatientData[[#This Row],[Age]]&lt;=60,"51-60",IF(PatientData[[#This Row],[Age]]&lt;=70,"61-70",IF(PatientData[[#This Row],[Age]]&lt;=80,"71-80","80+"))))))</f>
        <v>31-40</v>
      </c>
    </row>
    <row r="351" spans="1:13" x14ac:dyDescent="0.25">
      <c r="A351" t="s">
        <v>375</v>
      </c>
      <c r="B351">
        <v>54</v>
      </c>
      <c r="C351" t="s">
        <v>13</v>
      </c>
      <c r="D351" t="s">
        <v>10051</v>
      </c>
      <c r="E351">
        <v>285.95143862919798</v>
      </c>
      <c r="F351">
        <v>20.688523194985802</v>
      </c>
      <c r="G351" t="s">
        <v>18</v>
      </c>
      <c r="H351" t="s">
        <v>22</v>
      </c>
      <c r="I351" t="s">
        <v>26</v>
      </c>
      <c r="J351">
        <v>2</v>
      </c>
      <c r="K351">
        <v>15418.66</v>
      </c>
      <c r="L351" t="s">
        <v>23</v>
      </c>
      <c r="M351" t="str">
        <f>IF(PatientData[[#This Row],[Age]]&lt;=30,"18-30",IF(PatientData[[#This Row],[Age]]&lt;=40,"31-40",IF(PatientData[[#This Row],[Age]]&lt;=50,"41-50",IF(PatientData[[#This Row],[Age]]&lt;=60,"51-60",IF(PatientData[[#This Row],[Age]]&lt;=70,"61-70",IF(PatientData[[#This Row],[Age]]&lt;=80,"71-80","80+"))))))</f>
        <v>51-60</v>
      </c>
    </row>
    <row r="352" spans="1:13" x14ac:dyDescent="0.25">
      <c r="A352" t="s">
        <v>376</v>
      </c>
      <c r="B352">
        <v>24</v>
      </c>
      <c r="C352" t="s">
        <v>13</v>
      </c>
      <c r="D352">
        <v>132</v>
      </c>
      <c r="E352">
        <v>186.866217202228</v>
      </c>
      <c r="F352">
        <v>22.915372837803599</v>
      </c>
      <c r="G352" t="s">
        <v>36</v>
      </c>
      <c r="H352" t="s">
        <v>19</v>
      </c>
      <c r="I352" t="s">
        <v>15</v>
      </c>
      <c r="J352">
        <v>6</v>
      </c>
      <c r="K352">
        <v>8845.48</v>
      </c>
      <c r="L352" t="s">
        <v>16</v>
      </c>
      <c r="M352" t="str">
        <f>IF(PatientData[[#This Row],[Age]]&lt;=30,"18-30",IF(PatientData[[#This Row],[Age]]&lt;=40,"31-40",IF(PatientData[[#This Row],[Age]]&lt;=50,"41-50",IF(PatientData[[#This Row],[Age]]&lt;=60,"51-60",IF(PatientData[[#This Row],[Age]]&lt;=70,"61-70",IF(PatientData[[#This Row],[Age]]&lt;=80,"71-80","80+"))))))</f>
        <v>18-30</v>
      </c>
    </row>
    <row r="353" spans="1:13" x14ac:dyDescent="0.25">
      <c r="A353" t="s">
        <v>377</v>
      </c>
      <c r="B353">
        <v>71</v>
      </c>
      <c r="C353" t="s">
        <v>13</v>
      </c>
      <c r="D353">
        <v>131</v>
      </c>
      <c r="E353">
        <v>266.97888004938801</v>
      </c>
      <c r="F353">
        <v>23.491009919513701</v>
      </c>
      <c r="G353" t="s">
        <v>14</v>
      </c>
      <c r="H353" t="s">
        <v>19</v>
      </c>
      <c r="I353" t="s">
        <v>28</v>
      </c>
      <c r="J353">
        <v>2</v>
      </c>
      <c r="K353">
        <v>2986.01</v>
      </c>
      <c r="L353" t="s">
        <v>20</v>
      </c>
      <c r="M353" t="str">
        <f>IF(PatientData[[#This Row],[Age]]&lt;=30,"18-30",IF(PatientData[[#This Row],[Age]]&lt;=40,"31-40",IF(PatientData[[#This Row],[Age]]&lt;=50,"41-50",IF(PatientData[[#This Row],[Age]]&lt;=60,"51-60",IF(PatientData[[#This Row],[Age]]&lt;=70,"61-70",IF(PatientData[[#This Row],[Age]]&lt;=80,"71-80","80+"))))))</f>
        <v>71-80</v>
      </c>
    </row>
    <row r="354" spans="1:13" x14ac:dyDescent="0.25">
      <c r="A354" t="s">
        <v>378</v>
      </c>
      <c r="B354">
        <v>61</v>
      </c>
      <c r="C354" t="s">
        <v>25</v>
      </c>
      <c r="D354">
        <v>104</v>
      </c>
      <c r="E354">
        <v>241.06305753856799</v>
      </c>
      <c r="F354">
        <v>30.971332017223901</v>
      </c>
      <c r="G354" t="s">
        <v>14</v>
      </c>
      <c r="H354" t="s">
        <v>19</v>
      </c>
      <c r="I354" t="s">
        <v>15</v>
      </c>
      <c r="J354">
        <v>4</v>
      </c>
      <c r="K354">
        <v>5717.53</v>
      </c>
      <c r="L354" t="s">
        <v>16</v>
      </c>
      <c r="M354" t="str">
        <f>IF(PatientData[[#This Row],[Age]]&lt;=30,"18-30",IF(PatientData[[#This Row],[Age]]&lt;=40,"31-40",IF(PatientData[[#This Row],[Age]]&lt;=50,"41-50",IF(PatientData[[#This Row],[Age]]&lt;=60,"51-60",IF(PatientData[[#This Row],[Age]]&lt;=70,"61-70",IF(PatientData[[#This Row],[Age]]&lt;=80,"71-80","80+"))))))</f>
        <v>61-70</v>
      </c>
    </row>
    <row r="355" spans="1:13" x14ac:dyDescent="0.25">
      <c r="A355" t="s">
        <v>379</v>
      </c>
      <c r="B355">
        <v>38</v>
      </c>
      <c r="C355" t="s">
        <v>13</v>
      </c>
      <c r="D355">
        <v>116</v>
      </c>
      <c r="E355">
        <v>170.760072499789</v>
      </c>
      <c r="F355">
        <v>26.229049659937399</v>
      </c>
      <c r="G355" t="s">
        <v>14</v>
      </c>
      <c r="H355" t="s">
        <v>19</v>
      </c>
      <c r="I355" t="s">
        <v>15</v>
      </c>
      <c r="J355">
        <v>4</v>
      </c>
      <c r="K355">
        <v>13182.85</v>
      </c>
      <c r="L355" t="s">
        <v>16</v>
      </c>
      <c r="M355" t="str">
        <f>IF(PatientData[[#This Row],[Age]]&lt;=30,"18-30",IF(PatientData[[#This Row],[Age]]&lt;=40,"31-40",IF(PatientData[[#This Row],[Age]]&lt;=50,"41-50",IF(PatientData[[#This Row],[Age]]&lt;=60,"51-60",IF(PatientData[[#This Row],[Age]]&lt;=70,"61-70",IF(PatientData[[#This Row],[Age]]&lt;=80,"71-80","80+"))))))</f>
        <v>31-40</v>
      </c>
    </row>
    <row r="356" spans="1:13" x14ac:dyDescent="0.25">
      <c r="A356" t="s">
        <v>380</v>
      </c>
      <c r="B356">
        <v>69</v>
      </c>
      <c r="C356" t="s">
        <v>25</v>
      </c>
      <c r="D356" t="s">
        <v>10051</v>
      </c>
      <c r="E356">
        <v>204.17080905156001</v>
      </c>
      <c r="F356">
        <v>27.775923690239601</v>
      </c>
      <c r="G356" t="s">
        <v>36</v>
      </c>
      <c r="H356" t="s">
        <v>19</v>
      </c>
      <c r="I356" t="s">
        <v>26</v>
      </c>
      <c r="J356">
        <v>4</v>
      </c>
      <c r="K356">
        <v>14978.03</v>
      </c>
      <c r="L356" t="s">
        <v>16</v>
      </c>
      <c r="M356" t="str">
        <f>IF(PatientData[[#This Row],[Age]]&lt;=30,"18-30",IF(PatientData[[#This Row],[Age]]&lt;=40,"31-40",IF(PatientData[[#This Row],[Age]]&lt;=50,"41-50",IF(PatientData[[#This Row],[Age]]&lt;=60,"51-60",IF(PatientData[[#This Row],[Age]]&lt;=70,"61-70",IF(PatientData[[#This Row],[Age]]&lt;=80,"71-80","80+"))))))</f>
        <v>61-70</v>
      </c>
    </row>
    <row r="357" spans="1:13" x14ac:dyDescent="0.25">
      <c r="A357" t="s">
        <v>381</v>
      </c>
      <c r="B357">
        <v>73</v>
      </c>
      <c r="C357" t="s">
        <v>25</v>
      </c>
      <c r="D357" t="s">
        <v>10051</v>
      </c>
      <c r="E357">
        <v>212.70552791361601</v>
      </c>
      <c r="F357">
        <v>27.998546781094799</v>
      </c>
      <c r="G357" t="s">
        <v>36</v>
      </c>
      <c r="H357" t="s">
        <v>22</v>
      </c>
      <c r="I357" t="s">
        <v>26</v>
      </c>
      <c r="J357">
        <v>5</v>
      </c>
      <c r="K357">
        <v>17597.13</v>
      </c>
      <c r="L357" t="s">
        <v>16</v>
      </c>
      <c r="M357" t="str">
        <f>IF(PatientData[[#This Row],[Age]]&lt;=30,"18-30",IF(PatientData[[#This Row],[Age]]&lt;=40,"31-40",IF(PatientData[[#This Row],[Age]]&lt;=50,"41-50",IF(PatientData[[#This Row],[Age]]&lt;=60,"51-60",IF(PatientData[[#This Row],[Age]]&lt;=70,"61-70",IF(PatientData[[#This Row],[Age]]&lt;=80,"71-80","80+"))))))</f>
        <v>71-80</v>
      </c>
    </row>
    <row r="358" spans="1:13" x14ac:dyDescent="0.25">
      <c r="A358" t="s">
        <v>382</v>
      </c>
      <c r="B358">
        <v>46</v>
      </c>
      <c r="C358" t="s">
        <v>13</v>
      </c>
      <c r="D358">
        <v>139</v>
      </c>
      <c r="E358">
        <v>167.50944669787401</v>
      </c>
      <c r="F358">
        <v>26.882921889335801</v>
      </c>
      <c r="G358" t="s">
        <v>14</v>
      </c>
      <c r="H358" t="s">
        <v>22</v>
      </c>
      <c r="I358" t="s">
        <v>15</v>
      </c>
      <c r="J358">
        <v>3</v>
      </c>
      <c r="K358">
        <v>9181.86</v>
      </c>
      <c r="L358" t="s">
        <v>23</v>
      </c>
      <c r="M358" t="str">
        <f>IF(PatientData[[#This Row],[Age]]&lt;=30,"18-30",IF(PatientData[[#This Row],[Age]]&lt;=40,"31-40",IF(PatientData[[#This Row],[Age]]&lt;=50,"41-50",IF(PatientData[[#This Row],[Age]]&lt;=60,"51-60",IF(PatientData[[#This Row],[Age]]&lt;=70,"61-70",IF(PatientData[[#This Row],[Age]]&lt;=80,"71-80","80+"))))))</f>
        <v>41-50</v>
      </c>
    </row>
    <row r="359" spans="1:13" x14ac:dyDescent="0.25">
      <c r="A359" t="s">
        <v>383</v>
      </c>
      <c r="B359">
        <v>72</v>
      </c>
      <c r="C359" t="s">
        <v>13</v>
      </c>
      <c r="D359">
        <v>119</v>
      </c>
      <c r="E359">
        <v>243.06598319916199</v>
      </c>
      <c r="F359">
        <v>19.369831234630801</v>
      </c>
      <c r="G359" t="s">
        <v>14</v>
      </c>
      <c r="H359" t="s">
        <v>19</v>
      </c>
      <c r="I359" t="s">
        <v>15</v>
      </c>
      <c r="J359">
        <v>2</v>
      </c>
      <c r="K359">
        <v>10988.35</v>
      </c>
      <c r="L359" t="s">
        <v>16</v>
      </c>
      <c r="M359" t="str">
        <f>IF(PatientData[[#This Row],[Age]]&lt;=30,"18-30",IF(PatientData[[#This Row],[Age]]&lt;=40,"31-40",IF(PatientData[[#This Row],[Age]]&lt;=50,"41-50",IF(PatientData[[#This Row],[Age]]&lt;=60,"51-60",IF(PatientData[[#This Row],[Age]]&lt;=70,"61-70",IF(PatientData[[#This Row],[Age]]&lt;=80,"71-80","80+"))))))</f>
        <v>71-80</v>
      </c>
    </row>
    <row r="360" spans="1:13" x14ac:dyDescent="0.25">
      <c r="A360" t="s">
        <v>384</v>
      </c>
      <c r="B360">
        <v>55</v>
      </c>
      <c r="C360" t="s">
        <v>25</v>
      </c>
      <c r="D360">
        <v>90</v>
      </c>
      <c r="E360">
        <v>194.89536035116799</v>
      </c>
      <c r="F360">
        <v>30.9410074932097</v>
      </c>
      <c r="G360" t="s">
        <v>36</v>
      </c>
      <c r="H360" t="s">
        <v>22</v>
      </c>
      <c r="I360" t="s">
        <v>26</v>
      </c>
      <c r="J360">
        <v>7</v>
      </c>
      <c r="K360">
        <v>11045.04</v>
      </c>
      <c r="L360" t="s">
        <v>16</v>
      </c>
      <c r="M360" t="str">
        <f>IF(PatientData[[#This Row],[Age]]&lt;=30,"18-30",IF(PatientData[[#This Row],[Age]]&lt;=40,"31-40",IF(PatientData[[#This Row],[Age]]&lt;=50,"41-50",IF(PatientData[[#This Row],[Age]]&lt;=60,"51-60",IF(PatientData[[#This Row],[Age]]&lt;=70,"61-70",IF(PatientData[[#This Row],[Age]]&lt;=80,"71-80","80+"))))))</f>
        <v>51-60</v>
      </c>
    </row>
    <row r="361" spans="1:13" x14ac:dyDescent="0.25">
      <c r="A361" t="s">
        <v>385</v>
      </c>
      <c r="B361">
        <v>85</v>
      </c>
      <c r="C361" t="s">
        <v>13</v>
      </c>
      <c r="D361">
        <v>99</v>
      </c>
      <c r="E361">
        <v>247.709295018548</v>
      </c>
      <c r="F361">
        <v>28.388435735520101</v>
      </c>
      <c r="G361" t="s">
        <v>18</v>
      </c>
      <c r="H361" t="s">
        <v>19</v>
      </c>
      <c r="I361" t="s">
        <v>15</v>
      </c>
      <c r="J361">
        <v>4</v>
      </c>
      <c r="K361">
        <v>7709.12</v>
      </c>
      <c r="L361" t="s">
        <v>43</v>
      </c>
      <c r="M361" t="str">
        <f>IF(PatientData[[#This Row],[Age]]&lt;=30,"18-30",IF(PatientData[[#This Row],[Age]]&lt;=40,"31-40",IF(PatientData[[#This Row],[Age]]&lt;=50,"41-50",IF(PatientData[[#This Row],[Age]]&lt;=60,"51-60",IF(PatientData[[#This Row],[Age]]&lt;=70,"61-70",IF(PatientData[[#This Row],[Age]]&lt;=80,"71-80","80+"))))))</f>
        <v>80+</v>
      </c>
    </row>
    <row r="362" spans="1:13" x14ac:dyDescent="0.25">
      <c r="A362" t="s">
        <v>386</v>
      </c>
      <c r="B362">
        <v>28</v>
      </c>
      <c r="C362" t="s">
        <v>25</v>
      </c>
      <c r="D362">
        <v>115</v>
      </c>
      <c r="E362">
        <v>213.60115897060399</v>
      </c>
      <c r="F362">
        <v>25.137537436907401</v>
      </c>
      <c r="G362" t="s">
        <v>36</v>
      </c>
      <c r="H362" t="s">
        <v>19</v>
      </c>
      <c r="I362" t="s">
        <v>15</v>
      </c>
      <c r="J362">
        <v>3</v>
      </c>
      <c r="K362">
        <v>7987.9</v>
      </c>
      <c r="L362" t="s">
        <v>20</v>
      </c>
      <c r="M362" t="str">
        <f>IF(PatientData[[#This Row],[Age]]&lt;=30,"18-30",IF(PatientData[[#This Row],[Age]]&lt;=40,"31-40",IF(PatientData[[#This Row],[Age]]&lt;=50,"41-50",IF(PatientData[[#This Row],[Age]]&lt;=60,"51-60",IF(PatientData[[#This Row],[Age]]&lt;=70,"61-70",IF(PatientData[[#This Row],[Age]]&lt;=80,"71-80","80+"))))))</f>
        <v>18-30</v>
      </c>
    </row>
    <row r="363" spans="1:13" x14ac:dyDescent="0.25">
      <c r="A363" t="s">
        <v>387</v>
      </c>
      <c r="B363">
        <v>33</v>
      </c>
      <c r="C363" t="s">
        <v>25</v>
      </c>
      <c r="D363">
        <v>119</v>
      </c>
      <c r="E363">
        <v>268.51103446814199</v>
      </c>
      <c r="F363">
        <v>30.2608442015493</v>
      </c>
      <c r="G363" t="s">
        <v>36</v>
      </c>
      <c r="H363" t="s">
        <v>19</v>
      </c>
      <c r="I363" t="s">
        <v>15</v>
      </c>
      <c r="J363">
        <v>2</v>
      </c>
      <c r="K363">
        <v>12269.06</v>
      </c>
      <c r="L363" t="s">
        <v>16</v>
      </c>
      <c r="M363" t="str">
        <f>IF(PatientData[[#This Row],[Age]]&lt;=30,"18-30",IF(PatientData[[#This Row],[Age]]&lt;=40,"31-40",IF(PatientData[[#This Row],[Age]]&lt;=50,"41-50",IF(PatientData[[#This Row],[Age]]&lt;=60,"51-60",IF(PatientData[[#This Row],[Age]]&lt;=70,"61-70",IF(PatientData[[#This Row],[Age]]&lt;=80,"71-80","80+"))))))</f>
        <v>31-40</v>
      </c>
    </row>
    <row r="364" spans="1:13" x14ac:dyDescent="0.25">
      <c r="A364" t="s">
        <v>388</v>
      </c>
      <c r="B364">
        <v>43</v>
      </c>
      <c r="C364" t="s">
        <v>13</v>
      </c>
      <c r="D364">
        <v>134</v>
      </c>
      <c r="E364">
        <v>224.515150546103</v>
      </c>
      <c r="F364">
        <v>24.988438294079799</v>
      </c>
      <c r="G364" t="s">
        <v>14</v>
      </c>
      <c r="H364" t="s">
        <v>22</v>
      </c>
      <c r="I364" t="s">
        <v>15</v>
      </c>
      <c r="J364">
        <v>4</v>
      </c>
      <c r="K364">
        <v>13223.62</v>
      </c>
      <c r="L364" t="s">
        <v>16</v>
      </c>
      <c r="M364" t="str">
        <f>IF(PatientData[[#This Row],[Age]]&lt;=30,"18-30",IF(PatientData[[#This Row],[Age]]&lt;=40,"31-40",IF(PatientData[[#This Row],[Age]]&lt;=50,"41-50",IF(PatientData[[#This Row],[Age]]&lt;=60,"51-60",IF(PatientData[[#This Row],[Age]]&lt;=70,"61-70",IF(PatientData[[#This Row],[Age]]&lt;=80,"71-80","80+"))))))</f>
        <v>41-50</v>
      </c>
    </row>
    <row r="365" spans="1:13" x14ac:dyDescent="0.25">
      <c r="A365" t="s">
        <v>389</v>
      </c>
      <c r="B365">
        <v>58</v>
      </c>
      <c r="C365" t="s">
        <v>25</v>
      </c>
      <c r="D365" t="s">
        <v>10051</v>
      </c>
      <c r="E365">
        <v>281.10155432577398</v>
      </c>
      <c r="F365">
        <v>31.628274404256899</v>
      </c>
      <c r="G365" t="s">
        <v>18</v>
      </c>
      <c r="H365" t="s">
        <v>19</v>
      </c>
      <c r="I365" t="s">
        <v>15</v>
      </c>
      <c r="J365">
        <v>2</v>
      </c>
      <c r="K365">
        <v>6489.08</v>
      </c>
      <c r="L365" t="s">
        <v>16</v>
      </c>
      <c r="M365" t="str">
        <f>IF(PatientData[[#This Row],[Age]]&lt;=30,"18-30",IF(PatientData[[#This Row],[Age]]&lt;=40,"31-40",IF(PatientData[[#This Row],[Age]]&lt;=50,"41-50",IF(PatientData[[#This Row],[Age]]&lt;=60,"51-60",IF(PatientData[[#This Row],[Age]]&lt;=70,"61-70",IF(PatientData[[#This Row],[Age]]&lt;=80,"71-80","80+"))))))</f>
        <v>51-60</v>
      </c>
    </row>
    <row r="366" spans="1:13" x14ac:dyDescent="0.25">
      <c r="A366" t="s">
        <v>390</v>
      </c>
      <c r="B366">
        <v>50</v>
      </c>
      <c r="C366" t="s">
        <v>25</v>
      </c>
      <c r="D366">
        <v>147</v>
      </c>
      <c r="E366">
        <v>239.084589112701</v>
      </c>
      <c r="F366">
        <v>30.091736286653301</v>
      </c>
      <c r="G366" t="s">
        <v>10051</v>
      </c>
      <c r="H366" t="s">
        <v>19</v>
      </c>
      <c r="I366" t="s">
        <v>15</v>
      </c>
      <c r="J366">
        <v>2</v>
      </c>
      <c r="K366">
        <v>7759.7</v>
      </c>
      <c r="L366" t="s">
        <v>16</v>
      </c>
      <c r="M366" t="str">
        <f>IF(PatientData[[#This Row],[Age]]&lt;=30,"18-30",IF(PatientData[[#This Row],[Age]]&lt;=40,"31-40",IF(PatientData[[#This Row],[Age]]&lt;=50,"41-50",IF(PatientData[[#This Row],[Age]]&lt;=60,"51-60",IF(PatientData[[#This Row],[Age]]&lt;=70,"61-70",IF(PatientData[[#This Row],[Age]]&lt;=80,"71-80","80+"))))))</f>
        <v>41-50</v>
      </c>
    </row>
    <row r="367" spans="1:13" x14ac:dyDescent="0.25">
      <c r="A367" t="s">
        <v>391</v>
      </c>
      <c r="B367">
        <v>52</v>
      </c>
      <c r="C367" t="s">
        <v>13</v>
      </c>
      <c r="D367">
        <v>159</v>
      </c>
      <c r="E367">
        <v>218.565533866468</v>
      </c>
      <c r="F367">
        <v>26.0664376546172</v>
      </c>
      <c r="G367" t="s">
        <v>14</v>
      </c>
      <c r="H367" t="s">
        <v>22</v>
      </c>
      <c r="I367" t="s">
        <v>15</v>
      </c>
      <c r="J367">
        <v>2</v>
      </c>
      <c r="K367">
        <v>3495.77</v>
      </c>
      <c r="L367" t="s">
        <v>43</v>
      </c>
      <c r="M367" t="str">
        <f>IF(PatientData[[#This Row],[Age]]&lt;=30,"18-30",IF(PatientData[[#This Row],[Age]]&lt;=40,"31-40",IF(PatientData[[#This Row],[Age]]&lt;=50,"41-50",IF(PatientData[[#This Row],[Age]]&lt;=60,"51-60",IF(PatientData[[#This Row],[Age]]&lt;=70,"61-70",IF(PatientData[[#This Row],[Age]]&lt;=80,"71-80","80+"))))))</f>
        <v>51-60</v>
      </c>
    </row>
    <row r="368" spans="1:13" x14ac:dyDescent="0.25">
      <c r="A368" t="s">
        <v>392</v>
      </c>
      <c r="B368">
        <v>64</v>
      </c>
      <c r="C368" t="s">
        <v>13</v>
      </c>
      <c r="D368">
        <v>99</v>
      </c>
      <c r="E368">
        <v>195.547426473917</v>
      </c>
      <c r="F368">
        <v>29.346576723773602</v>
      </c>
      <c r="G368" t="s">
        <v>36</v>
      </c>
      <c r="H368" t="s">
        <v>19</v>
      </c>
      <c r="I368" t="s">
        <v>26</v>
      </c>
      <c r="J368">
        <v>6</v>
      </c>
      <c r="K368">
        <v>18475.689999999999</v>
      </c>
      <c r="L368" t="s">
        <v>16</v>
      </c>
      <c r="M368" t="str">
        <f>IF(PatientData[[#This Row],[Age]]&lt;=30,"18-30",IF(PatientData[[#This Row],[Age]]&lt;=40,"31-40",IF(PatientData[[#This Row],[Age]]&lt;=50,"41-50",IF(PatientData[[#This Row],[Age]]&lt;=60,"51-60",IF(PatientData[[#This Row],[Age]]&lt;=70,"61-70",IF(PatientData[[#This Row],[Age]]&lt;=80,"71-80","80+"))))))</f>
        <v>61-70</v>
      </c>
    </row>
    <row r="369" spans="1:13" x14ac:dyDescent="0.25">
      <c r="A369" t="s">
        <v>393</v>
      </c>
      <c r="B369">
        <v>62</v>
      </c>
      <c r="C369" t="s">
        <v>13</v>
      </c>
      <c r="D369">
        <v>116</v>
      </c>
      <c r="E369">
        <v>212.262444781765</v>
      </c>
      <c r="F369">
        <v>24.459089783672901</v>
      </c>
      <c r="G369" t="s">
        <v>18</v>
      </c>
      <c r="H369" t="s">
        <v>19</v>
      </c>
      <c r="I369" t="s">
        <v>15</v>
      </c>
      <c r="J369">
        <v>2</v>
      </c>
      <c r="K369">
        <v>8413.32</v>
      </c>
      <c r="L369" t="s">
        <v>23</v>
      </c>
      <c r="M369" t="str">
        <f>IF(PatientData[[#This Row],[Age]]&lt;=30,"18-30",IF(PatientData[[#This Row],[Age]]&lt;=40,"31-40",IF(PatientData[[#This Row],[Age]]&lt;=50,"41-50",IF(PatientData[[#This Row],[Age]]&lt;=60,"51-60",IF(PatientData[[#This Row],[Age]]&lt;=70,"61-70",IF(PatientData[[#This Row],[Age]]&lt;=80,"71-80","80+"))))))</f>
        <v>61-70</v>
      </c>
    </row>
    <row r="370" spans="1:13" x14ac:dyDescent="0.25">
      <c r="A370" t="s">
        <v>394</v>
      </c>
      <c r="B370">
        <v>66</v>
      </c>
      <c r="C370" t="s">
        <v>25</v>
      </c>
      <c r="D370">
        <v>116</v>
      </c>
      <c r="E370">
        <v>221.50241869679201</v>
      </c>
      <c r="F370">
        <v>20.200601244670899</v>
      </c>
      <c r="G370" t="s">
        <v>36</v>
      </c>
      <c r="H370" t="s">
        <v>22</v>
      </c>
      <c r="I370" t="s">
        <v>26</v>
      </c>
      <c r="J370">
        <v>9</v>
      </c>
      <c r="K370">
        <v>19437.580000000002</v>
      </c>
      <c r="L370" t="s">
        <v>23</v>
      </c>
      <c r="M370" t="str">
        <f>IF(PatientData[[#This Row],[Age]]&lt;=30,"18-30",IF(PatientData[[#This Row],[Age]]&lt;=40,"31-40",IF(PatientData[[#This Row],[Age]]&lt;=50,"41-50",IF(PatientData[[#This Row],[Age]]&lt;=60,"51-60",IF(PatientData[[#This Row],[Age]]&lt;=70,"61-70",IF(PatientData[[#This Row],[Age]]&lt;=80,"71-80","80+"))))))</f>
        <v>61-70</v>
      </c>
    </row>
    <row r="371" spans="1:13" x14ac:dyDescent="0.25">
      <c r="A371" t="s">
        <v>395</v>
      </c>
      <c r="B371">
        <v>40</v>
      </c>
      <c r="C371" t="s">
        <v>25</v>
      </c>
      <c r="D371">
        <v>124</v>
      </c>
      <c r="E371">
        <v>234.63625358561899</v>
      </c>
      <c r="F371">
        <v>27.8850069527927</v>
      </c>
      <c r="G371" t="s">
        <v>14</v>
      </c>
      <c r="H371" t="s">
        <v>19</v>
      </c>
      <c r="I371" t="s">
        <v>28</v>
      </c>
      <c r="J371">
        <v>2</v>
      </c>
      <c r="K371">
        <v>1088.55</v>
      </c>
      <c r="L371" t="s">
        <v>23</v>
      </c>
      <c r="M371" t="str">
        <f>IF(PatientData[[#This Row],[Age]]&lt;=30,"18-30",IF(PatientData[[#This Row],[Age]]&lt;=40,"31-40",IF(PatientData[[#This Row],[Age]]&lt;=50,"41-50",IF(PatientData[[#This Row],[Age]]&lt;=60,"51-60",IF(PatientData[[#This Row],[Age]]&lt;=70,"61-70",IF(PatientData[[#This Row],[Age]]&lt;=80,"71-80","80+"))))))</f>
        <v>31-40</v>
      </c>
    </row>
    <row r="372" spans="1:13" x14ac:dyDescent="0.25">
      <c r="A372" t="s">
        <v>396</v>
      </c>
      <c r="B372">
        <v>52</v>
      </c>
      <c r="C372" t="s">
        <v>25</v>
      </c>
      <c r="D372">
        <v>97</v>
      </c>
      <c r="E372">
        <v>216.26160577032499</v>
      </c>
      <c r="F372">
        <v>28.125152703475099</v>
      </c>
      <c r="G372" t="s">
        <v>18</v>
      </c>
      <c r="H372" t="s">
        <v>19</v>
      </c>
      <c r="I372" t="s">
        <v>15</v>
      </c>
      <c r="J372">
        <v>4</v>
      </c>
      <c r="K372">
        <v>5572.18</v>
      </c>
      <c r="L372" t="s">
        <v>16</v>
      </c>
      <c r="M372" t="str">
        <f>IF(PatientData[[#This Row],[Age]]&lt;=30,"18-30",IF(PatientData[[#This Row],[Age]]&lt;=40,"31-40",IF(PatientData[[#This Row],[Age]]&lt;=50,"41-50",IF(PatientData[[#This Row],[Age]]&lt;=60,"51-60",IF(PatientData[[#This Row],[Age]]&lt;=70,"61-70",IF(PatientData[[#This Row],[Age]]&lt;=80,"71-80","80+"))))))</f>
        <v>51-60</v>
      </c>
    </row>
    <row r="373" spans="1:13" x14ac:dyDescent="0.25">
      <c r="A373" t="s">
        <v>397</v>
      </c>
      <c r="B373">
        <v>84</v>
      </c>
      <c r="C373" t="s">
        <v>25</v>
      </c>
      <c r="D373">
        <v>125</v>
      </c>
      <c r="E373">
        <v>207.98738530504301</v>
      </c>
      <c r="F373">
        <v>28.264218860557602</v>
      </c>
      <c r="G373" t="s">
        <v>14</v>
      </c>
      <c r="H373" t="s">
        <v>19</v>
      </c>
      <c r="I373" t="s">
        <v>15</v>
      </c>
      <c r="J373">
        <v>4</v>
      </c>
      <c r="K373">
        <v>7105.48</v>
      </c>
      <c r="L373" t="s">
        <v>16</v>
      </c>
      <c r="M373" t="str">
        <f>IF(PatientData[[#This Row],[Age]]&lt;=30,"18-30",IF(PatientData[[#This Row],[Age]]&lt;=40,"31-40",IF(PatientData[[#This Row],[Age]]&lt;=50,"41-50",IF(PatientData[[#This Row],[Age]]&lt;=60,"51-60",IF(PatientData[[#This Row],[Age]]&lt;=70,"61-70",IF(PatientData[[#This Row],[Age]]&lt;=80,"71-80","80+"))))))</f>
        <v>80+</v>
      </c>
    </row>
    <row r="374" spans="1:13" x14ac:dyDescent="0.25">
      <c r="A374" t="s">
        <v>398</v>
      </c>
      <c r="B374">
        <v>38</v>
      </c>
      <c r="C374" t="s">
        <v>13</v>
      </c>
      <c r="D374">
        <v>117</v>
      </c>
      <c r="E374">
        <v>262.81403804287402</v>
      </c>
      <c r="F374">
        <v>27.514699036919598</v>
      </c>
      <c r="G374" t="s">
        <v>36</v>
      </c>
      <c r="H374" t="s">
        <v>22</v>
      </c>
      <c r="I374" t="s">
        <v>26</v>
      </c>
      <c r="J374">
        <v>3</v>
      </c>
      <c r="K374">
        <v>13280.08</v>
      </c>
      <c r="L374" t="s">
        <v>20</v>
      </c>
      <c r="M374" t="str">
        <f>IF(PatientData[[#This Row],[Age]]&lt;=30,"18-30",IF(PatientData[[#This Row],[Age]]&lt;=40,"31-40",IF(PatientData[[#This Row],[Age]]&lt;=50,"41-50",IF(PatientData[[#This Row],[Age]]&lt;=60,"51-60",IF(PatientData[[#This Row],[Age]]&lt;=70,"61-70",IF(PatientData[[#This Row],[Age]]&lt;=80,"71-80","80+"))))))</f>
        <v>31-40</v>
      </c>
    </row>
    <row r="375" spans="1:13" x14ac:dyDescent="0.25">
      <c r="A375" t="s">
        <v>399</v>
      </c>
      <c r="B375">
        <v>67</v>
      </c>
      <c r="C375" t="s">
        <v>13</v>
      </c>
      <c r="D375">
        <v>108</v>
      </c>
      <c r="E375">
        <v>265.19266185435703</v>
      </c>
      <c r="F375">
        <v>27.424812192046701</v>
      </c>
      <c r="G375" t="s">
        <v>36</v>
      </c>
      <c r="H375" t="s">
        <v>19</v>
      </c>
      <c r="I375" t="s">
        <v>15</v>
      </c>
      <c r="J375">
        <v>7</v>
      </c>
      <c r="K375">
        <v>9318.25</v>
      </c>
      <c r="L375" t="s">
        <v>23</v>
      </c>
      <c r="M375" t="str">
        <f>IF(PatientData[[#This Row],[Age]]&lt;=30,"18-30",IF(PatientData[[#This Row],[Age]]&lt;=40,"31-40",IF(PatientData[[#This Row],[Age]]&lt;=50,"41-50",IF(PatientData[[#This Row],[Age]]&lt;=60,"51-60",IF(PatientData[[#This Row],[Age]]&lt;=70,"61-70",IF(PatientData[[#This Row],[Age]]&lt;=80,"71-80","80+"))))))</f>
        <v>61-70</v>
      </c>
    </row>
    <row r="376" spans="1:13" x14ac:dyDescent="0.25">
      <c r="A376" t="s">
        <v>400</v>
      </c>
      <c r="B376">
        <v>91</v>
      </c>
      <c r="C376" t="s">
        <v>25</v>
      </c>
      <c r="D376">
        <v>140</v>
      </c>
      <c r="E376">
        <v>270.88464758965802</v>
      </c>
      <c r="F376">
        <v>36.815595058242202</v>
      </c>
      <c r="G376" t="s">
        <v>14</v>
      </c>
      <c r="H376" t="s">
        <v>19</v>
      </c>
      <c r="I376" t="s">
        <v>15</v>
      </c>
      <c r="J376">
        <v>4</v>
      </c>
      <c r="K376">
        <v>11340.71</v>
      </c>
      <c r="L376" t="s">
        <v>23</v>
      </c>
      <c r="M376" t="str">
        <f>IF(PatientData[[#This Row],[Age]]&lt;=30,"18-30",IF(PatientData[[#This Row],[Age]]&lt;=40,"31-40",IF(PatientData[[#This Row],[Age]]&lt;=50,"41-50",IF(PatientData[[#This Row],[Age]]&lt;=60,"51-60",IF(PatientData[[#This Row],[Age]]&lt;=70,"61-70",IF(PatientData[[#This Row],[Age]]&lt;=80,"71-80","80+"))))))</f>
        <v>80+</v>
      </c>
    </row>
    <row r="377" spans="1:13" x14ac:dyDescent="0.25">
      <c r="A377" t="s">
        <v>401</v>
      </c>
      <c r="B377">
        <v>39</v>
      </c>
      <c r="C377" t="s">
        <v>13</v>
      </c>
      <c r="D377">
        <v>126</v>
      </c>
      <c r="E377">
        <v>208.39845824443199</v>
      </c>
      <c r="F377">
        <v>27.910680970001</v>
      </c>
      <c r="G377" t="s">
        <v>18</v>
      </c>
      <c r="H377" t="s">
        <v>19</v>
      </c>
      <c r="I377" t="s">
        <v>28</v>
      </c>
      <c r="J377">
        <v>1</v>
      </c>
      <c r="K377">
        <v>2104.36</v>
      </c>
      <c r="L377" t="s">
        <v>16</v>
      </c>
      <c r="M377" t="str">
        <f>IF(PatientData[[#This Row],[Age]]&lt;=30,"18-30",IF(PatientData[[#This Row],[Age]]&lt;=40,"31-40",IF(PatientData[[#This Row],[Age]]&lt;=50,"41-50",IF(PatientData[[#This Row],[Age]]&lt;=60,"51-60",IF(PatientData[[#This Row],[Age]]&lt;=70,"61-70",IF(PatientData[[#This Row],[Age]]&lt;=80,"71-80","80+"))))))</f>
        <v>31-40</v>
      </c>
    </row>
    <row r="378" spans="1:13" x14ac:dyDescent="0.25">
      <c r="A378" t="s">
        <v>402</v>
      </c>
      <c r="B378">
        <v>37</v>
      </c>
      <c r="C378" t="s">
        <v>13</v>
      </c>
      <c r="D378">
        <v>99</v>
      </c>
      <c r="E378">
        <v>208.68110158527199</v>
      </c>
      <c r="F378">
        <v>15.829928017299499</v>
      </c>
      <c r="G378" t="s">
        <v>14</v>
      </c>
      <c r="H378" t="s">
        <v>22</v>
      </c>
      <c r="I378" t="s">
        <v>28</v>
      </c>
      <c r="J378">
        <v>1</v>
      </c>
      <c r="K378">
        <v>2313.5700000000002</v>
      </c>
      <c r="L378" t="s">
        <v>23</v>
      </c>
      <c r="M378" t="str">
        <f>IF(PatientData[[#This Row],[Age]]&lt;=30,"18-30",IF(PatientData[[#This Row],[Age]]&lt;=40,"31-40",IF(PatientData[[#This Row],[Age]]&lt;=50,"41-50",IF(PatientData[[#This Row],[Age]]&lt;=60,"51-60",IF(PatientData[[#This Row],[Age]]&lt;=70,"61-70",IF(PatientData[[#This Row],[Age]]&lt;=80,"71-80","80+"))))))</f>
        <v>31-40</v>
      </c>
    </row>
    <row r="379" spans="1:13" x14ac:dyDescent="0.25">
      <c r="A379" t="s">
        <v>403</v>
      </c>
      <c r="B379">
        <v>87</v>
      </c>
      <c r="C379" t="s">
        <v>25</v>
      </c>
      <c r="D379">
        <v>119</v>
      </c>
      <c r="E379">
        <v>202.971290377793</v>
      </c>
      <c r="F379">
        <v>33.497347745971801</v>
      </c>
      <c r="G379" t="s">
        <v>36</v>
      </c>
      <c r="H379" t="s">
        <v>19</v>
      </c>
      <c r="I379" t="s">
        <v>26</v>
      </c>
      <c r="J379">
        <v>5</v>
      </c>
      <c r="K379">
        <v>15917</v>
      </c>
      <c r="L379" t="s">
        <v>16</v>
      </c>
      <c r="M379" t="str">
        <f>IF(PatientData[[#This Row],[Age]]&lt;=30,"18-30",IF(PatientData[[#This Row],[Age]]&lt;=40,"31-40",IF(PatientData[[#This Row],[Age]]&lt;=50,"41-50",IF(PatientData[[#This Row],[Age]]&lt;=60,"51-60",IF(PatientData[[#This Row],[Age]]&lt;=70,"61-70",IF(PatientData[[#This Row],[Age]]&lt;=80,"71-80","80+"))))))</f>
        <v>80+</v>
      </c>
    </row>
    <row r="380" spans="1:13" x14ac:dyDescent="0.25">
      <c r="A380" t="s">
        <v>404</v>
      </c>
      <c r="B380">
        <v>32</v>
      </c>
      <c r="C380" t="s">
        <v>25</v>
      </c>
      <c r="D380">
        <v>151</v>
      </c>
      <c r="E380">
        <v>264.89925103898003</v>
      </c>
      <c r="F380">
        <v>24.9854933672394</v>
      </c>
      <c r="G380" t="s">
        <v>14</v>
      </c>
      <c r="H380" t="s">
        <v>22</v>
      </c>
      <c r="I380" t="s">
        <v>15</v>
      </c>
      <c r="J380">
        <v>1</v>
      </c>
      <c r="K380">
        <v>8198.0400000000009</v>
      </c>
      <c r="L380" t="s">
        <v>16</v>
      </c>
      <c r="M380" t="str">
        <f>IF(PatientData[[#This Row],[Age]]&lt;=30,"18-30",IF(PatientData[[#This Row],[Age]]&lt;=40,"31-40",IF(PatientData[[#This Row],[Age]]&lt;=50,"41-50",IF(PatientData[[#This Row],[Age]]&lt;=60,"51-60",IF(PatientData[[#This Row],[Age]]&lt;=70,"61-70",IF(PatientData[[#This Row],[Age]]&lt;=80,"71-80","80+"))))))</f>
        <v>31-40</v>
      </c>
    </row>
    <row r="381" spans="1:13" x14ac:dyDescent="0.25">
      <c r="A381" t="s">
        <v>405</v>
      </c>
      <c r="B381">
        <v>64</v>
      </c>
      <c r="C381" t="s">
        <v>13</v>
      </c>
      <c r="D381">
        <v>136</v>
      </c>
      <c r="E381">
        <v>249.39320984596</v>
      </c>
      <c r="F381">
        <v>30.386309504093202</v>
      </c>
      <c r="G381" t="s">
        <v>14</v>
      </c>
      <c r="H381" t="s">
        <v>19</v>
      </c>
      <c r="I381" t="s">
        <v>15</v>
      </c>
      <c r="J381">
        <v>2</v>
      </c>
      <c r="K381">
        <v>7253.14</v>
      </c>
      <c r="L381" t="s">
        <v>20</v>
      </c>
      <c r="M381" t="str">
        <f>IF(PatientData[[#This Row],[Age]]&lt;=30,"18-30",IF(PatientData[[#This Row],[Age]]&lt;=40,"31-40",IF(PatientData[[#This Row],[Age]]&lt;=50,"41-50",IF(PatientData[[#This Row],[Age]]&lt;=60,"51-60",IF(PatientData[[#This Row],[Age]]&lt;=70,"61-70",IF(PatientData[[#This Row],[Age]]&lt;=80,"71-80","80+"))))))</f>
        <v>61-70</v>
      </c>
    </row>
    <row r="382" spans="1:13" x14ac:dyDescent="0.25">
      <c r="A382" t="s">
        <v>406</v>
      </c>
      <c r="B382">
        <v>66</v>
      </c>
      <c r="C382" t="s">
        <v>13</v>
      </c>
      <c r="D382">
        <v>140</v>
      </c>
      <c r="E382">
        <v>219.74899068623401</v>
      </c>
      <c r="F382">
        <v>25.894186025859799</v>
      </c>
      <c r="G382" t="s">
        <v>18</v>
      </c>
      <c r="H382" t="s">
        <v>19</v>
      </c>
      <c r="I382" t="s">
        <v>15</v>
      </c>
      <c r="J382">
        <v>3</v>
      </c>
      <c r="K382">
        <v>10230.26</v>
      </c>
      <c r="L382" t="s">
        <v>16</v>
      </c>
      <c r="M382" t="str">
        <f>IF(PatientData[[#This Row],[Age]]&lt;=30,"18-30",IF(PatientData[[#This Row],[Age]]&lt;=40,"31-40",IF(PatientData[[#This Row],[Age]]&lt;=50,"41-50",IF(PatientData[[#This Row],[Age]]&lt;=60,"51-60",IF(PatientData[[#This Row],[Age]]&lt;=70,"61-70",IF(PatientData[[#This Row],[Age]]&lt;=80,"71-80","80+"))))))</f>
        <v>61-70</v>
      </c>
    </row>
    <row r="383" spans="1:13" x14ac:dyDescent="0.25">
      <c r="A383" t="s">
        <v>407</v>
      </c>
      <c r="B383">
        <v>58</v>
      </c>
      <c r="C383" t="s">
        <v>13</v>
      </c>
      <c r="D383">
        <v>105</v>
      </c>
      <c r="E383">
        <v>257.90920450936397</v>
      </c>
      <c r="F383">
        <v>18.561745812126802</v>
      </c>
      <c r="G383" t="s">
        <v>18</v>
      </c>
      <c r="H383" t="s">
        <v>19</v>
      </c>
      <c r="I383" t="s">
        <v>15</v>
      </c>
      <c r="J383">
        <v>2</v>
      </c>
      <c r="K383">
        <v>10042.14</v>
      </c>
      <c r="L383" t="s">
        <v>23</v>
      </c>
      <c r="M383" t="str">
        <f>IF(PatientData[[#This Row],[Age]]&lt;=30,"18-30",IF(PatientData[[#This Row],[Age]]&lt;=40,"31-40",IF(PatientData[[#This Row],[Age]]&lt;=50,"41-50",IF(PatientData[[#This Row],[Age]]&lt;=60,"51-60",IF(PatientData[[#This Row],[Age]]&lt;=70,"61-70",IF(PatientData[[#This Row],[Age]]&lt;=80,"71-80","80+"))))))</f>
        <v>51-60</v>
      </c>
    </row>
    <row r="384" spans="1:13" x14ac:dyDescent="0.25">
      <c r="A384" t="s">
        <v>408</v>
      </c>
      <c r="B384">
        <v>37</v>
      </c>
      <c r="C384" t="s">
        <v>13</v>
      </c>
      <c r="D384">
        <v>143</v>
      </c>
      <c r="E384">
        <v>198.660589594166</v>
      </c>
      <c r="F384">
        <v>24.4257056431852</v>
      </c>
      <c r="G384" t="s">
        <v>36</v>
      </c>
      <c r="H384" t="s">
        <v>19</v>
      </c>
      <c r="I384" t="s">
        <v>15</v>
      </c>
      <c r="J384">
        <v>2</v>
      </c>
      <c r="K384">
        <v>7008.56</v>
      </c>
      <c r="L384" t="s">
        <v>16</v>
      </c>
      <c r="M384" t="str">
        <f>IF(PatientData[[#This Row],[Age]]&lt;=30,"18-30",IF(PatientData[[#This Row],[Age]]&lt;=40,"31-40",IF(PatientData[[#This Row],[Age]]&lt;=50,"41-50",IF(PatientData[[#This Row],[Age]]&lt;=60,"51-60",IF(PatientData[[#This Row],[Age]]&lt;=70,"61-70",IF(PatientData[[#This Row],[Age]]&lt;=80,"71-80","80+"))))))</f>
        <v>31-40</v>
      </c>
    </row>
    <row r="385" spans="1:13" x14ac:dyDescent="0.25">
      <c r="A385" t="s">
        <v>409</v>
      </c>
      <c r="B385">
        <v>54</v>
      </c>
      <c r="C385" t="s">
        <v>25</v>
      </c>
      <c r="D385" t="s">
        <v>10051</v>
      </c>
      <c r="E385">
        <v>162.55152297883501</v>
      </c>
      <c r="F385" t="s">
        <v>10051</v>
      </c>
      <c r="G385" t="s">
        <v>18</v>
      </c>
      <c r="H385" t="s">
        <v>22</v>
      </c>
      <c r="I385" t="s">
        <v>10051</v>
      </c>
      <c r="J385" t="s">
        <v>10051</v>
      </c>
      <c r="K385">
        <v>2561.1999999999998</v>
      </c>
      <c r="L385" t="s">
        <v>16</v>
      </c>
      <c r="M385" t="str">
        <f>IF(PatientData[[#This Row],[Age]]&lt;=30,"18-30",IF(PatientData[[#This Row],[Age]]&lt;=40,"31-40",IF(PatientData[[#This Row],[Age]]&lt;=50,"41-50",IF(PatientData[[#This Row],[Age]]&lt;=60,"51-60",IF(PatientData[[#This Row],[Age]]&lt;=70,"61-70",IF(PatientData[[#This Row],[Age]]&lt;=80,"71-80","80+"))))))</f>
        <v>51-60</v>
      </c>
    </row>
    <row r="386" spans="1:13" x14ac:dyDescent="0.25">
      <c r="A386" t="s">
        <v>410</v>
      </c>
      <c r="B386">
        <v>61</v>
      </c>
      <c r="C386" t="s">
        <v>25</v>
      </c>
      <c r="D386">
        <v>157</v>
      </c>
      <c r="E386">
        <v>267.59416815312397</v>
      </c>
      <c r="F386">
        <v>28.3616753338089</v>
      </c>
      <c r="G386" t="s">
        <v>18</v>
      </c>
      <c r="H386" t="s">
        <v>19</v>
      </c>
      <c r="I386" t="s">
        <v>28</v>
      </c>
      <c r="J386">
        <v>1</v>
      </c>
      <c r="K386">
        <v>4316.8500000000004</v>
      </c>
      <c r="L386" t="s">
        <v>23</v>
      </c>
      <c r="M386" t="str">
        <f>IF(PatientData[[#This Row],[Age]]&lt;=30,"18-30",IF(PatientData[[#This Row],[Age]]&lt;=40,"31-40",IF(PatientData[[#This Row],[Age]]&lt;=50,"41-50",IF(PatientData[[#This Row],[Age]]&lt;=60,"51-60",IF(PatientData[[#This Row],[Age]]&lt;=70,"61-70",IF(PatientData[[#This Row],[Age]]&lt;=80,"71-80","80+"))))))</f>
        <v>61-70</v>
      </c>
    </row>
    <row r="387" spans="1:13" x14ac:dyDescent="0.25">
      <c r="A387" t="s">
        <v>411</v>
      </c>
      <c r="B387">
        <v>63</v>
      </c>
      <c r="C387" t="s">
        <v>13</v>
      </c>
      <c r="D387">
        <v>115</v>
      </c>
      <c r="E387">
        <v>212.887555654755</v>
      </c>
      <c r="F387">
        <v>27.9443137704612</v>
      </c>
      <c r="G387" t="s">
        <v>18</v>
      </c>
      <c r="H387" t="s">
        <v>22</v>
      </c>
      <c r="I387" t="s">
        <v>26</v>
      </c>
      <c r="J387">
        <v>3</v>
      </c>
      <c r="K387">
        <v>18736.509999999998</v>
      </c>
      <c r="L387" t="s">
        <v>16</v>
      </c>
      <c r="M387" t="str">
        <f>IF(PatientData[[#This Row],[Age]]&lt;=30,"18-30",IF(PatientData[[#This Row],[Age]]&lt;=40,"31-40",IF(PatientData[[#This Row],[Age]]&lt;=50,"41-50",IF(PatientData[[#This Row],[Age]]&lt;=60,"51-60",IF(PatientData[[#This Row],[Age]]&lt;=70,"61-70",IF(PatientData[[#This Row],[Age]]&lt;=80,"71-80","80+"))))))</f>
        <v>61-70</v>
      </c>
    </row>
    <row r="388" spans="1:13" x14ac:dyDescent="0.25">
      <c r="A388" t="s">
        <v>412</v>
      </c>
      <c r="B388">
        <v>69</v>
      </c>
      <c r="C388" t="s">
        <v>25</v>
      </c>
      <c r="D388">
        <v>122</v>
      </c>
      <c r="E388">
        <v>243.82945035045</v>
      </c>
      <c r="F388">
        <v>31.696991894690399</v>
      </c>
      <c r="G388" t="s">
        <v>14</v>
      </c>
      <c r="H388" t="s">
        <v>19</v>
      </c>
      <c r="I388" t="s">
        <v>10051</v>
      </c>
      <c r="J388">
        <v>4</v>
      </c>
      <c r="K388">
        <v>5575.01</v>
      </c>
      <c r="L388" t="s">
        <v>23</v>
      </c>
      <c r="M388" t="str">
        <f>IF(PatientData[[#This Row],[Age]]&lt;=30,"18-30",IF(PatientData[[#This Row],[Age]]&lt;=40,"31-40",IF(PatientData[[#This Row],[Age]]&lt;=50,"41-50",IF(PatientData[[#This Row],[Age]]&lt;=60,"51-60",IF(PatientData[[#This Row],[Age]]&lt;=70,"61-70",IF(PatientData[[#This Row],[Age]]&lt;=80,"71-80","80+"))))))</f>
        <v>61-70</v>
      </c>
    </row>
    <row r="389" spans="1:13" x14ac:dyDescent="0.25">
      <c r="A389" t="s">
        <v>413</v>
      </c>
      <c r="B389">
        <v>57</v>
      </c>
      <c r="C389" t="s">
        <v>25</v>
      </c>
      <c r="D389">
        <v>102</v>
      </c>
      <c r="E389">
        <v>222.838632623781</v>
      </c>
      <c r="F389">
        <v>20.684438339307601</v>
      </c>
      <c r="G389" t="s">
        <v>14</v>
      </c>
      <c r="H389" t="s">
        <v>22</v>
      </c>
      <c r="I389" t="s">
        <v>15</v>
      </c>
      <c r="J389">
        <v>3</v>
      </c>
      <c r="K389">
        <v>10823.38</v>
      </c>
      <c r="L389" t="s">
        <v>16</v>
      </c>
      <c r="M389" t="str">
        <f>IF(PatientData[[#This Row],[Age]]&lt;=30,"18-30",IF(PatientData[[#This Row],[Age]]&lt;=40,"31-40",IF(PatientData[[#This Row],[Age]]&lt;=50,"41-50",IF(PatientData[[#This Row],[Age]]&lt;=60,"51-60",IF(PatientData[[#This Row],[Age]]&lt;=70,"61-70",IF(PatientData[[#This Row],[Age]]&lt;=80,"71-80","80+"))))))</f>
        <v>51-60</v>
      </c>
    </row>
    <row r="390" spans="1:13" x14ac:dyDescent="0.25">
      <c r="A390" t="s">
        <v>414</v>
      </c>
      <c r="B390">
        <v>52</v>
      </c>
      <c r="C390" t="s">
        <v>13</v>
      </c>
      <c r="D390">
        <v>142</v>
      </c>
      <c r="E390">
        <v>254.96995050228699</v>
      </c>
      <c r="F390">
        <v>34.322312561188802</v>
      </c>
      <c r="G390" t="s">
        <v>18</v>
      </c>
      <c r="H390" t="s">
        <v>22</v>
      </c>
      <c r="I390" t="s">
        <v>15</v>
      </c>
      <c r="J390">
        <v>1</v>
      </c>
      <c r="K390">
        <v>4071.02</v>
      </c>
      <c r="L390" t="s">
        <v>20</v>
      </c>
      <c r="M390" t="str">
        <f>IF(PatientData[[#This Row],[Age]]&lt;=30,"18-30",IF(PatientData[[#This Row],[Age]]&lt;=40,"31-40",IF(PatientData[[#This Row],[Age]]&lt;=50,"41-50",IF(PatientData[[#This Row],[Age]]&lt;=60,"51-60",IF(PatientData[[#This Row],[Age]]&lt;=70,"61-70",IF(PatientData[[#This Row],[Age]]&lt;=80,"71-80","80+"))))))</f>
        <v>51-60</v>
      </c>
    </row>
    <row r="391" spans="1:13" x14ac:dyDescent="0.25">
      <c r="A391" t="s">
        <v>415</v>
      </c>
      <c r="B391">
        <v>73</v>
      </c>
      <c r="C391" t="s">
        <v>13</v>
      </c>
      <c r="D391">
        <v>146</v>
      </c>
      <c r="E391">
        <v>249.212712005181</v>
      </c>
      <c r="F391">
        <v>27.062453734420298</v>
      </c>
      <c r="G391" t="s">
        <v>10051</v>
      </c>
      <c r="H391" t="s">
        <v>22</v>
      </c>
      <c r="I391" t="s">
        <v>15</v>
      </c>
      <c r="J391">
        <v>4</v>
      </c>
      <c r="K391">
        <v>12690.17</v>
      </c>
      <c r="L391" t="s">
        <v>20</v>
      </c>
      <c r="M391" t="str">
        <f>IF(PatientData[[#This Row],[Age]]&lt;=30,"18-30",IF(PatientData[[#This Row],[Age]]&lt;=40,"31-40",IF(PatientData[[#This Row],[Age]]&lt;=50,"41-50",IF(PatientData[[#This Row],[Age]]&lt;=60,"51-60",IF(PatientData[[#This Row],[Age]]&lt;=70,"61-70",IF(PatientData[[#This Row],[Age]]&lt;=80,"71-80","80+"))))))</f>
        <v>71-80</v>
      </c>
    </row>
    <row r="392" spans="1:13" x14ac:dyDescent="0.25">
      <c r="A392" t="s">
        <v>416</v>
      </c>
      <c r="B392">
        <v>46</v>
      </c>
      <c r="C392" t="s">
        <v>13</v>
      </c>
      <c r="D392">
        <v>126</v>
      </c>
      <c r="E392">
        <v>229.958269545528</v>
      </c>
      <c r="F392">
        <v>26.7574596023893</v>
      </c>
      <c r="G392" t="s">
        <v>36</v>
      </c>
      <c r="H392" t="s">
        <v>22</v>
      </c>
      <c r="I392" t="s">
        <v>26</v>
      </c>
      <c r="J392">
        <v>2</v>
      </c>
      <c r="K392">
        <v>11477.82</v>
      </c>
      <c r="L392" t="s">
        <v>16</v>
      </c>
      <c r="M392" t="str">
        <f>IF(PatientData[[#This Row],[Age]]&lt;=30,"18-30",IF(PatientData[[#This Row],[Age]]&lt;=40,"31-40",IF(PatientData[[#This Row],[Age]]&lt;=50,"41-50",IF(PatientData[[#This Row],[Age]]&lt;=60,"51-60",IF(PatientData[[#This Row],[Age]]&lt;=70,"61-70",IF(PatientData[[#This Row],[Age]]&lt;=80,"71-80","80+"))))))</f>
        <v>41-50</v>
      </c>
    </row>
    <row r="393" spans="1:13" x14ac:dyDescent="0.25">
      <c r="A393" t="s">
        <v>417</v>
      </c>
      <c r="B393">
        <v>39</v>
      </c>
      <c r="C393" t="s">
        <v>13</v>
      </c>
      <c r="D393" t="s">
        <v>10051</v>
      </c>
      <c r="E393">
        <v>225.11489981643601</v>
      </c>
      <c r="F393">
        <v>31.9817110406529</v>
      </c>
      <c r="G393" t="s">
        <v>18</v>
      </c>
      <c r="H393" t="s">
        <v>19</v>
      </c>
      <c r="I393" t="s">
        <v>15</v>
      </c>
      <c r="J393">
        <v>0</v>
      </c>
      <c r="K393">
        <v>10420.89</v>
      </c>
      <c r="L393" t="s">
        <v>43</v>
      </c>
      <c r="M393" t="str">
        <f>IF(PatientData[[#This Row],[Age]]&lt;=30,"18-30",IF(PatientData[[#This Row],[Age]]&lt;=40,"31-40",IF(PatientData[[#This Row],[Age]]&lt;=50,"41-50",IF(PatientData[[#This Row],[Age]]&lt;=60,"51-60",IF(PatientData[[#This Row],[Age]]&lt;=70,"61-70",IF(PatientData[[#This Row],[Age]]&lt;=80,"71-80","80+"))))))</f>
        <v>31-40</v>
      </c>
    </row>
    <row r="394" spans="1:13" x14ac:dyDescent="0.25">
      <c r="A394" t="s">
        <v>418</v>
      </c>
      <c r="B394">
        <v>49</v>
      </c>
      <c r="C394" t="s">
        <v>13</v>
      </c>
      <c r="D394" t="s">
        <v>10051</v>
      </c>
      <c r="E394">
        <v>201.24757123222599</v>
      </c>
      <c r="F394">
        <v>21.563241461216201</v>
      </c>
      <c r="G394" t="s">
        <v>14</v>
      </c>
      <c r="H394" t="s">
        <v>22</v>
      </c>
      <c r="I394" t="s">
        <v>10051</v>
      </c>
      <c r="J394" t="s">
        <v>10051</v>
      </c>
      <c r="K394">
        <v>4252.24</v>
      </c>
      <c r="L394" t="s">
        <v>23</v>
      </c>
      <c r="M394" t="str">
        <f>IF(PatientData[[#This Row],[Age]]&lt;=30,"18-30",IF(PatientData[[#This Row],[Age]]&lt;=40,"31-40",IF(PatientData[[#This Row],[Age]]&lt;=50,"41-50",IF(PatientData[[#This Row],[Age]]&lt;=60,"51-60",IF(PatientData[[#This Row],[Age]]&lt;=70,"61-70",IF(PatientData[[#This Row],[Age]]&lt;=80,"71-80","80+"))))))</f>
        <v>41-50</v>
      </c>
    </row>
    <row r="395" spans="1:13" x14ac:dyDescent="0.25">
      <c r="A395" t="s">
        <v>419</v>
      </c>
      <c r="B395">
        <v>45</v>
      </c>
      <c r="C395" t="s">
        <v>25</v>
      </c>
      <c r="D395">
        <v>132</v>
      </c>
      <c r="E395">
        <v>259.14238915157</v>
      </c>
      <c r="F395">
        <v>21.058543246523399</v>
      </c>
      <c r="G395" t="s">
        <v>36</v>
      </c>
      <c r="H395" t="s">
        <v>19</v>
      </c>
      <c r="I395" t="s">
        <v>28</v>
      </c>
      <c r="J395">
        <v>4</v>
      </c>
      <c r="K395">
        <v>3383.47</v>
      </c>
      <c r="L395" t="s">
        <v>16</v>
      </c>
      <c r="M395" t="str">
        <f>IF(PatientData[[#This Row],[Age]]&lt;=30,"18-30",IF(PatientData[[#This Row],[Age]]&lt;=40,"31-40",IF(PatientData[[#This Row],[Age]]&lt;=50,"41-50",IF(PatientData[[#This Row],[Age]]&lt;=60,"51-60",IF(PatientData[[#This Row],[Age]]&lt;=70,"61-70",IF(PatientData[[#This Row],[Age]]&lt;=80,"71-80","80+"))))))</f>
        <v>41-50</v>
      </c>
    </row>
    <row r="396" spans="1:13" x14ac:dyDescent="0.25">
      <c r="A396" t="s">
        <v>420</v>
      </c>
      <c r="B396">
        <v>38</v>
      </c>
      <c r="C396" t="s">
        <v>25</v>
      </c>
      <c r="D396">
        <v>146</v>
      </c>
      <c r="E396">
        <v>245.35061469506201</v>
      </c>
      <c r="F396">
        <v>30.355355149621399</v>
      </c>
      <c r="G396" t="s">
        <v>18</v>
      </c>
      <c r="H396" t="s">
        <v>19</v>
      </c>
      <c r="I396" t="s">
        <v>28</v>
      </c>
      <c r="J396">
        <v>1</v>
      </c>
      <c r="K396">
        <v>4542.1099999999997</v>
      </c>
      <c r="L396" t="s">
        <v>23</v>
      </c>
      <c r="M396" t="str">
        <f>IF(PatientData[[#This Row],[Age]]&lt;=30,"18-30",IF(PatientData[[#This Row],[Age]]&lt;=40,"31-40",IF(PatientData[[#This Row],[Age]]&lt;=50,"41-50",IF(PatientData[[#This Row],[Age]]&lt;=60,"51-60",IF(PatientData[[#This Row],[Age]]&lt;=70,"61-70",IF(PatientData[[#This Row],[Age]]&lt;=80,"71-80","80+"))))))</f>
        <v>31-40</v>
      </c>
    </row>
    <row r="397" spans="1:13" x14ac:dyDescent="0.25">
      <c r="A397" t="s">
        <v>421</v>
      </c>
      <c r="B397">
        <v>42</v>
      </c>
      <c r="C397" t="s">
        <v>25</v>
      </c>
      <c r="D397">
        <v>152</v>
      </c>
      <c r="E397">
        <v>276.17209159311898</v>
      </c>
      <c r="F397">
        <v>21.572391233383001</v>
      </c>
      <c r="G397" t="s">
        <v>14</v>
      </c>
      <c r="H397" t="s">
        <v>19</v>
      </c>
      <c r="I397" t="s">
        <v>10051</v>
      </c>
      <c r="J397">
        <v>6</v>
      </c>
      <c r="K397">
        <v>7108.61</v>
      </c>
      <c r="L397" t="s">
        <v>16</v>
      </c>
      <c r="M397" t="str">
        <f>IF(PatientData[[#This Row],[Age]]&lt;=30,"18-30",IF(PatientData[[#This Row],[Age]]&lt;=40,"31-40",IF(PatientData[[#This Row],[Age]]&lt;=50,"41-50",IF(PatientData[[#This Row],[Age]]&lt;=60,"51-60",IF(PatientData[[#This Row],[Age]]&lt;=70,"61-70",IF(PatientData[[#This Row],[Age]]&lt;=80,"71-80","80+"))))))</f>
        <v>41-50</v>
      </c>
    </row>
    <row r="398" spans="1:13" x14ac:dyDescent="0.25">
      <c r="A398" t="s">
        <v>422</v>
      </c>
      <c r="B398">
        <v>77</v>
      </c>
      <c r="C398" t="s">
        <v>25</v>
      </c>
      <c r="D398">
        <v>124</v>
      </c>
      <c r="E398">
        <v>236.65722001621899</v>
      </c>
      <c r="F398">
        <v>26.5659922679461</v>
      </c>
      <c r="G398" t="s">
        <v>36</v>
      </c>
      <c r="H398" t="s">
        <v>19</v>
      </c>
      <c r="I398" t="s">
        <v>26</v>
      </c>
      <c r="J398">
        <v>4</v>
      </c>
      <c r="K398">
        <v>6317.85</v>
      </c>
      <c r="L398" t="s">
        <v>16</v>
      </c>
      <c r="M398" t="str">
        <f>IF(PatientData[[#This Row],[Age]]&lt;=30,"18-30",IF(PatientData[[#This Row],[Age]]&lt;=40,"31-40",IF(PatientData[[#This Row],[Age]]&lt;=50,"41-50",IF(PatientData[[#This Row],[Age]]&lt;=60,"51-60",IF(PatientData[[#This Row],[Age]]&lt;=70,"61-70",IF(PatientData[[#This Row],[Age]]&lt;=80,"71-80","80+"))))))</f>
        <v>71-80</v>
      </c>
    </row>
    <row r="399" spans="1:13" x14ac:dyDescent="0.25">
      <c r="A399" t="s">
        <v>423</v>
      </c>
      <c r="B399">
        <v>31</v>
      </c>
      <c r="C399" t="s">
        <v>25</v>
      </c>
      <c r="D399">
        <v>149</v>
      </c>
      <c r="E399">
        <v>239.18739762190401</v>
      </c>
      <c r="F399">
        <v>15</v>
      </c>
      <c r="G399" t="s">
        <v>36</v>
      </c>
      <c r="H399" t="s">
        <v>19</v>
      </c>
      <c r="I399" t="s">
        <v>15</v>
      </c>
      <c r="J399">
        <v>4</v>
      </c>
      <c r="K399">
        <v>16280.52</v>
      </c>
      <c r="L399" t="s">
        <v>16</v>
      </c>
      <c r="M399" t="str">
        <f>IF(PatientData[[#This Row],[Age]]&lt;=30,"18-30",IF(PatientData[[#This Row],[Age]]&lt;=40,"31-40",IF(PatientData[[#This Row],[Age]]&lt;=50,"41-50",IF(PatientData[[#This Row],[Age]]&lt;=60,"51-60",IF(PatientData[[#This Row],[Age]]&lt;=70,"61-70",IF(PatientData[[#This Row],[Age]]&lt;=80,"71-80","80+"))))))</f>
        <v>31-40</v>
      </c>
    </row>
    <row r="400" spans="1:13" x14ac:dyDescent="0.25">
      <c r="A400" t="s">
        <v>424</v>
      </c>
      <c r="B400">
        <v>32</v>
      </c>
      <c r="C400" t="s">
        <v>25</v>
      </c>
      <c r="D400">
        <v>140</v>
      </c>
      <c r="E400">
        <v>235.77097272314199</v>
      </c>
      <c r="F400">
        <v>27.3958624152515</v>
      </c>
      <c r="G400" t="s">
        <v>14</v>
      </c>
      <c r="H400" t="s">
        <v>22</v>
      </c>
      <c r="I400" t="s">
        <v>15</v>
      </c>
      <c r="J400">
        <v>2</v>
      </c>
      <c r="K400">
        <v>11326.9</v>
      </c>
      <c r="L400" t="s">
        <v>16</v>
      </c>
      <c r="M400" t="str">
        <f>IF(PatientData[[#This Row],[Age]]&lt;=30,"18-30",IF(PatientData[[#This Row],[Age]]&lt;=40,"31-40",IF(PatientData[[#This Row],[Age]]&lt;=50,"41-50",IF(PatientData[[#This Row],[Age]]&lt;=60,"51-60",IF(PatientData[[#This Row],[Age]]&lt;=70,"61-70",IF(PatientData[[#This Row],[Age]]&lt;=80,"71-80","80+"))))))</f>
        <v>31-40</v>
      </c>
    </row>
    <row r="401" spans="1:13" x14ac:dyDescent="0.25">
      <c r="A401" t="s">
        <v>425</v>
      </c>
      <c r="B401">
        <v>47</v>
      </c>
      <c r="C401" t="s">
        <v>13</v>
      </c>
      <c r="D401">
        <v>153</v>
      </c>
      <c r="E401">
        <v>153.67212600017001</v>
      </c>
      <c r="F401">
        <v>22.086650529880099</v>
      </c>
      <c r="G401" t="s">
        <v>14</v>
      </c>
      <c r="H401" t="s">
        <v>22</v>
      </c>
      <c r="I401" t="s">
        <v>28</v>
      </c>
      <c r="J401">
        <v>6</v>
      </c>
      <c r="K401">
        <v>5544.8</v>
      </c>
      <c r="L401" t="s">
        <v>23</v>
      </c>
      <c r="M401" t="str">
        <f>IF(PatientData[[#This Row],[Age]]&lt;=30,"18-30",IF(PatientData[[#This Row],[Age]]&lt;=40,"31-40",IF(PatientData[[#This Row],[Age]]&lt;=50,"41-50",IF(PatientData[[#This Row],[Age]]&lt;=60,"51-60",IF(PatientData[[#This Row],[Age]]&lt;=70,"61-70",IF(PatientData[[#This Row],[Age]]&lt;=80,"71-80","80+"))))))</f>
        <v>41-50</v>
      </c>
    </row>
    <row r="402" spans="1:13" x14ac:dyDescent="0.25">
      <c r="A402" t="s">
        <v>426</v>
      </c>
      <c r="B402">
        <v>76</v>
      </c>
      <c r="C402" t="s">
        <v>25</v>
      </c>
      <c r="D402">
        <v>141</v>
      </c>
      <c r="E402">
        <v>190.617293675978</v>
      </c>
      <c r="F402">
        <v>21.436852312507199</v>
      </c>
      <c r="G402" t="s">
        <v>14</v>
      </c>
      <c r="H402" t="s">
        <v>19</v>
      </c>
      <c r="I402" t="s">
        <v>28</v>
      </c>
      <c r="J402">
        <v>4</v>
      </c>
      <c r="K402">
        <v>5907.4</v>
      </c>
      <c r="L402" t="s">
        <v>16</v>
      </c>
      <c r="M402" t="str">
        <f>IF(PatientData[[#This Row],[Age]]&lt;=30,"18-30",IF(PatientData[[#This Row],[Age]]&lt;=40,"31-40",IF(PatientData[[#This Row],[Age]]&lt;=50,"41-50",IF(PatientData[[#This Row],[Age]]&lt;=60,"51-60",IF(PatientData[[#This Row],[Age]]&lt;=70,"61-70",IF(PatientData[[#This Row],[Age]]&lt;=80,"71-80","80+"))))))</f>
        <v>71-80</v>
      </c>
    </row>
    <row r="403" spans="1:13" x14ac:dyDescent="0.25">
      <c r="A403" t="s">
        <v>427</v>
      </c>
      <c r="B403">
        <v>52</v>
      </c>
      <c r="C403" t="s">
        <v>13</v>
      </c>
      <c r="D403">
        <v>139</v>
      </c>
      <c r="E403">
        <v>235.08298867701299</v>
      </c>
      <c r="F403">
        <v>24.642205025672801</v>
      </c>
      <c r="G403" t="s">
        <v>18</v>
      </c>
      <c r="H403" t="s">
        <v>19</v>
      </c>
      <c r="I403" t="s">
        <v>28</v>
      </c>
      <c r="J403">
        <v>5</v>
      </c>
      <c r="K403">
        <v>6808.27</v>
      </c>
      <c r="L403" t="s">
        <v>20</v>
      </c>
      <c r="M403" t="str">
        <f>IF(PatientData[[#This Row],[Age]]&lt;=30,"18-30",IF(PatientData[[#This Row],[Age]]&lt;=40,"31-40",IF(PatientData[[#This Row],[Age]]&lt;=50,"41-50",IF(PatientData[[#This Row],[Age]]&lt;=60,"51-60",IF(PatientData[[#This Row],[Age]]&lt;=70,"61-70",IF(PatientData[[#This Row],[Age]]&lt;=80,"71-80","80+"))))))</f>
        <v>51-60</v>
      </c>
    </row>
    <row r="404" spans="1:13" x14ac:dyDescent="0.25">
      <c r="A404" t="s">
        <v>428</v>
      </c>
      <c r="B404">
        <v>34</v>
      </c>
      <c r="C404" t="s">
        <v>25</v>
      </c>
      <c r="D404">
        <v>124</v>
      </c>
      <c r="E404">
        <v>209.908914823374</v>
      </c>
      <c r="F404">
        <v>31.5959696833105</v>
      </c>
      <c r="G404" t="s">
        <v>14</v>
      </c>
      <c r="H404" t="s">
        <v>19</v>
      </c>
      <c r="I404" t="s">
        <v>28</v>
      </c>
      <c r="J404">
        <v>3</v>
      </c>
      <c r="K404">
        <v>3132.47</v>
      </c>
      <c r="L404" t="s">
        <v>16</v>
      </c>
      <c r="M404" t="str">
        <f>IF(PatientData[[#This Row],[Age]]&lt;=30,"18-30",IF(PatientData[[#This Row],[Age]]&lt;=40,"31-40",IF(PatientData[[#This Row],[Age]]&lt;=50,"41-50",IF(PatientData[[#This Row],[Age]]&lt;=60,"51-60",IF(PatientData[[#This Row],[Age]]&lt;=70,"61-70",IF(PatientData[[#This Row],[Age]]&lt;=80,"71-80","80+"))))))</f>
        <v>31-40</v>
      </c>
    </row>
    <row r="405" spans="1:13" x14ac:dyDescent="0.25">
      <c r="A405" t="s">
        <v>429</v>
      </c>
      <c r="B405">
        <v>45</v>
      </c>
      <c r="C405" t="s">
        <v>13</v>
      </c>
      <c r="D405">
        <v>136</v>
      </c>
      <c r="E405">
        <v>246.05466137571301</v>
      </c>
      <c r="F405">
        <v>24.251879026672601</v>
      </c>
      <c r="G405" t="s">
        <v>36</v>
      </c>
      <c r="H405" t="s">
        <v>19</v>
      </c>
      <c r="I405" t="s">
        <v>15</v>
      </c>
      <c r="J405">
        <v>4</v>
      </c>
      <c r="K405">
        <v>4827.93</v>
      </c>
      <c r="L405" t="s">
        <v>16</v>
      </c>
      <c r="M405" t="str">
        <f>IF(PatientData[[#This Row],[Age]]&lt;=30,"18-30",IF(PatientData[[#This Row],[Age]]&lt;=40,"31-40",IF(PatientData[[#This Row],[Age]]&lt;=50,"41-50",IF(PatientData[[#This Row],[Age]]&lt;=60,"51-60",IF(PatientData[[#This Row],[Age]]&lt;=70,"61-70",IF(PatientData[[#This Row],[Age]]&lt;=80,"71-80","80+"))))))</f>
        <v>41-50</v>
      </c>
    </row>
    <row r="406" spans="1:13" x14ac:dyDescent="0.25">
      <c r="A406" t="s">
        <v>430</v>
      </c>
      <c r="B406">
        <v>33</v>
      </c>
      <c r="C406" t="s">
        <v>13</v>
      </c>
      <c r="D406">
        <v>143</v>
      </c>
      <c r="E406">
        <v>291.67549776298802</v>
      </c>
      <c r="F406">
        <v>33.489784201175198</v>
      </c>
      <c r="G406" t="s">
        <v>14</v>
      </c>
      <c r="H406" t="s">
        <v>19</v>
      </c>
      <c r="I406" t="s">
        <v>28</v>
      </c>
      <c r="J406">
        <v>3</v>
      </c>
      <c r="K406">
        <v>5893.18</v>
      </c>
      <c r="L406" t="s">
        <v>20</v>
      </c>
      <c r="M406" t="str">
        <f>IF(PatientData[[#This Row],[Age]]&lt;=30,"18-30",IF(PatientData[[#This Row],[Age]]&lt;=40,"31-40",IF(PatientData[[#This Row],[Age]]&lt;=50,"41-50",IF(PatientData[[#This Row],[Age]]&lt;=60,"51-60",IF(PatientData[[#This Row],[Age]]&lt;=70,"61-70",IF(PatientData[[#This Row],[Age]]&lt;=80,"71-80","80+"))))))</f>
        <v>31-40</v>
      </c>
    </row>
    <row r="407" spans="1:13" x14ac:dyDescent="0.25">
      <c r="A407" t="s">
        <v>431</v>
      </c>
      <c r="B407">
        <v>45</v>
      </c>
      <c r="C407" t="s">
        <v>25</v>
      </c>
      <c r="D407">
        <v>149</v>
      </c>
      <c r="E407">
        <v>218.63306081378099</v>
      </c>
      <c r="F407">
        <v>23.5034952818026</v>
      </c>
      <c r="G407" t="s">
        <v>18</v>
      </c>
      <c r="H407" t="s">
        <v>19</v>
      </c>
      <c r="I407" t="s">
        <v>15</v>
      </c>
      <c r="J407">
        <v>2</v>
      </c>
      <c r="K407" t="s">
        <v>10051</v>
      </c>
      <c r="L407" t="s">
        <v>16</v>
      </c>
      <c r="M407" t="str">
        <f>IF(PatientData[[#This Row],[Age]]&lt;=30,"18-30",IF(PatientData[[#This Row],[Age]]&lt;=40,"31-40",IF(PatientData[[#This Row],[Age]]&lt;=50,"41-50",IF(PatientData[[#This Row],[Age]]&lt;=60,"51-60",IF(PatientData[[#This Row],[Age]]&lt;=70,"61-70",IF(PatientData[[#This Row],[Age]]&lt;=80,"71-80","80+"))))))</f>
        <v>41-50</v>
      </c>
    </row>
    <row r="408" spans="1:13" x14ac:dyDescent="0.25">
      <c r="A408" t="s">
        <v>432</v>
      </c>
      <c r="B408">
        <v>26</v>
      </c>
      <c r="C408" t="s">
        <v>25</v>
      </c>
      <c r="D408">
        <v>141</v>
      </c>
      <c r="E408">
        <v>238.661075158654</v>
      </c>
      <c r="F408">
        <v>27.0491325612109</v>
      </c>
      <c r="G408" t="s">
        <v>36</v>
      </c>
      <c r="H408" t="s">
        <v>19</v>
      </c>
      <c r="I408" t="s">
        <v>15</v>
      </c>
      <c r="J408" t="s">
        <v>10051</v>
      </c>
      <c r="K408">
        <v>8440.4599999999991</v>
      </c>
      <c r="L408" t="s">
        <v>16</v>
      </c>
      <c r="M408" t="str">
        <f>IF(PatientData[[#This Row],[Age]]&lt;=30,"18-30",IF(PatientData[[#This Row],[Age]]&lt;=40,"31-40",IF(PatientData[[#This Row],[Age]]&lt;=50,"41-50",IF(PatientData[[#This Row],[Age]]&lt;=60,"51-60",IF(PatientData[[#This Row],[Age]]&lt;=70,"61-70",IF(PatientData[[#This Row],[Age]]&lt;=80,"71-80","80+"))))))</f>
        <v>18-30</v>
      </c>
    </row>
    <row r="409" spans="1:13" x14ac:dyDescent="0.25">
      <c r="A409" t="s">
        <v>433</v>
      </c>
      <c r="B409">
        <v>66</v>
      </c>
      <c r="C409" t="s">
        <v>13</v>
      </c>
      <c r="D409">
        <v>111</v>
      </c>
      <c r="E409">
        <v>187.42726405041299</v>
      </c>
      <c r="F409">
        <v>25.9559808837524</v>
      </c>
      <c r="G409" t="s">
        <v>14</v>
      </c>
      <c r="H409" t="s">
        <v>19</v>
      </c>
      <c r="I409" t="s">
        <v>28</v>
      </c>
      <c r="J409">
        <v>4</v>
      </c>
      <c r="K409">
        <v>4064.72</v>
      </c>
      <c r="L409" t="s">
        <v>16</v>
      </c>
      <c r="M409" t="str">
        <f>IF(PatientData[[#This Row],[Age]]&lt;=30,"18-30",IF(PatientData[[#This Row],[Age]]&lt;=40,"31-40",IF(PatientData[[#This Row],[Age]]&lt;=50,"41-50",IF(PatientData[[#This Row],[Age]]&lt;=60,"51-60",IF(PatientData[[#This Row],[Age]]&lt;=70,"61-70",IF(PatientData[[#This Row],[Age]]&lt;=80,"71-80","80+"))))))</f>
        <v>61-70</v>
      </c>
    </row>
    <row r="410" spans="1:13" x14ac:dyDescent="0.25">
      <c r="A410" t="s">
        <v>434</v>
      </c>
      <c r="B410">
        <v>52</v>
      </c>
      <c r="C410" t="s">
        <v>13</v>
      </c>
      <c r="D410">
        <v>166</v>
      </c>
      <c r="E410">
        <v>219.943838474226</v>
      </c>
      <c r="F410">
        <v>31.917378763281</v>
      </c>
      <c r="G410" t="s">
        <v>18</v>
      </c>
      <c r="H410" t="s">
        <v>22</v>
      </c>
      <c r="I410" t="s">
        <v>26</v>
      </c>
      <c r="J410">
        <v>3</v>
      </c>
      <c r="K410">
        <v>13604.68</v>
      </c>
      <c r="L410" t="s">
        <v>16</v>
      </c>
      <c r="M410" t="str">
        <f>IF(PatientData[[#This Row],[Age]]&lt;=30,"18-30",IF(PatientData[[#This Row],[Age]]&lt;=40,"31-40",IF(PatientData[[#This Row],[Age]]&lt;=50,"41-50",IF(PatientData[[#This Row],[Age]]&lt;=60,"51-60",IF(PatientData[[#This Row],[Age]]&lt;=70,"61-70",IF(PatientData[[#This Row],[Age]]&lt;=80,"71-80","80+"))))))</f>
        <v>51-60</v>
      </c>
    </row>
    <row r="411" spans="1:13" x14ac:dyDescent="0.25">
      <c r="A411" t="s">
        <v>435</v>
      </c>
      <c r="B411">
        <v>62</v>
      </c>
      <c r="C411" t="s">
        <v>13</v>
      </c>
      <c r="D411">
        <v>125</v>
      </c>
      <c r="E411" t="s">
        <v>10051</v>
      </c>
      <c r="F411">
        <v>28.664751723628498</v>
      </c>
      <c r="G411" t="s">
        <v>36</v>
      </c>
      <c r="H411" t="s">
        <v>19</v>
      </c>
      <c r="I411" t="s">
        <v>26</v>
      </c>
      <c r="J411">
        <v>6</v>
      </c>
      <c r="K411">
        <v>16318.99</v>
      </c>
      <c r="L411" t="s">
        <v>16</v>
      </c>
      <c r="M411" t="str">
        <f>IF(PatientData[[#This Row],[Age]]&lt;=30,"18-30",IF(PatientData[[#This Row],[Age]]&lt;=40,"31-40",IF(PatientData[[#This Row],[Age]]&lt;=50,"41-50",IF(PatientData[[#This Row],[Age]]&lt;=60,"51-60",IF(PatientData[[#This Row],[Age]]&lt;=70,"61-70",IF(PatientData[[#This Row],[Age]]&lt;=80,"71-80","80+"))))))</f>
        <v>61-70</v>
      </c>
    </row>
    <row r="412" spans="1:13" x14ac:dyDescent="0.25">
      <c r="A412" t="s">
        <v>436</v>
      </c>
      <c r="B412">
        <v>18</v>
      </c>
      <c r="C412" t="s">
        <v>25</v>
      </c>
      <c r="D412">
        <v>147</v>
      </c>
      <c r="E412">
        <v>164.365176363828</v>
      </c>
      <c r="F412">
        <v>24.1509389916516</v>
      </c>
      <c r="G412" t="s">
        <v>14</v>
      </c>
      <c r="H412" t="s">
        <v>22</v>
      </c>
      <c r="I412" t="s">
        <v>28</v>
      </c>
      <c r="J412">
        <v>5</v>
      </c>
      <c r="K412">
        <v>5623.26</v>
      </c>
      <c r="L412" t="s">
        <v>16</v>
      </c>
      <c r="M412" t="str">
        <f>IF(PatientData[[#This Row],[Age]]&lt;=30,"18-30",IF(PatientData[[#This Row],[Age]]&lt;=40,"31-40",IF(PatientData[[#This Row],[Age]]&lt;=50,"41-50",IF(PatientData[[#This Row],[Age]]&lt;=60,"51-60",IF(PatientData[[#This Row],[Age]]&lt;=70,"61-70",IF(PatientData[[#This Row],[Age]]&lt;=80,"71-80","80+"))))))</f>
        <v>18-30</v>
      </c>
    </row>
    <row r="413" spans="1:13" x14ac:dyDescent="0.25">
      <c r="A413" t="s">
        <v>437</v>
      </c>
      <c r="B413">
        <v>51</v>
      </c>
      <c r="C413" t="s">
        <v>25</v>
      </c>
      <c r="D413">
        <v>90</v>
      </c>
      <c r="E413">
        <v>300.22372254473498</v>
      </c>
      <c r="F413">
        <v>32.699781478923697</v>
      </c>
      <c r="G413" t="s">
        <v>18</v>
      </c>
      <c r="H413" t="s">
        <v>22</v>
      </c>
      <c r="I413" t="s">
        <v>26</v>
      </c>
      <c r="J413">
        <v>2</v>
      </c>
      <c r="K413">
        <v>18697.439999999999</v>
      </c>
      <c r="L413" t="s">
        <v>16</v>
      </c>
      <c r="M413" t="str">
        <f>IF(PatientData[[#This Row],[Age]]&lt;=30,"18-30",IF(PatientData[[#This Row],[Age]]&lt;=40,"31-40",IF(PatientData[[#This Row],[Age]]&lt;=50,"41-50",IF(PatientData[[#This Row],[Age]]&lt;=60,"51-60",IF(PatientData[[#This Row],[Age]]&lt;=70,"61-70",IF(PatientData[[#This Row],[Age]]&lt;=80,"71-80","80+"))))))</f>
        <v>51-60</v>
      </c>
    </row>
    <row r="414" spans="1:13" x14ac:dyDescent="0.25">
      <c r="A414" t="s">
        <v>438</v>
      </c>
      <c r="B414">
        <v>37</v>
      </c>
      <c r="C414" t="s">
        <v>25</v>
      </c>
      <c r="D414">
        <v>134</v>
      </c>
      <c r="E414">
        <v>258.88748279272301</v>
      </c>
      <c r="F414">
        <v>26.3434145947041</v>
      </c>
      <c r="G414" t="s">
        <v>14</v>
      </c>
      <c r="H414" t="s">
        <v>22</v>
      </c>
      <c r="I414" t="s">
        <v>15</v>
      </c>
      <c r="J414">
        <v>3</v>
      </c>
      <c r="K414">
        <v>15430.49</v>
      </c>
      <c r="L414" t="s">
        <v>20</v>
      </c>
      <c r="M414" t="str">
        <f>IF(PatientData[[#This Row],[Age]]&lt;=30,"18-30",IF(PatientData[[#This Row],[Age]]&lt;=40,"31-40",IF(PatientData[[#This Row],[Age]]&lt;=50,"41-50",IF(PatientData[[#This Row],[Age]]&lt;=60,"51-60",IF(PatientData[[#This Row],[Age]]&lt;=70,"61-70",IF(PatientData[[#This Row],[Age]]&lt;=80,"71-80","80+"))))))</f>
        <v>31-40</v>
      </c>
    </row>
    <row r="415" spans="1:13" x14ac:dyDescent="0.25">
      <c r="A415" t="s">
        <v>439</v>
      </c>
      <c r="B415">
        <v>32</v>
      </c>
      <c r="C415" t="s">
        <v>13</v>
      </c>
      <c r="D415">
        <v>127</v>
      </c>
      <c r="E415">
        <v>248.04233394024899</v>
      </c>
      <c r="F415">
        <v>30.549344938989101</v>
      </c>
      <c r="G415" t="s">
        <v>18</v>
      </c>
      <c r="H415" t="s">
        <v>19</v>
      </c>
      <c r="I415" t="s">
        <v>15</v>
      </c>
      <c r="J415">
        <v>5</v>
      </c>
      <c r="K415">
        <v>14581</v>
      </c>
      <c r="L415" t="s">
        <v>16</v>
      </c>
      <c r="M415" t="str">
        <f>IF(PatientData[[#This Row],[Age]]&lt;=30,"18-30",IF(PatientData[[#This Row],[Age]]&lt;=40,"31-40",IF(PatientData[[#This Row],[Age]]&lt;=50,"41-50",IF(PatientData[[#This Row],[Age]]&lt;=60,"51-60",IF(PatientData[[#This Row],[Age]]&lt;=70,"61-70",IF(PatientData[[#This Row],[Age]]&lt;=80,"71-80","80+"))))))</f>
        <v>31-40</v>
      </c>
    </row>
    <row r="416" spans="1:13" x14ac:dyDescent="0.25">
      <c r="A416" t="s">
        <v>440</v>
      </c>
      <c r="B416">
        <v>53</v>
      </c>
      <c r="C416" t="s">
        <v>13</v>
      </c>
      <c r="D416">
        <v>129</v>
      </c>
      <c r="E416">
        <v>223.13958965235699</v>
      </c>
      <c r="F416">
        <v>20.340516569706999</v>
      </c>
      <c r="G416" t="s">
        <v>14</v>
      </c>
      <c r="H416" t="s">
        <v>19</v>
      </c>
      <c r="I416" t="s">
        <v>28</v>
      </c>
      <c r="J416">
        <v>1</v>
      </c>
      <c r="K416">
        <v>965.87</v>
      </c>
      <c r="L416" t="s">
        <v>23</v>
      </c>
      <c r="M416" t="str">
        <f>IF(PatientData[[#This Row],[Age]]&lt;=30,"18-30",IF(PatientData[[#This Row],[Age]]&lt;=40,"31-40",IF(PatientData[[#This Row],[Age]]&lt;=50,"41-50",IF(PatientData[[#This Row],[Age]]&lt;=60,"51-60",IF(PatientData[[#This Row],[Age]]&lt;=70,"61-70",IF(PatientData[[#This Row],[Age]]&lt;=80,"71-80","80+"))))))</f>
        <v>51-60</v>
      </c>
    </row>
    <row r="417" spans="1:13" x14ac:dyDescent="0.25">
      <c r="A417" t="s">
        <v>441</v>
      </c>
      <c r="B417">
        <v>57</v>
      </c>
      <c r="C417" t="s">
        <v>25</v>
      </c>
      <c r="D417">
        <v>152</v>
      </c>
      <c r="E417">
        <v>248.26838407144101</v>
      </c>
      <c r="F417">
        <v>34.7588995964921</v>
      </c>
      <c r="G417" t="s">
        <v>18</v>
      </c>
      <c r="H417" t="s">
        <v>19</v>
      </c>
      <c r="I417" t="s">
        <v>15</v>
      </c>
      <c r="J417">
        <v>4</v>
      </c>
      <c r="K417">
        <v>11284.06</v>
      </c>
      <c r="L417" t="s">
        <v>16</v>
      </c>
      <c r="M417" t="str">
        <f>IF(PatientData[[#This Row],[Age]]&lt;=30,"18-30",IF(PatientData[[#This Row],[Age]]&lt;=40,"31-40",IF(PatientData[[#This Row],[Age]]&lt;=50,"41-50",IF(PatientData[[#This Row],[Age]]&lt;=60,"51-60",IF(PatientData[[#This Row],[Age]]&lt;=70,"61-70",IF(PatientData[[#This Row],[Age]]&lt;=80,"71-80","80+"))))))</f>
        <v>51-60</v>
      </c>
    </row>
    <row r="418" spans="1:13" x14ac:dyDescent="0.25">
      <c r="A418" t="s">
        <v>442</v>
      </c>
      <c r="B418">
        <v>74</v>
      </c>
      <c r="C418" t="s">
        <v>25</v>
      </c>
      <c r="D418">
        <v>130</v>
      </c>
      <c r="E418">
        <v>257.83991851079401</v>
      </c>
      <c r="F418">
        <v>27.224790982400702</v>
      </c>
      <c r="G418" t="s">
        <v>14</v>
      </c>
      <c r="H418" t="s">
        <v>19</v>
      </c>
      <c r="I418" t="s">
        <v>15</v>
      </c>
      <c r="J418">
        <v>6</v>
      </c>
      <c r="K418">
        <v>10128.030000000001</v>
      </c>
      <c r="L418" t="s">
        <v>20</v>
      </c>
      <c r="M418" t="str">
        <f>IF(PatientData[[#This Row],[Age]]&lt;=30,"18-30",IF(PatientData[[#This Row],[Age]]&lt;=40,"31-40",IF(PatientData[[#This Row],[Age]]&lt;=50,"41-50",IF(PatientData[[#This Row],[Age]]&lt;=60,"51-60",IF(PatientData[[#This Row],[Age]]&lt;=70,"61-70",IF(PatientData[[#This Row],[Age]]&lt;=80,"71-80","80+"))))))</f>
        <v>71-80</v>
      </c>
    </row>
    <row r="419" spans="1:13" x14ac:dyDescent="0.25">
      <c r="A419" t="s">
        <v>443</v>
      </c>
      <c r="B419">
        <v>27</v>
      </c>
      <c r="C419" t="s">
        <v>25</v>
      </c>
      <c r="D419">
        <v>143</v>
      </c>
      <c r="E419">
        <v>251.23024009552401</v>
      </c>
      <c r="F419">
        <v>20.586026228066199</v>
      </c>
      <c r="G419" t="s">
        <v>18</v>
      </c>
      <c r="H419" t="s">
        <v>19</v>
      </c>
      <c r="I419" t="s">
        <v>15</v>
      </c>
      <c r="J419">
        <v>3</v>
      </c>
      <c r="K419">
        <v>7771.33</v>
      </c>
      <c r="L419" t="s">
        <v>16</v>
      </c>
      <c r="M419" t="str">
        <f>IF(PatientData[[#This Row],[Age]]&lt;=30,"18-30",IF(PatientData[[#This Row],[Age]]&lt;=40,"31-40",IF(PatientData[[#This Row],[Age]]&lt;=50,"41-50",IF(PatientData[[#This Row],[Age]]&lt;=60,"51-60",IF(PatientData[[#This Row],[Age]]&lt;=70,"61-70",IF(PatientData[[#This Row],[Age]]&lt;=80,"71-80","80+"))))))</f>
        <v>18-30</v>
      </c>
    </row>
    <row r="420" spans="1:13" x14ac:dyDescent="0.25">
      <c r="A420" t="s">
        <v>444</v>
      </c>
      <c r="B420">
        <v>47</v>
      </c>
      <c r="C420" t="s">
        <v>13</v>
      </c>
      <c r="D420">
        <v>155</v>
      </c>
      <c r="E420">
        <v>350</v>
      </c>
      <c r="F420">
        <v>22.137491408255499</v>
      </c>
      <c r="G420" t="s">
        <v>18</v>
      </c>
      <c r="H420" t="s">
        <v>22</v>
      </c>
      <c r="I420" t="s">
        <v>15</v>
      </c>
      <c r="J420">
        <v>3</v>
      </c>
      <c r="K420">
        <v>11400.7</v>
      </c>
      <c r="L420" t="s">
        <v>20</v>
      </c>
      <c r="M420" t="str">
        <f>IF(PatientData[[#This Row],[Age]]&lt;=30,"18-30",IF(PatientData[[#This Row],[Age]]&lt;=40,"31-40",IF(PatientData[[#This Row],[Age]]&lt;=50,"41-50",IF(PatientData[[#This Row],[Age]]&lt;=60,"51-60",IF(PatientData[[#This Row],[Age]]&lt;=70,"61-70",IF(PatientData[[#This Row],[Age]]&lt;=80,"71-80","80+"))))))</f>
        <v>41-50</v>
      </c>
    </row>
    <row r="421" spans="1:13" x14ac:dyDescent="0.25">
      <c r="A421" t="s">
        <v>445</v>
      </c>
      <c r="B421">
        <v>77</v>
      </c>
      <c r="C421" t="s">
        <v>25</v>
      </c>
      <c r="D421">
        <v>133</v>
      </c>
      <c r="E421">
        <v>205.56731271465401</v>
      </c>
      <c r="F421">
        <v>25.674656054983799</v>
      </c>
      <c r="G421" t="s">
        <v>14</v>
      </c>
      <c r="H421" t="s">
        <v>22</v>
      </c>
      <c r="I421" t="s">
        <v>26</v>
      </c>
      <c r="J421">
        <v>5</v>
      </c>
      <c r="K421">
        <v>15160.54</v>
      </c>
      <c r="L421" t="s">
        <v>43</v>
      </c>
      <c r="M421" t="str">
        <f>IF(PatientData[[#This Row],[Age]]&lt;=30,"18-30",IF(PatientData[[#This Row],[Age]]&lt;=40,"31-40",IF(PatientData[[#This Row],[Age]]&lt;=50,"41-50",IF(PatientData[[#This Row],[Age]]&lt;=60,"51-60",IF(PatientData[[#This Row],[Age]]&lt;=70,"61-70",IF(PatientData[[#This Row],[Age]]&lt;=80,"71-80","80+"))))))</f>
        <v>71-80</v>
      </c>
    </row>
    <row r="422" spans="1:13" x14ac:dyDescent="0.25">
      <c r="A422" t="s">
        <v>446</v>
      </c>
      <c r="B422">
        <v>67</v>
      </c>
      <c r="C422" t="s">
        <v>13</v>
      </c>
      <c r="D422">
        <v>108</v>
      </c>
      <c r="E422">
        <v>243.642677453402</v>
      </c>
      <c r="F422">
        <v>20.483815629757299</v>
      </c>
      <c r="G422" t="s">
        <v>36</v>
      </c>
      <c r="H422" t="s">
        <v>19</v>
      </c>
      <c r="I422" t="s">
        <v>26</v>
      </c>
      <c r="J422">
        <v>6</v>
      </c>
      <c r="K422">
        <v>23317.96</v>
      </c>
      <c r="L422" t="s">
        <v>20</v>
      </c>
      <c r="M422" t="str">
        <f>IF(PatientData[[#This Row],[Age]]&lt;=30,"18-30",IF(PatientData[[#This Row],[Age]]&lt;=40,"31-40",IF(PatientData[[#This Row],[Age]]&lt;=50,"41-50",IF(PatientData[[#This Row],[Age]]&lt;=60,"51-60",IF(PatientData[[#This Row],[Age]]&lt;=70,"61-70",IF(PatientData[[#This Row],[Age]]&lt;=80,"71-80","80+"))))))</f>
        <v>61-70</v>
      </c>
    </row>
    <row r="423" spans="1:13" x14ac:dyDescent="0.25">
      <c r="A423" t="s">
        <v>447</v>
      </c>
      <c r="B423">
        <v>62</v>
      </c>
      <c r="C423" t="s">
        <v>13</v>
      </c>
      <c r="D423">
        <v>128</v>
      </c>
      <c r="E423">
        <v>258.16136154891501</v>
      </c>
      <c r="F423">
        <v>30.965093381157502</v>
      </c>
      <c r="G423" t="s">
        <v>14</v>
      </c>
      <c r="H423" t="s">
        <v>22</v>
      </c>
      <c r="I423" t="s">
        <v>26</v>
      </c>
      <c r="J423">
        <v>2</v>
      </c>
      <c r="K423">
        <v>26029.51</v>
      </c>
      <c r="L423" t="s">
        <v>23</v>
      </c>
      <c r="M423" t="str">
        <f>IF(PatientData[[#This Row],[Age]]&lt;=30,"18-30",IF(PatientData[[#This Row],[Age]]&lt;=40,"31-40",IF(PatientData[[#This Row],[Age]]&lt;=50,"41-50",IF(PatientData[[#This Row],[Age]]&lt;=60,"51-60",IF(PatientData[[#This Row],[Age]]&lt;=70,"61-70",IF(PatientData[[#This Row],[Age]]&lt;=80,"71-80","80+"))))))</f>
        <v>61-70</v>
      </c>
    </row>
    <row r="424" spans="1:13" x14ac:dyDescent="0.25">
      <c r="A424" t="s">
        <v>448</v>
      </c>
      <c r="B424">
        <v>89</v>
      </c>
      <c r="C424" t="s">
        <v>13</v>
      </c>
      <c r="D424" t="s">
        <v>10051</v>
      </c>
      <c r="E424">
        <v>226.506922862415</v>
      </c>
      <c r="F424">
        <v>29.545805214208499</v>
      </c>
      <c r="G424" t="s">
        <v>14</v>
      </c>
      <c r="H424" t="s">
        <v>19</v>
      </c>
      <c r="I424" t="s">
        <v>15</v>
      </c>
      <c r="J424">
        <v>5</v>
      </c>
      <c r="K424">
        <v>10309.18</v>
      </c>
      <c r="L424" t="s">
        <v>16</v>
      </c>
      <c r="M424" t="str">
        <f>IF(PatientData[[#This Row],[Age]]&lt;=30,"18-30",IF(PatientData[[#This Row],[Age]]&lt;=40,"31-40",IF(PatientData[[#This Row],[Age]]&lt;=50,"41-50",IF(PatientData[[#This Row],[Age]]&lt;=60,"51-60",IF(PatientData[[#This Row],[Age]]&lt;=70,"61-70",IF(PatientData[[#This Row],[Age]]&lt;=80,"71-80","80+"))))))</f>
        <v>80+</v>
      </c>
    </row>
    <row r="425" spans="1:13" x14ac:dyDescent="0.25">
      <c r="A425" t="s">
        <v>449</v>
      </c>
      <c r="B425">
        <v>48</v>
      </c>
      <c r="C425" t="s">
        <v>13</v>
      </c>
      <c r="D425">
        <v>105</v>
      </c>
      <c r="E425">
        <v>165.17788188957101</v>
      </c>
      <c r="F425">
        <v>32.296606176418301</v>
      </c>
      <c r="G425" t="s">
        <v>36</v>
      </c>
      <c r="H425" t="s">
        <v>19</v>
      </c>
      <c r="I425" t="s">
        <v>26</v>
      </c>
      <c r="J425">
        <v>8</v>
      </c>
      <c r="K425">
        <v>18187.13</v>
      </c>
      <c r="L425" t="s">
        <v>16</v>
      </c>
      <c r="M425" t="str">
        <f>IF(PatientData[[#This Row],[Age]]&lt;=30,"18-30",IF(PatientData[[#This Row],[Age]]&lt;=40,"31-40",IF(PatientData[[#This Row],[Age]]&lt;=50,"41-50",IF(PatientData[[#This Row],[Age]]&lt;=60,"51-60",IF(PatientData[[#This Row],[Age]]&lt;=70,"61-70",IF(PatientData[[#This Row],[Age]]&lt;=80,"71-80","80+"))))))</f>
        <v>41-50</v>
      </c>
    </row>
    <row r="426" spans="1:13" x14ac:dyDescent="0.25">
      <c r="A426" t="s">
        <v>450</v>
      </c>
      <c r="B426">
        <v>59</v>
      </c>
      <c r="C426" t="s">
        <v>25</v>
      </c>
      <c r="D426">
        <v>153</v>
      </c>
      <c r="E426">
        <v>188.853146094404</v>
      </c>
      <c r="F426">
        <v>31.9225453626836</v>
      </c>
      <c r="G426" t="s">
        <v>14</v>
      </c>
      <c r="H426" t="s">
        <v>22</v>
      </c>
      <c r="I426" t="s">
        <v>15</v>
      </c>
      <c r="J426">
        <v>1</v>
      </c>
      <c r="K426">
        <v>13354.65</v>
      </c>
      <c r="L426" t="s">
        <v>16</v>
      </c>
      <c r="M426" t="str">
        <f>IF(PatientData[[#This Row],[Age]]&lt;=30,"18-30",IF(PatientData[[#This Row],[Age]]&lt;=40,"31-40",IF(PatientData[[#This Row],[Age]]&lt;=50,"41-50",IF(PatientData[[#This Row],[Age]]&lt;=60,"51-60",IF(PatientData[[#This Row],[Age]]&lt;=70,"61-70",IF(PatientData[[#This Row],[Age]]&lt;=80,"71-80","80+"))))))</f>
        <v>51-60</v>
      </c>
    </row>
    <row r="427" spans="1:13" x14ac:dyDescent="0.25">
      <c r="A427" t="s">
        <v>451</v>
      </c>
      <c r="B427">
        <v>51</v>
      </c>
      <c r="C427" t="s">
        <v>13</v>
      </c>
      <c r="D427">
        <v>103</v>
      </c>
      <c r="E427">
        <v>199.95022002861299</v>
      </c>
      <c r="F427">
        <v>21.1037271508035</v>
      </c>
      <c r="G427" t="s">
        <v>18</v>
      </c>
      <c r="H427" t="s">
        <v>19</v>
      </c>
      <c r="I427" t="s">
        <v>28</v>
      </c>
      <c r="J427">
        <v>4</v>
      </c>
      <c r="K427">
        <v>3252.66</v>
      </c>
      <c r="L427" t="s">
        <v>20</v>
      </c>
      <c r="M427" t="str">
        <f>IF(PatientData[[#This Row],[Age]]&lt;=30,"18-30",IF(PatientData[[#This Row],[Age]]&lt;=40,"31-40",IF(PatientData[[#This Row],[Age]]&lt;=50,"41-50",IF(PatientData[[#This Row],[Age]]&lt;=60,"51-60",IF(PatientData[[#This Row],[Age]]&lt;=70,"61-70",IF(PatientData[[#This Row],[Age]]&lt;=80,"71-80","80+"))))))</f>
        <v>51-60</v>
      </c>
    </row>
    <row r="428" spans="1:13" x14ac:dyDescent="0.25">
      <c r="A428" t="s">
        <v>452</v>
      </c>
      <c r="B428">
        <v>51</v>
      </c>
      <c r="C428" t="s">
        <v>25</v>
      </c>
      <c r="D428">
        <v>115</v>
      </c>
      <c r="E428">
        <v>212.990020543604</v>
      </c>
      <c r="F428">
        <v>32.547094099636098</v>
      </c>
      <c r="G428" t="s">
        <v>18</v>
      </c>
      <c r="H428" t="s">
        <v>19</v>
      </c>
      <c r="I428" t="s">
        <v>26</v>
      </c>
      <c r="J428">
        <v>5</v>
      </c>
      <c r="K428">
        <v>25587.69</v>
      </c>
      <c r="L428" t="s">
        <v>23</v>
      </c>
      <c r="M428" t="str">
        <f>IF(PatientData[[#This Row],[Age]]&lt;=30,"18-30",IF(PatientData[[#This Row],[Age]]&lt;=40,"31-40",IF(PatientData[[#This Row],[Age]]&lt;=50,"41-50",IF(PatientData[[#This Row],[Age]]&lt;=60,"51-60",IF(PatientData[[#This Row],[Age]]&lt;=70,"61-70",IF(PatientData[[#This Row],[Age]]&lt;=80,"71-80","80+"))))))</f>
        <v>51-60</v>
      </c>
    </row>
    <row r="429" spans="1:13" x14ac:dyDescent="0.25">
      <c r="A429" t="s">
        <v>453</v>
      </c>
      <c r="B429">
        <v>61</v>
      </c>
      <c r="C429" t="s">
        <v>13</v>
      </c>
      <c r="D429" t="s">
        <v>10051</v>
      </c>
      <c r="E429">
        <v>255.530191927695</v>
      </c>
      <c r="F429" t="s">
        <v>10051</v>
      </c>
      <c r="G429" t="s">
        <v>18</v>
      </c>
      <c r="H429" t="s">
        <v>22</v>
      </c>
      <c r="I429" t="s">
        <v>26</v>
      </c>
      <c r="J429">
        <v>4</v>
      </c>
      <c r="K429">
        <v>11942.76</v>
      </c>
      <c r="L429" t="s">
        <v>16</v>
      </c>
      <c r="M429" t="str">
        <f>IF(PatientData[[#This Row],[Age]]&lt;=30,"18-30",IF(PatientData[[#This Row],[Age]]&lt;=40,"31-40",IF(PatientData[[#This Row],[Age]]&lt;=50,"41-50",IF(PatientData[[#This Row],[Age]]&lt;=60,"51-60",IF(PatientData[[#This Row],[Age]]&lt;=70,"61-70",IF(PatientData[[#This Row],[Age]]&lt;=80,"71-80","80+"))))))</f>
        <v>61-70</v>
      </c>
    </row>
    <row r="430" spans="1:13" x14ac:dyDescent="0.25">
      <c r="A430" t="s">
        <v>454</v>
      </c>
      <c r="B430">
        <v>49</v>
      </c>
      <c r="C430" t="s">
        <v>13</v>
      </c>
      <c r="D430">
        <v>148</v>
      </c>
      <c r="E430">
        <v>227.91888500611401</v>
      </c>
      <c r="F430">
        <v>28.000706614897801</v>
      </c>
      <c r="G430" t="s">
        <v>36</v>
      </c>
      <c r="H430" t="s">
        <v>19</v>
      </c>
      <c r="I430" t="s">
        <v>15</v>
      </c>
      <c r="J430">
        <v>9</v>
      </c>
      <c r="K430">
        <v>12801.18</v>
      </c>
      <c r="L430" t="s">
        <v>23</v>
      </c>
      <c r="M430" t="str">
        <f>IF(PatientData[[#This Row],[Age]]&lt;=30,"18-30",IF(PatientData[[#This Row],[Age]]&lt;=40,"31-40",IF(PatientData[[#This Row],[Age]]&lt;=50,"41-50",IF(PatientData[[#This Row],[Age]]&lt;=60,"51-60",IF(PatientData[[#This Row],[Age]]&lt;=70,"61-70",IF(PatientData[[#This Row],[Age]]&lt;=80,"71-80","80+"))))))</f>
        <v>41-50</v>
      </c>
    </row>
    <row r="431" spans="1:13" x14ac:dyDescent="0.25">
      <c r="A431" t="s">
        <v>455</v>
      </c>
      <c r="B431">
        <v>59</v>
      </c>
      <c r="C431" t="s">
        <v>13</v>
      </c>
      <c r="D431">
        <v>111</v>
      </c>
      <c r="E431">
        <v>248.71483897628099</v>
      </c>
      <c r="F431">
        <v>26.502635131060501</v>
      </c>
      <c r="G431" t="s">
        <v>36</v>
      </c>
      <c r="H431" t="s">
        <v>10051</v>
      </c>
      <c r="I431" t="s">
        <v>26</v>
      </c>
      <c r="J431">
        <v>8</v>
      </c>
      <c r="K431">
        <v>16939.22</v>
      </c>
      <c r="L431" t="s">
        <v>23</v>
      </c>
      <c r="M431" t="str">
        <f>IF(PatientData[[#This Row],[Age]]&lt;=30,"18-30",IF(PatientData[[#This Row],[Age]]&lt;=40,"31-40",IF(PatientData[[#This Row],[Age]]&lt;=50,"41-50",IF(PatientData[[#This Row],[Age]]&lt;=60,"51-60",IF(PatientData[[#This Row],[Age]]&lt;=70,"61-70",IF(PatientData[[#This Row],[Age]]&lt;=80,"71-80","80+"))))))</f>
        <v>51-60</v>
      </c>
    </row>
    <row r="432" spans="1:13" x14ac:dyDescent="0.25">
      <c r="A432" t="s">
        <v>456</v>
      </c>
      <c r="B432">
        <v>83</v>
      </c>
      <c r="C432" t="s">
        <v>25</v>
      </c>
      <c r="D432">
        <v>135</v>
      </c>
      <c r="E432">
        <v>220.46888596343399</v>
      </c>
      <c r="F432">
        <v>28.728783182266799</v>
      </c>
      <c r="G432" t="s">
        <v>18</v>
      </c>
      <c r="H432" t="s">
        <v>19</v>
      </c>
      <c r="I432" t="s">
        <v>26</v>
      </c>
      <c r="J432">
        <v>3</v>
      </c>
      <c r="K432">
        <v>32530.89</v>
      </c>
      <c r="L432" t="s">
        <v>23</v>
      </c>
      <c r="M432" t="str">
        <f>IF(PatientData[[#This Row],[Age]]&lt;=30,"18-30",IF(PatientData[[#This Row],[Age]]&lt;=40,"31-40",IF(PatientData[[#This Row],[Age]]&lt;=50,"41-50",IF(PatientData[[#This Row],[Age]]&lt;=60,"51-60",IF(PatientData[[#This Row],[Age]]&lt;=70,"61-70",IF(PatientData[[#This Row],[Age]]&lt;=80,"71-80","80+"))))))</f>
        <v>80+</v>
      </c>
    </row>
    <row r="433" spans="1:13" x14ac:dyDescent="0.25">
      <c r="A433" t="s">
        <v>457</v>
      </c>
      <c r="B433">
        <v>62</v>
      </c>
      <c r="C433" t="s">
        <v>25</v>
      </c>
      <c r="D433">
        <v>131</v>
      </c>
      <c r="E433">
        <v>250.36546489370201</v>
      </c>
      <c r="F433">
        <v>26.060248722389701</v>
      </c>
      <c r="G433" t="s">
        <v>36</v>
      </c>
      <c r="H433" t="s">
        <v>19</v>
      </c>
      <c r="I433" t="s">
        <v>15</v>
      </c>
      <c r="J433">
        <v>5</v>
      </c>
      <c r="K433">
        <v>10346.94</v>
      </c>
      <c r="L433" t="s">
        <v>16</v>
      </c>
      <c r="M433" t="str">
        <f>IF(PatientData[[#This Row],[Age]]&lt;=30,"18-30",IF(PatientData[[#This Row],[Age]]&lt;=40,"31-40",IF(PatientData[[#This Row],[Age]]&lt;=50,"41-50",IF(PatientData[[#This Row],[Age]]&lt;=60,"51-60",IF(PatientData[[#This Row],[Age]]&lt;=70,"61-70",IF(PatientData[[#This Row],[Age]]&lt;=80,"71-80","80+"))))))</f>
        <v>61-70</v>
      </c>
    </row>
    <row r="434" spans="1:13" x14ac:dyDescent="0.25">
      <c r="A434" t="s">
        <v>458</v>
      </c>
      <c r="B434">
        <v>42</v>
      </c>
      <c r="C434" t="s">
        <v>13</v>
      </c>
      <c r="D434">
        <v>121</v>
      </c>
      <c r="E434">
        <v>234.097666159987</v>
      </c>
      <c r="F434">
        <v>23.467062003895801</v>
      </c>
      <c r="G434" t="s">
        <v>10051</v>
      </c>
      <c r="H434" t="s">
        <v>19</v>
      </c>
      <c r="I434" t="s">
        <v>15</v>
      </c>
      <c r="J434">
        <v>6</v>
      </c>
      <c r="K434">
        <v>12499.71</v>
      </c>
      <c r="L434" t="s">
        <v>16</v>
      </c>
      <c r="M434" t="str">
        <f>IF(PatientData[[#This Row],[Age]]&lt;=30,"18-30",IF(PatientData[[#This Row],[Age]]&lt;=40,"31-40",IF(PatientData[[#This Row],[Age]]&lt;=50,"41-50",IF(PatientData[[#This Row],[Age]]&lt;=60,"51-60",IF(PatientData[[#This Row],[Age]]&lt;=70,"61-70",IF(PatientData[[#This Row],[Age]]&lt;=80,"71-80","80+"))))))</f>
        <v>41-50</v>
      </c>
    </row>
    <row r="435" spans="1:13" x14ac:dyDescent="0.25">
      <c r="A435" t="s">
        <v>459</v>
      </c>
      <c r="B435">
        <v>56</v>
      </c>
      <c r="C435" t="s">
        <v>13</v>
      </c>
      <c r="D435">
        <v>105</v>
      </c>
      <c r="E435">
        <v>204.53009350089499</v>
      </c>
      <c r="F435">
        <v>31.441356058475101</v>
      </c>
      <c r="G435" t="s">
        <v>36</v>
      </c>
      <c r="H435" t="s">
        <v>19</v>
      </c>
      <c r="I435" t="s">
        <v>26</v>
      </c>
      <c r="J435">
        <v>7</v>
      </c>
      <c r="K435">
        <v>23223.57</v>
      </c>
      <c r="L435" t="s">
        <v>20</v>
      </c>
      <c r="M435" t="str">
        <f>IF(PatientData[[#This Row],[Age]]&lt;=30,"18-30",IF(PatientData[[#This Row],[Age]]&lt;=40,"31-40",IF(PatientData[[#This Row],[Age]]&lt;=50,"41-50",IF(PatientData[[#This Row],[Age]]&lt;=60,"51-60",IF(PatientData[[#This Row],[Age]]&lt;=70,"61-70",IF(PatientData[[#This Row],[Age]]&lt;=80,"71-80","80+"))))))</f>
        <v>51-60</v>
      </c>
    </row>
    <row r="436" spans="1:13" x14ac:dyDescent="0.25">
      <c r="A436" t="s">
        <v>460</v>
      </c>
      <c r="B436">
        <v>40</v>
      </c>
      <c r="C436" t="s">
        <v>25</v>
      </c>
      <c r="D436">
        <v>127</v>
      </c>
      <c r="E436">
        <v>173.64858141363899</v>
      </c>
      <c r="F436">
        <v>29.631476271933199</v>
      </c>
      <c r="G436" t="s">
        <v>14</v>
      </c>
      <c r="H436" t="s">
        <v>19</v>
      </c>
      <c r="I436" t="s">
        <v>28</v>
      </c>
      <c r="J436">
        <v>2</v>
      </c>
      <c r="K436">
        <v>4298.8500000000004</v>
      </c>
      <c r="L436" t="s">
        <v>23</v>
      </c>
      <c r="M436" t="str">
        <f>IF(PatientData[[#This Row],[Age]]&lt;=30,"18-30",IF(PatientData[[#This Row],[Age]]&lt;=40,"31-40",IF(PatientData[[#This Row],[Age]]&lt;=50,"41-50",IF(PatientData[[#This Row],[Age]]&lt;=60,"51-60",IF(PatientData[[#This Row],[Age]]&lt;=70,"61-70",IF(PatientData[[#This Row],[Age]]&lt;=80,"71-80","80+"))))))</f>
        <v>31-40</v>
      </c>
    </row>
    <row r="437" spans="1:13" x14ac:dyDescent="0.25">
      <c r="A437" t="s">
        <v>461</v>
      </c>
      <c r="B437">
        <v>28</v>
      </c>
      <c r="C437" t="s">
        <v>13</v>
      </c>
      <c r="D437">
        <v>107</v>
      </c>
      <c r="E437">
        <v>144.425511811711</v>
      </c>
      <c r="F437">
        <v>22.741111970552701</v>
      </c>
      <c r="G437" t="s">
        <v>14</v>
      </c>
      <c r="H437" t="s">
        <v>19</v>
      </c>
      <c r="I437" t="s">
        <v>28</v>
      </c>
      <c r="J437">
        <v>5</v>
      </c>
      <c r="K437">
        <v>3145.08</v>
      </c>
      <c r="L437" t="s">
        <v>23</v>
      </c>
      <c r="M437" t="str">
        <f>IF(PatientData[[#This Row],[Age]]&lt;=30,"18-30",IF(PatientData[[#This Row],[Age]]&lt;=40,"31-40",IF(PatientData[[#This Row],[Age]]&lt;=50,"41-50",IF(PatientData[[#This Row],[Age]]&lt;=60,"51-60",IF(PatientData[[#This Row],[Age]]&lt;=70,"61-70",IF(PatientData[[#This Row],[Age]]&lt;=80,"71-80","80+"))))))</f>
        <v>18-30</v>
      </c>
    </row>
    <row r="438" spans="1:13" x14ac:dyDescent="0.25">
      <c r="A438" t="s">
        <v>462</v>
      </c>
      <c r="B438">
        <v>29</v>
      </c>
      <c r="C438" t="s">
        <v>13</v>
      </c>
      <c r="D438">
        <v>102</v>
      </c>
      <c r="E438">
        <v>238.65085039092901</v>
      </c>
      <c r="F438">
        <v>30.641777566635</v>
      </c>
      <c r="G438" t="s">
        <v>18</v>
      </c>
      <c r="H438" t="s">
        <v>19</v>
      </c>
      <c r="I438" t="s">
        <v>15</v>
      </c>
      <c r="J438">
        <v>4</v>
      </c>
      <c r="K438">
        <v>9691</v>
      </c>
      <c r="L438" t="s">
        <v>23</v>
      </c>
      <c r="M438" t="str">
        <f>IF(PatientData[[#This Row],[Age]]&lt;=30,"18-30",IF(PatientData[[#This Row],[Age]]&lt;=40,"31-40",IF(PatientData[[#This Row],[Age]]&lt;=50,"41-50",IF(PatientData[[#This Row],[Age]]&lt;=60,"51-60",IF(PatientData[[#This Row],[Age]]&lt;=70,"61-70",IF(PatientData[[#This Row],[Age]]&lt;=80,"71-80","80+"))))))</f>
        <v>18-30</v>
      </c>
    </row>
    <row r="439" spans="1:13" x14ac:dyDescent="0.25">
      <c r="A439" t="s">
        <v>463</v>
      </c>
      <c r="B439">
        <v>40</v>
      </c>
      <c r="C439" t="s">
        <v>13</v>
      </c>
      <c r="D439" t="s">
        <v>10051</v>
      </c>
      <c r="E439">
        <v>271.61850899757297</v>
      </c>
      <c r="F439">
        <v>29.0865693122057</v>
      </c>
      <c r="G439" t="s">
        <v>36</v>
      </c>
      <c r="H439" t="s">
        <v>22</v>
      </c>
      <c r="I439" t="s">
        <v>26</v>
      </c>
      <c r="J439">
        <v>4</v>
      </c>
      <c r="K439">
        <v>7006.39</v>
      </c>
      <c r="L439" t="s">
        <v>43</v>
      </c>
      <c r="M439" t="str">
        <f>IF(PatientData[[#This Row],[Age]]&lt;=30,"18-30",IF(PatientData[[#This Row],[Age]]&lt;=40,"31-40",IF(PatientData[[#This Row],[Age]]&lt;=50,"41-50",IF(PatientData[[#This Row],[Age]]&lt;=60,"51-60",IF(PatientData[[#This Row],[Age]]&lt;=70,"61-70",IF(PatientData[[#This Row],[Age]]&lt;=80,"71-80","80+"))))))</f>
        <v>31-40</v>
      </c>
    </row>
    <row r="440" spans="1:13" x14ac:dyDescent="0.25">
      <c r="A440" t="s">
        <v>464</v>
      </c>
      <c r="B440">
        <v>54</v>
      </c>
      <c r="C440" t="s">
        <v>25</v>
      </c>
      <c r="D440">
        <v>112</v>
      </c>
      <c r="E440">
        <v>237.33937119915799</v>
      </c>
      <c r="F440">
        <v>26.3562071796248</v>
      </c>
      <c r="G440" t="s">
        <v>14</v>
      </c>
      <c r="H440" t="s">
        <v>19</v>
      </c>
      <c r="I440" t="s">
        <v>15</v>
      </c>
      <c r="J440">
        <v>4</v>
      </c>
      <c r="K440">
        <v>12519.61</v>
      </c>
      <c r="L440" t="s">
        <v>23</v>
      </c>
      <c r="M440" t="str">
        <f>IF(PatientData[[#This Row],[Age]]&lt;=30,"18-30",IF(PatientData[[#This Row],[Age]]&lt;=40,"31-40",IF(PatientData[[#This Row],[Age]]&lt;=50,"41-50",IF(PatientData[[#This Row],[Age]]&lt;=60,"51-60",IF(PatientData[[#This Row],[Age]]&lt;=70,"61-70",IF(PatientData[[#This Row],[Age]]&lt;=80,"71-80","80+"))))))</f>
        <v>51-60</v>
      </c>
    </row>
    <row r="441" spans="1:13" x14ac:dyDescent="0.25">
      <c r="A441" t="s">
        <v>465</v>
      </c>
      <c r="B441">
        <v>82</v>
      </c>
      <c r="C441" t="s">
        <v>13</v>
      </c>
      <c r="D441">
        <v>148</v>
      </c>
      <c r="E441">
        <v>223.62753064163201</v>
      </c>
      <c r="F441" t="s">
        <v>10051</v>
      </c>
      <c r="G441" t="s">
        <v>18</v>
      </c>
      <c r="H441" t="s">
        <v>19</v>
      </c>
      <c r="I441" t="s">
        <v>15</v>
      </c>
      <c r="J441">
        <v>2</v>
      </c>
      <c r="K441">
        <v>10225.959999999999</v>
      </c>
      <c r="L441" t="s">
        <v>16</v>
      </c>
      <c r="M441" t="str">
        <f>IF(PatientData[[#This Row],[Age]]&lt;=30,"18-30",IF(PatientData[[#This Row],[Age]]&lt;=40,"31-40",IF(PatientData[[#This Row],[Age]]&lt;=50,"41-50",IF(PatientData[[#This Row],[Age]]&lt;=60,"51-60",IF(PatientData[[#This Row],[Age]]&lt;=70,"61-70",IF(PatientData[[#This Row],[Age]]&lt;=80,"71-80","80+"))))))</f>
        <v>80+</v>
      </c>
    </row>
    <row r="442" spans="1:13" x14ac:dyDescent="0.25">
      <c r="A442" t="s">
        <v>466</v>
      </c>
      <c r="B442">
        <v>56</v>
      </c>
      <c r="C442" t="s">
        <v>13</v>
      </c>
      <c r="D442">
        <v>156</v>
      </c>
      <c r="E442" t="s">
        <v>10051</v>
      </c>
      <c r="F442">
        <v>31.910880864192599</v>
      </c>
      <c r="G442" t="s">
        <v>18</v>
      </c>
      <c r="H442" t="s">
        <v>22</v>
      </c>
      <c r="I442" t="s">
        <v>26</v>
      </c>
      <c r="J442">
        <v>3</v>
      </c>
      <c r="K442">
        <v>24608.94</v>
      </c>
      <c r="L442" t="s">
        <v>16</v>
      </c>
      <c r="M442" t="str">
        <f>IF(PatientData[[#This Row],[Age]]&lt;=30,"18-30",IF(PatientData[[#This Row],[Age]]&lt;=40,"31-40",IF(PatientData[[#This Row],[Age]]&lt;=50,"41-50",IF(PatientData[[#This Row],[Age]]&lt;=60,"51-60",IF(PatientData[[#This Row],[Age]]&lt;=70,"61-70",IF(PatientData[[#This Row],[Age]]&lt;=80,"71-80","80+"))))))</f>
        <v>51-60</v>
      </c>
    </row>
    <row r="443" spans="1:13" x14ac:dyDescent="0.25">
      <c r="A443" t="s">
        <v>467</v>
      </c>
      <c r="B443">
        <v>43</v>
      </c>
      <c r="C443" t="s">
        <v>13</v>
      </c>
      <c r="D443">
        <v>132</v>
      </c>
      <c r="E443">
        <v>276.99248745465002</v>
      </c>
      <c r="F443">
        <v>24.955837036875</v>
      </c>
      <c r="G443" t="s">
        <v>36</v>
      </c>
      <c r="H443" t="s">
        <v>19</v>
      </c>
      <c r="I443" t="s">
        <v>15</v>
      </c>
      <c r="J443">
        <v>6</v>
      </c>
      <c r="K443">
        <v>11043.6</v>
      </c>
      <c r="L443" t="s">
        <v>16</v>
      </c>
      <c r="M443" t="str">
        <f>IF(PatientData[[#This Row],[Age]]&lt;=30,"18-30",IF(PatientData[[#This Row],[Age]]&lt;=40,"31-40",IF(PatientData[[#This Row],[Age]]&lt;=50,"41-50",IF(PatientData[[#This Row],[Age]]&lt;=60,"51-60",IF(PatientData[[#This Row],[Age]]&lt;=70,"61-70",IF(PatientData[[#This Row],[Age]]&lt;=80,"71-80","80+"))))))</f>
        <v>41-50</v>
      </c>
    </row>
    <row r="444" spans="1:13" x14ac:dyDescent="0.25">
      <c r="A444" t="s">
        <v>468</v>
      </c>
      <c r="B444">
        <v>52</v>
      </c>
      <c r="C444" t="s">
        <v>13</v>
      </c>
      <c r="D444">
        <v>119</v>
      </c>
      <c r="E444">
        <v>189.988601871253</v>
      </c>
      <c r="F444">
        <v>24.436620859073201</v>
      </c>
      <c r="G444" t="s">
        <v>14</v>
      </c>
      <c r="H444" t="s">
        <v>19</v>
      </c>
      <c r="I444" t="s">
        <v>15</v>
      </c>
      <c r="J444">
        <v>4</v>
      </c>
      <c r="K444">
        <v>11896.39</v>
      </c>
      <c r="L444" t="s">
        <v>16</v>
      </c>
      <c r="M444" t="str">
        <f>IF(PatientData[[#This Row],[Age]]&lt;=30,"18-30",IF(PatientData[[#This Row],[Age]]&lt;=40,"31-40",IF(PatientData[[#This Row],[Age]]&lt;=50,"41-50",IF(PatientData[[#This Row],[Age]]&lt;=60,"51-60",IF(PatientData[[#This Row],[Age]]&lt;=70,"61-70",IF(PatientData[[#This Row],[Age]]&lt;=80,"71-80","80+"))))))</f>
        <v>51-60</v>
      </c>
    </row>
    <row r="445" spans="1:13" x14ac:dyDescent="0.25">
      <c r="A445" t="s">
        <v>469</v>
      </c>
      <c r="B445">
        <v>65</v>
      </c>
      <c r="C445" t="s">
        <v>13</v>
      </c>
      <c r="D445">
        <v>143</v>
      </c>
      <c r="E445" t="s">
        <v>10051</v>
      </c>
      <c r="F445">
        <v>20.985487855250199</v>
      </c>
      <c r="G445" t="s">
        <v>18</v>
      </c>
      <c r="H445" t="s">
        <v>19</v>
      </c>
      <c r="I445" t="s">
        <v>15</v>
      </c>
      <c r="J445">
        <v>3</v>
      </c>
      <c r="K445">
        <v>10226.44</v>
      </c>
      <c r="L445" t="s">
        <v>16</v>
      </c>
      <c r="M445" t="str">
        <f>IF(PatientData[[#This Row],[Age]]&lt;=30,"18-30",IF(PatientData[[#This Row],[Age]]&lt;=40,"31-40",IF(PatientData[[#This Row],[Age]]&lt;=50,"41-50",IF(PatientData[[#This Row],[Age]]&lt;=60,"51-60",IF(PatientData[[#This Row],[Age]]&lt;=70,"61-70",IF(PatientData[[#This Row],[Age]]&lt;=80,"71-80","80+"))))))</f>
        <v>61-70</v>
      </c>
    </row>
    <row r="446" spans="1:13" x14ac:dyDescent="0.25">
      <c r="A446" t="s">
        <v>470</v>
      </c>
      <c r="B446">
        <v>28</v>
      </c>
      <c r="C446" t="s">
        <v>13</v>
      </c>
      <c r="D446">
        <v>134</v>
      </c>
      <c r="E446">
        <v>222.69221218637401</v>
      </c>
      <c r="F446">
        <v>25.838034825045899</v>
      </c>
      <c r="G446" t="s">
        <v>14</v>
      </c>
      <c r="H446" t="s">
        <v>19</v>
      </c>
      <c r="I446" t="s">
        <v>28</v>
      </c>
      <c r="J446">
        <v>3</v>
      </c>
      <c r="K446">
        <v>4680.22</v>
      </c>
      <c r="L446" t="s">
        <v>20</v>
      </c>
      <c r="M446" t="str">
        <f>IF(PatientData[[#This Row],[Age]]&lt;=30,"18-30",IF(PatientData[[#This Row],[Age]]&lt;=40,"31-40",IF(PatientData[[#This Row],[Age]]&lt;=50,"41-50",IF(PatientData[[#This Row],[Age]]&lt;=60,"51-60",IF(PatientData[[#This Row],[Age]]&lt;=70,"61-70",IF(PatientData[[#This Row],[Age]]&lt;=80,"71-80","80+"))))))</f>
        <v>18-30</v>
      </c>
    </row>
    <row r="447" spans="1:13" x14ac:dyDescent="0.25">
      <c r="A447" t="s">
        <v>471</v>
      </c>
      <c r="B447">
        <v>52</v>
      </c>
      <c r="C447" t="s">
        <v>13</v>
      </c>
      <c r="D447">
        <v>158</v>
      </c>
      <c r="E447">
        <v>246.548438421649</v>
      </c>
      <c r="F447">
        <v>29.4755622738295</v>
      </c>
      <c r="G447" t="s">
        <v>14</v>
      </c>
      <c r="H447" t="s">
        <v>19</v>
      </c>
      <c r="I447" t="s">
        <v>15</v>
      </c>
      <c r="J447">
        <v>1</v>
      </c>
      <c r="K447">
        <v>500</v>
      </c>
      <c r="L447" t="s">
        <v>16</v>
      </c>
      <c r="M447" t="str">
        <f>IF(PatientData[[#This Row],[Age]]&lt;=30,"18-30",IF(PatientData[[#This Row],[Age]]&lt;=40,"31-40",IF(PatientData[[#This Row],[Age]]&lt;=50,"41-50",IF(PatientData[[#This Row],[Age]]&lt;=60,"51-60",IF(PatientData[[#This Row],[Age]]&lt;=70,"61-70",IF(PatientData[[#This Row],[Age]]&lt;=80,"71-80","80+"))))))</f>
        <v>51-60</v>
      </c>
    </row>
    <row r="448" spans="1:13" x14ac:dyDescent="0.25">
      <c r="A448" t="s">
        <v>472</v>
      </c>
      <c r="B448">
        <v>69</v>
      </c>
      <c r="C448" t="s">
        <v>13</v>
      </c>
      <c r="D448">
        <v>144</v>
      </c>
      <c r="E448">
        <v>259.48276977100801</v>
      </c>
      <c r="F448">
        <v>32.951317867893501</v>
      </c>
      <c r="G448" t="s">
        <v>36</v>
      </c>
      <c r="H448" t="s">
        <v>19</v>
      </c>
      <c r="I448" t="s">
        <v>26</v>
      </c>
      <c r="J448">
        <v>4</v>
      </c>
      <c r="K448">
        <v>22954.41</v>
      </c>
      <c r="L448" t="s">
        <v>16</v>
      </c>
      <c r="M448" t="str">
        <f>IF(PatientData[[#This Row],[Age]]&lt;=30,"18-30",IF(PatientData[[#This Row],[Age]]&lt;=40,"31-40",IF(PatientData[[#This Row],[Age]]&lt;=50,"41-50",IF(PatientData[[#This Row],[Age]]&lt;=60,"51-60",IF(PatientData[[#This Row],[Age]]&lt;=70,"61-70",IF(PatientData[[#This Row],[Age]]&lt;=80,"71-80","80+"))))))</f>
        <v>61-70</v>
      </c>
    </row>
    <row r="449" spans="1:13" x14ac:dyDescent="0.25">
      <c r="A449" t="s">
        <v>473</v>
      </c>
      <c r="B449">
        <v>48</v>
      </c>
      <c r="C449" t="s">
        <v>25</v>
      </c>
      <c r="D449">
        <v>139</v>
      </c>
      <c r="E449">
        <v>234.935602684299</v>
      </c>
      <c r="F449">
        <v>28.918133338299999</v>
      </c>
      <c r="G449" t="s">
        <v>18</v>
      </c>
      <c r="H449" t="s">
        <v>19</v>
      </c>
      <c r="I449" t="s">
        <v>15</v>
      </c>
      <c r="J449">
        <v>3</v>
      </c>
      <c r="K449">
        <v>13939</v>
      </c>
      <c r="L449" t="s">
        <v>20</v>
      </c>
      <c r="M449" t="str">
        <f>IF(PatientData[[#This Row],[Age]]&lt;=30,"18-30",IF(PatientData[[#This Row],[Age]]&lt;=40,"31-40",IF(PatientData[[#This Row],[Age]]&lt;=50,"41-50",IF(PatientData[[#This Row],[Age]]&lt;=60,"51-60",IF(PatientData[[#This Row],[Age]]&lt;=70,"61-70",IF(PatientData[[#This Row],[Age]]&lt;=80,"71-80","80+"))))))</f>
        <v>41-50</v>
      </c>
    </row>
    <row r="450" spans="1:13" x14ac:dyDescent="0.25">
      <c r="A450" t="s">
        <v>474</v>
      </c>
      <c r="B450">
        <v>45</v>
      </c>
      <c r="C450" t="s">
        <v>13</v>
      </c>
      <c r="D450">
        <v>112</v>
      </c>
      <c r="E450">
        <v>208.17340853258099</v>
      </c>
      <c r="F450">
        <v>24.4441821479179</v>
      </c>
      <c r="G450" t="s">
        <v>14</v>
      </c>
      <c r="H450" t="s">
        <v>19</v>
      </c>
      <c r="I450" t="s">
        <v>15</v>
      </c>
      <c r="J450">
        <v>2</v>
      </c>
      <c r="K450">
        <v>3679.09</v>
      </c>
      <c r="L450" t="s">
        <v>16</v>
      </c>
      <c r="M450" t="str">
        <f>IF(PatientData[[#This Row],[Age]]&lt;=30,"18-30",IF(PatientData[[#This Row],[Age]]&lt;=40,"31-40",IF(PatientData[[#This Row],[Age]]&lt;=50,"41-50",IF(PatientData[[#This Row],[Age]]&lt;=60,"51-60",IF(PatientData[[#This Row],[Age]]&lt;=70,"61-70",IF(PatientData[[#This Row],[Age]]&lt;=80,"71-80","80+"))))))</f>
        <v>41-50</v>
      </c>
    </row>
    <row r="451" spans="1:13" x14ac:dyDescent="0.25">
      <c r="A451" t="s">
        <v>475</v>
      </c>
      <c r="B451">
        <v>18</v>
      </c>
      <c r="C451" t="s">
        <v>25</v>
      </c>
      <c r="D451">
        <v>102</v>
      </c>
      <c r="E451">
        <v>215.003301293042</v>
      </c>
      <c r="F451">
        <v>23.429788222819301</v>
      </c>
      <c r="G451" t="s">
        <v>36</v>
      </c>
      <c r="H451" t="s">
        <v>10051</v>
      </c>
      <c r="I451" t="s">
        <v>15</v>
      </c>
      <c r="J451">
        <v>2</v>
      </c>
      <c r="K451">
        <v>4201.26</v>
      </c>
      <c r="L451" t="s">
        <v>23</v>
      </c>
      <c r="M451" t="str">
        <f>IF(PatientData[[#This Row],[Age]]&lt;=30,"18-30",IF(PatientData[[#This Row],[Age]]&lt;=40,"31-40",IF(PatientData[[#This Row],[Age]]&lt;=50,"41-50",IF(PatientData[[#This Row],[Age]]&lt;=60,"51-60",IF(PatientData[[#This Row],[Age]]&lt;=70,"61-70",IF(PatientData[[#This Row],[Age]]&lt;=80,"71-80","80+"))))))</f>
        <v>18-30</v>
      </c>
    </row>
    <row r="452" spans="1:13" x14ac:dyDescent="0.25">
      <c r="A452" t="s">
        <v>476</v>
      </c>
      <c r="B452">
        <v>62</v>
      </c>
      <c r="C452" t="s">
        <v>13</v>
      </c>
      <c r="D452">
        <v>158</v>
      </c>
      <c r="E452">
        <v>176.87099097611701</v>
      </c>
      <c r="F452">
        <v>18.351012926944598</v>
      </c>
      <c r="G452" t="s">
        <v>14</v>
      </c>
      <c r="H452" t="s">
        <v>19</v>
      </c>
      <c r="I452" t="s">
        <v>28</v>
      </c>
      <c r="J452">
        <v>4</v>
      </c>
      <c r="K452">
        <v>5676.83</v>
      </c>
      <c r="L452" t="s">
        <v>43</v>
      </c>
      <c r="M452" t="str">
        <f>IF(PatientData[[#This Row],[Age]]&lt;=30,"18-30",IF(PatientData[[#This Row],[Age]]&lt;=40,"31-40",IF(PatientData[[#This Row],[Age]]&lt;=50,"41-50",IF(PatientData[[#This Row],[Age]]&lt;=60,"51-60",IF(PatientData[[#This Row],[Age]]&lt;=70,"61-70",IF(PatientData[[#This Row],[Age]]&lt;=80,"71-80","80+"))))))</f>
        <v>61-70</v>
      </c>
    </row>
    <row r="453" spans="1:13" x14ac:dyDescent="0.25">
      <c r="A453" t="s">
        <v>477</v>
      </c>
      <c r="B453">
        <v>21</v>
      </c>
      <c r="C453" t="s">
        <v>25</v>
      </c>
      <c r="D453">
        <v>112</v>
      </c>
      <c r="E453">
        <v>182.876089702146</v>
      </c>
      <c r="F453">
        <v>22.460177389890099</v>
      </c>
      <c r="G453" t="s">
        <v>18</v>
      </c>
      <c r="H453" t="s">
        <v>19</v>
      </c>
      <c r="I453" t="s">
        <v>15</v>
      </c>
      <c r="J453">
        <v>0</v>
      </c>
      <c r="K453">
        <v>4433.5200000000004</v>
      </c>
      <c r="L453" t="s">
        <v>16</v>
      </c>
      <c r="M453" t="str">
        <f>IF(PatientData[[#This Row],[Age]]&lt;=30,"18-30",IF(PatientData[[#This Row],[Age]]&lt;=40,"31-40",IF(PatientData[[#This Row],[Age]]&lt;=50,"41-50",IF(PatientData[[#This Row],[Age]]&lt;=60,"51-60",IF(PatientData[[#This Row],[Age]]&lt;=70,"61-70",IF(PatientData[[#This Row],[Age]]&lt;=80,"71-80","80+"))))))</f>
        <v>18-30</v>
      </c>
    </row>
    <row r="454" spans="1:13" x14ac:dyDescent="0.25">
      <c r="A454" t="s">
        <v>478</v>
      </c>
      <c r="B454">
        <v>43</v>
      </c>
      <c r="C454" t="s">
        <v>13</v>
      </c>
      <c r="D454">
        <v>113</v>
      </c>
      <c r="E454">
        <v>208.59809739933499</v>
      </c>
      <c r="F454">
        <v>33.853786966927402</v>
      </c>
      <c r="G454" t="s">
        <v>18</v>
      </c>
      <c r="H454" t="s">
        <v>19</v>
      </c>
      <c r="I454" t="s">
        <v>28</v>
      </c>
      <c r="J454">
        <v>2</v>
      </c>
      <c r="K454">
        <v>6277.59</v>
      </c>
      <c r="L454" t="s">
        <v>23</v>
      </c>
      <c r="M454" t="str">
        <f>IF(PatientData[[#This Row],[Age]]&lt;=30,"18-30",IF(PatientData[[#This Row],[Age]]&lt;=40,"31-40",IF(PatientData[[#This Row],[Age]]&lt;=50,"41-50",IF(PatientData[[#This Row],[Age]]&lt;=60,"51-60",IF(PatientData[[#This Row],[Age]]&lt;=70,"61-70",IF(PatientData[[#This Row],[Age]]&lt;=80,"71-80","80+"))))))</f>
        <v>41-50</v>
      </c>
    </row>
    <row r="455" spans="1:13" x14ac:dyDescent="0.25">
      <c r="A455" t="s">
        <v>479</v>
      </c>
      <c r="B455">
        <v>66</v>
      </c>
      <c r="C455" t="s">
        <v>13</v>
      </c>
      <c r="D455">
        <v>141</v>
      </c>
      <c r="E455">
        <v>231.419768131453</v>
      </c>
      <c r="F455">
        <v>22.8858108905691</v>
      </c>
      <c r="G455" t="s">
        <v>14</v>
      </c>
      <c r="H455" t="s">
        <v>22</v>
      </c>
      <c r="I455" t="s">
        <v>15</v>
      </c>
      <c r="J455">
        <v>0</v>
      </c>
      <c r="K455">
        <v>7138.88</v>
      </c>
      <c r="L455" t="s">
        <v>16</v>
      </c>
      <c r="M455" t="str">
        <f>IF(PatientData[[#This Row],[Age]]&lt;=30,"18-30",IF(PatientData[[#This Row],[Age]]&lt;=40,"31-40",IF(PatientData[[#This Row],[Age]]&lt;=50,"41-50",IF(PatientData[[#This Row],[Age]]&lt;=60,"51-60",IF(PatientData[[#This Row],[Age]]&lt;=70,"61-70",IF(PatientData[[#This Row],[Age]]&lt;=80,"71-80","80+"))))))</f>
        <v>61-70</v>
      </c>
    </row>
    <row r="456" spans="1:13" x14ac:dyDescent="0.25">
      <c r="A456" t="s">
        <v>480</v>
      </c>
      <c r="B456">
        <v>38</v>
      </c>
      <c r="C456" t="s">
        <v>13</v>
      </c>
      <c r="D456">
        <v>126</v>
      </c>
      <c r="E456">
        <v>242.18764193959501</v>
      </c>
      <c r="F456">
        <v>31.5254480468537</v>
      </c>
      <c r="G456" t="s">
        <v>18</v>
      </c>
      <c r="H456" t="s">
        <v>19</v>
      </c>
      <c r="I456" t="s">
        <v>15</v>
      </c>
      <c r="J456">
        <v>2</v>
      </c>
      <c r="K456">
        <v>13747.32</v>
      </c>
      <c r="L456" t="s">
        <v>16</v>
      </c>
      <c r="M456" t="str">
        <f>IF(PatientData[[#This Row],[Age]]&lt;=30,"18-30",IF(PatientData[[#This Row],[Age]]&lt;=40,"31-40",IF(PatientData[[#This Row],[Age]]&lt;=50,"41-50",IF(PatientData[[#This Row],[Age]]&lt;=60,"51-60",IF(PatientData[[#This Row],[Age]]&lt;=70,"61-70",IF(PatientData[[#This Row],[Age]]&lt;=80,"71-80","80+"))))))</f>
        <v>31-40</v>
      </c>
    </row>
    <row r="457" spans="1:13" x14ac:dyDescent="0.25">
      <c r="A457" t="s">
        <v>481</v>
      </c>
      <c r="B457">
        <v>73</v>
      </c>
      <c r="C457" t="s">
        <v>13</v>
      </c>
      <c r="D457">
        <v>137</v>
      </c>
      <c r="E457">
        <v>291.45161295546501</v>
      </c>
      <c r="F457">
        <v>23.983388076605401</v>
      </c>
      <c r="G457" t="s">
        <v>18</v>
      </c>
      <c r="H457" t="s">
        <v>19</v>
      </c>
      <c r="I457" t="s">
        <v>15</v>
      </c>
      <c r="J457">
        <v>2</v>
      </c>
      <c r="K457">
        <v>8787.3700000000008</v>
      </c>
      <c r="L457" t="s">
        <v>16</v>
      </c>
      <c r="M457" t="str">
        <f>IF(PatientData[[#This Row],[Age]]&lt;=30,"18-30",IF(PatientData[[#This Row],[Age]]&lt;=40,"31-40",IF(PatientData[[#This Row],[Age]]&lt;=50,"41-50",IF(PatientData[[#This Row],[Age]]&lt;=60,"51-60",IF(PatientData[[#This Row],[Age]]&lt;=70,"61-70",IF(PatientData[[#This Row],[Age]]&lt;=80,"71-80","80+"))))))</f>
        <v>71-80</v>
      </c>
    </row>
    <row r="458" spans="1:13" x14ac:dyDescent="0.25">
      <c r="A458" t="s">
        <v>482</v>
      </c>
      <c r="B458">
        <v>47</v>
      </c>
      <c r="C458" t="s">
        <v>13</v>
      </c>
      <c r="D458">
        <v>107</v>
      </c>
      <c r="E458">
        <v>182.76825505226901</v>
      </c>
      <c r="F458">
        <v>26.5617810594131</v>
      </c>
      <c r="G458" t="s">
        <v>14</v>
      </c>
      <c r="H458" t="s">
        <v>19</v>
      </c>
      <c r="I458" t="s">
        <v>28</v>
      </c>
      <c r="J458" t="s">
        <v>10051</v>
      </c>
      <c r="K458">
        <v>4754.4799999999996</v>
      </c>
      <c r="L458" t="s">
        <v>16</v>
      </c>
      <c r="M458" t="str">
        <f>IF(PatientData[[#This Row],[Age]]&lt;=30,"18-30",IF(PatientData[[#This Row],[Age]]&lt;=40,"31-40",IF(PatientData[[#This Row],[Age]]&lt;=50,"41-50",IF(PatientData[[#This Row],[Age]]&lt;=60,"51-60",IF(PatientData[[#This Row],[Age]]&lt;=70,"61-70",IF(PatientData[[#This Row],[Age]]&lt;=80,"71-80","80+"))))))</f>
        <v>41-50</v>
      </c>
    </row>
    <row r="459" spans="1:13" x14ac:dyDescent="0.25">
      <c r="A459" t="s">
        <v>483</v>
      </c>
      <c r="B459">
        <v>54</v>
      </c>
      <c r="C459" t="s">
        <v>13</v>
      </c>
      <c r="D459">
        <v>132</v>
      </c>
      <c r="E459">
        <v>242.467551694641</v>
      </c>
      <c r="F459">
        <v>21.189787487902901</v>
      </c>
      <c r="G459" t="s">
        <v>36</v>
      </c>
      <c r="H459" t="s">
        <v>19</v>
      </c>
      <c r="I459" t="s">
        <v>15</v>
      </c>
      <c r="J459">
        <v>4</v>
      </c>
      <c r="K459">
        <v>9680.11</v>
      </c>
      <c r="L459" t="s">
        <v>16</v>
      </c>
      <c r="M459" t="str">
        <f>IF(PatientData[[#This Row],[Age]]&lt;=30,"18-30",IF(PatientData[[#This Row],[Age]]&lt;=40,"31-40",IF(PatientData[[#This Row],[Age]]&lt;=50,"41-50",IF(PatientData[[#This Row],[Age]]&lt;=60,"51-60",IF(PatientData[[#This Row],[Age]]&lt;=70,"61-70",IF(PatientData[[#This Row],[Age]]&lt;=80,"71-80","80+"))))))</f>
        <v>51-60</v>
      </c>
    </row>
    <row r="460" spans="1:13" x14ac:dyDescent="0.25">
      <c r="A460" t="s">
        <v>484</v>
      </c>
      <c r="B460">
        <v>32</v>
      </c>
      <c r="C460" t="s">
        <v>13</v>
      </c>
      <c r="D460">
        <v>129</v>
      </c>
      <c r="E460">
        <v>275.87630128262703</v>
      </c>
      <c r="F460">
        <v>31.262205562969601</v>
      </c>
      <c r="G460" t="s">
        <v>36</v>
      </c>
      <c r="H460" t="s">
        <v>22</v>
      </c>
      <c r="I460" t="s">
        <v>15</v>
      </c>
      <c r="J460">
        <v>6</v>
      </c>
      <c r="K460">
        <v>12624.33</v>
      </c>
      <c r="L460" t="s">
        <v>16</v>
      </c>
      <c r="M460" t="str">
        <f>IF(PatientData[[#This Row],[Age]]&lt;=30,"18-30",IF(PatientData[[#This Row],[Age]]&lt;=40,"31-40",IF(PatientData[[#This Row],[Age]]&lt;=50,"41-50",IF(PatientData[[#This Row],[Age]]&lt;=60,"51-60",IF(PatientData[[#This Row],[Age]]&lt;=70,"61-70",IF(PatientData[[#This Row],[Age]]&lt;=80,"71-80","80+"))))))</f>
        <v>31-40</v>
      </c>
    </row>
    <row r="461" spans="1:13" x14ac:dyDescent="0.25">
      <c r="A461" t="s">
        <v>485</v>
      </c>
      <c r="B461">
        <v>56</v>
      </c>
      <c r="C461" t="s">
        <v>25</v>
      </c>
      <c r="D461">
        <v>124</v>
      </c>
      <c r="E461">
        <v>138.24689934694999</v>
      </c>
      <c r="F461">
        <v>19.3741720216996</v>
      </c>
      <c r="G461" t="s">
        <v>18</v>
      </c>
      <c r="H461" t="s">
        <v>19</v>
      </c>
      <c r="I461" t="s">
        <v>15</v>
      </c>
      <c r="J461">
        <v>1</v>
      </c>
      <c r="K461">
        <v>4805.5200000000004</v>
      </c>
      <c r="L461" t="s">
        <v>16</v>
      </c>
      <c r="M461" t="str">
        <f>IF(PatientData[[#This Row],[Age]]&lt;=30,"18-30",IF(PatientData[[#This Row],[Age]]&lt;=40,"31-40",IF(PatientData[[#This Row],[Age]]&lt;=50,"41-50",IF(PatientData[[#This Row],[Age]]&lt;=60,"51-60",IF(PatientData[[#This Row],[Age]]&lt;=70,"61-70",IF(PatientData[[#This Row],[Age]]&lt;=80,"71-80","80+"))))))</f>
        <v>51-60</v>
      </c>
    </row>
    <row r="462" spans="1:13" x14ac:dyDescent="0.25">
      <c r="A462" t="s">
        <v>486</v>
      </c>
      <c r="B462">
        <v>86</v>
      </c>
      <c r="C462" t="s">
        <v>13</v>
      </c>
      <c r="D462">
        <v>127</v>
      </c>
      <c r="E462">
        <v>184.299558990875</v>
      </c>
      <c r="F462">
        <v>16.075102344057299</v>
      </c>
      <c r="G462" t="s">
        <v>36</v>
      </c>
      <c r="H462" t="s">
        <v>19</v>
      </c>
      <c r="I462" t="s">
        <v>26</v>
      </c>
      <c r="J462">
        <v>5</v>
      </c>
      <c r="K462">
        <v>13715.69</v>
      </c>
      <c r="L462" t="s">
        <v>20</v>
      </c>
      <c r="M462" t="str">
        <f>IF(PatientData[[#This Row],[Age]]&lt;=30,"18-30",IF(PatientData[[#This Row],[Age]]&lt;=40,"31-40",IF(PatientData[[#This Row],[Age]]&lt;=50,"41-50",IF(PatientData[[#This Row],[Age]]&lt;=60,"51-60",IF(PatientData[[#This Row],[Age]]&lt;=70,"61-70",IF(PatientData[[#This Row],[Age]]&lt;=80,"71-80","80+"))))))</f>
        <v>80+</v>
      </c>
    </row>
    <row r="463" spans="1:13" x14ac:dyDescent="0.25">
      <c r="A463" t="s">
        <v>487</v>
      </c>
      <c r="B463">
        <v>41</v>
      </c>
      <c r="C463" t="s">
        <v>25</v>
      </c>
      <c r="D463">
        <v>105</v>
      </c>
      <c r="E463">
        <v>197.04477841355899</v>
      </c>
      <c r="F463" t="s">
        <v>10051</v>
      </c>
      <c r="G463" t="s">
        <v>14</v>
      </c>
      <c r="H463" t="s">
        <v>22</v>
      </c>
      <c r="I463" t="s">
        <v>15</v>
      </c>
      <c r="J463" t="s">
        <v>10051</v>
      </c>
      <c r="K463">
        <v>6097.27</v>
      </c>
      <c r="L463" t="s">
        <v>20</v>
      </c>
      <c r="M463" t="str">
        <f>IF(PatientData[[#This Row],[Age]]&lt;=30,"18-30",IF(PatientData[[#This Row],[Age]]&lt;=40,"31-40",IF(PatientData[[#This Row],[Age]]&lt;=50,"41-50",IF(PatientData[[#This Row],[Age]]&lt;=60,"51-60",IF(PatientData[[#This Row],[Age]]&lt;=70,"61-70",IF(PatientData[[#This Row],[Age]]&lt;=80,"71-80","80+"))))))</f>
        <v>41-50</v>
      </c>
    </row>
    <row r="464" spans="1:13" x14ac:dyDescent="0.25">
      <c r="A464" t="s">
        <v>488</v>
      </c>
      <c r="B464">
        <v>44</v>
      </c>
      <c r="C464" t="s">
        <v>13</v>
      </c>
      <c r="D464">
        <v>144</v>
      </c>
      <c r="E464">
        <v>198.22091632896499</v>
      </c>
      <c r="F464">
        <v>30.344004176821102</v>
      </c>
      <c r="G464" t="s">
        <v>18</v>
      </c>
      <c r="H464" t="s">
        <v>19</v>
      </c>
      <c r="I464" t="s">
        <v>28</v>
      </c>
      <c r="J464">
        <v>3</v>
      </c>
      <c r="K464">
        <v>5857.19</v>
      </c>
      <c r="L464" t="s">
        <v>16</v>
      </c>
      <c r="M464" t="str">
        <f>IF(PatientData[[#This Row],[Age]]&lt;=30,"18-30",IF(PatientData[[#This Row],[Age]]&lt;=40,"31-40",IF(PatientData[[#This Row],[Age]]&lt;=50,"41-50",IF(PatientData[[#This Row],[Age]]&lt;=60,"51-60",IF(PatientData[[#This Row],[Age]]&lt;=70,"61-70",IF(PatientData[[#This Row],[Age]]&lt;=80,"71-80","80+"))))))</f>
        <v>41-50</v>
      </c>
    </row>
    <row r="465" spans="1:13" x14ac:dyDescent="0.25">
      <c r="A465" t="s">
        <v>489</v>
      </c>
      <c r="B465">
        <v>42</v>
      </c>
      <c r="C465" t="s">
        <v>13</v>
      </c>
      <c r="D465">
        <v>92</v>
      </c>
      <c r="E465">
        <v>223.548143324309</v>
      </c>
      <c r="F465">
        <v>36.442046951522698</v>
      </c>
      <c r="G465" t="s">
        <v>14</v>
      </c>
      <c r="H465" t="s">
        <v>22</v>
      </c>
      <c r="I465" t="s">
        <v>28</v>
      </c>
      <c r="J465">
        <v>5</v>
      </c>
      <c r="K465">
        <v>5431.71</v>
      </c>
      <c r="L465" t="s">
        <v>23</v>
      </c>
      <c r="M465" t="str">
        <f>IF(PatientData[[#This Row],[Age]]&lt;=30,"18-30",IF(PatientData[[#This Row],[Age]]&lt;=40,"31-40",IF(PatientData[[#This Row],[Age]]&lt;=50,"41-50",IF(PatientData[[#This Row],[Age]]&lt;=60,"51-60",IF(PatientData[[#This Row],[Age]]&lt;=70,"61-70",IF(PatientData[[#This Row],[Age]]&lt;=80,"71-80","80+"))))))</f>
        <v>41-50</v>
      </c>
    </row>
    <row r="466" spans="1:13" x14ac:dyDescent="0.25">
      <c r="A466" t="s">
        <v>490</v>
      </c>
      <c r="B466">
        <v>62</v>
      </c>
      <c r="C466" t="s">
        <v>13</v>
      </c>
      <c r="D466">
        <v>138</v>
      </c>
      <c r="E466">
        <v>265.51867956005299</v>
      </c>
      <c r="F466">
        <v>22.29468991741</v>
      </c>
      <c r="G466" t="s">
        <v>36</v>
      </c>
      <c r="H466" t="s">
        <v>19</v>
      </c>
      <c r="I466" t="s">
        <v>15</v>
      </c>
      <c r="J466">
        <v>5</v>
      </c>
      <c r="K466">
        <v>17869.5</v>
      </c>
      <c r="L466" t="s">
        <v>23</v>
      </c>
      <c r="M466" t="str">
        <f>IF(PatientData[[#This Row],[Age]]&lt;=30,"18-30",IF(PatientData[[#This Row],[Age]]&lt;=40,"31-40",IF(PatientData[[#This Row],[Age]]&lt;=50,"41-50",IF(PatientData[[#This Row],[Age]]&lt;=60,"51-60",IF(PatientData[[#This Row],[Age]]&lt;=70,"61-70",IF(PatientData[[#This Row],[Age]]&lt;=80,"71-80","80+"))))))</f>
        <v>61-70</v>
      </c>
    </row>
    <row r="467" spans="1:13" x14ac:dyDescent="0.25">
      <c r="A467" t="s">
        <v>491</v>
      </c>
      <c r="B467">
        <v>61</v>
      </c>
      <c r="C467" t="s">
        <v>25</v>
      </c>
      <c r="D467">
        <v>138</v>
      </c>
      <c r="E467">
        <v>294.30789091253803</v>
      </c>
      <c r="F467">
        <v>33.8801300636988</v>
      </c>
      <c r="G467" t="s">
        <v>14</v>
      </c>
      <c r="H467" t="s">
        <v>19</v>
      </c>
      <c r="I467" t="s">
        <v>15</v>
      </c>
      <c r="J467">
        <v>0</v>
      </c>
      <c r="K467">
        <v>5662.04</v>
      </c>
      <c r="L467" t="s">
        <v>16</v>
      </c>
      <c r="M467" t="str">
        <f>IF(PatientData[[#This Row],[Age]]&lt;=30,"18-30",IF(PatientData[[#This Row],[Age]]&lt;=40,"31-40",IF(PatientData[[#This Row],[Age]]&lt;=50,"41-50",IF(PatientData[[#This Row],[Age]]&lt;=60,"51-60",IF(PatientData[[#This Row],[Age]]&lt;=70,"61-70",IF(PatientData[[#This Row],[Age]]&lt;=80,"71-80","80+"))))))</f>
        <v>61-70</v>
      </c>
    </row>
    <row r="468" spans="1:13" x14ac:dyDescent="0.25">
      <c r="A468" t="s">
        <v>492</v>
      </c>
      <c r="B468">
        <v>49</v>
      </c>
      <c r="C468" t="s">
        <v>13</v>
      </c>
      <c r="D468">
        <v>119</v>
      </c>
      <c r="E468">
        <v>219.768284430591</v>
      </c>
      <c r="F468">
        <v>21.1027339613082</v>
      </c>
      <c r="G468" t="s">
        <v>36</v>
      </c>
      <c r="H468" t="s">
        <v>22</v>
      </c>
      <c r="I468" t="s">
        <v>26</v>
      </c>
      <c r="J468">
        <v>4</v>
      </c>
      <c r="K468">
        <v>19671.259999999998</v>
      </c>
      <c r="L468" t="s">
        <v>16</v>
      </c>
      <c r="M468" t="str">
        <f>IF(PatientData[[#This Row],[Age]]&lt;=30,"18-30",IF(PatientData[[#This Row],[Age]]&lt;=40,"31-40",IF(PatientData[[#This Row],[Age]]&lt;=50,"41-50",IF(PatientData[[#This Row],[Age]]&lt;=60,"51-60",IF(PatientData[[#This Row],[Age]]&lt;=70,"61-70",IF(PatientData[[#This Row],[Age]]&lt;=80,"71-80","80+"))))))</f>
        <v>41-50</v>
      </c>
    </row>
    <row r="469" spans="1:13" x14ac:dyDescent="0.25">
      <c r="A469" t="s">
        <v>493</v>
      </c>
      <c r="B469">
        <v>46</v>
      </c>
      <c r="C469" t="s">
        <v>13</v>
      </c>
      <c r="D469">
        <v>121</v>
      </c>
      <c r="E469">
        <v>274.53291936465598</v>
      </c>
      <c r="F469">
        <v>30.8665608707656</v>
      </c>
      <c r="G469" t="s">
        <v>18</v>
      </c>
      <c r="H469" t="s">
        <v>19</v>
      </c>
      <c r="I469" t="s">
        <v>15</v>
      </c>
      <c r="J469">
        <v>3</v>
      </c>
      <c r="K469">
        <v>13882.75</v>
      </c>
      <c r="L469" t="s">
        <v>16</v>
      </c>
      <c r="M469" t="str">
        <f>IF(PatientData[[#This Row],[Age]]&lt;=30,"18-30",IF(PatientData[[#This Row],[Age]]&lt;=40,"31-40",IF(PatientData[[#This Row],[Age]]&lt;=50,"41-50",IF(PatientData[[#This Row],[Age]]&lt;=60,"51-60",IF(PatientData[[#This Row],[Age]]&lt;=70,"61-70",IF(PatientData[[#This Row],[Age]]&lt;=80,"71-80","80+"))))))</f>
        <v>41-50</v>
      </c>
    </row>
    <row r="470" spans="1:13" x14ac:dyDescent="0.25">
      <c r="A470" t="s">
        <v>494</v>
      </c>
      <c r="B470">
        <v>77</v>
      </c>
      <c r="C470" t="s">
        <v>13</v>
      </c>
      <c r="D470">
        <v>132</v>
      </c>
      <c r="E470">
        <v>205.729898833893</v>
      </c>
      <c r="F470">
        <v>31.266347362462099</v>
      </c>
      <c r="G470" t="s">
        <v>36</v>
      </c>
      <c r="H470" t="s">
        <v>19</v>
      </c>
      <c r="I470" t="s">
        <v>26</v>
      </c>
      <c r="J470">
        <v>4</v>
      </c>
      <c r="K470">
        <v>16493.45</v>
      </c>
      <c r="L470" t="s">
        <v>16</v>
      </c>
      <c r="M470" t="str">
        <f>IF(PatientData[[#This Row],[Age]]&lt;=30,"18-30",IF(PatientData[[#This Row],[Age]]&lt;=40,"31-40",IF(PatientData[[#This Row],[Age]]&lt;=50,"41-50",IF(PatientData[[#This Row],[Age]]&lt;=60,"51-60",IF(PatientData[[#This Row],[Age]]&lt;=70,"61-70",IF(PatientData[[#This Row],[Age]]&lt;=80,"71-80","80+"))))))</f>
        <v>71-80</v>
      </c>
    </row>
    <row r="471" spans="1:13" x14ac:dyDescent="0.25">
      <c r="A471" t="s">
        <v>495</v>
      </c>
      <c r="B471">
        <v>43</v>
      </c>
      <c r="C471" t="s">
        <v>13</v>
      </c>
      <c r="D471">
        <v>159</v>
      </c>
      <c r="E471">
        <v>199.484657217528</v>
      </c>
      <c r="F471">
        <v>25.2812835121129</v>
      </c>
      <c r="G471" t="s">
        <v>14</v>
      </c>
      <c r="H471" t="s">
        <v>19</v>
      </c>
      <c r="I471" t="s">
        <v>28</v>
      </c>
      <c r="J471">
        <v>0</v>
      </c>
      <c r="K471">
        <v>2536.85</v>
      </c>
      <c r="L471" t="s">
        <v>16</v>
      </c>
      <c r="M471" t="str">
        <f>IF(PatientData[[#This Row],[Age]]&lt;=30,"18-30",IF(PatientData[[#This Row],[Age]]&lt;=40,"31-40",IF(PatientData[[#This Row],[Age]]&lt;=50,"41-50",IF(PatientData[[#This Row],[Age]]&lt;=60,"51-60",IF(PatientData[[#This Row],[Age]]&lt;=70,"61-70",IF(PatientData[[#This Row],[Age]]&lt;=80,"71-80","80+"))))))</f>
        <v>41-50</v>
      </c>
    </row>
    <row r="472" spans="1:13" x14ac:dyDescent="0.25">
      <c r="A472" t="s">
        <v>496</v>
      </c>
      <c r="B472">
        <v>61</v>
      </c>
      <c r="C472" t="s">
        <v>13</v>
      </c>
      <c r="D472">
        <v>152</v>
      </c>
      <c r="E472">
        <v>255.13491878753999</v>
      </c>
      <c r="F472">
        <v>26.980163997031099</v>
      </c>
      <c r="G472" t="s">
        <v>18</v>
      </c>
      <c r="H472" t="s">
        <v>19</v>
      </c>
      <c r="I472" t="s">
        <v>28</v>
      </c>
      <c r="J472">
        <v>2</v>
      </c>
      <c r="K472">
        <v>3990.7</v>
      </c>
      <c r="L472" t="s">
        <v>16</v>
      </c>
      <c r="M472" t="str">
        <f>IF(PatientData[[#This Row],[Age]]&lt;=30,"18-30",IF(PatientData[[#This Row],[Age]]&lt;=40,"31-40",IF(PatientData[[#This Row],[Age]]&lt;=50,"41-50",IF(PatientData[[#This Row],[Age]]&lt;=60,"51-60",IF(PatientData[[#This Row],[Age]]&lt;=70,"61-70",IF(PatientData[[#This Row],[Age]]&lt;=80,"71-80","80+"))))))</f>
        <v>61-70</v>
      </c>
    </row>
    <row r="473" spans="1:13" x14ac:dyDescent="0.25">
      <c r="A473" t="s">
        <v>497</v>
      </c>
      <c r="B473">
        <v>66</v>
      </c>
      <c r="C473" t="s">
        <v>25</v>
      </c>
      <c r="D473">
        <v>118</v>
      </c>
      <c r="E473">
        <v>189.348951863721</v>
      </c>
      <c r="F473">
        <v>25.205099031017401</v>
      </c>
      <c r="G473" t="s">
        <v>14</v>
      </c>
      <c r="H473" t="s">
        <v>19</v>
      </c>
      <c r="I473" t="s">
        <v>28</v>
      </c>
      <c r="J473">
        <v>4</v>
      </c>
      <c r="K473">
        <v>3633.51</v>
      </c>
      <c r="L473" t="s">
        <v>23</v>
      </c>
      <c r="M473" t="str">
        <f>IF(PatientData[[#This Row],[Age]]&lt;=30,"18-30",IF(PatientData[[#This Row],[Age]]&lt;=40,"31-40",IF(PatientData[[#This Row],[Age]]&lt;=50,"41-50",IF(PatientData[[#This Row],[Age]]&lt;=60,"51-60",IF(PatientData[[#This Row],[Age]]&lt;=70,"61-70",IF(PatientData[[#This Row],[Age]]&lt;=80,"71-80","80+"))))))</f>
        <v>61-70</v>
      </c>
    </row>
    <row r="474" spans="1:13" x14ac:dyDescent="0.25">
      <c r="A474" t="s">
        <v>498</v>
      </c>
      <c r="B474">
        <v>59</v>
      </c>
      <c r="C474" t="s">
        <v>25</v>
      </c>
      <c r="D474">
        <v>144</v>
      </c>
      <c r="E474">
        <v>274.233138823464</v>
      </c>
      <c r="F474">
        <v>31.277721462076499</v>
      </c>
      <c r="G474" t="s">
        <v>18</v>
      </c>
      <c r="H474" t="s">
        <v>19</v>
      </c>
      <c r="I474" t="s">
        <v>15</v>
      </c>
      <c r="J474">
        <v>2</v>
      </c>
      <c r="K474">
        <v>10048.4</v>
      </c>
      <c r="L474" t="s">
        <v>16</v>
      </c>
      <c r="M474" t="str">
        <f>IF(PatientData[[#This Row],[Age]]&lt;=30,"18-30",IF(PatientData[[#This Row],[Age]]&lt;=40,"31-40",IF(PatientData[[#This Row],[Age]]&lt;=50,"41-50",IF(PatientData[[#This Row],[Age]]&lt;=60,"51-60",IF(PatientData[[#This Row],[Age]]&lt;=70,"61-70",IF(PatientData[[#This Row],[Age]]&lt;=80,"71-80","80+"))))))</f>
        <v>51-60</v>
      </c>
    </row>
    <row r="475" spans="1:13" x14ac:dyDescent="0.25">
      <c r="A475" t="s">
        <v>499</v>
      </c>
      <c r="B475">
        <v>39</v>
      </c>
      <c r="C475" t="s">
        <v>13</v>
      </c>
      <c r="D475">
        <v>115</v>
      </c>
      <c r="E475">
        <v>145.200819071707</v>
      </c>
      <c r="F475">
        <v>24.984250473473899</v>
      </c>
      <c r="G475" t="s">
        <v>14</v>
      </c>
      <c r="H475" t="s">
        <v>19</v>
      </c>
      <c r="I475" t="s">
        <v>28</v>
      </c>
      <c r="J475">
        <v>4</v>
      </c>
      <c r="K475">
        <v>2337.63</v>
      </c>
      <c r="L475" t="s">
        <v>20</v>
      </c>
      <c r="M475" t="str">
        <f>IF(PatientData[[#This Row],[Age]]&lt;=30,"18-30",IF(PatientData[[#This Row],[Age]]&lt;=40,"31-40",IF(PatientData[[#This Row],[Age]]&lt;=50,"41-50",IF(PatientData[[#This Row],[Age]]&lt;=60,"51-60",IF(PatientData[[#This Row],[Age]]&lt;=70,"61-70",IF(PatientData[[#This Row],[Age]]&lt;=80,"71-80","80+"))))))</f>
        <v>31-40</v>
      </c>
    </row>
    <row r="476" spans="1:13" x14ac:dyDescent="0.25">
      <c r="A476" t="s">
        <v>500</v>
      </c>
      <c r="B476">
        <v>39</v>
      </c>
      <c r="C476" t="s">
        <v>13</v>
      </c>
      <c r="D476">
        <v>157</v>
      </c>
      <c r="E476">
        <v>184.59590565118401</v>
      </c>
      <c r="F476">
        <v>31.606893960603202</v>
      </c>
      <c r="G476" t="s">
        <v>36</v>
      </c>
      <c r="H476" t="s">
        <v>19</v>
      </c>
      <c r="I476" t="s">
        <v>28</v>
      </c>
      <c r="J476">
        <v>8</v>
      </c>
      <c r="K476">
        <v>11100.91</v>
      </c>
      <c r="L476" t="s">
        <v>16</v>
      </c>
      <c r="M476" t="str">
        <f>IF(PatientData[[#This Row],[Age]]&lt;=30,"18-30",IF(PatientData[[#This Row],[Age]]&lt;=40,"31-40",IF(PatientData[[#This Row],[Age]]&lt;=50,"41-50",IF(PatientData[[#This Row],[Age]]&lt;=60,"51-60",IF(PatientData[[#This Row],[Age]]&lt;=70,"61-70",IF(PatientData[[#This Row],[Age]]&lt;=80,"71-80","80+"))))))</f>
        <v>31-40</v>
      </c>
    </row>
    <row r="477" spans="1:13" x14ac:dyDescent="0.25">
      <c r="A477" t="s">
        <v>501</v>
      </c>
      <c r="B477">
        <v>35</v>
      </c>
      <c r="C477" t="s">
        <v>13</v>
      </c>
      <c r="D477">
        <v>130</v>
      </c>
      <c r="E477">
        <v>243.580310232957</v>
      </c>
      <c r="F477">
        <v>25.313346549525001</v>
      </c>
      <c r="G477" t="s">
        <v>36</v>
      </c>
      <c r="H477" t="s">
        <v>22</v>
      </c>
      <c r="I477" t="s">
        <v>26</v>
      </c>
      <c r="J477">
        <v>3</v>
      </c>
      <c r="K477">
        <v>28708.639999999999</v>
      </c>
      <c r="L477" t="s">
        <v>20</v>
      </c>
      <c r="M477" t="str">
        <f>IF(PatientData[[#This Row],[Age]]&lt;=30,"18-30",IF(PatientData[[#This Row],[Age]]&lt;=40,"31-40",IF(PatientData[[#This Row],[Age]]&lt;=50,"41-50",IF(PatientData[[#This Row],[Age]]&lt;=60,"51-60",IF(PatientData[[#This Row],[Age]]&lt;=70,"61-70",IF(PatientData[[#This Row],[Age]]&lt;=80,"71-80","80+"))))))</f>
        <v>31-40</v>
      </c>
    </row>
    <row r="478" spans="1:13" x14ac:dyDescent="0.25">
      <c r="A478" t="s">
        <v>502</v>
      </c>
      <c r="B478">
        <v>56</v>
      </c>
      <c r="C478" t="s">
        <v>13</v>
      </c>
      <c r="D478" t="s">
        <v>10051</v>
      </c>
      <c r="E478">
        <v>279.78982055820802</v>
      </c>
      <c r="F478">
        <v>25.6853281236322</v>
      </c>
      <c r="G478" t="s">
        <v>14</v>
      </c>
      <c r="H478" t="s">
        <v>19</v>
      </c>
      <c r="I478" t="s">
        <v>28</v>
      </c>
      <c r="J478">
        <v>3</v>
      </c>
      <c r="K478" t="s">
        <v>10051</v>
      </c>
      <c r="L478" t="s">
        <v>23</v>
      </c>
      <c r="M478" t="str">
        <f>IF(PatientData[[#This Row],[Age]]&lt;=30,"18-30",IF(PatientData[[#This Row],[Age]]&lt;=40,"31-40",IF(PatientData[[#This Row],[Age]]&lt;=50,"41-50",IF(PatientData[[#This Row],[Age]]&lt;=60,"51-60",IF(PatientData[[#This Row],[Age]]&lt;=70,"61-70",IF(PatientData[[#This Row],[Age]]&lt;=80,"71-80","80+"))))))</f>
        <v>51-60</v>
      </c>
    </row>
    <row r="479" spans="1:13" x14ac:dyDescent="0.25">
      <c r="A479" t="s">
        <v>503</v>
      </c>
      <c r="B479">
        <v>69</v>
      </c>
      <c r="C479" t="s">
        <v>25</v>
      </c>
      <c r="D479">
        <v>115</v>
      </c>
      <c r="E479">
        <v>288.98800216666001</v>
      </c>
      <c r="F479">
        <v>25.4947760144325</v>
      </c>
      <c r="G479" t="s">
        <v>36</v>
      </c>
      <c r="H479" t="s">
        <v>19</v>
      </c>
      <c r="I479" t="s">
        <v>26</v>
      </c>
      <c r="J479">
        <v>6</v>
      </c>
      <c r="K479">
        <v>13910.29</v>
      </c>
      <c r="L479" t="s">
        <v>16</v>
      </c>
      <c r="M479" t="str">
        <f>IF(PatientData[[#This Row],[Age]]&lt;=30,"18-30",IF(PatientData[[#This Row],[Age]]&lt;=40,"31-40",IF(PatientData[[#This Row],[Age]]&lt;=50,"41-50",IF(PatientData[[#This Row],[Age]]&lt;=60,"51-60",IF(PatientData[[#This Row],[Age]]&lt;=70,"61-70",IF(PatientData[[#This Row],[Age]]&lt;=80,"71-80","80+"))))))</f>
        <v>61-70</v>
      </c>
    </row>
    <row r="480" spans="1:13" x14ac:dyDescent="0.25">
      <c r="A480" t="s">
        <v>504</v>
      </c>
      <c r="B480">
        <v>53</v>
      </c>
      <c r="C480" t="s">
        <v>25</v>
      </c>
      <c r="D480">
        <v>104</v>
      </c>
      <c r="E480">
        <v>217.09751738974899</v>
      </c>
      <c r="F480">
        <v>15.861769387463299</v>
      </c>
      <c r="G480" t="s">
        <v>14</v>
      </c>
      <c r="H480" t="s">
        <v>19</v>
      </c>
      <c r="I480" t="s">
        <v>28</v>
      </c>
      <c r="J480">
        <v>1</v>
      </c>
      <c r="K480">
        <v>1985.36</v>
      </c>
      <c r="L480" t="s">
        <v>20</v>
      </c>
      <c r="M480" t="str">
        <f>IF(PatientData[[#This Row],[Age]]&lt;=30,"18-30",IF(PatientData[[#This Row],[Age]]&lt;=40,"31-40",IF(PatientData[[#This Row],[Age]]&lt;=50,"41-50",IF(PatientData[[#This Row],[Age]]&lt;=60,"51-60",IF(PatientData[[#This Row],[Age]]&lt;=70,"61-70",IF(PatientData[[#This Row],[Age]]&lt;=80,"71-80","80+"))))))</f>
        <v>51-60</v>
      </c>
    </row>
    <row r="481" spans="1:13" x14ac:dyDescent="0.25">
      <c r="A481" t="s">
        <v>505</v>
      </c>
      <c r="B481">
        <v>73</v>
      </c>
      <c r="C481" t="s">
        <v>25</v>
      </c>
      <c r="D481">
        <v>128</v>
      </c>
      <c r="E481">
        <v>204.590809789703</v>
      </c>
      <c r="F481">
        <v>21.648926061214599</v>
      </c>
      <c r="G481" t="s">
        <v>14</v>
      </c>
      <c r="H481" t="s">
        <v>19</v>
      </c>
      <c r="I481" t="s">
        <v>15</v>
      </c>
      <c r="J481">
        <v>1</v>
      </c>
      <c r="K481">
        <v>3694.09</v>
      </c>
      <c r="L481" t="s">
        <v>23</v>
      </c>
      <c r="M481" t="str">
        <f>IF(PatientData[[#This Row],[Age]]&lt;=30,"18-30",IF(PatientData[[#This Row],[Age]]&lt;=40,"31-40",IF(PatientData[[#This Row],[Age]]&lt;=50,"41-50",IF(PatientData[[#This Row],[Age]]&lt;=60,"51-60",IF(PatientData[[#This Row],[Age]]&lt;=70,"61-70",IF(PatientData[[#This Row],[Age]]&lt;=80,"71-80","80+"))))))</f>
        <v>71-80</v>
      </c>
    </row>
    <row r="482" spans="1:13" x14ac:dyDescent="0.25">
      <c r="A482" t="s">
        <v>506</v>
      </c>
      <c r="B482">
        <v>59</v>
      </c>
      <c r="C482" t="s">
        <v>13</v>
      </c>
      <c r="D482" t="s">
        <v>10051</v>
      </c>
      <c r="E482">
        <v>185.10266235244299</v>
      </c>
      <c r="F482">
        <v>22.1621141749842</v>
      </c>
      <c r="G482" t="s">
        <v>14</v>
      </c>
      <c r="H482" t="s">
        <v>19</v>
      </c>
      <c r="I482" t="s">
        <v>28</v>
      </c>
      <c r="J482">
        <v>1</v>
      </c>
      <c r="K482">
        <v>2545.38</v>
      </c>
      <c r="L482" t="s">
        <v>16</v>
      </c>
      <c r="M482" t="str">
        <f>IF(PatientData[[#This Row],[Age]]&lt;=30,"18-30",IF(PatientData[[#This Row],[Age]]&lt;=40,"31-40",IF(PatientData[[#This Row],[Age]]&lt;=50,"41-50",IF(PatientData[[#This Row],[Age]]&lt;=60,"51-60",IF(PatientData[[#This Row],[Age]]&lt;=70,"61-70",IF(PatientData[[#This Row],[Age]]&lt;=80,"71-80","80+"))))))</f>
        <v>51-60</v>
      </c>
    </row>
    <row r="483" spans="1:13" x14ac:dyDescent="0.25">
      <c r="A483" t="s">
        <v>507</v>
      </c>
      <c r="B483">
        <v>67</v>
      </c>
      <c r="C483" t="s">
        <v>25</v>
      </c>
      <c r="D483">
        <v>127</v>
      </c>
      <c r="E483">
        <v>210.799184874128</v>
      </c>
      <c r="F483">
        <v>25.8660079472372</v>
      </c>
      <c r="G483" t="s">
        <v>14</v>
      </c>
      <c r="H483" t="s">
        <v>19</v>
      </c>
      <c r="I483" t="s">
        <v>15</v>
      </c>
      <c r="J483">
        <v>4</v>
      </c>
      <c r="K483">
        <v>9227.75</v>
      </c>
      <c r="L483" t="s">
        <v>16</v>
      </c>
      <c r="M483" t="str">
        <f>IF(PatientData[[#This Row],[Age]]&lt;=30,"18-30",IF(PatientData[[#This Row],[Age]]&lt;=40,"31-40",IF(PatientData[[#This Row],[Age]]&lt;=50,"41-50",IF(PatientData[[#This Row],[Age]]&lt;=60,"51-60",IF(PatientData[[#This Row],[Age]]&lt;=70,"61-70",IF(PatientData[[#This Row],[Age]]&lt;=80,"71-80","80+"))))))</f>
        <v>61-70</v>
      </c>
    </row>
    <row r="484" spans="1:13" x14ac:dyDescent="0.25">
      <c r="A484" t="s">
        <v>508</v>
      </c>
      <c r="B484">
        <v>59</v>
      </c>
      <c r="C484" t="s">
        <v>25</v>
      </c>
      <c r="D484" t="s">
        <v>10051</v>
      </c>
      <c r="E484">
        <v>277.04738768742499</v>
      </c>
      <c r="F484">
        <v>25.217809765572198</v>
      </c>
      <c r="G484" t="s">
        <v>18</v>
      </c>
      <c r="H484" t="s">
        <v>19</v>
      </c>
      <c r="I484" t="s">
        <v>26</v>
      </c>
      <c r="J484">
        <v>4</v>
      </c>
      <c r="K484">
        <v>9807.7999999999993</v>
      </c>
      <c r="L484" t="s">
        <v>16</v>
      </c>
      <c r="M484" t="str">
        <f>IF(PatientData[[#This Row],[Age]]&lt;=30,"18-30",IF(PatientData[[#This Row],[Age]]&lt;=40,"31-40",IF(PatientData[[#This Row],[Age]]&lt;=50,"41-50",IF(PatientData[[#This Row],[Age]]&lt;=60,"51-60",IF(PatientData[[#This Row],[Age]]&lt;=70,"61-70",IF(PatientData[[#This Row],[Age]]&lt;=80,"71-80","80+"))))))</f>
        <v>51-60</v>
      </c>
    </row>
    <row r="485" spans="1:13" x14ac:dyDescent="0.25">
      <c r="A485" t="s">
        <v>509</v>
      </c>
      <c r="B485">
        <v>58</v>
      </c>
      <c r="C485" t="s">
        <v>13</v>
      </c>
      <c r="D485">
        <v>90</v>
      </c>
      <c r="E485">
        <v>254.18222171853401</v>
      </c>
      <c r="F485">
        <v>37.228611346429901</v>
      </c>
      <c r="G485" t="s">
        <v>18</v>
      </c>
      <c r="H485" t="s">
        <v>22</v>
      </c>
      <c r="I485" t="s">
        <v>26</v>
      </c>
      <c r="J485">
        <v>2</v>
      </c>
      <c r="K485">
        <v>19596.87</v>
      </c>
      <c r="L485" t="s">
        <v>16</v>
      </c>
      <c r="M485" t="str">
        <f>IF(PatientData[[#This Row],[Age]]&lt;=30,"18-30",IF(PatientData[[#This Row],[Age]]&lt;=40,"31-40",IF(PatientData[[#This Row],[Age]]&lt;=50,"41-50",IF(PatientData[[#This Row],[Age]]&lt;=60,"51-60",IF(PatientData[[#This Row],[Age]]&lt;=70,"61-70",IF(PatientData[[#This Row],[Age]]&lt;=80,"71-80","80+"))))))</f>
        <v>51-60</v>
      </c>
    </row>
    <row r="486" spans="1:13" x14ac:dyDescent="0.25">
      <c r="A486" t="s">
        <v>510</v>
      </c>
      <c r="B486">
        <v>78</v>
      </c>
      <c r="C486" t="s">
        <v>25</v>
      </c>
      <c r="D486">
        <v>109</v>
      </c>
      <c r="E486">
        <v>210.298437252073</v>
      </c>
      <c r="F486">
        <v>22.638275863134101</v>
      </c>
      <c r="G486" t="s">
        <v>18</v>
      </c>
      <c r="H486" t="s">
        <v>19</v>
      </c>
      <c r="I486" t="s">
        <v>15</v>
      </c>
      <c r="J486">
        <v>6</v>
      </c>
      <c r="K486">
        <v>13928.38</v>
      </c>
      <c r="L486" t="s">
        <v>16</v>
      </c>
      <c r="M486" t="str">
        <f>IF(PatientData[[#This Row],[Age]]&lt;=30,"18-30",IF(PatientData[[#This Row],[Age]]&lt;=40,"31-40",IF(PatientData[[#This Row],[Age]]&lt;=50,"41-50",IF(PatientData[[#This Row],[Age]]&lt;=60,"51-60",IF(PatientData[[#This Row],[Age]]&lt;=70,"61-70",IF(PatientData[[#This Row],[Age]]&lt;=80,"71-80","80+"))))))</f>
        <v>71-80</v>
      </c>
    </row>
    <row r="487" spans="1:13" x14ac:dyDescent="0.25">
      <c r="A487" t="s">
        <v>511</v>
      </c>
      <c r="B487">
        <v>68</v>
      </c>
      <c r="C487" t="s">
        <v>13</v>
      </c>
      <c r="D487">
        <v>97</v>
      </c>
      <c r="E487">
        <v>221.969997436786</v>
      </c>
      <c r="F487">
        <v>37.9665747844398</v>
      </c>
      <c r="G487" t="s">
        <v>14</v>
      </c>
      <c r="H487" t="s">
        <v>19</v>
      </c>
      <c r="I487" t="s">
        <v>15</v>
      </c>
      <c r="J487">
        <v>5</v>
      </c>
      <c r="K487">
        <v>14993.98</v>
      </c>
      <c r="L487" t="s">
        <v>16</v>
      </c>
      <c r="M487" t="str">
        <f>IF(PatientData[[#This Row],[Age]]&lt;=30,"18-30",IF(PatientData[[#This Row],[Age]]&lt;=40,"31-40",IF(PatientData[[#This Row],[Age]]&lt;=50,"41-50",IF(PatientData[[#This Row],[Age]]&lt;=60,"51-60",IF(PatientData[[#This Row],[Age]]&lt;=70,"61-70",IF(PatientData[[#This Row],[Age]]&lt;=80,"71-80","80+"))))))</f>
        <v>61-70</v>
      </c>
    </row>
    <row r="488" spans="1:13" x14ac:dyDescent="0.25">
      <c r="A488" t="s">
        <v>512</v>
      </c>
      <c r="B488">
        <v>68</v>
      </c>
      <c r="C488" t="s">
        <v>25</v>
      </c>
      <c r="D488">
        <v>164</v>
      </c>
      <c r="E488">
        <v>223.611005752148</v>
      </c>
      <c r="F488">
        <v>23.0072908937451</v>
      </c>
      <c r="G488" t="s">
        <v>18</v>
      </c>
      <c r="H488" t="s">
        <v>19</v>
      </c>
      <c r="I488" t="s">
        <v>15</v>
      </c>
      <c r="J488">
        <v>2</v>
      </c>
      <c r="K488">
        <v>8975.14</v>
      </c>
      <c r="L488" t="s">
        <v>23</v>
      </c>
      <c r="M488" t="str">
        <f>IF(PatientData[[#This Row],[Age]]&lt;=30,"18-30",IF(PatientData[[#This Row],[Age]]&lt;=40,"31-40",IF(PatientData[[#This Row],[Age]]&lt;=50,"41-50",IF(PatientData[[#This Row],[Age]]&lt;=60,"51-60",IF(PatientData[[#This Row],[Age]]&lt;=70,"61-70",IF(PatientData[[#This Row],[Age]]&lt;=80,"71-80","80+"))))))</f>
        <v>61-70</v>
      </c>
    </row>
    <row r="489" spans="1:13" x14ac:dyDescent="0.25">
      <c r="A489" t="s">
        <v>513</v>
      </c>
      <c r="B489">
        <v>62</v>
      </c>
      <c r="C489" t="s">
        <v>13</v>
      </c>
      <c r="D489">
        <v>142</v>
      </c>
      <c r="E489">
        <v>175.869651097435</v>
      </c>
      <c r="F489">
        <v>34.867375588026398</v>
      </c>
      <c r="G489" t="s">
        <v>14</v>
      </c>
      <c r="H489" t="s">
        <v>22</v>
      </c>
      <c r="I489" t="s">
        <v>15</v>
      </c>
      <c r="J489">
        <v>2</v>
      </c>
      <c r="K489">
        <v>7450.44</v>
      </c>
      <c r="L489" t="s">
        <v>16</v>
      </c>
      <c r="M489" t="str">
        <f>IF(PatientData[[#This Row],[Age]]&lt;=30,"18-30",IF(PatientData[[#This Row],[Age]]&lt;=40,"31-40",IF(PatientData[[#This Row],[Age]]&lt;=50,"41-50",IF(PatientData[[#This Row],[Age]]&lt;=60,"51-60",IF(PatientData[[#This Row],[Age]]&lt;=70,"61-70",IF(PatientData[[#This Row],[Age]]&lt;=80,"71-80","80+"))))))</f>
        <v>61-70</v>
      </c>
    </row>
    <row r="490" spans="1:13" x14ac:dyDescent="0.25">
      <c r="A490" t="s">
        <v>514</v>
      </c>
      <c r="B490">
        <v>53</v>
      </c>
      <c r="C490" t="s">
        <v>13</v>
      </c>
      <c r="D490">
        <v>157</v>
      </c>
      <c r="E490">
        <v>181.569600093144</v>
      </c>
      <c r="F490">
        <v>34.5928835649202</v>
      </c>
      <c r="G490" t="s">
        <v>14</v>
      </c>
      <c r="H490" t="s">
        <v>19</v>
      </c>
      <c r="I490" t="s">
        <v>28</v>
      </c>
      <c r="J490">
        <v>3</v>
      </c>
      <c r="K490">
        <v>5466.77</v>
      </c>
      <c r="L490" t="s">
        <v>16</v>
      </c>
      <c r="M490" t="str">
        <f>IF(PatientData[[#This Row],[Age]]&lt;=30,"18-30",IF(PatientData[[#This Row],[Age]]&lt;=40,"31-40",IF(PatientData[[#This Row],[Age]]&lt;=50,"41-50",IF(PatientData[[#This Row],[Age]]&lt;=60,"51-60",IF(PatientData[[#This Row],[Age]]&lt;=70,"61-70",IF(PatientData[[#This Row],[Age]]&lt;=80,"71-80","80+"))))))</f>
        <v>51-60</v>
      </c>
    </row>
    <row r="491" spans="1:13" x14ac:dyDescent="0.25">
      <c r="A491" t="s">
        <v>515</v>
      </c>
      <c r="B491">
        <v>42</v>
      </c>
      <c r="C491" t="s">
        <v>25</v>
      </c>
      <c r="D491">
        <v>154</v>
      </c>
      <c r="E491">
        <v>204.468857652076</v>
      </c>
      <c r="F491">
        <v>29.521898363300899</v>
      </c>
      <c r="G491" t="s">
        <v>18</v>
      </c>
      <c r="H491" t="s">
        <v>19</v>
      </c>
      <c r="I491" t="s">
        <v>15</v>
      </c>
      <c r="J491">
        <v>4</v>
      </c>
      <c r="K491">
        <v>6666.73</v>
      </c>
      <c r="L491" t="s">
        <v>16</v>
      </c>
      <c r="M491" t="str">
        <f>IF(PatientData[[#This Row],[Age]]&lt;=30,"18-30",IF(PatientData[[#This Row],[Age]]&lt;=40,"31-40",IF(PatientData[[#This Row],[Age]]&lt;=50,"41-50",IF(PatientData[[#This Row],[Age]]&lt;=60,"51-60",IF(PatientData[[#This Row],[Age]]&lt;=70,"61-70",IF(PatientData[[#This Row],[Age]]&lt;=80,"71-80","80+"))))))</f>
        <v>41-50</v>
      </c>
    </row>
    <row r="492" spans="1:13" x14ac:dyDescent="0.25">
      <c r="A492" t="s">
        <v>516</v>
      </c>
      <c r="B492">
        <v>60</v>
      </c>
      <c r="C492" t="s">
        <v>25</v>
      </c>
      <c r="D492">
        <v>90</v>
      </c>
      <c r="E492">
        <v>315.38579913487399</v>
      </c>
      <c r="F492">
        <v>29.339485980274802</v>
      </c>
      <c r="G492" t="s">
        <v>14</v>
      </c>
      <c r="H492" t="s">
        <v>19</v>
      </c>
      <c r="I492" t="s">
        <v>15</v>
      </c>
      <c r="J492">
        <v>6</v>
      </c>
      <c r="K492">
        <v>6007.82</v>
      </c>
      <c r="L492" t="s">
        <v>16</v>
      </c>
      <c r="M492" t="str">
        <f>IF(PatientData[[#This Row],[Age]]&lt;=30,"18-30",IF(PatientData[[#This Row],[Age]]&lt;=40,"31-40",IF(PatientData[[#This Row],[Age]]&lt;=50,"41-50",IF(PatientData[[#This Row],[Age]]&lt;=60,"51-60",IF(PatientData[[#This Row],[Age]]&lt;=70,"61-70",IF(PatientData[[#This Row],[Age]]&lt;=80,"71-80","80+"))))))</f>
        <v>51-60</v>
      </c>
    </row>
    <row r="493" spans="1:13" x14ac:dyDescent="0.25">
      <c r="A493" t="s">
        <v>517</v>
      </c>
      <c r="B493">
        <v>43</v>
      </c>
      <c r="C493" t="s">
        <v>13</v>
      </c>
      <c r="D493">
        <v>165</v>
      </c>
      <c r="E493">
        <v>213.90163772497499</v>
      </c>
      <c r="F493">
        <v>24.275328565479601</v>
      </c>
      <c r="G493" t="s">
        <v>14</v>
      </c>
      <c r="H493" t="s">
        <v>19</v>
      </c>
      <c r="I493" t="s">
        <v>28</v>
      </c>
      <c r="J493">
        <v>2</v>
      </c>
      <c r="K493">
        <v>4149.2</v>
      </c>
      <c r="L493" t="s">
        <v>10051</v>
      </c>
      <c r="M493" t="str">
        <f>IF(PatientData[[#This Row],[Age]]&lt;=30,"18-30",IF(PatientData[[#This Row],[Age]]&lt;=40,"31-40",IF(PatientData[[#This Row],[Age]]&lt;=50,"41-50",IF(PatientData[[#This Row],[Age]]&lt;=60,"51-60",IF(PatientData[[#This Row],[Age]]&lt;=70,"61-70",IF(PatientData[[#This Row],[Age]]&lt;=80,"71-80","80+"))))))</f>
        <v>41-50</v>
      </c>
    </row>
    <row r="494" spans="1:13" x14ac:dyDescent="0.25">
      <c r="A494" t="s">
        <v>518</v>
      </c>
      <c r="B494">
        <v>64</v>
      </c>
      <c r="C494" t="s">
        <v>13</v>
      </c>
      <c r="D494">
        <v>135</v>
      </c>
      <c r="E494">
        <v>153.139112746736</v>
      </c>
      <c r="F494">
        <v>28.698060318116799</v>
      </c>
      <c r="G494" t="s">
        <v>36</v>
      </c>
      <c r="H494" t="s">
        <v>19</v>
      </c>
      <c r="I494" t="s">
        <v>15</v>
      </c>
      <c r="J494">
        <v>4</v>
      </c>
      <c r="K494">
        <v>7423.23</v>
      </c>
      <c r="L494" t="s">
        <v>20</v>
      </c>
      <c r="M494" t="str">
        <f>IF(PatientData[[#This Row],[Age]]&lt;=30,"18-30",IF(PatientData[[#This Row],[Age]]&lt;=40,"31-40",IF(PatientData[[#This Row],[Age]]&lt;=50,"41-50",IF(PatientData[[#This Row],[Age]]&lt;=60,"51-60",IF(PatientData[[#This Row],[Age]]&lt;=70,"61-70",IF(PatientData[[#This Row],[Age]]&lt;=80,"71-80","80+"))))))</f>
        <v>61-70</v>
      </c>
    </row>
    <row r="495" spans="1:13" x14ac:dyDescent="0.25">
      <c r="A495" t="s">
        <v>519</v>
      </c>
      <c r="B495">
        <v>64</v>
      </c>
      <c r="C495" t="s">
        <v>13</v>
      </c>
      <c r="D495">
        <v>170</v>
      </c>
      <c r="E495">
        <v>229.01825509485801</v>
      </c>
      <c r="F495">
        <v>32.073338448728698</v>
      </c>
      <c r="G495" t="s">
        <v>18</v>
      </c>
      <c r="H495" t="s">
        <v>19</v>
      </c>
      <c r="I495" t="s">
        <v>15</v>
      </c>
      <c r="J495">
        <v>3</v>
      </c>
      <c r="K495">
        <v>6822.97</v>
      </c>
      <c r="L495" t="s">
        <v>16</v>
      </c>
      <c r="M495" t="str">
        <f>IF(PatientData[[#This Row],[Age]]&lt;=30,"18-30",IF(PatientData[[#This Row],[Age]]&lt;=40,"31-40",IF(PatientData[[#This Row],[Age]]&lt;=50,"41-50",IF(PatientData[[#This Row],[Age]]&lt;=60,"51-60",IF(PatientData[[#This Row],[Age]]&lt;=70,"61-70",IF(PatientData[[#This Row],[Age]]&lt;=80,"71-80","80+"))))))</f>
        <v>61-70</v>
      </c>
    </row>
    <row r="496" spans="1:13" x14ac:dyDescent="0.25">
      <c r="A496" t="s">
        <v>520</v>
      </c>
      <c r="B496">
        <v>47</v>
      </c>
      <c r="C496" t="s">
        <v>25</v>
      </c>
      <c r="D496">
        <v>111</v>
      </c>
      <c r="E496">
        <v>255.39850665649899</v>
      </c>
      <c r="F496">
        <v>31.995895839068599</v>
      </c>
      <c r="G496" t="s">
        <v>18</v>
      </c>
      <c r="H496" t="s">
        <v>19</v>
      </c>
      <c r="I496" t="s">
        <v>15</v>
      </c>
      <c r="J496">
        <v>2</v>
      </c>
      <c r="K496">
        <v>3211.27</v>
      </c>
      <c r="L496" t="s">
        <v>16</v>
      </c>
      <c r="M496" t="str">
        <f>IF(PatientData[[#This Row],[Age]]&lt;=30,"18-30",IF(PatientData[[#This Row],[Age]]&lt;=40,"31-40",IF(PatientData[[#This Row],[Age]]&lt;=50,"41-50",IF(PatientData[[#This Row],[Age]]&lt;=60,"51-60",IF(PatientData[[#This Row],[Age]]&lt;=70,"61-70",IF(PatientData[[#This Row],[Age]]&lt;=80,"71-80","80+"))))))</f>
        <v>41-50</v>
      </c>
    </row>
    <row r="497" spans="1:13" x14ac:dyDescent="0.25">
      <c r="A497" t="s">
        <v>521</v>
      </c>
      <c r="B497">
        <v>51</v>
      </c>
      <c r="C497" t="s">
        <v>25</v>
      </c>
      <c r="D497">
        <v>108</v>
      </c>
      <c r="E497">
        <v>155.63715966250001</v>
      </c>
      <c r="F497">
        <v>21.556532324380999</v>
      </c>
      <c r="G497" t="s">
        <v>18</v>
      </c>
      <c r="H497" t="s">
        <v>22</v>
      </c>
      <c r="I497" t="s">
        <v>15</v>
      </c>
      <c r="J497">
        <v>3</v>
      </c>
      <c r="K497">
        <v>8616.65</v>
      </c>
      <c r="L497" t="s">
        <v>43</v>
      </c>
      <c r="M497" t="str">
        <f>IF(PatientData[[#This Row],[Age]]&lt;=30,"18-30",IF(PatientData[[#This Row],[Age]]&lt;=40,"31-40",IF(PatientData[[#This Row],[Age]]&lt;=50,"41-50",IF(PatientData[[#This Row],[Age]]&lt;=60,"51-60",IF(PatientData[[#This Row],[Age]]&lt;=70,"61-70",IF(PatientData[[#This Row],[Age]]&lt;=80,"71-80","80+"))))))</f>
        <v>51-60</v>
      </c>
    </row>
    <row r="498" spans="1:13" x14ac:dyDescent="0.25">
      <c r="A498" t="s">
        <v>522</v>
      </c>
      <c r="B498">
        <v>52</v>
      </c>
      <c r="C498" t="s">
        <v>25</v>
      </c>
      <c r="D498">
        <v>105</v>
      </c>
      <c r="E498">
        <v>234.380755261329</v>
      </c>
      <c r="F498">
        <v>33.140389614811603</v>
      </c>
      <c r="G498" t="s">
        <v>18</v>
      </c>
      <c r="H498" t="s">
        <v>22</v>
      </c>
      <c r="I498" t="s">
        <v>26</v>
      </c>
      <c r="J498">
        <v>1</v>
      </c>
      <c r="K498">
        <v>10391.44</v>
      </c>
      <c r="L498" t="s">
        <v>10051</v>
      </c>
      <c r="M498" t="str">
        <f>IF(PatientData[[#This Row],[Age]]&lt;=30,"18-30",IF(PatientData[[#This Row],[Age]]&lt;=40,"31-40",IF(PatientData[[#This Row],[Age]]&lt;=50,"41-50",IF(PatientData[[#This Row],[Age]]&lt;=60,"51-60",IF(PatientData[[#This Row],[Age]]&lt;=70,"61-70",IF(PatientData[[#This Row],[Age]]&lt;=80,"71-80","80+"))))))</f>
        <v>51-60</v>
      </c>
    </row>
    <row r="499" spans="1:13" x14ac:dyDescent="0.25">
      <c r="A499" t="s">
        <v>523</v>
      </c>
      <c r="B499">
        <v>50</v>
      </c>
      <c r="C499" t="s">
        <v>13</v>
      </c>
      <c r="D499">
        <v>107</v>
      </c>
      <c r="E499">
        <v>307.81140254722902</v>
      </c>
      <c r="F499">
        <v>17.658319079677099</v>
      </c>
      <c r="G499" t="s">
        <v>14</v>
      </c>
      <c r="H499" t="s">
        <v>19</v>
      </c>
      <c r="I499" t="s">
        <v>15</v>
      </c>
      <c r="J499">
        <v>3</v>
      </c>
      <c r="K499">
        <v>13115.51</v>
      </c>
      <c r="L499" t="s">
        <v>23</v>
      </c>
      <c r="M499" t="str">
        <f>IF(PatientData[[#This Row],[Age]]&lt;=30,"18-30",IF(PatientData[[#This Row],[Age]]&lt;=40,"31-40",IF(PatientData[[#This Row],[Age]]&lt;=50,"41-50",IF(PatientData[[#This Row],[Age]]&lt;=60,"51-60",IF(PatientData[[#This Row],[Age]]&lt;=70,"61-70",IF(PatientData[[#This Row],[Age]]&lt;=80,"71-80","80+"))))))</f>
        <v>41-50</v>
      </c>
    </row>
    <row r="500" spans="1:13" x14ac:dyDescent="0.25">
      <c r="A500" t="s">
        <v>524</v>
      </c>
      <c r="B500">
        <v>46</v>
      </c>
      <c r="C500" t="s">
        <v>13</v>
      </c>
      <c r="D500">
        <v>139</v>
      </c>
      <c r="E500">
        <v>233.04906942881101</v>
      </c>
      <c r="F500">
        <v>26.1525716345094</v>
      </c>
      <c r="G500" t="s">
        <v>18</v>
      </c>
      <c r="H500" t="s">
        <v>19</v>
      </c>
      <c r="I500" t="s">
        <v>15</v>
      </c>
      <c r="J500">
        <v>3</v>
      </c>
      <c r="K500">
        <v>13929.86</v>
      </c>
      <c r="L500" t="s">
        <v>16</v>
      </c>
      <c r="M500" t="str">
        <f>IF(PatientData[[#This Row],[Age]]&lt;=30,"18-30",IF(PatientData[[#This Row],[Age]]&lt;=40,"31-40",IF(PatientData[[#This Row],[Age]]&lt;=50,"41-50",IF(PatientData[[#This Row],[Age]]&lt;=60,"51-60",IF(PatientData[[#This Row],[Age]]&lt;=70,"61-70",IF(PatientData[[#This Row],[Age]]&lt;=80,"71-80","80+"))))))</f>
        <v>41-50</v>
      </c>
    </row>
    <row r="501" spans="1:13" x14ac:dyDescent="0.25">
      <c r="A501" t="s">
        <v>525</v>
      </c>
      <c r="B501">
        <v>43</v>
      </c>
      <c r="C501" t="s">
        <v>13</v>
      </c>
      <c r="D501">
        <v>108</v>
      </c>
      <c r="E501">
        <v>219.580502855573</v>
      </c>
      <c r="F501">
        <v>20.5429785001933</v>
      </c>
      <c r="G501" t="s">
        <v>14</v>
      </c>
      <c r="H501" t="s">
        <v>19</v>
      </c>
      <c r="I501" t="s">
        <v>28</v>
      </c>
      <c r="J501">
        <v>5</v>
      </c>
      <c r="K501">
        <v>6627.98</v>
      </c>
      <c r="L501" t="s">
        <v>16</v>
      </c>
      <c r="M501" t="str">
        <f>IF(PatientData[[#This Row],[Age]]&lt;=30,"18-30",IF(PatientData[[#This Row],[Age]]&lt;=40,"31-40",IF(PatientData[[#This Row],[Age]]&lt;=50,"41-50",IF(PatientData[[#This Row],[Age]]&lt;=60,"51-60",IF(PatientData[[#This Row],[Age]]&lt;=70,"61-70",IF(PatientData[[#This Row],[Age]]&lt;=80,"71-80","80+"))))))</f>
        <v>41-50</v>
      </c>
    </row>
    <row r="502" spans="1:13" x14ac:dyDescent="0.25">
      <c r="A502" t="s">
        <v>526</v>
      </c>
      <c r="B502">
        <v>54</v>
      </c>
      <c r="C502" t="s">
        <v>25</v>
      </c>
      <c r="D502">
        <v>135</v>
      </c>
      <c r="E502">
        <v>216.43175739173799</v>
      </c>
      <c r="F502">
        <v>30.926243200123</v>
      </c>
      <c r="G502" t="s">
        <v>14</v>
      </c>
      <c r="H502" t="s">
        <v>22</v>
      </c>
      <c r="I502" t="s">
        <v>15</v>
      </c>
      <c r="J502">
        <v>5</v>
      </c>
      <c r="K502">
        <v>7761.15</v>
      </c>
      <c r="L502" t="s">
        <v>23</v>
      </c>
      <c r="M502" t="str">
        <f>IF(PatientData[[#This Row],[Age]]&lt;=30,"18-30",IF(PatientData[[#This Row],[Age]]&lt;=40,"31-40",IF(PatientData[[#This Row],[Age]]&lt;=50,"41-50",IF(PatientData[[#This Row],[Age]]&lt;=60,"51-60",IF(PatientData[[#This Row],[Age]]&lt;=70,"61-70",IF(PatientData[[#This Row],[Age]]&lt;=80,"71-80","80+"))))))</f>
        <v>51-60</v>
      </c>
    </row>
    <row r="503" spans="1:13" x14ac:dyDescent="0.25">
      <c r="A503" t="s">
        <v>527</v>
      </c>
      <c r="B503">
        <v>42</v>
      </c>
      <c r="C503" t="s">
        <v>13</v>
      </c>
      <c r="D503">
        <v>120</v>
      </c>
      <c r="E503">
        <v>217.45057117733299</v>
      </c>
      <c r="F503">
        <v>18.912596199174601</v>
      </c>
      <c r="G503" t="s">
        <v>14</v>
      </c>
      <c r="H503" t="s">
        <v>19</v>
      </c>
      <c r="I503" t="s">
        <v>28</v>
      </c>
      <c r="J503">
        <v>2</v>
      </c>
      <c r="K503">
        <v>4211.28</v>
      </c>
      <c r="L503" t="s">
        <v>20</v>
      </c>
      <c r="M503" t="str">
        <f>IF(PatientData[[#This Row],[Age]]&lt;=30,"18-30",IF(PatientData[[#This Row],[Age]]&lt;=40,"31-40",IF(PatientData[[#This Row],[Age]]&lt;=50,"41-50",IF(PatientData[[#This Row],[Age]]&lt;=60,"51-60",IF(PatientData[[#This Row],[Age]]&lt;=70,"61-70",IF(PatientData[[#This Row],[Age]]&lt;=80,"71-80","80+"))))))</f>
        <v>41-50</v>
      </c>
    </row>
    <row r="504" spans="1:13" x14ac:dyDescent="0.25">
      <c r="A504" t="s">
        <v>528</v>
      </c>
      <c r="B504">
        <v>62</v>
      </c>
      <c r="C504" t="s">
        <v>13</v>
      </c>
      <c r="D504">
        <v>156</v>
      </c>
      <c r="E504">
        <v>269.97675398959399</v>
      </c>
      <c r="F504">
        <v>31.918786469050701</v>
      </c>
      <c r="G504" t="s">
        <v>36</v>
      </c>
      <c r="H504" t="s">
        <v>19</v>
      </c>
      <c r="I504" t="s">
        <v>26</v>
      </c>
      <c r="J504">
        <v>7</v>
      </c>
      <c r="K504">
        <v>10923.73</v>
      </c>
      <c r="L504" t="s">
        <v>16</v>
      </c>
      <c r="M504" t="str">
        <f>IF(PatientData[[#This Row],[Age]]&lt;=30,"18-30",IF(PatientData[[#This Row],[Age]]&lt;=40,"31-40",IF(PatientData[[#This Row],[Age]]&lt;=50,"41-50",IF(PatientData[[#This Row],[Age]]&lt;=60,"51-60",IF(PatientData[[#This Row],[Age]]&lt;=70,"61-70",IF(PatientData[[#This Row],[Age]]&lt;=80,"71-80","80+"))))))</f>
        <v>61-70</v>
      </c>
    </row>
    <row r="505" spans="1:13" x14ac:dyDescent="0.25">
      <c r="A505" t="s">
        <v>529</v>
      </c>
      <c r="B505">
        <v>30</v>
      </c>
      <c r="C505" t="s">
        <v>25</v>
      </c>
      <c r="D505">
        <v>152</v>
      </c>
      <c r="E505">
        <v>251.05813732625899</v>
      </c>
      <c r="F505">
        <v>24.9100388318341</v>
      </c>
      <c r="G505" t="s">
        <v>18</v>
      </c>
      <c r="H505" t="s">
        <v>22</v>
      </c>
      <c r="I505" t="s">
        <v>26</v>
      </c>
      <c r="J505">
        <v>3</v>
      </c>
      <c r="K505">
        <v>10076.200000000001</v>
      </c>
      <c r="L505" t="s">
        <v>16</v>
      </c>
      <c r="M505" t="str">
        <f>IF(PatientData[[#This Row],[Age]]&lt;=30,"18-30",IF(PatientData[[#This Row],[Age]]&lt;=40,"31-40",IF(PatientData[[#This Row],[Age]]&lt;=50,"41-50",IF(PatientData[[#This Row],[Age]]&lt;=60,"51-60",IF(PatientData[[#This Row],[Age]]&lt;=70,"61-70",IF(PatientData[[#This Row],[Age]]&lt;=80,"71-80","80+"))))))</f>
        <v>18-30</v>
      </c>
    </row>
    <row r="506" spans="1:13" x14ac:dyDescent="0.25">
      <c r="A506" t="s">
        <v>530</v>
      </c>
      <c r="B506">
        <v>78</v>
      </c>
      <c r="C506" t="s">
        <v>13</v>
      </c>
      <c r="D506" t="s">
        <v>10051</v>
      </c>
      <c r="E506">
        <v>160.623017530841</v>
      </c>
      <c r="F506">
        <v>16.997694597843001</v>
      </c>
      <c r="G506" t="s">
        <v>18</v>
      </c>
      <c r="H506" t="s">
        <v>22</v>
      </c>
      <c r="I506" t="s">
        <v>26</v>
      </c>
      <c r="J506">
        <v>1</v>
      </c>
      <c r="K506">
        <v>19375.36</v>
      </c>
      <c r="L506" t="s">
        <v>16</v>
      </c>
      <c r="M506" t="str">
        <f>IF(PatientData[[#This Row],[Age]]&lt;=30,"18-30",IF(PatientData[[#This Row],[Age]]&lt;=40,"31-40",IF(PatientData[[#This Row],[Age]]&lt;=50,"41-50",IF(PatientData[[#This Row],[Age]]&lt;=60,"51-60",IF(PatientData[[#This Row],[Age]]&lt;=70,"61-70",IF(PatientData[[#This Row],[Age]]&lt;=80,"71-80","80+"))))))</f>
        <v>71-80</v>
      </c>
    </row>
    <row r="507" spans="1:13" x14ac:dyDescent="0.25">
      <c r="A507" t="s">
        <v>531</v>
      </c>
      <c r="B507">
        <v>55</v>
      </c>
      <c r="C507" t="s">
        <v>25</v>
      </c>
      <c r="D507">
        <v>159</v>
      </c>
      <c r="E507">
        <v>216.640391067107</v>
      </c>
      <c r="F507">
        <v>20.310338904627098</v>
      </c>
      <c r="G507" t="s">
        <v>18</v>
      </c>
      <c r="H507" t="s">
        <v>19</v>
      </c>
      <c r="I507" t="s">
        <v>15</v>
      </c>
      <c r="J507">
        <v>4</v>
      </c>
      <c r="K507">
        <v>9522.31</v>
      </c>
      <c r="L507" t="s">
        <v>43</v>
      </c>
      <c r="M507" t="str">
        <f>IF(PatientData[[#This Row],[Age]]&lt;=30,"18-30",IF(PatientData[[#This Row],[Age]]&lt;=40,"31-40",IF(PatientData[[#This Row],[Age]]&lt;=50,"41-50",IF(PatientData[[#This Row],[Age]]&lt;=60,"51-60",IF(PatientData[[#This Row],[Age]]&lt;=70,"61-70",IF(PatientData[[#This Row],[Age]]&lt;=80,"71-80","80+"))))))</f>
        <v>51-60</v>
      </c>
    </row>
    <row r="508" spans="1:13" x14ac:dyDescent="0.25">
      <c r="A508" t="s">
        <v>532</v>
      </c>
      <c r="B508">
        <v>45</v>
      </c>
      <c r="C508" t="s">
        <v>13</v>
      </c>
      <c r="D508">
        <v>136</v>
      </c>
      <c r="E508">
        <v>259.05762420409502</v>
      </c>
      <c r="F508">
        <v>26.757191206173001</v>
      </c>
      <c r="G508" t="s">
        <v>18</v>
      </c>
      <c r="H508" t="s">
        <v>10051</v>
      </c>
      <c r="I508" t="s">
        <v>26</v>
      </c>
      <c r="J508">
        <v>0</v>
      </c>
      <c r="K508">
        <v>15144.06</v>
      </c>
      <c r="L508" t="s">
        <v>16</v>
      </c>
      <c r="M508" t="str">
        <f>IF(PatientData[[#This Row],[Age]]&lt;=30,"18-30",IF(PatientData[[#This Row],[Age]]&lt;=40,"31-40",IF(PatientData[[#This Row],[Age]]&lt;=50,"41-50",IF(PatientData[[#This Row],[Age]]&lt;=60,"51-60",IF(PatientData[[#This Row],[Age]]&lt;=70,"61-70",IF(PatientData[[#This Row],[Age]]&lt;=80,"71-80","80+"))))))</f>
        <v>41-50</v>
      </c>
    </row>
    <row r="509" spans="1:13" x14ac:dyDescent="0.25">
      <c r="A509" t="s">
        <v>533</v>
      </c>
      <c r="B509">
        <v>69</v>
      </c>
      <c r="C509" t="s">
        <v>13</v>
      </c>
      <c r="D509">
        <v>120</v>
      </c>
      <c r="E509">
        <v>262.03268243346798</v>
      </c>
      <c r="F509">
        <v>20.803850780236299</v>
      </c>
      <c r="G509" t="s">
        <v>18</v>
      </c>
      <c r="H509" t="s">
        <v>19</v>
      </c>
      <c r="I509" t="s">
        <v>15</v>
      </c>
      <c r="J509">
        <v>1</v>
      </c>
      <c r="K509">
        <v>4112.34</v>
      </c>
      <c r="L509" t="s">
        <v>23</v>
      </c>
      <c r="M509" t="str">
        <f>IF(PatientData[[#This Row],[Age]]&lt;=30,"18-30",IF(PatientData[[#This Row],[Age]]&lt;=40,"31-40",IF(PatientData[[#This Row],[Age]]&lt;=50,"41-50",IF(PatientData[[#This Row],[Age]]&lt;=60,"51-60",IF(PatientData[[#This Row],[Age]]&lt;=70,"61-70",IF(PatientData[[#This Row],[Age]]&lt;=80,"71-80","80+"))))))</f>
        <v>61-70</v>
      </c>
    </row>
    <row r="510" spans="1:13" x14ac:dyDescent="0.25">
      <c r="A510" t="s">
        <v>534</v>
      </c>
      <c r="B510">
        <v>68</v>
      </c>
      <c r="C510" t="s">
        <v>25</v>
      </c>
      <c r="D510">
        <v>130</v>
      </c>
      <c r="E510">
        <v>238.261326929842</v>
      </c>
      <c r="F510">
        <v>30.0636876193883</v>
      </c>
      <c r="G510" t="s">
        <v>36</v>
      </c>
      <c r="H510" t="s">
        <v>19</v>
      </c>
      <c r="I510" t="s">
        <v>26</v>
      </c>
      <c r="J510">
        <v>2</v>
      </c>
      <c r="K510">
        <v>14912.11</v>
      </c>
      <c r="L510" t="s">
        <v>16</v>
      </c>
      <c r="M510" t="str">
        <f>IF(PatientData[[#This Row],[Age]]&lt;=30,"18-30",IF(PatientData[[#This Row],[Age]]&lt;=40,"31-40",IF(PatientData[[#This Row],[Age]]&lt;=50,"41-50",IF(PatientData[[#This Row],[Age]]&lt;=60,"51-60",IF(PatientData[[#This Row],[Age]]&lt;=70,"61-70",IF(PatientData[[#This Row],[Age]]&lt;=80,"71-80","80+"))))))</f>
        <v>61-70</v>
      </c>
    </row>
    <row r="511" spans="1:13" x14ac:dyDescent="0.25">
      <c r="A511" t="s">
        <v>535</v>
      </c>
      <c r="B511">
        <v>33</v>
      </c>
      <c r="C511" t="s">
        <v>25</v>
      </c>
      <c r="D511">
        <v>137</v>
      </c>
      <c r="E511">
        <v>222.75099626489401</v>
      </c>
      <c r="F511">
        <v>30.106391264146001</v>
      </c>
      <c r="G511" t="s">
        <v>36</v>
      </c>
      <c r="H511" t="s">
        <v>22</v>
      </c>
      <c r="I511" t="s">
        <v>10051</v>
      </c>
      <c r="J511">
        <v>4</v>
      </c>
      <c r="K511">
        <v>6696.81</v>
      </c>
      <c r="L511" t="s">
        <v>16</v>
      </c>
      <c r="M511" t="str">
        <f>IF(PatientData[[#This Row],[Age]]&lt;=30,"18-30",IF(PatientData[[#This Row],[Age]]&lt;=40,"31-40",IF(PatientData[[#This Row],[Age]]&lt;=50,"41-50",IF(PatientData[[#This Row],[Age]]&lt;=60,"51-60",IF(PatientData[[#This Row],[Age]]&lt;=70,"61-70",IF(PatientData[[#This Row],[Age]]&lt;=80,"71-80","80+"))))))</f>
        <v>31-40</v>
      </c>
    </row>
    <row r="512" spans="1:13" x14ac:dyDescent="0.25">
      <c r="A512" t="s">
        <v>536</v>
      </c>
      <c r="B512">
        <v>65</v>
      </c>
      <c r="C512" t="s">
        <v>13</v>
      </c>
      <c r="D512">
        <v>147</v>
      </c>
      <c r="E512">
        <v>173.21325988179001</v>
      </c>
      <c r="F512">
        <v>23.799573391130401</v>
      </c>
      <c r="G512" t="s">
        <v>14</v>
      </c>
      <c r="H512" t="s">
        <v>19</v>
      </c>
      <c r="I512" t="s">
        <v>28</v>
      </c>
      <c r="J512">
        <v>1</v>
      </c>
      <c r="K512">
        <v>4239.2</v>
      </c>
      <c r="L512" t="s">
        <v>16</v>
      </c>
      <c r="M512" t="str">
        <f>IF(PatientData[[#This Row],[Age]]&lt;=30,"18-30",IF(PatientData[[#This Row],[Age]]&lt;=40,"31-40",IF(PatientData[[#This Row],[Age]]&lt;=50,"41-50",IF(PatientData[[#This Row],[Age]]&lt;=60,"51-60",IF(PatientData[[#This Row],[Age]]&lt;=70,"61-70",IF(PatientData[[#This Row],[Age]]&lt;=80,"71-80","80+"))))))</f>
        <v>61-70</v>
      </c>
    </row>
    <row r="513" spans="1:13" x14ac:dyDescent="0.25">
      <c r="A513" t="s">
        <v>537</v>
      </c>
      <c r="B513">
        <v>19</v>
      </c>
      <c r="C513" t="s">
        <v>25</v>
      </c>
      <c r="D513">
        <v>114</v>
      </c>
      <c r="E513">
        <v>272.24347480993202</v>
      </c>
      <c r="F513">
        <v>25.549482807794401</v>
      </c>
      <c r="G513" t="s">
        <v>14</v>
      </c>
      <c r="H513" t="s">
        <v>19</v>
      </c>
      <c r="I513" t="s">
        <v>28</v>
      </c>
      <c r="J513">
        <v>2</v>
      </c>
      <c r="K513">
        <v>3826.42</v>
      </c>
      <c r="L513" t="s">
        <v>20</v>
      </c>
      <c r="M513" t="str">
        <f>IF(PatientData[[#This Row],[Age]]&lt;=30,"18-30",IF(PatientData[[#This Row],[Age]]&lt;=40,"31-40",IF(PatientData[[#This Row],[Age]]&lt;=50,"41-50",IF(PatientData[[#This Row],[Age]]&lt;=60,"51-60",IF(PatientData[[#This Row],[Age]]&lt;=70,"61-70",IF(PatientData[[#This Row],[Age]]&lt;=80,"71-80","80+"))))))</f>
        <v>18-30</v>
      </c>
    </row>
    <row r="514" spans="1:13" x14ac:dyDescent="0.25">
      <c r="A514" t="s">
        <v>538</v>
      </c>
      <c r="B514">
        <v>54</v>
      </c>
      <c r="C514" t="s">
        <v>13</v>
      </c>
      <c r="D514">
        <v>141</v>
      </c>
      <c r="E514">
        <v>225.75527050484399</v>
      </c>
      <c r="F514">
        <v>24.329624003263898</v>
      </c>
      <c r="G514" t="s">
        <v>14</v>
      </c>
      <c r="H514" t="s">
        <v>22</v>
      </c>
      <c r="I514" t="s">
        <v>26</v>
      </c>
      <c r="J514">
        <v>1</v>
      </c>
      <c r="K514">
        <v>21499.99</v>
      </c>
      <c r="L514" t="s">
        <v>16</v>
      </c>
      <c r="M514" t="str">
        <f>IF(PatientData[[#This Row],[Age]]&lt;=30,"18-30",IF(PatientData[[#This Row],[Age]]&lt;=40,"31-40",IF(PatientData[[#This Row],[Age]]&lt;=50,"41-50",IF(PatientData[[#This Row],[Age]]&lt;=60,"51-60",IF(PatientData[[#This Row],[Age]]&lt;=70,"61-70",IF(PatientData[[#This Row],[Age]]&lt;=80,"71-80","80+"))))))</f>
        <v>51-60</v>
      </c>
    </row>
    <row r="515" spans="1:13" x14ac:dyDescent="0.25">
      <c r="A515" t="s">
        <v>539</v>
      </c>
      <c r="B515">
        <v>28</v>
      </c>
      <c r="C515" t="s">
        <v>13</v>
      </c>
      <c r="D515">
        <v>116</v>
      </c>
      <c r="E515">
        <v>305.54920429073002</v>
      </c>
      <c r="F515">
        <v>27.6847515348461</v>
      </c>
      <c r="G515" t="s">
        <v>18</v>
      </c>
      <c r="H515" t="s">
        <v>22</v>
      </c>
      <c r="I515" t="s">
        <v>15</v>
      </c>
      <c r="J515">
        <v>2</v>
      </c>
      <c r="K515">
        <v>3394.56</v>
      </c>
      <c r="L515" t="s">
        <v>16</v>
      </c>
      <c r="M515" t="str">
        <f>IF(PatientData[[#This Row],[Age]]&lt;=30,"18-30",IF(PatientData[[#This Row],[Age]]&lt;=40,"31-40",IF(PatientData[[#This Row],[Age]]&lt;=50,"41-50",IF(PatientData[[#This Row],[Age]]&lt;=60,"51-60",IF(PatientData[[#This Row],[Age]]&lt;=70,"61-70",IF(PatientData[[#This Row],[Age]]&lt;=80,"71-80","80+"))))))</f>
        <v>18-30</v>
      </c>
    </row>
    <row r="516" spans="1:13" x14ac:dyDescent="0.25">
      <c r="A516" t="s">
        <v>540</v>
      </c>
      <c r="B516">
        <v>37</v>
      </c>
      <c r="C516" t="s">
        <v>25</v>
      </c>
      <c r="D516">
        <v>142</v>
      </c>
      <c r="E516">
        <v>180.66593237666399</v>
      </c>
      <c r="F516">
        <v>29.328850301345</v>
      </c>
      <c r="G516" t="s">
        <v>14</v>
      </c>
      <c r="H516" t="s">
        <v>19</v>
      </c>
      <c r="I516" t="s">
        <v>28</v>
      </c>
      <c r="J516">
        <v>4</v>
      </c>
      <c r="K516">
        <v>5015.22</v>
      </c>
      <c r="L516" t="s">
        <v>16</v>
      </c>
      <c r="M516" t="str">
        <f>IF(PatientData[[#This Row],[Age]]&lt;=30,"18-30",IF(PatientData[[#This Row],[Age]]&lt;=40,"31-40",IF(PatientData[[#This Row],[Age]]&lt;=50,"41-50",IF(PatientData[[#This Row],[Age]]&lt;=60,"51-60",IF(PatientData[[#This Row],[Age]]&lt;=70,"61-70",IF(PatientData[[#This Row],[Age]]&lt;=80,"71-80","80+"))))))</f>
        <v>31-40</v>
      </c>
    </row>
    <row r="517" spans="1:13" x14ac:dyDescent="0.25">
      <c r="A517" t="s">
        <v>541</v>
      </c>
      <c r="B517">
        <v>61</v>
      </c>
      <c r="C517" t="s">
        <v>25</v>
      </c>
      <c r="D517">
        <v>127</v>
      </c>
      <c r="E517" t="s">
        <v>10051</v>
      </c>
      <c r="F517">
        <v>20.0197809229279</v>
      </c>
      <c r="G517" t="s">
        <v>36</v>
      </c>
      <c r="H517" t="s">
        <v>19</v>
      </c>
      <c r="I517" t="s">
        <v>15</v>
      </c>
      <c r="J517">
        <v>8</v>
      </c>
      <c r="K517">
        <v>11335.83</v>
      </c>
      <c r="L517" t="s">
        <v>16</v>
      </c>
      <c r="M517" t="str">
        <f>IF(PatientData[[#This Row],[Age]]&lt;=30,"18-30",IF(PatientData[[#This Row],[Age]]&lt;=40,"31-40",IF(PatientData[[#This Row],[Age]]&lt;=50,"41-50",IF(PatientData[[#This Row],[Age]]&lt;=60,"51-60",IF(PatientData[[#This Row],[Age]]&lt;=70,"61-70",IF(PatientData[[#This Row],[Age]]&lt;=80,"71-80","80+"))))))</f>
        <v>61-70</v>
      </c>
    </row>
    <row r="518" spans="1:13" x14ac:dyDescent="0.25">
      <c r="A518" t="s">
        <v>542</v>
      </c>
      <c r="B518">
        <v>71</v>
      </c>
      <c r="C518" t="s">
        <v>25</v>
      </c>
      <c r="D518">
        <v>137</v>
      </c>
      <c r="E518">
        <v>251.621313207111</v>
      </c>
      <c r="F518">
        <v>27.904272661447401</v>
      </c>
      <c r="G518" t="s">
        <v>14</v>
      </c>
      <c r="H518" t="s">
        <v>19</v>
      </c>
      <c r="I518" t="s">
        <v>15</v>
      </c>
      <c r="J518">
        <v>4</v>
      </c>
      <c r="K518" t="s">
        <v>10051</v>
      </c>
      <c r="L518" t="s">
        <v>23</v>
      </c>
      <c r="M518" t="str">
        <f>IF(PatientData[[#This Row],[Age]]&lt;=30,"18-30",IF(PatientData[[#This Row],[Age]]&lt;=40,"31-40",IF(PatientData[[#This Row],[Age]]&lt;=50,"41-50",IF(PatientData[[#This Row],[Age]]&lt;=60,"51-60",IF(PatientData[[#This Row],[Age]]&lt;=70,"61-70",IF(PatientData[[#This Row],[Age]]&lt;=80,"71-80","80+"))))))</f>
        <v>71-80</v>
      </c>
    </row>
    <row r="519" spans="1:13" x14ac:dyDescent="0.25">
      <c r="A519" t="s">
        <v>543</v>
      </c>
      <c r="B519">
        <v>47</v>
      </c>
      <c r="C519" t="s">
        <v>13</v>
      </c>
      <c r="D519" t="s">
        <v>10051</v>
      </c>
      <c r="E519" t="s">
        <v>10051</v>
      </c>
      <c r="F519">
        <v>29.935593439639899</v>
      </c>
      <c r="G519" t="s">
        <v>14</v>
      </c>
      <c r="H519" t="s">
        <v>22</v>
      </c>
      <c r="I519" t="s">
        <v>15</v>
      </c>
      <c r="J519">
        <v>6</v>
      </c>
      <c r="K519">
        <v>7111.19</v>
      </c>
      <c r="L519" t="s">
        <v>16</v>
      </c>
      <c r="M519" t="str">
        <f>IF(PatientData[[#This Row],[Age]]&lt;=30,"18-30",IF(PatientData[[#This Row],[Age]]&lt;=40,"31-40",IF(PatientData[[#This Row],[Age]]&lt;=50,"41-50",IF(PatientData[[#This Row],[Age]]&lt;=60,"51-60",IF(PatientData[[#This Row],[Age]]&lt;=70,"61-70",IF(PatientData[[#This Row],[Age]]&lt;=80,"71-80","80+"))))))</f>
        <v>41-50</v>
      </c>
    </row>
    <row r="520" spans="1:13" x14ac:dyDescent="0.25">
      <c r="A520" t="s">
        <v>544</v>
      </c>
      <c r="B520">
        <v>59</v>
      </c>
      <c r="C520" t="s">
        <v>13</v>
      </c>
      <c r="D520">
        <v>121</v>
      </c>
      <c r="E520">
        <v>185.811573895717</v>
      </c>
      <c r="F520">
        <v>23.114806570982001</v>
      </c>
      <c r="G520" t="s">
        <v>14</v>
      </c>
      <c r="H520" t="s">
        <v>22</v>
      </c>
      <c r="I520" t="s">
        <v>15</v>
      </c>
      <c r="J520">
        <v>3</v>
      </c>
      <c r="K520">
        <v>6861.19</v>
      </c>
      <c r="L520" t="s">
        <v>23</v>
      </c>
      <c r="M520" t="str">
        <f>IF(PatientData[[#This Row],[Age]]&lt;=30,"18-30",IF(PatientData[[#This Row],[Age]]&lt;=40,"31-40",IF(PatientData[[#This Row],[Age]]&lt;=50,"41-50",IF(PatientData[[#This Row],[Age]]&lt;=60,"51-60",IF(PatientData[[#This Row],[Age]]&lt;=70,"61-70",IF(PatientData[[#This Row],[Age]]&lt;=80,"71-80","80+"))))))</f>
        <v>51-60</v>
      </c>
    </row>
    <row r="521" spans="1:13" x14ac:dyDescent="0.25">
      <c r="A521" t="s">
        <v>545</v>
      </c>
      <c r="B521">
        <v>56</v>
      </c>
      <c r="C521" t="s">
        <v>25</v>
      </c>
      <c r="D521">
        <v>107</v>
      </c>
      <c r="E521">
        <v>178.605560583422</v>
      </c>
      <c r="F521">
        <v>31.250585515247401</v>
      </c>
      <c r="G521" t="s">
        <v>36</v>
      </c>
      <c r="H521" t="s">
        <v>19</v>
      </c>
      <c r="I521" t="s">
        <v>26</v>
      </c>
      <c r="J521">
        <v>6</v>
      </c>
      <c r="K521">
        <v>18715.73</v>
      </c>
      <c r="L521" t="s">
        <v>23</v>
      </c>
      <c r="M521" t="str">
        <f>IF(PatientData[[#This Row],[Age]]&lt;=30,"18-30",IF(PatientData[[#This Row],[Age]]&lt;=40,"31-40",IF(PatientData[[#This Row],[Age]]&lt;=50,"41-50",IF(PatientData[[#This Row],[Age]]&lt;=60,"51-60",IF(PatientData[[#This Row],[Age]]&lt;=70,"61-70",IF(PatientData[[#This Row],[Age]]&lt;=80,"71-80","80+"))))))</f>
        <v>51-60</v>
      </c>
    </row>
    <row r="522" spans="1:13" x14ac:dyDescent="0.25">
      <c r="A522" t="s">
        <v>546</v>
      </c>
      <c r="B522">
        <v>61</v>
      </c>
      <c r="C522" t="s">
        <v>25</v>
      </c>
      <c r="D522">
        <v>118</v>
      </c>
      <c r="E522">
        <v>128.715185032969</v>
      </c>
      <c r="F522">
        <v>29.418559854804201</v>
      </c>
      <c r="G522" t="s">
        <v>36</v>
      </c>
      <c r="H522" t="s">
        <v>19</v>
      </c>
      <c r="I522" t="s">
        <v>15</v>
      </c>
      <c r="J522">
        <v>2</v>
      </c>
      <c r="K522">
        <v>4539.3500000000004</v>
      </c>
      <c r="L522" t="s">
        <v>20</v>
      </c>
      <c r="M522" t="str">
        <f>IF(PatientData[[#This Row],[Age]]&lt;=30,"18-30",IF(PatientData[[#This Row],[Age]]&lt;=40,"31-40",IF(PatientData[[#This Row],[Age]]&lt;=50,"41-50",IF(PatientData[[#This Row],[Age]]&lt;=60,"51-60",IF(PatientData[[#This Row],[Age]]&lt;=70,"61-70",IF(PatientData[[#This Row],[Age]]&lt;=80,"71-80","80+"))))))</f>
        <v>61-70</v>
      </c>
    </row>
    <row r="523" spans="1:13" x14ac:dyDescent="0.25">
      <c r="A523" t="s">
        <v>547</v>
      </c>
      <c r="B523">
        <v>84</v>
      </c>
      <c r="C523" t="s">
        <v>25</v>
      </c>
      <c r="D523">
        <v>142</v>
      </c>
      <c r="E523">
        <v>235.65737379977</v>
      </c>
      <c r="F523">
        <v>29.232699847412501</v>
      </c>
      <c r="G523" t="s">
        <v>14</v>
      </c>
      <c r="H523" t="s">
        <v>19</v>
      </c>
      <c r="I523" t="s">
        <v>15</v>
      </c>
      <c r="J523">
        <v>3</v>
      </c>
      <c r="K523">
        <v>5641.67</v>
      </c>
      <c r="L523" t="s">
        <v>16</v>
      </c>
      <c r="M523" t="str">
        <f>IF(PatientData[[#This Row],[Age]]&lt;=30,"18-30",IF(PatientData[[#This Row],[Age]]&lt;=40,"31-40",IF(PatientData[[#This Row],[Age]]&lt;=50,"41-50",IF(PatientData[[#This Row],[Age]]&lt;=60,"51-60",IF(PatientData[[#This Row],[Age]]&lt;=70,"61-70",IF(PatientData[[#This Row],[Age]]&lt;=80,"71-80","80+"))))))</f>
        <v>80+</v>
      </c>
    </row>
    <row r="524" spans="1:13" x14ac:dyDescent="0.25">
      <c r="A524" t="s">
        <v>548</v>
      </c>
      <c r="B524">
        <v>53</v>
      </c>
      <c r="C524" t="s">
        <v>13</v>
      </c>
      <c r="D524">
        <v>135</v>
      </c>
      <c r="E524">
        <v>181.21470258816899</v>
      </c>
      <c r="F524">
        <v>29.418142539842901</v>
      </c>
      <c r="G524" t="s">
        <v>18</v>
      </c>
      <c r="H524" t="s">
        <v>19</v>
      </c>
      <c r="I524" t="s">
        <v>15</v>
      </c>
      <c r="J524">
        <v>1</v>
      </c>
      <c r="K524">
        <v>11298.21</v>
      </c>
      <c r="L524" t="s">
        <v>16</v>
      </c>
      <c r="M524" t="str">
        <f>IF(PatientData[[#This Row],[Age]]&lt;=30,"18-30",IF(PatientData[[#This Row],[Age]]&lt;=40,"31-40",IF(PatientData[[#This Row],[Age]]&lt;=50,"41-50",IF(PatientData[[#This Row],[Age]]&lt;=60,"51-60",IF(PatientData[[#This Row],[Age]]&lt;=70,"61-70",IF(PatientData[[#This Row],[Age]]&lt;=80,"71-80","80+"))))))</f>
        <v>51-60</v>
      </c>
    </row>
    <row r="525" spans="1:13" x14ac:dyDescent="0.25">
      <c r="A525" t="s">
        <v>549</v>
      </c>
      <c r="B525">
        <v>70</v>
      </c>
      <c r="C525" t="s">
        <v>25</v>
      </c>
      <c r="D525">
        <v>167</v>
      </c>
      <c r="E525">
        <v>323.65867484916498</v>
      </c>
      <c r="F525">
        <v>21.848493773302799</v>
      </c>
      <c r="G525" t="s">
        <v>36</v>
      </c>
      <c r="H525" t="s">
        <v>22</v>
      </c>
      <c r="I525" t="s">
        <v>26</v>
      </c>
      <c r="J525">
        <v>5</v>
      </c>
      <c r="K525">
        <v>14546.74</v>
      </c>
      <c r="L525" t="s">
        <v>16</v>
      </c>
      <c r="M525" t="str">
        <f>IF(PatientData[[#This Row],[Age]]&lt;=30,"18-30",IF(PatientData[[#This Row],[Age]]&lt;=40,"31-40",IF(PatientData[[#This Row],[Age]]&lt;=50,"41-50",IF(PatientData[[#This Row],[Age]]&lt;=60,"51-60",IF(PatientData[[#This Row],[Age]]&lt;=70,"61-70",IF(PatientData[[#This Row],[Age]]&lt;=80,"71-80","80+"))))))</f>
        <v>61-70</v>
      </c>
    </row>
    <row r="526" spans="1:13" x14ac:dyDescent="0.25">
      <c r="A526" t="s">
        <v>550</v>
      </c>
      <c r="B526">
        <v>27</v>
      </c>
      <c r="C526" t="s">
        <v>25</v>
      </c>
      <c r="D526">
        <v>123</v>
      </c>
      <c r="E526">
        <v>274.48748907374102</v>
      </c>
      <c r="F526">
        <v>25.601926082961</v>
      </c>
      <c r="G526" t="s">
        <v>18</v>
      </c>
      <c r="H526" t="s">
        <v>19</v>
      </c>
      <c r="I526" t="s">
        <v>15</v>
      </c>
      <c r="J526">
        <v>2</v>
      </c>
      <c r="K526">
        <v>12454.69</v>
      </c>
      <c r="L526" t="s">
        <v>16</v>
      </c>
      <c r="M526" t="str">
        <f>IF(PatientData[[#This Row],[Age]]&lt;=30,"18-30",IF(PatientData[[#This Row],[Age]]&lt;=40,"31-40",IF(PatientData[[#This Row],[Age]]&lt;=50,"41-50",IF(PatientData[[#This Row],[Age]]&lt;=60,"51-60",IF(PatientData[[#This Row],[Age]]&lt;=70,"61-70",IF(PatientData[[#This Row],[Age]]&lt;=80,"71-80","80+"))))))</f>
        <v>18-30</v>
      </c>
    </row>
    <row r="527" spans="1:13" x14ac:dyDescent="0.25">
      <c r="A527" t="s">
        <v>551</v>
      </c>
      <c r="B527">
        <v>39</v>
      </c>
      <c r="C527" t="s">
        <v>25</v>
      </c>
      <c r="D527">
        <v>134</v>
      </c>
      <c r="E527">
        <v>210.71004537609301</v>
      </c>
      <c r="F527">
        <v>19.0608892917347</v>
      </c>
      <c r="G527" t="s">
        <v>36</v>
      </c>
      <c r="H527" t="s">
        <v>19</v>
      </c>
      <c r="I527" t="s">
        <v>15</v>
      </c>
      <c r="J527">
        <v>6</v>
      </c>
      <c r="K527">
        <v>12739.61</v>
      </c>
      <c r="L527" t="s">
        <v>23</v>
      </c>
      <c r="M527" t="str">
        <f>IF(PatientData[[#This Row],[Age]]&lt;=30,"18-30",IF(PatientData[[#This Row],[Age]]&lt;=40,"31-40",IF(PatientData[[#This Row],[Age]]&lt;=50,"41-50",IF(PatientData[[#This Row],[Age]]&lt;=60,"51-60",IF(PatientData[[#This Row],[Age]]&lt;=70,"61-70",IF(PatientData[[#This Row],[Age]]&lt;=80,"71-80","80+"))))))</f>
        <v>31-40</v>
      </c>
    </row>
    <row r="528" spans="1:13" x14ac:dyDescent="0.25">
      <c r="A528" t="s">
        <v>552</v>
      </c>
      <c r="B528">
        <v>47</v>
      </c>
      <c r="C528" t="s">
        <v>25</v>
      </c>
      <c r="D528">
        <v>142</v>
      </c>
      <c r="E528">
        <v>120</v>
      </c>
      <c r="F528">
        <v>28.601273233082399</v>
      </c>
      <c r="G528" t="s">
        <v>18</v>
      </c>
      <c r="H528" t="s">
        <v>22</v>
      </c>
      <c r="I528" t="s">
        <v>15</v>
      </c>
      <c r="J528">
        <v>4</v>
      </c>
      <c r="K528">
        <v>10317.99</v>
      </c>
      <c r="L528" t="s">
        <v>23</v>
      </c>
      <c r="M528" t="str">
        <f>IF(PatientData[[#This Row],[Age]]&lt;=30,"18-30",IF(PatientData[[#This Row],[Age]]&lt;=40,"31-40",IF(PatientData[[#This Row],[Age]]&lt;=50,"41-50",IF(PatientData[[#This Row],[Age]]&lt;=60,"51-60",IF(PatientData[[#This Row],[Age]]&lt;=70,"61-70",IF(PatientData[[#This Row],[Age]]&lt;=80,"71-80","80+"))))))</f>
        <v>41-50</v>
      </c>
    </row>
    <row r="529" spans="1:13" x14ac:dyDescent="0.25">
      <c r="A529" t="s">
        <v>553</v>
      </c>
      <c r="B529">
        <v>56</v>
      </c>
      <c r="C529" t="s">
        <v>25</v>
      </c>
      <c r="D529">
        <v>140</v>
      </c>
      <c r="E529">
        <v>226.71835584619501</v>
      </c>
      <c r="F529">
        <v>18.506452370515401</v>
      </c>
      <c r="G529" t="s">
        <v>18</v>
      </c>
      <c r="H529" t="s">
        <v>19</v>
      </c>
      <c r="I529" t="s">
        <v>28</v>
      </c>
      <c r="J529">
        <v>4</v>
      </c>
      <c r="K529">
        <v>4695.8</v>
      </c>
      <c r="L529" t="s">
        <v>23</v>
      </c>
      <c r="M529" t="str">
        <f>IF(PatientData[[#This Row],[Age]]&lt;=30,"18-30",IF(PatientData[[#This Row],[Age]]&lt;=40,"31-40",IF(PatientData[[#This Row],[Age]]&lt;=50,"41-50",IF(PatientData[[#This Row],[Age]]&lt;=60,"51-60",IF(PatientData[[#This Row],[Age]]&lt;=70,"61-70",IF(PatientData[[#This Row],[Age]]&lt;=80,"71-80","80+"))))))</f>
        <v>51-60</v>
      </c>
    </row>
    <row r="530" spans="1:13" x14ac:dyDescent="0.25">
      <c r="A530" t="s">
        <v>554</v>
      </c>
      <c r="B530">
        <v>47</v>
      </c>
      <c r="C530" t="s">
        <v>25</v>
      </c>
      <c r="D530">
        <v>124</v>
      </c>
      <c r="E530">
        <v>139.805625101966</v>
      </c>
      <c r="F530">
        <v>34.531243114798102</v>
      </c>
      <c r="G530" t="s">
        <v>14</v>
      </c>
      <c r="H530" t="s">
        <v>19</v>
      </c>
      <c r="I530" t="s">
        <v>28</v>
      </c>
      <c r="J530">
        <v>3</v>
      </c>
      <c r="K530">
        <v>3858.92</v>
      </c>
      <c r="L530" t="s">
        <v>16</v>
      </c>
      <c r="M530" t="str">
        <f>IF(PatientData[[#This Row],[Age]]&lt;=30,"18-30",IF(PatientData[[#This Row],[Age]]&lt;=40,"31-40",IF(PatientData[[#This Row],[Age]]&lt;=50,"41-50",IF(PatientData[[#This Row],[Age]]&lt;=60,"51-60",IF(PatientData[[#This Row],[Age]]&lt;=70,"61-70",IF(PatientData[[#This Row],[Age]]&lt;=80,"71-80","80+"))))))</f>
        <v>41-50</v>
      </c>
    </row>
    <row r="531" spans="1:13" x14ac:dyDescent="0.25">
      <c r="A531" t="s">
        <v>555</v>
      </c>
      <c r="B531">
        <v>58</v>
      </c>
      <c r="C531" t="s">
        <v>13</v>
      </c>
      <c r="D531">
        <v>139</v>
      </c>
      <c r="E531">
        <v>204.858285849781</v>
      </c>
      <c r="F531">
        <v>25.967635229547401</v>
      </c>
      <c r="G531" t="s">
        <v>14</v>
      </c>
      <c r="H531" t="s">
        <v>19</v>
      </c>
      <c r="I531" t="s">
        <v>15</v>
      </c>
      <c r="J531">
        <v>1</v>
      </c>
      <c r="K531">
        <v>6712.54</v>
      </c>
      <c r="L531" t="s">
        <v>23</v>
      </c>
      <c r="M531" t="str">
        <f>IF(PatientData[[#This Row],[Age]]&lt;=30,"18-30",IF(PatientData[[#This Row],[Age]]&lt;=40,"31-40",IF(PatientData[[#This Row],[Age]]&lt;=50,"41-50",IF(PatientData[[#This Row],[Age]]&lt;=60,"51-60",IF(PatientData[[#This Row],[Age]]&lt;=70,"61-70",IF(PatientData[[#This Row],[Age]]&lt;=80,"71-80","80+"))))))</f>
        <v>51-60</v>
      </c>
    </row>
    <row r="532" spans="1:13" x14ac:dyDescent="0.25">
      <c r="A532" t="s">
        <v>556</v>
      </c>
      <c r="B532">
        <v>67</v>
      </c>
      <c r="C532" t="s">
        <v>13</v>
      </c>
      <c r="D532">
        <v>156</v>
      </c>
      <c r="E532">
        <v>232.596345680106</v>
      </c>
      <c r="F532">
        <v>29.300914905725499</v>
      </c>
      <c r="G532" t="s">
        <v>18</v>
      </c>
      <c r="H532" t="s">
        <v>19</v>
      </c>
      <c r="I532" t="s">
        <v>15</v>
      </c>
      <c r="J532">
        <v>1</v>
      </c>
      <c r="K532">
        <v>5325.24</v>
      </c>
      <c r="L532" t="s">
        <v>23</v>
      </c>
      <c r="M532" t="str">
        <f>IF(PatientData[[#This Row],[Age]]&lt;=30,"18-30",IF(PatientData[[#This Row],[Age]]&lt;=40,"31-40",IF(PatientData[[#This Row],[Age]]&lt;=50,"41-50",IF(PatientData[[#This Row],[Age]]&lt;=60,"51-60",IF(PatientData[[#This Row],[Age]]&lt;=70,"61-70",IF(PatientData[[#This Row],[Age]]&lt;=80,"71-80","80+"))))))</f>
        <v>61-70</v>
      </c>
    </row>
    <row r="533" spans="1:13" x14ac:dyDescent="0.25">
      <c r="A533" t="s">
        <v>557</v>
      </c>
      <c r="B533">
        <v>28</v>
      </c>
      <c r="C533" t="s">
        <v>13</v>
      </c>
      <c r="D533">
        <v>153</v>
      </c>
      <c r="E533">
        <v>190.092608682888</v>
      </c>
      <c r="F533">
        <v>20.0219360188172</v>
      </c>
      <c r="G533" t="s">
        <v>36</v>
      </c>
      <c r="H533" t="s">
        <v>19</v>
      </c>
      <c r="I533" t="s">
        <v>15</v>
      </c>
      <c r="J533">
        <v>5</v>
      </c>
      <c r="K533">
        <v>17361.71</v>
      </c>
      <c r="L533" t="s">
        <v>16</v>
      </c>
      <c r="M533" t="str">
        <f>IF(PatientData[[#This Row],[Age]]&lt;=30,"18-30",IF(PatientData[[#This Row],[Age]]&lt;=40,"31-40",IF(PatientData[[#This Row],[Age]]&lt;=50,"41-50",IF(PatientData[[#This Row],[Age]]&lt;=60,"51-60",IF(PatientData[[#This Row],[Age]]&lt;=70,"61-70",IF(PatientData[[#This Row],[Age]]&lt;=80,"71-80","80+"))))))</f>
        <v>18-30</v>
      </c>
    </row>
    <row r="534" spans="1:13" x14ac:dyDescent="0.25">
      <c r="A534" t="s">
        <v>558</v>
      </c>
      <c r="B534">
        <v>52</v>
      </c>
      <c r="C534" t="s">
        <v>25</v>
      </c>
      <c r="D534" t="s">
        <v>10051</v>
      </c>
      <c r="E534">
        <v>207.81395663496599</v>
      </c>
      <c r="F534">
        <v>30.837213911780001</v>
      </c>
      <c r="G534" t="s">
        <v>14</v>
      </c>
      <c r="H534" t="s">
        <v>10051</v>
      </c>
      <c r="I534" t="s">
        <v>28</v>
      </c>
      <c r="J534">
        <v>3</v>
      </c>
      <c r="K534" t="s">
        <v>10051</v>
      </c>
      <c r="L534" t="s">
        <v>43</v>
      </c>
      <c r="M534" t="str">
        <f>IF(PatientData[[#This Row],[Age]]&lt;=30,"18-30",IF(PatientData[[#This Row],[Age]]&lt;=40,"31-40",IF(PatientData[[#This Row],[Age]]&lt;=50,"41-50",IF(PatientData[[#This Row],[Age]]&lt;=60,"51-60",IF(PatientData[[#This Row],[Age]]&lt;=70,"61-70",IF(PatientData[[#This Row],[Age]]&lt;=80,"71-80","80+"))))))</f>
        <v>51-60</v>
      </c>
    </row>
    <row r="535" spans="1:13" x14ac:dyDescent="0.25">
      <c r="A535" t="s">
        <v>559</v>
      </c>
      <c r="B535">
        <v>68</v>
      </c>
      <c r="C535" t="s">
        <v>13</v>
      </c>
      <c r="D535">
        <v>136</v>
      </c>
      <c r="E535">
        <v>211.240530258657</v>
      </c>
      <c r="F535">
        <v>19.026901932760602</v>
      </c>
      <c r="G535" t="s">
        <v>36</v>
      </c>
      <c r="H535" t="s">
        <v>19</v>
      </c>
      <c r="I535" t="s">
        <v>15</v>
      </c>
      <c r="J535">
        <v>6</v>
      </c>
      <c r="K535">
        <v>8219.17</v>
      </c>
      <c r="L535" t="s">
        <v>23</v>
      </c>
      <c r="M535" t="str">
        <f>IF(PatientData[[#This Row],[Age]]&lt;=30,"18-30",IF(PatientData[[#This Row],[Age]]&lt;=40,"31-40",IF(PatientData[[#This Row],[Age]]&lt;=50,"41-50",IF(PatientData[[#This Row],[Age]]&lt;=60,"51-60",IF(PatientData[[#This Row],[Age]]&lt;=70,"61-70",IF(PatientData[[#This Row],[Age]]&lt;=80,"71-80","80+"))))))</f>
        <v>61-70</v>
      </c>
    </row>
    <row r="536" spans="1:13" x14ac:dyDescent="0.25">
      <c r="A536" t="s">
        <v>560</v>
      </c>
      <c r="B536">
        <v>78</v>
      </c>
      <c r="C536" t="s">
        <v>13</v>
      </c>
      <c r="D536">
        <v>106</v>
      </c>
      <c r="E536">
        <v>203.585507210066</v>
      </c>
      <c r="F536">
        <v>27.594625085889302</v>
      </c>
      <c r="G536" t="s">
        <v>36</v>
      </c>
      <c r="H536" t="s">
        <v>19</v>
      </c>
      <c r="I536" t="s">
        <v>26</v>
      </c>
      <c r="J536">
        <v>4</v>
      </c>
      <c r="K536">
        <v>24367.78</v>
      </c>
      <c r="L536" t="s">
        <v>16</v>
      </c>
      <c r="M536" t="str">
        <f>IF(PatientData[[#This Row],[Age]]&lt;=30,"18-30",IF(PatientData[[#This Row],[Age]]&lt;=40,"31-40",IF(PatientData[[#This Row],[Age]]&lt;=50,"41-50",IF(PatientData[[#This Row],[Age]]&lt;=60,"51-60",IF(PatientData[[#This Row],[Age]]&lt;=70,"61-70",IF(PatientData[[#This Row],[Age]]&lt;=80,"71-80","80+"))))))</f>
        <v>71-80</v>
      </c>
    </row>
    <row r="537" spans="1:13" x14ac:dyDescent="0.25">
      <c r="A537" t="s">
        <v>561</v>
      </c>
      <c r="B537">
        <v>46</v>
      </c>
      <c r="C537" t="s">
        <v>13</v>
      </c>
      <c r="D537">
        <v>141</v>
      </c>
      <c r="E537">
        <v>149.77413550224401</v>
      </c>
      <c r="F537">
        <v>18.100937855979002</v>
      </c>
      <c r="G537" t="s">
        <v>14</v>
      </c>
      <c r="H537" t="s">
        <v>19</v>
      </c>
      <c r="I537" t="s">
        <v>28</v>
      </c>
      <c r="J537">
        <v>4</v>
      </c>
      <c r="K537">
        <v>5874.23</v>
      </c>
      <c r="L537" t="s">
        <v>43</v>
      </c>
      <c r="M537" t="str">
        <f>IF(PatientData[[#This Row],[Age]]&lt;=30,"18-30",IF(PatientData[[#This Row],[Age]]&lt;=40,"31-40",IF(PatientData[[#This Row],[Age]]&lt;=50,"41-50",IF(PatientData[[#This Row],[Age]]&lt;=60,"51-60",IF(PatientData[[#This Row],[Age]]&lt;=70,"61-70",IF(PatientData[[#This Row],[Age]]&lt;=80,"71-80","80+"))))))</f>
        <v>41-50</v>
      </c>
    </row>
    <row r="538" spans="1:13" x14ac:dyDescent="0.25">
      <c r="A538" t="s">
        <v>562</v>
      </c>
      <c r="B538">
        <v>62</v>
      </c>
      <c r="C538" t="s">
        <v>13</v>
      </c>
      <c r="D538">
        <v>121</v>
      </c>
      <c r="E538">
        <v>281.23762866390098</v>
      </c>
      <c r="F538">
        <v>30.765263061816501</v>
      </c>
      <c r="G538" t="s">
        <v>10051</v>
      </c>
      <c r="H538" t="s">
        <v>19</v>
      </c>
      <c r="I538" t="s">
        <v>28</v>
      </c>
      <c r="J538">
        <v>0</v>
      </c>
      <c r="K538">
        <v>3272.56</v>
      </c>
      <c r="L538" t="s">
        <v>16</v>
      </c>
      <c r="M538" t="str">
        <f>IF(PatientData[[#This Row],[Age]]&lt;=30,"18-30",IF(PatientData[[#This Row],[Age]]&lt;=40,"31-40",IF(PatientData[[#This Row],[Age]]&lt;=50,"41-50",IF(PatientData[[#This Row],[Age]]&lt;=60,"51-60",IF(PatientData[[#This Row],[Age]]&lt;=70,"61-70",IF(PatientData[[#This Row],[Age]]&lt;=80,"71-80","80+"))))))</f>
        <v>61-70</v>
      </c>
    </row>
    <row r="539" spans="1:13" x14ac:dyDescent="0.25">
      <c r="A539" t="s">
        <v>563</v>
      </c>
      <c r="B539">
        <v>65</v>
      </c>
      <c r="C539" t="s">
        <v>13</v>
      </c>
      <c r="D539">
        <v>114</v>
      </c>
      <c r="E539">
        <v>252.58118144654</v>
      </c>
      <c r="F539">
        <v>31.812070270850899</v>
      </c>
      <c r="G539" t="s">
        <v>36</v>
      </c>
      <c r="H539" t="s">
        <v>22</v>
      </c>
      <c r="I539" t="s">
        <v>26</v>
      </c>
      <c r="J539">
        <v>11</v>
      </c>
      <c r="K539">
        <v>20259.55</v>
      </c>
      <c r="L539" t="s">
        <v>16</v>
      </c>
      <c r="M539" t="str">
        <f>IF(PatientData[[#This Row],[Age]]&lt;=30,"18-30",IF(PatientData[[#This Row],[Age]]&lt;=40,"31-40",IF(PatientData[[#This Row],[Age]]&lt;=50,"41-50",IF(PatientData[[#This Row],[Age]]&lt;=60,"51-60",IF(PatientData[[#This Row],[Age]]&lt;=70,"61-70",IF(PatientData[[#This Row],[Age]]&lt;=80,"71-80","80+"))))))</f>
        <v>61-70</v>
      </c>
    </row>
    <row r="540" spans="1:13" x14ac:dyDescent="0.25">
      <c r="A540" t="s">
        <v>564</v>
      </c>
      <c r="B540">
        <v>35</v>
      </c>
      <c r="C540" t="s">
        <v>13</v>
      </c>
      <c r="D540" t="s">
        <v>10051</v>
      </c>
      <c r="E540">
        <v>256.81035043880399</v>
      </c>
      <c r="F540">
        <v>27.733659772863799</v>
      </c>
      <c r="G540" t="s">
        <v>36</v>
      </c>
      <c r="H540" t="s">
        <v>19</v>
      </c>
      <c r="I540" t="s">
        <v>15</v>
      </c>
      <c r="J540">
        <v>6</v>
      </c>
      <c r="K540">
        <v>7202.06</v>
      </c>
      <c r="L540" t="s">
        <v>16</v>
      </c>
      <c r="M540" t="str">
        <f>IF(PatientData[[#This Row],[Age]]&lt;=30,"18-30",IF(PatientData[[#This Row],[Age]]&lt;=40,"31-40",IF(PatientData[[#This Row],[Age]]&lt;=50,"41-50",IF(PatientData[[#This Row],[Age]]&lt;=60,"51-60",IF(PatientData[[#This Row],[Age]]&lt;=70,"61-70",IF(PatientData[[#This Row],[Age]]&lt;=80,"71-80","80+"))))))</f>
        <v>31-40</v>
      </c>
    </row>
    <row r="541" spans="1:13" x14ac:dyDescent="0.25">
      <c r="A541" t="s">
        <v>565</v>
      </c>
      <c r="B541">
        <v>26</v>
      </c>
      <c r="C541" t="s">
        <v>25</v>
      </c>
      <c r="D541">
        <v>135</v>
      </c>
      <c r="E541">
        <v>244.95467137169601</v>
      </c>
      <c r="F541">
        <v>19.787343449648102</v>
      </c>
      <c r="G541" t="s">
        <v>14</v>
      </c>
      <c r="H541" t="s">
        <v>19</v>
      </c>
      <c r="I541" t="s">
        <v>28</v>
      </c>
      <c r="J541">
        <v>0</v>
      </c>
      <c r="K541">
        <v>636.6</v>
      </c>
      <c r="L541" t="s">
        <v>16</v>
      </c>
      <c r="M541" t="str">
        <f>IF(PatientData[[#This Row],[Age]]&lt;=30,"18-30",IF(PatientData[[#This Row],[Age]]&lt;=40,"31-40",IF(PatientData[[#This Row],[Age]]&lt;=50,"41-50",IF(PatientData[[#This Row],[Age]]&lt;=60,"51-60",IF(PatientData[[#This Row],[Age]]&lt;=70,"61-70",IF(PatientData[[#This Row],[Age]]&lt;=80,"71-80","80+"))))))</f>
        <v>18-30</v>
      </c>
    </row>
    <row r="542" spans="1:13" x14ac:dyDescent="0.25">
      <c r="A542" t="s">
        <v>566</v>
      </c>
      <c r="B542">
        <v>57</v>
      </c>
      <c r="C542" t="s">
        <v>13</v>
      </c>
      <c r="D542">
        <v>188</v>
      </c>
      <c r="E542">
        <v>208.640002268524</v>
      </c>
      <c r="F542">
        <v>36.7904511512235</v>
      </c>
      <c r="G542" t="s">
        <v>14</v>
      </c>
      <c r="H542" t="s">
        <v>19</v>
      </c>
      <c r="I542" t="s">
        <v>28</v>
      </c>
      <c r="J542">
        <v>4</v>
      </c>
      <c r="K542">
        <v>6134.8</v>
      </c>
      <c r="L542" t="s">
        <v>16</v>
      </c>
      <c r="M542" t="str">
        <f>IF(PatientData[[#This Row],[Age]]&lt;=30,"18-30",IF(PatientData[[#This Row],[Age]]&lt;=40,"31-40",IF(PatientData[[#This Row],[Age]]&lt;=50,"41-50",IF(PatientData[[#This Row],[Age]]&lt;=60,"51-60",IF(PatientData[[#This Row],[Age]]&lt;=70,"61-70",IF(PatientData[[#This Row],[Age]]&lt;=80,"71-80","80+"))))))</f>
        <v>51-60</v>
      </c>
    </row>
    <row r="543" spans="1:13" x14ac:dyDescent="0.25">
      <c r="A543" t="s">
        <v>567</v>
      </c>
      <c r="B543">
        <v>51</v>
      </c>
      <c r="C543" t="s">
        <v>13</v>
      </c>
      <c r="D543">
        <v>157</v>
      </c>
      <c r="E543">
        <v>233.70006002253999</v>
      </c>
      <c r="F543">
        <v>17.925551927312899</v>
      </c>
      <c r="G543" t="s">
        <v>14</v>
      </c>
      <c r="H543" t="s">
        <v>22</v>
      </c>
      <c r="I543" t="s">
        <v>15</v>
      </c>
      <c r="J543">
        <v>1</v>
      </c>
      <c r="K543">
        <v>10116.61</v>
      </c>
      <c r="L543" t="s">
        <v>20</v>
      </c>
      <c r="M543" t="str">
        <f>IF(PatientData[[#This Row],[Age]]&lt;=30,"18-30",IF(PatientData[[#This Row],[Age]]&lt;=40,"31-40",IF(PatientData[[#This Row],[Age]]&lt;=50,"41-50",IF(PatientData[[#This Row],[Age]]&lt;=60,"51-60",IF(PatientData[[#This Row],[Age]]&lt;=70,"61-70",IF(PatientData[[#This Row],[Age]]&lt;=80,"71-80","80+"))))))</f>
        <v>51-60</v>
      </c>
    </row>
    <row r="544" spans="1:13" x14ac:dyDescent="0.25">
      <c r="A544" t="s">
        <v>568</v>
      </c>
      <c r="B544">
        <v>68</v>
      </c>
      <c r="C544" t="s">
        <v>13</v>
      </c>
      <c r="D544">
        <v>109</v>
      </c>
      <c r="E544">
        <v>176.72383371207701</v>
      </c>
      <c r="F544">
        <v>27.3114379002294</v>
      </c>
      <c r="G544" t="s">
        <v>36</v>
      </c>
      <c r="H544" t="s">
        <v>19</v>
      </c>
      <c r="I544" t="s">
        <v>26</v>
      </c>
      <c r="J544">
        <v>5</v>
      </c>
      <c r="K544">
        <v>16914.86</v>
      </c>
      <c r="L544" t="s">
        <v>16</v>
      </c>
      <c r="M544" t="str">
        <f>IF(PatientData[[#This Row],[Age]]&lt;=30,"18-30",IF(PatientData[[#This Row],[Age]]&lt;=40,"31-40",IF(PatientData[[#This Row],[Age]]&lt;=50,"41-50",IF(PatientData[[#This Row],[Age]]&lt;=60,"51-60",IF(PatientData[[#This Row],[Age]]&lt;=70,"61-70",IF(PatientData[[#This Row],[Age]]&lt;=80,"71-80","80+"))))))</f>
        <v>61-70</v>
      </c>
    </row>
    <row r="545" spans="1:13" x14ac:dyDescent="0.25">
      <c r="A545" t="s">
        <v>569</v>
      </c>
      <c r="B545">
        <v>64</v>
      </c>
      <c r="C545" t="s">
        <v>25</v>
      </c>
      <c r="D545">
        <v>146</v>
      </c>
      <c r="E545">
        <v>251.37518279666801</v>
      </c>
      <c r="F545">
        <v>28.8140645806413</v>
      </c>
      <c r="G545" t="s">
        <v>36</v>
      </c>
      <c r="H545" t="s">
        <v>22</v>
      </c>
      <c r="I545" t="s">
        <v>26</v>
      </c>
      <c r="J545">
        <v>3</v>
      </c>
      <c r="K545">
        <v>18788.400000000001</v>
      </c>
      <c r="L545" t="s">
        <v>20</v>
      </c>
      <c r="M545" t="str">
        <f>IF(PatientData[[#This Row],[Age]]&lt;=30,"18-30",IF(PatientData[[#This Row],[Age]]&lt;=40,"31-40",IF(PatientData[[#This Row],[Age]]&lt;=50,"41-50",IF(PatientData[[#This Row],[Age]]&lt;=60,"51-60",IF(PatientData[[#This Row],[Age]]&lt;=70,"61-70",IF(PatientData[[#This Row],[Age]]&lt;=80,"71-80","80+"))))))</f>
        <v>61-70</v>
      </c>
    </row>
    <row r="546" spans="1:13" x14ac:dyDescent="0.25">
      <c r="A546" t="s">
        <v>570</v>
      </c>
      <c r="B546">
        <v>59</v>
      </c>
      <c r="C546" t="s">
        <v>13</v>
      </c>
      <c r="D546">
        <v>142</v>
      </c>
      <c r="E546" t="s">
        <v>10051</v>
      </c>
      <c r="F546">
        <v>27.5138418507422</v>
      </c>
      <c r="G546" t="s">
        <v>18</v>
      </c>
      <c r="H546" t="s">
        <v>19</v>
      </c>
      <c r="I546" t="s">
        <v>15</v>
      </c>
      <c r="J546">
        <v>4</v>
      </c>
      <c r="K546">
        <v>14436.61</v>
      </c>
      <c r="L546" t="s">
        <v>16</v>
      </c>
      <c r="M546" t="str">
        <f>IF(PatientData[[#This Row],[Age]]&lt;=30,"18-30",IF(PatientData[[#This Row],[Age]]&lt;=40,"31-40",IF(PatientData[[#This Row],[Age]]&lt;=50,"41-50",IF(PatientData[[#This Row],[Age]]&lt;=60,"51-60",IF(PatientData[[#This Row],[Age]]&lt;=70,"61-70",IF(PatientData[[#This Row],[Age]]&lt;=80,"71-80","80+"))))))</f>
        <v>51-60</v>
      </c>
    </row>
    <row r="547" spans="1:13" x14ac:dyDescent="0.25">
      <c r="A547" t="s">
        <v>571</v>
      </c>
      <c r="B547">
        <v>73</v>
      </c>
      <c r="C547" t="s">
        <v>25</v>
      </c>
      <c r="D547">
        <v>155</v>
      </c>
      <c r="E547">
        <v>202.48615283549199</v>
      </c>
      <c r="F547">
        <v>28.9114522030244</v>
      </c>
      <c r="G547" t="s">
        <v>14</v>
      </c>
      <c r="H547" t="s">
        <v>19</v>
      </c>
      <c r="I547" t="s">
        <v>15</v>
      </c>
      <c r="J547">
        <v>4</v>
      </c>
      <c r="K547">
        <v>6519.13</v>
      </c>
      <c r="L547" t="s">
        <v>16</v>
      </c>
      <c r="M547" t="str">
        <f>IF(PatientData[[#This Row],[Age]]&lt;=30,"18-30",IF(PatientData[[#This Row],[Age]]&lt;=40,"31-40",IF(PatientData[[#This Row],[Age]]&lt;=50,"41-50",IF(PatientData[[#This Row],[Age]]&lt;=60,"51-60",IF(PatientData[[#This Row],[Age]]&lt;=70,"61-70",IF(PatientData[[#This Row],[Age]]&lt;=80,"71-80","80+"))))))</f>
        <v>71-80</v>
      </c>
    </row>
    <row r="548" spans="1:13" x14ac:dyDescent="0.25">
      <c r="A548" t="s">
        <v>572</v>
      </c>
      <c r="B548">
        <v>47</v>
      </c>
      <c r="C548" t="s">
        <v>13</v>
      </c>
      <c r="D548">
        <v>121</v>
      </c>
      <c r="E548">
        <v>241.66376424692601</v>
      </c>
      <c r="F548">
        <v>25.0900982492895</v>
      </c>
      <c r="G548" t="s">
        <v>14</v>
      </c>
      <c r="H548" t="s">
        <v>19</v>
      </c>
      <c r="I548" t="s">
        <v>28</v>
      </c>
      <c r="J548" t="s">
        <v>10051</v>
      </c>
      <c r="K548">
        <v>3075.32</v>
      </c>
      <c r="L548" t="s">
        <v>16</v>
      </c>
      <c r="M548" t="str">
        <f>IF(PatientData[[#This Row],[Age]]&lt;=30,"18-30",IF(PatientData[[#This Row],[Age]]&lt;=40,"31-40",IF(PatientData[[#This Row],[Age]]&lt;=50,"41-50",IF(PatientData[[#This Row],[Age]]&lt;=60,"51-60",IF(PatientData[[#This Row],[Age]]&lt;=70,"61-70",IF(PatientData[[#This Row],[Age]]&lt;=80,"71-80","80+"))))))</f>
        <v>41-50</v>
      </c>
    </row>
    <row r="549" spans="1:13" x14ac:dyDescent="0.25">
      <c r="A549" t="s">
        <v>573</v>
      </c>
      <c r="B549">
        <v>65</v>
      </c>
      <c r="C549" t="s">
        <v>13</v>
      </c>
      <c r="D549">
        <v>142</v>
      </c>
      <c r="E549">
        <v>167.04761450935101</v>
      </c>
      <c r="F549">
        <v>26.6254321077501</v>
      </c>
      <c r="G549" t="s">
        <v>18</v>
      </c>
      <c r="H549" t="s">
        <v>19</v>
      </c>
      <c r="I549" t="s">
        <v>15</v>
      </c>
      <c r="J549">
        <v>5</v>
      </c>
      <c r="K549">
        <v>15701.87</v>
      </c>
      <c r="L549" t="s">
        <v>16</v>
      </c>
      <c r="M549" t="str">
        <f>IF(PatientData[[#This Row],[Age]]&lt;=30,"18-30",IF(PatientData[[#This Row],[Age]]&lt;=40,"31-40",IF(PatientData[[#This Row],[Age]]&lt;=50,"41-50",IF(PatientData[[#This Row],[Age]]&lt;=60,"51-60",IF(PatientData[[#This Row],[Age]]&lt;=70,"61-70",IF(PatientData[[#This Row],[Age]]&lt;=80,"71-80","80+"))))))</f>
        <v>61-70</v>
      </c>
    </row>
    <row r="550" spans="1:13" x14ac:dyDescent="0.25">
      <c r="A550" t="s">
        <v>574</v>
      </c>
      <c r="B550">
        <v>60</v>
      </c>
      <c r="C550" t="s">
        <v>13</v>
      </c>
      <c r="D550">
        <v>133</v>
      </c>
      <c r="E550">
        <v>273.69895407735601</v>
      </c>
      <c r="F550">
        <v>28.925477486243299</v>
      </c>
      <c r="G550" t="s">
        <v>14</v>
      </c>
      <c r="H550" t="s">
        <v>19</v>
      </c>
      <c r="I550" t="s">
        <v>15</v>
      </c>
      <c r="J550">
        <v>2</v>
      </c>
      <c r="K550">
        <v>9763.6299999999992</v>
      </c>
      <c r="L550" t="s">
        <v>16</v>
      </c>
      <c r="M550" t="str">
        <f>IF(PatientData[[#This Row],[Age]]&lt;=30,"18-30",IF(PatientData[[#This Row],[Age]]&lt;=40,"31-40",IF(PatientData[[#This Row],[Age]]&lt;=50,"41-50",IF(PatientData[[#This Row],[Age]]&lt;=60,"51-60",IF(PatientData[[#This Row],[Age]]&lt;=70,"61-70",IF(PatientData[[#This Row],[Age]]&lt;=80,"71-80","80+"))))))</f>
        <v>51-60</v>
      </c>
    </row>
    <row r="551" spans="1:13" x14ac:dyDescent="0.25">
      <c r="A551" t="s">
        <v>575</v>
      </c>
      <c r="B551">
        <v>47</v>
      </c>
      <c r="C551" t="s">
        <v>13</v>
      </c>
      <c r="D551">
        <v>126</v>
      </c>
      <c r="E551">
        <v>193.42915959712599</v>
      </c>
      <c r="F551">
        <v>40.8052798325879</v>
      </c>
      <c r="G551" t="s">
        <v>14</v>
      </c>
      <c r="H551" t="s">
        <v>22</v>
      </c>
      <c r="I551" t="s">
        <v>15</v>
      </c>
      <c r="J551">
        <v>5</v>
      </c>
      <c r="K551">
        <v>9095.06</v>
      </c>
      <c r="L551" t="s">
        <v>16</v>
      </c>
      <c r="M551" t="str">
        <f>IF(PatientData[[#This Row],[Age]]&lt;=30,"18-30",IF(PatientData[[#This Row],[Age]]&lt;=40,"31-40",IF(PatientData[[#This Row],[Age]]&lt;=50,"41-50",IF(PatientData[[#This Row],[Age]]&lt;=60,"51-60",IF(PatientData[[#This Row],[Age]]&lt;=70,"61-70",IF(PatientData[[#This Row],[Age]]&lt;=80,"71-80","80+"))))))</f>
        <v>41-50</v>
      </c>
    </row>
    <row r="552" spans="1:13" x14ac:dyDescent="0.25">
      <c r="A552" t="s">
        <v>576</v>
      </c>
      <c r="B552">
        <v>78</v>
      </c>
      <c r="C552" t="s">
        <v>25</v>
      </c>
      <c r="D552">
        <v>93</v>
      </c>
      <c r="E552">
        <v>169.937874416201</v>
      </c>
      <c r="F552">
        <v>32.507076170827297</v>
      </c>
      <c r="G552" t="s">
        <v>10051</v>
      </c>
      <c r="H552" t="s">
        <v>19</v>
      </c>
      <c r="I552" t="s">
        <v>28</v>
      </c>
      <c r="J552">
        <v>3</v>
      </c>
      <c r="K552">
        <v>5824.98</v>
      </c>
      <c r="L552" t="s">
        <v>23</v>
      </c>
      <c r="M552" t="str">
        <f>IF(PatientData[[#This Row],[Age]]&lt;=30,"18-30",IF(PatientData[[#This Row],[Age]]&lt;=40,"31-40",IF(PatientData[[#This Row],[Age]]&lt;=50,"41-50",IF(PatientData[[#This Row],[Age]]&lt;=60,"51-60",IF(PatientData[[#This Row],[Age]]&lt;=70,"61-70",IF(PatientData[[#This Row],[Age]]&lt;=80,"71-80","80+"))))))</f>
        <v>71-80</v>
      </c>
    </row>
    <row r="553" spans="1:13" x14ac:dyDescent="0.25">
      <c r="A553" t="s">
        <v>577</v>
      </c>
      <c r="B553">
        <v>39</v>
      </c>
      <c r="C553" t="s">
        <v>25</v>
      </c>
      <c r="D553">
        <v>176</v>
      </c>
      <c r="E553">
        <v>289.19722856661502</v>
      </c>
      <c r="F553">
        <v>29.937902385388298</v>
      </c>
      <c r="G553" t="s">
        <v>14</v>
      </c>
      <c r="H553" t="s">
        <v>19</v>
      </c>
      <c r="I553" t="s">
        <v>15</v>
      </c>
      <c r="J553">
        <v>8</v>
      </c>
      <c r="K553">
        <v>10967.74</v>
      </c>
      <c r="L553" t="s">
        <v>16</v>
      </c>
      <c r="M553" t="str">
        <f>IF(PatientData[[#This Row],[Age]]&lt;=30,"18-30",IF(PatientData[[#This Row],[Age]]&lt;=40,"31-40",IF(PatientData[[#This Row],[Age]]&lt;=50,"41-50",IF(PatientData[[#This Row],[Age]]&lt;=60,"51-60",IF(PatientData[[#This Row],[Age]]&lt;=70,"61-70",IF(PatientData[[#This Row],[Age]]&lt;=80,"71-80","80+"))))))</f>
        <v>31-40</v>
      </c>
    </row>
    <row r="554" spans="1:13" x14ac:dyDescent="0.25">
      <c r="A554" t="s">
        <v>578</v>
      </c>
      <c r="B554">
        <v>38</v>
      </c>
      <c r="C554" t="s">
        <v>25</v>
      </c>
      <c r="D554">
        <v>152</v>
      </c>
      <c r="E554">
        <v>228.48107248345801</v>
      </c>
      <c r="F554">
        <v>26.845619020090499</v>
      </c>
      <c r="G554" t="s">
        <v>14</v>
      </c>
      <c r="H554" t="s">
        <v>22</v>
      </c>
      <c r="I554" t="s">
        <v>15</v>
      </c>
      <c r="J554">
        <v>2</v>
      </c>
      <c r="K554">
        <v>7087.09</v>
      </c>
      <c r="L554" t="s">
        <v>16</v>
      </c>
      <c r="M554" t="str">
        <f>IF(PatientData[[#This Row],[Age]]&lt;=30,"18-30",IF(PatientData[[#This Row],[Age]]&lt;=40,"31-40",IF(PatientData[[#This Row],[Age]]&lt;=50,"41-50",IF(PatientData[[#This Row],[Age]]&lt;=60,"51-60",IF(PatientData[[#This Row],[Age]]&lt;=70,"61-70",IF(PatientData[[#This Row],[Age]]&lt;=80,"71-80","80+"))))))</f>
        <v>31-40</v>
      </c>
    </row>
    <row r="555" spans="1:13" x14ac:dyDescent="0.25">
      <c r="A555" t="s">
        <v>579</v>
      </c>
      <c r="B555">
        <v>52</v>
      </c>
      <c r="C555" t="s">
        <v>13</v>
      </c>
      <c r="D555">
        <v>157</v>
      </c>
      <c r="E555">
        <v>271.81084935333303</v>
      </c>
      <c r="F555">
        <v>23.917439730375701</v>
      </c>
      <c r="G555" t="s">
        <v>18</v>
      </c>
      <c r="H555" t="s">
        <v>22</v>
      </c>
      <c r="I555" t="s">
        <v>26</v>
      </c>
      <c r="J555">
        <v>1</v>
      </c>
      <c r="K555">
        <v>17161.55</v>
      </c>
      <c r="L555" t="s">
        <v>16</v>
      </c>
      <c r="M555" t="str">
        <f>IF(PatientData[[#This Row],[Age]]&lt;=30,"18-30",IF(PatientData[[#This Row],[Age]]&lt;=40,"31-40",IF(PatientData[[#This Row],[Age]]&lt;=50,"41-50",IF(PatientData[[#This Row],[Age]]&lt;=60,"51-60",IF(PatientData[[#This Row],[Age]]&lt;=70,"61-70",IF(PatientData[[#This Row],[Age]]&lt;=80,"71-80","80+"))))))</f>
        <v>51-60</v>
      </c>
    </row>
    <row r="556" spans="1:13" x14ac:dyDescent="0.25">
      <c r="A556" t="s">
        <v>580</v>
      </c>
      <c r="B556">
        <v>47</v>
      </c>
      <c r="C556" t="s">
        <v>25</v>
      </c>
      <c r="D556">
        <v>91</v>
      </c>
      <c r="E556">
        <v>215.111961875361</v>
      </c>
      <c r="F556">
        <v>32.2753626891366</v>
      </c>
      <c r="G556" t="s">
        <v>14</v>
      </c>
      <c r="H556" t="s">
        <v>19</v>
      </c>
      <c r="I556" t="s">
        <v>28</v>
      </c>
      <c r="J556">
        <v>3</v>
      </c>
      <c r="K556">
        <v>6432.85</v>
      </c>
      <c r="L556" t="s">
        <v>23</v>
      </c>
      <c r="M556" t="str">
        <f>IF(PatientData[[#This Row],[Age]]&lt;=30,"18-30",IF(PatientData[[#This Row],[Age]]&lt;=40,"31-40",IF(PatientData[[#This Row],[Age]]&lt;=50,"41-50",IF(PatientData[[#This Row],[Age]]&lt;=60,"51-60",IF(PatientData[[#This Row],[Age]]&lt;=70,"61-70",IF(PatientData[[#This Row],[Age]]&lt;=80,"71-80","80+"))))))</f>
        <v>41-50</v>
      </c>
    </row>
    <row r="557" spans="1:13" x14ac:dyDescent="0.25">
      <c r="A557" t="s">
        <v>581</v>
      </c>
      <c r="B557">
        <v>61</v>
      </c>
      <c r="C557" t="s">
        <v>13</v>
      </c>
      <c r="D557">
        <v>99</v>
      </c>
      <c r="E557">
        <v>209.99500448941399</v>
      </c>
      <c r="F557">
        <v>24.402754053744498</v>
      </c>
      <c r="G557" t="s">
        <v>18</v>
      </c>
      <c r="H557" t="s">
        <v>19</v>
      </c>
      <c r="I557" t="s">
        <v>15</v>
      </c>
      <c r="J557">
        <v>2</v>
      </c>
      <c r="K557" t="s">
        <v>10051</v>
      </c>
      <c r="L557" t="s">
        <v>10051</v>
      </c>
      <c r="M557" t="str">
        <f>IF(PatientData[[#This Row],[Age]]&lt;=30,"18-30",IF(PatientData[[#This Row],[Age]]&lt;=40,"31-40",IF(PatientData[[#This Row],[Age]]&lt;=50,"41-50",IF(PatientData[[#This Row],[Age]]&lt;=60,"51-60",IF(PatientData[[#This Row],[Age]]&lt;=70,"61-70",IF(PatientData[[#This Row],[Age]]&lt;=80,"71-80","80+"))))))</f>
        <v>61-70</v>
      </c>
    </row>
    <row r="558" spans="1:13" x14ac:dyDescent="0.25">
      <c r="A558" t="s">
        <v>582</v>
      </c>
      <c r="B558">
        <v>62</v>
      </c>
      <c r="C558" t="s">
        <v>13</v>
      </c>
      <c r="D558">
        <v>150</v>
      </c>
      <c r="E558">
        <v>167.05060117404099</v>
      </c>
      <c r="F558">
        <v>27.7500357144276</v>
      </c>
      <c r="G558" t="s">
        <v>18</v>
      </c>
      <c r="H558" t="s">
        <v>22</v>
      </c>
      <c r="I558" t="s">
        <v>26</v>
      </c>
      <c r="J558">
        <v>1</v>
      </c>
      <c r="K558">
        <v>13129.14</v>
      </c>
      <c r="L558" t="s">
        <v>16</v>
      </c>
      <c r="M558" t="str">
        <f>IF(PatientData[[#This Row],[Age]]&lt;=30,"18-30",IF(PatientData[[#This Row],[Age]]&lt;=40,"31-40",IF(PatientData[[#This Row],[Age]]&lt;=50,"41-50",IF(PatientData[[#This Row],[Age]]&lt;=60,"51-60",IF(PatientData[[#This Row],[Age]]&lt;=70,"61-70",IF(PatientData[[#This Row],[Age]]&lt;=80,"71-80","80+"))))))</f>
        <v>61-70</v>
      </c>
    </row>
    <row r="559" spans="1:13" x14ac:dyDescent="0.25">
      <c r="A559" t="s">
        <v>583</v>
      </c>
      <c r="B559">
        <v>85</v>
      </c>
      <c r="C559" t="s">
        <v>13</v>
      </c>
      <c r="D559">
        <v>140</v>
      </c>
      <c r="E559">
        <v>249.209062903307</v>
      </c>
      <c r="F559">
        <v>28.0046251851177</v>
      </c>
      <c r="G559" t="s">
        <v>18</v>
      </c>
      <c r="H559" t="s">
        <v>19</v>
      </c>
      <c r="I559" t="s">
        <v>15</v>
      </c>
      <c r="J559">
        <v>3</v>
      </c>
      <c r="K559">
        <v>9932.01</v>
      </c>
      <c r="L559" t="s">
        <v>23</v>
      </c>
      <c r="M559" t="str">
        <f>IF(PatientData[[#This Row],[Age]]&lt;=30,"18-30",IF(PatientData[[#This Row],[Age]]&lt;=40,"31-40",IF(PatientData[[#This Row],[Age]]&lt;=50,"41-50",IF(PatientData[[#This Row],[Age]]&lt;=60,"51-60",IF(PatientData[[#This Row],[Age]]&lt;=70,"61-70",IF(PatientData[[#This Row],[Age]]&lt;=80,"71-80","80+"))))))</f>
        <v>80+</v>
      </c>
    </row>
    <row r="560" spans="1:13" x14ac:dyDescent="0.25">
      <c r="A560" t="s">
        <v>584</v>
      </c>
      <c r="B560">
        <v>47</v>
      </c>
      <c r="C560" t="s">
        <v>13</v>
      </c>
      <c r="D560">
        <v>90</v>
      </c>
      <c r="E560">
        <v>197.12380431017999</v>
      </c>
      <c r="F560">
        <v>28.454444709853899</v>
      </c>
      <c r="G560" t="s">
        <v>18</v>
      </c>
      <c r="H560" t="s">
        <v>10051</v>
      </c>
      <c r="I560" t="s">
        <v>28</v>
      </c>
      <c r="J560">
        <v>6</v>
      </c>
      <c r="K560">
        <v>7193.73</v>
      </c>
      <c r="L560" t="s">
        <v>23</v>
      </c>
      <c r="M560" t="str">
        <f>IF(PatientData[[#This Row],[Age]]&lt;=30,"18-30",IF(PatientData[[#This Row],[Age]]&lt;=40,"31-40",IF(PatientData[[#This Row],[Age]]&lt;=50,"41-50",IF(PatientData[[#This Row],[Age]]&lt;=60,"51-60",IF(PatientData[[#This Row],[Age]]&lt;=70,"61-70",IF(PatientData[[#This Row],[Age]]&lt;=80,"71-80","80+"))))))</f>
        <v>41-50</v>
      </c>
    </row>
    <row r="561" spans="1:13" x14ac:dyDescent="0.25">
      <c r="A561" t="s">
        <v>585</v>
      </c>
      <c r="B561">
        <v>64</v>
      </c>
      <c r="C561" t="s">
        <v>25</v>
      </c>
      <c r="D561">
        <v>101</v>
      </c>
      <c r="E561">
        <v>178.32579140135201</v>
      </c>
      <c r="F561">
        <v>26.178798300036501</v>
      </c>
      <c r="G561" t="s">
        <v>18</v>
      </c>
      <c r="H561" t="s">
        <v>19</v>
      </c>
      <c r="I561" t="s">
        <v>10051</v>
      </c>
      <c r="J561">
        <v>3</v>
      </c>
      <c r="K561">
        <v>6625.37</v>
      </c>
      <c r="L561" t="s">
        <v>16</v>
      </c>
      <c r="M561" t="str">
        <f>IF(PatientData[[#This Row],[Age]]&lt;=30,"18-30",IF(PatientData[[#This Row],[Age]]&lt;=40,"31-40",IF(PatientData[[#This Row],[Age]]&lt;=50,"41-50",IF(PatientData[[#This Row],[Age]]&lt;=60,"51-60",IF(PatientData[[#This Row],[Age]]&lt;=70,"61-70",IF(PatientData[[#This Row],[Age]]&lt;=80,"71-80","80+"))))))</f>
        <v>61-70</v>
      </c>
    </row>
    <row r="562" spans="1:13" x14ac:dyDescent="0.25">
      <c r="A562" t="s">
        <v>586</v>
      </c>
      <c r="B562">
        <v>32</v>
      </c>
      <c r="C562" t="s">
        <v>25</v>
      </c>
      <c r="D562">
        <v>135</v>
      </c>
      <c r="E562">
        <v>188.532253642732</v>
      </c>
      <c r="F562">
        <v>34.333474167670502</v>
      </c>
      <c r="G562" t="s">
        <v>18</v>
      </c>
      <c r="H562" t="s">
        <v>22</v>
      </c>
      <c r="I562" t="s">
        <v>15</v>
      </c>
      <c r="J562">
        <v>2</v>
      </c>
      <c r="K562">
        <v>16480.5</v>
      </c>
      <c r="L562" t="s">
        <v>16</v>
      </c>
      <c r="M562" t="str">
        <f>IF(PatientData[[#This Row],[Age]]&lt;=30,"18-30",IF(PatientData[[#This Row],[Age]]&lt;=40,"31-40",IF(PatientData[[#This Row],[Age]]&lt;=50,"41-50",IF(PatientData[[#This Row],[Age]]&lt;=60,"51-60",IF(PatientData[[#This Row],[Age]]&lt;=70,"61-70",IF(PatientData[[#This Row],[Age]]&lt;=80,"71-80","80+"))))))</f>
        <v>31-40</v>
      </c>
    </row>
    <row r="563" spans="1:13" x14ac:dyDescent="0.25">
      <c r="A563" t="s">
        <v>587</v>
      </c>
      <c r="B563">
        <v>52</v>
      </c>
      <c r="C563" t="s">
        <v>25</v>
      </c>
      <c r="D563">
        <v>135</v>
      </c>
      <c r="E563">
        <v>281.224602846896</v>
      </c>
      <c r="F563">
        <v>32.100246495492797</v>
      </c>
      <c r="G563" t="s">
        <v>18</v>
      </c>
      <c r="H563" t="s">
        <v>19</v>
      </c>
      <c r="I563" t="s">
        <v>15</v>
      </c>
      <c r="J563">
        <v>2</v>
      </c>
      <c r="K563">
        <v>8663.44</v>
      </c>
      <c r="L563" t="s">
        <v>20</v>
      </c>
      <c r="M563" t="str">
        <f>IF(PatientData[[#This Row],[Age]]&lt;=30,"18-30",IF(PatientData[[#This Row],[Age]]&lt;=40,"31-40",IF(PatientData[[#This Row],[Age]]&lt;=50,"41-50",IF(PatientData[[#This Row],[Age]]&lt;=60,"51-60",IF(PatientData[[#This Row],[Age]]&lt;=70,"61-70",IF(PatientData[[#This Row],[Age]]&lt;=80,"71-80","80+"))))))</f>
        <v>51-60</v>
      </c>
    </row>
    <row r="564" spans="1:13" x14ac:dyDescent="0.25">
      <c r="A564" t="s">
        <v>588</v>
      </c>
      <c r="B564">
        <v>52</v>
      </c>
      <c r="C564" t="s">
        <v>13</v>
      </c>
      <c r="D564">
        <v>143</v>
      </c>
      <c r="E564">
        <v>238.566781375766</v>
      </c>
      <c r="F564">
        <v>21.679429229281698</v>
      </c>
      <c r="G564" t="s">
        <v>14</v>
      </c>
      <c r="H564" t="s">
        <v>22</v>
      </c>
      <c r="I564" t="s">
        <v>15</v>
      </c>
      <c r="J564">
        <v>4</v>
      </c>
      <c r="K564">
        <v>13808.56</v>
      </c>
      <c r="L564" t="s">
        <v>23</v>
      </c>
      <c r="M564" t="str">
        <f>IF(PatientData[[#This Row],[Age]]&lt;=30,"18-30",IF(PatientData[[#This Row],[Age]]&lt;=40,"31-40",IF(PatientData[[#This Row],[Age]]&lt;=50,"41-50",IF(PatientData[[#This Row],[Age]]&lt;=60,"51-60",IF(PatientData[[#This Row],[Age]]&lt;=70,"61-70",IF(PatientData[[#This Row],[Age]]&lt;=80,"71-80","80+"))))))</f>
        <v>51-60</v>
      </c>
    </row>
    <row r="565" spans="1:13" x14ac:dyDescent="0.25">
      <c r="A565" t="s">
        <v>589</v>
      </c>
      <c r="B565">
        <v>64</v>
      </c>
      <c r="C565" t="s">
        <v>25</v>
      </c>
      <c r="D565">
        <v>115</v>
      </c>
      <c r="E565">
        <v>204.167846633534</v>
      </c>
      <c r="F565">
        <v>27.595615543367199</v>
      </c>
      <c r="G565" t="s">
        <v>18</v>
      </c>
      <c r="H565" t="s">
        <v>22</v>
      </c>
      <c r="I565" t="s">
        <v>26</v>
      </c>
      <c r="J565">
        <v>2</v>
      </c>
      <c r="K565">
        <v>18591.669999999998</v>
      </c>
      <c r="L565" t="s">
        <v>16</v>
      </c>
      <c r="M565" t="str">
        <f>IF(PatientData[[#This Row],[Age]]&lt;=30,"18-30",IF(PatientData[[#This Row],[Age]]&lt;=40,"31-40",IF(PatientData[[#This Row],[Age]]&lt;=50,"41-50",IF(PatientData[[#This Row],[Age]]&lt;=60,"51-60",IF(PatientData[[#This Row],[Age]]&lt;=70,"61-70",IF(PatientData[[#This Row],[Age]]&lt;=80,"71-80","80+"))))))</f>
        <v>61-70</v>
      </c>
    </row>
    <row r="566" spans="1:13" x14ac:dyDescent="0.25">
      <c r="A566" t="s">
        <v>590</v>
      </c>
      <c r="B566">
        <v>49</v>
      </c>
      <c r="C566" t="s">
        <v>25</v>
      </c>
      <c r="D566">
        <v>110</v>
      </c>
      <c r="E566">
        <v>307.718759042469</v>
      </c>
      <c r="F566">
        <v>25.807492832780198</v>
      </c>
      <c r="G566" t="s">
        <v>14</v>
      </c>
      <c r="H566" t="s">
        <v>22</v>
      </c>
      <c r="I566" t="s">
        <v>15</v>
      </c>
      <c r="J566">
        <v>5</v>
      </c>
      <c r="K566">
        <v>10842.55</v>
      </c>
      <c r="L566" t="s">
        <v>23</v>
      </c>
      <c r="M566" t="str">
        <f>IF(PatientData[[#This Row],[Age]]&lt;=30,"18-30",IF(PatientData[[#This Row],[Age]]&lt;=40,"31-40",IF(PatientData[[#This Row],[Age]]&lt;=50,"41-50",IF(PatientData[[#This Row],[Age]]&lt;=60,"51-60",IF(PatientData[[#This Row],[Age]]&lt;=70,"61-70",IF(PatientData[[#This Row],[Age]]&lt;=80,"71-80","80+"))))))</f>
        <v>41-50</v>
      </c>
    </row>
    <row r="567" spans="1:13" x14ac:dyDescent="0.25">
      <c r="A567" t="s">
        <v>591</v>
      </c>
      <c r="B567">
        <v>52</v>
      </c>
      <c r="C567" t="s">
        <v>13</v>
      </c>
      <c r="D567">
        <v>90</v>
      </c>
      <c r="E567">
        <v>214.53493589093699</v>
      </c>
      <c r="F567">
        <v>23.1737455218036</v>
      </c>
      <c r="G567" t="s">
        <v>36</v>
      </c>
      <c r="H567" t="s">
        <v>19</v>
      </c>
      <c r="I567" t="s">
        <v>26</v>
      </c>
      <c r="J567">
        <v>3</v>
      </c>
      <c r="K567">
        <v>12000.21</v>
      </c>
      <c r="L567" t="s">
        <v>16</v>
      </c>
      <c r="M567" t="str">
        <f>IF(PatientData[[#This Row],[Age]]&lt;=30,"18-30",IF(PatientData[[#This Row],[Age]]&lt;=40,"31-40",IF(PatientData[[#This Row],[Age]]&lt;=50,"41-50",IF(PatientData[[#This Row],[Age]]&lt;=60,"51-60",IF(PatientData[[#This Row],[Age]]&lt;=70,"61-70",IF(PatientData[[#This Row],[Age]]&lt;=80,"71-80","80+"))))))</f>
        <v>51-60</v>
      </c>
    </row>
    <row r="568" spans="1:13" x14ac:dyDescent="0.25">
      <c r="A568" t="s">
        <v>592</v>
      </c>
      <c r="B568">
        <v>32</v>
      </c>
      <c r="C568" t="s">
        <v>25</v>
      </c>
      <c r="D568">
        <v>122</v>
      </c>
      <c r="E568">
        <v>245.681684934478</v>
      </c>
      <c r="F568">
        <v>25.410706306154001</v>
      </c>
      <c r="G568" t="s">
        <v>14</v>
      </c>
      <c r="H568" t="s">
        <v>22</v>
      </c>
      <c r="I568" t="s">
        <v>15</v>
      </c>
      <c r="J568">
        <v>4</v>
      </c>
      <c r="K568">
        <v>7482.5</v>
      </c>
      <c r="L568" t="s">
        <v>23</v>
      </c>
      <c r="M568" t="str">
        <f>IF(PatientData[[#This Row],[Age]]&lt;=30,"18-30",IF(PatientData[[#This Row],[Age]]&lt;=40,"31-40",IF(PatientData[[#This Row],[Age]]&lt;=50,"41-50",IF(PatientData[[#This Row],[Age]]&lt;=60,"51-60",IF(PatientData[[#This Row],[Age]]&lt;=70,"61-70",IF(PatientData[[#This Row],[Age]]&lt;=80,"71-80","80+"))))))</f>
        <v>31-40</v>
      </c>
    </row>
    <row r="569" spans="1:13" x14ac:dyDescent="0.25">
      <c r="A569" t="s">
        <v>593</v>
      </c>
      <c r="B569">
        <v>41</v>
      </c>
      <c r="C569" t="s">
        <v>13</v>
      </c>
      <c r="D569">
        <v>131</v>
      </c>
      <c r="E569">
        <v>233.32187184637601</v>
      </c>
      <c r="F569">
        <v>21.133833460242698</v>
      </c>
      <c r="G569" t="s">
        <v>14</v>
      </c>
      <c r="H569" t="s">
        <v>19</v>
      </c>
      <c r="I569" t="s">
        <v>28</v>
      </c>
      <c r="J569">
        <v>2</v>
      </c>
      <c r="K569">
        <v>3350.92</v>
      </c>
      <c r="L569" t="s">
        <v>16</v>
      </c>
      <c r="M569" t="str">
        <f>IF(PatientData[[#This Row],[Age]]&lt;=30,"18-30",IF(PatientData[[#This Row],[Age]]&lt;=40,"31-40",IF(PatientData[[#This Row],[Age]]&lt;=50,"41-50",IF(PatientData[[#This Row],[Age]]&lt;=60,"51-60",IF(PatientData[[#This Row],[Age]]&lt;=70,"61-70",IF(PatientData[[#This Row],[Age]]&lt;=80,"71-80","80+"))))))</f>
        <v>41-50</v>
      </c>
    </row>
    <row r="570" spans="1:13" x14ac:dyDescent="0.25">
      <c r="A570" t="s">
        <v>594</v>
      </c>
      <c r="B570">
        <v>65</v>
      </c>
      <c r="C570" t="s">
        <v>25</v>
      </c>
      <c r="D570">
        <v>113</v>
      </c>
      <c r="E570">
        <v>182.644394639518</v>
      </c>
      <c r="F570">
        <v>23.547629289043901</v>
      </c>
      <c r="G570" t="s">
        <v>36</v>
      </c>
      <c r="H570" t="s">
        <v>19</v>
      </c>
      <c r="I570" t="s">
        <v>15</v>
      </c>
      <c r="J570">
        <v>3</v>
      </c>
      <c r="K570">
        <v>7425.43</v>
      </c>
      <c r="L570" t="s">
        <v>23</v>
      </c>
      <c r="M570" t="str">
        <f>IF(PatientData[[#This Row],[Age]]&lt;=30,"18-30",IF(PatientData[[#This Row],[Age]]&lt;=40,"31-40",IF(PatientData[[#This Row],[Age]]&lt;=50,"41-50",IF(PatientData[[#This Row],[Age]]&lt;=60,"51-60",IF(PatientData[[#This Row],[Age]]&lt;=70,"61-70",IF(PatientData[[#This Row],[Age]]&lt;=80,"71-80","80+"))))))</f>
        <v>61-70</v>
      </c>
    </row>
    <row r="571" spans="1:13" x14ac:dyDescent="0.25">
      <c r="A571" t="s">
        <v>595</v>
      </c>
      <c r="B571">
        <v>62</v>
      </c>
      <c r="C571" t="s">
        <v>13</v>
      </c>
      <c r="D571">
        <v>172</v>
      </c>
      <c r="E571">
        <v>231.54929386854701</v>
      </c>
      <c r="F571">
        <v>25.982472324081201</v>
      </c>
      <c r="G571" t="s">
        <v>18</v>
      </c>
      <c r="H571" t="s">
        <v>19</v>
      </c>
      <c r="I571" t="s">
        <v>15</v>
      </c>
      <c r="J571">
        <v>4</v>
      </c>
      <c r="K571">
        <v>10411.41</v>
      </c>
      <c r="L571" t="s">
        <v>16</v>
      </c>
      <c r="M571" t="str">
        <f>IF(PatientData[[#This Row],[Age]]&lt;=30,"18-30",IF(PatientData[[#This Row],[Age]]&lt;=40,"31-40",IF(PatientData[[#This Row],[Age]]&lt;=50,"41-50",IF(PatientData[[#This Row],[Age]]&lt;=60,"51-60",IF(PatientData[[#This Row],[Age]]&lt;=70,"61-70",IF(PatientData[[#This Row],[Age]]&lt;=80,"71-80","80+"))))))</f>
        <v>61-70</v>
      </c>
    </row>
    <row r="572" spans="1:13" x14ac:dyDescent="0.25">
      <c r="A572" t="s">
        <v>596</v>
      </c>
      <c r="B572">
        <v>57</v>
      </c>
      <c r="C572" t="s">
        <v>13</v>
      </c>
      <c r="D572">
        <v>130</v>
      </c>
      <c r="E572">
        <v>240.70736775552101</v>
      </c>
      <c r="F572">
        <v>22.0088395225292</v>
      </c>
      <c r="G572" t="s">
        <v>14</v>
      </c>
      <c r="H572" t="s">
        <v>22</v>
      </c>
      <c r="I572" t="s">
        <v>15</v>
      </c>
      <c r="J572">
        <v>1</v>
      </c>
      <c r="K572">
        <v>9526.19</v>
      </c>
      <c r="L572" t="s">
        <v>16</v>
      </c>
      <c r="M572" t="str">
        <f>IF(PatientData[[#This Row],[Age]]&lt;=30,"18-30",IF(PatientData[[#This Row],[Age]]&lt;=40,"31-40",IF(PatientData[[#This Row],[Age]]&lt;=50,"41-50",IF(PatientData[[#This Row],[Age]]&lt;=60,"51-60",IF(PatientData[[#This Row],[Age]]&lt;=70,"61-70",IF(PatientData[[#This Row],[Age]]&lt;=80,"71-80","80+"))))))</f>
        <v>51-60</v>
      </c>
    </row>
    <row r="573" spans="1:13" x14ac:dyDescent="0.25">
      <c r="A573" t="s">
        <v>597</v>
      </c>
      <c r="B573">
        <v>47</v>
      </c>
      <c r="C573" t="s">
        <v>25</v>
      </c>
      <c r="D573">
        <v>112</v>
      </c>
      <c r="E573">
        <v>202.94640729338701</v>
      </c>
      <c r="F573">
        <v>20.011492558388898</v>
      </c>
      <c r="G573" t="s">
        <v>18</v>
      </c>
      <c r="H573" t="s">
        <v>22</v>
      </c>
      <c r="I573" t="s">
        <v>10051</v>
      </c>
      <c r="J573">
        <v>0</v>
      </c>
      <c r="K573">
        <v>956.33</v>
      </c>
      <c r="L573" t="s">
        <v>16</v>
      </c>
      <c r="M573" t="str">
        <f>IF(PatientData[[#This Row],[Age]]&lt;=30,"18-30",IF(PatientData[[#This Row],[Age]]&lt;=40,"31-40",IF(PatientData[[#This Row],[Age]]&lt;=50,"41-50",IF(PatientData[[#This Row],[Age]]&lt;=60,"51-60",IF(PatientData[[#This Row],[Age]]&lt;=70,"61-70",IF(PatientData[[#This Row],[Age]]&lt;=80,"71-80","80+"))))))</f>
        <v>41-50</v>
      </c>
    </row>
    <row r="574" spans="1:13" x14ac:dyDescent="0.25">
      <c r="A574" t="s">
        <v>598</v>
      </c>
      <c r="B574">
        <v>54</v>
      </c>
      <c r="C574" t="s">
        <v>13</v>
      </c>
      <c r="D574">
        <v>106</v>
      </c>
      <c r="E574">
        <v>184.21720609653801</v>
      </c>
      <c r="F574">
        <v>29.706331343546999</v>
      </c>
      <c r="G574" t="s">
        <v>14</v>
      </c>
      <c r="H574" t="s">
        <v>22</v>
      </c>
      <c r="I574" t="s">
        <v>15</v>
      </c>
      <c r="J574">
        <v>2</v>
      </c>
      <c r="K574">
        <v>12591.55</v>
      </c>
      <c r="L574" t="s">
        <v>23</v>
      </c>
      <c r="M574" t="str">
        <f>IF(PatientData[[#This Row],[Age]]&lt;=30,"18-30",IF(PatientData[[#This Row],[Age]]&lt;=40,"31-40",IF(PatientData[[#This Row],[Age]]&lt;=50,"41-50",IF(PatientData[[#This Row],[Age]]&lt;=60,"51-60",IF(PatientData[[#This Row],[Age]]&lt;=70,"61-70",IF(PatientData[[#This Row],[Age]]&lt;=80,"71-80","80+"))))))</f>
        <v>51-60</v>
      </c>
    </row>
    <row r="575" spans="1:13" x14ac:dyDescent="0.25">
      <c r="A575" t="s">
        <v>599</v>
      </c>
      <c r="B575">
        <v>48</v>
      </c>
      <c r="C575" t="s">
        <v>13</v>
      </c>
      <c r="D575">
        <v>133</v>
      </c>
      <c r="E575">
        <v>246.82823061596699</v>
      </c>
      <c r="F575">
        <v>20.567184611948299</v>
      </c>
      <c r="G575" t="s">
        <v>14</v>
      </c>
      <c r="H575" t="s">
        <v>22</v>
      </c>
      <c r="I575" t="s">
        <v>15</v>
      </c>
      <c r="J575">
        <v>4</v>
      </c>
      <c r="K575">
        <v>7084.95</v>
      </c>
      <c r="L575" t="s">
        <v>16</v>
      </c>
      <c r="M575" t="str">
        <f>IF(PatientData[[#This Row],[Age]]&lt;=30,"18-30",IF(PatientData[[#This Row],[Age]]&lt;=40,"31-40",IF(PatientData[[#This Row],[Age]]&lt;=50,"41-50",IF(PatientData[[#This Row],[Age]]&lt;=60,"51-60",IF(PatientData[[#This Row],[Age]]&lt;=70,"61-70",IF(PatientData[[#This Row],[Age]]&lt;=80,"71-80","80+"))))))</f>
        <v>41-50</v>
      </c>
    </row>
    <row r="576" spans="1:13" x14ac:dyDescent="0.25">
      <c r="A576" t="s">
        <v>600</v>
      </c>
      <c r="B576">
        <v>40</v>
      </c>
      <c r="C576" t="s">
        <v>13</v>
      </c>
      <c r="D576">
        <v>148</v>
      </c>
      <c r="E576">
        <v>231.81731165013099</v>
      </c>
      <c r="F576">
        <v>33.644860456232401</v>
      </c>
      <c r="G576" t="s">
        <v>18</v>
      </c>
      <c r="H576" t="s">
        <v>19</v>
      </c>
      <c r="I576" t="s">
        <v>15</v>
      </c>
      <c r="J576">
        <v>1</v>
      </c>
      <c r="K576">
        <v>4247.59</v>
      </c>
      <c r="L576" t="s">
        <v>16</v>
      </c>
      <c r="M576" t="str">
        <f>IF(PatientData[[#This Row],[Age]]&lt;=30,"18-30",IF(PatientData[[#This Row],[Age]]&lt;=40,"31-40",IF(PatientData[[#This Row],[Age]]&lt;=50,"41-50",IF(PatientData[[#This Row],[Age]]&lt;=60,"51-60",IF(PatientData[[#This Row],[Age]]&lt;=70,"61-70",IF(PatientData[[#This Row],[Age]]&lt;=80,"71-80","80+"))))))</f>
        <v>31-40</v>
      </c>
    </row>
    <row r="577" spans="1:13" x14ac:dyDescent="0.25">
      <c r="A577" t="s">
        <v>601</v>
      </c>
      <c r="B577">
        <v>85</v>
      </c>
      <c r="C577" t="s">
        <v>25</v>
      </c>
      <c r="D577">
        <v>122</v>
      </c>
      <c r="E577">
        <v>187.69646260328599</v>
      </c>
      <c r="F577">
        <v>27.257890410092099</v>
      </c>
      <c r="G577" t="s">
        <v>36</v>
      </c>
      <c r="H577" t="s">
        <v>22</v>
      </c>
      <c r="I577" t="s">
        <v>26</v>
      </c>
      <c r="J577">
        <v>5</v>
      </c>
      <c r="K577">
        <v>22166.48</v>
      </c>
      <c r="L577" t="s">
        <v>16</v>
      </c>
      <c r="M577" t="str">
        <f>IF(PatientData[[#This Row],[Age]]&lt;=30,"18-30",IF(PatientData[[#This Row],[Age]]&lt;=40,"31-40",IF(PatientData[[#This Row],[Age]]&lt;=50,"41-50",IF(PatientData[[#This Row],[Age]]&lt;=60,"51-60",IF(PatientData[[#This Row],[Age]]&lt;=70,"61-70",IF(PatientData[[#This Row],[Age]]&lt;=80,"71-80","80+"))))))</f>
        <v>80+</v>
      </c>
    </row>
    <row r="578" spans="1:13" x14ac:dyDescent="0.25">
      <c r="A578" t="s">
        <v>602</v>
      </c>
      <c r="B578">
        <v>48</v>
      </c>
      <c r="C578" t="s">
        <v>13</v>
      </c>
      <c r="D578">
        <v>131</v>
      </c>
      <c r="E578">
        <v>229.43108615373501</v>
      </c>
      <c r="F578">
        <v>22.251110729233002</v>
      </c>
      <c r="G578" t="s">
        <v>36</v>
      </c>
      <c r="H578" t="s">
        <v>19</v>
      </c>
      <c r="I578" t="s">
        <v>15</v>
      </c>
      <c r="J578">
        <v>2</v>
      </c>
      <c r="K578">
        <v>5556.73</v>
      </c>
      <c r="L578" t="s">
        <v>16</v>
      </c>
      <c r="M578" t="str">
        <f>IF(PatientData[[#This Row],[Age]]&lt;=30,"18-30",IF(PatientData[[#This Row],[Age]]&lt;=40,"31-40",IF(PatientData[[#This Row],[Age]]&lt;=50,"41-50",IF(PatientData[[#This Row],[Age]]&lt;=60,"51-60",IF(PatientData[[#This Row],[Age]]&lt;=70,"61-70",IF(PatientData[[#This Row],[Age]]&lt;=80,"71-80","80+"))))))</f>
        <v>41-50</v>
      </c>
    </row>
    <row r="579" spans="1:13" x14ac:dyDescent="0.25">
      <c r="A579" t="s">
        <v>603</v>
      </c>
      <c r="B579">
        <v>44</v>
      </c>
      <c r="C579" t="s">
        <v>25</v>
      </c>
      <c r="D579" t="s">
        <v>10051</v>
      </c>
      <c r="E579">
        <v>232.840846501817</v>
      </c>
      <c r="F579">
        <v>24.4185077637791</v>
      </c>
      <c r="G579" t="s">
        <v>36</v>
      </c>
      <c r="H579" t="s">
        <v>19</v>
      </c>
      <c r="I579" t="s">
        <v>15</v>
      </c>
      <c r="J579">
        <v>2</v>
      </c>
      <c r="K579">
        <v>10412.120000000001</v>
      </c>
      <c r="L579" t="s">
        <v>16</v>
      </c>
      <c r="M579" t="str">
        <f>IF(PatientData[[#This Row],[Age]]&lt;=30,"18-30",IF(PatientData[[#This Row],[Age]]&lt;=40,"31-40",IF(PatientData[[#This Row],[Age]]&lt;=50,"41-50",IF(PatientData[[#This Row],[Age]]&lt;=60,"51-60",IF(PatientData[[#This Row],[Age]]&lt;=70,"61-70",IF(PatientData[[#This Row],[Age]]&lt;=80,"71-80","80+"))))))</f>
        <v>41-50</v>
      </c>
    </row>
    <row r="580" spans="1:13" x14ac:dyDescent="0.25">
      <c r="A580" t="s">
        <v>604</v>
      </c>
      <c r="B580">
        <v>60</v>
      </c>
      <c r="C580" t="s">
        <v>25</v>
      </c>
      <c r="D580">
        <v>130</v>
      </c>
      <c r="E580">
        <v>193.094166201457</v>
      </c>
      <c r="F580">
        <v>23.955009024239398</v>
      </c>
      <c r="G580" t="s">
        <v>14</v>
      </c>
      <c r="H580" t="s">
        <v>19</v>
      </c>
      <c r="I580" t="s">
        <v>15</v>
      </c>
      <c r="J580">
        <v>2</v>
      </c>
      <c r="K580">
        <v>13575.84</v>
      </c>
      <c r="L580" t="s">
        <v>16</v>
      </c>
      <c r="M580" t="str">
        <f>IF(PatientData[[#This Row],[Age]]&lt;=30,"18-30",IF(PatientData[[#This Row],[Age]]&lt;=40,"31-40",IF(PatientData[[#This Row],[Age]]&lt;=50,"41-50",IF(PatientData[[#This Row],[Age]]&lt;=60,"51-60",IF(PatientData[[#This Row],[Age]]&lt;=70,"61-70",IF(PatientData[[#This Row],[Age]]&lt;=80,"71-80","80+"))))))</f>
        <v>51-60</v>
      </c>
    </row>
    <row r="581" spans="1:13" x14ac:dyDescent="0.25">
      <c r="A581" t="s">
        <v>605</v>
      </c>
      <c r="B581">
        <v>44</v>
      </c>
      <c r="C581" t="s">
        <v>13</v>
      </c>
      <c r="D581">
        <v>121</v>
      </c>
      <c r="E581">
        <v>214.61372160876999</v>
      </c>
      <c r="F581">
        <v>20.8644949345592</v>
      </c>
      <c r="G581" t="s">
        <v>14</v>
      </c>
      <c r="H581" t="s">
        <v>19</v>
      </c>
      <c r="I581" t="s">
        <v>15</v>
      </c>
      <c r="J581">
        <v>4</v>
      </c>
      <c r="K581">
        <v>12909.02</v>
      </c>
      <c r="L581" t="s">
        <v>16</v>
      </c>
      <c r="M581" t="str">
        <f>IF(PatientData[[#This Row],[Age]]&lt;=30,"18-30",IF(PatientData[[#This Row],[Age]]&lt;=40,"31-40",IF(PatientData[[#This Row],[Age]]&lt;=50,"41-50",IF(PatientData[[#This Row],[Age]]&lt;=60,"51-60",IF(PatientData[[#This Row],[Age]]&lt;=70,"61-70",IF(PatientData[[#This Row],[Age]]&lt;=80,"71-80","80+"))))))</f>
        <v>41-50</v>
      </c>
    </row>
    <row r="582" spans="1:13" x14ac:dyDescent="0.25">
      <c r="A582" t="s">
        <v>606</v>
      </c>
      <c r="B582">
        <v>53</v>
      </c>
      <c r="C582" t="s">
        <v>13</v>
      </c>
      <c r="D582">
        <v>114</v>
      </c>
      <c r="E582">
        <v>237.11406684410301</v>
      </c>
      <c r="F582">
        <v>33.681168501796499</v>
      </c>
      <c r="G582" t="s">
        <v>14</v>
      </c>
      <c r="H582" t="s">
        <v>19</v>
      </c>
      <c r="I582" t="s">
        <v>28</v>
      </c>
      <c r="J582">
        <v>1</v>
      </c>
      <c r="K582">
        <v>4432.34</v>
      </c>
      <c r="L582" t="s">
        <v>16</v>
      </c>
      <c r="M582" t="str">
        <f>IF(PatientData[[#This Row],[Age]]&lt;=30,"18-30",IF(PatientData[[#This Row],[Age]]&lt;=40,"31-40",IF(PatientData[[#This Row],[Age]]&lt;=50,"41-50",IF(PatientData[[#This Row],[Age]]&lt;=60,"51-60",IF(PatientData[[#This Row],[Age]]&lt;=70,"61-70",IF(PatientData[[#This Row],[Age]]&lt;=80,"71-80","80+"))))))</f>
        <v>51-60</v>
      </c>
    </row>
    <row r="583" spans="1:13" x14ac:dyDescent="0.25">
      <c r="A583" t="s">
        <v>607</v>
      </c>
      <c r="B583">
        <v>54</v>
      </c>
      <c r="C583" t="s">
        <v>13</v>
      </c>
      <c r="D583">
        <v>111</v>
      </c>
      <c r="E583">
        <v>253.88239685526599</v>
      </c>
      <c r="F583">
        <v>30.627607329994099</v>
      </c>
      <c r="G583" t="s">
        <v>36</v>
      </c>
      <c r="H583" t="s">
        <v>19</v>
      </c>
      <c r="I583" t="s">
        <v>15</v>
      </c>
      <c r="J583">
        <v>7</v>
      </c>
      <c r="K583">
        <v>11831.99</v>
      </c>
      <c r="L583" t="s">
        <v>23</v>
      </c>
      <c r="M583" t="str">
        <f>IF(PatientData[[#This Row],[Age]]&lt;=30,"18-30",IF(PatientData[[#This Row],[Age]]&lt;=40,"31-40",IF(PatientData[[#This Row],[Age]]&lt;=50,"41-50",IF(PatientData[[#This Row],[Age]]&lt;=60,"51-60",IF(PatientData[[#This Row],[Age]]&lt;=70,"61-70",IF(PatientData[[#This Row],[Age]]&lt;=80,"71-80","80+"))))))</f>
        <v>51-60</v>
      </c>
    </row>
    <row r="584" spans="1:13" x14ac:dyDescent="0.25">
      <c r="A584" t="s">
        <v>608</v>
      </c>
      <c r="B584">
        <v>43</v>
      </c>
      <c r="C584" t="s">
        <v>25</v>
      </c>
      <c r="D584">
        <v>122</v>
      </c>
      <c r="E584">
        <v>278.154364177856</v>
      </c>
      <c r="F584">
        <v>19.504659643913001</v>
      </c>
      <c r="G584" t="s">
        <v>18</v>
      </c>
      <c r="H584" t="s">
        <v>22</v>
      </c>
      <c r="I584" t="s">
        <v>26</v>
      </c>
      <c r="J584">
        <v>5</v>
      </c>
      <c r="K584">
        <v>12398.56</v>
      </c>
      <c r="L584" t="s">
        <v>23</v>
      </c>
      <c r="M584" t="str">
        <f>IF(PatientData[[#This Row],[Age]]&lt;=30,"18-30",IF(PatientData[[#This Row],[Age]]&lt;=40,"31-40",IF(PatientData[[#This Row],[Age]]&lt;=50,"41-50",IF(PatientData[[#This Row],[Age]]&lt;=60,"51-60",IF(PatientData[[#This Row],[Age]]&lt;=70,"61-70",IF(PatientData[[#This Row],[Age]]&lt;=80,"71-80","80+"))))))</f>
        <v>41-50</v>
      </c>
    </row>
    <row r="585" spans="1:13" x14ac:dyDescent="0.25">
      <c r="A585" t="s">
        <v>609</v>
      </c>
      <c r="B585">
        <v>32</v>
      </c>
      <c r="C585" t="s">
        <v>25</v>
      </c>
      <c r="D585">
        <v>159</v>
      </c>
      <c r="E585">
        <v>220.13213427553001</v>
      </c>
      <c r="F585">
        <v>24.713732790321099</v>
      </c>
      <c r="G585" t="s">
        <v>14</v>
      </c>
      <c r="H585" t="s">
        <v>22</v>
      </c>
      <c r="I585" t="s">
        <v>28</v>
      </c>
      <c r="J585">
        <v>2</v>
      </c>
      <c r="K585">
        <v>3760.44</v>
      </c>
      <c r="L585" t="s">
        <v>16</v>
      </c>
      <c r="M585" t="str">
        <f>IF(PatientData[[#This Row],[Age]]&lt;=30,"18-30",IF(PatientData[[#This Row],[Age]]&lt;=40,"31-40",IF(PatientData[[#This Row],[Age]]&lt;=50,"41-50",IF(PatientData[[#This Row],[Age]]&lt;=60,"51-60",IF(PatientData[[#This Row],[Age]]&lt;=70,"61-70",IF(PatientData[[#This Row],[Age]]&lt;=80,"71-80","80+"))))))</f>
        <v>31-40</v>
      </c>
    </row>
    <row r="586" spans="1:13" x14ac:dyDescent="0.25">
      <c r="A586" t="s">
        <v>610</v>
      </c>
      <c r="B586">
        <v>60</v>
      </c>
      <c r="C586" t="s">
        <v>25</v>
      </c>
      <c r="D586">
        <v>90</v>
      </c>
      <c r="E586">
        <v>215.86788865442301</v>
      </c>
      <c r="F586">
        <v>29.283990549180999</v>
      </c>
      <c r="G586" t="s">
        <v>14</v>
      </c>
      <c r="H586" t="s">
        <v>19</v>
      </c>
      <c r="I586" t="s">
        <v>15</v>
      </c>
      <c r="J586">
        <v>6</v>
      </c>
      <c r="K586">
        <v>13002.09</v>
      </c>
      <c r="L586" t="s">
        <v>16</v>
      </c>
      <c r="M586" t="str">
        <f>IF(PatientData[[#This Row],[Age]]&lt;=30,"18-30",IF(PatientData[[#This Row],[Age]]&lt;=40,"31-40",IF(PatientData[[#This Row],[Age]]&lt;=50,"41-50",IF(PatientData[[#This Row],[Age]]&lt;=60,"51-60",IF(PatientData[[#This Row],[Age]]&lt;=70,"61-70",IF(PatientData[[#This Row],[Age]]&lt;=80,"71-80","80+"))))))</f>
        <v>51-60</v>
      </c>
    </row>
    <row r="587" spans="1:13" x14ac:dyDescent="0.25">
      <c r="A587" t="s">
        <v>611</v>
      </c>
      <c r="B587">
        <v>50</v>
      </c>
      <c r="C587" t="s">
        <v>13</v>
      </c>
      <c r="D587">
        <v>154</v>
      </c>
      <c r="E587" t="s">
        <v>10051</v>
      </c>
      <c r="F587">
        <v>34.451799907644897</v>
      </c>
      <c r="G587" t="s">
        <v>18</v>
      </c>
      <c r="H587" t="s">
        <v>19</v>
      </c>
      <c r="I587" t="s">
        <v>15</v>
      </c>
      <c r="J587">
        <v>2</v>
      </c>
      <c r="K587">
        <v>6507.88</v>
      </c>
      <c r="L587" t="s">
        <v>16</v>
      </c>
      <c r="M587" t="str">
        <f>IF(PatientData[[#This Row],[Age]]&lt;=30,"18-30",IF(PatientData[[#This Row],[Age]]&lt;=40,"31-40",IF(PatientData[[#This Row],[Age]]&lt;=50,"41-50",IF(PatientData[[#This Row],[Age]]&lt;=60,"51-60",IF(PatientData[[#This Row],[Age]]&lt;=70,"61-70",IF(PatientData[[#This Row],[Age]]&lt;=80,"71-80","80+"))))))</f>
        <v>41-50</v>
      </c>
    </row>
    <row r="588" spans="1:13" x14ac:dyDescent="0.25">
      <c r="A588" t="s">
        <v>612</v>
      </c>
      <c r="B588">
        <v>49</v>
      </c>
      <c r="C588" t="s">
        <v>13</v>
      </c>
      <c r="D588">
        <v>122</v>
      </c>
      <c r="E588">
        <v>218.35020682548699</v>
      </c>
      <c r="F588">
        <v>25.783269567358399</v>
      </c>
      <c r="G588" t="s">
        <v>18</v>
      </c>
      <c r="H588" t="s">
        <v>22</v>
      </c>
      <c r="I588" t="s">
        <v>10051</v>
      </c>
      <c r="J588">
        <v>7</v>
      </c>
      <c r="K588">
        <v>4818.92</v>
      </c>
      <c r="L588" t="s">
        <v>20</v>
      </c>
      <c r="M588" t="str">
        <f>IF(PatientData[[#This Row],[Age]]&lt;=30,"18-30",IF(PatientData[[#This Row],[Age]]&lt;=40,"31-40",IF(PatientData[[#This Row],[Age]]&lt;=50,"41-50",IF(PatientData[[#This Row],[Age]]&lt;=60,"51-60",IF(PatientData[[#This Row],[Age]]&lt;=70,"61-70",IF(PatientData[[#This Row],[Age]]&lt;=80,"71-80","80+"))))))</f>
        <v>41-50</v>
      </c>
    </row>
    <row r="589" spans="1:13" x14ac:dyDescent="0.25">
      <c r="A589" t="s">
        <v>613</v>
      </c>
      <c r="B589">
        <v>40</v>
      </c>
      <c r="C589" t="s">
        <v>13</v>
      </c>
      <c r="D589">
        <v>132</v>
      </c>
      <c r="E589">
        <v>172.17166611103801</v>
      </c>
      <c r="F589">
        <v>29.6978722722458</v>
      </c>
      <c r="G589" t="s">
        <v>36</v>
      </c>
      <c r="H589" t="s">
        <v>22</v>
      </c>
      <c r="I589" t="s">
        <v>15</v>
      </c>
      <c r="J589">
        <v>5</v>
      </c>
      <c r="K589" t="s">
        <v>10051</v>
      </c>
      <c r="L589" t="s">
        <v>16</v>
      </c>
      <c r="M589" t="str">
        <f>IF(PatientData[[#This Row],[Age]]&lt;=30,"18-30",IF(PatientData[[#This Row],[Age]]&lt;=40,"31-40",IF(PatientData[[#This Row],[Age]]&lt;=50,"41-50",IF(PatientData[[#This Row],[Age]]&lt;=60,"51-60",IF(PatientData[[#This Row],[Age]]&lt;=70,"61-70",IF(PatientData[[#This Row],[Age]]&lt;=80,"71-80","80+"))))))</f>
        <v>31-40</v>
      </c>
    </row>
    <row r="590" spans="1:13" x14ac:dyDescent="0.25">
      <c r="A590" t="s">
        <v>614</v>
      </c>
      <c r="B590">
        <v>50</v>
      </c>
      <c r="C590" t="s">
        <v>13</v>
      </c>
      <c r="D590">
        <v>135</v>
      </c>
      <c r="E590">
        <v>272.14254537457703</v>
      </c>
      <c r="F590">
        <v>25.929974196191498</v>
      </c>
      <c r="G590" t="s">
        <v>18</v>
      </c>
      <c r="H590" t="s">
        <v>22</v>
      </c>
      <c r="I590" t="s">
        <v>15</v>
      </c>
      <c r="J590">
        <v>2</v>
      </c>
      <c r="K590">
        <v>15756.43</v>
      </c>
      <c r="L590" t="s">
        <v>20</v>
      </c>
      <c r="M590" t="str">
        <f>IF(PatientData[[#This Row],[Age]]&lt;=30,"18-30",IF(PatientData[[#This Row],[Age]]&lt;=40,"31-40",IF(PatientData[[#This Row],[Age]]&lt;=50,"41-50",IF(PatientData[[#This Row],[Age]]&lt;=60,"51-60",IF(PatientData[[#This Row],[Age]]&lt;=70,"61-70",IF(PatientData[[#This Row],[Age]]&lt;=80,"71-80","80+"))))))</f>
        <v>41-50</v>
      </c>
    </row>
    <row r="591" spans="1:13" x14ac:dyDescent="0.25">
      <c r="A591" t="s">
        <v>615</v>
      </c>
      <c r="B591">
        <v>53</v>
      </c>
      <c r="C591" t="s">
        <v>13</v>
      </c>
      <c r="D591">
        <v>109</v>
      </c>
      <c r="E591">
        <v>153.86730087673999</v>
      </c>
      <c r="F591">
        <v>24.100423052691401</v>
      </c>
      <c r="G591" t="s">
        <v>36</v>
      </c>
      <c r="H591" t="s">
        <v>19</v>
      </c>
      <c r="I591" t="s">
        <v>15</v>
      </c>
      <c r="J591">
        <v>4</v>
      </c>
      <c r="K591">
        <v>9177.93</v>
      </c>
      <c r="L591" t="s">
        <v>23</v>
      </c>
      <c r="M591" t="str">
        <f>IF(PatientData[[#This Row],[Age]]&lt;=30,"18-30",IF(PatientData[[#This Row],[Age]]&lt;=40,"31-40",IF(PatientData[[#This Row],[Age]]&lt;=50,"41-50",IF(PatientData[[#This Row],[Age]]&lt;=60,"51-60",IF(PatientData[[#This Row],[Age]]&lt;=70,"61-70",IF(PatientData[[#This Row],[Age]]&lt;=80,"71-80","80+"))))))</f>
        <v>51-60</v>
      </c>
    </row>
    <row r="592" spans="1:13" x14ac:dyDescent="0.25">
      <c r="A592" t="s">
        <v>616</v>
      </c>
      <c r="B592">
        <v>51</v>
      </c>
      <c r="C592" t="s">
        <v>25</v>
      </c>
      <c r="D592">
        <v>144</v>
      </c>
      <c r="E592">
        <v>196.17255095560799</v>
      </c>
      <c r="F592">
        <v>26.580570713820499</v>
      </c>
      <c r="G592" t="s">
        <v>18</v>
      </c>
      <c r="H592" t="s">
        <v>22</v>
      </c>
      <c r="I592" t="s">
        <v>26</v>
      </c>
      <c r="J592">
        <v>7</v>
      </c>
      <c r="K592">
        <v>11347.03</v>
      </c>
      <c r="L592" t="s">
        <v>20</v>
      </c>
      <c r="M592" t="str">
        <f>IF(PatientData[[#This Row],[Age]]&lt;=30,"18-30",IF(PatientData[[#This Row],[Age]]&lt;=40,"31-40",IF(PatientData[[#This Row],[Age]]&lt;=50,"41-50",IF(PatientData[[#This Row],[Age]]&lt;=60,"51-60",IF(PatientData[[#This Row],[Age]]&lt;=70,"61-70",IF(PatientData[[#This Row],[Age]]&lt;=80,"71-80","80+"))))))</f>
        <v>51-60</v>
      </c>
    </row>
    <row r="593" spans="1:13" x14ac:dyDescent="0.25">
      <c r="A593" t="s">
        <v>617</v>
      </c>
      <c r="B593">
        <v>50</v>
      </c>
      <c r="C593" t="s">
        <v>13</v>
      </c>
      <c r="D593">
        <v>156</v>
      </c>
      <c r="E593">
        <v>211.005585444687</v>
      </c>
      <c r="F593">
        <v>20.759848261324699</v>
      </c>
      <c r="G593" t="s">
        <v>36</v>
      </c>
      <c r="H593" t="s">
        <v>19</v>
      </c>
      <c r="I593" t="s">
        <v>15</v>
      </c>
      <c r="J593">
        <v>3</v>
      </c>
      <c r="K593">
        <v>10559.01</v>
      </c>
      <c r="L593" t="s">
        <v>16</v>
      </c>
      <c r="M593" t="str">
        <f>IF(PatientData[[#This Row],[Age]]&lt;=30,"18-30",IF(PatientData[[#This Row],[Age]]&lt;=40,"31-40",IF(PatientData[[#This Row],[Age]]&lt;=50,"41-50",IF(PatientData[[#This Row],[Age]]&lt;=60,"51-60",IF(PatientData[[#This Row],[Age]]&lt;=70,"61-70",IF(PatientData[[#This Row],[Age]]&lt;=80,"71-80","80+"))))))</f>
        <v>41-50</v>
      </c>
    </row>
    <row r="594" spans="1:13" x14ac:dyDescent="0.25">
      <c r="A594" t="s">
        <v>618</v>
      </c>
      <c r="B594">
        <v>47</v>
      </c>
      <c r="C594" t="s">
        <v>25</v>
      </c>
      <c r="D594">
        <v>142</v>
      </c>
      <c r="E594">
        <v>235.79885446305599</v>
      </c>
      <c r="F594">
        <v>30.599883980897499</v>
      </c>
      <c r="G594" t="s">
        <v>18</v>
      </c>
      <c r="H594" t="s">
        <v>19</v>
      </c>
      <c r="I594" t="s">
        <v>15</v>
      </c>
      <c r="J594">
        <v>1</v>
      </c>
      <c r="K594">
        <v>500</v>
      </c>
      <c r="L594" t="s">
        <v>16</v>
      </c>
      <c r="M594" t="str">
        <f>IF(PatientData[[#This Row],[Age]]&lt;=30,"18-30",IF(PatientData[[#This Row],[Age]]&lt;=40,"31-40",IF(PatientData[[#This Row],[Age]]&lt;=50,"41-50",IF(PatientData[[#This Row],[Age]]&lt;=60,"51-60",IF(PatientData[[#This Row],[Age]]&lt;=70,"61-70",IF(PatientData[[#This Row],[Age]]&lt;=80,"71-80","80+"))))))</f>
        <v>41-50</v>
      </c>
    </row>
    <row r="595" spans="1:13" x14ac:dyDescent="0.25">
      <c r="A595" t="s">
        <v>619</v>
      </c>
      <c r="B595">
        <v>54</v>
      </c>
      <c r="C595" t="s">
        <v>13</v>
      </c>
      <c r="D595">
        <v>150</v>
      </c>
      <c r="E595">
        <v>183.399741960456</v>
      </c>
      <c r="F595">
        <v>32.8953421277389</v>
      </c>
      <c r="G595" t="s">
        <v>18</v>
      </c>
      <c r="H595" t="s">
        <v>22</v>
      </c>
      <c r="I595" t="s">
        <v>26</v>
      </c>
      <c r="J595">
        <v>2</v>
      </c>
      <c r="K595">
        <v>15371.47</v>
      </c>
      <c r="L595" t="s">
        <v>16</v>
      </c>
      <c r="M595" t="str">
        <f>IF(PatientData[[#This Row],[Age]]&lt;=30,"18-30",IF(PatientData[[#This Row],[Age]]&lt;=40,"31-40",IF(PatientData[[#This Row],[Age]]&lt;=50,"41-50",IF(PatientData[[#This Row],[Age]]&lt;=60,"51-60",IF(PatientData[[#This Row],[Age]]&lt;=70,"61-70",IF(PatientData[[#This Row],[Age]]&lt;=80,"71-80","80+"))))))</f>
        <v>51-60</v>
      </c>
    </row>
    <row r="596" spans="1:13" x14ac:dyDescent="0.25">
      <c r="A596" t="s">
        <v>620</v>
      </c>
      <c r="B596">
        <v>39</v>
      </c>
      <c r="C596" t="s">
        <v>13</v>
      </c>
      <c r="D596">
        <v>103</v>
      </c>
      <c r="E596">
        <v>216.66073007698299</v>
      </c>
      <c r="F596">
        <v>21.4501964109689</v>
      </c>
      <c r="G596" t="s">
        <v>36</v>
      </c>
      <c r="H596" t="s">
        <v>19</v>
      </c>
      <c r="I596" t="s">
        <v>15</v>
      </c>
      <c r="J596">
        <v>6</v>
      </c>
      <c r="K596">
        <v>12904.18</v>
      </c>
      <c r="L596" t="s">
        <v>16</v>
      </c>
      <c r="M596" t="str">
        <f>IF(PatientData[[#This Row],[Age]]&lt;=30,"18-30",IF(PatientData[[#This Row],[Age]]&lt;=40,"31-40",IF(PatientData[[#This Row],[Age]]&lt;=50,"41-50",IF(PatientData[[#This Row],[Age]]&lt;=60,"51-60",IF(PatientData[[#This Row],[Age]]&lt;=70,"61-70",IF(PatientData[[#This Row],[Age]]&lt;=80,"71-80","80+"))))))</f>
        <v>31-40</v>
      </c>
    </row>
    <row r="597" spans="1:13" x14ac:dyDescent="0.25">
      <c r="A597" t="s">
        <v>621</v>
      </c>
      <c r="B597">
        <v>43</v>
      </c>
      <c r="C597" t="s">
        <v>13</v>
      </c>
      <c r="D597">
        <v>113</v>
      </c>
      <c r="E597" t="s">
        <v>10051</v>
      </c>
      <c r="F597">
        <v>20.9967857130206</v>
      </c>
      <c r="G597" t="s">
        <v>14</v>
      </c>
      <c r="H597" t="s">
        <v>19</v>
      </c>
      <c r="I597" t="s">
        <v>28</v>
      </c>
      <c r="J597">
        <v>1</v>
      </c>
      <c r="K597">
        <v>4267.3900000000003</v>
      </c>
      <c r="L597" t="s">
        <v>16</v>
      </c>
      <c r="M597" t="str">
        <f>IF(PatientData[[#This Row],[Age]]&lt;=30,"18-30",IF(PatientData[[#This Row],[Age]]&lt;=40,"31-40",IF(PatientData[[#This Row],[Age]]&lt;=50,"41-50",IF(PatientData[[#This Row],[Age]]&lt;=60,"51-60",IF(PatientData[[#This Row],[Age]]&lt;=70,"61-70",IF(PatientData[[#This Row],[Age]]&lt;=80,"71-80","80+"))))))</f>
        <v>41-50</v>
      </c>
    </row>
    <row r="598" spans="1:13" x14ac:dyDescent="0.25">
      <c r="A598" t="s">
        <v>622</v>
      </c>
      <c r="B598">
        <v>49</v>
      </c>
      <c r="C598" t="s">
        <v>25</v>
      </c>
      <c r="D598">
        <v>128</v>
      </c>
      <c r="E598">
        <v>246.85958862826999</v>
      </c>
      <c r="F598">
        <v>21.8184634113104</v>
      </c>
      <c r="G598" t="s">
        <v>14</v>
      </c>
      <c r="H598" t="s">
        <v>22</v>
      </c>
      <c r="I598" t="s">
        <v>15</v>
      </c>
      <c r="J598">
        <v>1</v>
      </c>
      <c r="K598">
        <v>5794.28</v>
      </c>
      <c r="L598" t="s">
        <v>16</v>
      </c>
      <c r="M598" t="str">
        <f>IF(PatientData[[#This Row],[Age]]&lt;=30,"18-30",IF(PatientData[[#This Row],[Age]]&lt;=40,"31-40",IF(PatientData[[#This Row],[Age]]&lt;=50,"41-50",IF(PatientData[[#This Row],[Age]]&lt;=60,"51-60",IF(PatientData[[#This Row],[Age]]&lt;=70,"61-70",IF(PatientData[[#This Row],[Age]]&lt;=80,"71-80","80+"))))))</f>
        <v>41-50</v>
      </c>
    </row>
    <row r="599" spans="1:13" x14ac:dyDescent="0.25">
      <c r="A599" t="s">
        <v>623</v>
      </c>
      <c r="B599">
        <v>37</v>
      </c>
      <c r="C599" t="s">
        <v>13</v>
      </c>
      <c r="D599">
        <v>110</v>
      </c>
      <c r="E599" t="s">
        <v>10051</v>
      </c>
      <c r="F599" t="s">
        <v>10051</v>
      </c>
      <c r="G599" t="s">
        <v>18</v>
      </c>
      <c r="H599" t="s">
        <v>22</v>
      </c>
      <c r="I599" t="s">
        <v>15</v>
      </c>
      <c r="J599">
        <v>4</v>
      </c>
      <c r="K599">
        <v>5819.11</v>
      </c>
      <c r="L599" t="s">
        <v>16</v>
      </c>
      <c r="M599" t="str">
        <f>IF(PatientData[[#This Row],[Age]]&lt;=30,"18-30",IF(PatientData[[#This Row],[Age]]&lt;=40,"31-40",IF(PatientData[[#This Row],[Age]]&lt;=50,"41-50",IF(PatientData[[#This Row],[Age]]&lt;=60,"51-60",IF(PatientData[[#This Row],[Age]]&lt;=70,"61-70",IF(PatientData[[#This Row],[Age]]&lt;=80,"71-80","80+"))))))</f>
        <v>31-40</v>
      </c>
    </row>
    <row r="600" spans="1:13" x14ac:dyDescent="0.25">
      <c r="A600" t="s">
        <v>624</v>
      </c>
      <c r="B600">
        <v>52</v>
      </c>
      <c r="C600" t="s">
        <v>25</v>
      </c>
      <c r="D600">
        <v>135</v>
      </c>
      <c r="E600">
        <v>231.74107330581199</v>
      </c>
      <c r="F600">
        <v>22.496512650506698</v>
      </c>
      <c r="G600" t="s">
        <v>14</v>
      </c>
      <c r="H600" t="s">
        <v>19</v>
      </c>
      <c r="I600" t="s">
        <v>15</v>
      </c>
      <c r="J600">
        <v>2</v>
      </c>
      <c r="K600">
        <v>15237.85</v>
      </c>
      <c r="L600" t="s">
        <v>16</v>
      </c>
      <c r="M600" t="str">
        <f>IF(PatientData[[#This Row],[Age]]&lt;=30,"18-30",IF(PatientData[[#This Row],[Age]]&lt;=40,"31-40",IF(PatientData[[#This Row],[Age]]&lt;=50,"41-50",IF(PatientData[[#This Row],[Age]]&lt;=60,"51-60",IF(PatientData[[#This Row],[Age]]&lt;=70,"61-70",IF(PatientData[[#This Row],[Age]]&lt;=80,"71-80","80+"))))))</f>
        <v>51-60</v>
      </c>
    </row>
    <row r="601" spans="1:13" x14ac:dyDescent="0.25">
      <c r="A601" t="s">
        <v>625</v>
      </c>
      <c r="B601">
        <v>63</v>
      </c>
      <c r="C601" t="s">
        <v>13</v>
      </c>
      <c r="D601">
        <v>128</v>
      </c>
      <c r="E601">
        <v>198.88740760808099</v>
      </c>
      <c r="F601">
        <v>25.456665763293199</v>
      </c>
      <c r="G601" t="s">
        <v>36</v>
      </c>
      <c r="H601" t="s">
        <v>19</v>
      </c>
      <c r="I601" t="s">
        <v>26</v>
      </c>
      <c r="J601">
        <v>6</v>
      </c>
      <c r="K601">
        <v>22344.69</v>
      </c>
      <c r="L601" t="s">
        <v>16</v>
      </c>
      <c r="M601" t="str">
        <f>IF(PatientData[[#This Row],[Age]]&lt;=30,"18-30",IF(PatientData[[#This Row],[Age]]&lt;=40,"31-40",IF(PatientData[[#This Row],[Age]]&lt;=50,"41-50",IF(PatientData[[#This Row],[Age]]&lt;=60,"51-60",IF(PatientData[[#This Row],[Age]]&lt;=70,"61-70",IF(PatientData[[#This Row],[Age]]&lt;=80,"71-80","80+"))))))</f>
        <v>61-70</v>
      </c>
    </row>
    <row r="602" spans="1:13" x14ac:dyDescent="0.25">
      <c r="A602" t="s">
        <v>626</v>
      </c>
      <c r="B602">
        <v>43</v>
      </c>
      <c r="C602" t="s">
        <v>25</v>
      </c>
      <c r="D602">
        <v>154</v>
      </c>
      <c r="E602">
        <v>272.07235509818901</v>
      </c>
      <c r="F602">
        <v>27.223695809663798</v>
      </c>
      <c r="G602" t="s">
        <v>36</v>
      </c>
      <c r="H602" t="s">
        <v>19</v>
      </c>
      <c r="I602" t="s">
        <v>15</v>
      </c>
      <c r="J602">
        <v>6</v>
      </c>
      <c r="K602">
        <v>13583.25</v>
      </c>
      <c r="L602" t="s">
        <v>16</v>
      </c>
      <c r="M602" t="str">
        <f>IF(PatientData[[#This Row],[Age]]&lt;=30,"18-30",IF(PatientData[[#This Row],[Age]]&lt;=40,"31-40",IF(PatientData[[#This Row],[Age]]&lt;=50,"41-50",IF(PatientData[[#This Row],[Age]]&lt;=60,"51-60",IF(PatientData[[#This Row],[Age]]&lt;=70,"61-70",IF(PatientData[[#This Row],[Age]]&lt;=80,"71-80","80+"))))))</f>
        <v>41-50</v>
      </c>
    </row>
    <row r="603" spans="1:13" x14ac:dyDescent="0.25">
      <c r="A603" t="s">
        <v>627</v>
      </c>
      <c r="B603">
        <v>57</v>
      </c>
      <c r="C603" t="s">
        <v>25</v>
      </c>
      <c r="D603">
        <v>151</v>
      </c>
      <c r="E603">
        <v>247.20402733371699</v>
      </c>
      <c r="F603">
        <v>24.298668753900301</v>
      </c>
      <c r="G603" t="s">
        <v>18</v>
      </c>
      <c r="H603" t="s">
        <v>19</v>
      </c>
      <c r="I603" t="s">
        <v>15</v>
      </c>
      <c r="J603">
        <v>1</v>
      </c>
      <c r="K603">
        <v>8157.8</v>
      </c>
      <c r="L603" t="s">
        <v>20</v>
      </c>
      <c r="M603" t="str">
        <f>IF(PatientData[[#This Row],[Age]]&lt;=30,"18-30",IF(PatientData[[#This Row],[Age]]&lt;=40,"31-40",IF(PatientData[[#This Row],[Age]]&lt;=50,"41-50",IF(PatientData[[#This Row],[Age]]&lt;=60,"51-60",IF(PatientData[[#This Row],[Age]]&lt;=70,"61-70",IF(PatientData[[#This Row],[Age]]&lt;=80,"71-80","80+"))))))</f>
        <v>51-60</v>
      </c>
    </row>
    <row r="604" spans="1:13" x14ac:dyDescent="0.25">
      <c r="A604" t="s">
        <v>628</v>
      </c>
      <c r="B604">
        <v>59</v>
      </c>
      <c r="C604" t="s">
        <v>13</v>
      </c>
      <c r="D604">
        <v>123</v>
      </c>
      <c r="E604">
        <v>138.95323014415601</v>
      </c>
      <c r="F604">
        <v>32.835969330646201</v>
      </c>
      <c r="G604" t="s">
        <v>36</v>
      </c>
      <c r="H604" t="s">
        <v>19</v>
      </c>
      <c r="I604" t="s">
        <v>26</v>
      </c>
      <c r="J604">
        <v>4</v>
      </c>
      <c r="K604" t="s">
        <v>10051</v>
      </c>
      <c r="L604" t="s">
        <v>16</v>
      </c>
      <c r="M604" t="str">
        <f>IF(PatientData[[#This Row],[Age]]&lt;=30,"18-30",IF(PatientData[[#This Row],[Age]]&lt;=40,"31-40",IF(PatientData[[#This Row],[Age]]&lt;=50,"41-50",IF(PatientData[[#This Row],[Age]]&lt;=60,"51-60",IF(PatientData[[#This Row],[Age]]&lt;=70,"61-70",IF(PatientData[[#This Row],[Age]]&lt;=80,"71-80","80+"))))))</f>
        <v>51-60</v>
      </c>
    </row>
    <row r="605" spans="1:13" x14ac:dyDescent="0.25">
      <c r="A605" t="s">
        <v>629</v>
      </c>
      <c r="B605">
        <v>66</v>
      </c>
      <c r="C605" t="s">
        <v>25</v>
      </c>
      <c r="D605">
        <v>126</v>
      </c>
      <c r="E605">
        <v>163.79207855334101</v>
      </c>
      <c r="F605">
        <v>24.536134187257201</v>
      </c>
      <c r="G605" t="s">
        <v>36</v>
      </c>
      <c r="H605" t="s">
        <v>19</v>
      </c>
      <c r="I605" t="s">
        <v>15</v>
      </c>
      <c r="J605">
        <v>5</v>
      </c>
      <c r="K605">
        <v>12363.57</v>
      </c>
      <c r="L605" t="s">
        <v>20</v>
      </c>
      <c r="M605" t="str">
        <f>IF(PatientData[[#This Row],[Age]]&lt;=30,"18-30",IF(PatientData[[#This Row],[Age]]&lt;=40,"31-40",IF(PatientData[[#This Row],[Age]]&lt;=50,"41-50",IF(PatientData[[#This Row],[Age]]&lt;=60,"51-60",IF(PatientData[[#This Row],[Age]]&lt;=70,"61-70",IF(PatientData[[#This Row],[Age]]&lt;=80,"71-80","80+"))))))</f>
        <v>61-70</v>
      </c>
    </row>
    <row r="606" spans="1:13" x14ac:dyDescent="0.25">
      <c r="A606" t="s">
        <v>630</v>
      </c>
      <c r="B606">
        <v>63</v>
      </c>
      <c r="C606" t="s">
        <v>25</v>
      </c>
      <c r="D606">
        <v>119</v>
      </c>
      <c r="E606">
        <v>200.028372828047</v>
      </c>
      <c r="F606">
        <v>34.1017972971663</v>
      </c>
      <c r="G606" t="s">
        <v>10051</v>
      </c>
      <c r="H606" t="s">
        <v>19</v>
      </c>
      <c r="I606" t="s">
        <v>15</v>
      </c>
      <c r="J606">
        <v>3</v>
      </c>
      <c r="K606">
        <v>12019.91</v>
      </c>
      <c r="L606" t="s">
        <v>16</v>
      </c>
      <c r="M606" t="str">
        <f>IF(PatientData[[#This Row],[Age]]&lt;=30,"18-30",IF(PatientData[[#This Row],[Age]]&lt;=40,"31-40",IF(PatientData[[#This Row],[Age]]&lt;=50,"41-50",IF(PatientData[[#This Row],[Age]]&lt;=60,"51-60",IF(PatientData[[#This Row],[Age]]&lt;=70,"61-70",IF(PatientData[[#This Row],[Age]]&lt;=80,"71-80","80+"))))))</f>
        <v>61-70</v>
      </c>
    </row>
    <row r="607" spans="1:13" x14ac:dyDescent="0.25">
      <c r="A607" t="s">
        <v>631</v>
      </c>
      <c r="B607">
        <v>47</v>
      </c>
      <c r="C607" t="s">
        <v>25</v>
      </c>
      <c r="D607">
        <v>129</v>
      </c>
      <c r="E607">
        <v>276.08957422453301</v>
      </c>
      <c r="F607">
        <v>25.037982069250699</v>
      </c>
      <c r="G607" t="s">
        <v>18</v>
      </c>
      <c r="H607" t="s">
        <v>19</v>
      </c>
      <c r="I607" t="s">
        <v>28</v>
      </c>
      <c r="J607">
        <v>3</v>
      </c>
      <c r="K607">
        <v>2679.14</v>
      </c>
      <c r="L607" t="s">
        <v>16</v>
      </c>
      <c r="M607" t="str">
        <f>IF(PatientData[[#This Row],[Age]]&lt;=30,"18-30",IF(PatientData[[#This Row],[Age]]&lt;=40,"31-40",IF(PatientData[[#This Row],[Age]]&lt;=50,"41-50",IF(PatientData[[#This Row],[Age]]&lt;=60,"51-60",IF(PatientData[[#This Row],[Age]]&lt;=70,"61-70",IF(PatientData[[#This Row],[Age]]&lt;=80,"71-80","80+"))))))</f>
        <v>41-50</v>
      </c>
    </row>
    <row r="608" spans="1:13" x14ac:dyDescent="0.25">
      <c r="A608" t="s">
        <v>632</v>
      </c>
      <c r="B608">
        <v>53</v>
      </c>
      <c r="C608" t="s">
        <v>13</v>
      </c>
      <c r="D608">
        <v>112</v>
      </c>
      <c r="E608">
        <v>285.96726866106502</v>
      </c>
      <c r="F608">
        <v>24.595521139157199</v>
      </c>
      <c r="G608" t="s">
        <v>14</v>
      </c>
      <c r="H608" t="s">
        <v>22</v>
      </c>
      <c r="I608" t="s">
        <v>15</v>
      </c>
      <c r="J608">
        <v>4</v>
      </c>
      <c r="K608">
        <v>7031.31</v>
      </c>
      <c r="L608" t="s">
        <v>23</v>
      </c>
      <c r="M608" t="str">
        <f>IF(PatientData[[#This Row],[Age]]&lt;=30,"18-30",IF(PatientData[[#This Row],[Age]]&lt;=40,"31-40",IF(PatientData[[#This Row],[Age]]&lt;=50,"41-50",IF(PatientData[[#This Row],[Age]]&lt;=60,"51-60",IF(PatientData[[#This Row],[Age]]&lt;=70,"61-70",IF(PatientData[[#This Row],[Age]]&lt;=80,"71-80","80+"))))))</f>
        <v>51-60</v>
      </c>
    </row>
    <row r="609" spans="1:13" x14ac:dyDescent="0.25">
      <c r="A609" t="s">
        <v>633</v>
      </c>
      <c r="B609">
        <v>52</v>
      </c>
      <c r="C609" t="s">
        <v>13</v>
      </c>
      <c r="D609">
        <v>142</v>
      </c>
      <c r="E609">
        <v>197.12524644981301</v>
      </c>
      <c r="F609">
        <v>36.434284175547504</v>
      </c>
      <c r="G609" t="s">
        <v>18</v>
      </c>
      <c r="H609" t="s">
        <v>19</v>
      </c>
      <c r="I609" t="s">
        <v>15</v>
      </c>
      <c r="J609">
        <v>2</v>
      </c>
      <c r="K609">
        <v>8702.69</v>
      </c>
      <c r="L609" t="s">
        <v>16</v>
      </c>
      <c r="M609" t="str">
        <f>IF(PatientData[[#This Row],[Age]]&lt;=30,"18-30",IF(PatientData[[#This Row],[Age]]&lt;=40,"31-40",IF(PatientData[[#This Row],[Age]]&lt;=50,"41-50",IF(PatientData[[#This Row],[Age]]&lt;=60,"51-60",IF(PatientData[[#This Row],[Age]]&lt;=70,"61-70",IF(PatientData[[#This Row],[Age]]&lt;=80,"71-80","80+"))))))</f>
        <v>51-60</v>
      </c>
    </row>
    <row r="610" spans="1:13" x14ac:dyDescent="0.25">
      <c r="A610" t="s">
        <v>634</v>
      </c>
      <c r="B610">
        <v>49</v>
      </c>
      <c r="C610" t="s">
        <v>13</v>
      </c>
      <c r="D610">
        <v>117</v>
      </c>
      <c r="E610">
        <v>239.140178966034</v>
      </c>
      <c r="F610">
        <v>24.825782155769499</v>
      </c>
      <c r="G610" t="s">
        <v>36</v>
      </c>
      <c r="H610" t="s">
        <v>22</v>
      </c>
      <c r="I610" t="s">
        <v>26</v>
      </c>
      <c r="J610">
        <v>6</v>
      </c>
      <c r="K610">
        <v>20216.8</v>
      </c>
      <c r="L610" t="s">
        <v>23</v>
      </c>
      <c r="M610" t="str">
        <f>IF(PatientData[[#This Row],[Age]]&lt;=30,"18-30",IF(PatientData[[#This Row],[Age]]&lt;=40,"31-40",IF(PatientData[[#This Row],[Age]]&lt;=50,"41-50",IF(PatientData[[#This Row],[Age]]&lt;=60,"51-60",IF(PatientData[[#This Row],[Age]]&lt;=70,"61-70",IF(PatientData[[#This Row],[Age]]&lt;=80,"71-80","80+"))))))</f>
        <v>41-50</v>
      </c>
    </row>
    <row r="611" spans="1:13" x14ac:dyDescent="0.25">
      <c r="A611" t="s">
        <v>635</v>
      </c>
      <c r="B611">
        <v>22</v>
      </c>
      <c r="C611" t="s">
        <v>25</v>
      </c>
      <c r="D611">
        <v>136</v>
      </c>
      <c r="E611">
        <v>195.531917010819</v>
      </c>
      <c r="F611">
        <v>17.5088932418779</v>
      </c>
      <c r="G611" t="s">
        <v>36</v>
      </c>
      <c r="H611" t="s">
        <v>22</v>
      </c>
      <c r="I611" t="s">
        <v>26</v>
      </c>
      <c r="J611">
        <v>4</v>
      </c>
      <c r="K611">
        <v>19888.07</v>
      </c>
      <c r="L611" t="s">
        <v>16</v>
      </c>
      <c r="M611" t="str">
        <f>IF(PatientData[[#This Row],[Age]]&lt;=30,"18-30",IF(PatientData[[#This Row],[Age]]&lt;=40,"31-40",IF(PatientData[[#This Row],[Age]]&lt;=50,"41-50",IF(PatientData[[#This Row],[Age]]&lt;=60,"51-60",IF(PatientData[[#This Row],[Age]]&lt;=70,"61-70",IF(PatientData[[#This Row],[Age]]&lt;=80,"71-80","80+"))))))</f>
        <v>18-30</v>
      </c>
    </row>
    <row r="612" spans="1:13" x14ac:dyDescent="0.25">
      <c r="A612" t="s">
        <v>636</v>
      </c>
      <c r="B612">
        <v>52</v>
      </c>
      <c r="C612" t="s">
        <v>25</v>
      </c>
      <c r="D612">
        <v>95</v>
      </c>
      <c r="E612">
        <v>324.57480045203499</v>
      </c>
      <c r="F612">
        <v>30.069014478585501</v>
      </c>
      <c r="G612" t="s">
        <v>18</v>
      </c>
      <c r="H612" t="s">
        <v>19</v>
      </c>
      <c r="I612" t="s">
        <v>26</v>
      </c>
      <c r="J612">
        <v>2</v>
      </c>
      <c r="K612">
        <v>5904.64</v>
      </c>
      <c r="L612" t="s">
        <v>20</v>
      </c>
      <c r="M612" t="str">
        <f>IF(PatientData[[#This Row],[Age]]&lt;=30,"18-30",IF(PatientData[[#This Row],[Age]]&lt;=40,"31-40",IF(PatientData[[#This Row],[Age]]&lt;=50,"41-50",IF(PatientData[[#This Row],[Age]]&lt;=60,"51-60",IF(PatientData[[#This Row],[Age]]&lt;=70,"61-70",IF(PatientData[[#This Row],[Age]]&lt;=80,"71-80","80+"))))))</f>
        <v>51-60</v>
      </c>
    </row>
    <row r="613" spans="1:13" x14ac:dyDescent="0.25">
      <c r="A613" t="s">
        <v>637</v>
      </c>
      <c r="B613">
        <v>74</v>
      </c>
      <c r="C613" t="s">
        <v>13</v>
      </c>
      <c r="D613">
        <v>120</v>
      </c>
      <c r="E613">
        <v>238.88958310575401</v>
      </c>
      <c r="F613">
        <v>35.777233092309103</v>
      </c>
      <c r="G613" t="s">
        <v>18</v>
      </c>
      <c r="H613" t="s">
        <v>22</v>
      </c>
      <c r="I613" t="s">
        <v>26</v>
      </c>
      <c r="J613">
        <v>3</v>
      </c>
      <c r="K613">
        <v>14468.53</v>
      </c>
      <c r="L613" t="s">
        <v>10051</v>
      </c>
      <c r="M613" t="str">
        <f>IF(PatientData[[#This Row],[Age]]&lt;=30,"18-30",IF(PatientData[[#This Row],[Age]]&lt;=40,"31-40",IF(PatientData[[#This Row],[Age]]&lt;=50,"41-50",IF(PatientData[[#This Row],[Age]]&lt;=60,"51-60",IF(PatientData[[#This Row],[Age]]&lt;=70,"61-70",IF(PatientData[[#This Row],[Age]]&lt;=80,"71-80","80+"))))))</f>
        <v>71-80</v>
      </c>
    </row>
    <row r="614" spans="1:13" x14ac:dyDescent="0.25">
      <c r="A614" t="s">
        <v>638</v>
      </c>
      <c r="B614">
        <v>54</v>
      </c>
      <c r="C614" t="s">
        <v>25</v>
      </c>
      <c r="D614">
        <v>126</v>
      </c>
      <c r="E614">
        <v>298.89526864573901</v>
      </c>
      <c r="F614">
        <v>17.348992071933299</v>
      </c>
      <c r="G614" t="s">
        <v>14</v>
      </c>
      <c r="H614" t="s">
        <v>19</v>
      </c>
      <c r="I614" t="s">
        <v>28</v>
      </c>
      <c r="J614">
        <v>2</v>
      </c>
      <c r="K614">
        <v>5309.85</v>
      </c>
      <c r="L614" t="s">
        <v>16</v>
      </c>
      <c r="M614" t="str">
        <f>IF(PatientData[[#This Row],[Age]]&lt;=30,"18-30",IF(PatientData[[#This Row],[Age]]&lt;=40,"31-40",IF(PatientData[[#This Row],[Age]]&lt;=50,"41-50",IF(PatientData[[#This Row],[Age]]&lt;=60,"51-60",IF(PatientData[[#This Row],[Age]]&lt;=70,"61-70",IF(PatientData[[#This Row],[Age]]&lt;=80,"71-80","80+"))))))</f>
        <v>51-60</v>
      </c>
    </row>
    <row r="615" spans="1:13" x14ac:dyDescent="0.25">
      <c r="A615" t="s">
        <v>639</v>
      </c>
      <c r="B615">
        <v>37</v>
      </c>
      <c r="C615" t="s">
        <v>25</v>
      </c>
      <c r="D615">
        <v>116</v>
      </c>
      <c r="E615">
        <v>164.73279863559699</v>
      </c>
      <c r="F615">
        <v>29.962632394614499</v>
      </c>
      <c r="G615" t="s">
        <v>14</v>
      </c>
      <c r="H615" t="s">
        <v>19</v>
      </c>
      <c r="I615" t="s">
        <v>28</v>
      </c>
      <c r="J615">
        <v>2</v>
      </c>
      <c r="K615">
        <v>2015.1</v>
      </c>
      <c r="L615" t="s">
        <v>16</v>
      </c>
      <c r="M615" t="str">
        <f>IF(PatientData[[#This Row],[Age]]&lt;=30,"18-30",IF(PatientData[[#This Row],[Age]]&lt;=40,"31-40",IF(PatientData[[#This Row],[Age]]&lt;=50,"41-50",IF(PatientData[[#This Row],[Age]]&lt;=60,"51-60",IF(PatientData[[#This Row],[Age]]&lt;=70,"61-70",IF(PatientData[[#This Row],[Age]]&lt;=80,"71-80","80+"))))))</f>
        <v>31-40</v>
      </c>
    </row>
    <row r="616" spans="1:13" x14ac:dyDescent="0.25">
      <c r="A616" t="s">
        <v>640</v>
      </c>
      <c r="B616">
        <v>60</v>
      </c>
      <c r="C616" t="s">
        <v>25</v>
      </c>
      <c r="D616">
        <v>90</v>
      </c>
      <c r="E616">
        <v>241.81827611397901</v>
      </c>
      <c r="F616">
        <v>28.510688215563199</v>
      </c>
      <c r="G616" t="s">
        <v>36</v>
      </c>
      <c r="H616" t="s">
        <v>19</v>
      </c>
      <c r="I616" t="s">
        <v>28</v>
      </c>
      <c r="J616" t="s">
        <v>10051</v>
      </c>
      <c r="K616">
        <v>1023.05</v>
      </c>
      <c r="L616" t="s">
        <v>16</v>
      </c>
      <c r="M616" t="str">
        <f>IF(PatientData[[#This Row],[Age]]&lt;=30,"18-30",IF(PatientData[[#This Row],[Age]]&lt;=40,"31-40",IF(PatientData[[#This Row],[Age]]&lt;=50,"41-50",IF(PatientData[[#This Row],[Age]]&lt;=60,"51-60",IF(PatientData[[#This Row],[Age]]&lt;=70,"61-70",IF(PatientData[[#This Row],[Age]]&lt;=80,"71-80","80+"))))))</f>
        <v>51-60</v>
      </c>
    </row>
    <row r="617" spans="1:13" x14ac:dyDescent="0.25">
      <c r="A617" t="s">
        <v>641</v>
      </c>
      <c r="B617">
        <v>44</v>
      </c>
      <c r="C617" t="s">
        <v>13</v>
      </c>
      <c r="D617">
        <v>140</v>
      </c>
      <c r="E617">
        <v>214.73751256362999</v>
      </c>
      <c r="F617">
        <v>26.6997257084934</v>
      </c>
      <c r="G617" t="s">
        <v>14</v>
      </c>
      <c r="H617" t="s">
        <v>19</v>
      </c>
      <c r="I617" t="s">
        <v>28</v>
      </c>
      <c r="J617">
        <v>0</v>
      </c>
      <c r="K617">
        <v>2893</v>
      </c>
      <c r="L617" t="s">
        <v>16</v>
      </c>
      <c r="M617" t="str">
        <f>IF(PatientData[[#This Row],[Age]]&lt;=30,"18-30",IF(PatientData[[#This Row],[Age]]&lt;=40,"31-40",IF(PatientData[[#This Row],[Age]]&lt;=50,"41-50",IF(PatientData[[#This Row],[Age]]&lt;=60,"51-60",IF(PatientData[[#This Row],[Age]]&lt;=70,"61-70",IF(PatientData[[#This Row],[Age]]&lt;=80,"71-80","80+"))))))</f>
        <v>41-50</v>
      </c>
    </row>
    <row r="618" spans="1:13" x14ac:dyDescent="0.25">
      <c r="A618" t="s">
        <v>642</v>
      </c>
      <c r="B618">
        <v>75</v>
      </c>
      <c r="C618" t="s">
        <v>13</v>
      </c>
      <c r="D618">
        <v>139</v>
      </c>
      <c r="E618">
        <v>247.835360884148</v>
      </c>
      <c r="F618">
        <v>38.059966538728503</v>
      </c>
      <c r="G618" t="s">
        <v>14</v>
      </c>
      <c r="H618" t="s">
        <v>22</v>
      </c>
      <c r="I618" t="s">
        <v>26</v>
      </c>
      <c r="J618">
        <v>3</v>
      </c>
      <c r="K618">
        <v>10612.55</v>
      </c>
      <c r="L618" t="s">
        <v>16</v>
      </c>
      <c r="M618" t="str">
        <f>IF(PatientData[[#This Row],[Age]]&lt;=30,"18-30",IF(PatientData[[#This Row],[Age]]&lt;=40,"31-40",IF(PatientData[[#This Row],[Age]]&lt;=50,"41-50",IF(PatientData[[#This Row],[Age]]&lt;=60,"51-60",IF(PatientData[[#This Row],[Age]]&lt;=70,"61-70",IF(PatientData[[#This Row],[Age]]&lt;=80,"71-80","80+"))))))</f>
        <v>71-80</v>
      </c>
    </row>
    <row r="619" spans="1:13" x14ac:dyDescent="0.25">
      <c r="A619" t="s">
        <v>643</v>
      </c>
      <c r="B619">
        <v>66</v>
      </c>
      <c r="C619" t="s">
        <v>25</v>
      </c>
      <c r="D619">
        <v>156</v>
      </c>
      <c r="E619">
        <v>242.01069871159601</v>
      </c>
      <c r="F619">
        <v>25.290356108181701</v>
      </c>
      <c r="G619" t="s">
        <v>36</v>
      </c>
      <c r="H619" t="s">
        <v>19</v>
      </c>
      <c r="I619" t="s">
        <v>26</v>
      </c>
      <c r="J619" t="s">
        <v>10051</v>
      </c>
      <c r="K619">
        <v>19738.68</v>
      </c>
      <c r="L619" t="s">
        <v>16</v>
      </c>
      <c r="M619" t="str">
        <f>IF(PatientData[[#This Row],[Age]]&lt;=30,"18-30",IF(PatientData[[#This Row],[Age]]&lt;=40,"31-40",IF(PatientData[[#This Row],[Age]]&lt;=50,"41-50",IF(PatientData[[#This Row],[Age]]&lt;=60,"51-60",IF(PatientData[[#This Row],[Age]]&lt;=70,"61-70",IF(PatientData[[#This Row],[Age]]&lt;=80,"71-80","80+"))))))</f>
        <v>61-70</v>
      </c>
    </row>
    <row r="620" spans="1:13" x14ac:dyDescent="0.25">
      <c r="A620" t="s">
        <v>644</v>
      </c>
      <c r="B620">
        <v>24</v>
      </c>
      <c r="C620" t="s">
        <v>25</v>
      </c>
      <c r="D620">
        <v>115</v>
      </c>
      <c r="E620">
        <v>193.38462244015199</v>
      </c>
      <c r="F620">
        <v>30.123959912322999</v>
      </c>
      <c r="G620" t="s">
        <v>14</v>
      </c>
      <c r="H620" t="s">
        <v>19</v>
      </c>
      <c r="I620" t="s">
        <v>28</v>
      </c>
      <c r="J620">
        <v>5</v>
      </c>
      <c r="K620">
        <v>5234.2299999999996</v>
      </c>
      <c r="L620" t="s">
        <v>16</v>
      </c>
      <c r="M620" t="str">
        <f>IF(PatientData[[#This Row],[Age]]&lt;=30,"18-30",IF(PatientData[[#This Row],[Age]]&lt;=40,"31-40",IF(PatientData[[#This Row],[Age]]&lt;=50,"41-50",IF(PatientData[[#This Row],[Age]]&lt;=60,"51-60",IF(PatientData[[#This Row],[Age]]&lt;=70,"61-70",IF(PatientData[[#This Row],[Age]]&lt;=80,"71-80","80+"))))))</f>
        <v>18-30</v>
      </c>
    </row>
    <row r="621" spans="1:13" x14ac:dyDescent="0.25">
      <c r="A621" t="s">
        <v>645</v>
      </c>
      <c r="B621">
        <v>73</v>
      </c>
      <c r="C621" t="s">
        <v>25</v>
      </c>
      <c r="D621">
        <v>145</v>
      </c>
      <c r="E621">
        <v>196.06079094303499</v>
      </c>
      <c r="F621">
        <v>15.056718585285401</v>
      </c>
      <c r="G621" t="s">
        <v>14</v>
      </c>
      <c r="H621" t="s">
        <v>19</v>
      </c>
      <c r="I621" t="s">
        <v>28</v>
      </c>
      <c r="J621">
        <v>0</v>
      </c>
      <c r="K621">
        <v>4034.83</v>
      </c>
      <c r="L621" t="s">
        <v>16</v>
      </c>
      <c r="M621" t="str">
        <f>IF(PatientData[[#This Row],[Age]]&lt;=30,"18-30",IF(PatientData[[#This Row],[Age]]&lt;=40,"31-40",IF(PatientData[[#This Row],[Age]]&lt;=50,"41-50",IF(PatientData[[#This Row],[Age]]&lt;=60,"51-60",IF(PatientData[[#This Row],[Age]]&lt;=70,"61-70",IF(PatientData[[#This Row],[Age]]&lt;=80,"71-80","80+"))))))</f>
        <v>71-80</v>
      </c>
    </row>
    <row r="622" spans="1:13" x14ac:dyDescent="0.25">
      <c r="A622" t="s">
        <v>646</v>
      </c>
      <c r="B622">
        <v>39</v>
      </c>
      <c r="C622" t="s">
        <v>25</v>
      </c>
      <c r="D622">
        <v>131</v>
      </c>
      <c r="E622">
        <v>239.893137214608</v>
      </c>
      <c r="F622">
        <v>16.465610549254301</v>
      </c>
      <c r="G622" t="s">
        <v>36</v>
      </c>
      <c r="H622" t="s">
        <v>19</v>
      </c>
      <c r="I622" t="s">
        <v>15</v>
      </c>
      <c r="J622">
        <v>1</v>
      </c>
      <c r="K622">
        <v>2204.46</v>
      </c>
      <c r="L622" t="s">
        <v>16</v>
      </c>
      <c r="M622" t="str">
        <f>IF(PatientData[[#This Row],[Age]]&lt;=30,"18-30",IF(PatientData[[#This Row],[Age]]&lt;=40,"31-40",IF(PatientData[[#This Row],[Age]]&lt;=50,"41-50",IF(PatientData[[#This Row],[Age]]&lt;=60,"51-60",IF(PatientData[[#This Row],[Age]]&lt;=70,"61-70",IF(PatientData[[#This Row],[Age]]&lt;=80,"71-80","80+"))))))</f>
        <v>31-40</v>
      </c>
    </row>
    <row r="623" spans="1:13" x14ac:dyDescent="0.25">
      <c r="A623" t="s">
        <v>647</v>
      </c>
      <c r="B623">
        <v>62</v>
      </c>
      <c r="C623" t="s">
        <v>25</v>
      </c>
      <c r="D623">
        <v>113</v>
      </c>
      <c r="E623">
        <v>251.596219877181</v>
      </c>
      <c r="F623">
        <v>23.2210388758762</v>
      </c>
      <c r="G623" t="s">
        <v>18</v>
      </c>
      <c r="H623" t="s">
        <v>19</v>
      </c>
      <c r="I623" t="s">
        <v>15</v>
      </c>
      <c r="J623">
        <v>2</v>
      </c>
      <c r="K623">
        <v>6364.81</v>
      </c>
      <c r="L623" t="s">
        <v>16</v>
      </c>
      <c r="M623" t="str">
        <f>IF(PatientData[[#This Row],[Age]]&lt;=30,"18-30",IF(PatientData[[#This Row],[Age]]&lt;=40,"31-40",IF(PatientData[[#This Row],[Age]]&lt;=50,"41-50",IF(PatientData[[#This Row],[Age]]&lt;=60,"51-60",IF(PatientData[[#This Row],[Age]]&lt;=70,"61-70",IF(PatientData[[#This Row],[Age]]&lt;=80,"71-80","80+"))))))</f>
        <v>61-70</v>
      </c>
    </row>
    <row r="624" spans="1:13" x14ac:dyDescent="0.25">
      <c r="A624" t="s">
        <v>648</v>
      </c>
      <c r="B624">
        <v>37</v>
      </c>
      <c r="C624" t="s">
        <v>13</v>
      </c>
      <c r="D624">
        <v>102</v>
      </c>
      <c r="E624">
        <v>175.39586191252999</v>
      </c>
      <c r="F624">
        <v>27.111582782796098</v>
      </c>
      <c r="G624" t="s">
        <v>14</v>
      </c>
      <c r="H624" t="s">
        <v>22</v>
      </c>
      <c r="I624" t="s">
        <v>15</v>
      </c>
      <c r="J624">
        <v>3</v>
      </c>
      <c r="K624">
        <v>8437.06</v>
      </c>
      <c r="L624" t="s">
        <v>16</v>
      </c>
      <c r="M624" t="str">
        <f>IF(PatientData[[#This Row],[Age]]&lt;=30,"18-30",IF(PatientData[[#This Row],[Age]]&lt;=40,"31-40",IF(PatientData[[#This Row],[Age]]&lt;=50,"41-50",IF(PatientData[[#This Row],[Age]]&lt;=60,"51-60",IF(PatientData[[#This Row],[Age]]&lt;=70,"61-70",IF(PatientData[[#This Row],[Age]]&lt;=80,"71-80","80+"))))))</f>
        <v>31-40</v>
      </c>
    </row>
    <row r="625" spans="1:13" x14ac:dyDescent="0.25">
      <c r="A625" t="s">
        <v>649</v>
      </c>
      <c r="B625">
        <v>38</v>
      </c>
      <c r="C625" t="s">
        <v>13</v>
      </c>
      <c r="D625">
        <v>153</v>
      </c>
      <c r="E625">
        <v>269.12815305423402</v>
      </c>
      <c r="F625">
        <v>31.520979070381198</v>
      </c>
      <c r="G625" t="s">
        <v>36</v>
      </c>
      <c r="H625" t="s">
        <v>19</v>
      </c>
      <c r="I625" t="s">
        <v>15</v>
      </c>
      <c r="J625">
        <v>1</v>
      </c>
      <c r="K625">
        <v>12040.61</v>
      </c>
      <c r="L625" t="s">
        <v>16</v>
      </c>
      <c r="M625" t="str">
        <f>IF(PatientData[[#This Row],[Age]]&lt;=30,"18-30",IF(PatientData[[#This Row],[Age]]&lt;=40,"31-40",IF(PatientData[[#This Row],[Age]]&lt;=50,"41-50",IF(PatientData[[#This Row],[Age]]&lt;=60,"51-60",IF(PatientData[[#This Row],[Age]]&lt;=70,"61-70",IF(PatientData[[#This Row],[Age]]&lt;=80,"71-80","80+"))))))</f>
        <v>31-40</v>
      </c>
    </row>
    <row r="626" spans="1:13" x14ac:dyDescent="0.25">
      <c r="A626" t="s">
        <v>650</v>
      </c>
      <c r="B626">
        <v>75</v>
      </c>
      <c r="C626" t="s">
        <v>13</v>
      </c>
      <c r="D626">
        <v>152</v>
      </c>
      <c r="E626">
        <v>235.26049804004299</v>
      </c>
      <c r="F626">
        <v>26.9556287842776</v>
      </c>
      <c r="G626" t="s">
        <v>14</v>
      </c>
      <c r="H626" t="s">
        <v>19</v>
      </c>
      <c r="I626" t="s">
        <v>26</v>
      </c>
      <c r="J626">
        <v>3</v>
      </c>
      <c r="K626">
        <v>16672.099999999999</v>
      </c>
      <c r="L626" t="s">
        <v>23</v>
      </c>
      <c r="M626" t="str">
        <f>IF(PatientData[[#This Row],[Age]]&lt;=30,"18-30",IF(PatientData[[#This Row],[Age]]&lt;=40,"31-40",IF(PatientData[[#This Row],[Age]]&lt;=50,"41-50",IF(PatientData[[#This Row],[Age]]&lt;=60,"51-60",IF(PatientData[[#This Row],[Age]]&lt;=70,"61-70",IF(PatientData[[#This Row],[Age]]&lt;=80,"71-80","80+"))))))</f>
        <v>71-80</v>
      </c>
    </row>
    <row r="627" spans="1:13" x14ac:dyDescent="0.25">
      <c r="A627" t="s">
        <v>651</v>
      </c>
      <c r="B627">
        <v>50</v>
      </c>
      <c r="C627" t="s">
        <v>13</v>
      </c>
      <c r="D627">
        <v>103</v>
      </c>
      <c r="E627">
        <v>250.58075634064201</v>
      </c>
      <c r="F627">
        <v>25.025579336681002</v>
      </c>
      <c r="G627" t="s">
        <v>14</v>
      </c>
      <c r="H627" t="s">
        <v>19</v>
      </c>
      <c r="I627" t="s">
        <v>15</v>
      </c>
      <c r="J627">
        <v>3</v>
      </c>
      <c r="K627">
        <v>9594.7099999999991</v>
      </c>
      <c r="L627" t="s">
        <v>16</v>
      </c>
      <c r="M627" t="str">
        <f>IF(PatientData[[#This Row],[Age]]&lt;=30,"18-30",IF(PatientData[[#This Row],[Age]]&lt;=40,"31-40",IF(PatientData[[#This Row],[Age]]&lt;=50,"41-50",IF(PatientData[[#This Row],[Age]]&lt;=60,"51-60",IF(PatientData[[#This Row],[Age]]&lt;=70,"61-70",IF(PatientData[[#This Row],[Age]]&lt;=80,"71-80","80+"))))))</f>
        <v>41-50</v>
      </c>
    </row>
    <row r="628" spans="1:13" x14ac:dyDescent="0.25">
      <c r="A628" t="s">
        <v>652</v>
      </c>
      <c r="B628">
        <v>19</v>
      </c>
      <c r="C628" t="s">
        <v>13</v>
      </c>
      <c r="D628">
        <v>114</v>
      </c>
      <c r="E628">
        <v>329.266360017625</v>
      </c>
      <c r="F628">
        <v>38.389949025522697</v>
      </c>
      <c r="G628" t="s">
        <v>36</v>
      </c>
      <c r="H628" t="s">
        <v>19</v>
      </c>
      <c r="I628" t="s">
        <v>15</v>
      </c>
      <c r="J628">
        <v>2</v>
      </c>
      <c r="K628">
        <v>6590.6</v>
      </c>
      <c r="L628" t="s">
        <v>16</v>
      </c>
      <c r="M628" t="str">
        <f>IF(PatientData[[#This Row],[Age]]&lt;=30,"18-30",IF(PatientData[[#This Row],[Age]]&lt;=40,"31-40",IF(PatientData[[#This Row],[Age]]&lt;=50,"41-50",IF(PatientData[[#This Row],[Age]]&lt;=60,"51-60",IF(PatientData[[#This Row],[Age]]&lt;=70,"61-70",IF(PatientData[[#This Row],[Age]]&lt;=80,"71-80","80+"))))))</f>
        <v>18-30</v>
      </c>
    </row>
    <row r="629" spans="1:13" x14ac:dyDescent="0.25">
      <c r="A629" t="s">
        <v>653</v>
      </c>
      <c r="B629">
        <v>55</v>
      </c>
      <c r="C629" t="s">
        <v>25</v>
      </c>
      <c r="D629">
        <v>126</v>
      </c>
      <c r="E629">
        <v>282.326654200517</v>
      </c>
      <c r="F629">
        <v>34.206169432219902</v>
      </c>
      <c r="G629" t="s">
        <v>14</v>
      </c>
      <c r="H629" t="s">
        <v>19</v>
      </c>
      <c r="I629" t="s">
        <v>10051</v>
      </c>
      <c r="J629">
        <v>2</v>
      </c>
      <c r="K629">
        <v>4017.76</v>
      </c>
      <c r="L629" t="s">
        <v>23</v>
      </c>
      <c r="M629" t="str">
        <f>IF(PatientData[[#This Row],[Age]]&lt;=30,"18-30",IF(PatientData[[#This Row],[Age]]&lt;=40,"31-40",IF(PatientData[[#This Row],[Age]]&lt;=50,"41-50",IF(PatientData[[#This Row],[Age]]&lt;=60,"51-60",IF(PatientData[[#This Row],[Age]]&lt;=70,"61-70",IF(PatientData[[#This Row],[Age]]&lt;=80,"71-80","80+"))))))</f>
        <v>51-60</v>
      </c>
    </row>
    <row r="630" spans="1:13" x14ac:dyDescent="0.25">
      <c r="A630" t="s">
        <v>654</v>
      </c>
      <c r="B630">
        <v>46</v>
      </c>
      <c r="C630" t="s">
        <v>13</v>
      </c>
      <c r="D630">
        <v>152</v>
      </c>
      <c r="E630">
        <v>260.003062301809</v>
      </c>
      <c r="F630">
        <v>31.6950575622133</v>
      </c>
      <c r="G630" t="s">
        <v>18</v>
      </c>
      <c r="H630" t="s">
        <v>19</v>
      </c>
      <c r="I630" t="s">
        <v>15</v>
      </c>
      <c r="J630">
        <v>1</v>
      </c>
      <c r="K630">
        <v>2656.62</v>
      </c>
      <c r="L630" t="s">
        <v>23</v>
      </c>
      <c r="M630" t="str">
        <f>IF(PatientData[[#This Row],[Age]]&lt;=30,"18-30",IF(PatientData[[#This Row],[Age]]&lt;=40,"31-40",IF(PatientData[[#This Row],[Age]]&lt;=50,"41-50",IF(PatientData[[#This Row],[Age]]&lt;=60,"51-60",IF(PatientData[[#This Row],[Age]]&lt;=70,"61-70",IF(PatientData[[#This Row],[Age]]&lt;=80,"71-80","80+"))))))</f>
        <v>41-50</v>
      </c>
    </row>
    <row r="631" spans="1:13" x14ac:dyDescent="0.25">
      <c r="A631" t="s">
        <v>655</v>
      </c>
      <c r="B631">
        <v>74</v>
      </c>
      <c r="C631" t="s">
        <v>25</v>
      </c>
      <c r="D631">
        <v>95</v>
      </c>
      <c r="E631">
        <v>170.032386511282</v>
      </c>
      <c r="F631">
        <v>19.175746812061799</v>
      </c>
      <c r="G631" t="s">
        <v>18</v>
      </c>
      <c r="H631" t="s">
        <v>19</v>
      </c>
      <c r="I631" t="s">
        <v>15</v>
      </c>
      <c r="J631">
        <v>8</v>
      </c>
      <c r="K631">
        <v>14857.95</v>
      </c>
      <c r="L631" t="s">
        <v>20</v>
      </c>
      <c r="M631" t="str">
        <f>IF(PatientData[[#This Row],[Age]]&lt;=30,"18-30",IF(PatientData[[#This Row],[Age]]&lt;=40,"31-40",IF(PatientData[[#This Row],[Age]]&lt;=50,"41-50",IF(PatientData[[#This Row],[Age]]&lt;=60,"51-60",IF(PatientData[[#This Row],[Age]]&lt;=70,"61-70",IF(PatientData[[#This Row],[Age]]&lt;=80,"71-80","80+"))))))</f>
        <v>71-80</v>
      </c>
    </row>
    <row r="632" spans="1:13" x14ac:dyDescent="0.25">
      <c r="A632" t="s">
        <v>656</v>
      </c>
      <c r="B632">
        <v>72</v>
      </c>
      <c r="C632" t="s">
        <v>25</v>
      </c>
      <c r="D632">
        <v>173</v>
      </c>
      <c r="E632">
        <v>120</v>
      </c>
      <c r="F632">
        <v>27.234781690573499</v>
      </c>
      <c r="G632" t="s">
        <v>18</v>
      </c>
      <c r="H632" t="s">
        <v>22</v>
      </c>
      <c r="I632" t="s">
        <v>15</v>
      </c>
      <c r="J632">
        <v>4</v>
      </c>
      <c r="K632">
        <v>11209.22</v>
      </c>
      <c r="L632" t="s">
        <v>20</v>
      </c>
      <c r="M632" t="str">
        <f>IF(PatientData[[#This Row],[Age]]&lt;=30,"18-30",IF(PatientData[[#This Row],[Age]]&lt;=40,"31-40",IF(PatientData[[#This Row],[Age]]&lt;=50,"41-50",IF(PatientData[[#This Row],[Age]]&lt;=60,"51-60",IF(PatientData[[#This Row],[Age]]&lt;=70,"61-70",IF(PatientData[[#This Row],[Age]]&lt;=80,"71-80","80+"))))))</f>
        <v>71-80</v>
      </c>
    </row>
    <row r="633" spans="1:13" x14ac:dyDescent="0.25">
      <c r="A633" t="s">
        <v>657</v>
      </c>
      <c r="B633">
        <v>75</v>
      </c>
      <c r="C633" t="s">
        <v>25</v>
      </c>
      <c r="D633">
        <v>124</v>
      </c>
      <c r="E633">
        <v>163.50547637940801</v>
      </c>
      <c r="F633">
        <v>19.123387766792501</v>
      </c>
      <c r="G633" t="s">
        <v>14</v>
      </c>
      <c r="H633" t="s">
        <v>19</v>
      </c>
      <c r="I633" t="s">
        <v>28</v>
      </c>
      <c r="J633">
        <v>1</v>
      </c>
      <c r="K633">
        <v>4207.41</v>
      </c>
      <c r="L633" t="s">
        <v>16</v>
      </c>
      <c r="M633" t="str">
        <f>IF(PatientData[[#This Row],[Age]]&lt;=30,"18-30",IF(PatientData[[#This Row],[Age]]&lt;=40,"31-40",IF(PatientData[[#This Row],[Age]]&lt;=50,"41-50",IF(PatientData[[#This Row],[Age]]&lt;=60,"51-60",IF(PatientData[[#This Row],[Age]]&lt;=70,"61-70",IF(PatientData[[#This Row],[Age]]&lt;=80,"71-80","80+"))))))</f>
        <v>71-80</v>
      </c>
    </row>
    <row r="634" spans="1:13" x14ac:dyDescent="0.25">
      <c r="A634" t="s">
        <v>658</v>
      </c>
      <c r="B634">
        <v>40</v>
      </c>
      <c r="C634" t="s">
        <v>25</v>
      </c>
      <c r="D634">
        <v>138</v>
      </c>
      <c r="E634">
        <v>233.73818568112301</v>
      </c>
      <c r="F634">
        <v>31.209115835198901</v>
      </c>
      <c r="G634" t="s">
        <v>14</v>
      </c>
      <c r="H634" t="s">
        <v>19</v>
      </c>
      <c r="I634" t="s">
        <v>28</v>
      </c>
      <c r="J634">
        <v>1</v>
      </c>
      <c r="K634">
        <v>5542.51</v>
      </c>
      <c r="L634" t="s">
        <v>16</v>
      </c>
      <c r="M634" t="str">
        <f>IF(PatientData[[#This Row],[Age]]&lt;=30,"18-30",IF(PatientData[[#This Row],[Age]]&lt;=40,"31-40",IF(PatientData[[#This Row],[Age]]&lt;=50,"41-50",IF(PatientData[[#This Row],[Age]]&lt;=60,"51-60",IF(PatientData[[#This Row],[Age]]&lt;=70,"61-70",IF(PatientData[[#This Row],[Age]]&lt;=80,"71-80","80+"))))))</f>
        <v>31-40</v>
      </c>
    </row>
    <row r="635" spans="1:13" x14ac:dyDescent="0.25">
      <c r="A635" t="s">
        <v>659</v>
      </c>
      <c r="B635">
        <v>55</v>
      </c>
      <c r="C635" t="s">
        <v>25</v>
      </c>
      <c r="D635">
        <v>119</v>
      </c>
      <c r="E635">
        <v>264.52057775742497</v>
      </c>
      <c r="F635">
        <v>29.3719780272355</v>
      </c>
      <c r="G635" t="s">
        <v>18</v>
      </c>
      <c r="H635" t="s">
        <v>19</v>
      </c>
      <c r="I635" t="s">
        <v>15</v>
      </c>
      <c r="J635">
        <v>4</v>
      </c>
      <c r="K635">
        <v>5269.65</v>
      </c>
      <c r="L635" t="s">
        <v>16</v>
      </c>
      <c r="M635" t="str">
        <f>IF(PatientData[[#This Row],[Age]]&lt;=30,"18-30",IF(PatientData[[#This Row],[Age]]&lt;=40,"31-40",IF(PatientData[[#This Row],[Age]]&lt;=50,"41-50",IF(PatientData[[#This Row],[Age]]&lt;=60,"51-60",IF(PatientData[[#This Row],[Age]]&lt;=70,"61-70",IF(PatientData[[#This Row],[Age]]&lt;=80,"71-80","80+"))))))</f>
        <v>51-60</v>
      </c>
    </row>
    <row r="636" spans="1:13" x14ac:dyDescent="0.25">
      <c r="A636" t="s">
        <v>660</v>
      </c>
      <c r="B636">
        <v>32</v>
      </c>
      <c r="C636" t="s">
        <v>13</v>
      </c>
      <c r="D636">
        <v>108</v>
      </c>
      <c r="E636">
        <v>213.22306748547101</v>
      </c>
      <c r="F636">
        <v>21.402061711562201</v>
      </c>
      <c r="G636" t="s">
        <v>18</v>
      </c>
      <c r="H636" t="s">
        <v>19</v>
      </c>
      <c r="I636" t="s">
        <v>28</v>
      </c>
      <c r="J636">
        <v>0</v>
      </c>
      <c r="K636">
        <v>2177.67</v>
      </c>
      <c r="L636" t="s">
        <v>16</v>
      </c>
      <c r="M636" t="str">
        <f>IF(PatientData[[#This Row],[Age]]&lt;=30,"18-30",IF(PatientData[[#This Row],[Age]]&lt;=40,"31-40",IF(PatientData[[#This Row],[Age]]&lt;=50,"41-50",IF(PatientData[[#This Row],[Age]]&lt;=60,"51-60",IF(PatientData[[#This Row],[Age]]&lt;=70,"61-70",IF(PatientData[[#This Row],[Age]]&lt;=80,"71-80","80+"))))))</f>
        <v>31-40</v>
      </c>
    </row>
    <row r="637" spans="1:13" x14ac:dyDescent="0.25">
      <c r="A637" t="s">
        <v>661</v>
      </c>
      <c r="B637">
        <v>54</v>
      </c>
      <c r="C637" t="s">
        <v>13</v>
      </c>
      <c r="D637">
        <v>114</v>
      </c>
      <c r="E637">
        <v>217.374104603614</v>
      </c>
      <c r="F637">
        <v>26.766542285210001</v>
      </c>
      <c r="G637" t="s">
        <v>18</v>
      </c>
      <c r="H637" t="s">
        <v>19</v>
      </c>
      <c r="I637" t="s">
        <v>28</v>
      </c>
      <c r="J637">
        <v>2</v>
      </c>
      <c r="K637">
        <v>2436.5700000000002</v>
      </c>
      <c r="L637" t="s">
        <v>16</v>
      </c>
      <c r="M637" t="str">
        <f>IF(PatientData[[#This Row],[Age]]&lt;=30,"18-30",IF(PatientData[[#This Row],[Age]]&lt;=40,"31-40",IF(PatientData[[#This Row],[Age]]&lt;=50,"41-50",IF(PatientData[[#This Row],[Age]]&lt;=60,"51-60",IF(PatientData[[#This Row],[Age]]&lt;=70,"61-70",IF(PatientData[[#This Row],[Age]]&lt;=80,"71-80","80+"))))))</f>
        <v>51-60</v>
      </c>
    </row>
    <row r="638" spans="1:13" x14ac:dyDescent="0.25">
      <c r="A638" t="s">
        <v>662</v>
      </c>
      <c r="B638">
        <v>64</v>
      </c>
      <c r="C638" t="s">
        <v>25</v>
      </c>
      <c r="D638">
        <v>116</v>
      </c>
      <c r="E638">
        <v>237.19896920906399</v>
      </c>
      <c r="F638">
        <v>34.507974492495499</v>
      </c>
      <c r="G638" t="s">
        <v>36</v>
      </c>
      <c r="H638" t="s">
        <v>19</v>
      </c>
      <c r="I638" t="s">
        <v>26</v>
      </c>
      <c r="J638">
        <v>10</v>
      </c>
      <c r="K638">
        <v>15152.01</v>
      </c>
      <c r="L638" t="s">
        <v>23</v>
      </c>
      <c r="M638" t="str">
        <f>IF(PatientData[[#This Row],[Age]]&lt;=30,"18-30",IF(PatientData[[#This Row],[Age]]&lt;=40,"31-40",IF(PatientData[[#This Row],[Age]]&lt;=50,"41-50",IF(PatientData[[#This Row],[Age]]&lt;=60,"51-60",IF(PatientData[[#This Row],[Age]]&lt;=70,"61-70",IF(PatientData[[#This Row],[Age]]&lt;=80,"71-80","80+"))))))</f>
        <v>61-70</v>
      </c>
    </row>
    <row r="639" spans="1:13" x14ac:dyDescent="0.25">
      <c r="A639" t="s">
        <v>663</v>
      </c>
      <c r="B639">
        <v>46</v>
      </c>
      <c r="C639" t="s">
        <v>25</v>
      </c>
      <c r="D639">
        <v>112</v>
      </c>
      <c r="E639">
        <v>278.70500079891099</v>
      </c>
      <c r="F639">
        <v>27.8947302717824</v>
      </c>
      <c r="G639" t="s">
        <v>18</v>
      </c>
      <c r="H639" t="s">
        <v>19</v>
      </c>
      <c r="I639" t="s">
        <v>15</v>
      </c>
      <c r="J639">
        <v>3</v>
      </c>
      <c r="K639">
        <v>2365.7199999999998</v>
      </c>
      <c r="L639" t="s">
        <v>43</v>
      </c>
      <c r="M639" t="str">
        <f>IF(PatientData[[#This Row],[Age]]&lt;=30,"18-30",IF(PatientData[[#This Row],[Age]]&lt;=40,"31-40",IF(PatientData[[#This Row],[Age]]&lt;=50,"41-50",IF(PatientData[[#This Row],[Age]]&lt;=60,"51-60",IF(PatientData[[#This Row],[Age]]&lt;=70,"61-70",IF(PatientData[[#This Row],[Age]]&lt;=80,"71-80","80+"))))))</f>
        <v>41-50</v>
      </c>
    </row>
    <row r="640" spans="1:13" x14ac:dyDescent="0.25">
      <c r="A640" t="s">
        <v>664</v>
      </c>
      <c r="B640">
        <v>41</v>
      </c>
      <c r="C640" t="s">
        <v>13</v>
      </c>
      <c r="D640">
        <v>122</v>
      </c>
      <c r="E640">
        <v>163.13468479693401</v>
      </c>
      <c r="F640">
        <v>28.745418010318801</v>
      </c>
      <c r="G640" t="s">
        <v>18</v>
      </c>
      <c r="H640" t="s">
        <v>10051</v>
      </c>
      <c r="I640" t="s">
        <v>15</v>
      </c>
      <c r="J640">
        <v>1</v>
      </c>
      <c r="K640">
        <v>3015.17</v>
      </c>
      <c r="L640" t="s">
        <v>16</v>
      </c>
      <c r="M640" t="str">
        <f>IF(PatientData[[#This Row],[Age]]&lt;=30,"18-30",IF(PatientData[[#This Row],[Age]]&lt;=40,"31-40",IF(PatientData[[#This Row],[Age]]&lt;=50,"41-50",IF(PatientData[[#This Row],[Age]]&lt;=60,"51-60",IF(PatientData[[#This Row],[Age]]&lt;=70,"61-70",IF(PatientData[[#This Row],[Age]]&lt;=80,"71-80","80+"))))))</f>
        <v>41-50</v>
      </c>
    </row>
    <row r="641" spans="1:13" x14ac:dyDescent="0.25">
      <c r="A641" t="s">
        <v>665</v>
      </c>
      <c r="B641">
        <v>63</v>
      </c>
      <c r="C641" t="s">
        <v>13</v>
      </c>
      <c r="D641">
        <v>118</v>
      </c>
      <c r="E641">
        <v>230.860572620998</v>
      </c>
      <c r="F641">
        <v>23.050559135122398</v>
      </c>
      <c r="G641" t="s">
        <v>14</v>
      </c>
      <c r="H641" t="s">
        <v>19</v>
      </c>
      <c r="I641" t="s">
        <v>15</v>
      </c>
      <c r="J641">
        <v>4</v>
      </c>
      <c r="K641">
        <v>6611.67</v>
      </c>
      <c r="L641" t="s">
        <v>16</v>
      </c>
      <c r="M641" t="str">
        <f>IF(PatientData[[#This Row],[Age]]&lt;=30,"18-30",IF(PatientData[[#This Row],[Age]]&lt;=40,"31-40",IF(PatientData[[#This Row],[Age]]&lt;=50,"41-50",IF(PatientData[[#This Row],[Age]]&lt;=60,"51-60",IF(PatientData[[#This Row],[Age]]&lt;=70,"61-70",IF(PatientData[[#This Row],[Age]]&lt;=80,"71-80","80+"))))))</f>
        <v>61-70</v>
      </c>
    </row>
    <row r="642" spans="1:13" x14ac:dyDescent="0.25">
      <c r="A642" t="s">
        <v>666</v>
      </c>
      <c r="B642">
        <v>85</v>
      </c>
      <c r="C642" t="s">
        <v>13</v>
      </c>
      <c r="D642">
        <v>123</v>
      </c>
      <c r="E642">
        <v>165.65536770486199</v>
      </c>
      <c r="F642">
        <v>22.461622146038799</v>
      </c>
      <c r="G642" t="s">
        <v>36</v>
      </c>
      <c r="H642" t="s">
        <v>19</v>
      </c>
      <c r="I642" t="s">
        <v>15</v>
      </c>
      <c r="J642">
        <v>4</v>
      </c>
      <c r="K642">
        <v>8542.91</v>
      </c>
      <c r="L642" t="s">
        <v>43</v>
      </c>
      <c r="M642" t="str">
        <f>IF(PatientData[[#This Row],[Age]]&lt;=30,"18-30",IF(PatientData[[#This Row],[Age]]&lt;=40,"31-40",IF(PatientData[[#This Row],[Age]]&lt;=50,"41-50",IF(PatientData[[#This Row],[Age]]&lt;=60,"51-60",IF(PatientData[[#This Row],[Age]]&lt;=70,"61-70",IF(PatientData[[#This Row],[Age]]&lt;=80,"71-80","80+"))))))</f>
        <v>80+</v>
      </c>
    </row>
    <row r="643" spans="1:13" x14ac:dyDescent="0.25">
      <c r="A643" t="s">
        <v>667</v>
      </c>
      <c r="B643">
        <v>42</v>
      </c>
      <c r="C643" t="s">
        <v>13</v>
      </c>
      <c r="D643">
        <v>126</v>
      </c>
      <c r="E643" t="s">
        <v>10051</v>
      </c>
      <c r="F643">
        <v>26.8932235594806</v>
      </c>
      <c r="G643" t="s">
        <v>14</v>
      </c>
      <c r="H643" t="s">
        <v>19</v>
      </c>
      <c r="I643" t="s">
        <v>28</v>
      </c>
      <c r="J643">
        <v>2</v>
      </c>
      <c r="K643">
        <v>4871.42</v>
      </c>
      <c r="L643" t="s">
        <v>23</v>
      </c>
      <c r="M643" t="str">
        <f>IF(PatientData[[#This Row],[Age]]&lt;=30,"18-30",IF(PatientData[[#This Row],[Age]]&lt;=40,"31-40",IF(PatientData[[#This Row],[Age]]&lt;=50,"41-50",IF(PatientData[[#This Row],[Age]]&lt;=60,"51-60",IF(PatientData[[#This Row],[Age]]&lt;=70,"61-70",IF(PatientData[[#This Row],[Age]]&lt;=80,"71-80","80+"))))))</f>
        <v>41-50</v>
      </c>
    </row>
    <row r="644" spans="1:13" x14ac:dyDescent="0.25">
      <c r="A644" t="s">
        <v>668</v>
      </c>
      <c r="B644">
        <v>70</v>
      </c>
      <c r="C644" t="s">
        <v>25</v>
      </c>
      <c r="D644">
        <v>139</v>
      </c>
      <c r="E644">
        <v>209.16400646579501</v>
      </c>
      <c r="F644">
        <v>34.611311619514403</v>
      </c>
      <c r="G644" t="s">
        <v>18</v>
      </c>
      <c r="H644" t="s">
        <v>19</v>
      </c>
      <c r="I644" t="s">
        <v>15</v>
      </c>
      <c r="J644">
        <v>1</v>
      </c>
      <c r="K644">
        <v>3020.54</v>
      </c>
      <c r="L644" t="s">
        <v>16</v>
      </c>
      <c r="M644" t="str">
        <f>IF(PatientData[[#This Row],[Age]]&lt;=30,"18-30",IF(PatientData[[#This Row],[Age]]&lt;=40,"31-40",IF(PatientData[[#This Row],[Age]]&lt;=50,"41-50",IF(PatientData[[#This Row],[Age]]&lt;=60,"51-60",IF(PatientData[[#This Row],[Age]]&lt;=70,"61-70",IF(PatientData[[#This Row],[Age]]&lt;=80,"71-80","80+"))))))</f>
        <v>61-70</v>
      </c>
    </row>
    <row r="645" spans="1:13" x14ac:dyDescent="0.25">
      <c r="A645" t="s">
        <v>669</v>
      </c>
      <c r="B645">
        <v>47</v>
      </c>
      <c r="C645" t="s">
        <v>13</v>
      </c>
      <c r="D645">
        <v>132</v>
      </c>
      <c r="E645">
        <v>174.488226749261</v>
      </c>
      <c r="F645">
        <v>26.173004364840398</v>
      </c>
      <c r="G645" t="s">
        <v>36</v>
      </c>
      <c r="H645" t="s">
        <v>22</v>
      </c>
      <c r="I645" t="s">
        <v>26</v>
      </c>
      <c r="J645">
        <v>6</v>
      </c>
      <c r="K645">
        <v>18889.45</v>
      </c>
      <c r="L645" t="s">
        <v>16</v>
      </c>
      <c r="M645" t="str">
        <f>IF(PatientData[[#This Row],[Age]]&lt;=30,"18-30",IF(PatientData[[#This Row],[Age]]&lt;=40,"31-40",IF(PatientData[[#This Row],[Age]]&lt;=50,"41-50",IF(PatientData[[#This Row],[Age]]&lt;=60,"51-60",IF(PatientData[[#This Row],[Age]]&lt;=70,"61-70",IF(PatientData[[#This Row],[Age]]&lt;=80,"71-80","80+"))))))</f>
        <v>41-50</v>
      </c>
    </row>
    <row r="646" spans="1:13" x14ac:dyDescent="0.25">
      <c r="A646" t="s">
        <v>670</v>
      </c>
      <c r="B646">
        <v>51</v>
      </c>
      <c r="C646" t="s">
        <v>25</v>
      </c>
      <c r="D646">
        <v>129</v>
      </c>
      <c r="E646">
        <v>120</v>
      </c>
      <c r="F646">
        <v>23.491752830852899</v>
      </c>
      <c r="G646" t="s">
        <v>14</v>
      </c>
      <c r="H646" t="s">
        <v>19</v>
      </c>
      <c r="I646" t="s">
        <v>15</v>
      </c>
      <c r="J646">
        <v>0</v>
      </c>
      <c r="K646">
        <v>3615.42</v>
      </c>
      <c r="L646" t="s">
        <v>23</v>
      </c>
      <c r="M646" t="str">
        <f>IF(PatientData[[#This Row],[Age]]&lt;=30,"18-30",IF(PatientData[[#This Row],[Age]]&lt;=40,"31-40",IF(PatientData[[#This Row],[Age]]&lt;=50,"41-50",IF(PatientData[[#This Row],[Age]]&lt;=60,"51-60",IF(PatientData[[#This Row],[Age]]&lt;=70,"61-70",IF(PatientData[[#This Row],[Age]]&lt;=80,"71-80","80+"))))))</f>
        <v>51-60</v>
      </c>
    </row>
    <row r="647" spans="1:13" x14ac:dyDescent="0.25">
      <c r="A647" t="s">
        <v>671</v>
      </c>
      <c r="B647">
        <v>70</v>
      </c>
      <c r="C647" t="s">
        <v>25</v>
      </c>
      <c r="D647">
        <v>101</v>
      </c>
      <c r="E647">
        <v>276.045289456109</v>
      </c>
      <c r="F647">
        <v>19.9446403672986</v>
      </c>
      <c r="G647" t="s">
        <v>14</v>
      </c>
      <c r="H647" t="s">
        <v>19</v>
      </c>
      <c r="I647" t="s">
        <v>15</v>
      </c>
      <c r="J647">
        <v>1</v>
      </c>
      <c r="K647">
        <v>8058.52</v>
      </c>
      <c r="L647" t="s">
        <v>16</v>
      </c>
      <c r="M647" t="str">
        <f>IF(PatientData[[#This Row],[Age]]&lt;=30,"18-30",IF(PatientData[[#This Row],[Age]]&lt;=40,"31-40",IF(PatientData[[#This Row],[Age]]&lt;=50,"41-50",IF(PatientData[[#This Row],[Age]]&lt;=60,"51-60",IF(PatientData[[#This Row],[Age]]&lt;=70,"61-70",IF(PatientData[[#This Row],[Age]]&lt;=80,"71-80","80+"))))))</f>
        <v>61-70</v>
      </c>
    </row>
    <row r="648" spans="1:13" x14ac:dyDescent="0.25">
      <c r="A648" t="s">
        <v>672</v>
      </c>
      <c r="B648">
        <v>48</v>
      </c>
      <c r="C648" t="s">
        <v>25</v>
      </c>
      <c r="D648">
        <v>112</v>
      </c>
      <c r="E648">
        <v>273.87544016113901</v>
      </c>
      <c r="F648">
        <v>30.380285277246301</v>
      </c>
      <c r="G648" t="s">
        <v>36</v>
      </c>
      <c r="H648" t="s">
        <v>19</v>
      </c>
      <c r="I648" t="s">
        <v>15</v>
      </c>
      <c r="J648">
        <v>6</v>
      </c>
      <c r="K648">
        <v>9421.07</v>
      </c>
      <c r="L648" t="s">
        <v>16</v>
      </c>
      <c r="M648" t="str">
        <f>IF(PatientData[[#This Row],[Age]]&lt;=30,"18-30",IF(PatientData[[#This Row],[Age]]&lt;=40,"31-40",IF(PatientData[[#This Row],[Age]]&lt;=50,"41-50",IF(PatientData[[#This Row],[Age]]&lt;=60,"51-60",IF(PatientData[[#This Row],[Age]]&lt;=70,"61-70",IF(PatientData[[#This Row],[Age]]&lt;=80,"71-80","80+"))))))</f>
        <v>41-50</v>
      </c>
    </row>
    <row r="649" spans="1:13" x14ac:dyDescent="0.25">
      <c r="A649" t="s">
        <v>673</v>
      </c>
      <c r="B649">
        <v>29</v>
      </c>
      <c r="C649" t="s">
        <v>25</v>
      </c>
      <c r="D649">
        <v>144</v>
      </c>
      <c r="E649">
        <v>196.438764843754</v>
      </c>
      <c r="F649">
        <v>31.060376617783199</v>
      </c>
      <c r="G649" t="s">
        <v>14</v>
      </c>
      <c r="H649" t="s">
        <v>22</v>
      </c>
      <c r="I649" t="s">
        <v>15</v>
      </c>
      <c r="J649">
        <v>0</v>
      </c>
      <c r="K649">
        <v>2032.9</v>
      </c>
      <c r="L649" t="s">
        <v>16</v>
      </c>
      <c r="M649" t="str">
        <f>IF(PatientData[[#This Row],[Age]]&lt;=30,"18-30",IF(PatientData[[#This Row],[Age]]&lt;=40,"31-40",IF(PatientData[[#This Row],[Age]]&lt;=50,"41-50",IF(PatientData[[#This Row],[Age]]&lt;=60,"51-60",IF(PatientData[[#This Row],[Age]]&lt;=70,"61-70",IF(PatientData[[#This Row],[Age]]&lt;=80,"71-80","80+"))))))</f>
        <v>18-30</v>
      </c>
    </row>
    <row r="650" spans="1:13" x14ac:dyDescent="0.25">
      <c r="A650" t="s">
        <v>674</v>
      </c>
      <c r="B650">
        <v>58</v>
      </c>
      <c r="C650" t="s">
        <v>25</v>
      </c>
      <c r="D650">
        <v>125</v>
      </c>
      <c r="E650">
        <v>186.618813996325</v>
      </c>
      <c r="F650">
        <v>17.4723005616592</v>
      </c>
      <c r="G650" t="s">
        <v>18</v>
      </c>
      <c r="H650" t="s">
        <v>19</v>
      </c>
      <c r="I650" t="s">
        <v>28</v>
      </c>
      <c r="J650">
        <v>3</v>
      </c>
      <c r="K650">
        <v>2334.48</v>
      </c>
      <c r="L650" t="s">
        <v>16</v>
      </c>
      <c r="M650" t="str">
        <f>IF(PatientData[[#This Row],[Age]]&lt;=30,"18-30",IF(PatientData[[#This Row],[Age]]&lt;=40,"31-40",IF(PatientData[[#This Row],[Age]]&lt;=50,"41-50",IF(PatientData[[#This Row],[Age]]&lt;=60,"51-60",IF(PatientData[[#This Row],[Age]]&lt;=70,"61-70",IF(PatientData[[#This Row],[Age]]&lt;=80,"71-80","80+"))))))</f>
        <v>51-60</v>
      </c>
    </row>
    <row r="651" spans="1:13" x14ac:dyDescent="0.25">
      <c r="A651" t="s">
        <v>675</v>
      </c>
      <c r="B651">
        <v>56</v>
      </c>
      <c r="C651" t="s">
        <v>25</v>
      </c>
      <c r="D651">
        <v>125</v>
      </c>
      <c r="E651">
        <v>202.55722727814501</v>
      </c>
      <c r="F651">
        <v>18.668587789271001</v>
      </c>
      <c r="G651" t="s">
        <v>14</v>
      </c>
      <c r="H651" t="s">
        <v>19</v>
      </c>
      <c r="I651" t="s">
        <v>28</v>
      </c>
      <c r="J651">
        <v>4</v>
      </c>
      <c r="K651">
        <v>4722.43</v>
      </c>
      <c r="L651" t="s">
        <v>23</v>
      </c>
      <c r="M651" t="str">
        <f>IF(PatientData[[#This Row],[Age]]&lt;=30,"18-30",IF(PatientData[[#This Row],[Age]]&lt;=40,"31-40",IF(PatientData[[#This Row],[Age]]&lt;=50,"41-50",IF(PatientData[[#This Row],[Age]]&lt;=60,"51-60",IF(PatientData[[#This Row],[Age]]&lt;=70,"61-70",IF(PatientData[[#This Row],[Age]]&lt;=80,"71-80","80+"))))))</f>
        <v>51-60</v>
      </c>
    </row>
    <row r="652" spans="1:13" x14ac:dyDescent="0.25">
      <c r="A652" t="s">
        <v>676</v>
      </c>
      <c r="B652">
        <v>41</v>
      </c>
      <c r="C652" t="s">
        <v>25</v>
      </c>
      <c r="D652">
        <v>174</v>
      </c>
      <c r="E652">
        <v>208.19384099520599</v>
      </c>
      <c r="F652">
        <v>23.9261444292761</v>
      </c>
      <c r="G652" t="s">
        <v>18</v>
      </c>
      <c r="H652" t="s">
        <v>19</v>
      </c>
      <c r="I652" t="s">
        <v>15</v>
      </c>
      <c r="J652">
        <v>1</v>
      </c>
      <c r="K652">
        <v>7218.81</v>
      </c>
      <c r="L652" t="s">
        <v>16</v>
      </c>
      <c r="M652" t="str">
        <f>IF(PatientData[[#This Row],[Age]]&lt;=30,"18-30",IF(PatientData[[#This Row],[Age]]&lt;=40,"31-40",IF(PatientData[[#This Row],[Age]]&lt;=50,"41-50",IF(PatientData[[#This Row],[Age]]&lt;=60,"51-60",IF(PatientData[[#This Row],[Age]]&lt;=70,"61-70",IF(PatientData[[#This Row],[Age]]&lt;=80,"71-80","80+"))))))</f>
        <v>41-50</v>
      </c>
    </row>
    <row r="653" spans="1:13" x14ac:dyDescent="0.25">
      <c r="A653" t="s">
        <v>677</v>
      </c>
      <c r="B653">
        <v>49</v>
      </c>
      <c r="C653" t="s">
        <v>25</v>
      </c>
      <c r="D653">
        <v>93</v>
      </c>
      <c r="E653">
        <v>216.04603355589001</v>
      </c>
      <c r="F653">
        <v>17.4160300930528</v>
      </c>
      <c r="G653" t="s">
        <v>14</v>
      </c>
      <c r="H653" t="s">
        <v>19</v>
      </c>
      <c r="I653" t="s">
        <v>28</v>
      </c>
      <c r="J653">
        <v>5</v>
      </c>
      <c r="K653">
        <v>2967.05</v>
      </c>
      <c r="L653" t="s">
        <v>16</v>
      </c>
      <c r="M653" t="str">
        <f>IF(PatientData[[#This Row],[Age]]&lt;=30,"18-30",IF(PatientData[[#This Row],[Age]]&lt;=40,"31-40",IF(PatientData[[#This Row],[Age]]&lt;=50,"41-50",IF(PatientData[[#This Row],[Age]]&lt;=60,"51-60",IF(PatientData[[#This Row],[Age]]&lt;=70,"61-70",IF(PatientData[[#This Row],[Age]]&lt;=80,"71-80","80+"))))))</f>
        <v>41-50</v>
      </c>
    </row>
    <row r="654" spans="1:13" x14ac:dyDescent="0.25">
      <c r="A654" t="s">
        <v>678</v>
      </c>
      <c r="B654">
        <v>58</v>
      </c>
      <c r="C654" t="s">
        <v>13</v>
      </c>
      <c r="D654">
        <v>90</v>
      </c>
      <c r="E654">
        <v>228.81636860238399</v>
      </c>
      <c r="F654">
        <v>20.578448244508799</v>
      </c>
      <c r="G654" t="s">
        <v>18</v>
      </c>
      <c r="H654" t="s">
        <v>19</v>
      </c>
      <c r="I654" t="s">
        <v>15</v>
      </c>
      <c r="J654">
        <v>2</v>
      </c>
      <c r="K654">
        <v>3138.28</v>
      </c>
      <c r="L654" t="s">
        <v>23</v>
      </c>
      <c r="M654" t="str">
        <f>IF(PatientData[[#This Row],[Age]]&lt;=30,"18-30",IF(PatientData[[#This Row],[Age]]&lt;=40,"31-40",IF(PatientData[[#This Row],[Age]]&lt;=50,"41-50",IF(PatientData[[#This Row],[Age]]&lt;=60,"51-60",IF(PatientData[[#This Row],[Age]]&lt;=70,"61-70",IF(PatientData[[#This Row],[Age]]&lt;=80,"71-80","80+"))))))</f>
        <v>51-60</v>
      </c>
    </row>
    <row r="655" spans="1:13" x14ac:dyDescent="0.25">
      <c r="A655" t="s">
        <v>679</v>
      </c>
      <c r="B655">
        <v>39</v>
      </c>
      <c r="C655" t="s">
        <v>13</v>
      </c>
      <c r="D655">
        <v>128</v>
      </c>
      <c r="E655">
        <v>190.60732103069799</v>
      </c>
      <c r="F655">
        <v>22.833474220403701</v>
      </c>
      <c r="G655" t="s">
        <v>18</v>
      </c>
      <c r="H655" t="s">
        <v>19</v>
      </c>
      <c r="I655" t="s">
        <v>15</v>
      </c>
      <c r="J655">
        <v>1</v>
      </c>
      <c r="K655">
        <v>9716.09</v>
      </c>
      <c r="L655" t="s">
        <v>16</v>
      </c>
      <c r="M655" t="str">
        <f>IF(PatientData[[#This Row],[Age]]&lt;=30,"18-30",IF(PatientData[[#This Row],[Age]]&lt;=40,"31-40",IF(PatientData[[#This Row],[Age]]&lt;=50,"41-50",IF(PatientData[[#This Row],[Age]]&lt;=60,"51-60",IF(PatientData[[#This Row],[Age]]&lt;=70,"61-70",IF(PatientData[[#This Row],[Age]]&lt;=80,"71-80","80+"))))))</f>
        <v>31-40</v>
      </c>
    </row>
    <row r="656" spans="1:13" x14ac:dyDescent="0.25">
      <c r="A656" t="s">
        <v>680</v>
      </c>
      <c r="B656">
        <v>56</v>
      </c>
      <c r="C656" t="s">
        <v>25</v>
      </c>
      <c r="D656">
        <v>157</v>
      </c>
      <c r="E656">
        <v>224.436442936384</v>
      </c>
      <c r="F656">
        <v>30.8896462586818</v>
      </c>
      <c r="G656" t="s">
        <v>14</v>
      </c>
      <c r="H656" t="s">
        <v>19</v>
      </c>
      <c r="I656" t="s">
        <v>15</v>
      </c>
      <c r="J656">
        <v>1</v>
      </c>
      <c r="K656">
        <v>11684.75</v>
      </c>
      <c r="L656" t="s">
        <v>16</v>
      </c>
      <c r="M656" t="str">
        <f>IF(PatientData[[#This Row],[Age]]&lt;=30,"18-30",IF(PatientData[[#This Row],[Age]]&lt;=40,"31-40",IF(PatientData[[#This Row],[Age]]&lt;=50,"41-50",IF(PatientData[[#This Row],[Age]]&lt;=60,"51-60",IF(PatientData[[#This Row],[Age]]&lt;=70,"61-70",IF(PatientData[[#This Row],[Age]]&lt;=80,"71-80","80+"))))))</f>
        <v>51-60</v>
      </c>
    </row>
    <row r="657" spans="1:13" x14ac:dyDescent="0.25">
      <c r="A657" t="s">
        <v>681</v>
      </c>
      <c r="B657">
        <v>57</v>
      </c>
      <c r="C657" t="s">
        <v>13</v>
      </c>
      <c r="D657">
        <v>165</v>
      </c>
      <c r="E657">
        <v>133.850170074603</v>
      </c>
      <c r="F657">
        <v>22.686028533169502</v>
      </c>
      <c r="G657" t="s">
        <v>14</v>
      </c>
      <c r="H657" t="s">
        <v>19</v>
      </c>
      <c r="I657" t="s">
        <v>28</v>
      </c>
      <c r="J657">
        <v>1</v>
      </c>
      <c r="K657">
        <v>4578.96</v>
      </c>
      <c r="L657" t="s">
        <v>16</v>
      </c>
      <c r="M657" t="str">
        <f>IF(PatientData[[#This Row],[Age]]&lt;=30,"18-30",IF(PatientData[[#This Row],[Age]]&lt;=40,"31-40",IF(PatientData[[#This Row],[Age]]&lt;=50,"41-50",IF(PatientData[[#This Row],[Age]]&lt;=60,"51-60",IF(PatientData[[#This Row],[Age]]&lt;=70,"61-70",IF(PatientData[[#This Row],[Age]]&lt;=80,"71-80","80+"))))))</f>
        <v>51-60</v>
      </c>
    </row>
    <row r="658" spans="1:13" x14ac:dyDescent="0.25">
      <c r="A658" t="s">
        <v>682</v>
      </c>
      <c r="B658">
        <v>74</v>
      </c>
      <c r="C658" t="s">
        <v>13</v>
      </c>
      <c r="D658" t="s">
        <v>10051</v>
      </c>
      <c r="E658">
        <v>215.18048405457199</v>
      </c>
      <c r="F658">
        <v>36.652593337732</v>
      </c>
      <c r="G658" t="s">
        <v>18</v>
      </c>
      <c r="H658" t="s">
        <v>19</v>
      </c>
      <c r="I658" t="s">
        <v>15</v>
      </c>
      <c r="J658">
        <v>4</v>
      </c>
      <c r="K658" t="s">
        <v>10051</v>
      </c>
      <c r="L658" t="s">
        <v>16</v>
      </c>
      <c r="M658" t="str">
        <f>IF(PatientData[[#This Row],[Age]]&lt;=30,"18-30",IF(PatientData[[#This Row],[Age]]&lt;=40,"31-40",IF(PatientData[[#This Row],[Age]]&lt;=50,"41-50",IF(PatientData[[#This Row],[Age]]&lt;=60,"51-60",IF(PatientData[[#This Row],[Age]]&lt;=70,"61-70",IF(PatientData[[#This Row],[Age]]&lt;=80,"71-80","80+"))))))</f>
        <v>71-80</v>
      </c>
    </row>
    <row r="659" spans="1:13" x14ac:dyDescent="0.25">
      <c r="A659" t="s">
        <v>683</v>
      </c>
      <c r="B659">
        <v>71</v>
      </c>
      <c r="C659" t="s">
        <v>13</v>
      </c>
      <c r="D659">
        <v>139</v>
      </c>
      <c r="E659">
        <v>173.59850520549901</v>
      </c>
      <c r="F659">
        <v>21.356072865302298</v>
      </c>
      <c r="G659" t="s">
        <v>36</v>
      </c>
      <c r="H659" t="s">
        <v>19</v>
      </c>
      <c r="I659" t="s">
        <v>26</v>
      </c>
      <c r="J659">
        <v>5</v>
      </c>
      <c r="K659">
        <v>19866.23</v>
      </c>
      <c r="L659" t="s">
        <v>23</v>
      </c>
      <c r="M659" t="str">
        <f>IF(PatientData[[#This Row],[Age]]&lt;=30,"18-30",IF(PatientData[[#This Row],[Age]]&lt;=40,"31-40",IF(PatientData[[#This Row],[Age]]&lt;=50,"41-50",IF(PatientData[[#This Row],[Age]]&lt;=60,"51-60",IF(PatientData[[#This Row],[Age]]&lt;=70,"61-70",IF(PatientData[[#This Row],[Age]]&lt;=80,"71-80","80+"))))))</f>
        <v>71-80</v>
      </c>
    </row>
    <row r="660" spans="1:13" x14ac:dyDescent="0.25">
      <c r="A660" t="s">
        <v>684</v>
      </c>
      <c r="B660">
        <v>77</v>
      </c>
      <c r="C660" t="s">
        <v>13</v>
      </c>
      <c r="D660">
        <v>163</v>
      </c>
      <c r="E660">
        <v>251.992536013028</v>
      </c>
      <c r="F660">
        <v>29.2106382113918</v>
      </c>
      <c r="G660" t="s">
        <v>36</v>
      </c>
      <c r="H660" t="s">
        <v>22</v>
      </c>
      <c r="I660" t="s">
        <v>26</v>
      </c>
      <c r="J660">
        <v>3</v>
      </c>
      <c r="K660">
        <v>14025.95</v>
      </c>
      <c r="L660" t="s">
        <v>16</v>
      </c>
      <c r="M660" t="str">
        <f>IF(PatientData[[#This Row],[Age]]&lt;=30,"18-30",IF(PatientData[[#This Row],[Age]]&lt;=40,"31-40",IF(PatientData[[#This Row],[Age]]&lt;=50,"41-50",IF(PatientData[[#This Row],[Age]]&lt;=60,"51-60",IF(PatientData[[#This Row],[Age]]&lt;=70,"61-70",IF(PatientData[[#This Row],[Age]]&lt;=80,"71-80","80+"))))))</f>
        <v>71-80</v>
      </c>
    </row>
    <row r="661" spans="1:13" x14ac:dyDescent="0.25">
      <c r="A661" t="s">
        <v>685</v>
      </c>
      <c r="B661">
        <v>61</v>
      </c>
      <c r="C661" t="s">
        <v>13</v>
      </c>
      <c r="D661">
        <v>90</v>
      </c>
      <c r="E661">
        <v>192.336131683844</v>
      </c>
      <c r="F661">
        <v>21.7395786638263</v>
      </c>
      <c r="G661" t="s">
        <v>36</v>
      </c>
      <c r="H661" t="s">
        <v>19</v>
      </c>
      <c r="I661" t="s">
        <v>15</v>
      </c>
      <c r="J661">
        <v>2</v>
      </c>
      <c r="K661">
        <v>4719.62</v>
      </c>
      <c r="L661" t="s">
        <v>23</v>
      </c>
      <c r="M661" t="str">
        <f>IF(PatientData[[#This Row],[Age]]&lt;=30,"18-30",IF(PatientData[[#This Row],[Age]]&lt;=40,"31-40",IF(PatientData[[#This Row],[Age]]&lt;=50,"41-50",IF(PatientData[[#This Row],[Age]]&lt;=60,"51-60",IF(PatientData[[#This Row],[Age]]&lt;=70,"61-70",IF(PatientData[[#This Row],[Age]]&lt;=80,"71-80","80+"))))))</f>
        <v>61-70</v>
      </c>
    </row>
    <row r="662" spans="1:13" x14ac:dyDescent="0.25">
      <c r="A662" t="s">
        <v>686</v>
      </c>
      <c r="B662">
        <v>46</v>
      </c>
      <c r="C662" t="s">
        <v>13</v>
      </c>
      <c r="D662">
        <v>163</v>
      </c>
      <c r="E662">
        <v>232.543707064888</v>
      </c>
      <c r="F662">
        <v>26.6221214783688</v>
      </c>
      <c r="G662" t="s">
        <v>14</v>
      </c>
      <c r="H662" t="s">
        <v>22</v>
      </c>
      <c r="I662" t="s">
        <v>15</v>
      </c>
      <c r="J662">
        <v>5</v>
      </c>
      <c r="K662">
        <v>7274.22</v>
      </c>
      <c r="L662" t="s">
        <v>16</v>
      </c>
      <c r="M662" t="str">
        <f>IF(PatientData[[#This Row],[Age]]&lt;=30,"18-30",IF(PatientData[[#This Row],[Age]]&lt;=40,"31-40",IF(PatientData[[#This Row],[Age]]&lt;=50,"41-50",IF(PatientData[[#This Row],[Age]]&lt;=60,"51-60",IF(PatientData[[#This Row],[Age]]&lt;=70,"61-70",IF(PatientData[[#This Row],[Age]]&lt;=80,"71-80","80+"))))))</f>
        <v>41-50</v>
      </c>
    </row>
    <row r="663" spans="1:13" x14ac:dyDescent="0.25">
      <c r="A663" t="s">
        <v>687</v>
      </c>
      <c r="B663">
        <v>62</v>
      </c>
      <c r="C663" t="s">
        <v>13</v>
      </c>
      <c r="D663">
        <v>129</v>
      </c>
      <c r="E663">
        <v>120</v>
      </c>
      <c r="F663">
        <v>22.166451392338399</v>
      </c>
      <c r="G663" t="s">
        <v>14</v>
      </c>
      <c r="H663" t="s">
        <v>22</v>
      </c>
      <c r="I663" t="s">
        <v>15</v>
      </c>
      <c r="J663">
        <v>7</v>
      </c>
      <c r="K663">
        <v>10824.59</v>
      </c>
      <c r="L663" t="s">
        <v>16</v>
      </c>
      <c r="M663" t="str">
        <f>IF(PatientData[[#This Row],[Age]]&lt;=30,"18-30",IF(PatientData[[#This Row],[Age]]&lt;=40,"31-40",IF(PatientData[[#This Row],[Age]]&lt;=50,"41-50",IF(PatientData[[#This Row],[Age]]&lt;=60,"51-60",IF(PatientData[[#This Row],[Age]]&lt;=70,"61-70",IF(PatientData[[#This Row],[Age]]&lt;=80,"71-80","80+"))))))</f>
        <v>61-70</v>
      </c>
    </row>
    <row r="664" spans="1:13" x14ac:dyDescent="0.25">
      <c r="A664" t="s">
        <v>688</v>
      </c>
      <c r="B664">
        <v>77</v>
      </c>
      <c r="C664" t="s">
        <v>13</v>
      </c>
      <c r="D664">
        <v>95</v>
      </c>
      <c r="E664">
        <v>190.49756103368699</v>
      </c>
      <c r="F664">
        <v>25.353982704125102</v>
      </c>
      <c r="G664" t="s">
        <v>14</v>
      </c>
      <c r="H664" t="s">
        <v>19</v>
      </c>
      <c r="I664" t="s">
        <v>15</v>
      </c>
      <c r="J664">
        <v>2</v>
      </c>
      <c r="K664">
        <v>6235.18</v>
      </c>
      <c r="L664" t="s">
        <v>23</v>
      </c>
      <c r="M664" t="str">
        <f>IF(PatientData[[#This Row],[Age]]&lt;=30,"18-30",IF(PatientData[[#This Row],[Age]]&lt;=40,"31-40",IF(PatientData[[#This Row],[Age]]&lt;=50,"41-50",IF(PatientData[[#This Row],[Age]]&lt;=60,"51-60",IF(PatientData[[#This Row],[Age]]&lt;=70,"61-70",IF(PatientData[[#This Row],[Age]]&lt;=80,"71-80","80+"))))))</f>
        <v>71-80</v>
      </c>
    </row>
    <row r="665" spans="1:13" x14ac:dyDescent="0.25">
      <c r="A665" t="s">
        <v>689</v>
      </c>
      <c r="B665">
        <v>54</v>
      </c>
      <c r="C665" t="s">
        <v>13</v>
      </c>
      <c r="D665">
        <v>125</v>
      </c>
      <c r="E665">
        <v>171.20741283322599</v>
      </c>
      <c r="F665">
        <v>22.396483301566601</v>
      </c>
      <c r="G665" t="s">
        <v>14</v>
      </c>
      <c r="H665" t="s">
        <v>19</v>
      </c>
      <c r="I665" t="s">
        <v>15</v>
      </c>
      <c r="J665">
        <v>2</v>
      </c>
      <c r="K665">
        <v>11545.82</v>
      </c>
      <c r="L665" t="s">
        <v>23</v>
      </c>
      <c r="M665" t="str">
        <f>IF(PatientData[[#This Row],[Age]]&lt;=30,"18-30",IF(PatientData[[#This Row],[Age]]&lt;=40,"31-40",IF(PatientData[[#This Row],[Age]]&lt;=50,"41-50",IF(PatientData[[#This Row],[Age]]&lt;=60,"51-60",IF(PatientData[[#This Row],[Age]]&lt;=70,"61-70",IF(PatientData[[#This Row],[Age]]&lt;=80,"71-80","80+"))))))</f>
        <v>51-60</v>
      </c>
    </row>
    <row r="666" spans="1:13" x14ac:dyDescent="0.25">
      <c r="A666" t="s">
        <v>690</v>
      </c>
      <c r="B666">
        <v>67</v>
      </c>
      <c r="C666" t="s">
        <v>25</v>
      </c>
      <c r="D666">
        <v>110</v>
      </c>
      <c r="E666">
        <v>228.07580864257</v>
      </c>
      <c r="F666">
        <v>19.0845979266774</v>
      </c>
      <c r="G666" t="s">
        <v>36</v>
      </c>
      <c r="H666" t="s">
        <v>19</v>
      </c>
      <c r="I666" t="s">
        <v>15</v>
      </c>
      <c r="J666">
        <v>3</v>
      </c>
      <c r="K666">
        <v>7477.21</v>
      </c>
      <c r="L666" t="s">
        <v>16</v>
      </c>
      <c r="M666" t="str">
        <f>IF(PatientData[[#This Row],[Age]]&lt;=30,"18-30",IF(PatientData[[#This Row],[Age]]&lt;=40,"31-40",IF(PatientData[[#This Row],[Age]]&lt;=50,"41-50",IF(PatientData[[#This Row],[Age]]&lt;=60,"51-60",IF(PatientData[[#This Row],[Age]]&lt;=70,"61-70",IF(PatientData[[#This Row],[Age]]&lt;=80,"71-80","80+"))))))</f>
        <v>61-70</v>
      </c>
    </row>
    <row r="667" spans="1:13" x14ac:dyDescent="0.25">
      <c r="A667" t="s">
        <v>691</v>
      </c>
      <c r="B667">
        <v>62</v>
      </c>
      <c r="C667" t="s">
        <v>25</v>
      </c>
      <c r="D667">
        <v>128</v>
      </c>
      <c r="E667">
        <v>201.303984821965</v>
      </c>
      <c r="F667">
        <v>27.986489848570599</v>
      </c>
      <c r="G667" t="s">
        <v>36</v>
      </c>
      <c r="H667" t="s">
        <v>19</v>
      </c>
      <c r="I667" t="s">
        <v>26</v>
      </c>
      <c r="J667">
        <v>7</v>
      </c>
      <c r="K667">
        <v>20744.12</v>
      </c>
      <c r="L667" t="s">
        <v>23</v>
      </c>
      <c r="M667" t="str">
        <f>IF(PatientData[[#This Row],[Age]]&lt;=30,"18-30",IF(PatientData[[#This Row],[Age]]&lt;=40,"31-40",IF(PatientData[[#This Row],[Age]]&lt;=50,"41-50",IF(PatientData[[#This Row],[Age]]&lt;=60,"51-60",IF(PatientData[[#This Row],[Age]]&lt;=70,"61-70",IF(PatientData[[#This Row],[Age]]&lt;=80,"71-80","80+"))))))</f>
        <v>61-70</v>
      </c>
    </row>
    <row r="668" spans="1:13" x14ac:dyDescent="0.25">
      <c r="A668" t="s">
        <v>692</v>
      </c>
      <c r="B668">
        <v>51</v>
      </c>
      <c r="C668" t="s">
        <v>13</v>
      </c>
      <c r="D668">
        <v>115</v>
      </c>
      <c r="E668">
        <v>245.48638974203899</v>
      </c>
      <c r="F668">
        <v>17.744481630381401</v>
      </c>
      <c r="G668" t="s">
        <v>10051</v>
      </c>
      <c r="H668" t="s">
        <v>19</v>
      </c>
      <c r="I668" t="s">
        <v>15</v>
      </c>
      <c r="J668">
        <v>11</v>
      </c>
      <c r="K668">
        <v>14835.29</v>
      </c>
      <c r="L668" t="s">
        <v>23</v>
      </c>
      <c r="M668" t="str">
        <f>IF(PatientData[[#This Row],[Age]]&lt;=30,"18-30",IF(PatientData[[#This Row],[Age]]&lt;=40,"31-40",IF(PatientData[[#This Row],[Age]]&lt;=50,"41-50",IF(PatientData[[#This Row],[Age]]&lt;=60,"51-60",IF(PatientData[[#This Row],[Age]]&lt;=70,"61-70",IF(PatientData[[#This Row],[Age]]&lt;=80,"71-80","80+"))))))</f>
        <v>51-60</v>
      </c>
    </row>
    <row r="669" spans="1:13" x14ac:dyDescent="0.25">
      <c r="A669" t="s">
        <v>693</v>
      </c>
      <c r="B669">
        <v>74</v>
      </c>
      <c r="C669" t="s">
        <v>25</v>
      </c>
      <c r="D669" t="s">
        <v>10051</v>
      </c>
      <c r="E669">
        <v>298.27616701943401</v>
      </c>
      <c r="F669">
        <v>36.543619247129001</v>
      </c>
      <c r="G669" t="s">
        <v>14</v>
      </c>
      <c r="H669" t="s">
        <v>19</v>
      </c>
      <c r="I669" t="s">
        <v>15</v>
      </c>
      <c r="J669">
        <v>5</v>
      </c>
      <c r="K669">
        <v>9922.8799999999992</v>
      </c>
      <c r="L669" t="s">
        <v>23</v>
      </c>
      <c r="M669" t="str">
        <f>IF(PatientData[[#This Row],[Age]]&lt;=30,"18-30",IF(PatientData[[#This Row],[Age]]&lt;=40,"31-40",IF(PatientData[[#This Row],[Age]]&lt;=50,"41-50",IF(PatientData[[#This Row],[Age]]&lt;=60,"51-60",IF(PatientData[[#This Row],[Age]]&lt;=70,"61-70",IF(PatientData[[#This Row],[Age]]&lt;=80,"71-80","80+"))))))</f>
        <v>71-80</v>
      </c>
    </row>
    <row r="670" spans="1:13" x14ac:dyDescent="0.25">
      <c r="A670" t="s">
        <v>694</v>
      </c>
      <c r="B670">
        <v>77</v>
      </c>
      <c r="C670" t="s">
        <v>25</v>
      </c>
      <c r="D670">
        <v>148</v>
      </c>
      <c r="E670">
        <v>283.719134595274</v>
      </c>
      <c r="F670">
        <v>25.608499955382399</v>
      </c>
      <c r="G670" t="s">
        <v>18</v>
      </c>
      <c r="H670" t="s">
        <v>19</v>
      </c>
      <c r="I670" t="s">
        <v>15</v>
      </c>
      <c r="J670">
        <v>1</v>
      </c>
      <c r="K670">
        <v>9532.34</v>
      </c>
      <c r="L670" t="s">
        <v>16</v>
      </c>
      <c r="M670" t="str">
        <f>IF(PatientData[[#This Row],[Age]]&lt;=30,"18-30",IF(PatientData[[#This Row],[Age]]&lt;=40,"31-40",IF(PatientData[[#This Row],[Age]]&lt;=50,"41-50",IF(PatientData[[#This Row],[Age]]&lt;=60,"51-60",IF(PatientData[[#This Row],[Age]]&lt;=70,"61-70",IF(PatientData[[#This Row],[Age]]&lt;=80,"71-80","80+"))))))</f>
        <v>71-80</v>
      </c>
    </row>
    <row r="671" spans="1:13" x14ac:dyDescent="0.25">
      <c r="A671" t="s">
        <v>695</v>
      </c>
      <c r="B671">
        <v>53</v>
      </c>
      <c r="C671" t="s">
        <v>13</v>
      </c>
      <c r="D671">
        <v>108</v>
      </c>
      <c r="E671">
        <v>201.14244504373701</v>
      </c>
      <c r="F671">
        <v>16.7288125554586</v>
      </c>
      <c r="G671" t="s">
        <v>18</v>
      </c>
      <c r="H671" t="s">
        <v>19</v>
      </c>
      <c r="I671" t="s">
        <v>28</v>
      </c>
      <c r="J671">
        <v>5</v>
      </c>
      <c r="K671">
        <v>6826.17</v>
      </c>
      <c r="L671" t="s">
        <v>16</v>
      </c>
      <c r="M671" t="str">
        <f>IF(PatientData[[#This Row],[Age]]&lt;=30,"18-30",IF(PatientData[[#This Row],[Age]]&lt;=40,"31-40",IF(PatientData[[#This Row],[Age]]&lt;=50,"41-50",IF(PatientData[[#This Row],[Age]]&lt;=60,"51-60",IF(PatientData[[#This Row],[Age]]&lt;=70,"61-70",IF(PatientData[[#This Row],[Age]]&lt;=80,"71-80","80+"))))))</f>
        <v>51-60</v>
      </c>
    </row>
    <row r="672" spans="1:13" x14ac:dyDescent="0.25">
      <c r="A672" t="s">
        <v>696</v>
      </c>
      <c r="B672">
        <v>60</v>
      </c>
      <c r="C672" t="s">
        <v>13</v>
      </c>
      <c r="D672">
        <v>149</v>
      </c>
      <c r="E672">
        <v>269.24231613422199</v>
      </c>
      <c r="F672">
        <v>24.713544925212702</v>
      </c>
      <c r="G672" t="s">
        <v>18</v>
      </c>
      <c r="H672" t="s">
        <v>19</v>
      </c>
      <c r="I672" t="s">
        <v>15</v>
      </c>
      <c r="J672">
        <v>5</v>
      </c>
      <c r="K672">
        <v>4747.46</v>
      </c>
      <c r="L672" t="s">
        <v>16</v>
      </c>
      <c r="M672" t="str">
        <f>IF(PatientData[[#This Row],[Age]]&lt;=30,"18-30",IF(PatientData[[#This Row],[Age]]&lt;=40,"31-40",IF(PatientData[[#This Row],[Age]]&lt;=50,"41-50",IF(PatientData[[#This Row],[Age]]&lt;=60,"51-60",IF(PatientData[[#This Row],[Age]]&lt;=70,"61-70",IF(PatientData[[#This Row],[Age]]&lt;=80,"71-80","80+"))))))</f>
        <v>51-60</v>
      </c>
    </row>
    <row r="673" spans="1:13" x14ac:dyDescent="0.25">
      <c r="A673" t="s">
        <v>697</v>
      </c>
      <c r="B673">
        <v>59</v>
      </c>
      <c r="C673" t="s">
        <v>13</v>
      </c>
      <c r="D673">
        <v>166</v>
      </c>
      <c r="E673">
        <v>288.607672436852</v>
      </c>
      <c r="F673">
        <v>23.402964060974899</v>
      </c>
      <c r="G673" t="s">
        <v>14</v>
      </c>
      <c r="H673" t="s">
        <v>19</v>
      </c>
      <c r="I673" t="s">
        <v>15</v>
      </c>
      <c r="J673">
        <v>3</v>
      </c>
      <c r="K673" t="s">
        <v>10051</v>
      </c>
      <c r="L673" t="s">
        <v>23</v>
      </c>
      <c r="M673" t="str">
        <f>IF(PatientData[[#This Row],[Age]]&lt;=30,"18-30",IF(PatientData[[#This Row],[Age]]&lt;=40,"31-40",IF(PatientData[[#This Row],[Age]]&lt;=50,"41-50",IF(PatientData[[#This Row],[Age]]&lt;=60,"51-60",IF(PatientData[[#This Row],[Age]]&lt;=70,"61-70",IF(PatientData[[#This Row],[Age]]&lt;=80,"71-80","80+"))))))</f>
        <v>51-60</v>
      </c>
    </row>
    <row r="674" spans="1:13" x14ac:dyDescent="0.25">
      <c r="A674" t="s">
        <v>698</v>
      </c>
      <c r="B674">
        <v>42</v>
      </c>
      <c r="C674" t="s">
        <v>13</v>
      </c>
      <c r="D674">
        <v>145</v>
      </c>
      <c r="E674">
        <v>243.06705246157199</v>
      </c>
      <c r="F674">
        <v>32.372178347379297</v>
      </c>
      <c r="G674" t="s">
        <v>14</v>
      </c>
      <c r="H674" t="s">
        <v>19</v>
      </c>
      <c r="I674" t="s">
        <v>15</v>
      </c>
      <c r="J674">
        <v>5</v>
      </c>
      <c r="K674">
        <v>13333.55</v>
      </c>
      <c r="L674" t="s">
        <v>16</v>
      </c>
      <c r="M674" t="str">
        <f>IF(PatientData[[#This Row],[Age]]&lt;=30,"18-30",IF(PatientData[[#This Row],[Age]]&lt;=40,"31-40",IF(PatientData[[#This Row],[Age]]&lt;=50,"41-50",IF(PatientData[[#This Row],[Age]]&lt;=60,"51-60",IF(PatientData[[#This Row],[Age]]&lt;=70,"61-70",IF(PatientData[[#This Row],[Age]]&lt;=80,"71-80","80+"))))))</f>
        <v>41-50</v>
      </c>
    </row>
    <row r="675" spans="1:13" x14ac:dyDescent="0.25">
      <c r="A675" t="s">
        <v>699</v>
      </c>
      <c r="B675">
        <v>44</v>
      </c>
      <c r="C675" t="s">
        <v>25</v>
      </c>
      <c r="D675">
        <v>118</v>
      </c>
      <c r="E675">
        <v>216.726479549445</v>
      </c>
      <c r="F675">
        <v>37.648083234337001</v>
      </c>
      <c r="G675" t="s">
        <v>14</v>
      </c>
      <c r="H675" t="s">
        <v>19</v>
      </c>
      <c r="I675" t="s">
        <v>28</v>
      </c>
      <c r="J675">
        <v>7</v>
      </c>
      <c r="K675">
        <v>7088.06</v>
      </c>
      <c r="L675" t="s">
        <v>23</v>
      </c>
      <c r="M675" t="str">
        <f>IF(PatientData[[#This Row],[Age]]&lt;=30,"18-30",IF(PatientData[[#This Row],[Age]]&lt;=40,"31-40",IF(PatientData[[#This Row],[Age]]&lt;=50,"41-50",IF(PatientData[[#This Row],[Age]]&lt;=60,"51-60",IF(PatientData[[#This Row],[Age]]&lt;=70,"61-70",IF(PatientData[[#This Row],[Age]]&lt;=80,"71-80","80+"))))))</f>
        <v>41-50</v>
      </c>
    </row>
    <row r="676" spans="1:13" x14ac:dyDescent="0.25">
      <c r="A676" t="s">
        <v>700</v>
      </c>
      <c r="B676">
        <v>59</v>
      </c>
      <c r="C676" t="s">
        <v>25</v>
      </c>
      <c r="D676">
        <v>142</v>
      </c>
      <c r="E676">
        <v>201.96074351184799</v>
      </c>
      <c r="F676">
        <v>29.460193332312901</v>
      </c>
      <c r="G676" t="s">
        <v>18</v>
      </c>
      <c r="H676" t="s">
        <v>19</v>
      </c>
      <c r="I676" t="s">
        <v>15</v>
      </c>
      <c r="J676">
        <v>6</v>
      </c>
      <c r="K676">
        <v>9705.19</v>
      </c>
      <c r="L676" t="s">
        <v>16</v>
      </c>
      <c r="M676" t="str">
        <f>IF(PatientData[[#This Row],[Age]]&lt;=30,"18-30",IF(PatientData[[#This Row],[Age]]&lt;=40,"31-40",IF(PatientData[[#This Row],[Age]]&lt;=50,"41-50",IF(PatientData[[#This Row],[Age]]&lt;=60,"51-60",IF(PatientData[[#This Row],[Age]]&lt;=70,"61-70",IF(PatientData[[#This Row],[Age]]&lt;=80,"71-80","80+"))))))</f>
        <v>51-60</v>
      </c>
    </row>
    <row r="677" spans="1:13" x14ac:dyDescent="0.25">
      <c r="A677" t="s">
        <v>701</v>
      </c>
      <c r="B677">
        <v>60</v>
      </c>
      <c r="C677" t="s">
        <v>25</v>
      </c>
      <c r="D677">
        <v>132</v>
      </c>
      <c r="E677">
        <v>204.98062399247399</v>
      </c>
      <c r="F677">
        <v>24.503498889487101</v>
      </c>
      <c r="G677" t="s">
        <v>14</v>
      </c>
      <c r="H677" t="s">
        <v>22</v>
      </c>
      <c r="I677" t="s">
        <v>26</v>
      </c>
      <c r="J677">
        <v>4</v>
      </c>
      <c r="K677">
        <v>12194.06</v>
      </c>
      <c r="L677" t="s">
        <v>16</v>
      </c>
      <c r="M677" t="str">
        <f>IF(PatientData[[#This Row],[Age]]&lt;=30,"18-30",IF(PatientData[[#This Row],[Age]]&lt;=40,"31-40",IF(PatientData[[#This Row],[Age]]&lt;=50,"41-50",IF(PatientData[[#This Row],[Age]]&lt;=60,"51-60",IF(PatientData[[#This Row],[Age]]&lt;=70,"61-70",IF(PatientData[[#This Row],[Age]]&lt;=80,"71-80","80+"))))))</f>
        <v>51-60</v>
      </c>
    </row>
    <row r="678" spans="1:13" x14ac:dyDescent="0.25">
      <c r="A678" t="s">
        <v>702</v>
      </c>
      <c r="B678">
        <v>46</v>
      </c>
      <c r="C678" t="s">
        <v>13</v>
      </c>
      <c r="D678">
        <v>116</v>
      </c>
      <c r="E678">
        <v>240.49101366310899</v>
      </c>
      <c r="F678">
        <v>24.046143510598402</v>
      </c>
      <c r="G678" t="s">
        <v>18</v>
      </c>
      <c r="H678" t="s">
        <v>19</v>
      </c>
      <c r="I678" t="s">
        <v>15</v>
      </c>
      <c r="J678">
        <v>6</v>
      </c>
      <c r="K678">
        <v>8692.4599999999991</v>
      </c>
      <c r="L678" t="s">
        <v>23</v>
      </c>
      <c r="M678" t="str">
        <f>IF(PatientData[[#This Row],[Age]]&lt;=30,"18-30",IF(PatientData[[#This Row],[Age]]&lt;=40,"31-40",IF(PatientData[[#This Row],[Age]]&lt;=50,"41-50",IF(PatientData[[#This Row],[Age]]&lt;=60,"51-60",IF(PatientData[[#This Row],[Age]]&lt;=70,"61-70",IF(PatientData[[#This Row],[Age]]&lt;=80,"71-80","80+"))))))</f>
        <v>41-50</v>
      </c>
    </row>
    <row r="679" spans="1:13" x14ac:dyDescent="0.25">
      <c r="A679" t="s">
        <v>703</v>
      </c>
      <c r="B679">
        <v>78</v>
      </c>
      <c r="C679" t="s">
        <v>13</v>
      </c>
      <c r="D679">
        <v>139</v>
      </c>
      <c r="E679">
        <v>212.41729053393999</v>
      </c>
      <c r="F679">
        <v>21.488846351674901</v>
      </c>
      <c r="G679" t="s">
        <v>14</v>
      </c>
      <c r="H679" t="s">
        <v>19</v>
      </c>
      <c r="I679" t="s">
        <v>15</v>
      </c>
      <c r="J679">
        <v>1</v>
      </c>
      <c r="K679">
        <v>8137.94</v>
      </c>
      <c r="L679" t="s">
        <v>23</v>
      </c>
      <c r="M679" t="str">
        <f>IF(PatientData[[#This Row],[Age]]&lt;=30,"18-30",IF(PatientData[[#This Row],[Age]]&lt;=40,"31-40",IF(PatientData[[#This Row],[Age]]&lt;=50,"41-50",IF(PatientData[[#This Row],[Age]]&lt;=60,"51-60",IF(PatientData[[#This Row],[Age]]&lt;=70,"61-70",IF(PatientData[[#This Row],[Age]]&lt;=80,"71-80","80+"))))))</f>
        <v>71-80</v>
      </c>
    </row>
    <row r="680" spans="1:13" x14ac:dyDescent="0.25">
      <c r="A680" t="s">
        <v>704</v>
      </c>
      <c r="B680">
        <v>34</v>
      </c>
      <c r="C680" t="s">
        <v>13</v>
      </c>
      <c r="D680">
        <v>142</v>
      </c>
      <c r="E680">
        <v>208.707935460154</v>
      </c>
      <c r="F680">
        <v>27.276134415568901</v>
      </c>
      <c r="G680" t="s">
        <v>14</v>
      </c>
      <c r="H680" t="s">
        <v>19</v>
      </c>
      <c r="I680" t="s">
        <v>28</v>
      </c>
      <c r="J680">
        <v>1</v>
      </c>
      <c r="K680">
        <v>4350.95</v>
      </c>
      <c r="L680" t="s">
        <v>16</v>
      </c>
      <c r="M680" t="str">
        <f>IF(PatientData[[#This Row],[Age]]&lt;=30,"18-30",IF(PatientData[[#This Row],[Age]]&lt;=40,"31-40",IF(PatientData[[#This Row],[Age]]&lt;=50,"41-50",IF(PatientData[[#This Row],[Age]]&lt;=60,"51-60",IF(PatientData[[#This Row],[Age]]&lt;=70,"61-70",IF(PatientData[[#This Row],[Age]]&lt;=80,"71-80","80+"))))))</f>
        <v>31-40</v>
      </c>
    </row>
    <row r="681" spans="1:13" x14ac:dyDescent="0.25">
      <c r="A681" t="s">
        <v>705</v>
      </c>
      <c r="B681">
        <v>61</v>
      </c>
      <c r="C681" t="s">
        <v>25</v>
      </c>
      <c r="D681">
        <v>131</v>
      </c>
      <c r="E681">
        <v>184.46743832948499</v>
      </c>
      <c r="F681">
        <v>25.218863709538901</v>
      </c>
      <c r="G681" t="s">
        <v>36</v>
      </c>
      <c r="H681" t="s">
        <v>22</v>
      </c>
      <c r="I681" t="s">
        <v>26</v>
      </c>
      <c r="J681">
        <v>3</v>
      </c>
      <c r="K681">
        <v>11425.34</v>
      </c>
      <c r="L681" t="s">
        <v>43</v>
      </c>
      <c r="M681" t="str">
        <f>IF(PatientData[[#This Row],[Age]]&lt;=30,"18-30",IF(PatientData[[#This Row],[Age]]&lt;=40,"31-40",IF(PatientData[[#This Row],[Age]]&lt;=50,"41-50",IF(PatientData[[#This Row],[Age]]&lt;=60,"51-60",IF(PatientData[[#This Row],[Age]]&lt;=70,"61-70",IF(PatientData[[#This Row],[Age]]&lt;=80,"71-80","80+"))))))</f>
        <v>61-70</v>
      </c>
    </row>
    <row r="682" spans="1:13" x14ac:dyDescent="0.25">
      <c r="A682" t="s">
        <v>706</v>
      </c>
      <c r="B682">
        <v>43</v>
      </c>
      <c r="C682" t="s">
        <v>25</v>
      </c>
      <c r="D682">
        <v>114</v>
      </c>
      <c r="E682">
        <v>227.32405567531501</v>
      </c>
      <c r="F682">
        <v>25.719723257315302</v>
      </c>
      <c r="G682" t="s">
        <v>14</v>
      </c>
      <c r="H682" t="s">
        <v>19</v>
      </c>
      <c r="I682" t="s">
        <v>28</v>
      </c>
      <c r="J682">
        <v>3</v>
      </c>
      <c r="K682">
        <v>6216.6</v>
      </c>
      <c r="L682" t="s">
        <v>16</v>
      </c>
      <c r="M682" t="str">
        <f>IF(PatientData[[#This Row],[Age]]&lt;=30,"18-30",IF(PatientData[[#This Row],[Age]]&lt;=40,"31-40",IF(PatientData[[#This Row],[Age]]&lt;=50,"41-50",IF(PatientData[[#This Row],[Age]]&lt;=60,"51-60",IF(PatientData[[#This Row],[Age]]&lt;=70,"61-70",IF(PatientData[[#This Row],[Age]]&lt;=80,"71-80","80+"))))))</f>
        <v>41-50</v>
      </c>
    </row>
    <row r="683" spans="1:13" x14ac:dyDescent="0.25">
      <c r="A683" t="s">
        <v>707</v>
      </c>
      <c r="B683">
        <v>68</v>
      </c>
      <c r="C683" t="s">
        <v>13</v>
      </c>
      <c r="D683">
        <v>104</v>
      </c>
      <c r="E683">
        <v>129.794171154992</v>
      </c>
      <c r="F683">
        <v>25.883775349394799</v>
      </c>
      <c r="G683" t="s">
        <v>14</v>
      </c>
      <c r="H683" t="s">
        <v>19</v>
      </c>
      <c r="I683" t="s">
        <v>28</v>
      </c>
      <c r="J683">
        <v>0</v>
      </c>
      <c r="K683">
        <v>1033.69</v>
      </c>
      <c r="L683" t="s">
        <v>16</v>
      </c>
      <c r="M683" t="str">
        <f>IF(PatientData[[#This Row],[Age]]&lt;=30,"18-30",IF(PatientData[[#This Row],[Age]]&lt;=40,"31-40",IF(PatientData[[#This Row],[Age]]&lt;=50,"41-50",IF(PatientData[[#This Row],[Age]]&lt;=60,"51-60",IF(PatientData[[#This Row],[Age]]&lt;=70,"61-70",IF(PatientData[[#This Row],[Age]]&lt;=80,"71-80","80+"))))))</f>
        <v>61-70</v>
      </c>
    </row>
    <row r="684" spans="1:13" x14ac:dyDescent="0.25">
      <c r="A684" t="s">
        <v>708</v>
      </c>
      <c r="B684">
        <v>75</v>
      </c>
      <c r="C684" t="s">
        <v>25</v>
      </c>
      <c r="D684">
        <v>160</v>
      </c>
      <c r="E684">
        <v>246.812164771721</v>
      </c>
      <c r="F684">
        <v>19.350426194292599</v>
      </c>
      <c r="G684" t="s">
        <v>18</v>
      </c>
      <c r="H684" t="s">
        <v>19</v>
      </c>
      <c r="I684" t="s">
        <v>15</v>
      </c>
      <c r="J684">
        <v>3</v>
      </c>
      <c r="K684">
        <v>11544.84</v>
      </c>
      <c r="L684" t="s">
        <v>16</v>
      </c>
      <c r="M684" t="str">
        <f>IF(PatientData[[#This Row],[Age]]&lt;=30,"18-30",IF(PatientData[[#This Row],[Age]]&lt;=40,"31-40",IF(PatientData[[#This Row],[Age]]&lt;=50,"41-50",IF(PatientData[[#This Row],[Age]]&lt;=60,"51-60",IF(PatientData[[#This Row],[Age]]&lt;=70,"61-70",IF(PatientData[[#This Row],[Age]]&lt;=80,"71-80","80+"))))))</f>
        <v>71-80</v>
      </c>
    </row>
    <row r="685" spans="1:13" x14ac:dyDescent="0.25">
      <c r="A685" t="s">
        <v>709</v>
      </c>
      <c r="B685">
        <v>55</v>
      </c>
      <c r="C685" t="s">
        <v>13</v>
      </c>
      <c r="D685">
        <v>164</v>
      </c>
      <c r="E685">
        <v>200.79394973593199</v>
      </c>
      <c r="F685">
        <v>22.9576945646666</v>
      </c>
      <c r="G685" t="s">
        <v>14</v>
      </c>
      <c r="H685" t="s">
        <v>22</v>
      </c>
      <c r="I685" t="s">
        <v>15</v>
      </c>
      <c r="J685">
        <v>2</v>
      </c>
      <c r="K685">
        <v>6636.97</v>
      </c>
      <c r="L685" t="s">
        <v>16</v>
      </c>
      <c r="M685" t="str">
        <f>IF(PatientData[[#This Row],[Age]]&lt;=30,"18-30",IF(PatientData[[#This Row],[Age]]&lt;=40,"31-40",IF(PatientData[[#This Row],[Age]]&lt;=50,"41-50",IF(PatientData[[#This Row],[Age]]&lt;=60,"51-60",IF(PatientData[[#This Row],[Age]]&lt;=70,"61-70",IF(PatientData[[#This Row],[Age]]&lt;=80,"71-80","80+"))))))</f>
        <v>51-60</v>
      </c>
    </row>
    <row r="686" spans="1:13" x14ac:dyDescent="0.25">
      <c r="A686" t="s">
        <v>710</v>
      </c>
      <c r="B686">
        <v>30</v>
      </c>
      <c r="C686" t="s">
        <v>25</v>
      </c>
      <c r="D686">
        <v>121</v>
      </c>
      <c r="E686">
        <v>237.71406677228401</v>
      </c>
      <c r="F686">
        <v>23.663151504906999</v>
      </c>
      <c r="G686" t="s">
        <v>14</v>
      </c>
      <c r="H686" t="s">
        <v>19</v>
      </c>
      <c r="I686" t="s">
        <v>28</v>
      </c>
      <c r="J686">
        <v>6</v>
      </c>
      <c r="K686">
        <v>7190.42</v>
      </c>
      <c r="L686" t="s">
        <v>23</v>
      </c>
      <c r="M686" t="str">
        <f>IF(PatientData[[#This Row],[Age]]&lt;=30,"18-30",IF(PatientData[[#This Row],[Age]]&lt;=40,"31-40",IF(PatientData[[#This Row],[Age]]&lt;=50,"41-50",IF(PatientData[[#This Row],[Age]]&lt;=60,"51-60",IF(PatientData[[#This Row],[Age]]&lt;=70,"61-70",IF(PatientData[[#This Row],[Age]]&lt;=80,"71-80","80+"))))))</f>
        <v>18-30</v>
      </c>
    </row>
    <row r="687" spans="1:13" x14ac:dyDescent="0.25">
      <c r="A687" t="s">
        <v>711</v>
      </c>
      <c r="B687">
        <v>47</v>
      </c>
      <c r="C687" t="s">
        <v>13</v>
      </c>
      <c r="D687">
        <v>120</v>
      </c>
      <c r="E687">
        <v>211.189559881164</v>
      </c>
      <c r="F687">
        <v>29.640628603155701</v>
      </c>
      <c r="G687" t="s">
        <v>36</v>
      </c>
      <c r="H687" t="s">
        <v>19</v>
      </c>
      <c r="I687" t="s">
        <v>15</v>
      </c>
      <c r="J687">
        <v>3</v>
      </c>
      <c r="K687">
        <v>14787.91</v>
      </c>
      <c r="L687" t="s">
        <v>16</v>
      </c>
      <c r="M687" t="str">
        <f>IF(PatientData[[#This Row],[Age]]&lt;=30,"18-30",IF(PatientData[[#This Row],[Age]]&lt;=40,"31-40",IF(PatientData[[#This Row],[Age]]&lt;=50,"41-50",IF(PatientData[[#This Row],[Age]]&lt;=60,"51-60",IF(PatientData[[#This Row],[Age]]&lt;=70,"61-70",IF(PatientData[[#This Row],[Age]]&lt;=80,"71-80","80+"))))))</f>
        <v>41-50</v>
      </c>
    </row>
    <row r="688" spans="1:13" x14ac:dyDescent="0.25">
      <c r="A688" t="s">
        <v>712</v>
      </c>
      <c r="B688">
        <v>56</v>
      </c>
      <c r="C688" t="s">
        <v>13</v>
      </c>
      <c r="D688">
        <v>134</v>
      </c>
      <c r="E688">
        <v>247.06889975891801</v>
      </c>
      <c r="F688">
        <v>27.597437449551901</v>
      </c>
      <c r="G688" t="s">
        <v>14</v>
      </c>
      <c r="H688" t="s">
        <v>19</v>
      </c>
      <c r="I688" t="s">
        <v>15</v>
      </c>
      <c r="J688">
        <v>5</v>
      </c>
      <c r="K688">
        <v>6854.42</v>
      </c>
      <c r="L688" t="s">
        <v>16</v>
      </c>
      <c r="M688" t="str">
        <f>IF(PatientData[[#This Row],[Age]]&lt;=30,"18-30",IF(PatientData[[#This Row],[Age]]&lt;=40,"31-40",IF(PatientData[[#This Row],[Age]]&lt;=50,"41-50",IF(PatientData[[#This Row],[Age]]&lt;=60,"51-60",IF(PatientData[[#This Row],[Age]]&lt;=70,"61-70",IF(PatientData[[#This Row],[Age]]&lt;=80,"71-80","80+"))))))</f>
        <v>51-60</v>
      </c>
    </row>
    <row r="689" spans="1:13" x14ac:dyDescent="0.25">
      <c r="A689" t="s">
        <v>713</v>
      </c>
      <c r="B689">
        <v>51</v>
      </c>
      <c r="C689" t="s">
        <v>13</v>
      </c>
      <c r="D689">
        <v>130</v>
      </c>
      <c r="E689">
        <v>218.03120999247099</v>
      </c>
      <c r="F689">
        <v>26.670841787770001</v>
      </c>
      <c r="G689" t="s">
        <v>36</v>
      </c>
      <c r="H689" t="s">
        <v>19</v>
      </c>
      <c r="I689" t="s">
        <v>15</v>
      </c>
      <c r="J689">
        <v>2</v>
      </c>
      <c r="K689">
        <v>4263.01</v>
      </c>
      <c r="L689" t="s">
        <v>43</v>
      </c>
      <c r="M689" t="str">
        <f>IF(PatientData[[#This Row],[Age]]&lt;=30,"18-30",IF(PatientData[[#This Row],[Age]]&lt;=40,"31-40",IF(PatientData[[#This Row],[Age]]&lt;=50,"41-50",IF(PatientData[[#This Row],[Age]]&lt;=60,"51-60",IF(PatientData[[#This Row],[Age]]&lt;=70,"61-70",IF(PatientData[[#This Row],[Age]]&lt;=80,"71-80","80+"))))))</f>
        <v>51-60</v>
      </c>
    </row>
    <row r="690" spans="1:13" x14ac:dyDescent="0.25">
      <c r="A690" t="s">
        <v>714</v>
      </c>
      <c r="B690">
        <v>33</v>
      </c>
      <c r="C690" t="s">
        <v>13</v>
      </c>
      <c r="D690">
        <v>148</v>
      </c>
      <c r="E690" t="s">
        <v>10051</v>
      </c>
      <c r="F690">
        <v>29.128503107403301</v>
      </c>
      <c r="G690" t="s">
        <v>36</v>
      </c>
      <c r="H690" t="s">
        <v>19</v>
      </c>
      <c r="I690" t="s">
        <v>28</v>
      </c>
      <c r="J690">
        <v>2</v>
      </c>
      <c r="K690">
        <v>4260.3999999999996</v>
      </c>
      <c r="L690" t="s">
        <v>16</v>
      </c>
      <c r="M690" t="str">
        <f>IF(PatientData[[#This Row],[Age]]&lt;=30,"18-30",IF(PatientData[[#This Row],[Age]]&lt;=40,"31-40",IF(PatientData[[#This Row],[Age]]&lt;=50,"41-50",IF(PatientData[[#This Row],[Age]]&lt;=60,"51-60",IF(PatientData[[#This Row],[Age]]&lt;=70,"61-70",IF(PatientData[[#This Row],[Age]]&lt;=80,"71-80","80+"))))))</f>
        <v>31-40</v>
      </c>
    </row>
    <row r="691" spans="1:13" x14ac:dyDescent="0.25">
      <c r="A691" t="s">
        <v>715</v>
      </c>
      <c r="B691">
        <v>46</v>
      </c>
      <c r="C691" t="s">
        <v>13</v>
      </c>
      <c r="D691">
        <v>104</v>
      </c>
      <c r="E691">
        <v>155.419099059144</v>
      </c>
      <c r="F691">
        <v>25.0368456915145</v>
      </c>
      <c r="G691" t="s">
        <v>18</v>
      </c>
      <c r="H691" t="s">
        <v>19</v>
      </c>
      <c r="I691" t="s">
        <v>15</v>
      </c>
      <c r="J691">
        <v>2</v>
      </c>
      <c r="K691">
        <v>11395.51</v>
      </c>
      <c r="L691" t="s">
        <v>16</v>
      </c>
      <c r="M691" t="str">
        <f>IF(PatientData[[#This Row],[Age]]&lt;=30,"18-30",IF(PatientData[[#This Row],[Age]]&lt;=40,"31-40",IF(PatientData[[#This Row],[Age]]&lt;=50,"41-50",IF(PatientData[[#This Row],[Age]]&lt;=60,"51-60",IF(PatientData[[#This Row],[Age]]&lt;=70,"61-70",IF(PatientData[[#This Row],[Age]]&lt;=80,"71-80","80+"))))))</f>
        <v>41-50</v>
      </c>
    </row>
    <row r="692" spans="1:13" x14ac:dyDescent="0.25">
      <c r="A692" t="s">
        <v>716</v>
      </c>
      <c r="B692">
        <v>42</v>
      </c>
      <c r="C692" t="s">
        <v>25</v>
      </c>
      <c r="D692" t="s">
        <v>10051</v>
      </c>
      <c r="E692">
        <v>192.733968377228</v>
      </c>
      <c r="F692">
        <v>22.609377109034</v>
      </c>
      <c r="G692" t="s">
        <v>14</v>
      </c>
      <c r="H692" t="s">
        <v>19</v>
      </c>
      <c r="I692" t="s">
        <v>28</v>
      </c>
      <c r="J692">
        <v>3</v>
      </c>
      <c r="K692">
        <v>1730.52</v>
      </c>
      <c r="L692" t="s">
        <v>16</v>
      </c>
      <c r="M692" t="str">
        <f>IF(PatientData[[#This Row],[Age]]&lt;=30,"18-30",IF(PatientData[[#This Row],[Age]]&lt;=40,"31-40",IF(PatientData[[#This Row],[Age]]&lt;=50,"41-50",IF(PatientData[[#This Row],[Age]]&lt;=60,"51-60",IF(PatientData[[#This Row],[Age]]&lt;=70,"61-70",IF(PatientData[[#This Row],[Age]]&lt;=80,"71-80","80+"))))))</f>
        <v>41-50</v>
      </c>
    </row>
    <row r="693" spans="1:13" x14ac:dyDescent="0.25">
      <c r="A693" t="s">
        <v>717</v>
      </c>
      <c r="B693">
        <v>63</v>
      </c>
      <c r="C693" t="s">
        <v>13</v>
      </c>
      <c r="D693">
        <v>108</v>
      </c>
      <c r="E693" t="s">
        <v>10051</v>
      </c>
      <c r="F693">
        <v>23.612852606233101</v>
      </c>
      <c r="G693" t="s">
        <v>36</v>
      </c>
      <c r="H693" t="s">
        <v>22</v>
      </c>
      <c r="I693" t="s">
        <v>26</v>
      </c>
      <c r="J693">
        <v>3</v>
      </c>
      <c r="K693">
        <v>22864.799999999999</v>
      </c>
      <c r="L693" t="s">
        <v>16</v>
      </c>
      <c r="M693" t="str">
        <f>IF(PatientData[[#This Row],[Age]]&lt;=30,"18-30",IF(PatientData[[#This Row],[Age]]&lt;=40,"31-40",IF(PatientData[[#This Row],[Age]]&lt;=50,"41-50",IF(PatientData[[#This Row],[Age]]&lt;=60,"51-60",IF(PatientData[[#This Row],[Age]]&lt;=70,"61-70",IF(PatientData[[#This Row],[Age]]&lt;=80,"71-80","80+"))))))</f>
        <v>61-70</v>
      </c>
    </row>
    <row r="694" spans="1:13" x14ac:dyDescent="0.25">
      <c r="A694" t="s">
        <v>718</v>
      </c>
      <c r="B694">
        <v>62</v>
      </c>
      <c r="C694" t="s">
        <v>13</v>
      </c>
      <c r="D694">
        <v>152</v>
      </c>
      <c r="E694">
        <v>238.890928573861</v>
      </c>
      <c r="F694">
        <v>27.896899176858899</v>
      </c>
      <c r="G694" t="s">
        <v>18</v>
      </c>
      <c r="H694" t="s">
        <v>19</v>
      </c>
      <c r="I694" t="s">
        <v>15</v>
      </c>
      <c r="J694">
        <v>2</v>
      </c>
      <c r="K694">
        <v>9674.92</v>
      </c>
      <c r="L694" t="s">
        <v>23</v>
      </c>
      <c r="M694" t="str">
        <f>IF(PatientData[[#This Row],[Age]]&lt;=30,"18-30",IF(PatientData[[#This Row],[Age]]&lt;=40,"31-40",IF(PatientData[[#This Row],[Age]]&lt;=50,"41-50",IF(PatientData[[#This Row],[Age]]&lt;=60,"51-60",IF(PatientData[[#This Row],[Age]]&lt;=70,"61-70",IF(PatientData[[#This Row],[Age]]&lt;=80,"71-80","80+"))))))</f>
        <v>61-70</v>
      </c>
    </row>
    <row r="695" spans="1:13" x14ac:dyDescent="0.25">
      <c r="A695" t="s">
        <v>719</v>
      </c>
      <c r="B695">
        <v>57</v>
      </c>
      <c r="C695" t="s">
        <v>25</v>
      </c>
      <c r="D695">
        <v>147</v>
      </c>
      <c r="E695">
        <v>220.21882312021401</v>
      </c>
      <c r="F695">
        <v>15</v>
      </c>
      <c r="G695" t="s">
        <v>18</v>
      </c>
      <c r="H695" t="s">
        <v>19</v>
      </c>
      <c r="I695" t="s">
        <v>15</v>
      </c>
      <c r="J695">
        <v>2</v>
      </c>
      <c r="K695">
        <v>6925.97</v>
      </c>
      <c r="L695" t="s">
        <v>16</v>
      </c>
      <c r="M695" t="str">
        <f>IF(PatientData[[#This Row],[Age]]&lt;=30,"18-30",IF(PatientData[[#This Row],[Age]]&lt;=40,"31-40",IF(PatientData[[#This Row],[Age]]&lt;=50,"41-50",IF(PatientData[[#This Row],[Age]]&lt;=60,"51-60",IF(PatientData[[#This Row],[Age]]&lt;=70,"61-70",IF(PatientData[[#This Row],[Age]]&lt;=80,"71-80","80+"))))))</f>
        <v>51-60</v>
      </c>
    </row>
    <row r="696" spans="1:13" x14ac:dyDescent="0.25">
      <c r="A696" t="s">
        <v>720</v>
      </c>
      <c r="B696">
        <v>54</v>
      </c>
      <c r="C696" t="s">
        <v>25</v>
      </c>
      <c r="D696">
        <v>136</v>
      </c>
      <c r="E696">
        <v>277.0453127838</v>
      </c>
      <c r="F696">
        <v>32.630938328272798</v>
      </c>
      <c r="G696" t="s">
        <v>36</v>
      </c>
      <c r="H696" t="s">
        <v>19</v>
      </c>
      <c r="I696" t="s">
        <v>26</v>
      </c>
      <c r="J696">
        <v>7</v>
      </c>
      <c r="K696">
        <v>16788.32</v>
      </c>
      <c r="L696" t="s">
        <v>23</v>
      </c>
      <c r="M696" t="str">
        <f>IF(PatientData[[#This Row],[Age]]&lt;=30,"18-30",IF(PatientData[[#This Row],[Age]]&lt;=40,"31-40",IF(PatientData[[#This Row],[Age]]&lt;=50,"41-50",IF(PatientData[[#This Row],[Age]]&lt;=60,"51-60",IF(PatientData[[#This Row],[Age]]&lt;=70,"61-70",IF(PatientData[[#This Row],[Age]]&lt;=80,"71-80","80+"))))))</f>
        <v>51-60</v>
      </c>
    </row>
    <row r="697" spans="1:13" x14ac:dyDescent="0.25">
      <c r="A697" t="s">
        <v>721</v>
      </c>
      <c r="B697">
        <v>69</v>
      </c>
      <c r="C697" t="s">
        <v>13</v>
      </c>
      <c r="D697">
        <v>123</v>
      </c>
      <c r="E697">
        <v>247.266405011513</v>
      </c>
      <c r="F697">
        <v>26.353387737861301</v>
      </c>
      <c r="G697" t="s">
        <v>14</v>
      </c>
      <c r="H697" t="s">
        <v>22</v>
      </c>
      <c r="I697" t="s">
        <v>26</v>
      </c>
      <c r="J697">
        <v>2</v>
      </c>
      <c r="K697">
        <v>18571.759999999998</v>
      </c>
      <c r="L697" t="s">
        <v>43</v>
      </c>
      <c r="M697" t="str">
        <f>IF(PatientData[[#This Row],[Age]]&lt;=30,"18-30",IF(PatientData[[#This Row],[Age]]&lt;=40,"31-40",IF(PatientData[[#This Row],[Age]]&lt;=50,"41-50",IF(PatientData[[#This Row],[Age]]&lt;=60,"51-60",IF(PatientData[[#This Row],[Age]]&lt;=70,"61-70",IF(PatientData[[#This Row],[Age]]&lt;=80,"71-80","80+"))))))</f>
        <v>61-70</v>
      </c>
    </row>
    <row r="698" spans="1:13" x14ac:dyDescent="0.25">
      <c r="A698" t="s">
        <v>722</v>
      </c>
      <c r="B698">
        <v>58</v>
      </c>
      <c r="C698" t="s">
        <v>25</v>
      </c>
      <c r="D698">
        <v>112</v>
      </c>
      <c r="E698" t="s">
        <v>10051</v>
      </c>
      <c r="F698">
        <v>19.912736030736902</v>
      </c>
      <c r="G698" t="s">
        <v>36</v>
      </c>
      <c r="H698" t="s">
        <v>22</v>
      </c>
      <c r="I698" t="s">
        <v>26</v>
      </c>
      <c r="J698">
        <v>1</v>
      </c>
      <c r="K698">
        <v>24436.52</v>
      </c>
      <c r="L698" t="s">
        <v>16</v>
      </c>
      <c r="M698" t="str">
        <f>IF(PatientData[[#This Row],[Age]]&lt;=30,"18-30",IF(PatientData[[#This Row],[Age]]&lt;=40,"31-40",IF(PatientData[[#This Row],[Age]]&lt;=50,"41-50",IF(PatientData[[#This Row],[Age]]&lt;=60,"51-60",IF(PatientData[[#This Row],[Age]]&lt;=70,"61-70",IF(PatientData[[#This Row],[Age]]&lt;=80,"71-80","80+"))))))</f>
        <v>51-60</v>
      </c>
    </row>
    <row r="699" spans="1:13" x14ac:dyDescent="0.25">
      <c r="A699" t="s">
        <v>723</v>
      </c>
      <c r="B699">
        <v>54</v>
      </c>
      <c r="C699" t="s">
        <v>13</v>
      </c>
      <c r="D699">
        <v>141</v>
      </c>
      <c r="E699">
        <v>240.68419354829899</v>
      </c>
      <c r="F699">
        <v>28.048196085748501</v>
      </c>
      <c r="G699" t="s">
        <v>18</v>
      </c>
      <c r="H699" t="s">
        <v>19</v>
      </c>
      <c r="I699" t="s">
        <v>15</v>
      </c>
      <c r="J699">
        <v>2</v>
      </c>
      <c r="K699">
        <v>8332.5300000000007</v>
      </c>
      <c r="L699" t="s">
        <v>23</v>
      </c>
      <c r="M699" t="str">
        <f>IF(PatientData[[#This Row],[Age]]&lt;=30,"18-30",IF(PatientData[[#This Row],[Age]]&lt;=40,"31-40",IF(PatientData[[#This Row],[Age]]&lt;=50,"41-50",IF(PatientData[[#This Row],[Age]]&lt;=60,"51-60",IF(PatientData[[#This Row],[Age]]&lt;=70,"61-70",IF(PatientData[[#This Row],[Age]]&lt;=80,"71-80","80+"))))))</f>
        <v>51-60</v>
      </c>
    </row>
    <row r="700" spans="1:13" x14ac:dyDescent="0.25">
      <c r="A700" t="s">
        <v>724</v>
      </c>
      <c r="B700">
        <v>75</v>
      </c>
      <c r="C700" t="s">
        <v>13</v>
      </c>
      <c r="D700">
        <v>114</v>
      </c>
      <c r="E700">
        <v>162.688718438568</v>
      </c>
      <c r="F700">
        <v>26.2904507453154</v>
      </c>
      <c r="G700" t="s">
        <v>36</v>
      </c>
      <c r="H700" t="s">
        <v>19</v>
      </c>
      <c r="I700" t="s">
        <v>15</v>
      </c>
      <c r="J700">
        <v>6</v>
      </c>
      <c r="K700">
        <v>6974.23</v>
      </c>
      <c r="L700" t="s">
        <v>16</v>
      </c>
      <c r="M700" t="str">
        <f>IF(PatientData[[#This Row],[Age]]&lt;=30,"18-30",IF(PatientData[[#This Row],[Age]]&lt;=40,"31-40",IF(PatientData[[#This Row],[Age]]&lt;=50,"41-50",IF(PatientData[[#This Row],[Age]]&lt;=60,"51-60",IF(PatientData[[#This Row],[Age]]&lt;=70,"61-70",IF(PatientData[[#This Row],[Age]]&lt;=80,"71-80","80+"))))))</f>
        <v>71-80</v>
      </c>
    </row>
    <row r="701" spans="1:13" x14ac:dyDescent="0.25">
      <c r="A701" t="s">
        <v>725</v>
      </c>
      <c r="B701">
        <v>61</v>
      </c>
      <c r="C701" t="s">
        <v>25</v>
      </c>
      <c r="D701">
        <v>109</v>
      </c>
      <c r="E701">
        <v>189.14463874343301</v>
      </c>
      <c r="F701">
        <v>26.940259387977601</v>
      </c>
      <c r="G701" t="s">
        <v>14</v>
      </c>
      <c r="H701" t="s">
        <v>19</v>
      </c>
      <c r="I701" t="s">
        <v>15</v>
      </c>
      <c r="J701">
        <v>6</v>
      </c>
      <c r="K701">
        <v>12838.84</v>
      </c>
      <c r="L701" t="s">
        <v>16</v>
      </c>
      <c r="M701" t="str">
        <f>IF(PatientData[[#This Row],[Age]]&lt;=30,"18-30",IF(PatientData[[#This Row],[Age]]&lt;=40,"31-40",IF(PatientData[[#This Row],[Age]]&lt;=50,"41-50",IF(PatientData[[#This Row],[Age]]&lt;=60,"51-60",IF(PatientData[[#This Row],[Age]]&lt;=70,"61-70",IF(PatientData[[#This Row],[Age]]&lt;=80,"71-80","80+"))))))</f>
        <v>61-70</v>
      </c>
    </row>
    <row r="702" spans="1:13" x14ac:dyDescent="0.25">
      <c r="A702" t="s">
        <v>726</v>
      </c>
      <c r="B702">
        <v>51</v>
      </c>
      <c r="C702" t="s">
        <v>25</v>
      </c>
      <c r="D702">
        <v>107</v>
      </c>
      <c r="E702">
        <v>221.48028528019</v>
      </c>
      <c r="F702">
        <v>18.439414662253899</v>
      </c>
      <c r="G702" t="s">
        <v>14</v>
      </c>
      <c r="H702" t="s">
        <v>19</v>
      </c>
      <c r="I702" t="s">
        <v>28</v>
      </c>
      <c r="J702">
        <v>4</v>
      </c>
      <c r="K702">
        <v>6241.87</v>
      </c>
      <c r="L702" t="s">
        <v>23</v>
      </c>
      <c r="M702" t="str">
        <f>IF(PatientData[[#This Row],[Age]]&lt;=30,"18-30",IF(PatientData[[#This Row],[Age]]&lt;=40,"31-40",IF(PatientData[[#This Row],[Age]]&lt;=50,"41-50",IF(PatientData[[#This Row],[Age]]&lt;=60,"51-60",IF(PatientData[[#This Row],[Age]]&lt;=70,"61-70",IF(PatientData[[#This Row],[Age]]&lt;=80,"71-80","80+"))))))</f>
        <v>51-60</v>
      </c>
    </row>
    <row r="703" spans="1:13" x14ac:dyDescent="0.25">
      <c r="A703" t="s">
        <v>727</v>
      </c>
      <c r="B703">
        <v>66</v>
      </c>
      <c r="C703" t="s">
        <v>25</v>
      </c>
      <c r="D703">
        <v>120</v>
      </c>
      <c r="E703">
        <v>245.86542185182401</v>
      </c>
      <c r="F703">
        <v>35.448273817584898</v>
      </c>
      <c r="G703" t="s">
        <v>14</v>
      </c>
      <c r="H703" t="s">
        <v>19</v>
      </c>
      <c r="I703" t="s">
        <v>28</v>
      </c>
      <c r="J703">
        <v>4</v>
      </c>
      <c r="K703">
        <v>4616.28</v>
      </c>
      <c r="L703" t="s">
        <v>20</v>
      </c>
      <c r="M703" t="str">
        <f>IF(PatientData[[#This Row],[Age]]&lt;=30,"18-30",IF(PatientData[[#This Row],[Age]]&lt;=40,"31-40",IF(PatientData[[#This Row],[Age]]&lt;=50,"41-50",IF(PatientData[[#This Row],[Age]]&lt;=60,"51-60",IF(PatientData[[#This Row],[Age]]&lt;=70,"61-70",IF(PatientData[[#This Row],[Age]]&lt;=80,"71-80","80+"))))))</f>
        <v>61-70</v>
      </c>
    </row>
    <row r="704" spans="1:13" x14ac:dyDescent="0.25">
      <c r="A704" t="s">
        <v>728</v>
      </c>
      <c r="B704">
        <v>49</v>
      </c>
      <c r="C704" t="s">
        <v>13</v>
      </c>
      <c r="D704">
        <v>159</v>
      </c>
      <c r="E704">
        <v>247.16469326197699</v>
      </c>
      <c r="F704">
        <v>31.229090276116501</v>
      </c>
      <c r="G704" t="s">
        <v>36</v>
      </c>
      <c r="H704" t="s">
        <v>10051</v>
      </c>
      <c r="I704" t="s">
        <v>15</v>
      </c>
      <c r="J704">
        <v>8</v>
      </c>
      <c r="K704">
        <v>11520.53</v>
      </c>
      <c r="L704" t="s">
        <v>20</v>
      </c>
      <c r="M704" t="str">
        <f>IF(PatientData[[#This Row],[Age]]&lt;=30,"18-30",IF(PatientData[[#This Row],[Age]]&lt;=40,"31-40",IF(PatientData[[#This Row],[Age]]&lt;=50,"41-50",IF(PatientData[[#This Row],[Age]]&lt;=60,"51-60",IF(PatientData[[#This Row],[Age]]&lt;=70,"61-70",IF(PatientData[[#This Row],[Age]]&lt;=80,"71-80","80+"))))))</f>
        <v>41-50</v>
      </c>
    </row>
    <row r="705" spans="1:13" x14ac:dyDescent="0.25">
      <c r="A705" t="s">
        <v>729</v>
      </c>
      <c r="B705">
        <v>52</v>
      </c>
      <c r="C705" t="s">
        <v>13</v>
      </c>
      <c r="D705">
        <v>164</v>
      </c>
      <c r="E705">
        <v>214.37877888622401</v>
      </c>
      <c r="F705">
        <v>39.088610283755699</v>
      </c>
      <c r="G705" t="s">
        <v>36</v>
      </c>
      <c r="H705" t="s">
        <v>19</v>
      </c>
      <c r="I705" t="s">
        <v>15</v>
      </c>
      <c r="J705">
        <v>1</v>
      </c>
      <c r="K705">
        <v>6828.93</v>
      </c>
      <c r="L705" t="s">
        <v>16</v>
      </c>
      <c r="M705" t="str">
        <f>IF(PatientData[[#This Row],[Age]]&lt;=30,"18-30",IF(PatientData[[#This Row],[Age]]&lt;=40,"31-40",IF(PatientData[[#This Row],[Age]]&lt;=50,"41-50",IF(PatientData[[#This Row],[Age]]&lt;=60,"51-60",IF(PatientData[[#This Row],[Age]]&lt;=70,"61-70",IF(PatientData[[#This Row],[Age]]&lt;=80,"71-80","80+"))))))</f>
        <v>51-60</v>
      </c>
    </row>
    <row r="706" spans="1:13" x14ac:dyDescent="0.25">
      <c r="A706" t="s">
        <v>730</v>
      </c>
      <c r="B706">
        <v>45</v>
      </c>
      <c r="C706" t="s">
        <v>25</v>
      </c>
      <c r="D706">
        <v>146</v>
      </c>
      <c r="E706">
        <v>255.415079620673</v>
      </c>
      <c r="F706">
        <v>30.758332813089599</v>
      </c>
      <c r="G706" t="s">
        <v>18</v>
      </c>
      <c r="H706" t="s">
        <v>19</v>
      </c>
      <c r="I706" t="s">
        <v>15</v>
      </c>
      <c r="J706">
        <v>2</v>
      </c>
      <c r="K706">
        <v>5591.68</v>
      </c>
      <c r="L706" t="s">
        <v>23</v>
      </c>
      <c r="M706" t="str">
        <f>IF(PatientData[[#This Row],[Age]]&lt;=30,"18-30",IF(PatientData[[#This Row],[Age]]&lt;=40,"31-40",IF(PatientData[[#This Row],[Age]]&lt;=50,"41-50",IF(PatientData[[#This Row],[Age]]&lt;=60,"51-60",IF(PatientData[[#This Row],[Age]]&lt;=70,"61-70",IF(PatientData[[#This Row],[Age]]&lt;=80,"71-80","80+"))))))</f>
        <v>41-50</v>
      </c>
    </row>
    <row r="707" spans="1:13" x14ac:dyDescent="0.25">
      <c r="A707" t="s">
        <v>731</v>
      </c>
      <c r="B707">
        <v>50</v>
      </c>
      <c r="C707" t="s">
        <v>25</v>
      </c>
      <c r="D707">
        <v>101</v>
      </c>
      <c r="E707">
        <v>261.39262513399802</v>
      </c>
      <c r="F707">
        <v>24.156455783826502</v>
      </c>
      <c r="G707" t="s">
        <v>14</v>
      </c>
      <c r="H707" t="s">
        <v>19</v>
      </c>
      <c r="I707" t="s">
        <v>15</v>
      </c>
      <c r="J707">
        <v>3</v>
      </c>
      <c r="K707">
        <v>12532.47</v>
      </c>
      <c r="L707" t="s">
        <v>16</v>
      </c>
      <c r="M707" t="str">
        <f>IF(PatientData[[#This Row],[Age]]&lt;=30,"18-30",IF(PatientData[[#This Row],[Age]]&lt;=40,"31-40",IF(PatientData[[#This Row],[Age]]&lt;=50,"41-50",IF(PatientData[[#This Row],[Age]]&lt;=60,"51-60",IF(PatientData[[#This Row],[Age]]&lt;=70,"61-70",IF(PatientData[[#This Row],[Age]]&lt;=80,"71-80","80+"))))))</f>
        <v>41-50</v>
      </c>
    </row>
    <row r="708" spans="1:13" x14ac:dyDescent="0.25">
      <c r="A708" t="s">
        <v>732</v>
      </c>
      <c r="B708">
        <v>46</v>
      </c>
      <c r="C708" t="s">
        <v>13</v>
      </c>
      <c r="D708">
        <v>125</v>
      </c>
      <c r="E708">
        <v>271.98561497237802</v>
      </c>
      <c r="F708">
        <v>39.944015591908197</v>
      </c>
      <c r="G708" t="s">
        <v>14</v>
      </c>
      <c r="H708" t="s">
        <v>19</v>
      </c>
      <c r="I708" t="s">
        <v>28</v>
      </c>
      <c r="J708">
        <v>4</v>
      </c>
      <c r="K708">
        <v>8167.84</v>
      </c>
      <c r="L708" t="s">
        <v>16</v>
      </c>
      <c r="M708" t="str">
        <f>IF(PatientData[[#This Row],[Age]]&lt;=30,"18-30",IF(PatientData[[#This Row],[Age]]&lt;=40,"31-40",IF(PatientData[[#This Row],[Age]]&lt;=50,"41-50",IF(PatientData[[#This Row],[Age]]&lt;=60,"51-60",IF(PatientData[[#This Row],[Age]]&lt;=70,"61-70",IF(PatientData[[#This Row],[Age]]&lt;=80,"71-80","80+"))))))</f>
        <v>41-50</v>
      </c>
    </row>
    <row r="709" spans="1:13" x14ac:dyDescent="0.25">
      <c r="A709" t="s">
        <v>733</v>
      </c>
      <c r="B709">
        <v>57</v>
      </c>
      <c r="C709" t="s">
        <v>25</v>
      </c>
      <c r="D709">
        <v>111</v>
      </c>
      <c r="E709">
        <v>223.514320466557</v>
      </c>
      <c r="F709">
        <v>28.102522566383701</v>
      </c>
      <c r="G709" t="s">
        <v>14</v>
      </c>
      <c r="H709" t="s">
        <v>19</v>
      </c>
      <c r="I709" t="s">
        <v>28</v>
      </c>
      <c r="J709">
        <v>5</v>
      </c>
      <c r="K709">
        <v>6257.88</v>
      </c>
      <c r="L709" t="s">
        <v>16</v>
      </c>
      <c r="M709" t="str">
        <f>IF(PatientData[[#This Row],[Age]]&lt;=30,"18-30",IF(PatientData[[#This Row],[Age]]&lt;=40,"31-40",IF(PatientData[[#This Row],[Age]]&lt;=50,"41-50",IF(PatientData[[#This Row],[Age]]&lt;=60,"51-60",IF(PatientData[[#This Row],[Age]]&lt;=70,"61-70",IF(PatientData[[#This Row],[Age]]&lt;=80,"71-80","80+"))))))</f>
        <v>51-60</v>
      </c>
    </row>
    <row r="710" spans="1:13" x14ac:dyDescent="0.25">
      <c r="A710" t="s">
        <v>734</v>
      </c>
      <c r="B710">
        <v>43</v>
      </c>
      <c r="C710" t="s">
        <v>25</v>
      </c>
      <c r="D710">
        <v>108</v>
      </c>
      <c r="E710">
        <v>145.64921774191899</v>
      </c>
      <c r="F710">
        <v>16.878672933965699</v>
      </c>
      <c r="G710" t="s">
        <v>36</v>
      </c>
      <c r="H710" t="s">
        <v>19</v>
      </c>
      <c r="I710" t="s">
        <v>15</v>
      </c>
      <c r="J710">
        <v>6</v>
      </c>
      <c r="K710">
        <v>12078.1</v>
      </c>
      <c r="L710" t="s">
        <v>16</v>
      </c>
      <c r="M710" t="str">
        <f>IF(PatientData[[#This Row],[Age]]&lt;=30,"18-30",IF(PatientData[[#This Row],[Age]]&lt;=40,"31-40",IF(PatientData[[#This Row],[Age]]&lt;=50,"41-50",IF(PatientData[[#This Row],[Age]]&lt;=60,"51-60",IF(PatientData[[#This Row],[Age]]&lt;=70,"61-70",IF(PatientData[[#This Row],[Age]]&lt;=80,"71-80","80+"))))))</f>
        <v>41-50</v>
      </c>
    </row>
    <row r="711" spans="1:13" x14ac:dyDescent="0.25">
      <c r="A711" t="s">
        <v>735</v>
      </c>
      <c r="B711">
        <v>48</v>
      </c>
      <c r="C711" t="s">
        <v>25</v>
      </c>
      <c r="D711">
        <v>144</v>
      </c>
      <c r="E711">
        <v>223.24848549301399</v>
      </c>
      <c r="F711">
        <v>26.027317021938899</v>
      </c>
      <c r="G711" t="s">
        <v>14</v>
      </c>
      <c r="H711" t="s">
        <v>22</v>
      </c>
      <c r="I711" t="s">
        <v>15</v>
      </c>
      <c r="J711">
        <v>5</v>
      </c>
      <c r="K711">
        <v>5645.77</v>
      </c>
      <c r="L711" t="s">
        <v>16</v>
      </c>
      <c r="M711" t="str">
        <f>IF(PatientData[[#This Row],[Age]]&lt;=30,"18-30",IF(PatientData[[#This Row],[Age]]&lt;=40,"31-40",IF(PatientData[[#This Row],[Age]]&lt;=50,"41-50",IF(PatientData[[#This Row],[Age]]&lt;=60,"51-60",IF(PatientData[[#This Row],[Age]]&lt;=70,"61-70",IF(PatientData[[#This Row],[Age]]&lt;=80,"71-80","80+"))))))</f>
        <v>41-50</v>
      </c>
    </row>
    <row r="712" spans="1:13" x14ac:dyDescent="0.25">
      <c r="A712" t="s">
        <v>736</v>
      </c>
      <c r="B712">
        <v>31</v>
      </c>
      <c r="C712" t="s">
        <v>13</v>
      </c>
      <c r="D712">
        <v>120</v>
      </c>
      <c r="E712">
        <v>252.226776127237</v>
      </c>
      <c r="F712">
        <v>15.232927763153899</v>
      </c>
      <c r="G712" t="s">
        <v>14</v>
      </c>
      <c r="H712" t="s">
        <v>19</v>
      </c>
      <c r="I712" t="s">
        <v>28</v>
      </c>
      <c r="J712">
        <v>2</v>
      </c>
      <c r="K712">
        <v>5051.01</v>
      </c>
      <c r="L712" t="s">
        <v>20</v>
      </c>
      <c r="M712" t="str">
        <f>IF(PatientData[[#This Row],[Age]]&lt;=30,"18-30",IF(PatientData[[#This Row],[Age]]&lt;=40,"31-40",IF(PatientData[[#This Row],[Age]]&lt;=50,"41-50",IF(PatientData[[#This Row],[Age]]&lt;=60,"51-60",IF(PatientData[[#This Row],[Age]]&lt;=70,"61-70",IF(PatientData[[#This Row],[Age]]&lt;=80,"71-80","80+"))))))</f>
        <v>31-40</v>
      </c>
    </row>
    <row r="713" spans="1:13" x14ac:dyDescent="0.25">
      <c r="A713" t="s">
        <v>737</v>
      </c>
      <c r="B713">
        <v>42</v>
      </c>
      <c r="C713" t="s">
        <v>25</v>
      </c>
      <c r="D713">
        <v>109</v>
      </c>
      <c r="E713">
        <v>198.11576284942799</v>
      </c>
      <c r="F713">
        <v>29.842207442460602</v>
      </c>
      <c r="G713" t="s">
        <v>14</v>
      </c>
      <c r="H713" t="s">
        <v>22</v>
      </c>
      <c r="I713" t="s">
        <v>15</v>
      </c>
      <c r="J713">
        <v>3</v>
      </c>
      <c r="K713">
        <v>4211.6899999999996</v>
      </c>
      <c r="L713" t="s">
        <v>16</v>
      </c>
      <c r="M713" t="str">
        <f>IF(PatientData[[#This Row],[Age]]&lt;=30,"18-30",IF(PatientData[[#This Row],[Age]]&lt;=40,"31-40",IF(PatientData[[#This Row],[Age]]&lt;=50,"41-50",IF(PatientData[[#This Row],[Age]]&lt;=60,"51-60",IF(PatientData[[#This Row],[Age]]&lt;=70,"61-70",IF(PatientData[[#This Row],[Age]]&lt;=80,"71-80","80+"))))))</f>
        <v>41-50</v>
      </c>
    </row>
    <row r="714" spans="1:13" x14ac:dyDescent="0.25">
      <c r="A714" t="s">
        <v>738</v>
      </c>
      <c r="B714">
        <v>34</v>
      </c>
      <c r="C714" t="s">
        <v>13</v>
      </c>
      <c r="D714">
        <v>119</v>
      </c>
      <c r="E714">
        <v>174.31981858747901</v>
      </c>
      <c r="F714">
        <v>30.891111584687099</v>
      </c>
      <c r="G714" t="s">
        <v>18</v>
      </c>
      <c r="H714" t="s">
        <v>19</v>
      </c>
      <c r="I714" t="s">
        <v>28</v>
      </c>
      <c r="J714">
        <v>2</v>
      </c>
      <c r="K714">
        <v>4361</v>
      </c>
      <c r="L714" t="s">
        <v>23</v>
      </c>
      <c r="M714" t="str">
        <f>IF(PatientData[[#This Row],[Age]]&lt;=30,"18-30",IF(PatientData[[#This Row],[Age]]&lt;=40,"31-40",IF(PatientData[[#This Row],[Age]]&lt;=50,"41-50",IF(PatientData[[#This Row],[Age]]&lt;=60,"51-60",IF(PatientData[[#This Row],[Age]]&lt;=70,"61-70",IF(PatientData[[#This Row],[Age]]&lt;=80,"71-80","80+"))))))</f>
        <v>31-40</v>
      </c>
    </row>
    <row r="715" spans="1:13" x14ac:dyDescent="0.25">
      <c r="A715" t="s">
        <v>739</v>
      </c>
      <c r="B715">
        <v>57</v>
      </c>
      <c r="C715" t="s">
        <v>13</v>
      </c>
      <c r="D715">
        <v>141</v>
      </c>
      <c r="E715">
        <v>267.35216866310702</v>
      </c>
      <c r="F715">
        <v>22.664541588631099</v>
      </c>
      <c r="G715" t="s">
        <v>14</v>
      </c>
      <c r="H715" t="s">
        <v>19</v>
      </c>
      <c r="I715" t="s">
        <v>15</v>
      </c>
      <c r="J715">
        <v>5</v>
      </c>
      <c r="K715">
        <v>7300.79</v>
      </c>
      <c r="L715" t="s">
        <v>20</v>
      </c>
      <c r="M715" t="str">
        <f>IF(PatientData[[#This Row],[Age]]&lt;=30,"18-30",IF(PatientData[[#This Row],[Age]]&lt;=40,"31-40",IF(PatientData[[#This Row],[Age]]&lt;=50,"41-50",IF(PatientData[[#This Row],[Age]]&lt;=60,"51-60",IF(PatientData[[#This Row],[Age]]&lt;=70,"61-70",IF(PatientData[[#This Row],[Age]]&lt;=80,"71-80","80+"))))))</f>
        <v>51-60</v>
      </c>
    </row>
    <row r="716" spans="1:13" x14ac:dyDescent="0.25">
      <c r="A716" t="s">
        <v>740</v>
      </c>
      <c r="B716">
        <v>54</v>
      </c>
      <c r="C716" t="s">
        <v>13</v>
      </c>
      <c r="D716">
        <v>109</v>
      </c>
      <c r="E716">
        <v>165.11678258251899</v>
      </c>
      <c r="F716">
        <v>33.523980134682198</v>
      </c>
      <c r="G716" t="s">
        <v>36</v>
      </c>
      <c r="H716" t="s">
        <v>22</v>
      </c>
      <c r="I716" t="s">
        <v>26</v>
      </c>
      <c r="J716">
        <v>4</v>
      </c>
      <c r="K716">
        <v>16431.830000000002</v>
      </c>
      <c r="L716" t="s">
        <v>20</v>
      </c>
      <c r="M716" t="str">
        <f>IF(PatientData[[#This Row],[Age]]&lt;=30,"18-30",IF(PatientData[[#This Row],[Age]]&lt;=40,"31-40",IF(PatientData[[#This Row],[Age]]&lt;=50,"41-50",IF(PatientData[[#This Row],[Age]]&lt;=60,"51-60",IF(PatientData[[#This Row],[Age]]&lt;=70,"61-70",IF(PatientData[[#This Row],[Age]]&lt;=80,"71-80","80+"))))))</f>
        <v>51-60</v>
      </c>
    </row>
    <row r="717" spans="1:13" x14ac:dyDescent="0.25">
      <c r="A717" t="s">
        <v>741</v>
      </c>
      <c r="B717">
        <v>51</v>
      </c>
      <c r="C717" t="s">
        <v>25</v>
      </c>
      <c r="D717">
        <v>146</v>
      </c>
      <c r="E717">
        <v>240.74386937830101</v>
      </c>
      <c r="F717">
        <v>30.247401589728501</v>
      </c>
      <c r="G717" t="s">
        <v>18</v>
      </c>
      <c r="H717" t="s">
        <v>22</v>
      </c>
      <c r="I717" t="s">
        <v>26</v>
      </c>
      <c r="J717">
        <v>2</v>
      </c>
      <c r="K717">
        <v>6131.03</v>
      </c>
      <c r="L717" t="s">
        <v>23</v>
      </c>
      <c r="M717" t="str">
        <f>IF(PatientData[[#This Row],[Age]]&lt;=30,"18-30",IF(PatientData[[#This Row],[Age]]&lt;=40,"31-40",IF(PatientData[[#This Row],[Age]]&lt;=50,"41-50",IF(PatientData[[#This Row],[Age]]&lt;=60,"51-60",IF(PatientData[[#This Row],[Age]]&lt;=70,"61-70",IF(PatientData[[#This Row],[Age]]&lt;=80,"71-80","80+"))))))</f>
        <v>51-60</v>
      </c>
    </row>
    <row r="718" spans="1:13" x14ac:dyDescent="0.25">
      <c r="A718" t="s">
        <v>742</v>
      </c>
      <c r="B718">
        <v>72</v>
      </c>
      <c r="C718" t="s">
        <v>13</v>
      </c>
      <c r="D718">
        <v>124</v>
      </c>
      <c r="E718">
        <v>182.337732752813</v>
      </c>
      <c r="F718">
        <v>26.3750610734307</v>
      </c>
      <c r="G718" t="s">
        <v>36</v>
      </c>
      <c r="H718" t="s">
        <v>22</v>
      </c>
      <c r="I718" t="s">
        <v>26</v>
      </c>
      <c r="J718">
        <v>8</v>
      </c>
      <c r="K718">
        <v>22271.599999999999</v>
      </c>
      <c r="L718" t="s">
        <v>16</v>
      </c>
      <c r="M718" t="str">
        <f>IF(PatientData[[#This Row],[Age]]&lt;=30,"18-30",IF(PatientData[[#This Row],[Age]]&lt;=40,"31-40",IF(PatientData[[#This Row],[Age]]&lt;=50,"41-50",IF(PatientData[[#This Row],[Age]]&lt;=60,"51-60",IF(PatientData[[#This Row],[Age]]&lt;=70,"61-70",IF(PatientData[[#This Row],[Age]]&lt;=80,"71-80","80+"))))))</f>
        <v>71-80</v>
      </c>
    </row>
    <row r="719" spans="1:13" x14ac:dyDescent="0.25">
      <c r="A719" t="s">
        <v>743</v>
      </c>
      <c r="B719">
        <v>65</v>
      </c>
      <c r="C719" t="s">
        <v>13</v>
      </c>
      <c r="D719">
        <v>117</v>
      </c>
      <c r="E719">
        <v>268.83433282590897</v>
      </c>
      <c r="F719">
        <v>24.966297730572801</v>
      </c>
      <c r="G719" t="s">
        <v>14</v>
      </c>
      <c r="H719" t="s">
        <v>22</v>
      </c>
      <c r="I719" t="s">
        <v>15</v>
      </c>
      <c r="J719">
        <v>6</v>
      </c>
      <c r="K719">
        <v>10217.26</v>
      </c>
      <c r="L719" t="s">
        <v>16</v>
      </c>
      <c r="M719" t="str">
        <f>IF(PatientData[[#This Row],[Age]]&lt;=30,"18-30",IF(PatientData[[#This Row],[Age]]&lt;=40,"31-40",IF(PatientData[[#This Row],[Age]]&lt;=50,"41-50",IF(PatientData[[#This Row],[Age]]&lt;=60,"51-60",IF(PatientData[[#This Row],[Age]]&lt;=70,"61-70",IF(PatientData[[#This Row],[Age]]&lt;=80,"71-80","80+"))))))</f>
        <v>61-70</v>
      </c>
    </row>
    <row r="720" spans="1:13" x14ac:dyDescent="0.25">
      <c r="A720" t="s">
        <v>744</v>
      </c>
      <c r="B720">
        <v>45</v>
      </c>
      <c r="C720" t="s">
        <v>13</v>
      </c>
      <c r="D720">
        <v>139</v>
      </c>
      <c r="E720">
        <v>222.54788818612701</v>
      </c>
      <c r="F720">
        <v>27.7112761324803</v>
      </c>
      <c r="G720" t="s">
        <v>14</v>
      </c>
      <c r="H720" t="s">
        <v>22</v>
      </c>
      <c r="I720" t="s">
        <v>15</v>
      </c>
      <c r="J720">
        <v>1</v>
      </c>
      <c r="K720">
        <v>10267.67</v>
      </c>
      <c r="L720" t="s">
        <v>16</v>
      </c>
      <c r="M720" t="str">
        <f>IF(PatientData[[#This Row],[Age]]&lt;=30,"18-30",IF(PatientData[[#This Row],[Age]]&lt;=40,"31-40",IF(PatientData[[#This Row],[Age]]&lt;=50,"41-50",IF(PatientData[[#This Row],[Age]]&lt;=60,"51-60",IF(PatientData[[#This Row],[Age]]&lt;=70,"61-70",IF(PatientData[[#This Row],[Age]]&lt;=80,"71-80","80+"))))))</f>
        <v>41-50</v>
      </c>
    </row>
    <row r="721" spans="1:13" x14ac:dyDescent="0.25">
      <c r="A721" t="s">
        <v>745</v>
      </c>
      <c r="B721">
        <v>34</v>
      </c>
      <c r="C721" t="s">
        <v>25</v>
      </c>
      <c r="D721">
        <v>132</v>
      </c>
      <c r="E721">
        <v>200.62536265461799</v>
      </c>
      <c r="F721">
        <v>28.5292463697918</v>
      </c>
      <c r="G721" t="s">
        <v>14</v>
      </c>
      <c r="H721" t="s">
        <v>19</v>
      </c>
      <c r="I721" t="s">
        <v>28</v>
      </c>
      <c r="J721">
        <v>4</v>
      </c>
      <c r="K721">
        <v>5118.45</v>
      </c>
      <c r="L721" t="s">
        <v>10051</v>
      </c>
      <c r="M721" t="str">
        <f>IF(PatientData[[#This Row],[Age]]&lt;=30,"18-30",IF(PatientData[[#This Row],[Age]]&lt;=40,"31-40",IF(PatientData[[#This Row],[Age]]&lt;=50,"41-50",IF(PatientData[[#This Row],[Age]]&lt;=60,"51-60",IF(PatientData[[#This Row],[Age]]&lt;=70,"61-70",IF(PatientData[[#This Row],[Age]]&lt;=80,"71-80","80+"))))))</f>
        <v>31-40</v>
      </c>
    </row>
    <row r="722" spans="1:13" x14ac:dyDescent="0.25">
      <c r="A722" t="s">
        <v>746</v>
      </c>
      <c r="B722">
        <v>37</v>
      </c>
      <c r="C722" t="s">
        <v>13</v>
      </c>
      <c r="D722">
        <v>156</v>
      </c>
      <c r="E722">
        <v>296.37212614923902</v>
      </c>
      <c r="F722">
        <v>23.579935047194301</v>
      </c>
      <c r="G722" t="s">
        <v>14</v>
      </c>
      <c r="H722" t="s">
        <v>19</v>
      </c>
      <c r="I722" t="s">
        <v>28</v>
      </c>
      <c r="J722">
        <v>3</v>
      </c>
      <c r="K722">
        <v>3597.29</v>
      </c>
      <c r="L722" t="s">
        <v>20</v>
      </c>
      <c r="M722" t="str">
        <f>IF(PatientData[[#This Row],[Age]]&lt;=30,"18-30",IF(PatientData[[#This Row],[Age]]&lt;=40,"31-40",IF(PatientData[[#This Row],[Age]]&lt;=50,"41-50",IF(PatientData[[#This Row],[Age]]&lt;=60,"51-60",IF(PatientData[[#This Row],[Age]]&lt;=70,"61-70",IF(PatientData[[#This Row],[Age]]&lt;=80,"71-80","80+"))))))</f>
        <v>31-40</v>
      </c>
    </row>
    <row r="723" spans="1:13" x14ac:dyDescent="0.25">
      <c r="A723" t="s">
        <v>747</v>
      </c>
      <c r="B723">
        <v>35</v>
      </c>
      <c r="C723" t="s">
        <v>13</v>
      </c>
      <c r="D723">
        <v>152</v>
      </c>
      <c r="E723">
        <v>278.11144534904201</v>
      </c>
      <c r="F723">
        <v>27.245499053335202</v>
      </c>
      <c r="G723" t="s">
        <v>14</v>
      </c>
      <c r="H723" t="s">
        <v>19</v>
      </c>
      <c r="I723" t="s">
        <v>28</v>
      </c>
      <c r="J723">
        <v>2</v>
      </c>
      <c r="K723">
        <v>4450.59</v>
      </c>
      <c r="L723" t="s">
        <v>16</v>
      </c>
      <c r="M723" t="str">
        <f>IF(PatientData[[#This Row],[Age]]&lt;=30,"18-30",IF(PatientData[[#This Row],[Age]]&lt;=40,"31-40",IF(PatientData[[#This Row],[Age]]&lt;=50,"41-50",IF(PatientData[[#This Row],[Age]]&lt;=60,"51-60",IF(PatientData[[#This Row],[Age]]&lt;=70,"61-70",IF(PatientData[[#This Row],[Age]]&lt;=80,"71-80","80+"))))))</f>
        <v>31-40</v>
      </c>
    </row>
    <row r="724" spans="1:13" x14ac:dyDescent="0.25">
      <c r="A724" t="s">
        <v>748</v>
      </c>
      <c r="B724">
        <v>44</v>
      </c>
      <c r="C724" t="s">
        <v>13</v>
      </c>
      <c r="D724">
        <v>121</v>
      </c>
      <c r="E724">
        <v>259.18392966307198</v>
      </c>
      <c r="F724">
        <v>27.232010152258301</v>
      </c>
      <c r="G724" t="s">
        <v>14</v>
      </c>
      <c r="H724" t="s">
        <v>19</v>
      </c>
      <c r="I724" t="s">
        <v>15</v>
      </c>
      <c r="J724">
        <v>5</v>
      </c>
      <c r="K724">
        <v>12243.22</v>
      </c>
      <c r="L724" t="s">
        <v>16</v>
      </c>
      <c r="M724" t="str">
        <f>IF(PatientData[[#This Row],[Age]]&lt;=30,"18-30",IF(PatientData[[#This Row],[Age]]&lt;=40,"31-40",IF(PatientData[[#This Row],[Age]]&lt;=50,"41-50",IF(PatientData[[#This Row],[Age]]&lt;=60,"51-60",IF(PatientData[[#This Row],[Age]]&lt;=70,"61-70",IF(PatientData[[#This Row],[Age]]&lt;=80,"71-80","80+"))))))</f>
        <v>41-50</v>
      </c>
    </row>
    <row r="725" spans="1:13" x14ac:dyDescent="0.25">
      <c r="A725" t="s">
        <v>749</v>
      </c>
      <c r="B725">
        <v>59</v>
      </c>
      <c r="C725" t="s">
        <v>13</v>
      </c>
      <c r="D725">
        <v>124</v>
      </c>
      <c r="E725">
        <v>200.21327768398399</v>
      </c>
      <c r="F725" t="s">
        <v>10051</v>
      </c>
      <c r="G725" t="s">
        <v>14</v>
      </c>
      <c r="H725" t="s">
        <v>22</v>
      </c>
      <c r="I725" t="s">
        <v>15</v>
      </c>
      <c r="J725">
        <v>5</v>
      </c>
      <c r="K725">
        <v>11315.43</v>
      </c>
      <c r="L725" t="s">
        <v>16</v>
      </c>
      <c r="M725" t="str">
        <f>IF(PatientData[[#This Row],[Age]]&lt;=30,"18-30",IF(PatientData[[#This Row],[Age]]&lt;=40,"31-40",IF(PatientData[[#This Row],[Age]]&lt;=50,"41-50",IF(PatientData[[#This Row],[Age]]&lt;=60,"51-60",IF(PatientData[[#This Row],[Age]]&lt;=70,"61-70",IF(PatientData[[#This Row],[Age]]&lt;=80,"71-80","80+"))))))</f>
        <v>51-60</v>
      </c>
    </row>
    <row r="726" spans="1:13" x14ac:dyDescent="0.25">
      <c r="A726" t="s">
        <v>750</v>
      </c>
      <c r="B726">
        <v>31</v>
      </c>
      <c r="C726" t="s">
        <v>13</v>
      </c>
      <c r="D726">
        <v>161</v>
      </c>
      <c r="E726">
        <v>184.82591577221501</v>
      </c>
      <c r="F726">
        <v>27.138899543510799</v>
      </c>
      <c r="G726" t="s">
        <v>14</v>
      </c>
      <c r="H726" t="s">
        <v>22</v>
      </c>
      <c r="I726" t="s">
        <v>15</v>
      </c>
      <c r="J726">
        <v>5</v>
      </c>
      <c r="K726">
        <v>7030.58</v>
      </c>
      <c r="L726" t="s">
        <v>16</v>
      </c>
      <c r="M726" t="str">
        <f>IF(PatientData[[#This Row],[Age]]&lt;=30,"18-30",IF(PatientData[[#This Row],[Age]]&lt;=40,"31-40",IF(PatientData[[#This Row],[Age]]&lt;=50,"41-50",IF(PatientData[[#This Row],[Age]]&lt;=60,"51-60",IF(PatientData[[#This Row],[Age]]&lt;=70,"61-70",IF(PatientData[[#This Row],[Age]]&lt;=80,"71-80","80+"))))))</f>
        <v>31-40</v>
      </c>
    </row>
    <row r="727" spans="1:13" x14ac:dyDescent="0.25">
      <c r="A727" t="s">
        <v>751</v>
      </c>
      <c r="B727">
        <v>60</v>
      </c>
      <c r="C727" t="s">
        <v>25</v>
      </c>
      <c r="D727">
        <v>168</v>
      </c>
      <c r="E727">
        <v>259.542229300472</v>
      </c>
      <c r="F727">
        <v>27.130654788500902</v>
      </c>
      <c r="G727" t="s">
        <v>14</v>
      </c>
      <c r="H727" t="s">
        <v>22</v>
      </c>
      <c r="I727" t="s">
        <v>26</v>
      </c>
      <c r="J727">
        <v>4</v>
      </c>
      <c r="K727">
        <v>22773.52</v>
      </c>
      <c r="L727" t="s">
        <v>20</v>
      </c>
      <c r="M727" t="str">
        <f>IF(PatientData[[#This Row],[Age]]&lt;=30,"18-30",IF(PatientData[[#This Row],[Age]]&lt;=40,"31-40",IF(PatientData[[#This Row],[Age]]&lt;=50,"41-50",IF(PatientData[[#This Row],[Age]]&lt;=60,"51-60",IF(PatientData[[#This Row],[Age]]&lt;=70,"61-70",IF(PatientData[[#This Row],[Age]]&lt;=80,"71-80","80+"))))))</f>
        <v>51-60</v>
      </c>
    </row>
    <row r="728" spans="1:13" x14ac:dyDescent="0.25">
      <c r="A728" t="s">
        <v>752</v>
      </c>
      <c r="B728">
        <v>74</v>
      </c>
      <c r="C728" t="s">
        <v>13</v>
      </c>
      <c r="D728">
        <v>144</v>
      </c>
      <c r="E728">
        <v>242.69942914275899</v>
      </c>
      <c r="F728">
        <v>19.152152894564001</v>
      </c>
      <c r="G728" t="s">
        <v>36</v>
      </c>
      <c r="H728" t="s">
        <v>22</v>
      </c>
      <c r="I728" t="s">
        <v>26</v>
      </c>
      <c r="J728">
        <v>3</v>
      </c>
      <c r="K728">
        <v>11285.61</v>
      </c>
      <c r="L728" t="s">
        <v>23</v>
      </c>
      <c r="M728" t="str">
        <f>IF(PatientData[[#This Row],[Age]]&lt;=30,"18-30",IF(PatientData[[#This Row],[Age]]&lt;=40,"31-40",IF(PatientData[[#This Row],[Age]]&lt;=50,"41-50",IF(PatientData[[#This Row],[Age]]&lt;=60,"51-60",IF(PatientData[[#This Row],[Age]]&lt;=70,"61-70",IF(PatientData[[#This Row],[Age]]&lt;=80,"71-80","80+"))))))</f>
        <v>71-80</v>
      </c>
    </row>
    <row r="729" spans="1:13" x14ac:dyDescent="0.25">
      <c r="A729" t="s">
        <v>753</v>
      </c>
      <c r="B729">
        <v>42</v>
      </c>
      <c r="C729" t="s">
        <v>25</v>
      </c>
      <c r="D729">
        <v>120</v>
      </c>
      <c r="E729">
        <v>234.21475421883801</v>
      </c>
      <c r="F729">
        <v>25.826133167775701</v>
      </c>
      <c r="G729" t="s">
        <v>18</v>
      </c>
      <c r="H729" t="s">
        <v>22</v>
      </c>
      <c r="I729" t="s">
        <v>15</v>
      </c>
      <c r="J729">
        <v>2</v>
      </c>
      <c r="K729">
        <v>9845.85</v>
      </c>
      <c r="L729" t="s">
        <v>16</v>
      </c>
      <c r="M729" t="str">
        <f>IF(PatientData[[#This Row],[Age]]&lt;=30,"18-30",IF(PatientData[[#This Row],[Age]]&lt;=40,"31-40",IF(PatientData[[#This Row],[Age]]&lt;=50,"41-50",IF(PatientData[[#This Row],[Age]]&lt;=60,"51-60",IF(PatientData[[#This Row],[Age]]&lt;=70,"61-70",IF(PatientData[[#This Row],[Age]]&lt;=80,"71-80","80+"))))))</f>
        <v>41-50</v>
      </c>
    </row>
    <row r="730" spans="1:13" x14ac:dyDescent="0.25">
      <c r="A730" t="s">
        <v>754</v>
      </c>
      <c r="B730">
        <v>55</v>
      </c>
      <c r="C730" t="s">
        <v>25</v>
      </c>
      <c r="D730">
        <v>136</v>
      </c>
      <c r="E730">
        <v>208.279975866749</v>
      </c>
      <c r="F730">
        <v>20.040073319537701</v>
      </c>
      <c r="G730" t="s">
        <v>36</v>
      </c>
      <c r="H730" t="s">
        <v>19</v>
      </c>
      <c r="I730" t="s">
        <v>26</v>
      </c>
      <c r="J730">
        <v>9</v>
      </c>
      <c r="K730" t="s">
        <v>10051</v>
      </c>
      <c r="L730" t="s">
        <v>16</v>
      </c>
      <c r="M730" t="str">
        <f>IF(PatientData[[#This Row],[Age]]&lt;=30,"18-30",IF(PatientData[[#This Row],[Age]]&lt;=40,"31-40",IF(PatientData[[#This Row],[Age]]&lt;=50,"41-50",IF(PatientData[[#This Row],[Age]]&lt;=60,"51-60",IF(PatientData[[#This Row],[Age]]&lt;=70,"61-70",IF(PatientData[[#This Row],[Age]]&lt;=80,"71-80","80+"))))))</f>
        <v>51-60</v>
      </c>
    </row>
    <row r="731" spans="1:13" x14ac:dyDescent="0.25">
      <c r="A731" t="s">
        <v>755</v>
      </c>
      <c r="B731">
        <v>35</v>
      </c>
      <c r="C731" t="s">
        <v>13</v>
      </c>
      <c r="D731">
        <v>158</v>
      </c>
      <c r="E731">
        <v>284.17389735174999</v>
      </c>
      <c r="F731">
        <v>25.610004769584201</v>
      </c>
      <c r="G731" t="s">
        <v>14</v>
      </c>
      <c r="H731" t="s">
        <v>19</v>
      </c>
      <c r="I731" t="s">
        <v>15</v>
      </c>
      <c r="J731">
        <v>6</v>
      </c>
      <c r="K731">
        <v>11168.44</v>
      </c>
      <c r="L731" t="s">
        <v>16</v>
      </c>
      <c r="M731" t="str">
        <f>IF(PatientData[[#This Row],[Age]]&lt;=30,"18-30",IF(PatientData[[#This Row],[Age]]&lt;=40,"31-40",IF(PatientData[[#This Row],[Age]]&lt;=50,"41-50",IF(PatientData[[#This Row],[Age]]&lt;=60,"51-60",IF(PatientData[[#This Row],[Age]]&lt;=70,"61-70",IF(PatientData[[#This Row],[Age]]&lt;=80,"71-80","80+"))))))</f>
        <v>31-40</v>
      </c>
    </row>
    <row r="732" spans="1:13" x14ac:dyDescent="0.25">
      <c r="A732" t="s">
        <v>756</v>
      </c>
      <c r="B732">
        <v>53</v>
      </c>
      <c r="C732" t="s">
        <v>13</v>
      </c>
      <c r="D732">
        <v>136</v>
      </c>
      <c r="E732">
        <v>255.40173587666101</v>
      </c>
      <c r="F732">
        <v>21.963538361290698</v>
      </c>
      <c r="G732" t="s">
        <v>18</v>
      </c>
      <c r="H732" t="s">
        <v>19</v>
      </c>
      <c r="I732" t="s">
        <v>26</v>
      </c>
      <c r="J732">
        <v>5</v>
      </c>
      <c r="K732">
        <v>22177.040000000001</v>
      </c>
      <c r="L732" t="s">
        <v>16</v>
      </c>
      <c r="M732" t="str">
        <f>IF(PatientData[[#This Row],[Age]]&lt;=30,"18-30",IF(PatientData[[#This Row],[Age]]&lt;=40,"31-40",IF(PatientData[[#This Row],[Age]]&lt;=50,"41-50",IF(PatientData[[#This Row],[Age]]&lt;=60,"51-60",IF(PatientData[[#This Row],[Age]]&lt;=70,"61-70",IF(PatientData[[#This Row],[Age]]&lt;=80,"71-80","80+"))))))</f>
        <v>51-60</v>
      </c>
    </row>
    <row r="733" spans="1:13" x14ac:dyDescent="0.25">
      <c r="A733" t="s">
        <v>757</v>
      </c>
      <c r="B733">
        <v>38</v>
      </c>
      <c r="C733" t="s">
        <v>13</v>
      </c>
      <c r="D733">
        <v>117</v>
      </c>
      <c r="E733">
        <v>208.38337692629401</v>
      </c>
      <c r="F733">
        <v>24.3376704447737</v>
      </c>
      <c r="G733" t="s">
        <v>18</v>
      </c>
      <c r="H733" t="s">
        <v>19</v>
      </c>
      <c r="I733" t="s">
        <v>28</v>
      </c>
      <c r="J733">
        <v>3</v>
      </c>
      <c r="K733">
        <v>7407.58</v>
      </c>
      <c r="L733" t="s">
        <v>16</v>
      </c>
      <c r="M733" t="str">
        <f>IF(PatientData[[#This Row],[Age]]&lt;=30,"18-30",IF(PatientData[[#This Row],[Age]]&lt;=40,"31-40",IF(PatientData[[#This Row],[Age]]&lt;=50,"41-50",IF(PatientData[[#This Row],[Age]]&lt;=60,"51-60",IF(PatientData[[#This Row],[Age]]&lt;=70,"61-70",IF(PatientData[[#This Row],[Age]]&lt;=80,"71-80","80+"))))))</f>
        <v>31-40</v>
      </c>
    </row>
    <row r="734" spans="1:13" x14ac:dyDescent="0.25">
      <c r="A734" t="s">
        <v>758</v>
      </c>
      <c r="B734">
        <v>44</v>
      </c>
      <c r="C734" t="s">
        <v>25</v>
      </c>
      <c r="D734">
        <v>166</v>
      </c>
      <c r="E734">
        <v>245.07372429791201</v>
      </c>
      <c r="F734">
        <v>29.730829001456598</v>
      </c>
      <c r="G734" t="s">
        <v>14</v>
      </c>
      <c r="H734" t="s">
        <v>19</v>
      </c>
      <c r="I734" t="s">
        <v>28</v>
      </c>
      <c r="J734">
        <v>1</v>
      </c>
      <c r="K734">
        <v>5485.56</v>
      </c>
      <c r="L734" t="s">
        <v>16</v>
      </c>
      <c r="M734" t="str">
        <f>IF(PatientData[[#This Row],[Age]]&lt;=30,"18-30",IF(PatientData[[#This Row],[Age]]&lt;=40,"31-40",IF(PatientData[[#This Row],[Age]]&lt;=50,"41-50",IF(PatientData[[#This Row],[Age]]&lt;=60,"51-60",IF(PatientData[[#This Row],[Age]]&lt;=70,"61-70",IF(PatientData[[#This Row],[Age]]&lt;=80,"71-80","80+"))))))</f>
        <v>41-50</v>
      </c>
    </row>
    <row r="735" spans="1:13" x14ac:dyDescent="0.25">
      <c r="A735" t="s">
        <v>759</v>
      </c>
      <c r="B735">
        <v>55</v>
      </c>
      <c r="C735" t="s">
        <v>13</v>
      </c>
      <c r="D735">
        <v>161</v>
      </c>
      <c r="E735">
        <v>190.49752423322599</v>
      </c>
      <c r="F735">
        <v>26.265130644861699</v>
      </c>
      <c r="G735" t="s">
        <v>18</v>
      </c>
      <c r="H735" t="s">
        <v>19</v>
      </c>
      <c r="I735" t="s">
        <v>15</v>
      </c>
      <c r="J735">
        <v>4</v>
      </c>
      <c r="K735">
        <v>12978.08</v>
      </c>
      <c r="L735" t="s">
        <v>16</v>
      </c>
      <c r="M735" t="str">
        <f>IF(PatientData[[#This Row],[Age]]&lt;=30,"18-30",IF(PatientData[[#This Row],[Age]]&lt;=40,"31-40",IF(PatientData[[#This Row],[Age]]&lt;=50,"41-50",IF(PatientData[[#This Row],[Age]]&lt;=60,"51-60",IF(PatientData[[#This Row],[Age]]&lt;=70,"61-70",IF(PatientData[[#This Row],[Age]]&lt;=80,"71-80","80+"))))))</f>
        <v>51-60</v>
      </c>
    </row>
    <row r="736" spans="1:13" x14ac:dyDescent="0.25">
      <c r="A736" t="s">
        <v>760</v>
      </c>
      <c r="B736">
        <v>53</v>
      </c>
      <c r="C736" t="s">
        <v>25</v>
      </c>
      <c r="D736">
        <v>138</v>
      </c>
      <c r="E736">
        <v>147.505708693115</v>
      </c>
      <c r="F736">
        <v>41.667014966055198</v>
      </c>
      <c r="G736" t="s">
        <v>18</v>
      </c>
      <c r="H736" t="s">
        <v>19</v>
      </c>
      <c r="I736" t="s">
        <v>15</v>
      </c>
      <c r="J736">
        <v>3</v>
      </c>
      <c r="K736">
        <v>9517.77</v>
      </c>
      <c r="L736" t="s">
        <v>16</v>
      </c>
      <c r="M736" t="str">
        <f>IF(PatientData[[#This Row],[Age]]&lt;=30,"18-30",IF(PatientData[[#This Row],[Age]]&lt;=40,"31-40",IF(PatientData[[#This Row],[Age]]&lt;=50,"41-50",IF(PatientData[[#This Row],[Age]]&lt;=60,"51-60",IF(PatientData[[#This Row],[Age]]&lt;=70,"61-70",IF(PatientData[[#This Row],[Age]]&lt;=80,"71-80","80+"))))))</f>
        <v>51-60</v>
      </c>
    </row>
    <row r="737" spans="1:13" x14ac:dyDescent="0.25">
      <c r="A737" t="s">
        <v>761</v>
      </c>
      <c r="B737">
        <v>67</v>
      </c>
      <c r="C737" t="s">
        <v>25</v>
      </c>
      <c r="D737">
        <v>120</v>
      </c>
      <c r="E737">
        <v>177.83394413634201</v>
      </c>
      <c r="F737">
        <v>22.101944040957399</v>
      </c>
      <c r="G737" t="s">
        <v>36</v>
      </c>
      <c r="H737" t="s">
        <v>19</v>
      </c>
      <c r="I737" t="s">
        <v>26</v>
      </c>
      <c r="J737">
        <v>6</v>
      </c>
      <c r="K737">
        <v>20266.689999999999</v>
      </c>
      <c r="L737" t="s">
        <v>16</v>
      </c>
      <c r="M737" t="str">
        <f>IF(PatientData[[#This Row],[Age]]&lt;=30,"18-30",IF(PatientData[[#This Row],[Age]]&lt;=40,"31-40",IF(PatientData[[#This Row],[Age]]&lt;=50,"41-50",IF(PatientData[[#This Row],[Age]]&lt;=60,"51-60",IF(PatientData[[#This Row],[Age]]&lt;=70,"61-70",IF(PatientData[[#This Row],[Age]]&lt;=80,"71-80","80+"))))))</f>
        <v>61-70</v>
      </c>
    </row>
    <row r="738" spans="1:13" x14ac:dyDescent="0.25">
      <c r="A738" t="s">
        <v>762</v>
      </c>
      <c r="B738">
        <v>54</v>
      </c>
      <c r="C738" t="s">
        <v>25</v>
      </c>
      <c r="D738" t="s">
        <v>10051</v>
      </c>
      <c r="E738">
        <v>318.92070386474802</v>
      </c>
      <c r="F738">
        <v>28.897515834472799</v>
      </c>
      <c r="G738" t="s">
        <v>14</v>
      </c>
      <c r="H738" t="s">
        <v>19</v>
      </c>
      <c r="I738" t="s">
        <v>28</v>
      </c>
      <c r="J738">
        <v>3</v>
      </c>
      <c r="K738">
        <v>4458.4799999999996</v>
      </c>
      <c r="L738" t="s">
        <v>16</v>
      </c>
      <c r="M738" t="str">
        <f>IF(PatientData[[#This Row],[Age]]&lt;=30,"18-30",IF(PatientData[[#This Row],[Age]]&lt;=40,"31-40",IF(PatientData[[#This Row],[Age]]&lt;=50,"41-50",IF(PatientData[[#This Row],[Age]]&lt;=60,"51-60",IF(PatientData[[#This Row],[Age]]&lt;=70,"61-70",IF(PatientData[[#This Row],[Age]]&lt;=80,"71-80","80+"))))))</f>
        <v>51-60</v>
      </c>
    </row>
    <row r="739" spans="1:13" x14ac:dyDescent="0.25">
      <c r="A739" t="s">
        <v>763</v>
      </c>
      <c r="B739">
        <v>18</v>
      </c>
      <c r="C739" t="s">
        <v>25</v>
      </c>
      <c r="D739">
        <v>131</v>
      </c>
      <c r="E739">
        <v>165.37492774864899</v>
      </c>
      <c r="F739">
        <v>31.109727719561899</v>
      </c>
      <c r="G739" t="s">
        <v>36</v>
      </c>
      <c r="H739" t="s">
        <v>22</v>
      </c>
      <c r="I739" t="s">
        <v>15</v>
      </c>
      <c r="J739">
        <v>9</v>
      </c>
      <c r="K739" t="s">
        <v>10051</v>
      </c>
      <c r="L739" t="s">
        <v>23</v>
      </c>
      <c r="M739" t="str">
        <f>IF(PatientData[[#This Row],[Age]]&lt;=30,"18-30",IF(PatientData[[#This Row],[Age]]&lt;=40,"31-40",IF(PatientData[[#This Row],[Age]]&lt;=50,"41-50",IF(PatientData[[#This Row],[Age]]&lt;=60,"51-60",IF(PatientData[[#This Row],[Age]]&lt;=70,"61-70",IF(PatientData[[#This Row],[Age]]&lt;=80,"71-80","80+"))))))</f>
        <v>18-30</v>
      </c>
    </row>
    <row r="740" spans="1:13" x14ac:dyDescent="0.25">
      <c r="A740" t="s">
        <v>764</v>
      </c>
      <c r="B740">
        <v>64</v>
      </c>
      <c r="C740" t="s">
        <v>25</v>
      </c>
      <c r="D740">
        <v>147</v>
      </c>
      <c r="E740">
        <v>206.43476559407199</v>
      </c>
      <c r="F740">
        <v>28.468252905317701</v>
      </c>
      <c r="G740" t="s">
        <v>36</v>
      </c>
      <c r="H740" t="s">
        <v>19</v>
      </c>
      <c r="I740" t="s">
        <v>26</v>
      </c>
      <c r="J740">
        <v>7</v>
      </c>
      <c r="K740">
        <v>20107.439999999999</v>
      </c>
      <c r="L740" t="s">
        <v>20</v>
      </c>
      <c r="M740" t="str">
        <f>IF(PatientData[[#This Row],[Age]]&lt;=30,"18-30",IF(PatientData[[#This Row],[Age]]&lt;=40,"31-40",IF(PatientData[[#This Row],[Age]]&lt;=50,"41-50",IF(PatientData[[#This Row],[Age]]&lt;=60,"51-60",IF(PatientData[[#This Row],[Age]]&lt;=70,"61-70",IF(PatientData[[#This Row],[Age]]&lt;=80,"71-80","80+"))))))</f>
        <v>61-70</v>
      </c>
    </row>
    <row r="741" spans="1:13" x14ac:dyDescent="0.25">
      <c r="A741" t="s">
        <v>765</v>
      </c>
      <c r="B741">
        <v>54</v>
      </c>
      <c r="C741" t="s">
        <v>25</v>
      </c>
      <c r="D741">
        <v>163</v>
      </c>
      <c r="E741">
        <v>236.168476584008</v>
      </c>
      <c r="F741">
        <v>26.087135321025901</v>
      </c>
      <c r="G741" t="s">
        <v>36</v>
      </c>
      <c r="H741" t="s">
        <v>22</v>
      </c>
      <c r="I741" t="s">
        <v>26</v>
      </c>
      <c r="J741">
        <v>6</v>
      </c>
      <c r="K741">
        <v>12465.23</v>
      </c>
      <c r="L741" t="s">
        <v>23</v>
      </c>
      <c r="M741" t="str">
        <f>IF(PatientData[[#This Row],[Age]]&lt;=30,"18-30",IF(PatientData[[#This Row],[Age]]&lt;=40,"31-40",IF(PatientData[[#This Row],[Age]]&lt;=50,"41-50",IF(PatientData[[#This Row],[Age]]&lt;=60,"51-60",IF(PatientData[[#This Row],[Age]]&lt;=70,"61-70",IF(PatientData[[#This Row],[Age]]&lt;=80,"71-80","80+"))))))</f>
        <v>51-60</v>
      </c>
    </row>
    <row r="742" spans="1:13" x14ac:dyDescent="0.25">
      <c r="A742" t="s">
        <v>766</v>
      </c>
      <c r="B742">
        <v>65</v>
      </c>
      <c r="C742" t="s">
        <v>25</v>
      </c>
      <c r="D742">
        <v>135</v>
      </c>
      <c r="E742">
        <v>222.48550223247901</v>
      </c>
      <c r="F742">
        <v>25.338582785116401</v>
      </c>
      <c r="G742" t="s">
        <v>14</v>
      </c>
      <c r="H742" t="s">
        <v>19</v>
      </c>
      <c r="I742" t="s">
        <v>15</v>
      </c>
      <c r="J742">
        <v>3</v>
      </c>
      <c r="K742">
        <v>12408.2</v>
      </c>
      <c r="L742" t="s">
        <v>16</v>
      </c>
      <c r="M742" t="str">
        <f>IF(PatientData[[#This Row],[Age]]&lt;=30,"18-30",IF(PatientData[[#This Row],[Age]]&lt;=40,"31-40",IF(PatientData[[#This Row],[Age]]&lt;=50,"41-50",IF(PatientData[[#This Row],[Age]]&lt;=60,"51-60",IF(PatientData[[#This Row],[Age]]&lt;=70,"61-70",IF(PatientData[[#This Row],[Age]]&lt;=80,"71-80","80+"))))))</f>
        <v>61-70</v>
      </c>
    </row>
    <row r="743" spans="1:13" x14ac:dyDescent="0.25">
      <c r="A743" t="s">
        <v>767</v>
      </c>
      <c r="B743">
        <v>55</v>
      </c>
      <c r="C743" t="s">
        <v>13</v>
      </c>
      <c r="D743">
        <v>140</v>
      </c>
      <c r="E743">
        <v>230.628283944098</v>
      </c>
      <c r="F743">
        <v>22.627812382695801</v>
      </c>
      <c r="G743" t="s">
        <v>36</v>
      </c>
      <c r="H743" t="s">
        <v>19</v>
      </c>
      <c r="I743" t="s">
        <v>15</v>
      </c>
      <c r="J743">
        <v>2</v>
      </c>
      <c r="K743">
        <v>9026.65</v>
      </c>
      <c r="L743" t="s">
        <v>16</v>
      </c>
      <c r="M743" t="str">
        <f>IF(PatientData[[#This Row],[Age]]&lt;=30,"18-30",IF(PatientData[[#This Row],[Age]]&lt;=40,"31-40",IF(PatientData[[#This Row],[Age]]&lt;=50,"41-50",IF(PatientData[[#This Row],[Age]]&lt;=60,"51-60",IF(PatientData[[#This Row],[Age]]&lt;=70,"61-70",IF(PatientData[[#This Row],[Age]]&lt;=80,"71-80","80+"))))))</f>
        <v>51-60</v>
      </c>
    </row>
    <row r="744" spans="1:13" x14ac:dyDescent="0.25">
      <c r="A744" t="s">
        <v>768</v>
      </c>
      <c r="B744">
        <v>76</v>
      </c>
      <c r="C744" t="s">
        <v>13</v>
      </c>
      <c r="D744">
        <v>141</v>
      </c>
      <c r="E744">
        <v>194.516752866487</v>
      </c>
      <c r="F744">
        <v>33.723421877235801</v>
      </c>
      <c r="G744" t="s">
        <v>14</v>
      </c>
      <c r="H744" t="s">
        <v>19</v>
      </c>
      <c r="I744" t="s">
        <v>15</v>
      </c>
      <c r="J744">
        <v>3</v>
      </c>
      <c r="K744">
        <v>13756.13</v>
      </c>
      <c r="L744" t="s">
        <v>43</v>
      </c>
      <c r="M744" t="str">
        <f>IF(PatientData[[#This Row],[Age]]&lt;=30,"18-30",IF(PatientData[[#This Row],[Age]]&lt;=40,"31-40",IF(PatientData[[#This Row],[Age]]&lt;=50,"41-50",IF(PatientData[[#This Row],[Age]]&lt;=60,"51-60",IF(PatientData[[#This Row],[Age]]&lt;=70,"61-70",IF(PatientData[[#This Row],[Age]]&lt;=80,"71-80","80+"))))))</f>
        <v>71-80</v>
      </c>
    </row>
    <row r="745" spans="1:13" x14ac:dyDescent="0.25">
      <c r="A745" t="s">
        <v>769</v>
      </c>
      <c r="B745">
        <v>51</v>
      </c>
      <c r="C745" t="s">
        <v>13</v>
      </c>
      <c r="D745">
        <v>142</v>
      </c>
      <c r="E745">
        <v>256.03369419919397</v>
      </c>
      <c r="F745">
        <v>19.375861841572</v>
      </c>
      <c r="G745" t="s">
        <v>36</v>
      </c>
      <c r="H745" t="s">
        <v>22</v>
      </c>
      <c r="I745" t="s">
        <v>26</v>
      </c>
      <c r="J745" t="s">
        <v>10051</v>
      </c>
      <c r="K745">
        <v>15126.94</v>
      </c>
      <c r="L745" t="s">
        <v>16</v>
      </c>
      <c r="M745" t="str">
        <f>IF(PatientData[[#This Row],[Age]]&lt;=30,"18-30",IF(PatientData[[#This Row],[Age]]&lt;=40,"31-40",IF(PatientData[[#This Row],[Age]]&lt;=50,"41-50",IF(PatientData[[#This Row],[Age]]&lt;=60,"51-60",IF(PatientData[[#This Row],[Age]]&lt;=70,"61-70",IF(PatientData[[#This Row],[Age]]&lt;=80,"71-80","80+"))))))</f>
        <v>51-60</v>
      </c>
    </row>
    <row r="746" spans="1:13" x14ac:dyDescent="0.25">
      <c r="A746" t="s">
        <v>770</v>
      </c>
      <c r="B746">
        <v>61</v>
      </c>
      <c r="C746" t="s">
        <v>13</v>
      </c>
      <c r="D746">
        <v>120</v>
      </c>
      <c r="E746">
        <v>271.489854852127</v>
      </c>
      <c r="F746">
        <v>27.9397670975811</v>
      </c>
      <c r="G746" t="s">
        <v>18</v>
      </c>
      <c r="H746" t="s">
        <v>19</v>
      </c>
      <c r="I746" t="s">
        <v>15</v>
      </c>
      <c r="J746">
        <v>0</v>
      </c>
      <c r="K746">
        <v>7313.26</v>
      </c>
      <c r="L746" t="s">
        <v>16</v>
      </c>
      <c r="M746" t="str">
        <f>IF(PatientData[[#This Row],[Age]]&lt;=30,"18-30",IF(PatientData[[#This Row],[Age]]&lt;=40,"31-40",IF(PatientData[[#This Row],[Age]]&lt;=50,"41-50",IF(PatientData[[#This Row],[Age]]&lt;=60,"51-60",IF(PatientData[[#This Row],[Age]]&lt;=70,"61-70",IF(PatientData[[#This Row],[Age]]&lt;=80,"71-80","80+"))))))</f>
        <v>61-70</v>
      </c>
    </row>
    <row r="747" spans="1:13" x14ac:dyDescent="0.25">
      <c r="A747" t="s">
        <v>771</v>
      </c>
      <c r="B747">
        <v>31</v>
      </c>
      <c r="C747" t="s">
        <v>13</v>
      </c>
      <c r="D747">
        <v>111</v>
      </c>
      <c r="E747">
        <v>218.655888109551</v>
      </c>
      <c r="F747">
        <v>30.203131247443199</v>
      </c>
      <c r="G747" t="s">
        <v>18</v>
      </c>
      <c r="H747" t="s">
        <v>22</v>
      </c>
      <c r="I747" t="s">
        <v>15</v>
      </c>
      <c r="J747">
        <v>2</v>
      </c>
      <c r="K747">
        <v>7144.15</v>
      </c>
      <c r="L747" t="s">
        <v>16</v>
      </c>
      <c r="M747" t="str">
        <f>IF(PatientData[[#This Row],[Age]]&lt;=30,"18-30",IF(PatientData[[#This Row],[Age]]&lt;=40,"31-40",IF(PatientData[[#This Row],[Age]]&lt;=50,"41-50",IF(PatientData[[#This Row],[Age]]&lt;=60,"51-60",IF(PatientData[[#This Row],[Age]]&lt;=70,"61-70",IF(PatientData[[#This Row],[Age]]&lt;=80,"71-80","80+"))))))</f>
        <v>31-40</v>
      </c>
    </row>
    <row r="748" spans="1:13" x14ac:dyDescent="0.25">
      <c r="A748" t="s">
        <v>772</v>
      </c>
      <c r="B748">
        <v>33</v>
      </c>
      <c r="C748" t="s">
        <v>13</v>
      </c>
      <c r="D748">
        <v>112</v>
      </c>
      <c r="E748">
        <v>210.65612257364</v>
      </c>
      <c r="F748">
        <v>38.749003243969597</v>
      </c>
      <c r="G748" t="s">
        <v>14</v>
      </c>
      <c r="H748" t="s">
        <v>19</v>
      </c>
      <c r="I748" t="s">
        <v>28</v>
      </c>
      <c r="J748">
        <v>3</v>
      </c>
      <c r="K748">
        <v>6490.19</v>
      </c>
      <c r="L748" t="s">
        <v>23</v>
      </c>
      <c r="M748" t="str">
        <f>IF(PatientData[[#This Row],[Age]]&lt;=30,"18-30",IF(PatientData[[#This Row],[Age]]&lt;=40,"31-40",IF(PatientData[[#This Row],[Age]]&lt;=50,"41-50",IF(PatientData[[#This Row],[Age]]&lt;=60,"51-60",IF(PatientData[[#This Row],[Age]]&lt;=70,"61-70",IF(PatientData[[#This Row],[Age]]&lt;=80,"71-80","80+"))))))</f>
        <v>31-40</v>
      </c>
    </row>
    <row r="749" spans="1:13" x14ac:dyDescent="0.25">
      <c r="A749" t="s">
        <v>773</v>
      </c>
      <c r="B749">
        <v>59</v>
      </c>
      <c r="C749" t="s">
        <v>25</v>
      </c>
      <c r="D749">
        <v>168</v>
      </c>
      <c r="E749">
        <v>253.912879950931</v>
      </c>
      <c r="F749">
        <v>22.5774433950277</v>
      </c>
      <c r="G749" t="s">
        <v>14</v>
      </c>
      <c r="H749" t="s">
        <v>19</v>
      </c>
      <c r="I749" t="s">
        <v>26</v>
      </c>
      <c r="J749">
        <v>1</v>
      </c>
      <c r="K749">
        <v>12248.32</v>
      </c>
      <c r="L749" t="s">
        <v>16</v>
      </c>
      <c r="M749" t="str">
        <f>IF(PatientData[[#This Row],[Age]]&lt;=30,"18-30",IF(PatientData[[#This Row],[Age]]&lt;=40,"31-40",IF(PatientData[[#This Row],[Age]]&lt;=50,"41-50",IF(PatientData[[#This Row],[Age]]&lt;=60,"51-60",IF(PatientData[[#This Row],[Age]]&lt;=70,"61-70",IF(PatientData[[#This Row],[Age]]&lt;=80,"71-80","80+"))))))</f>
        <v>51-60</v>
      </c>
    </row>
    <row r="750" spans="1:13" x14ac:dyDescent="0.25">
      <c r="A750" t="s">
        <v>774</v>
      </c>
      <c r="B750">
        <v>41</v>
      </c>
      <c r="C750" t="s">
        <v>25</v>
      </c>
      <c r="D750">
        <v>141</v>
      </c>
      <c r="E750">
        <v>228.227556695044</v>
      </c>
      <c r="F750">
        <v>20.653515418538198</v>
      </c>
      <c r="G750" t="s">
        <v>36</v>
      </c>
      <c r="H750" t="s">
        <v>19</v>
      </c>
      <c r="I750" t="s">
        <v>15</v>
      </c>
      <c r="J750">
        <v>2</v>
      </c>
      <c r="K750">
        <v>12507.76</v>
      </c>
      <c r="L750" t="s">
        <v>16</v>
      </c>
      <c r="M750" t="str">
        <f>IF(PatientData[[#This Row],[Age]]&lt;=30,"18-30",IF(PatientData[[#This Row],[Age]]&lt;=40,"31-40",IF(PatientData[[#This Row],[Age]]&lt;=50,"41-50",IF(PatientData[[#This Row],[Age]]&lt;=60,"51-60",IF(PatientData[[#This Row],[Age]]&lt;=70,"61-70",IF(PatientData[[#This Row],[Age]]&lt;=80,"71-80","80+"))))))</f>
        <v>41-50</v>
      </c>
    </row>
    <row r="751" spans="1:13" x14ac:dyDescent="0.25">
      <c r="A751" t="s">
        <v>775</v>
      </c>
      <c r="B751">
        <v>32</v>
      </c>
      <c r="C751" t="s">
        <v>25</v>
      </c>
      <c r="D751">
        <v>111</v>
      </c>
      <c r="E751">
        <v>171.86851481310001</v>
      </c>
      <c r="F751">
        <v>25.4567317163844</v>
      </c>
      <c r="G751" t="s">
        <v>14</v>
      </c>
      <c r="H751" t="s">
        <v>19</v>
      </c>
      <c r="I751" t="s">
        <v>28</v>
      </c>
      <c r="J751" t="s">
        <v>10051</v>
      </c>
      <c r="K751">
        <v>1520.89</v>
      </c>
      <c r="L751" t="s">
        <v>16</v>
      </c>
      <c r="M751" t="str">
        <f>IF(PatientData[[#This Row],[Age]]&lt;=30,"18-30",IF(PatientData[[#This Row],[Age]]&lt;=40,"31-40",IF(PatientData[[#This Row],[Age]]&lt;=50,"41-50",IF(PatientData[[#This Row],[Age]]&lt;=60,"51-60",IF(PatientData[[#This Row],[Age]]&lt;=70,"61-70",IF(PatientData[[#This Row],[Age]]&lt;=80,"71-80","80+"))))))</f>
        <v>31-40</v>
      </c>
    </row>
    <row r="752" spans="1:13" x14ac:dyDescent="0.25">
      <c r="A752" t="s">
        <v>776</v>
      </c>
      <c r="B752">
        <v>56</v>
      </c>
      <c r="C752" t="s">
        <v>25</v>
      </c>
      <c r="D752" t="s">
        <v>10051</v>
      </c>
      <c r="E752">
        <v>240.081824618653</v>
      </c>
      <c r="F752">
        <v>28.697033399655801</v>
      </c>
      <c r="G752" t="s">
        <v>18</v>
      </c>
      <c r="H752" t="s">
        <v>22</v>
      </c>
      <c r="I752" t="s">
        <v>15</v>
      </c>
      <c r="J752">
        <v>5</v>
      </c>
      <c r="K752">
        <v>6910.46</v>
      </c>
      <c r="L752" t="s">
        <v>16</v>
      </c>
      <c r="M752" t="str">
        <f>IF(PatientData[[#This Row],[Age]]&lt;=30,"18-30",IF(PatientData[[#This Row],[Age]]&lt;=40,"31-40",IF(PatientData[[#This Row],[Age]]&lt;=50,"41-50",IF(PatientData[[#This Row],[Age]]&lt;=60,"51-60",IF(PatientData[[#This Row],[Age]]&lt;=70,"61-70",IF(PatientData[[#This Row],[Age]]&lt;=80,"71-80","80+"))))))</f>
        <v>51-60</v>
      </c>
    </row>
    <row r="753" spans="1:13" x14ac:dyDescent="0.25">
      <c r="A753" t="s">
        <v>777</v>
      </c>
      <c r="B753">
        <v>92</v>
      </c>
      <c r="C753" t="s">
        <v>13</v>
      </c>
      <c r="D753">
        <v>135</v>
      </c>
      <c r="E753">
        <v>234.685132762134</v>
      </c>
      <c r="F753">
        <v>26.127364834102199</v>
      </c>
      <c r="G753" t="s">
        <v>14</v>
      </c>
      <c r="H753" t="s">
        <v>19</v>
      </c>
      <c r="I753" t="s">
        <v>15</v>
      </c>
      <c r="J753">
        <v>1</v>
      </c>
      <c r="K753">
        <v>6821.75</v>
      </c>
      <c r="L753" t="s">
        <v>16</v>
      </c>
      <c r="M753" t="str">
        <f>IF(PatientData[[#This Row],[Age]]&lt;=30,"18-30",IF(PatientData[[#This Row],[Age]]&lt;=40,"31-40",IF(PatientData[[#This Row],[Age]]&lt;=50,"41-50",IF(PatientData[[#This Row],[Age]]&lt;=60,"51-60",IF(PatientData[[#This Row],[Age]]&lt;=70,"61-70",IF(PatientData[[#This Row],[Age]]&lt;=80,"71-80","80+"))))))</f>
        <v>80+</v>
      </c>
    </row>
    <row r="754" spans="1:13" x14ac:dyDescent="0.25">
      <c r="A754" t="s">
        <v>778</v>
      </c>
      <c r="B754">
        <v>78</v>
      </c>
      <c r="C754" t="s">
        <v>25</v>
      </c>
      <c r="D754">
        <v>136</v>
      </c>
      <c r="E754">
        <v>241.405344940464</v>
      </c>
      <c r="F754">
        <v>34.761324571774303</v>
      </c>
      <c r="G754" t="s">
        <v>18</v>
      </c>
      <c r="H754" t="s">
        <v>19</v>
      </c>
      <c r="I754" t="s">
        <v>15</v>
      </c>
      <c r="J754">
        <v>7</v>
      </c>
      <c r="K754">
        <v>6561.41</v>
      </c>
      <c r="L754" t="s">
        <v>16</v>
      </c>
      <c r="M754" t="str">
        <f>IF(PatientData[[#This Row],[Age]]&lt;=30,"18-30",IF(PatientData[[#This Row],[Age]]&lt;=40,"31-40",IF(PatientData[[#This Row],[Age]]&lt;=50,"41-50",IF(PatientData[[#This Row],[Age]]&lt;=60,"51-60",IF(PatientData[[#This Row],[Age]]&lt;=70,"61-70",IF(PatientData[[#This Row],[Age]]&lt;=80,"71-80","80+"))))))</f>
        <v>71-80</v>
      </c>
    </row>
    <row r="755" spans="1:13" x14ac:dyDescent="0.25">
      <c r="A755" t="s">
        <v>779</v>
      </c>
      <c r="B755">
        <v>44</v>
      </c>
      <c r="C755" t="s">
        <v>25</v>
      </c>
      <c r="D755">
        <v>132</v>
      </c>
      <c r="E755">
        <v>196.00902523273899</v>
      </c>
      <c r="F755">
        <v>23.007733976770901</v>
      </c>
      <c r="G755" t="s">
        <v>14</v>
      </c>
      <c r="H755" t="s">
        <v>19</v>
      </c>
      <c r="I755" t="s">
        <v>28</v>
      </c>
      <c r="J755">
        <v>4</v>
      </c>
      <c r="K755">
        <v>4521.0200000000004</v>
      </c>
      <c r="L755" t="s">
        <v>16</v>
      </c>
      <c r="M755" t="str">
        <f>IF(PatientData[[#This Row],[Age]]&lt;=30,"18-30",IF(PatientData[[#This Row],[Age]]&lt;=40,"31-40",IF(PatientData[[#This Row],[Age]]&lt;=50,"41-50",IF(PatientData[[#This Row],[Age]]&lt;=60,"51-60",IF(PatientData[[#This Row],[Age]]&lt;=70,"61-70",IF(PatientData[[#This Row],[Age]]&lt;=80,"71-80","80+"))))))</f>
        <v>41-50</v>
      </c>
    </row>
    <row r="756" spans="1:13" x14ac:dyDescent="0.25">
      <c r="A756" t="s">
        <v>780</v>
      </c>
      <c r="B756">
        <v>58</v>
      </c>
      <c r="C756" t="s">
        <v>13</v>
      </c>
      <c r="D756">
        <v>154</v>
      </c>
      <c r="E756">
        <v>240.96428012733301</v>
      </c>
      <c r="F756">
        <v>20.980907765958701</v>
      </c>
      <c r="G756" t="s">
        <v>14</v>
      </c>
      <c r="H756" t="s">
        <v>22</v>
      </c>
      <c r="I756" t="s">
        <v>15</v>
      </c>
      <c r="J756">
        <v>1</v>
      </c>
      <c r="K756">
        <v>7676.37</v>
      </c>
      <c r="L756" t="s">
        <v>16</v>
      </c>
      <c r="M756" t="str">
        <f>IF(PatientData[[#This Row],[Age]]&lt;=30,"18-30",IF(PatientData[[#This Row],[Age]]&lt;=40,"31-40",IF(PatientData[[#This Row],[Age]]&lt;=50,"41-50",IF(PatientData[[#This Row],[Age]]&lt;=60,"51-60",IF(PatientData[[#This Row],[Age]]&lt;=70,"61-70",IF(PatientData[[#This Row],[Age]]&lt;=80,"71-80","80+"))))))</f>
        <v>51-60</v>
      </c>
    </row>
    <row r="757" spans="1:13" x14ac:dyDescent="0.25">
      <c r="A757" t="s">
        <v>781</v>
      </c>
      <c r="B757">
        <v>56</v>
      </c>
      <c r="C757" t="s">
        <v>25</v>
      </c>
      <c r="D757">
        <v>141</v>
      </c>
      <c r="E757">
        <v>211.98944563192501</v>
      </c>
      <c r="F757">
        <v>29.795757168391098</v>
      </c>
      <c r="G757" t="s">
        <v>36</v>
      </c>
      <c r="H757" t="s">
        <v>19</v>
      </c>
      <c r="I757" t="s">
        <v>15</v>
      </c>
      <c r="J757">
        <v>4</v>
      </c>
      <c r="K757">
        <v>9644.0400000000009</v>
      </c>
      <c r="L757" t="s">
        <v>43</v>
      </c>
      <c r="M757" t="str">
        <f>IF(PatientData[[#This Row],[Age]]&lt;=30,"18-30",IF(PatientData[[#This Row],[Age]]&lt;=40,"31-40",IF(PatientData[[#This Row],[Age]]&lt;=50,"41-50",IF(PatientData[[#This Row],[Age]]&lt;=60,"51-60",IF(PatientData[[#This Row],[Age]]&lt;=70,"61-70",IF(PatientData[[#This Row],[Age]]&lt;=80,"71-80","80+"))))))</f>
        <v>51-60</v>
      </c>
    </row>
    <row r="758" spans="1:13" x14ac:dyDescent="0.25">
      <c r="A758" t="s">
        <v>782</v>
      </c>
      <c r="B758">
        <v>56</v>
      </c>
      <c r="C758" t="s">
        <v>25</v>
      </c>
      <c r="D758">
        <v>153</v>
      </c>
      <c r="E758">
        <v>244.66976093593999</v>
      </c>
      <c r="F758">
        <v>16.7030202023962</v>
      </c>
      <c r="G758" t="s">
        <v>18</v>
      </c>
      <c r="H758" t="s">
        <v>22</v>
      </c>
      <c r="I758" t="s">
        <v>26</v>
      </c>
      <c r="J758">
        <v>3</v>
      </c>
      <c r="K758">
        <v>17384.740000000002</v>
      </c>
      <c r="L758" t="s">
        <v>23</v>
      </c>
      <c r="M758" t="str">
        <f>IF(PatientData[[#This Row],[Age]]&lt;=30,"18-30",IF(PatientData[[#This Row],[Age]]&lt;=40,"31-40",IF(PatientData[[#This Row],[Age]]&lt;=50,"41-50",IF(PatientData[[#This Row],[Age]]&lt;=60,"51-60",IF(PatientData[[#This Row],[Age]]&lt;=70,"61-70",IF(PatientData[[#This Row],[Age]]&lt;=80,"71-80","80+"))))))</f>
        <v>51-60</v>
      </c>
    </row>
    <row r="759" spans="1:13" x14ac:dyDescent="0.25">
      <c r="A759" t="s">
        <v>783</v>
      </c>
      <c r="B759">
        <v>30</v>
      </c>
      <c r="C759" t="s">
        <v>13</v>
      </c>
      <c r="D759">
        <v>169</v>
      </c>
      <c r="E759">
        <v>240.64349639892299</v>
      </c>
      <c r="F759">
        <v>28.004724388655699</v>
      </c>
      <c r="G759" t="s">
        <v>36</v>
      </c>
      <c r="H759" t="s">
        <v>22</v>
      </c>
      <c r="I759" t="s">
        <v>26</v>
      </c>
      <c r="J759">
        <v>3</v>
      </c>
      <c r="K759">
        <v>17874.43</v>
      </c>
      <c r="L759" t="s">
        <v>16</v>
      </c>
      <c r="M759" t="str">
        <f>IF(PatientData[[#This Row],[Age]]&lt;=30,"18-30",IF(PatientData[[#This Row],[Age]]&lt;=40,"31-40",IF(PatientData[[#This Row],[Age]]&lt;=50,"41-50",IF(PatientData[[#This Row],[Age]]&lt;=60,"51-60",IF(PatientData[[#This Row],[Age]]&lt;=70,"61-70",IF(PatientData[[#This Row],[Age]]&lt;=80,"71-80","80+"))))))</f>
        <v>18-30</v>
      </c>
    </row>
    <row r="760" spans="1:13" x14ac:dyDescent="0.25">
      <c r="A760" t="s">
        <v>784</v>
      </c>
      <c r="B760">
        <v>65</v>
      </c>
      <c r="C760" t="s">
        <v>25</v>
      </c>
      <c r="D760">
        <v>115</v>
      </c>
      <c r="E760">
        <v>258.71075151933798</v>
      </c>
      <c r="F760">
        <v>31.698006873596199</v>
      </c>
      <c r="G760" t="s">
        <v>14</v>
      </c>
      <c r="H760" t="s">
        <v>19</v>
      </c>
      <c r="I760" t="s">
        <v>15</v>
      </c>
      <c r="J760">
        <v>5</v>
      </c>
      <c r="K760">
        <v>11448.15</v>
      </c>
      <c r="L760" t="s">
        <v>16</v>
      </c>
      <c r="M760" t="str">
        <f>IF(PatientData[[#This Row],[Age]]&lt;=30,"18-30",IF(PatientData[[#This Row],[Age]]&lt;=40,"31-40",IF(PatientData[[#This Row],[Age]]&lt;=50,"41-50",IF(PatientData[[#This Row],[Age]]&lt;=60,"51-60",IF(PatientData[[#This Row],[Age]]&lt;=70,"61-70",IF(PatientData[[#This Row],[Age]]&lt;=80,"71-80","80+"))))))</f>
        <v>61-70</v>
      </c>
    </row>
    <row r="761" spans="1:13" x14ac:dyDescent="0.25">
      <c r="A761" t="s">
        <v>785</v>
      </c>
      <c r="B761">
        <v>22</v>
      </c>
      <c r="C761" t="s">
        <v>25</v>
      </c>
      <c r="D761">
        <v>99</v>
      </c>
      <c r="E761">
        <v>236.90078976230001</v>
      </c>
      <c r="F761">
        <v>23.724687204089498</v>
      </c>
      <c r="G761" t="s">
        <v>14</v>
      </c>
      <c r="H761" t="s">
        <v>22</v>
      </c>
      <c r="I761" t="s">
        <v>15</v>
      </c>
      <c r="J761">
        <v>4</v>
      </c>
      <c r="K761">
        <v>11621.19</v>
      </c>
      <c r="L761" t="s">
        <v>23</v>
      </c>
      <c r="M761" t="str">
        <f>IF(PatientData[[#This Row],[Age]]&lt;=30,"18-30",IF(PatientData[[#This Row],[Age]]&lt;=40,"31-40",IF(PatientData[[#This Row],[Age]]&lt;=50,"41-50",IF(PatientData[[#This Row],[Age]]&lt;=60,"51-60",IF(PatientData[[#This Row],[Age]]&lt;=70,"61-70",IF(PatientData[[#This Row],[Age]]&lt;=80,"71-80","80+"))))))</f>
        <v>18-30</v>
      </c>
    </row>
    <row r="762" spans="1:13" x14ac:dyDescent="0.25">
      <c r="A762" t="s">
        <v>786</v>
      </c>
      <c r="B762">
        <v>70</v>
      </c>
      <c r="C762" t="s">
        <v>25</v>
      </c>
      <c r="D762">
        <v>147</v>
      </c>
      <c r="E762">
        <v>138.353962173583</v>
      </c>
      <c r="F762">
        <v>25.8154369927795</v>
      </c>
      <c r="G762" t="s">
        <v>36</v>
      </c>
      <c r="H762" t="s">
        <v>22</v>
      </c>
      <c r="I762" t="s">
        <v>26</v>
      </c>
      <c r="J762">
        <v>7</v>
      </c>
      <c r="K762">
        <v>16134.89</v>
      </c>
      <c r="L762" t="s">
        <v>20</v>
      </c>
      <c r="M762" t="str">
        <f>IF(PatientData[[#This Row],[Age]]&lt;=30,"18-30",IF(PatientData[[#This Row],[Age]]&lt;=40,"31-40",IF(PatientData[[#This Row],[Age]]&lt;=50,"41-50",IF(PatientData[[#This Row],[Age]]&lt;=60,"51-60",IF(PatientData[[#This Row],[Age]]&lt;=70,"61-70",IF(PatientData[[#This Row],[Age]]&lt;=80,"71-80","80+"))))))</f>
        <v>61-70</v>
      </c>
    </row>
    <row r="763" spans="1:13" x14ac:dyDescent="0.25">
      <c r="A763" t="s">
        <v>787</v>
      </c>
      <c r="B763">
        <v>25</v>
      </c>
      <c r="C763" t="s">
        <v>13</v>
      </c>
      <c r="D763">
        <v>148</v>
      </c>
      <c r="E763" t="s">
        <v>10051</v>
      </c>
      <c r="F763">
        <v>31.4668740486375</v>
      </c>
      <c r="G763" t="s">
        <v>36</v>
      </c>
      <c r="H763" t="s">
        <v>22</v>
      </c>
      <c r="I763" t="s">
        <v>15</v>
      </c>
      <c r="J763">
        <v>2</v>
      </c>
      <c r="K763">
        <v>9799.7800000000007</v>
      </c>
      <c r="L763" t="s">
        <v>16</v>
      </c>
      <c r="M763" t="str">
        <f>IF(PatientData[[#This Row],[Age]]&lt;=30,"18-30",IF(PatientData[[#This Row],[Age]]&lt;=40,"31-40",IF(PatientData[[#This Row],[Age]]&lt;=50,"41-50",IF(PatientData[[#This Row],[Age]]&lt;=60,"51-60",IF(PatientData[[#This Row],[Age]]&lt;=70,"61-70",IF(PatientData[[#This Row],[Age]]&lt;=80,"71-80","80+"))))))</f>
        <v>18-30</v>
      </c>
    </row>
    <row r="764" spans="1:13" x14ac:dyDescent="0.25">
      <c r="A764" t="s">
        <v>788</v>
      </c>
      <c r="B764">
        <v>42</v>
      </c>
      <c r="C764" t="s">
        <v>13</v>
      </c>
      <c r="D764">
        <v>146</v>
      </c>
      <c r="E764">
        <v>296.71545302374</v>
      </c>
      <c r="F764">
        <v>27.219227363760599</v>
      </c>
      <c r="G764" t="s">
        <v>14</v>
      </c>
      <c r="H764" t="s">
        <v>19</v>
      </c>
      <c r="I764" t="s">
        <v>15</v>
      </c>
      <c r="J764">
        <v>5</v>
      </c>
      <c r="K764">
        <v>10844.22</v>
      </c>
      <c r="L764" t="s">
        <v>43</v>
      </c>
      <c r="M764" t="str">
        <f>IF(PatientData[[#This Row],[Age]]&lt;=30,"18-30",IF(PatientData[[#This Row],[Age]]&lt;=40,"31-40",IF(PatientData[[#This Row],[Age]]&lt;=50,"41-50",IF(PatientData[[#This Row],[Age]]&lt;=60,"51-60",IF(PatientData[[#This Row],[Age]]&lt;=70,"61-70",IF(PatientData[[#This Row],[Age]]&lt;=80,"71-80","80+"))))))</f>
        <v>41-50</v>
      </c>
    </row>
    <row r="765" spans="1:13" x14ac:dyDescent="0.25">
      <c r="A765" t="s">
        <v>789</v>
      </c>
      <c r="B765">
        <v>24</v>
      </c>
      <c r="C765" t="s">
        <v>25</v>
      </c>
      <c r="D765">
        <v>107</v>
      </c>
      <c r="E765">
        <v>308.62082796124599</v>
      </c>
      <c r="F765">
        <v>25.712437996841899</v>
      </c>
      <c r="G765" t="s">
        <v>14</v>
      </c>
      <c r="H765" t="s">
        <v>19</v>
      </c>
      <c r="I765" t="s">
        <v>28</v>
      </c>
      <c r="J765">
        <v>3</v>
      </c>
      <c r="K765">
        <v>7780.79</v>
      </c>
      <c r="L765" t="s">
        <v>16</v>
      </c>
      <c r="M765" t="str">
        <f>IF(PatientData[[#This Row],[Age]]&lt;=30,"18-30",IF(PatientData[[#This Row],[Age]]&lt;=40,"31-40",IF(PatientData[[#This Row],[Age]]&lt;=50,"41-50",IF(PatientData[[#This Row],[Age]]&lt;=60,"51-60",IF(PatientData[[#This Row],[Age]]&lt;=70,"61-70",IF(PatientData[[#This Row],[Age]]&lt;=80,"71-80","80+"))))))</f>
        <v>18-30</v>
      </c>
    </row>
    <row r="766" spans="1:13" x14ac:dyDescent="0.25">
      <c r="A766" t="s">
        <v>790</v>
      </c>
      <c r="B766">
        <v>44</v>
      </c>
      <c r="C766" t="s">
        <v>13</v>
      </c>
      <c r="D766">
        <v>131</v>
      </c>
      <c r="E766">
        <v>282.20050961761802</v>
      </c>
      <c r="F766">
        <v>21.020518214754301</v>
      </c>
      <c r="G766" t="s">
        <v>18</v>
      </c>
      <c r="H766" t="s">
        <v>19</v>
      </c>
      <c r="I766" t="s">
        <v>15</v>
      </c>
      <c r="J766">
        <v>1</v>
      </c>
      <c r="K766">
        <v>7833.29</v>
      </c>
      <c r="L766" t="s">
        <v>20</v>
      </c>
      <c r="M766" t="str">
        <f>IF(PatientData[[#This Row],[Age]]&lt;=30,"18-30",IF(PatientData[[#This Row],[Age]]&lt;=40,"31-40",IF(PatientData[[#This Row],[Age]]&lt;=50,"41-50",IF(PatientData[[#This Row],[Age]]&lt;=60,"51-60",IF(PatientData[[#This Row],[Age]]&lt;=70,"61-70",IF(PatientData[[#This Row],[Age]]&lt;=80,"71-80","80+"))))))</f>
        <v>41-50</v>
      </c>
    </row>
    <row r="767" spans="1:13" x14ac:dyDescent="0.25">
      <c r="A767" t="s">
        <v>791</v>
      </c>
      <c r="B767">
        <v>72</v>
      </c>
      <c r="C767" t="s">
        <v>25</v>
      </c>
      <c r="D767">
        <v>127</v>
      </c>
      <c r="E767">
        <v>197.03910624201299</v>
      </c>
      <c r="F767">
        <v>29.139774610398199</v>
      </c>
      <c r="G767" t="s">
        <v>10051</v>
      </c>
      <c r="H767" t="s">
        <v>19</v>
      </c>
      <c r="I767" t="s">
        <v>15</v>
      </c>
      <c r="J767">
        <v>3</v>
      </c>
      <c r="K767">
        <v>6647.29</v>
      </c>
      <c r="L767" t="s">
        <v>23</v>
      </c>
      <c r="M767" t="str">
        <f>IF(PatientData[[#This Row],[Age]]&lt;=30,"18-30",IF(PatientData[[#This Row],[Age]]&lt;=40,"31-40",IF(PatientData[[#This Row],[Age]]&lt;=50,"41-50",IF(PatientData[[#This Row],[Age]]&lt;=60,"51-60",IF(PatientData[[#This Row],[Age]]&lt;=70,"61-70",IF(PatientData[[#This Row],[Age]]&lt;=80,"71-80","80+"))))))</f>
        <v>71-80</v>
      </c>
    </row>
    <row r="768" spans="1:13" x14ac:dyDescent="0.25">
      <c r="A768" t="s">
        <v>792</v>
      </c>
      <c r="B768">
        <v>36</v>
      </c>
      <c r="C768" t="s">
        <v>25</v>
      </c>
      <c r="D768">
        <v>104</v>
      </c>
      <c r="E768">
        <v>156.471449934655</v>
      </c>
      <c r="F768">
        <v>19.742222503594299</v>
      </c>
      <c r="G768" t="s">
        <v>36</v>
      </c>
      <c r="H768" t="s">
        <v>19</v>
      </c>
      <c r="I768" t="s">
        <v>15</v>
      </c>
      <c r="J768">
        <v>4</v>
      </c>
      <c r="K768">
        <v>13051.02</v>
      </c>
      <c r="L768" t="s">
        <v>20</v>
      </c>
      <c r="M768" t="str">
        <f>IF(PatientData[[#This Row],[Age]]&lt;=30,"18-30",IF(PatientData[[#This Row],[Age]]&lt;=40,"31-40",IF(PatientData[[#This Row],[Age]]&lt;=50,"41-50",IF(PatientData[[#This Row],[Age]]&lt;=60,"51-60",IF(PatientData[[#This Row],[Age]]&lt;=70,"61-70",IF(PatientData[[#This Row],[Age]]&lt;=80,"71-80","80+"))))))</f>
        <v>31-40</v>
      </c>
    </row>
    <row r="769" spans="1:13" x14ac:dyDescent="0.25">
      <c r="A769" t="s">
        <v>793</v>
      </c>
      <c r="B769">
        <v>53</v>
      </c>
      <c r="C769" t="s">
        <v>25</v>
      </c>
      <c r="D769">
        <v>121</v>
      </c>
      <c r="E769">
        <v>245.02765484435201</v>
      </c>
      <c r="F769">
        <v>32.068562869917599</v>
      </c>
      <c r="G769" t="s">
        <v>14</v>
      </c>
      <c r="H769" t="s">
        <v>22</v>
      </c>
      <c r="I769" t="s">
        <v>28</v>
      </c>
      <c r="J769">
        <v>3</v>
      </c>
      <c r="K769">
        <v>6859.23</v>
      </c>
      <c r="L769" t="s">
        <v>16</v>
      </c>
      <c r="M769" t="str">
        <f>IF(PatientData[[#This Row],[Age]]&lt;=30,"18-30",IF(PatientData[[#This Row],[Age]]&lt;=40,"31-40",IF(PatientData[[#This Row],[Age]]&lt;=50,"41-50",IF(PatientData[[#This Row],[Age]]&lt;=60,"51-60",IF(PatientData[[#This Row],[Age]]&lt;=70,"61-70",IF(PatientData[[#This Row],[Age]]&lt;=80,"71-80","80+"))))))</f>
        <v>51-60</v>
      </c>
    </row>
    <row r="770" spans="1:13" x14ac:dyDescent="0.25">
      <c r="A770" t="s">
        <v>794</v>
      </c>
      <c r="B770">
        <v>75</v>
      </c>
      <c r="C770" t="s">
        <v>25</v>
      </c>
      <c r="D770">
        <v>143</v>
      </c>
      <c r="E770">
        <v>224.97734784189399</v>
      </c>
      <c r="F770">
        <v>28.461279787174199</v>
      </c>
      <c r="G770" t="s">
        <v>14</v>
      </c>
      <c r="H770" t="s">
        <v>22</v>
      </c>
      <c r="I770" t="s">
        <v>15</v>
      </c>
      <c r="J770">
        <v>2</v>
      </c>
      <c r="K770">
        <v>16968.03</v>
      </c>
      <c r="L770" t="s">
        <v>23</v>
      </c>
      <c r="M770" t="str">
        <f>IF(PatientData[[#This Row],[Age]]&lt;=30,"18-30",IF(PatientData[[#This Row],[Age]]&lt;=40,"31-40",IF(PatientData[[#This Row],[Age]]&lt;=50,"41-50",IF(PatientData[[#This Row],[Age]]&lt;=60,"51-60",IF(PatientData[[#This Row],[Age]]&lt;=70,"61-70",IF(PatientData[[#This Row],[Age]]&lt;=80,"71-80","80+"))))))</f>
        <v>71-80</v>
      </c>
    </row>
    <row r="771" spans="1:13" x14ac:dyDescent="0.25">
      <c r="A771" t="s">
        <v>795</v>
      </c>
      <c r="B771">
        <v>89</v>
      </c>
      <c r="C771" t="s">
        <v>13</v>
      </c>
      <c r="D771">
        <v>121</v>
      </c>
      <c r="E771">
        <v>176.207951783532</v>
      </c>
      <c r="F771">
        <v>31.9168481674545</v>
      </c>
      <c r="G771" t="s">
        <v>36</v>
      </c>
      <c r="H771" t="s">
        <v>19</v>
      </c>
      <c r="I771" t="s">
        <v>26</v>
      </c>
      <c r="J771">
        <v>10</v>
      </c>
      <c r="K771">
        <v>13333.83</v>
      </c>
      <c r="L771" t="s">
        <v>23</v>
      </c>
      <c r="M771" t="str">
        <f>IF(PatientData[[#This Row],[Age]]&lt;=30,"18-30",IF(PatientData[[#This Row],[Age]]&lt;=40,"31-40",IF(PatientData[[#This Row],[Age]]&lt;=50,"41-50",IF(PatientData[[#This Row],[Age]]&lt;=60,"51-60",IF(PatientData[[#This Row],[Age]]&lt;=70,"61-70",IF(PatientData[[#This Row],[Age]]&lt;=80,"71-80","80+"))))))</f>
        <v>80+</v>
      </c>
    </row>
    <row r="772" spans="1:13" x14ac:dyDescent="0.25">
      <c r="A772" t="s">
        <v>796</v>
      </c>
      <c r="B772">
        <v>39</v>
      </c>
      <c r="C772" t="s">
        <v>13</v>
      </c>
      <c r="D772">
        <v>127</v>
      </c>
      <c r="E772">
        <v>227.60544979608201</v>
      </c>
      <c r="F772">
        <v>28.363358116471399</v>
      </c>
      <c r="G772" t="s">
        <v>14</v>
      </c>
      <c r="H772" t="s">
        <v>22</v>
      </c>
      <c r="I772" t="s">
        <v>26</v>
      </c>
      <c r="J772">
        <v>2</v>
      </c>
      <c r="K772">
        <v>19501.04</v>
      </c>
      <c r="L772" t="s">
        <v>16</v>
      </c>
      <c r="M772" t="str">
        <f>IF(PatientData[[#This Row],[Age]]&lt;=30,"18-30",IF(PatientData[[#This Row],[Age]]&lt;=40,"31-40",IF(PatientData[[#This Row],[Age]]&lt;=50,"41-50",IF(PatientData[[#This Row],[Age]]&lt;=60,"51-60",IF(PatientData[[#This Row],[Age]]&lt;=70,"61-70",IF(PatientData[[#This Row],[Age]]&lt;=80,"71-80","80+"))))))</f>
        <v>31-40</v>
      </c>
    </row>
    <row r="773" spans="1:13" x14ac:dyDescent="0.25">
      <c r="A773" t="s">
        <v>797</v>
      </c>
      <c r="B773">
        <v>45</v>
      </c>
      <c r="C773" t="s">
        <v>13</v>
      </c>
      <c r="D773">
        <v>138</v>
      </c>
      <c r="E773">
        <v>201.292282530758</v>
      </c>
      <c r="F773">
        <v>26.085933571147201</v>
      </c>
      <c r="G773" t="s">
        <v>36</v>
      </c>
      <c r="H773" t="s">
        <v>19</v>
      </c>
      <c r="I773" t="s">
        <v>15</v>
      </c>
      <c r="J773">
        <v>4</v>
      </c>
      <c r="K773">
        <v>13498.24</v>
      </c>
      <c r="L773" t="s">
        <v>16</v>
      </c>
      <c r="M773" t="str">
        <f>IF(PatientData[[#This Row],[Age]]&lt;=30,"18-30",IF(PatientData[[#This Row],[Age]]&lt;=40,"31-40",IF(PatientData[[#This Row],[Age]]&lt;=50,"41-50",IF(PatientData[[#This Row],[Age]]&lt;=60,"51-60",IF(PatientData[[#This Row],[Age]]&lt;=70,"61-70",IF(PatientData[[#This Row],[Age]]&lt;=80,"71-80","80+"))))))</f>
        <v>41-50</v>
      </c>
    </row>
    <row r="774" spans="1:13" x14ac:dyDescent="0.25">
      <c r="A774" t="s">
        <v>798</v>
      </c>
      <c r="B774">
        <v>49</v>
      </c>
      <c r="C774" t="s">
        <v>25</v>
      </c>
      <c r="D774">
        <v>112</v>
      </c>
      <c r="E774">
        <v>163.394996013699</v>
      </c>
      <c r="F774">
        <v>27.852537901809399</v>
      </c>
      <c r="G774" t="s">
        <v>18</v>
      </c>
      <c r="H774" t="s">
        <v>19</v>
      </c>
      <c r="I774" t="s">
        <v>15</v>
      </c>
      <c r="J774">
        <v>1</v>
      </c>
      <c r="K774">
        <v>5050.1400000000003</v>
      </c>
      <c r="L774" t="s">
        <v>16</v>
      </c>
      <c r="M774" t="str">
        <f>IF(PatientData[[#This Row],[Age]]&lt;=30,"18-30",IF(PatientData[[#This Row],[Age]]&lt;=40,"31-40",IF(PatientData[[#This Row],[Age]]&lt;=50,"41-50",IF(PatientData[[#This Row],[Age]]&lt;=60,"51-60",IF(PatientData[[#This Row],[Age]]&lt;=70,"61-70",IF(PatientData[[#This Row],[Age]]&lt;=80,"71-80","80+"))))))</f>
        <v>41-50</v>
      </c>
    </row>
    <row r="775" spans="1:13" x14ac:dyDescent="0.25">
      <c r="A775" t="s">
        <v>799</v>
      </c>
      <c r="B775">
        <v>85</v>
      </c>
      <c r="C775" t="s">
        <v>25</v>
      </c>
      <c r="D775">
        <v>132</v>
      </c>
      <c r="E775">
        <v>188.61082130555701</v>
      </c>
      <c r="F775">
        <v>18.7920985124589</v>
      </c>
      <c r="G775" t="s">
        <v>18</v>
      </c>
      <c r="H775" t="s">
        <v>19</v>
      </c>
      <c r="I775" t="s">
        <v>15</v>
      </c>
      <c r="J775">
        <v>1</v>
      </c>
      <c r="K775">
        <v>11168.93</v>
      </c>
      <c r="L775" t="s">
        <v>16</v>
      </c>
      <c r="M775" t="str">
        <f>IF(PatientData[[#This Row],[Age]]&lt;=30,"18-30",IF(PatientData[[#This Row],[Age]]&lt;=40,"31-40",IF(PatientData[[#This Row],[Age]]&lt;=50,"41-50",IF(PatientData[[#This Row],[Age]]&lt;=60,"51-60",IF(PatientData[[#This Row],[Age]]&lt;=70,"61-70",IF(PatientData[[#This Row],[Age]]&lt;=80,"71-80","80+"))))))</f>
        <v>80+</v>
      </c>
    </row>
    <row r="776" spans="1:13" x14ac:dyDescent="0.25">
      <c r="A776" t="s">
        <v>800</v>
      </c>
      <c r="B776">
        <v>55</v>
      </c>
      <c r="C776" t="s">
        <v>25</v>
      </c>
      <c r="D776">
        <v>116</v>
      </c>
      <c r="E776">
        <v>209.718278956858</v>
      </c>
      <c r="F776">
        <v>24.7627585774162</v>
      </c>
      <c r="G776" t="s">
        <v>14</v>
      </c>
      <c r="H776" t="s">
        <v>19</v>
      </c>
      <c r="I776" t="s">
        <v>15</v>
      </c>
      <c r="J776">
        <v>3</v>
      </c>
      <c r="K776">
        <v>8626.14</v>
      </c>
      <c r="L776" t="s">
        <v>16</v>
      </c>
      <c r="M776" t="str">
        <f>IF(PatientData[[#This Row],[Age]]&lt;=30,"18-30",IF(PatientData[[#This Row],[Age]]&lt;=40,"31-40",IF(PatientData[[#This Row],[Age]]&lt;=50,"41-50",IF(PatientData[[#This Row],[Age]]&lt;=60,"51-60",IF(PatientData[[#This Row],[Age]]&lt;=70,"61-70",IF(PatientData[[#This Row],[Age]]&lt;=80,"71-80","80+"))))))</f>
        <v>51-60</v>
      </c>
    </row>
    <row r="777" spans="1:13" x14ac:dyDescent="0.25">
      <c r="A777" t="s">
        <v>801</v>
      </c>
      <c r="B777">
        <v>76</v>
      </c>
      <c r="C777" t="s">
        <v>25</v>
      </c>
      <c r="D777">
        <v>129</v>
      </c>
      <c r="E777">
        <v>220.88893854802299</v>
      </c>
      <c r="F777">
        <v>30.108722439128201</v>
      </c>
      <c r="G777" t="s">
        <v>36</v>
      </c>
      <c r="H777" t="s">
        <v>19</v>
      </c>
      <c r="I777" t="s">
        <v>15</v>
      </c>
      <c r="J777">
        <v>5</v>
      </c>
      <c r="K777">
        <v>10455.459999999999</v>
      </c>
      <c r="L777" t="s">
        <v>20</v>
      </c>
      <c r="M777" t="str">
        <f>IF(PatientData[[#This Row],[Age]]&lt;=30,"18-30",IF(PatientData[[#This Row],[Age]]&lt;=40,"31-40",IF(PatientData[[#This Row],[Age]]&lt;=50,"41-50",IF(PatientData[[#This Row],[Age]]&lt;=60,"51-60",IF(PatientData[[#This Row],[Age]]&lt;=70,"61-70",IF(PatientData[[#This Row],[Age]]&lt;=80,"71-80","80+"))))))</f>
        <v>71-80</v>
      </c>
    </row>
    <row r="778" spans="1:13" x14ac:dyDescent="0.25">
      <c r="A778" t="s">
        <v>802</v>
      </c>
      <c r="B778">
        <v>49</v>
      </c>
      <c r="C778" t="s">
        <v>13</v>
      </c>
      <c r="D778">
        <v>139</v>
      </c>
      <c r="E778">
        <v>120</v>
      </c>
      <c r="F778">
        <v>29.967429108831499</v>
      </c>
      <c r="G778" t="s">
        <v>36</v>
      </c>
      <c r="H778" t="s">
        <v>10051</v>
      </c>
      <c r="I778" t="s">
        <v>15</v>
      </c>
      <c r="J778">
        <v>3</v>
      </c>
      <c r="K778">
        <v>10218.08</v>
      </c>
      <c r="L778" t="s">
        <v>16</v>
      </c>
      <c r="M778" t="str">
        <f>IF(PatientData[[#This Row],[Age]]&lt;=30,"18-30",IF(PatientData[[#This Row],[Age]]&lt;=40,"31-40",IF(PatientData[[#This Row],[Age]]&lt;=50,"41-50",IF(PatientData[[#This Row],[Age]]&lt;=60,"51-60",IF(PatientData[[#This Row],[Age]]&lt;=70,"61-70",IF(PatientData[[#This Row],[Age]]&lt;=80,"71-80","80+"))))))</f>
        <v>41-50</v>
      </c>
    </row>
    <row r="779" spans="1:13" x14ac:dyDescent="0.25">
      <c r="A779" t="s">
        <v>803</v>
      </c>
      <c r="B779">
        <v>60</v>
      </c>
      <c r="C779" t="s">
        <v>25</v>
      </c>
      <c r="D779">
        <v>132</v>
      </c>
      <c r="E779">
        <v>301.27804098484302</v>
      </c>
      <c r="F779">
        <v>21.888491791224599</v>
      </c>
      <c r="G779" t="s">
        <v>18</v>
      </c>
      <c r="H779" t="s">
        <v>19</v>
      </c>
      <c r="I779" t="s">
        <v>15</v>
      </c>
      <c r="J779">
        <v>5</v>
      </c>
      <c r="K779">
        <v>9395.24</v>
      </c>
      <c r="L779" t="s">
        <v>23</v>
      </c>
      <c r="M779" t="str">
        <f>IF(PatientData[[#This Row],[Age]]&lt;=30,"18-30",IF(PatientData[[#This Row],[Age]]&lt;=40,"31-40",IF(PatientData[[#This Row],[Age]]&lt;=50,"41-50",IF(PatientData[[#This Row],[Age]]&lt;=60,"51-60",IF(PatientData[[#This Row],[Age]]&lt;=70,"61-70",IF(PatientData[[#This Row],[Age]]&lt;=80,"71-80","80+"))))))</f>
        <v>51-60</v>
      </c>
    </row>
    <row r="780" spans="1:13" x14ac:dyDescent="0.25">
      <c r="A780" t="s">
        <v>804</v>
      </c>
      <c r="B780">
        <v>46</v>
      </c>
      <c r="C780" t="s">
        <v>13</v>
      </c>
      <c r="D780">
        <v>134</v>
      </c>
      <c r="E780">
        <v>161.970213821258</v>
      </c>
      <c r="F780">
        <v>32.132080879965599</v>
      </c>
      <c r="G780" t="s">
        <v>14</v>
      </c>
      <c r="H780" t="s">
        <v>22</v>
      </c>
      <c r="I780" t="s">
        <v>15</v>
      </c>
      <c r="J780">
        <v>5</v>
      </c>
      <c r="K780">
        <v>7071.52</v>
      </c>
      <c r="L780" t="s">
        <v>16</v>
      </c>
      <c r="M780" t="str">
        <f>IF(PatientData[[#This Row],[Age]]&lt;=30,"18-30",IF(PatientData[[#This Row],[Age]]&lt;=40,"31-40",IF(PatientData[[#This Row],[Age]]&lt;=50,"41-50",IF(PatientData[[#This Row],[Age]]&lt;=60,"51-60",IF(PatientData[[#This Row],[Age]]&lt;=70,"61-70",IF(PatientData[[#This Row],[Age]]&lt;=80,"71-80","80+"))))))</f>
        <v>41-50</v>
      </c>
    </row>
    <row r="781" spans="1:13" x14ac:dyDescent="0.25">
      <c r="A781" t="s">
        <v>805</v>
      </c>
      <c r="B781">
        <v>56</v>
      </c>
      <c r="C781" t="s">
        <v>25</v>
      </c>
      <c r="D781">
        <v>114</v>
      </c>
      <c r="E781">
        <v>268.31782279009099</v>
      </c>
      <c r="F781">
        <v>27.586058999081001</v>
      </c>
      <c r="G781" t="s">
        <v>36</v>
      </c>
      <c r="H781" t="s">
        <v>22</v>
      </c>
      <c r="I781" t="s">
        <v>26</v>
      </c>
      <c r="J781">
        <v>6</v>
      </c>
      <c r="K781">
        <v>15854.24</v>
      </c>
      <c r="L781" t="s">
        <v>16</v>
      </c>
      <c r="M781" t="str">
        <f>IF(PatientData[[#This Row],[Age]]&lt;=30,"18-30",IF(PatientData[[#This Row],[Age]]&lt;=40,"31-40",IF(PatientData[[#This Row],[Age]]&lt;=50,"41-50",IF(PatientData[[#This Row],[Age]]&lt;=60,"51-60",IF(PatientData[[#This Row],[Age]]&lt;=70,"61-70",IF(PatientData[[#This Row],[Age]]&lt;=80,"71-80","80+"))))))</f>
        <v>51-60</v>
      </c>
    </row>
    <row r="782" spans="1:13" x14ac:dyDescent="0.25">
      <c r="A782" t="s">
        <v>806</v>
      </c>
      <c r="B782">
        <v>22</v>
      </c>
      <c r="C782" t="s">
        <v>25</v>
      </c>
      <c r="D782">
        <v>98</v>
      </c>
      <c r="E782">
        <v>203.90079678132599</v>
      </c>
      <c r="F782">
        <v>25.419116139348102</v>
      </c>
      <c r="G782" t="s">
        <v>36</v>
      </c>
      <c r="H782" t="s">
        <v>19</v>
      </c>
      <c r="I782" t="s">
        <v>15</v>
      </c>
      <c r="J782">
        <v>5</v>
      </c>
      <c r="K782">
        <v>8237.69</v>
      </c>
      <c r="L782" t="s">
        <v>20</v>
      </c>
      <c r="M782" t="str">
        <f>IF(PatientData[[#This Row],[Age]]&lt;=30,"18-30",IF(PatientData[[#This Row],[Age]]&lt;=40,"31-40",IF(PatientData[[#This Row],[Age]]&lt;=50,"41-50",IF(PatientData[[#This Row],[Age]]&lt;=60,"51-60",IF(PatientData[[#This Row],[Age]]&lt;=70,"61-70",IF(PatientData[[#This Row],[Age]]&lt;=80,"71-80","80+"))))))</f>
        <v>18-30</v>
      </c>
    </row>
    <row r="783" spans="1:13" x14ac:dyDescent="0.25">
      <c r="A783" t="s">
        <v>807</v>
      </c>
      <c r="B783">
        <v>35</v>
      </c>
      <c r="C783" t="s">
        <v>25</v>
      </c>
      <c r="D783" t="s">
        <v>10051</v>
      </c>
      <c r="E783">
        <v>212.96086674172901</v>
      </c>
      <c r="F783">
        <v>27.440923595790601</v>
      </c>
      <c r="G783" t="s">
        <v>18</v>
      </c>
      <c r="H783" t="s">
        <v>22</v>
      </c>
      <c r="I783" t="s">
        <v>26</v>
      </c>
      <c r="J783">
        <v>1</v>
      </c>
      <c r="K783">
        <v>12400.45</v>
      </c>
      <c r="L783" t="s">
        <v>23</v>
      </c>
      <c r="M783" t="str">
        <f>IF(PatientData[[#This Row],[Age]]&lt;=30,"18-30",IF(PatientData[[#This Row],[Age]]&lt;=40,"31-40",IF(PatientData[[#This Row],[Age]]&lt;=50,"41-50",IF(PatientData[[#This Row],[Age]]&lt;=60,"51-60",IF(PatientData[[#This Row],[Age]]&lt;=70,"61-70",IF(PatientData[[#This Row],[Age]]&lt;=80,"71-80","80+"))))))</f>
        <v>31-40</v>
      </c>
    </row>
    <row r="784" spans="1:13" x14ac:dyDescent="0.25">
      <c r="A784" t="s">
        <v>808</v>
      </c>
      <c r="B784">
        <v>76</v>
      </c>
      <c r="C784" t="s">
        <v>13</v>
      </c>
      <c r="D784">
        <v>156</v>
      </c>
      <c r="E784">
        <v>237.15087283956601</v>
      </c>
      <c r="F784">
        <v>31.648954807158201</v>
      </c>
      <c r="G784" t="s">
        <v>14</v>
      </c>
      <c r="H784" t="s">
        <v>19</v>
      </c>
      <c r="I784" t="s">
        <v>15</v>
      </c>
      <c r="J784">
        <v>2</v>
      </c>
      <c r="K784">
        <v>10498.56</v>
      </c>
      <c r="L784" t="s">
        <v>16</v>
      </c>
      <c r="M784" t="str">
        <f>IF(PatientData[[#This Row],[Age]]&lt;=30,"18-30",IF(PatientData[[#This Row],[Age]]&lt;=40,"31-40",IF(PatientData[[#This Row],[Age]]&lt;=50,"41-50",IF(PatientData[[#This Row],[Age]]&lt;=60,"51-60",IF(PatientData[[#This Row],[Age]]&lt;=70,"61-70",IF(PatientData[[#This Row],[Age]]&lt;=80,"71-80","80+"))))))</f>
        <v>71-80</v>
      </c>
    </row>
    <row r="785" spans="1:13" x14ac:dyDescent="0.25">
      <c r="A785" t="s">
        <v>809</v>
      </c>
      <c r="B785">
        <v>74</v>
      </c>
      <c r="C785" t="s">
        <v>25</v>
      </c>
      <c r="D785">
        <v>177</v>
      </c>
      <c r="E785">
        <v>166.69257419409001</v>
      </c>
      <c r="F785">
        <v>20.847580145373001</v>
      </c>
      <c r="G785" t="s">
        <v>18</v>
      </c>
      <c r="H785" t="s">
        <v>19</v>
      </c>
      <c r="I785" t="s">
        <v>15</v>
      </c>
      <c r="J785">
        <v>5</v>
      </c>
      <c r="K785">
        <v>10850.72</v>
      </c>
      <c r="L785" t="s">
        <v>16</v>
      </c>
      <c r="M785" t="str">
        <f>IF(PatientData[[#This Row],[Age]]&lt;=30,"18-30",IF(PatientData[[#This Row],[Age]]&lt;=40,"31-40",IF(PatientData[[#This Row],[Age]]&lt;=50,"41-50",IF(PatientData[[#This Row],[Age]]&lt;=60,"51-60",IF(PatientData[[#This Row],[Age]]&lt;=70,"61-70",IF(PatientData[[#This Row],[Age]]&lt;=80,"71-80","80+"))))))</f>
        <v>71-80</v>
      </c>
    </row>
    <row r="786" spans="1:13" x14ac:dyDescent="0.25">
      <c r="A786" t="s">
        <v>810</v>
      </c>
      <c r="B786">
        <v>43</v>
      </c>
      <c r="C786" t="s">
        <v>13</v>
      </c>
      <c r="D786">
        <v>122</v>
      </c>
      <c r="E786">
        <v>182.12058882121499</v>
      </c>
      <c r="F786">
        <v>24.907081506476199</v>
      </c>
      <c r="G786" t="s">
        <v>14</v>
      </c>
      <c r="H786" t="s">
        <v>19</v>
      </c>
      <c r="I786" t="s">
        <v>28</v>
      </c>
      <c r="J786">
        <v>2</v>
      </c>
      <c r="K786">
        <v>3586.64</v>
      </c>
      <c r="L786" t="s">
        <v>20</v>
      </c>
      <c r="M786" t="str">
        <f>IF(PatientData[[#This Row],[Age]]&lt;=30,"18-30",IF(PatientData[[#This Row],[Age]]&lt;=40,"31-40",IF(PatientData[[#This Row],[Age]]&lt;=50,"41-50",IF(PatientData[[#This Row],[Age]]&lt;=60,"51-60",IF(PatientData[[#This Row],[Age]]&lt;=70,"61-70",IF(PatientData[[#This Row],[Age]]&lt;=80,"71-80","80+"))))))</f>
        <v>41-50</v>
      </c>
    </row>
    <row r="787" spans="1:13" x14ac:dyDescent="0.25">
      <c r="A787" t="s">
        <v>811</v>
      </c>
      <c r="B787">
        <v>59</v>
      </c>
      <c r="C787" t="s">
        <v>25</v>
      </c>
      <c r="D787">
        <v>130</v>
      </c>
      <c r="E787">
        <v>120</v>
      </c>
      <c r="F787">
        <v>27.8905481235205</v>
      </c>
      <c r="G787" t="s">
        <v>10051</v>
      </c>
      <c r="H787" t="s">
        <v>19</v>
      </c>
      <c r="I787" t="s">
        <v>15</v>
      </c>
      <c r="J787">
        <v>6</v>
      </c>
      <c r="K787">
        <v>9463.2800000000007</v>
      </c>
      <c r="L787" t="s">
        <v>10051</v>
      </c>
      <c r="M787" t="str">
        <f>IF(PatientData[[#This Row],[Age]]&lt;=30,"18-30",IF(PatientData[[#This Row],[Age]]&lt;=40,"31-40",IF(PatientData[[#This Row],[Age]]&lt;=50,"41-50",IF(PatientData[[#This Row],[Age]]&lt;=60,"51-60",IF(PatientData[[#This Row],[Age]]&lt;=70,"61-70",IF(PatientData[[#This Row],[Age]]&lt;=80,"71-80","80+"))))))</f>
        <v>51-60</v>
      </c>
    </row>
    <row r="788" spans="1:13" x14ac:dyDescent="0.25">
      <c r="A788" t="s">
        <v>812</v>
      </c>
      <c r="B788">
        <v>41</v>
      </c>
      <c r="C788" t="s">
        <v>13</v>
      </c>
      <c r="D788">
        <v>140</v>
      </c>
      <c r="E788">
        <v>173.87839558618401</v>
      </c>
      <c r="F788">
        <v>27.870276001220098</v>
      </c>
      <c r="G788" t="s">
        <v>14</v>
      </c>
      <c r="H788" t="s">
        <v>19</v>
      </c>
      <c r="I788" t="s">
        <v>10051</v>
      </c>
      <c r="J788">
        <v>4</v>
      </c>
      <c r="K788">
        <v>5918.24</v>
      </c>
      <c r="L788" t="s">
        <v>43</v>
      </c>
      <c r="M788" t="str">
        <f>IF(PatientData[[#This Row],[Age]]&lt;=30,"18-30",IF(PatientData[[#This Row],[Age]]&lt;=40,"31-40",IF(PatientData[[#This Row],[Age]]&lt;=50,"41-50",IF(PatientData[[#This Row],[Age]]&lt;=60,"51-60",IF(PatientData[[#This Row],[Age]]&lt;=70,"61-70",IF(PatientData[[#This Row],[Age]]&lt;=80,"71-80","80+"))))))</f>
        <v>41-50</v>
      </c>
    </row>
    <row r="789" spans="1:13" x14ac:dyDescent="0.25">
      <c r="A789" t="s">
        <v>813</v>
      </c>
      <c r="B789">
        <v>55</v>
      </c>
      <c r="C789" t="s">
        <v>25</v>
      </c>
      <c r="D789">
        <v>136</v>
      </c>
      <c r="E789">
        <v>200.204182217083</v>
      </c>
      <c r="F789">
        <v>30.715308717596301</v>
      </c>
      <c r="G789" t="s">
        <v>36</v>
      </c>
      <c r="H789" t="s">
        <v>19</v>
      </c>
      <c r="I789" t="s">
        <v>28</v>
      </c>
      <c r="J789">
        <v>0</v>
      </c>
      <c r="K789">
        <v>2128.64</v>
      </c>
      <c r="L789" t="s">
        <v>16</v>
      </c>
      <c r="M789" t="str">
        <f>IF(PatientData[[#This Row],[Age]]&lt;=30,"18-30",IF(PatientData[[#This Row],[Age]]&lt;=40,"31-40",IF(PatientData[[#This Row],[Age]]&lt;=50,"41-50",IF(PatientData[[#This Row],[Age]]&lt;=60,"51-60",IF(PatientData[[#This Row],[Age]]&lt;=70,"61-70",IF(PatientData[[#This Row],[Age]]&lt;=80,"71-80","80+"))))))</f>
        <v>51-60</v>
      </c>
    </row>
    <row r="790" spans="1:13" x14ac:dyDescent="0.25">
      <c r="A790" t="s">
        <v>814</v>
      </c>
      <c r="B790">
        <v>62</v>
      </c>
      <c r="C790" t="s">
        <v>13</v>
      </c>
      <c r="D790">
        <v>120</v>
      </c>
      <c r="E790">
        <v>233.553883857664</v>
      </c>
      <c r="F790">
        <v>27.540667211437299</v>
      </c>
      <c r="G790" t="s">
        <v>36</v>
      </c>
      <c r="H790" t="s">
        <v>19</v>
      </c>
      <c r="I790" t="s">
        <v>26</v>
      </c>
      <c r="J790">
        <v>7</v>
      </c>
      <c r="K790">
        <v>5089.1099999999997</v>
      </c>
      <c r="L790" t="s">
        <v>23</v>
      </c>
      <c r="M790" t="str">
        <f>IF(PatientData[[#This Row],[Age]]&lt;=30,"18-30",IF(PatientData[[#This Row],[Age]]&lt;=40,"31-40",IF(PatientData[[#This Row],[Age]]&lt;=50,"41-50",IF(PatientData[[#This Row],[Age]]&lt;=60,"51-60",IF(PatientData[[#This Row],[Age]]&lt;=70,"61-70",IF(PatientData[[#This Row],[Age]]&lt;=80,"71-80","80+"))))))</f>
        <v>61-70</v>
      </c>
    </row>
    <row r="791" spans="1:13" x14ac:dyDescent="0.25">
      <c r="A791" t="s">
        <v>815</v>
      </c>
      <c r="B791">
        <v>60</v>
      </c>
      <c r="C791" t="s">
        <v>13</v>
      </c>
      <c r="D791">
        <v>148</v>
      </c>
      <c r="E791">
        <v>196.433582442773</v>
      </c>
      <c r="F791">
        <v>31.008625008483499</v>
      </c>
      <c r="G791" t="s">
        <v>36</v>
      </c>
      <c r="H791" t="s">
        <v>19</v>
      </c>
      <c r="I791" t="s">
        <v>26</v>
      </c>
      <c r="J791">
        <v>4</v>
      </c>
      <c r="K791">
        <v>11427.97</v>
      </c>
      <c r="L791" t="s">
        <v>16</v>
      </c>
      <c r="M791" t="str">
        <f>IF(PatientData[[#This Row],[Age]]&lt;=30,"18-30",IF(PatientData[[#This Row],[Age]]&lt;=40,"31-40",IF(PatientData[[#This Row],[Age]]&lt;=50,"41-50",IF(PatientData[[#This Row],[Age]]&lt;=60,"51-60",IF(PatientData[[#This Row],[Age]]&lt;=70,"61-70",IF(PatientData[[#This Row],[Age]]&lt;=80,"71-80","80+"))))))</f>
        <v>51-60</v>
      </c>
    </row>
    <row r="792" spans="1:13" x14ac:dyDescent="0.25">
      <c r="A792" t="s">
        <v>816</v>
      </c>
      <c r="B792">
        <v>50</v>
      </c>
      <c r="C792" t="s">
        <v>13</v>
      </c>
      <c r="D792">
        <v>163</v>
      </c>
      <c r="E792">
        <v>271.45137745467099</v>
      </c>
      <c r="F792">
        <v>15</v>
      </c>
      <c r="G792" t="s">
        <v>14</v>
      </c>
      <c r="H792" t="s">
        <v>19</v>
      </c>
      <c r="I792" t="s">
        <v>15</v>
      </c>
      <c r="J792">
        <v>2</v>
      </c>
      <c r="K792">
        <v>10228.99</v>
      </c>
      <c r="L792" t="s">
        <v>20</v>
      </c>
      <c r="M792" t="str">
        <f>IF(PatientData[[#This Row],[Age]]&lt;=30,"18-30",IF(PatientData[[#This Row],[Age]]&lt;=40,"31-40",IF(PatientData[[#This Row],[Age]]&lt;=50,"41-50",IF(PatientData[[#This Row],[Age]]&lt;=60,"51-60",IF(PatientData[[#This Row],[Age]]&lt;=70,"61-70",IF(PatientData[[#This Row],[Age]]&lt;=80,"71-80","80+"))))))</f>
        <v>41-50</v>
      </c>
    </row>
    <row r="793" spans="1:13" x14ac:dyDescent="0.25">
      <c r="A793" t="s">
        <v>817</v>
      </c>
      <c r="B793">
        <v>76</v>
      </c>
      <c r="C793" t="s">
        <v>13</v>
      </c>
      <c r="D793">
        <v>164</v>
      </c>
      <c r="E793">
        <v>187.28764811422499</v>
      </c>
      <c r="F793">
        <v>22.947437384339</v>
      </c>
      <c r="G793" t="s">
        <v>14</v>
      </c>
      <c r="H793" t="s">
        <v>10051</v>
      </c>
      <c r="I793" t="s">
        <v>15</v>
      </c>
      <c r="J793">
        <v>1</v>
      </c>
      <c r="K793">
        <v>13407.85</v>
      </c>
      <c r="L793" t="s">
        <v>43</v>
      </c>
      <c r="M793" t="str">
        <f>IF(PatientData[[#This Row],[Age]]&lt;=30,"18-30",IF(PatientData[[#This Row],[Age]]&lt;=40,"31-40",IF(PatientData[[#This Row],[Age]]&lt;=50,"41-50",IF(PatientData[[#This Row],[Age]]&lt;=60,"51-60",IF(PatientData[[#This Row],[Age]]&lt;=70,"61-70",IF(PatientData[[#This Row],[Age]]&lt;=80,"71-80","80+"))))))</f>
        <v>71-80</v>
      </c>
    </row>
    <row r="794" spans="1:13" x14ac:dyDescent="0.25">
      <c r="A794" t="s">
        <v>818</v>
      </c>
      <c r="B794">
        <v>70</v>
      </c>
      <c r="C794" t="s">
        <v>13</v>
      </c>
      <c r="D794">
        <v>127</v>
      </c>
      <c r="E794">
        <v>282.81169193097497</v>
      </c>
      <c r="F794">
        <v>27.100101286306401</v>
      </c>
      <c r="G794" t="s">
        <v>14</v>
      </c>
      <c r="H794" t="s">
        <v>19</v>
      </c>
      <c r="I794" t="s">
        <v>15</v>
      </c>
      <c r="J794">
        <v>3</v>
      </c>
      <c r="K794">
        <v>10040.530000000001</v>
      </c>
      <c r="L794" t="s">
        <v>23</v>
      </c>
      <c r="M794" t="str">
        <f>IF(PatientData[[#This Row],[Age]]&lt;=30,"18-30",IF(PatientData[[#This Row],[Age]]&lt;=40,"31-40",IF(PatientData[[#This Row],[Age]]&lt;=50,"41-50",IF(PatientData[[#This Row],[Age]]&lt;=60,"51-60",IF(PatientData[[#This Row],[Age]]&lt;=70,"61-70",IF(PatientData[[#This Row],[Age]]&lt;=80,"71-80","80+"))))))</f>
        <v>61-70</v>
      </c>
    </row>
    <row r="795" spans="1:13" x14ac:dyDescent="0.25">
      <c r="A795" t="s">
        <v>819</v>
      </c>
      <c r="B795">
        <v>51</v>
      </c>
      <c r="C795" t="s">
        <v>25</v>
      </c>
      <c r="D795">
        <v>146</v>
      </c>
      <c r="E795">
        <v>205.463920670823</v>
      </c>
      <c r="F795">
        <v>30.533967529653001</v>
      </c>
      <c r="G795" t="s">
        <v>10051</v>
      </c>
      <c r="H795" t="s">
        <v>19</v>
      </c>
      <c r="I795" t="s">
        <v>15</v>
      </c>
      <c r="J795">
        <v>2</v>
      </c>
      <c r="K795">
        <v>8173.76</v>
      </c>
      <c r="L795" t="s">
        <v>16</v>
      </c>
      <c r="M795" t="str">
        <f>IF(PatientData[[#This Row],[Age]]&lt;=30,"18-30",IF(PatientData[[#This Row],[Age]]&lt;=40,"31-40",IF(PatientData[[#This Row],[Age]]&lt;=50,"41-50",IF(PatientData[[#This Row],[Age]]&lt;=60,"51-60",IF(PatientData[[#This Row],[Age]]&lt;=70,"61-70",IF(PatientData[[#This Row],[Age]]&lt;=80,"71-80","80+"))))))</f>
        <v>51-60</v>
      </c>
    </row>
    <row r="796" spans="1:13" x14ac:dyDescent="0.25">
      <c r="A796" t="s">
        <v>820</v>
      </c>
      <c r="B796">
        <v>61</v>
      </c>
      <c r="C796" t="s">
        <v>13</v>
      </c>
      <c r="D796">
        <v>156</v>
      </c>
      <c r="E796">
        <v>165.61652056804101</v>
      </c>
      <c r="F796">
        <v>29.877310172794701</v>
      </c>
      <c r="G796" t="s">
        <v>14</v>
      </c>
      <c r="H796" t="s">
        <v>19</v>
      </c>
      <c r="I796" t="s">
        <v>15</v>
      </c>
      <c r="J796">
        <v>6</v>
      </c>
      <c r="K796">
        <v>13263.39</v>
      </c>
      <c r="L796" t="s">
        <v>16</v>
      </c>
      <c r="M796" t="str">
        <f>IF(PatientData[[#This Row],[Age]]&lt;=30,"18-30",IF(PatientData[[#This Row],[Age]]&lt;=40,"31-40",IF(PatientData[[#This Row],[Age]]&lt;=50,"41-50",IF(PatientData[[#This Row],[Age]]&lt;=60,"51-60",IF(PatientData[[#This Row],[Age]]&lt;=70,"61-70",IF(PatientData[[#This Row],[Age]]&lt;=80,"71-80","80+"))))))</f>
        <v>61-70</v>
      </c>
    </row>
    <row r="797" spans="1:13" x14ac:dyDescent="0.25">
      <c r="A797" t="s">
        <v>821</v>
      </c>
      <c r="B797">
        <v>56</v>
      </c>
      <c r="C797" t="s">
        <v>13</v>
      </c>
      <c r="D797">
        <v>129</v>
      </c>
      <c r="E797">
        <v>231.76164348655999</v>
      </c>
      <c r="F797">
        <v>21.112269689333399</v>
      </c>
      <c r="G797" t="s">
        <v>36</v>
      </c>
      <c r="H797" t="s">
        <v>22</v>
      </c>
      <c r="I797" t="s">
        <v>26</v>
      </c>
      <c r="J797">
        <v>4</v>
      </c>
      <c r="K797">
        <v>25976.41</v>
      </c>
      <c r="L797" t="s">
        <v>16</v>
      </c>
      <c r="M797" t="str">
        <f>IF(PatientData[[#This Row],[Age]]&lt;=30,"18-30",IF(PatientData[[#This Row],[Age]]&lt;=40,"31-40",IF(PatientData[[#This Row],[Age]]&lt;=50,"41-50",IF(PatientData[[#This Row],[Age]]&lt;=60,"51-60",IF(PatientData[[#This Row],[Age]]&lt;=70,"61-70",IF(PatientData[[#This Row],[Age]]&lt;=80,"71-80","80+"))))))</f>
        <v>51-60</v>
      </c>
    </row>
    <row r="798" spans="1:13" x14ac:dyDescent="0.25">
      <c r="A798" t="s">
        <v>822</v>
      </c>
      <c r="B798">
        <v>70</v>
      </c>
      <c r="C798" t="s">
        <v>13</v>
      </c>
      <c r="D798">
        <v>117</v>
      </c>
      <c r="E798">
        <v>174.19911048969701</v>
      </c>
      <c r="F798">
        <v>25.8743880907275</v>
      </c>
      <c r="G798" t="s">
        <v>36</v>
      </c>
      <c r="H798" t="s">
        <v>22</v>
      </c>
      <c r="I798" t="s">
        <v>26</v>
      </c>
      <c r="J798">
        <v>6</v>
      </c>
      <c r="K798">
        <v>12314.41</v>
      </c>
      <c r="L798" t="s">
        <v>23</v>
      </c>
      <c r="M798" t="str">
        <f>IF(PatientData[[#This Row],[Age]]&lt;=30,"18-30",IF(PatientData[[#This Row],[Age]]&lt;=40,"31-40",IF(PatientData[[#This Row],[Age]]&lt;=50,"41-50",IF(PatientData[[#This Row],[Age]]&lt;=60,"51-60",IF(PatientData[[#This Row],[Age]]&lt;=70,"61-70",IF(PatientData[[#This Row],[Age]]&lt;=80,"71-80","80+"))))))</f>
        <v>61-70</v>
      </c>
    </row>
    <row r="799" spans="1:13" x14ac:dyDescent="0.25">
      <c r="A799" t="s">
        <v>823</v>
      </c>
      <c r="B799">
        <v>53</v>
      </c>
      <c r="C799" t="s">
        <v>13</v>
      </c>
      <c r="D799">
        <v>154</v>
      </c>
      <c r="E799">
        <v>271.04270787749101</v>
      </c>
      <c r="F799">
        <v>17.269863405695698</v>
      </c>
      <c r="G799" t="s">
        <v>10051</v>
      </c>
      <c r="H799" t="s">
        <v>22</v>
      </c>
      <c r="I799" t="s">
        <v>28</v>
      </c>
      <c r="J799">
        <v>2</v>
      </c>
      <c r="K799">
        <v>5399.38</v>
      </c>
      <c r="L799" t="s">
        <v>16</v>
      </c>
      <c r="M799" t="str">
        <f>IF(PatientData[[#This Row],[Age]]&lt;=30,"18-30",IF(PatientData[[#This Row],[Age]]&lt;=40,"31-40",IF(PatientData[[#This Row],[Age]]&lt;=50,"41-50",IF(PatientData[[#This Row],[Age]]&lt;=60,"51-60",IF(PatientData[[#This Row],[Age]]&lt;=70,"61-70",IF(PatientData[[#This Row],[Age]]&lt;=80,"71-80","80+"))))))</f>
        <v>51-60</v>
      </c>
    </row>
    <row r="800" spans="1:13" x14ac:dyDescent="0.25">
      <c r="A800" t="s">
        <v>824</v>
      </c>
      <c r="B800">
        <v>51</v>
      </c>
      <c r="C800" t="s">
        <v>13</v>
      </c>
      <c r="D800">
        <v>136</v>
      </c>
      <c r="E800">
        <v>201.23517167543699</v>
      </c>
      <c r="F800">
        <v>25.243268130276899</v>
      </c>
      <c r="G800" t="s">
        <v>18</v>
      </c>
      <c r="H800" t="s">
        <v>22</v>
      </c>
      <c r="I800" t="s">
        <v>15</v>
      </c>
      <c r="J800">
        <v>5</v>
      </c>
      <c r="K800">
        <v>9651.89</v>
      </c>
      <c r="L800" t="s">
        <v>16</v>
      </c>
      <c r="M800" t="str">
        <f>IF(PatientData[[#This Row],[Age]]&lt;=30,"18-30",IF(PatientData[[#This Row],[Age]]&lt;=40,"31-40",IF(PatientData[[#This Row],[Age]]&lt;=50,"41-50",IF(PatientData[[#This Row],[Age]]&lt;=60,"51-60",IF(PatientData[[#This Row],[Age]]&lt;=70,"61-70",IF(PatientData[[#This Row],[Age]]&lt;=80,"71-80","80+"))))))</f>
        <v>51-60</v>
      </c>
    </row>
    <row r="801" spans="1:13" x14ac:dyDescent="0.25">
      <c r="A801" t="s">
        <v>825</v>
      </c>
      <c r="B801">
        <v>39</v>
      </c>
      <c r="C801" t="s">
        <v>13</v>
      </c>
      <c r="D801">
        <v>111</v>
      </c>
      <c r="E801">
        <v>234.072783595174</v>
      </c>
      <c r="F801">
        <v>30.853498259207999</v>
      </c>
      <c r="G801" t="s">
        <v>18</v>
      </c>
      <c r="H801" t="s">
        <v>19</v>
      </c>
      <c r="I801" t="s">
        <v>15</v>
      </c>
      <c r="J801">
        <v>1</v>
      </c>
      <c r="K801">
        <v>9957.4</v>
      </c>
      <c r="L801" t="s">
        <v>16</v>
      </c>
      <c r="M801" t="str">
        <f>IF(PatientData[[#This Row],[Age]]&lt;=30,"18-30",IF(PatientData[[#This Row],[Age]]&lt;=40,"31-40",IF(PatientData[[#This Row],[Age]]&lt;=50,"41-50",IF(PatientData[[#This Row],[Age]]&lt;=60,"51-60",IF(PatientData[[#This Row],[Age]]&lt;=70,"61-70",IF(PatientData[[#This Row],[Age]]&lt;=80,"71-80","80+"))))))</f>
        <v>31-40</v>
      </c>
    </row>
    <row r="802" spans="1:13" x14ac:dyDescent="0.25">
      <c r="A802" t="s">
        <v>826</v>
      </c>
      <c r="B802">
        <v>43</v>
      </c>
      <c r="C802" t="s">
        <v>13</v>
      </c>
      <c r="D802">
        <v>113</v>
      </c>
      <c r="E802">
        <v>219.37046471325201</v>
      </c>
      <c r="F802">
        <v>26.761463283405099</v>
      </c>
      <c r="G802" t="s">
        <v>14</v>
      </c>
      <c r="H802" t="s">
        <v>22</v>
      </c>
      <c r="I802" t="s">
        <v>15</v>
      </c>
      <c r="J802">
        <v>7</v>
      </c>
      <c r="K802">
        <v>10579.99</v>
      </c>
      <c r="L802" t="s">
        <v>16</v>
      </c>
      <c r="M802" t="str">
        <f>IF(PatientData[[#This Row],[Age]]&lt;=30,"18-30",IF(PatientData[[#This Row],[Age]]&lt;=40,"31-40",IF(PatientData[[#This Row],[Age]]&lt;=50,"41-50",IF(PatientData[[#This Row],[Age]]&lt;=60,"51-60",IF(PatientData[[#This Row],[Age]]&lt;=70,"61-70",IF(PatientData[[#This Row],[Age]]&lt;=80,"71-80","80+"))))))</f>
        <v>41-50</v>
      </c>
    </row>
    <row r="803" spans="1:13" x14ac:dyDescent="0.25">
      <c r="A803" t="s">
        <v>827</v>
      </c>
      <c r="B803">
        <v>69</v>
      </c>
      <c r="C803" t="s">
        <v>13</v>
      </c>
      <c r="D803">
        <v>140</v>
      </c>
      <c r="E803">
        <v>214.28468108848099</v>
      </c>
      <c r="F803">
        <v>31.917523085790101</v>
      </c>
      <c r="G803" t="s">
        <v>18</v>
      </c>
      <c r="H803" t="s">
        <v>22</v>
      </c>
      <c r="I803" t="s">
        <v>26</v>
      </c>
      <c r="J803">
        <v>4</v>
      </c>
      <c r="K803" t="s">
        <v>10051</v>
      </c>
      <c r="L803" t="s">
        <v>16</v>
      </c>
      <c r="M803" t="str">
        <f>IF(PatientData[[#This Row],[Age]]&lt;=30,"18-30",IF(PatientData[[#This Row],[Age]]&lt;=40,"31-40",IF(PatientData[[#This Row],[Age]]&lt;=50,"41-50",IF(PatientData[[#This Row],[Age]]&lt;=60,"51-60",IF(PatientData[[#This Row],[Age]]&lt;=70,"61-70",IF(PatientData[[#This Row],[Age]]&lt;=80,"71-80","80+"))))))</f>
        <v>61-70</v>
      </c>
    </row>
    <row r="804" spans="1:13" x14ac:dyDescent="0.25">
      <c r="A804" t="s">
        <v>828</v>
      </c>
      <c r="B804">
        <v>40</v>
      </c>
      <c r="C804" t="s">
        <v>25</v>
      </c>
      <c r="D804">
        <v>114</v>
      </c>
      <c r="E804">
        <v>240.317723141801</v>
      </c>
      <c r="F804">
        <v>25.874285078386599</v>
      </c>
      <c r="G804" t="s">
        <v>14</v>
      </c>
      <c r="H804" t="s">
        <v>22</v>
      </c>
      <c r="I804" t="s">
        <v>15</v>
      </c>
      <c r="J804">
        <v>4</v>
      </c>
      <c r="K804">
        <v>8538.92</v>
      </c>
      <c r="L804" t="s">
        <v>20</v>
      </c>
      <c r="M804" t="str">
        <f>IF(PatientData[[#This Row],[Age]]&lt;=30,"18-30",IF(PatientData[[#This Row],[Age]]&lt;=40,"31-40",IF(PatientData[[#This Row],[Age]]&lt;=50,"41-50",IF(PatientData[[#This Row],[Age]]&lt;=60,"51-60",IF(PatientData[[#This Row],[Age]]&lt;=70,"61-70",IF(PatientData[[#This Row],[Age]]&lt;=80,"71-80","80+"))))))</f>
        <v>31-40</v>
      </c>
    </row>
    <row r="805" spans="1:13" x14ac:dyDescent="0.25">
      <c r="A805" t="s">
        <v>829</v>
      </c>
      <c r="B805">
        <v>64</v>
      </c>
      <c r="C805" t="s">
        <v>13</v>
      </c>
      <c r="D805">
        <v>151</v>
      </c>
      <c r="E805">
        <v>239.00226925001601</v>
      </c>
      <c r="F805">
        <v>28.161072182103499</v>
      </c>
      <c r="G805" t="s">
        <v>36</v>
      </c>
      <c r="H805" t="s">
        <v>22</v>
      </c>
      <c r="I805" t="s">
        <v>26</v>
      </c>
      <c r="J805">
        <v>5</v>
      </c>
      <c r="K805">
        <v>13019.87</v>
      </c>
      <c r="L805" t="s">
        <v>16</v>
      </c>
      <c r="M805" t="str">
        <f>IF(PatientData[[#This Row],[Age]]&lt;=30,"18-30",IF(PatientData[[#This Row],[Age]]&lt;=40,"31-40",IF(PatientData[[#This Row],[Age]]&lt;=50,"41-50",IF(PatientData[[#This Row],[Age]]&lt;=60,"51-60",IF(PatientData[[#This Row],[Age]]&lt;=70,"61-70",IF(PatientData[[#This Row],[Age]]&lt;=80,"71-80","80+"))))))</f>
        <v>61-70</v>
      </c>
    </row>
    <row r="806" spans="1:13" x14ac:dyDescent="0.25">
      <c r="A806" t="s">
        <v>830</v>
      </c>
      <c r="B806">
        <v>30</v>
      </c>
      <c r="C806" t="s">
        <v>13</v>
      </c>
      <c r="D806">
        <v>115</v>
      </c>
      <c r="E806">
        <v>309.87492473506097</v>
      </c>
      <c r="F806">
        <v>19.805903512366701</v>
      </c>
      <c r="G806" t="s">
        <v>18</v>
      </c>
      <c r="H806" t="s">
        <v>10051</v>
      </c>
      <c r="I806" t="s">
        <v>15</v>
      </c>
      <c r="J806">
        <v>1</v>
      </c>
      <c r="K806">
        <v>4224.5200000000004</v>
      </c>
      <c r="L806" t="s">
        <v>43</v>
      </c>
      <c r="M806" t="str">
        <f>IF(PatientData[[#This Row],[Age]]&lt;=30,"18-30",IF(PatientData[[#This Row],[Age]]&lt;=40,"31-40",IF(PatientData[[#This Row],[Age]]&lt;=50,"41-50",IF(PatientData[[#This Row],[Age]]&lt;=60,"51-60",IF(PatientData[[#This Row],[Age]]&lt;=70,"61-70",IF(PatientData[[#This Row],[Age]]&lt;=80,"71-80","80+"))))))</f>
        <v>18-30</v>
      </c>
    </row>
    <row r="807" spans="1:13" x14ac:dyDescent="0.25">
      <c r="A807" t="s">
        <v>831</v>
      </c>
      <c r="B807">
        <v>49</v>
      </c>
      <c r="C807" t="s">
        <v>25</v>
      </c>
      <c r="D807">
        <v>143</v>
      </c>
      <c r="E807">
        <v>208.85137931802299</v>
      </c>
      <c r="F807">
        <v>27.191933893579101</v>
      </c>
      <c r="G807" t="s">
        <v>36</v>
      </c>
      <c r="H807" t="s">
        <v>19</v>
      </c>
      <c r="I807" t="s">
        <v>15</v>
      </c>
      <c r="J807">
        <v>7</v>
      </c>
      <c r="K807">
        <v>8622.43</v>
      </c>
      <c r="L807" t="s">
        <v>16</v>
      </c>
      <c r="M807" t="str">
        <f>IF(PatientData[[#This Row],[Age]]&lt;=30,"18-30",IF(PatientData[[#This Row],[Age]]&lt;=40,"31-40",IF(PatientData[[#This Row],[Age]]&lt;=50,"41-50",IF(PatientData[[#This Row],[Age]]&lt;=60,"51-60",IF(PatientData[[#This Row],[Age]]&lt;=70,"61-70",IF(PatientData[[#This Row],[Age]]&lt;=80,"71-80","80+"))))))</f>
        <v>41-50</v>
      </c>
    </row>
    <row r="808" spans="1:13" x14ac:dyDescent="0.25">
      <c r="A808" t="s">
        <v>832</v>
      </c>
      <c r="B808">
        <v>45</v>
      </c>
      <c r="C808" t="s">
        <v>13</v>
      </c>
      <c r="D808">
        <v>117</v>
      </c>
      <c r="E808">
        <v>210.02246907620901</v>
      </c>
      <c r="F808">
        <v>27.8038907265429</v>
      </c>
      <c r="G808" t="s">
        <v>18</v>
      </c>
      <c r="H808" t="s">
        <v>19</v>
      </c>
      <c r="I808" t="s">
        <v>10051</v>
      </c>
      <c r="J808">
        <v>2</v>
      </c>
      <c r="K808">
        <v>8298.56</v>
      </c>
      <c r="L808" t="s">
        <v>23</v>
      </c>
      <c r="M808" t="str">
        <f>IF(PatientData[[#This Row],[Age]]&lt;=30,"18-30",IF(PatientData[[#This Row],[Age]]&lt;=40,"31-40",IF(PatientData[[#This Row],[Age]]&lt;=50,"41-50",IF(PatientData[[#This Row],[Age]]&lt;=60,"51-60",IF(PatientData[[#This Row],[Age]]&lt;=70,"61-70",IF(PatientData[[#This Row],[Age]]&lt;=80,"71-80","80+"))))))</f>
        <v>41-50</v>
      </c>
    </row>
    <row r="809" spans="1:13" x14ac:dyDescent="0.25">
      <c r="A809" t="s">
        <v>833</v>
      </c>
      <c r="B809">
        <v>56</v>
      </c>
      <c r="C809" t="s">
        <v>13</v>
      </c>
      <c r="D809">
        <v>121</v>
      </c>
      <c r="E809">
        <v>281.37468056793102</v>
      </c>
      <c r="F809">
        <v>27.643140349057301</v>
      </c>
      <c r="G809" t="s">
        <v>18</v>
      </c>
      <c r="H809" t="s">
        <v>19</v>
      </c>
      <c r="I809" t="s">
        <v>15</v>
      </c>
      <c r="J809">
        <v>1</v>
      </c>
      <c r="K809">
        <v>8965.6</v>
      </c>
      <c r="L809" t="s">
        <v>16</v>
      </c>
      <c r="M809" t="str">
        <f>IF(PatientData[[#This Row],[Age]]&lt;=30,"18-30",IF(PatientData[[#This Row],[Age]]&lt;=40,"31-40",IF(PatientData[[#This Row],[Age]]&lt;=50,"41-50",IF(PatientData[[#This Row],[Age]]&lt;=60,"51-60",IF(PatientData[[#This Row],[Age]]&lt;=70,"61-70",IF(PatientData[[#This Row],[Age]]&lt;=80,"71-80","80+"))))))</f>
        <v>51-60</v>
      </c>
    </row>
    <row r="810" spans="1:13" x14ac:dyDescent="0.25">
      <c r="A810" t="s">
        <v>834</v>
      </c>
      <c r="B810">
        <v>34</v>
      </c>
      <c r="C810" t="s">
        <v>13</v>
      </c>
      <c r="D810">
        <v>122</v>
      </c>
      <c r="E810">
        <v>295.89416376235198</v>
      </c>
      <c r="F810">
        <v>23.3858701793744</v>
      </c>
      <c r="G810" t="s">
        <v>14</v>
      </c>
      <c r="H810" t="s">
        <v>19</v>
      </c>
      <c r="I810" t="s">
        <v>28</v>
      </c>
      <c r="J810">
        <v>5</v>
      </c>
      <c r="K810">
        <v>7247.93</v>
      </c>
      <c r="L810" t="s">
        <v>20</v>
      </c>
      <c r="M810" t="str">
        <f>IF(PatientData[[#This Row],[Age]]&lt;=30,"18-30",IF(PatientData[[#This Row],[Age]]&lt;=40,"31-40",IF(PatientData[[#This Row],[Age]]&lt;=50,"41-50",IF(PatientData[[#This Row],[Age]]&lt;=60,"51-60",IF(PatientData[[#This Row],[Age]]&lt;=70,"61-70",IF(PatientData[[#This Row],[Age]]&lt;=80,"71-80","80+"))))))</f>
        <v>31-40</v>
      </c>
    </row>
    <row r="811" spans="1:13" x14ac:dyDescent="0.25">
      <c r="A811" t="s">
        <v>835</v>
      </c>
      <c r="B811">
        <v>72</v>
      </c>
      <c r="C811" t="s">
        <v>13</v>
      </c>
      <c r="D811">
        <v>138</v>
      </c>
      <c r="E811">
        <v>236.724261527876</v>
      </c>
      <c r="F811">
        <v>35.920643500975501</v>
      </c>
      <c r="G811" t="s">
        <v>36</v>
      </c>
      <c r="H811" t="s">
        <v>19</v>
      </c>
      <c r="I811" t="s">
        <v>26</v>
      </c>
      <c r="J811">
        <v>7</v>
      </c>
      <c r="K811">
        <v>14660.27</v>
      </c>
      <c r="L811" t="s">
        <v>10051</v>
      </c>
      <c r="M811" t="str">
        <f>IF(PatientData[[#This Row],[Age]]&lt;=30,"18-30",IF(PatientData[[#This Row],[Age]]&lt;=40,"31-40",IF(PatientData[[#This Row],[Age]]&lt;=50,"41-50",IF(PatientData[[#This Row],[Age]]&lt;=60,"51-60",IF(PatientData[[#This Row],[Age]]&lt;=70,"61-70",IF(PatientData[[#This Row],[Age]]&lt;=80,"71-80","80+"))))))</f>
        <v>71-80</v>
      </c>
    </row>
    <row r="812" spans="1:13" x14ac:dyDescent="0.25">
      <c r="A812" t="s">
        <v>836</v>
      </c>
      <c r="B812">
        <v>53</v>
      </c>
      <c r="C812" t="s">
        <v>13</v>
      </c>
      <c r="D812">
        <v>130</v>
      </c>
      <c r="E812">
        <v>179.30821609236699</v>
      </c>
      <c r="F812">
        <v>33.352442338470397</v>
      </c>
      <c r="G812" t="s">
        <v>14</v>
      </c>
      <c r="H812" t="s">
        <v>19</v>
      </c>
      <c r="I812" t="s">
        <v>28</v>
      </c>
      <c r="J812">
        <v>4</v>
      </c>
      <c r="K812">
        <v>3255.64</v>
      </c>
      <c r="L812" t="s">
        <v>16</v>
      </c>
      <c r="M812" t="str">
        <f>IF(PatientData[[#This Row],[Age]]&lt;=30,"18-30",IF(PatientData[[#This Row],[Age]]&lt;=40,"31-40",IF(PatientData[[#This Row],[Age]]&lt;=50,"41-50",IF(PatientData[[#This Row],[Age]]&lt;=60,"51-60",IF(PatientData[[#This Row],[Age]]&lt;=70,"61-70",IF(PatientData[[#This Row],[Age]]&lt;=80,"71-80","80+"))))))</f>
        <v>51-60</v>
      </c>
    </row>
    <row r="813" spans="1:13" x14ac:dyDescent="0.25">
      <c r="A813" t="s">
        <v>837</v>
      </c>
      <c r="B813">
        <v>72</v>
      </c>
      <c r="C813" t="s">
        <v>25</v>
      </c>
      <c r="D813">
        <v>117</v>
      </c>
      <c r="E813">
        <v>190.73592535514601</v>
      </c>
      <c r="F813">
        <v>23.858374518938898</v>
      </c>
      <c r="G813" t="s">
        <v>18</v>
      </c>
      <c r="H813" t="s">
        <v>19</v>
      </c>
      <c r="I813" t="s">
        <v>15</v>
      </c>
      <c r="J813" t="s">
        <v>10051</v>
      </c>
      <c r="K813">
        <v>8556.84</v>
      </c>
      <c r="L813" t="s">
        <v>16</v>
      </c>
      <c r="M813" t="str">
        <f>IF(PatientData[[#This Row],[Age]]&lt;=30,"18-30",IF(PatientData[[#This Row],[Age]]&lt;=40,"31-40",IF(PatientData[[#This Row],[Age]]&lt;=50,"41-50",IF(PatientData[[#This Row],[Age]]&lt;=60,"51-60",IF(PatientData[[#This Row],[Age]]&lt;=70,"61-70",IF(PatientData[[#This Row],[Age]]&lt;=80,"71-80","80+"))))))</f>
        <v>71-80</v>
      </c>
    </row>
    <row r="814" spans="1:13" x14ac:dyDescent="0.25">
      <c r="A814" t="s">
        <v>838</v>
      </c>
      <c r="B814">
        <v>79</v>
      </c>
      <c r="C814" t="s">
        <v>13</v>
      </c>
      <c r="D814">
        <v>94</v>
      </c>
      <c r="E814">
        <v>251.531198765243</v>
      </c>
      <c r="F814" t="s">
        <v>10051</v>
      </c>
      <c r="G814" t="s">
        <v>14</v>
      </c>
      <c r="H814" t="s">
        <v>19</v>
      </c>
      <c r="I814" t="s">
        <v>26</v>
      </c>
      <c r="J814">
        <v>5</v>
      </c>
      <c r="K814">
        <v>18154.55</v>
      </c>
      <c r="L814" t="s">
        <v>23</v>
      </c>
      <c r="M814" t="str">
        <f>IF(PatientData[[#This Row],[Age]]&lt;=30,"18-30",IF(PatientData[[#This Row],[Age]]&lt;=40,"31-40",IF(PatientData[[#This Row],[Age]]&lt;=50,"41-50",IF(PatientData[[#This Row],[Age]]&lt;=60,"51-60",IF(PatientData[[#This Row],[Age]]&lt;=70,"61-70",IF(PatientData[[#This Row],[Age]]&lt;=80,"71-80","80+"))))))</f>
        <v>71-80</v>
      </c>
    </row>
    <row r="815" spans="1:13" x14ac:dyDescent="0.25">
      <c r="A815" t="s">
        <v>839</v>
      </c>
      <c r="B815">
        <v>53</v>
      </c>
      <c r="C815" t="s">
        <v>25</v>
      </c>
      <c r="D815">
        <v>128</v>
      </c>
      <c r="E815">
        <v>259.13866707403798</v>
      </c>
      <c r="F815">
        <v>26.910605538446099</v>
      </c>
      <c r="G815" t="s">
        <v>14</v>
      </c>
      <c r="H815" t="s">
        <v>22</v>
      </c>
      <c r="I815" t="s">
        <v>28</v>
      </c>
      <c r="J815">
        <v>1</v>
      </c>
      <c r="K815">
        <v>4640.46</v>
      </c>
      <c r="L815" t="s">
        <v>16</v>
      </c>
      <c r="M815" t="str">
        <f>IF(PatientData[[#This Row],[Age]]&lt;=30,"18-30",IF(PatientData[[#This Row],[Age]]&lt;=40,"31-40",IF(PatientData[[#This Row],[Age]]&lt;=50,"41-50",IF(PatientData[[#This Row],[Age]]&lt;=60,"51-60",IF(PatientData[[#This Row],[Age]]&lt;=70,"61-70",IF(PatientData[[#This Row],[Age]]&lt;=80,"71-80","80+"))))))</f>
        <v>51-60</v>
      </c>
    </row>
    <row r="816" spans="1:13" x14ac:dyDescent="0.25">
      <c r="A816" t="s">
        <v>840</v>
      </c>
      <c r="B816">
        <v>55</v>
      </c>
      <c r="C816" t="s">
        <v>25</v>
      </c>
      <c r="D816">
        <v>132</v>
      </c>
      <c r="E816">
        <v>210.672988086385</v>
      </c>
      <c r="F816">
        <v>28.264849670308699</v>
      </c>
      <c r="G816" t="s">
        <v>36</v>
      </c>
      <c r="H816" t="s">
        <v>22</v>
      </c>
      <c r="I816" t="s">
        <v>15</v>
      </c>
      <c r="J816">
        <v>2</v>
      </c>
      <c r="K816">
        <v>12214.72</v>
      </c>
      <c r="L816" t="s">
        <v>23</v>
      </c>
      <c r="M816" t="str">
        <f>IF(PatientData[[#This Row],[Age]]&lt;=30,"18-30",IF(PatientData[[#This Row],[Age]]&lt;=40,"31-40",IF(PatientData[[#This Row],[Age]]&lt;=50,"41-50",IF(PatientData[[#This Row],[Age]]&lt;=60,"51-60",IF(PatientData[[#This Row],[Age]]&lt;=70,"61-70",IF(PatientData[[#This Row],[Age]]&lt;=80,"71-80","80+"))))))</f>
        <v>51-60</v>
      </c>
    </row>
    <row r="817" spans="1:13" x14ac:dyDescent="0.25">
      <c r="A817" t="s">
        <v>841</v>
      </c>
      <c r="B817">
        <v>61</v>
      </c>
      <c r="C817" t="s">
        <v>13</v>
      </c>
      <c r="D817">
        <v>138</v>
      </c>
      <c r="E817">
        <v>216.064326915679</v>
      </c>
      <c r="F817">
        <v>38.589108217448299</v>
      </c>
      <c r="G817" t="s">
        <v>36</v>
      </c>
      <c r="H817" t="s">
        <v>22</v>
      </c>
      <c r="I817" t="s">
        <v>26</v>
      </c>
      <c r="J817">
        <v>4</v>
      </c>
      <c r="K817">
        <v>21471.18</v>
      </c>
      <c r="L817" t="s">
        <v>16</v>
      </c>
      <c r="M817" t="str">
        <f>IF(PatientData[[#This Row],[Age]]&lt;=30,"18-30",IF(PatientData[[#This Row],[Age]]&lt;=40,"31-40",IF(PatientData[[#This Row],[Age]]&lt;=50,"41-50",IF(PatientData[[#This Row],[Age]]&lt;=60,"51-60",IF(PatientData[[#This Row],[Age]]&lt;=70,"61-70",IF(PatientData[[#This Row],[Age]]&lt;=80,"71-80","80+"))))))</f>
        <v>61-70</v>
      </c>
    </row>
    <row r="818" spans="1:13" x14ac:dyDescent="0.25">
      <c r="A818" t="s">
        <v>842</v>
      </c>
      <c r="B818">
        <v>59</v>
      </c>
      <c r="C818" t="s">
        <v>25</v>
      </c>
      <c r="D818">
        <v>118</v>
      </c>
      <c r="E818">
        <v>289.31954196840297</v>
      </c>
      <c r="F818">
        <v>19.930975773931799</v>
      </c>
      <c r="G818" t="s">
        <v>36</v>
      </c>
      <c r="H818" t="s">
        <v>19</v>
      </c>
      <c r="I818" t="s">
        <v>26</v>
      </c>
      <c r="J818">
        <v>6</v>
      </c>
      <c r="K818">
        <v>18234.11</v>
      </c>
      <c r="L818" t="s">
        <v>23</v>
      </c>
      <c r="M818" t="str">
        <f>IF(PatientData[[#This Row],[Age]]&lt;=30,"18-30",IF(PatientData[[#This Row],[Age]]&lt;=40,"31-40",IF(PatientData[[#This Row],[Age]]&lt;=50,"41-50",IF(PatientData[[#This Row],[Age]]&lt;=60,"51-60",IF(PatientData[[#This Row],[Age]]&lt;=70,"61-70",IF(PatientData[[#This Row],[Age]]&lt;=80,"71-80","80+"))))))</f>
        <v>51-60</v>
      </c>
    </row>
    <row r="819" spans="1:13" x14ac:dyDescent="0.25">
      <c r="A819" t="s">
        <v>843</v>
      </c>
      <c r="B819">
        <v>61</v>
      </c>
      <c r="C819" t="s">
        <v>25</v>
      </c>
      <c r="D819">
        <v>151</v>
      </c>
      <c r="E819">
        <v>172.47924666201899</v>
      </c>
      <c r="F819">
        <v>18.668343135443099</v>
      </c>
      <c r="G819" t="s">
        <v>10051</v>
      </c>
      <c r="H819" t="s">
        <v>22</v>
      </c>
      <c r="I819" t="s">
        <v>26</v>
      </c>
      <c r="J819">
        <v>5</v>
      </c>
      <c r="K819">
        <v>4668.75</v>
      </c>
      <c r="L819" t="s">
        <v>20</v>
      </c>
      <c r="M819" t="str">
        <f>IF(PatientData[[#This Row],[Age]]&lt;=30,"18-30",IF(PatientData[[#This Row],[Age]]&lt;=40,"31-40",IF(PatientData[[#This Row],[Age]]&lt;=50,"41-50",IF(PatientData[[#This Row],[Age]]&lt;=60,"51-60",IF(PatientData[[#This Row],[Age]]&lt;=70,"61-70",IF(PatientData[[#This Row],[Age]]&lt;=80,"71-80","80+"))))))</f>
        <v>61-70</v>
      </c>
    </row>
    <row r="820" spans="1:13" x14ac:dyDescent="0.25">
      <c r="A820" t="s">
        <v>844</v>
      </c>
      <c r="B820">
        <v>59</v>
      </c>
      <c r="C820" t="s">
        <v>13</v>
      </c>
      <c r="D820">
        <v>124</v>
      </c>
      <c r="E820">
        <v>186.01758585300999</v>
      </c>
      <c r="F820" t="s">
        <v>10051</v>
      </c>
      <c r="G820" t="s">
        <v>36</v>
      </c>
      <c r="H820" t="s">
        <v>19</v>
      </c>
      <c r="I820" t="s">
        <v>15</v>
      </c>
      <c r="J820">
        <v>4</v>
      </c>
      <c r="K820">
        <v>13465.6</v>
      </c>
      <c r="L820" t="s">
        <v>20</v>
      </c>
      <c r="M820" t="str">
        <f>IF(PatientData[[#This Row],[Age]]&lt;=30,"18-30",IF(PatientData[[#This Row],[Age]]&lt;=40,"31-40",IF(PatientData[[#This Row],[Age]]&lt;=50,"41-50",IF(PatientData[[#This Row],[Age]]&lt;=60,"51-60",IF(PatientData[[#This Row],[Age]]&lt;=70,"61-70",IF(PatientData[[#This Row],[Age]]&lt;=80,"71-80","80+"))))))</f>
        <v>51-60</v>
      </c>
    </row>
    <row r="821" spans="1:13" x14ac:dyDescent="0.25">
      <c r="A821" t="s">
        <v>845</v>
      </c>
      <c r="B821">
        <v>53</v>
      </c>
      <c r="C821" t="s">
        <v>13</v>
      </c>
      <c r="D821">
        <v>101</v>
      </c>
      <c r="E821">
        <v>253.39049738760301</v>
      </c>
      <c r="F821">
        <v>29.6854739597064</v>
      </c>
      <c r="G821" t="s">
        <v>18</v>
      </c>
      <c r="H821" t="s">
        <v>10051</v>
      </c>
      <c r="I821" t="s">
        <v>15</v>
      </c>
      <c r="J821">
        <v>2</v>
      </c>
      <c r="K821">
        <v>9545.82</v>
      </c>
      <c r="L821" t="s">
        <v>16</v>
      </c>
      <c r="M821" t="str">
        <f>IF(PatientData[[#This Row],[Age]]&lt;=30,"18-30",IF(PatientData[[#This Row],[Age]]&lt;=40,"31-40",IF(PatientData[[#This Row],[Age]]&lt;=50,"41-50",IF(PatientData[[#This Row],[Age]]&lt;=60,"51-60",IF(PatientData[[#This Row],[Age]]&lt;=70,"61-70",IF(PatientData[[#This Row],[Age]]&lt;=80,"71-80","80+"))))))</f>
        <v>51-60</v>
      </c>
    </row>
    <row r="822" spans="1:13" x14ac:dyDescent="0.25">
      <c r="A822" t="s">
        <v>846</v>
      </c>
      <c r="B822">
        <v>76</v>
      </c>
      <c r="C822" t="s">
        <v>13</v>
      </c>
      <c r="D822">
        <v>109</v>
      </c>
      <c r="E822">
        <v>241.40286299303401</v>
      </c>
      <c r="F822">
        <v>31.107929208400101</v>
      </c>
      <c r="G822" t="s">
        <v>14</v>
      </c>
      <c r="H822" t="s">
        <v>19</v>
      </c>
      <c r="I822" t="s">
        <v>15</v>
      </c>
      <c r="J822">
        <v>0</v>
      </c>
      <c r="K822">
        <v>11144.98</v>
      </c>
      <c r="L822" t="s">
        <v>20</v>
      </c>
      <c r="M822" t="str">
        <f>IF(PatientData[[#This Row],[Age]]&lt;=30,"18-30",IF(PatientData[[#This Row],[Age]]&lt;=40,"31-40",IF(PatientData[[#This Row],[Age]]&lt;=50,"41-50",IF(PatientData[[#This Row],[Age]]&lt;=60,"51-60",IF(PatientData[[#This Row],[Age]]&lt;=70,"61-70",IF(PatientData[[#This Row],[Age]]&lt;=80,"71-80","80+"))))))</f>
        <v>71-80</v>
      </c>
    </row>
    <row r="823" spans="1:13" x14ac:dyDescent="0.25">
      <c r="A823" t="s">
        <v>847</v>
      </c>
      <c r="B823">
        <v>41</v>
      </c>
      <c r="C823" t="s">
        <v>13</v>
      </c>
      <c r="D823">
        <v>95</v>
      </c>
      <c r="E823">
        <v>264.62659884987198</v>
      </c>
      <c r="F823">
        <v>25.391613500515501</v>
      </c>
      <c r="G823" t="s">
        <v>10051</v>
      </c>
      <c r="H823" t="s">
        <v>19</v>
      </c>
      <c r="I823" t="s">
        <v>15</v>
      </c>
      <c r="J823">
        <v>6</v>
      </c>
      <c r="K823">
        <v>8118.92</v>
      </c>
      <c r="L823" t="s">
        <v>16</v>
      </c>
      <c r="M823" t="str">
        <f>IF(PatientData[[#This Row],[Age]]&lt;=30,"18-30",IF(PatientData[[#This Row],[Age]]&lt;=40,"31-40",IF(PatientData[[#This Row],[Age]]&lt;=50,"41-50",IF(PatientData[[#This Row],[Age]]&lt;=60,"51-60",IF(PatientData[[#This Row],[Age]]&lt;=70,"61-70",IF(PatientData[[#This Row],[Age]]&lt;=80,"71-80","80+"))))))</f>
        <v>41-50</v>
      </c>
    </row>
    <row r="824" spans="1:13" x14ac:dyDescent="0.25">
      <c r="A824" t="s">
        <v>848</v>
      </c>
      <c r="B824">
        <v>62</v>
      </c>
      <c r="C824" t="s">
        <v>25</v>
      </c>
      <c r="D824">
        <v>98</v>
      </c>
      <c r="E824">
        <v>210.93351188015501</v>
      </c>
      <c r="F824">
        <v>23.431148627071099</v>
      </c>
      <c r="G824" t="s">
        <v>18</v>
      </c>
      <c r="H824" t="s">
        <v>22</v>
      </c>
      <c r="I824" t="s">
        <v>26</v>
      </c>
      <c r="J824">
        <v>1</v>
      </c>
      <c r="K824">
        <v>19894.36</v>
      </c>
      <c r="L824" t="s">
        <v>16</v>
      </c>
      <c r="M824" t="str">
        <f>IF(PatientData[[#This Row],[Age]]&lt;=30,"18-30",IF(PatientData[[#This Row],[Age]]&lt;=40,"31-40",IF(PatientData[[#This Row],[Age]]&lt;=50,"41-50",IF(PatientData[[#This Row],[Age]]&lt;=60,"51-60",IF(PatientData[[#This Row],[Age]]&lt;=70,"61-70",IF(PatientData[[#This Row],[Age]]&lt;=80,"71-80","80+"))))))</f>
        <v>61-70</v>
      </c>
    </row>
    <row r="825" spans="1:13" x14ac:dyDescent="0.25">
      <c r="A825" t="s">
        <v>849</v>
      </c>
      <c r="B825">
        <v>29</v>
      </c>
      <c r="C825" t="s">
        <v>13</v>
      </c>
      <c r="D825">
        <v>128</v>
      </c>
      <c r="E825">
        <v>236.400024620816</v>
      </c>
      <c r="F825">
        <v>23.974465524174398</v>
      </c>
      <c r="G825" t="s">
        <v>14</v>
      </c>
      <c r="H825" t="s">
        <v>19</v>
      </c>
      <c r="I825" t="s">
        <v>28</v>
      </c>
      <c r="J825">
        <v>3</v>
      </c>
      <c r="K825">
        <v>6782.98</v>
      </c>
      <c r="L825" t="s">
        <v>16</v>
      </c>
      <c r="M825" t="str">
        <f>IF(PatientData[[#This Row],[Age]]&lt;=30,"18-30",IF(PatientData[[#This Row],[Age]]&lt;=40,"31-40",IF(PatientData[[#This Row],[Age]]&lt;=50,"41-50",IF(PatientData[[#This Row],[Age]]&lt;=60,"51-60",IF(PatientData[[#This Row],[Age]]&lt;=70,"61-70",IF(PatientData[[#This Row],[Age]]&lt;=80,"71-80","80+"))))))</f>
        <v>18-30</v>
      </c>
    </row>
    <row r="826" spans="1:13" x14ac:dyDescent="0.25">
      <c r="A826" t="s">
        <v>850</v>
      </c>
      <c r="B826">
        <v>54</v>
      </c>
      <c r="C826" t="s">
        <v>13</v>
      </c>
      <c r="D826" t="s">
        <v>10051</v>
      </c>
      <c r="E826">
        <v>195.472714863926</v>
      </c>
      <c r="F826">
        <v>28.368247262705001</v>
      </c>
      <c r="G826" t="s">
        <v>14</v>
      </c>
      <c r="H826" t="s">
        <v>22</v>
      </c>
      <c r="I826" t="s">
        <v>26</v>
      </c>
      <c r="J826">
        <v>4</v>
      </c>
      <c r="K826">
        <v>21630.080000000002</v>
      </c>
      <c r="L826" t="s">
        <v>23</v>
      </c>
      <c r="M826" t="str">
        <f>IF(PatientData[[#This Row],[Age]]&lt;=30,"18-30",IF(PatientData[[#This Row],[Age]]&lt;=40,"31-40",IF(PatientData[[#This Row],[Age]]&lt;=50,"41-50",IF(PatientData[[#This Row],[Age]]&lt;=60,"51-60",IF(PatientData[[#This Row],[Age]]&lt;=70,"61-70",IF(PatientData[[#This Row],[Age]]&lt;=80,"71-80","80+"))))))</f>
        <v>51-60</v>
      </c>
    </row>
    <row r="827" spans="1:13" x14ac:dyDescent="0.25">
      <c r="A827" t="s">
        <v>851</v>
      </c>
      <c r="B827">
        <v>60</v>
      </c>
      <c r="C827" t="s">
        <v>25</v>
      </c>
      <c r="D827">
        <v>95</v>
      </c>
      <c r="E827">
        <v>312.70376039086699</v>
      </c>
      <c r="F827">
        <v>32.169555969074999</v>
      </c>
      <c r="G827" t="s">
        <v>14</v>
      </c>
      <c r="H827" t="s">
        <v>22</v>
      </c>
      <c r="I827" t="s">
        <v>15</v>
      </c>
      <c r="J827">
        <v>3</v>
      </c>
      <c r="K827">
        <v>5814.98</v>
      </c>
      <c r="L827" t="s">
        <v>16</v>
      </c>
      <c r="M827" t="str">
        <f>IF(PatientData[[#This Row],[Age]]&lt;=30,"18-30",IF(PatientData[[#This Row],[Age]]&lt;=40,"31-40",IF(PatientData[[#This Row],[Age]]&lt;=50,"41-50",IF(PatientData[[#This Row],[Age]]&lt;=60,"51-60",IF(PatientData[[#This Row],[Age]]&lt;=70,"61-70",IF(PatientData[[#This Row],[Age]]&lt;=80,"71-80","80+"))))))</f>
        <v>51-60</v>
      </c>
    </row>
    <row r="828" spans="1:13" x14ac:dyDescent="0.25">
      <c r="A828" t="s">
        <v>852</v>
      </c>
      <c r="B828">
        <v>45</v>
      </c>
      <c r="C828" t="s">
        <v>13</v>
      </c>
      <c r="D828">
        <v>123</v>
      </c>
      <c r="E828">
        <v>223.848243996017</v>
      </c>
      <c r="F828">
        <v>17.798107044520901</v>
      </c>
      <c r="G828" t="s">
        <v>36</v>
      </c>
      <c r="H828" t="s">
        <v>22</v>
      </c>
      <c r="I828" t="s">
        <v>26</v>
      </c>
      <c r="J828">
        <v>1</v>
      </c>
      <c r="K828">
        <v>8514.14</v>
      </c>
      <c r="L828" t="s">
        <v>23</v>
      </c>
      <c r="M828" t="str">
        <f>IF(PatientData[[#This Row],[Age]]&lt;=30,"18-30",IF(PatientData[[#This Row],[Age]]&lt;=40,"31-40",IF(PatientData[[#This Row],[Age]]&lt;=50,"41-50",IF(PatientData[[#This Row],[Age]]&lt;=60,"51-60",IF(PatientData[[#This Row],[Age]]&lt;=70,"61-70",IF(PatientData[[#This Row],[Age]]&lt;=80,"71-80","80+"))))))</f>
        <v>41-50</v>
      </c>
    </row>
    <row r="829" spans="1:13" x14ac:dyDescent="0.25">
      <c r="A829" t="s">
        <v>853</v>
      </c>
      <c r="B829">
        <v>36</v>
      </c>
      <c r="C829" t="s">
        <v>25</v>
      </c>
      <c r="D829">
        <v>127</v>
      </c>
      <c r="E829">
        <v>273.14645619150298</v>
      </c>
      <c r="F829">
        <v>21.959418401058802</v>
      </c>
      <c r="G829" t="s">
        <v>14</v>
      </c>
      <c r="H829" t="s">
        <v>22</v>
      </c>
      <c r="I829" t="s">
        <v>15</v>
      </c>
      <c r="J829">
        <v>0</v>
      </c>
      <c r="K829">
        <v>4957.01</v>
      </c>
      <c r="L829" t="s">
        <v>16</v>
      </c>
      <c r="M829" t="str">
        <f>IF(PatientData[[#This Row],[Age]]&lt;=30,"18-30",IF(PatientData[[#This Row],[Age]]&lt;=40,"31-40",IF(PatientData[[#This Row],[Age]]&lt;=50,"41-50",IF(PatientData[[#This Row],[Age]]&lt;=60,"51-60",IF(PatientData[[#This Row],[Age]]&lt;=70,"61-70",IF(PatientData[[#This Row],[Age]]&lt;=80,"71-80","80+"))))))</f>
        <v>31-40</v>
      </c>
    </row>
    <row r="830" spans="1:13" x14ac:dyDescent="0.25">
      <c r="A830" t="s">
        <v>854</v>
      </c>
      <c r="B830">
        <v>54</v>
      </c>
      <c r="C830" t="s">
        <v>25</v>
      </c>
      <c r="D830">
        <v>125</v>
      </c>
      <c r="E830">
        <v>191.62599846793299</v>
      </c>
      <c r="F830">
        <v>22.892133478274602</v>
      </c>
      <c r="G830" t="s">
        <v>18</v>
      </c>
      <c r="H830" t="s">
        <v>22</v>
      </c>
      <c r="I830" t="s">
        <v>26</v>
      </c>
      <c r="J830">
        <v>1</v>
      </c>
      <c r="K830">
        <v>23158.84</v>
      </c>
      <c r="L830" t="s">
        <v>16</v>
      </c>
      <c r="M830" t="str">
        <f>IF(PatientData[[#This Row],[Age]]&lt;=30,"18-30",IF(PatientData[[#This Row],[Age]]&lt;=40,"31-40",IF(PatientData[[#This Row],[Age]]&lt;=50,"41-50",IF(PatientData[[#This Row],[Age]]&lt;=60,"51-60",IF(PatientData[[#This Row],[Age]]&lt;=70,"61-70",IF(PatientData[[#This Row],[Age]]&lt;=80,"71-80","80+"))))))</f>
        <v>51-60</v>
      </c>
    </row>
    <row r="831" spans="1:13" x14ac:dyDescent="0.25">
      <c r="A831" t="s">
        <v>855</v>
      </c>
      <c r="B831">
        <v>70</v>
      </c>
      <c r="C831" t="s">
        <v>25</v>
      </c>
      <c r="D831">
        <v>103</v>
      </c>
      <c r="E831">
        <v>224.43503195527799</v>
      </c>
      <c r="F831">
        <v>32.416947594081499</v>
      </c>
      <c r="G831" t="s">
        <v>18</v>
      </c>
      <c r="H831" t="s">
        <v>22</v>
      </c>
      <c r="I831" t="s">
        <v>26</v>
      </c>
      <c r="J831">
        <v>2</v>
      </c>
      <c r="K831">
        <v>7817.8</v>
      </c>
      <c r="L831" t="s">
        <v>16</v>
      </c>
      <c r="M831" t="str">
        <f>IF(PatientData[[#This Row],[Age]]&lt;=30,"18-30",IF(PatientData[[#This Row],[Age]]&lt;=40,"31-40",IF(PatientData[[#This Row],[Age]]&lt;=50,"41-50",IF(PatientData[[#This Row],[Age]]&lt;=60,"51-60",IF(PatientData[[#This Row],[Age]]&lt;=70,"61-70",IF(PatientData[[#This Row],[Age]]&lt;=80,"71-80","80+"))))))</f>
        <v>61-70</v>
      </c>
    </row>
    <row r="832" spans="1:13" x14ac:dyDescent="0.25">
      <c r="A832" t="s">
        <v>856</v>
      </c>
      <c r="B832">
        <v>47</v>
      </c>
      <c r="C832" t="s">
        <v>13</v>
      </c>
      <c r="D832">
        <v>158</v>
      </c>
      <c r="E832">
        <v>230.650288295509</v>
      </c>
      <c r="F832">
        <v>32.199150099039997</v>
      </c>
      <c r="G832" t="s">
        <v>14</v>
      </c>
      <c r="H832" t="s">
        <v>22</v>
      </c>
      <c r="I832" t="s">
        <v>15</v>
      </c>
      <c r="J832">
        <v>4</v>
      </c>
      <c r="K832">
        <v>12817.89</v>
      </c>
      <c r="L832" t="s">
        <v>16</v>
      </c>
      <c r="M832" t="str">
        <f>IF(PatientData[[#This Row],[Age]]&lt;=30,"18-30",IF(PatientData[[#This Row],[Age]]&lt;=40,"31-40",IF(PatientData[[#This Row],[Age]]&lt;=50,"41-50",IF(PatientData[[#This Row],[Age]]&lt;=60,"51-60",IF(PatientData[[#This Row],[Age]]&lt;=70,"61-70",IF(PatientData[[#This Row],[Age]]&lt;=80,"71-80","80+"))))))</f>
        <v>41-50</v>
      </c>
    </row>
    <row r="833" spans="1:13" x14ac:dyDescent="0.25">
      <c r="A833" t="s">
        <v>857</v>
      </c>
      <c r="B833">
        <v>40</v>
      </c>
      <c r="C833" t="s">
        <v>25</v>
      </c>
      <c r="D833">
        <v>114</v>
      </c>
      <c r="E833">
        <v>177.948145112129</v>
      </c>
      <c r="F833">
        <v>28.581909994896201</v>
      </c>
      <c r="G833" t="s">
        <v>36</v>
      </c>
      <c r="H833" t="s">
        <v>19</v>
      </c>
      <c r="I833" t="s">
        <v>28</v>
      </c>
      <c r="J833">
        <v>2</v>
      </c>
      <c r="K833">
        <v>3800.81</v>
      </c>
      <c r="L833" t="s">
        <v>20</v>
      </c>
      <c r="M833" t="str">
        <f>IF(PatientData[[#This Row],[Age]]&lt;=30,"18-30",IF(PatientData[[#This Row],[Age]]&lt;=40,"31-40",IF(PatientData[[#This Row],[Age]]&lt;=50,"41-50",IF(PatientData[[#This Row],[Age]]&lt;=60,"51-60",IF(PatientData[[#This Row],[Age]]&lt;=70,"61-70",IF(PatientData[[#This Row],[Age]]&lt;=80,"71-80","80+"))))))</f>
        <v>31-40</v>
      </c>
    </row>
    <row r="834" spans="1:13" x14ac:dyDescent="0.25">
      <c r="A834" t="s">
        <v>858</v>
      </c>
      <c r="B834">
        <v>84</v>
      </c>
      <c r="C834" t="s">
        <v>13</v>
      </c>
      <c r="D834">
        <v>98</v>
      </c>
      <c r="E834">
        <v>157.72934155487701</v>
      </c>
      <c r="F834">
        <v>21.259238349243201</v>
      </c>
      <c r="G834" t="s">
        <v>36</v>
      </c>
      <c r="H834" t="s">
        <v>19</v>
      </c>
      <c r="I834" t="s">
        <v>26</v>
      </c>
      <c r="J834">
        <v>1</v>
      </c>
      <c r="K834">
        <v>10138.57</v>
      </c>
      <c r="L834" t="s">
        <v>16</v>
      </c>
      <c r="M834" t="str">
        <f>IF(PatientData[[#This Row],[Age]]&lt;=30,"18-30",IF(PatientData[[#This Row],[Age]]&lt;=40,"31-40",IF(PatientData[[#This Row],[Age]]&lt;=50,"41-50",IF(PatientData[[#This Row],[Age]]&lt;=60,"51-60",IF(PatientData[[#This Row],[Age]]&lt;=70,"61-70",IF(PatientData[[#This Row],[Age]]&lt;=80,"71-80","80+"))))))</f>
        <v>80+</v>
      </c>
    </row>
    <row r="835" spans="1:13" x14ac:dyDescent="0.25">
      <c r="A835" t="s">
        <v>859</v>
      </c>
      <c r="B835">
        <v>51</v>
      </c>
      <c r="C835" t="s">
        <v>13</v>
      </c>
      <c r="D835">
        <v>112</v>
      </c>
      <c r="E835">
        <v>210.696583574237</v>
      </c>
      <c r="F835">
        <v>24.0976106091159</v>
      </c>
      <c r="G835" t="s">
        <v>18</v>
      </c>
      <c r="H835" t="s">
        <v>19</v>
      </c>
      <c r="I835" t="s">
        <v>28</v>
      </c>
      <c r="J835">
        <v>2</v>
      </c>
      <c r="K835">
        <v>6951.95</v>
      </c>
      <c r="L835" t="s">
        <v>43</v>
      </c>
      <c r="M835" t="str">
        <f>IF(PatientData[[#This Row],[Age]]&lt;=30,"18-30",IF(PatientData[[#This Row],[Age]]&lt;=40,"31-40",IF(PatientData[[#This Row],[Age]]&lt;=50,"41-50",IF(PatientData[[#This Row],[Age]]&lt;=60,"51-60",IF(PatientData[[#This Row],[Age]]&lt;=70,"61-70",IF(PatientData[[#This Row],[Age]]&lt;=80,"71-80","80+"))))))</f>
        <v>51-60</v>
      </c>
    </row>
    <row r="836" spans="1:13" x14ac:dyDescent="0.25">
      <c r="A836" t="s">
        <v>860</v>
      </c>
      <c r="B836">
        <v>68</v>
      </c>
      <c r="C836" t="s">
        <v>13</v>
      </c>
      <c r="D836">
        <v>143</v>
      </c>
      <c r="E836">
        <v>174.733974528446</v>
      </c>
      <c r="F836">
        <v>27.446873093211501</v>
      </c>
      <c r="G836" t="s">
        <v>18</v>
      </c>
      <c r="H836" t="s">
        <v>19</v>
      </c>
      <c r="I836" t="s">
        <v>26</v>
      </c>
      <c r="J836">
        <v>0</v>
      </c>
      <c r="K836">
        <v>3539.55</v>
      </c>
      <c r="L836" t="s">
        <v>16</v>
      </c>
      <c r="M836" t="str">
        <f>IF(PatientData[[#This Row],[Age]]&lt;=30,"18-30",IF(PatientData[[#This Row],[Age]]&lt;=40,"31-40",IF(PatientData[[#This Row],[Age]]&lt;=50,"41-50",IF(PatientData[[#This Row],[Age]]&lt;=60,"51-60",IF(PatientData[[#This Row],[Age]]&lt;=70,"61-70",IF(PatientData[[#This Row],[Age]]&lt;=80,"71-80","80+"))))))</f>
        <v>61-70</v>
      </c>
    </row>
    <row r="837" spans="1:13" x14ac:dyDescent="0.25">
      <c r="A837" t="s">
        <v>861</v>
      </c>
      <c r="B837">
        <v>32</v>
      </c>
      <c r="C837" t="s">
        <v>25</v>
      </c>
      <c r="D837">
        <v>127</v>
      </c>
      <c r="E837">
        <v>191.44758890839501</v>
      </c>
      <c r="F837">
        <v>29.506478943192199</v>
      </c>
      <c r="G837" t="s">
        <v>14</v>
      </c>
      <c r="H837" t="s">
        <v>22</v>
      </c>
      <c r="I837" t="s">
        <v>28</v>
      </c>
      <c r="J837">
        <v>5</v>
      </c>
      <c r="K837">
        <v>2098.38</v>
      </c>
      <c r="L837" t="s">
        <v>23</v>
      </c>
      <c r="M837" t="str">
        <f>IF(PatientData[[#This Row],[Age]]&lt;=30,"18-30",IF(PatientData[[#This Row],[Age]]&lt;=40,"31-40",IF(PatientData[[#This Row],[Age]]&lt;=50,"41-50",IF(PatientData[[#This Row],[Age]]&lt;=60,"51-60",IF(PatientData[[#This Row],[Age]]&lt;=70,"61-70",IF(PatientData[[#This Row],[Age]]&lt;=80,"71-80","80+"))))))</f>
        <v>31-40</v>
      </c>
    </row>
    <row r="838" spans="1:13" x14ac:dyDescent="0.25">
      <c r="A838" t="s">
        <v>862</v>
      </c>
      <c r="B838">
        <v>48</v>
      </c>
      <c r="C838" t="s">
        <v>25</v>
      </c>
      <c r="D838">
        <v>117</v>
      </c>
      <c r="E838">
        <v>257.15325620616397</v>
      </c>
      <c r="F838">
        <v>23.763569532980402</v>
      </c>
      <c r="G838" t="s">
        <v>14</v>
      </c>
      <c r="H838" t="s">
        <v>19</v>
      </c>
      <c r="I838" t="s">
        <v>15</v>
      </c>
      <c r="J838">
        <v>3</v>
      </c>
      <c r="K838">
        <v>11456.22</v>
      </c>
      <c r="L838" t="s">
        <v>23</v>
      </c>
      <c r="M838" t="str">
        <f>IF(PatientData[[#This Row],[Age]]&lt;=30,"18-30",IF(PatientData[[#This Row],[Age]]&lt;=40,"31-40",IF(PatientData[[#This Row],[Age]]&lt;=50,"41-50",IF(PatientData[[#This Row],[Age]]&lt;=60,"51-60",IF(PatientData[[#This Row],[Age]]&lt;=70,"61-70",IF(PatientData[[#This Row],[Age]]&lt;=80,"71-80","80+"))))))</f>
        <v>41-50</v>
      </c>
    </row>
    <row r="839" spans="1:13" x14ac:dyDescent="0.25">
      <c r="A839" t="s">
        <v>863</v>
      </c>
      <c r="B839">
        <v>68</v>
      </c>
      <c r="C839" t="s">
        <v>25</v>
      </c>
      <c r="D839">
        <v>149</v>
      </c>
      <c r="E839">
        <v>243.35383320330001</v>
      </c>
      <c r="F839">
        <v>31.0890071416331</v>
      </c>
      <c r="G839" t="s">
        <v>18</v>
      </c>
      <c r="H839" t="s">
        <v>22</v>
      </c>
      <c r="I839" t="s">
        <v>26</v>
      </c>
      <c r="J839">
        <v>0</v>
      </c>
      <c r="K839">
        <v>17821.009999999998</v>
      </c>
      <c r="L839" t="s">
        <v>16</v>
      </c>
      <c r="M839" t="str">
        <f>IF(PatientData[[#This Row],[Age]]&lt;=30,"18-30",IF(PatientData[[#This Row],[Age]]&lt;=40,"31-40",IF(PatientData[[#This Row],[Age]]&lt;=50,"41-50",IF(PatientData[[#This Row],[Age]]&lt;=60,"51-60",IF(PatientData[[#This Row],[Age]]&lt;=70,"61-70",IF(PatientData[[#This Row],[Age]]&lt;=80,"71-80","80+"))))))</f>
        <v>61-70</v>
      </c>
    </row>
    <row r="840" spans="1:13" x14ac:dyDescent="0.25">
      <c r="A840" t="s">
        <v>864</v>
      </c>
      <c r="B840">
        <v>37</v>
      </c>
      <c r="C840" t="s">
        <v>25</v>
      </c>
      <c r="D840">
        <v>149</v>
      </c>
      <c r="E840">
        <v>225.607822949076</v>
      </c>
      <c r="F840">
        <v>33.3300295974812</v>
      </c>
      <c r="G840" t="s">
        <v>14</v>
      </c>
      <c r="H840" t="s">
        <v>22</v>
      </c>
      <c r="I840" t="s">
        <v>28</v>
      </c>
      <c r="J840">
        <v>4</v>
      </c>
      <c r="K840">
        <v>4167.6499999999996</v>
      </c>
      <c r="L840" t="s">
        <v>23</v>
      </c>
      <c r="M840" t="str">
        <f>IF(PatientData[[#This Row],[Age]]&lt;=30,"18-30",IF(PatientData[[#This Row],[Age]]&lt;=40,"31-40",IF(PatientData[[#This Row],[Age]]&lt;=50,"41-50",IF(PatientData[[#This Row],[Age]]&lt;=60,"51-60",IF(PatientData[[#This Row],[Age]]&lt;=70,"61-70",IF(PatientData[[#This Row],[Age]]&lt;=80,"71-80","80+"))))))</f>
        <v>31-40</v>
      </c>
    </row>
    <row r="841" spans="1:13" x14ac:dyDescent="0.25">
      <c r="A841" t="s">
        <v>865</v>
      </c>
      <c r="B841">
        <v>59</v>
      </c>
      <c r="C841" t="s">
        <v>13</v>
      </c>
      <c r="D841">
        <v>119</v>
      </c>
      <c r="E841">
        <v>308.12983047699498</v>
      </c>
      <c r="F841">
        <v>15.3368690883058</v>
      </c>
      <c r="G841" t="s">
        <v>14</v>
      </c>
      <c r="H841" t="s">
        <v>19</v>
      </c>
      <c r="I841" t="s">
        <v>28</v>
      </c>
      <c r="J841">
        <v>5</v>
      </c>
      <c r="K841">
        <v>4876.3900000000003</v>
      </c>
      <c r="L841" t="s">
        <v>16</v>
      </c>
      <c r="M841" t="str">
        <f>IF(PatientData[[#This Row],[Age]]&lt;=30,"18-30",IF(PatientData[[#This Row],[Age]]&lt;=40,"31-40",IF(PatientData[[#This Row],[Age]]&lt;=50,"41-50",IF(PatientData[[#This Row],[Age]]&lt;=60,"51-60",IF(PatientData[[#This Row],[Age]]&lt;=70,"61-70",IF(PatientData[[#This Row],[Age]]&lt;=80,"71-80","80+"))))))</f>
        <v>51-60</v>
      </c>
    </row>
    <row r="842" spans="1:13" x14ac:dyDescent="0.25">
      <c r="A842" t="s">
        <v>866</v>
      </c>
      <c r="B842">
        <v>41</v>
      </c>
      <c r="C842" t="s">
        <v>25</v>
      </c>
      <c r="D842">
        <v>149</v>
      </c>
      <c r="E842">
        <v>227.59652146277801</v>
      </c>
      <c r="F842">
        <v>28.7816961352239</v>
      </c>
      <c r="G842" t="s">
        <v>18</v>
      </c>
      <c r="H842" t="s">
        <v>19</v>
      </c>
      <c r="I842" t="s">
        <v>15</v>
      </c>
      <c r="J842">
        <v>1</v>
      </c>
      <c r="K842">
        <v>10174.219999999999</v>
      </c>
      <c r="L842" t="s">
        <v>23</v>
      </c>
      <c r="M842" t="str">
        <f>IF(PatientData[[#This Row],[Age]]&lt;=30,"18-30",IF(PatientData[[#This Row],[Age]]&lt;=40,"31-40",IF(PatientData[[#This Row],[Age]]&lt;=50,"41-50",IF(PatientData[[#This Row],[Age]]&lt;=60,"51-60",IF(PatientData[[#This Row],[Age]]&lt;=70,"61-70",IF(PatientData[[#This Row],[Age]]&lt;=80,"71-80","80+"))))))</f>
        <v>41-50</v>
      </c>
    </row>
    <row r="843" spans="1:13" x14ac:dyDescent="0.25">
      <c r="A843" t="s">
        <v>867</v>
      </c>
      <c r="B843">
        <v>30</v>
      </c>
      <c r="C843" t="s">
        <v>13</v>
      </c>
      <c r="D843">
        <v>132</v>
      </c>
      <c r="E843">
        <v>237.165660786464</v>
      </c>
      <c r="F843">
        <v>29.672741234088502</v>
      </c>
      <c r="G843" t="s">
        <v>14</v>
      </c>
      <c r="H843" t="s">
        <v>19</v>
      </c>
      <c r="I843" t="s">
        <v>28</v>
      </c>
      <c r="J843">
        <v>2</v>
      </c>
      <c r="K843">
        <v>3017.84</v>
      </c>
      <c r="L843" t="s">
        <v>16</v>
      </c>
      <c r="M843" t="str">
        <f>IF(PatientData[[#This Row],[Age]]&lt;=30,"18-30",IF(PatientData[[#This Row],[Age]]&lt;=40,"31-40",IF(PatientData[[#This Row],[Age]]&lt;=50,"41-50",IF(PatientData[[#This Row],[Age]]&lt;=60,"51-60",IF(PatientData[[#This Row],[Age]]&lt;=70,"61-70",IF(PatientData[[#This Row],[Age]]&lt;=80,"71-80","80+"))))))</f>
        <v>18-30</v>
      </c>
    </row>
    <row r="844" spans="1:13" x14ac:dyDescent="0.25">
      <c r="A844" t="s">
        <v>868</v>
      </c>
      <c r="B844">
        <v>56</v>
      </c>
      <c r="C844" t="s">
        <v>25</v>
      </c>
      <c r="D844">
        <v>146</v>
      </c>
      <c r="E844">
        <v>202.61635408695901</v>
      </c>
      <c r="F844">
        <v>23.409362799705502</v>
      </c>
      <c r="G844" t="s">
        <v>18</v>
      </c>
      <c r="H844" t="s">
        <v>19</v>
      </c>
      <c r="I844" t="s">
        <v>15</v>
      </c>
      <c r="J844">
        <v>4</v>
      </c>
      <c r="K844">
        <v>6990.8</v>
      </c>
      <c r="L844" t="s">
        <v>16</v>
      </c>
      <c r="M844" t="str">
        <f>IF(PatientData[[#This Row],[Age]]&lt;=30,"18-30",IF(PatientData[[#This Row],[Age]]&lt;=40,"31-40",IF(PatientData[[#This Row],[Age]]&lt;=50,"41-50",IF(PatientData[[#This Row],[Age]]&lt;=60,"51-60",IF(PatientData[[#This Row],[Age]]&lt;=70,"61-70",IF(PatientData[[#This Row],[Age]]&lt;=80,"71-80","80+"))))))</f>
        <v>51-60</v>
      </c>
    </row>
    <row r="845" spans="1:13" x14ac:dyDescent="0.25">
      <c r="A845" t="s">
        <v>869</v>
      </c>
      <c r="B845">
        <v>37</v>
      </c>
      <c r="C845" t="s">
        <v>25</v>
      </c>
      <c r="D845">
        <v>102</v>
      </c>
      <c r="E845">
        <v>233.667403995553</v>
      </c>
      <c r="F845">
        <v>28.770611093241701</v>
      </c>
      <c r="G845" t="s">
        <v>36</v>
      </c>
      <c r="H845" t="s">
        <v>19</v>
      </c>
      <c r="I845" t="s">
        <v>15</v>
      </c>
      <c r="J845">
        <v>4</v>
      </c>
      <c r="K845">
        <v>15492.59</v>
      </c>
      <c r="L845" t="s">
        <v>16</v>
      </c>
      <c r="M845" t="str">
        <f>IF(PatientData[[#This Row],[Age]]&lt;=30,"18-30",IF(PatientData[[#This Row],[Age]]&lt;=40,"31-40",IF(PatientData[[#This Row],[Age]]&lt;=50,"41-50",IF(PatientData[[#This Row],[Age]]&lt;=60,"51-60",IF(PatientData[[#This Row],[Age]]&lt;=70,"61-70",IF(PatientData[[#This Row],[Age]]&lt;=80,"71-80","80+"))))))</f>
        <v>31-40</v>
      </c>
    </row>
    <row r="846" spans="1:13" x14ac:dyDescent="0.25">
      <c r="A846" t="s">
        <v>870</v>
      </c>
      <c r="B846">
        <v>48</v>
      </c>
      <c r="C846" t="s">
        <v>25</v>
      </c>
      <c r="D846">
        <v>135</v>
      </c>
      <c r="E846">
        <v>197.94117967822299</v>
      </c>
      <c r="F846">
        <v>23.788005065794898</v>
      </c>
      <c r="G846" t="s">
        <v>36</v>
      </c>
      <c r="H846" t="s">
        <v>22</v>
      </c>
      <c r="I846" t="s">
        <v>26</v>
      </c>
      <c r="J846">
        <v>8</v>
      </c>
      <c r="K846">
        <v>25014.58</v>
      </c>
      <c r="L846" t="s">
        <v>20</v>
      </c>
      <c r="M846" t="str">
        <f>IF(PatientData[[#This Row],[Age]]&lt;=30,"18-30",IF(PatientData[[#This Row],[Age]]&lt;=40,"31-40",IF(PatientData[[#This Row],[Age]]&lt;=50,"41-50",IF(PatientData[[#This Row],[Age]]&lt;=60,"51-60",IF(PatientData[[#This Row],[Age]]&lt;=70,"61-70",IF(PatientData[[#This Row],[Age]]&lt;=80,"71-80","80+"))))))</f>
        <v>41-50</v>
      </c>
    </row>
    <row r="847" spans="1:13" x14ac:dyDescent="0.25">
      <c r="A847" t="s">
        <v>871</v>
      </c>
      <c r="B847">
        <v>44</v>
      </c>
      <c r="C847" t="s">
        <v>25</v>
      </c>
      <c r="D847">
        <v>119</v>
      </c>
      <c r="E847">
        <v>171.83874514885599</v>
      </c>
      <c r="F847">
        <v>27.381291198118699</v>
      </c>
      <c r="G847" t="s">
        <v>18</v>
      </c>
      <c r="H847" t="s">
        <v>19</v>
      </c>
      <c r="I847" t="s">
        <v>15</v>
      </c>
      <c r="J847">
        <v>4</v>
      </c>
      <c r="K847">
        <v>10830.11</v>
      </c>
      <c r="L847" t="s">
        <v>23</v>
      </c>
      <c r="M847" t="str">
        <f>IF(PatientData[[#This Row],[Age]]&lt;=30,"18-30",IF(PatientData[[#This Row],[Age]]&lt;=40,"31-40",IF(PatientData[[#This Row],[Age]]&lt;=50,"41-50",IF(PatientData[[#This Row],[Age]]&lt;=60,"51-60",IF(PatientData[[#This Row],[Age]]&lt;=70,"61-70",IF(PatientData[[#This Row],[Age]]&lt;=80,"71-80","80+"))))))</f>
        <v>41-50</v>
      </c>
    </row>
    <row r="848" spans="1:13" x14ac:dyDescent="0.25">
      <c r="A848" t="s">
        <v>872</v>
      </c>
      <c r="B848">
        <v>36</v>
      </c>
      <c r="C848" t="s">
        <v>13</v>
      </c>
      <c r="D848">
        <v>93</v>
      </c>
      <c r="E848">
        <v>237.21770815236201</v>
      </c>
      <c r="F848">
        <v>36.867684479675503</v>
      </c>
      <c r="G848" t="s">
        <v>14</v>
      </c>
      <c r="H848" t="s">
        <v>19</v>
      </c>
      <c r="I848" t="s">
        <v>28</v>
      </c>
      <c r="J848">
        <v>6</v>
      </c>
      <c r="K848">
        <v>7361.75</v>
      </c>
      <c r="L848" t="s">
        <v>23</v>
      </c>
      <c r="M848" t="str">
        <f>IF(PatientData[[#This Row],[Age]]&lt;=30,"18-30",IF(PatientData[[#This Row],[Age]]&lt;=40,"31-40",IF(PatientData[[#This Row],[Age]]&lt;=50,"41-50",IF(PatientData[[#This Row],[Age]]&lt;=60,"51-60",IF(PatientData[[#This Row],[Age]]&lt;=70,"61-70",IF(PatientData[[#This Row],[Age]]&lt;=80,"71-80","80+"))))))</f>
        <v>31-40</v>
      </c>
    </row>
    <row r="849" spans="1:13" x14ac:dyDescent="0.25">
      <c r="A849" t="s">
        <v>873</v>
      </c>
      <c r="B849">
        <v>53</v>
      </c>
      <c r="C849" t="s">
        <v>25</v>
      </c>
      <c r="D849">
        <v>124</v>
      </c>
      <c r="E849">
        <v>196.32810140736501</v>
      </c>
      <c r="F849">
        <v>24.822182812236299</v>
      </c>
      <c r="G849" t="s">
        <v>14</v>
      </c>
      <c r="H849" t="s">
        <v>19</v>
      </c>
      <c r="I849" t="s">
        <v>15</v>
      </c>
      <c r="J849">
        <v>6</v>
      </c>
      <c r="K849">
        <v>6949.11</v>
      </c>
      <c r="L849" t="s">
        <v>23</v>
      </c>
      <c r="M849" t="str">
        <f>IF(PatientData[[#This Row],[Age]]&lt;=30,"18-30",IF(PatientData[[#This Row],[Age]]&lt;=40,"31-40",IF(PatientData[[#This Row],[Age]]&lt;=50,"41-50",IF(PatientData[[#This Row],[Age]]&lt;=60,"51-60",IF(PatientData[[#This Row],[Age]]&lt;=70,"61-70",IF(PatientData[[#This Row],[Age]]&lt;=80,"71-80","80+"))))))</f>
        <v>51-60</v>
      </c>
    </row>
    <row r="850" spans="1:13" x14ac:dyDescent="0.25">
      <c r="A850" t="s">
        <v>874</v>
      </c>
      <c r="B850">
        <v>62</v>
      </c>
      <c r="C850" t="s">
        <v>25</v>
      </c>
      <c r="D850">
        <v>148</v>
      </c>
      <c r="E850">
        <v>230.077824734508</v>
      </c>
      <c r="F850" t="s">
        <v>10051</v>
      </c>
      <c r="G850" t="s">
        <v>14</v>
      </c>
      <c r="H850" t="s">
        <v>19</v>
      </c>
      <c r="I850" t="s">
        <v>15</v>
      </c>
      <c r="J850">
        <v>2</v>
      </c>
      <c r="K850">
        <v>15299.94</v>
      </c>
      <c r="L850" t="s">
        <v>43</v>
      </c>
      <c r="M850" t="str">
        <f>IF(PatientData[[#This Row],[Age]]&lt;=30,"18-30",IF(PatientData[[#This Row],[Age]]&lt;=40,"31-40",IF(PatientData[[#This Row],[Age]]&lt;=50,"41-50",IF(PatientData[[#This Row],[Age]]&lt;=60,"51-60",IF(PatientData[[#This Row],[Age]]&lt;=70,"61-70",IF(PatientData[[#This Row],[Age]]&lt;=80,"71-80","80+"))))))</f>
        <v>61-70</v>
      </c>
    </row>
    <row r="851" spans="1:13" x14ac:dyDescent="0.25">
      <c r="A851" t="s">
        <v>875</v>
      </c>
      <c r="B851">
        <v>57</v>
      </c>
      <c r="C851" t="s">
        <v>25</v>
      </c>
      <c r="D851">
        <v>148</v>
      </c>
      <c r="E851">
        <v>306.01553571271501</v>
      </c>
      <c r="F851">
        <v>32.723932713166903</v>
      </c>
      <c r="G851" t="s">
        <v>10051</v>
      </c>
      <c r="H851" t="s">
        <v>19</v>
      </c>
      <c r="I851" t="s">
        <v>15</v>
      </c>
      <c r="J851">
        <v>1</v>
      </c>
      <c r="K851">
        <v>11084.8</v>
      </c>
      <c r="L851" t="s">
        <v>23</v>
      </c>
      <c r="M851" t="str">
        <f>IF(PatientData[[#This Row],[Age]]&lt;=30,"18-30",IF(PatientData[[#This Row],[Age]]&lt;=40,"31-40",IF(PatientData[[#This Row],[Age]]&lt;=50,"41-50",IF(PatientData[[#This Row],[Age]]&lt;=60,"51-60",IF(PatientData[[#This Row],[Age]]&lt;=70,"61-70",IF(PatientData[[#This Row],[Age]]&lt;=80,"71-80","80+"))))))</f>
        <v>51-60</v>
      </c>
    </row>
    <row r="852" spans="1:13" x14ac:dyDescent="0.25">
      <c r="A852" t="s">
        <v>876</v>
      </c>
      <c r="B852">
        <v>44</v>
      </c>
      <c r="C852" t="s">
        <v>25</v>
      </c>
      <c r="D852">
        <v>123</v>
      </c>
      <c r="E852">
        <v>186.66728969182799</v>
      </c>
      <c r="F852">
        <v>28.900370702498201</v>
      </c>
      <c r="G852" t="s">
        <v>14</v>
      </c>
      <c r="H852" t="s">
        <v>19</v>
      </c>
      <c r="I852" t="s">
        <v>15</v>
      </c>
      <c r="J852">
        <v>5</v>
      </c>
      <c r="K852">
        <v>7699.03</v>
      </c>
      <c r="L852" t="s">
        <v>23</v>
      </c>
      <c r="M852" t="str">
        <f>IF(PatientData[[#This Row],[Age]]&lt;=30,"18-30",IF(PatientData[[#This Row],[Age]]&lt;=40,"31-40",IF(PatientData[[#This Row],[Age]]&lt;=50,"41-50",IF(PatientData[[#This Row],[Age]]&lt;=60,"51-60",IF(PatientData[[#This Row],[Age]]&lt;=70,"61-70",IF(PatientData[[#This Row],[Age]]&lt;=80,"71-80","80+"))))))</f>
        <v>41-50</v>
      </c>
    </row>
    <row r="853" spans="1:13" x14ac:dyDescent="0.25">
      <c r="A853" t="s">
        <v>877</v>
      </c>
      <c r="B853">
        <v>41</v>
      </c>
      <c r="C853" t="s">
        <v>13</v>
      </c>
      <c r="D853">
        <v>141</v>
      </c>
      <c r="E853">
        <v>235.486745065072</v>
      </c>
      <c r="F853">
        <v>31.633576385180898</v>
      </c>
      <c r="G853" t="s">
        <v>18</v>
      </c>
      <c r="H853" t="s">
        <v>22</v>
      </c>
      <c r="I853" t="s">
        <v>26</v>
      </c>
      <c r="J853">
        <v>5</v>
      </c>
      <c r="K853">
        <v>15112.39</v>
      </c>
      <c r="L853" t="s">
        <v>16</v>
      </c>
      <c r="M853" t="str">
        <f>IF(PatientData[[#This Row],[Age]]&lt;=30,"18-30",IF(PatientData[[#This Row],[Age]]&lt;=40,"31-40",IF(PatientData[[#This Row],[Age]]&lt;=50,"41-50",IF(PatientData[[#This Row],[Age]]&lt;=60,"51-60",IF(PatientData[[#This Row],[Age]]&lt;=70,"61-70",IF(PatientData[[#This Row],[Age]]&lt;=80,"71-80","80+"))))))</f>
        <v>41-50</v>
      </c>
    </row>
    <row r="854" spans="1:13" x14ac:dyDescent="0.25">
      <c r="A854" t="s">
        <v>878</v>
      </c>
      <c r="B854">
        <v>50</v>
      </c>
      <c r="C854" t="s">
        <v>13</v>
      </c>
      <c r="D854">
        <v>154</v>
      </c>
      <c r="E854">
        <v>234.99667337405299</v>
      </c>
      <c r="F854">
        <v>26.409800634861998</v>
      </c>
      <c r="G854" t="s">
        <v>14</v>
      </c>
      <c r="H854" t="s">
        <v>19</v>
      </c>
      <c r="I854" t="s">
        <v>15</v>
      </c>
      <c r="J854">
        <v>7</v>
      </c>
      <c r="K854">
        <v>8625.58</v>
      </c>
      <c r="L854" t="s">
        <v>23</v>
      </c>
      <c r="M854" t="str">
        <f>IF(PatientData[[#This Row],[Age]]&lt;=30,"18-30",IF(PatientData[[#This Row],[Age]]&lt;=40,"31-40",IF(PatientData[[#This Row],[Age]]&lt;=50,"41-50",IF(PatientData[[#This Row],[Age]]&lt;=60,"51-60",IF(PatientData[[#This Row],[Age]]&lt;=70,"61-70",IF(PatientData[[#This Row],[Age]]&lt;=80,"71-80","80+"))))))</f>
        <v>41-50</v>
      </c>
    </row>
    <row r="855" spans="1:13" x14ac:dyDescent="0.25">
      <c r="A855" t="s">
        <v>879</v>
      </c>
      <c r="B855">
        <v>52</v>
      </c>
      <c r="C855" t="s">
        <v>13</v>
      </c>
      <c r="D855">
        <v>120</v>
      </c>
      <c r="E855">
        <v>240.65775961902301</v>
      </c>
      <c r="F855">
        <v>24.125527585816901</v>
      </c>
      <c r="G855" t="s">
        <v>36</v>
      </c>
      <c r="H855" t="s">
        <v>19</v>
      </c>
      <c r="I855" t="s">
        <v>15</v>
      </c>
      <c r="J855">
        <v>8</v>
      </c>
      <c r="K855">
        <v>15581.88</v>
      </c>
      <c r="L855" t="s">
        <v>16</v>
      </c>
      <c r="M855" t="str">
        <f>IF(PatientData[[#This Row],[Age]]&lt;=30,"18-30",IF(PatientData[[#This Row],[Age]]&lt;=40,"31-40",IF(PatientData[[#This Row],[Age]]&lt;=50,"41-50",IF(PatientData[[#This Row],[Age]]&lt;=60,"51-60",IF(PatientData[[#This Row],[Age]]&lt;=70,"61-70",IF(PatientData[[#This Row],[Age]]&lt;=80,"71-80","80+"))))))</f>
        <v>51-60</v>
      </c>
    </row>
    <row r="856" spans="1:13" x14ac:dyDescent="0.25">
      <c r="A856" t="s">
        <v>880</v>
      </c>
      <c r="B856">
        <v>65</v>
      </c>
      <c r="C856" t="s">
        <v>13</v>
      </c>
      <c r="D856">
        <v>104</v>
      </c>
      <c r="E856">
        <v>276.34461604178</v>
      </c>
      <c r="F856">
        <v>23.504575293216799</v>
      </c>
      <c r="G856" t="s">
        <v>18</v>
      </c>
      <c r="H856" t="s">
        <v>19</v>
      </c>
      <c r="I856" t="s">
        <v>26</v>
      </c>
      <c r="J856">
        <v>3</v>
      </c>
      <c r="K856">
        <v>12285.63</v>
      </c>
      <c r="L856" t="s">
        <v>23</v>
      </c>
      <c r="M856" t="str">
        <f>IF(PatientData[[#This Row],[Age]]&lt;=30,"18-30",IF(PatientData[[#This Row],[Age]]&lt;=40,"31-40",IF(PatientData[[#This Row],[Age]]&lt;=50,"41-50",IF(PatientData[[#This Row],[Age]]&lt;=60,"51-60",IF(PatientData[[#This Row],[Age]]&lt;=70,"61-70",IF(PatientData[[#This Row],[Age]]&lt;=80,"71-80","80+"))))))</f>
        <v>61-70</v>
      </c>
    </row>
    <row r="857" spans="1:13" x14ac:dyDescent="0.25">
      <c r="A857" t="s">
        <v>881</v>
      </c>
      <c r="B857">
        <v>67</v>
      </c>
      <c r="C857" t="s">
        <v>13</v>
      </c>
      <c r="D857">
        <v>133</v>
      </c>
      <c r="E857">
        <v>213.35782469804499</v>
      </c>
      <c r="F857">
        <v>34.022144195579401</v>
      </c>
      <c r="G857" t="s">
        <v>14</v>
      </c>
      <c r="H857" t="s">
        <v>19</v>
      </c>
      <c r="I857" t="s">
        <v>15</v>
      </c>
      <c r="J857">
        <v>5</v>
      </c>
      <c r="K857">
        <v>6746.69</v>
      </c>
      <c r="L857" t="s">
        <v>23</v>
      </c>
      <c r="M857" t="str">
        <f>IF(PatientData[[#This Row],[Age]]&lt;=30,"18-30",IF(PatientData[[#This Row],[Age]]&lt;=40,"31-40",IF(PatientData[[#This Row],[Age]]&lt;=50,"41-50",IF(PatientData[[#This Row],[Age]]&lt;=60,"51-60",IF(PatientData[[#This Row],[Age]]&lt;=70,"61-70",IF(PatientData[[#This Row],[Age]]&lt;=80,"71-80","80+"))))))</f>
        <v>61-70</v>
      </c>
    </row>
    <row r="858" spans="1:13" x14ac:dyDescent="0.25">
      <c r="A858" t="s">
        <v>882</v>
      </c>
      <c r="B858">
        <v>65</v>
      </c>
      <c r="C858" t="s">
        <v>13</v>
      </c>
      <c r="D858">
        <v>133</v>
      </c>
      <c r="E858">
        <v>178.846551938061</v>
      </c>
      <c r="F858">
        <v>32.064663970691598</v>
      </c>
      <c r="G858" t="s">
        <v>18</v>
      </c>
      <c r="H858" t="s">
        <v>19</v>
      </c>
      <c r="I858" t="s">
        <v>28</v>
      </c>
      <c r="J858">
        <v>3</v>
      </c>
      <c r="K858">
        <v>2981.97</v>
      </c>
      <c r="L858" t="s">
        <v>43</v>
      </c>
      <c r="M858" t="str">
        <f>IF(PatientData[[#This Row],[Age]]&lt;=30,"18-30",IF(PatientData[[#This Row],[Age]]&lt;=40,"31-40",IF(PatientData[[#This Row],[Age]]&lt;=50,"41-50",IF(PatientData[[#This Row],[Age]]&lt;=60,"51-60",IF(PatientData[[#This Row],[Age]]&lt;=70,"61-70",IF(PatientData[[#This Row],[Age]]&lt;=80,"71-80","80+"))))))</f>
        <v>61-70</v>
      </c>
    </row>
    <row r="859" spans="1:13" x14ac:dyDescent="0.25">
      <c r="A859" t="s">
        <v>883</v>
      </c>
      <c r="B859">
        <v>65</v>
      </c>
      <c r="C859" t="s">
        <v>13</v>
      </c>
      <c r="D859">
        <v>186</v>
      </c>
      <c r="E859">
        <v>270.11243781534603</v>
      </c>
      <c r="F859">
        <v>26.9278199062021</v>
      </c>
      <c r="G859" t="s">
        <v>18</v>
      </c>
      <c r="H859" t="s">
        <v>19</v>
      </c>
      <c r="I859" t="s">
        <v>15</v>
      </c>
      <c r="J859">
        <v>4</v>
      </c>
      <c r="K859">
        <v>14271.97</v>
      </c>
      <c r="L859" t="s">
        <v>20</v>
      </c>
      <c r="M859" t="str">
        <f>IF(PatientData[[#This Row],[Age]]&lt;=30,"18-30",IF(PatientData[[#This Row],[Age]]&lt;=40,"31-40",IF(PatientData[[#This Row],[Age]]&lt;=50,"41-50",IF(PatientData[[#This Row],[Age]]&lt;=60,"51-60",IF(PatientData[[#This Row],[Age]]&lt;=70,"61-70",IF(PatientData[[#This Row],[Age]]&lt;=80,"71-80","80+"))))))</f>
        <v>61-70</v>
      </c>
    </row>
    <row r="860" spans="1:13" x14ac:dyDescent="0.25">
      <c r="A860" t="s">
        <v>884</v>
      </c>
      <c r="B860">
        <v>51</v>
      </c>
      <c r="C860" t="s">
        <v>25</v>
      </c>
      <c r="D860">
        <v>100</v>
      </c>
      <c r="E860">
        <v>182.077520220471</v>
      </c>
      <c r="F860">
        <v>31.645999300788301</v>
      </c>
      <c r="G860" t="s">
        <v>14</v>
      </c>
      <c r="H860" t="s">
        <v>19</v>
      </c>
      <c r="I860" t="s">
        <v>28</v>
      </c>
      <c r="J860">
        <v>4</v>
      </c>
      <c r="K860">
        <v>5109.25</v>
      </c>
      <c r="L860" t="s">
        <v>23</v>
      </c>
      <c r="M860" t="str">
        <f>IF(PatientData[[#This Row],[Age]]&lt;=30,"18-30",IF(PatientData[[#This Row],[Age]]&lt;=40,"31-40",IF(PatientData[[#This Row],[Age]]&lt;=50,"41-50",IF(PatientData[[#This Row],[Age]]&lt;=60,"51-60",IF(PatientData[[#This Row],[Age]]&lt;=70,"61-70",IF(PatientData[[#This Row],[Age]]&lt;=80,"71-80","80+"))))))</f>
        <v>51-60</v>
      </c>
    </row>
    <row r="861" spans="1:13" x14ac:dyDescent="0.25">
      <c r="A861" t="s">
        <v>885</v>
      </c>
      <c r="B861">
        <v>66</v>
      </c>
      <c r="C861" t="s">
        <v>13</v>
      </c>
      <c r="D861">
        <v>140</v>
      </c>
      <c r="E861">
        <v>184.948438617562</v>
      </c>
      <c r="F861">
        <v>24.8793355103331</v>
      </c>
      <c r="G861" t="s">
        <v>36</v>
      </c>
      <c r="H861" t="s">
        <v>19</v>
      </c>
      <c r="I861" t="s">
        <v>26</v>
      </c>
      <c r="J861">
        <v>5</v>
      </c>
      <c r="K861">
        <v>30545.98</v>
      </c>
      <c r="L861" t="s">
        <v>20</v>
      </c>
      <c r="M861" t="str">
        <f>IF(PatientData[[#This Row],[Age]]&lt;=30,"18-30",IF(PatientData[[#This Row],[Age]]&lt;=40,"31-40",IF(PatientData[[#This Row],[Age]]&lt;=50,"41-50",IF(PatientData[[#This Row],[Age]]&lt;=60,"51-60",IF(PatientData[[#This Row],[Age]]&lt;=70,"61-70",IF(PatientData[[#This Row],[Age]]&lt;=80,"71-80","80+"))))))</f>
        <v>61-70</v>
      </c>
    </row>
    <row r="862" spans="1:13" x14ac:dyDescent="0.25">
      <c r="A862" t="s">
        <v>886</v>
      </c>
      <c r="B862">
        <v>87</v>
      </c>
      <c r="C862" t="s">
        <v>25</v>
      </c>
      <c r="D862">
        <v>133</v>
      </c>
      <c r="E862">
        <v>175.56843265374701</v>
      </c>
      <c r="F862">
        <v>17.339513668068701</v>
      </c>
      <c r="G862" t="s">
        <v>14</v>
      </c>
      <c r="H862" t="s">
        <v>22</v>
      </c>
      <c r="I862" t="s">
        <v>15</v>
      </c>
      <c r="J862">
        <v>2</v>
      </c>
      <c r="K862">
        <v>11271.64</v>
      </c>
      <c r="L862" t="s">
        <v>16</v>
      </c>
      <c r="M862" t="str">
        <f>IF(PatientData[[#This Row],[Age]]&lt;=30,"18-30",IF(PatientData[[#This Row],[Age]]&lt;=40,"31-40",IF(PatientData[[#This Row],[Age]]&lt;=50,"41-50",IF(PatientData[[#This Row],[Age]]&lt;=60,"51-60",IF(PatientData[[#This Row],[Age]]&lt;=70,"61-70",IF(PatientData[[#This Row],[Age]]&lt;=80,"71-80","80+"))))))</f>
        <v>80+</v>
      </c>
    </row>
    <row r="863" spans="1:13" x14ac:dyDescent="0.25">
      <c r="A863" t="s">
        <v>887</v>
      </c>
      <c r="B863">
        <v>60</v>
      </c>
      <c r="C863" t="s">
        <v>13</v>
      </c>
      <c r="D863" t="s">
        <v>10051</v>
      </c>
      <c r="E863" t="s">
        <v>10051</v>
      </c>
      <c r="F863">
        <v>31.784525735179599</v>
      </c>
      <c r="G863" t="s">
        <v>10051</v>
      </c>
      <c r="H863" t="s">
        <v>19</v>
      </c>
      <c r="I863" t="s">
        <v>28</v>
      </c>
      <c r="J863">
        <v>1</v>
      </c>
      <c r="K863">
        <v>1840.41</v>
      </c>
      <c r="L863" t="s">
        <v>23</v>
      </c>
      <c r="M863" t="str">
        <f>IF(PatientData[[#This Row],[Age]]&lt;=30,"18-30",IF(PatientData[[#This Row],[Age]]&lt;=40,"31-40",IF(PatientData[[#This Row],[Age]]&lt;=50,"41-50",IF(PatientData[[#This Row],[Age]]&lt;=60,"51-60",IF(PatientData[[#This Row],[Age]]&lt;=70,"61-70",IF(PatientData[[#This Row],[Age]]&lt;=80,"71-80","80+"))))))</f>
        <v>51-60</v>
      </c>
    </row>
    <row r="864" spans="1:13" x14ac:dyDescent="0.25">
      <c r="A864" t="s">
        <v>888</v>
      </c>
      <c r="B864">
        <v>18</v>
      </c>
      <c r="C864" t="s">
        <v>25</v>
      </c>
      <c r="D864">
        <v>140</v>
      </c>
      <c r="E864">
        <v>236.537478538431</v>
      </c>
      <c r="F864">
        <v>30.066719783092601</v>
      </c>
      <c r="G864" t="s">
        <v>14</v>
      </c>
      <c r="H864" t="s">
        <v>19</v>
      </c>
      <c r="I864" t="s">
        <v>28</v>
      </c>
      <c r="J864">
        <v>3</v>
      </c>
      <c r="K864">
        <v>4624.12</v>
      </c>
      <c r="L864" t="s">
        <v>16</v>
      </c>
      <c r="M864" t="str">
        <f>IF(PatientData[[#This Row],[Age]]&lt;=30,"18-30",IF(PatientData[[#This Row],[Age]]&lt;=40,"31-40",IF(PatientData[[#This Row],[Age]]&lt;=50,"41-50",IF(PatientData[[#This Row],[Age]]&lt;=60,"51-60",IF(PatientData[[#This Row],[Age]]&lt;=70,"61-70",IF(PatientData[[#This Row],[Age]]&lt;=80,"71-80","80+"))))))</f>
        <v>18-30</v>
      </c>
    </row>
    <row r="865" spans="1:13" x14ac:dyDescent="0.25">
      <c r="A865" t="s">
        <v>889</v>
      </c>
      <c r="B865">
        <v>31</v>
      </c>
      <c r="C865" t="s">
        <v>13</v>
      </c>
      <c r="D865">
        <v>113</v>
      </c>
      <c r="E865">
        <v>168.12272657995001</v>
      </c>
      <c r="F865">
        <v>26.7133159467597</v>
      </c>
      <c r="G865" t="s">
        <v>14</v>
      </c>
      <c r="H865" t="s">
        <v>19</v>
      </c>
      <c r="I865" t="s">
        <v>28</v>
      </c>
      <c r="J865">
        <v>5</v>
      </c>
      <c r="K865">
        <v>8726.6200000000008</v>
      </c>
      <c r="L865" t="s">
        <v>16</v>
      </c>
      <c r="M865" t="str">
        <f>IF(PatientData[[#This Row],[Age]]&lt;=30,"18-30",IF(PatientData[[#This Row],[Age]]&lt;=40,"31-40",IF(PatientData[[#This Row],[Age]]&lt;=50,"41-50",IF(PatientData[[#This Row],[Age]]&lt;=60,"51-60",IF(PatientData[[#This Row],[Age]]&lt;=70,"61-70",IF(PatientData[[#This Row],[Age]]&lt;=80,"71-80","80+"))))))</f>
        <v>31-40</v>
      </c>
    </row>
    <row r="866" spans="1:13" x14ac:dyDescent="0.25">
      <c r="A866" t="s">
        <v>890</v>
      </c>
      <c r="B866">
        <v>45</v>
      </c>
      <c r="C866" t="s">
        <v>25</v>
      </c>
      <c r="D866">
        <v>152</v>
      </c>
      <c r="E866">
        <v>184.09500096753101</v>
      </c>
      <c r="F866">
        <v>28.598270124223699</v>
      </c>
      <c r="G866" t="s">
        <v>14</v>
      </c>
      <c r="H866" t="s">
        <v>19</v>
      </c>
      <c r="I866" t="s">
        <v>15</v>
      </c>
      <c r="J866">
        <v>2</v>
      </c>
      <c r="K866">
        <v>4121.63</v>
      </c>
      <c r="L866" t="s">
        <v>23</v>
      </c>
      <c r="M866" t="str">
        <f>IF(PatientData[[#This Row],[Age]]&lt;=30,"18-30",IF(PatientData[[#This Row],[Age]]&lt;=40,"31-40",IF(PatientData[[#This Row],[Age]]&lt;=50,"41-50",IF(PatientData[[#This Row],[Age]]&lt;=60,"51-60",IF(PatientData[[#This Row],[Age]]&lt;=70,"61-70",IF(PatientData[[#This Row],[Age]]&lt;=80,"71-80","80+"))))))</f>
        <v>41-50</v>
      </c>
    </row>
    <row r="867" spans="1:13" x14ac:dyDescent="0.25">
      <c r="A867" t="s">
        <v>891</v>
      </c>
      <c r="B867">
        <v>62</v>
      </c>
      <c r="C867" t="s">
        <v>13</v>
      </c>
      <c r="D867">
        <v>128</v>
      </c>
      <c r="E867">
        <v>225.85702906883199</v>
      </c>
      <c r="F867">
        <v>19.595411471373598</v>
      </c>
      <c r="G867" t="s">
        <v>18</v>
      </c>
      <c r="H867" t="s">
        <v>19</v>
      </c>
      <c r="I867" t="s">
        <v>15</v>
      </c>
      <c r="J867">
        <v>4</v>
      </c>
      <c r="K867">
        <v>9604.77</v>
      </c>
      <c r="L867" t="s">
        <v>20</v>
      </c>
      <c r="M867" t="str">
        <f>IF(PatientData[[#This Row],[Age]]&lt;=30,"18-30",IF(PatientData[[#This Row],[Age]]&lt;=40,"31-40",IF(PatientData[[#This Row],[Age]]&lt;=50,"41-50",IF(PatientData[[#This Row],[Age]]&lt;=60,"51-60",IF(PatientData[[#This Row],[Age]]&lt;=70,"61-70",IF(PatientData[[#This Row],[Age]]&lt;=80,"71-80","80+"))))))</f>
        <v>61-70</v>
      </c>
    </row>
    <row r="868" spans="1:13" x14ac:dyDescent="0.25">
      <c r="A868" t="s">
        <v>892</v>
      </c>
      <c r="B868">
        <v>44</v>
      </c>
      <c r="C868" t="s">
        <v>25</v>
      </c>
      <c r="D868">
        <v>104</v>
      </c>
      <c r="E868">
        <v>217.542172763179</v>
      </c>
      <c r="F868">
        <v>28.295476015742601</v>
      </c>
      <c r="G868" t="s">
        <v>14</v>
      </c>
      <c r="H868" t="s">
        <v>22</v>
      </c>
      <c r="I868" t="s">
        <v>15</v>
      </c>
      <c r="J868">
        <v>1</v>
      </c>
      <c r="K868">
        <v>9244.41</v>
      </c>
      <c r="L868" t="s">
        <v>16</v>
      </c>
      <c r="M868" t="str">
        <f>IF(PatientData[[#This Row],[Age]]&lt;=30,"18-30",IF(PatientData[[#This Row],[Age]]&lt;=40,"31-40",IF(PatientData[[#This Row],[Age]]&lt;=50,"41-50",IF(PatientData[[#This Row],[Age]]&lt;=60,"51-60",IF(PatientData[[#This Row],[Age]]&lt;=70,"61-70",IF(PatientData[[#This Row],[Age]]&lt;=80,"71-80","80+"))))))</f>
        <v>41-50</v>
      </c>
    </row>
    <row r="869" spans="1:13" x14ac:dyDescent="0.25">
      <c r="A869" t="s">
        <v>893</v>
      </c>
      <c r="B869">
        <v>55</v>
      </c>
      <c r="C869" t="s">
        <v>25</v>
      </c>
      <c r="D869">
        <v>101</v>
      </c>
      <c r="E869">
        <v>232.81614082438799</v>
      </c>
      <c r="F869" t="s">
        <v>10051</v>
      </c>
      <c r="G869" t="s">
        <v>14</v>
      </c>
      <c r="H869" t="s">
        <v>22</v>
      </c>
      <c r="I869" t="s">
        <v>15</v>
      </c>
      <c r="J869">
        <v>2</v>
      </c>
      <c r="K869">
        <v>3844.58</v>
      </c>
      <c r="L869" t="s">
        <v>16</v>
      </c>
      <c r="M869" t="str">
        <f>IF(PatientData[[#This Row],[Age]]&lt;=30,"18-30",IF(PatientData[[#This Row],[Age]]&lt;=40,"31-40",IF(PatientData[[#This Row],[Age]]&lt;=50,"41-50",IF(PatientData[[#This Row],[Age]]&lt;=60,"51-60",IF(PatientData[[#This Row],[Age]]&lt;=70,"61-70",IF(PatientData[[#This Row],[Age]]&lt;=80,"71-80","80+"))))))</f>
        <v>51-60</v>
      </c>
    </row>
    <row r="870" spans="1:13" x14ac:dyDescent="0.25">
      <c r="A870" t="s">
        <v>894</v>
      </c>
      <c r="B870">
        <v>75</v>
      </c>
      <c r="C870" t="s">
        <v>25</v>
      </c>
      <c r="D870">
        <v>123</v>
      </c>
      <c r="E870">
        <v>140.199460613132</v>
      </c>
      <c r="F870" t="s">
        <v>10051</v>
      </c>
      <c r="G870" t="s">
        <v>18</v>
      </c>
      <c r="H870" t="s">
        <v>22</v>
      </c>
      <c r="I870" t="s">
        <v>15</v>
      </c>
      <c r="J870">
        <v>1</v>
      </c>
      <c r="K870">
        <v>6955.77</v>
      </c>
      <c r="L870" t="s">
        <v>16</v>
      </c>
      <c r="M870" t="str">
        <f>IF(PatientData[[#This Row],[Age]]&lt;=30,"18-30",IF(PatientData[[#This Row],[Age]]&lt;=40,"31-40",IF(PatientData[[#This Row],[Age]]&lt;=50,"41-50",IF(PatientData[[#This Row],[Age]]&lt;=60,"51-60",IF(PatientData[[#This Row],[Age]]&lt;=70,"61-70",IF(PatientData[[#This Row],[Age]]&lt;=80,"71-80","80+"))))))</f>
        <v>71-80</v>
      </c>
    </row>
    <row r="871" spans="1:13" x14ac:dyDescent="0.25">
      <c r="A871" t="s">
        <v>895</v>
      </c>
      <c r="B871">
        <v>62</v>
      </c>
      <c r="C871" t="s">
        <v>25</v>
      </c>
      <c r="D871">
        <v>90</v>
      </c>
      <c r="E871">
        <v>192.11061932597201</v>
      </c>
      <c r="F871">
        <v>23.8468209365486</v>
      </c>
      <c r="G871" t="s">
        <v>18</v>
      </c>
      <c r="H871" t="s">
        <v>22</v>
      </c>
      <c r="I871" t="s">
        <v>26</v>
      </c>
      <c r="J871">
        <v>0</v>
      </c>
      <c r="K871">
        <v>17656.66</v>
      </c>
      <c r="L871" t="s">
        <v>16</v>
      </c>
      <c r="M871" t="str">
        <f>IF(PatientData[[#This Row],[Age]]&lt;=30,"18-30",IF(PatientData[[#This Row],[Age]]&lt;=40,"31-40",IF(PatientData[[#This Row],[Age]]&lt;=50,"41-50",IF(PatientData[[#This Row],[Age]]&lt;=60,"51-60",IF(PatientData[[#This Row],[Age]]&lt;=70,"61-70",IF(PatientData[[#This Row],[Age]]&lt;=80,"71-80","80+"))))))</f>
        <v>61-70</v>
      </c>
    </row>
    <row r="872" spans="1:13" x14ac:dyDescent="0.25">
      <c r="A872" t="s">
        <v>896</v>
      </c>
      <c r="B872">
        <v>52</v>
      </c>
      <c r="C872" t="s">
        <v>25</v>
      </c>
      <c r="D872">
        <v>157</v>
      </c>
      <c r="E872" t="s">
        <v>10051</v>
      </c>
      <c r="F872">
        <v>30.074598432789799</v>
      </c>
      <c r="G872" t="s">
        <v>18</v>
      </c>
      <c r="H872" t="s">
        <v>19</v>
      </c>
      <c r="I872" t="s">
        <v>28</v>
      </c>
      <c r="J872">
        <v>1</v>
      </c>
      <c r="K872">
        <v>4640.2299999999996</v>
      </c>
      <c r="L872" t="s">
        <v>16</v>
      </c>
      <c r="M872" t="str">
        <f>IF(PatientData[[#This Row],[Age]]&lt;=30,"18-30",IF(PatientData[[#This Row],[Age]]&lt;=40,"31-40",IF(PatientData[[#This Row],[Age]]&lt;=50,"41-50",IF(PatientData[[#This Row],[Age]]&lt;=60,"51-60",IF(PatientData[[#This Row],[Age]]&lt;=70,"61-70",IF(PatientData[[#This Row],[Age]]&lt;=80,"71-80","80+"))))))</f>
        <v>51-60</v>
      </c>
    </row>
    <row r="873" spans="1:13" x14ac:dyDescent="0.25">
      <c r="A873" t="s">
        <v>897</v>
      </c>
      <c r="B873">
        <v>64</v>
      </c>
      <c r="C873" t="s">
        <v>25</v>
      </c>
      <c r="D873">
        <v>112</v>
      </c>
      <c r="E873">
        <v>225.82277921758899</v>
      </c>
      <c r="F873">
        <v>28.8622258759465</v>
      </c>
      <c r="G873" t="s">
        <v>14</v>
      </c>
      <c r="H873" t="s">
        <v>19</v>
      </c>
      <c r="I873" t="s">
        <v>28</v>
      </c>
      <c r="J873">
        <v>3</v>
      </c>
      <c r="K873">
        <v>4312.01</v>
      </c>
      <c r="L873" t="s">
        <v>43</v>
      </c>
      <c r="M873" t="str">
        <f>IF(PatientData[[#This Row],[Age]]&lt;=30,"18-30",IF(PatientData[[#This Row],[Age]]&lt;=40,"31-40",IF(PatientData[[#This Row],[Age]]&lt;=50,"41-50",IF(PatientData[[#This Row],[Age]]&lt;=60,"51-60",IF(PatientData[[#This Row],[Age]]&lt;=70,"61-70",IF(PatientData[[#This Row],[Age]]&lt;=80,"71-80","80+"))))))</f>
        <v>61-70</v>
      </c>
    </row>
    <row r="874" spans="1:13" x14ac:dyDescent="0.25">
      <c r="A874" t="s">
        <v>898</v>
      </c>
      <c r="B874">
        <v>55</v>
      </c>
      <c r="C874" t="s">
        <v>13</v>
      </c>
      <c r="D874">
        <v>114</v>
      </c>
      <c r="E874">
        <v>272.83303000659402</v>
      </c>
      <c r="F874">
        <v>29.775601333272299</v>
      </c>
      <c r="G874" t="s">
        <v>36</v>
      </c>
      <c r="H874" t="s">
        <v>19</v>
      </c>
      <c r="I874" t="s">
        <v>15</v>
      </c>
      <c r="J874">
        <v>2</v>
      </c>
      <c r="K874">
        <v>7555.34</v>
      </c>
      <c r="L874" t="s">
        <v>16</v>
      </c>
      <c r="M874" t="str">
        <f>IF(PatientData[[#This Row],[Age]]&lt;=30,"18-30",IF(PatientData[[#This Row],[Age]]&lt;=40,"31-40",IF(PatientData[[#This Row],[Age]]&lt;=50,"41-50",IF(PatientData[[#This Row],[Age]]&lt;=60,"51-60",IF(PatientData[[#This Row],[Age]]&lt;=70,"61-70",IF(PatientData[[#This Row],[Age]]&lt;=80,"71-80","80+"))))))</f>
        <v>51-60</v>
      </c>
    </row>
    <row r="875" spans="1:13" x14ac:dyDescent="0.25">
      <c r="A875" t="s">
        <v>899</v>
      </c>
      <c r="B875">
        <v>42</v>
      </c>
      <c r="C875" t="s">
        <v>25</v>
      </c>
      <c r="D875">
        <v>146</v>
      </c>
      <c r="E875">
        <v>172.65284861919</v>
      </c>
      <c r="F875">
        <v>35.974102925427502</v>
      </c>
      <c r="G875" t="s">
        <v>36</v>
      </c>
      <c r="H875" t="s">
        <v>22</v>
      </c>
      <c r="I875" t="s">
        <v>26</v>
      </c>
      <c r="J875">
        <v>3</v>
      </c>
      <c r="K875">
        <v>11513.02</v>
      </c>
      <c r="L875" t="s">
        <v>16</v>
      </c>
      <c r="M875" t="str">
        <f>IF(PatientData[[#This Row],[Age]]&lt;=30,"18-30",IF(PatientData[[#This Row],[Age]]&lt;=40,"31-40",IF(PatientData[[#This Row],[Age]]&lt;=50,"41-50",IF(PatientData[[#This Row],[Age]]&lt;=60,"51-60",IF(PatientData[[#This Row],[Age]]&lt;=70,"61-70",IF(PatientData[[#This Row],[Age]]&lt;=80,"71-80","80+"))))))</f>
        <v>41-50</v>
      </c>
    </row>
    <row r="876" spans="1:13" x14ac:dyDescent="0.25">
      <c r="A876" t="s">
        <v>900</v>
      </c>
      <c r="B876">
        <v>33</v>
      </c>
      <c r="C876" t="s">
        <v>13</v>
      </c>
      <c r="D876">
        <v>140</v>
      </c>
      <c r="E876">
        <v>298.61588739330801</v>
      </c>
      <c r="F876">
        <v>22.311575845802</v>
      </c>
      <c r="G876" t="s">
        <v>14</v>
      </c>
      <c r="H876" t="s">
        <v>19</v>
      </c>
      <c r="I876" t="s">
        <v>28</v>
      </c>
      <c r="J876">
        <v>7</v>
      </c>
      <c r="K876">
        <v>5673.05</v>
      </c>
      <c r="L876" t="s">
        <v>16</v>
      </c>
      <c r="M876" t="str">
        <f>IF(PatientData[[#This Row],[Age]]&lt;=30,"18-30",IF(PatientData[[#This Row],[Age]]&lt;=40,"31-40",IF(PatientData[[#This Row],[Age]]&lt;=50,"41-50",IF(PatientData[[#This Row],[Age]]&lt;=60,"51-60",IF(PatientData[[#This Row],[Age]]&lt;=70,"61-70",IF(PatientData[[#This Row],[Age]]&lt;=80,"71-80","80+"))))))</f>
        <v>31-40</v>
      </c>
    </row>
    <row r="877" spans="1:13" x14ac:dyDescent="0.25">
      <c r="A877" t="s">
        <v>901</v>
      </c>
      <c r="B877">
        <v>78</v>
      </c>
      <c r="C877" t="s">
        <v>13</v>
      </c>
      <c r="D877">
        <v>96</v>
      </c>
      <c r="E877">
        <v>162.75610029665199</v>
      </c>
      <c r="F877">
        <v>15</v>
      </c>
      <c r="G877" t="s">
        <v>14</v>
      </c>
      <c r="H877" t="s">
        <v>19</v>
      </c>
      <c r="I877" t="s">
        <v>15</v>
      </c>
      <c r="J877">
        <v>3</v>
      </c>
      <c r="K877">
        <v>5667.08</v>
      </c>
      <c r="L877" t="s">
        <v>16</v>
      </c>
      <c r="M877" t="str">
        <f>IF(PatientData[[#This Row],[Age]]&lt;=30,"18-30",IF(PatientData[[#This Row],[Age]]&lt;=40,"31-40",IF(PatientData[[#This Row],[Age]]&lt;=50,"41-50",IF(PatientData[[#This Row],[Age]]&lt;=60,"51-60",IF(PatientData[[#This Row],[Age]]&lt;=70,"61-70",IF(PatientData[[#This Row],[Age]]&lt;=80,"71-80","80+"))))))</f>
        <v>71-80</v>
      </c>
    </row>
    <row r="878" spans="1:13" x14ac:dyDescent="0.25">
      <c r="A878" t="s">
        <v>902</v>
      </c>
      <c r="B878">
        <v>54</v>
      </c>
      <c r="C878" t="s">
        <v>25</v>
      </c>
      <c r="D878">
        <v>137</v>
      </c>
      <c r="E878">
        <v>146.56638729341699</v>
      </c>
      <c r="F878">
        <v>34.362977486930099</v>
      </c>
      <c r="G878" t="s">
        <v>36</v>
      </c>
      <c r="H878" t="s">
        <v>19</v>
      </c>
      <c r="I878" t="s">
        <v>26</v>
      </c>
      <c r="J878">
        <v>11</v>
      </c>
      <c r="K878">
        <v>20325.89</v>
      </c>
      <c r="L878" t="s">
        <v>16</v>
      </c>
      <c r="M878" t="str">
        <f>IF(PatientData[[#This Row],[Age]]&lt;=30,"18-30",IF(PatientData[[#This Row],[Age]]&lt;=40,"31-40",IF(PatientData[[#This Row],[Age]]&lt;=50,"41-50",IF(PatientData[[#This Row],[Age]]&lt;=60,"51-60",IF(PatientData[[#This Row],[Age]]&lt;=70,"61-70",IF(PatientData[[#This Row],[Age]]&lt;=80,"71-80","80+"))))))</f>
        <v>51-60</v>
      </c>
    </row>
    <row r="879" spans="1:13" x14ac:dyDescent="0.25">
      <c r="A879" t="s">
        <v>903</v>
      </c>
      <c r="B879">
        <v>59</v>
      </c>
      <c r="C879" t="s">
        <v>25</v>
      </c>
      <c r="D879">
        <v>114</v>
      </c>
      <c r="E879">
        <v>221.805193599532</v>
      </c>
      <c r="F879">
        <v>24.229858647729301</v>
      </c>
      <c r="G879" t="s">
        <v>36</v>
      </c>
      <c r="H879" t="s">
        <v>19</v>
      </c>
      <c r="I879" t="s">
        <v>15</v>
      </c>
      <c r="J879">
        <v>9</v>
      </c>
      <c r="K879">
        <v>8358.43</v>
      </c>
      <c r="L879" t="s">
        <v>23</v>
      </c>
      <c r="M879" t="str">
        <f>IF(PatientData[[#This Row],[Age]]&lt;=30,"18-30",IF(PatientData[[#This Row],[Age]]&lt;=40,"31-40",IF(PatientData[[#This Row],[Age]]&lt;=50,"41-50",IF(PatientData[[#This Row],[Age]]&lt;=60,"51-60",IF(PatientData[[#This Row],[Age]]&lt;=70,"61-70",IF(PatientData[[#This Row],[Age]]&lt;=80,"71-80","80+"))))))</f>
        <v>51-60</v>
      </c>
    </row>
    <row r="880" spans="1:13" x14ac:dyDescent="0.25">
      <c r="A880" t="s">
        <v>904</v>
      </c>
      <c r="B880">
        <v>60</v>
      </c>
      <c r="C880" t="s">
        <v>25</v>
      </c>
      <c r="D880">
        <v>145</v>
      </c>
      <c r="E880">
        <v>279.08089615960802</v>
      </c>
      <c r="F880">
        <v>34.070554936483099</v>
      </c>
      <c r="G880" t="s">
        <v>14</v>
      </c>
      <c r="H880" t="s">
        <v>22</v>
      </c>
      <c r="I880" t="s">
        <v>26</v>
      </c>
      <c r="J880">
        <v>2</v>
      </c>
      <c r="K880">
        <v>4590.96</v>
      </c>
      <c r="L880" t="s">
        <v>16</v>
      </c>
      <c r="M880" t="str">
        <f>IF(PatientData[[#This Row],[Age]]&lt;=30,"18-30",IF(PatientData[[#This Row],[Age]]&lt;=40,"31-40",IF(PatientData[[#This Row],[Age]]&lt;=50,"41-50",IF(PatientData[[#This Row],[Age]]&lt;=60,"51-60",IF(PatientData[[#This Row],[Age]]&lt;=70,"61-70",IF(PatientData[[#This Row],[Age]]&lt;=80,"71-80","80+"))))))</f>
        <v>51-60</v>
      </c>
    </row>
    <row r="881" spans="1:13" x14ac:dyDescent="0.25">
      <c r="A881" t="s">
        <v>905</v>
      </c>
      <c r="B881">
        <v>50</v>
      </c>
      <c r="C881" t="s">
        <v>25</v>
      </c>
      <c r="D881">
        <v>133</v>
      </c>
      <c r="E881">
        <v>209.49823159835</v>
      </c>
      <c r="F881">
        <v>33.696528919471902</v>
      </c>
      <c r="G881" t="s">
        <v>14</v>
      </c>
      <c r="H881" t="s">
        <v>19</v>
      </c>
      <c r="I881" t="s">
        <v>28</v>
      </c>
      <c r="J881">
        <v>1</v>
      </c>
      <c r="K881">
        <v>4302.62</v>
      </c>
      <c r="L881" t="s">
        <v>16</v>
      </c>
      <c r="M881" t="str">
        <f>IF(PatientData[[#This Row],[Age]]&lt;=30,"18-30",IF(PatientData[[#This Row],[Age]]&lt;=40,"31-40",IF(PatientData[[#This Row],[Age]]&lt;=50,"41-50",IF(PatientData[[#This Row],[Age]]&lt;=60,"51-60",IF(PatientData[[#This Row],[Age]]&lt;=70,"61-70",IF(PatientData[[#This Row],[Age]]&lt;=80,"71-80","80+"))))))</f>
        <v>41-50</v>
      </c>
    </row>
    <row r="882" spans="1:13" x14ac:dyDescent="0.25">
      <c r="A882" t="s">
        <v>906</v>
      </c>
      <c r="B882">
        <v>44</v>
      </c>
      <c r="C882" t="s">
        <v>25</v>
      </c>
      <c r="D882">
        <v>131</v>
      </c>
      <c r="E882">
        <v>165.278081631291</v>
      </c>
      <c r="F882">
        <v>27.1208659100419</v>
      </c>
      <c r="G882" t="s">
        <v>14</v>
      </c>
      <c r="H882" t="s">
        <v>19</v>
      </c>
      <c r="I882" t="s">
        <v>28</v>
      </c>
      <c r="J882">
        <v>1</v>
      </c>
      <c r="K882">
        <v>4132.5200000000004</v>
      </c>
      <c r="L882" t="s">
        <v>16</v>
      </c>
      <c r="M882" t="str">
        <f>IF(PatientData[[#This Row],[Age]]&lt;=30,"18-30",IF(PatientData[[#This Row],[Age]]&lt;=40,"31-40",IF(PatientData[[#This Row],[Age]]&lt;=50,"41-50",IF(PatientData[[#This Row],[Age]]&lt;=60,"51-60",IF(PatientData[[#This Row],[Age]]&lt;=70,"61-70",IF(PatientData[[#This Row],[Age]]&lt;=80,"71-80","80+"))))))</f>
        <v>41-50</v>
      </c>
    </row>
    <row r="883" spans="1:13" x14ac:dyDescent="0.25">
      <c r="A883" t="s">
        <v>907</v>
      </c>
      <c r="B883">
        <v>65</v>
      </c>
      <c r="C883" t="s">
        <v>13</v>
      </c>
      <c r="D883">
        <v>134</v>
      </c>
      <c r="E883">
        <v>235.04935724834601</v>
      </c>
      <c r="F883">
        <v>21.551039418030498</v>
      </c>
      <c r="G883" t="s">
        <v>14</v>
      </c>
      <c r="H883" t="s">
        <v>22</v>
      </c>
      <c r="I883" t="s">
        <v>15</v>
      </c>
      <c r="J883">
        <v>4</v>
      </c>
      <c r="K883">
        <v>8888.16</v>
      </c>
      <c r="L883" t="s">
        <v>16</v>
      </c>
      <c r="M883" t="str">
        <f>IF(PatientData[[#This Row],[Age]]&lt;=30,"18-30",IF(PatientData[[#This Row],[Age]]&lt;=40,"31-40",IF(PatientData[[#This Row],[Age]]&lt;=50,"41-50",IF(PatientData[[#This Row],[Age]]&lt;=60,"51-60",IF(PatientData[[#This Row],[Age]]&lt;=70,"61-70",IF(PatientData[[#This Row],[Age]]&lt;=80,"71-80","80+"))))))</f>
        <v>61-70</v>
      </c>
    </row>
    <row r="884" spans="1:13" x14ac:dyDescent="0.25">
      <c r="A884" t="s">
        <v>908</v>
      </c>
      <c r="B884">
        <v>65</v>
      </c>
      <c r="C884" t="s">
        <v>25</v>
      </c>
      <c r="D884">
        <v>108</v>
      </c>
      <c r="E884">
        <v>201.39090894712601</v>
      </c>
      <c r="F884">
        <v>32.512163208086001</v>
      </c>
      <c r="G884" t="s">
        <v>36</v>
      </c>
      <c r="H884" t="s">
        <v>19</v>
      </c>
      <c r="I884" t="s">
        <v>15</v>
      </c>
      <c r="J884">
        <v>8</v>
      </c>
      <c r="K884">
        <v>6954.87</v>
      </c>
      <c r="L884" t="s">
        <v>16</v>
      </c>
      <c r="M884" t="str">
        <f>IF(PatientData[[#This Row],[Age]]&lt;=30,"18-30",IF(PatientData[[#This Row],[Age]]&lt;=40,"31-40",IF(PatientData[[#This Row],[Age]]&lt;=50,"41-50",IF(PatientData[[#This Row],[Age]]&lt;=60,"51-60",IF(PatientData[[#This Row],[Age]]&lt;=70,"61-70",IF(PatientData[[#This Row],[Age]]&lt;=80,"71-80","80+"))))))</f>
        <v>61-70</v>
      </c>
    </row>
    <row r="885" spans="1:13" x14ac:dyDescent="0.25">
      <c r="A885" t="s">
        <v>909</v>
      </c>
      <c r="B885">
        <v>61</v>
      </c>
      <c r="C885" t="s">
        <v>25</v>
      </c>
      <c r="D885">
        <v>123</v>
      </c>
      <c r="E885">
        <v>224.92305471998301</v>
      </c>
      <c r="F885">
        <v>18.981956060119401</v>
      </c>
      <c r="G885" t="s">
        <v>14</v>
      </c>
      <c r="H885" t="s">
        <v>22</v>
      </c>
      <c r="I885" t="s">
        <v>15</v>
      </c>
      <c r="J885">
        <v>3</v>
      </c>
      <c r="K885">
        <v>6948.46</v>
      </c>
      <c r="L885" t="s">
        <v>23</v>
      </c>
      <c r="M885" t="str">
        <f>IF(PatientData[[#This Row],[Age]]&lt;=30,"18-30",IF(PatientData[[#This Row],[Age]]&lt;=40,"31-40",IF(PatientData[[#This Row],[Age]]&lt;=50,"41-50",IF(PatientData[[#This Row],[Age]]&lt;=60,"51-60",IF(PatientData[[#This Row],[Age]]&lt;=70,"61-70",IF(PatientData[[#This Row],[Age]]&lt;=80,"71-80","80+"))))))</f>
        <v>61-70</v>
      </c>
    </row>
    <row r="886" spans="1:13" x14ac:dyDescent="0.25">
      <c r="A886" t="s">
        <v>910</v>
      </c>
      <c r="B886">
        <v>41</v>
      </c>
      <c r="C886" t="s">
        <v>25</v>
      </c>
      <c r="D886">
        <v>92</v>
      </c>
      <c r="E886">
        <v>175.319923635528</v>
      </c>
      <c r="F886">
        <v>25.019685732018502</v>
      </c>
      <c r="G886" t="s">
        <v>14</v>
      </c>
      <c r="H886" t="s">
        <v>22</v>
      </c>
      <c r="I886" t="s">
        <v>15</v>
      </c>
      <c r="J886">
        <v>2</v>
      </c>
      <c r="K886">
        <v>11973.1</v>
      </c>
      <c r="L886" t="s">
        <v>16</v>
      </c>
      <c r="M886" t="str">
        <f>IF(PatientData[[#This Row],[Age]]&lt;=30,"18-30",IF(PatientData[[#This Row],[Age]]&lt;=40,"31-40",IF(PatientData[[#This Row],[Age]]&lt;=50,"41-50",IF(PatientData[[#This Row],[Age]]&lt;=60,"51-60",IF(PatientData[[#This Row],[Age]]&lt;=70,"61-70",IF(PatientData[[#This Row],[Age]]&lt;=80,"71-80","80+"))))))</f>
        <v>41-50</v>
      </c>
    </row>
    <row r="887" spans="1:13" x14ac:dyDescent="0.25">
      <c r="A887" t="s">
        <v>911</v>
      </c>
      <c r="B887">
        <v>79</v>
      </c>
      <c r="C887" t="s">
        <v>25</v>
      </c>
      <c r="D887">
        <v>147</v>
      </c>
      <c r="E887">
        <v>211.56834729660699</v>
      </c>
      <c r="F887">
        <v>30.855080954536401</v>
      </c>
      <c r="G887" t="s">
        <v>14</v>
      </c>
      <c r="H887" t="s">
        <v>22</v>
      </c>
      <c r="I887" t="s">
        <v>15</v>
      </c>
      <c r="J887">
        <v>3</v>
      </c>
      <c r="K887">
        <v>7950.85</v>
      </c>
      <c r="L887" t="s">
        <v>16</v>
      </c>
      <c r="M887" t="str">
        <f>IF(PatientData[[#This Row],[Age]]&lt;=30,"18-30",IF(PatientData[[#This Row],[Age]]&lt;=40,"31-40",IF(PatientData[[#This Row],[Age]]&lt;=50,"41-50",IF(PatientData[[#This Row],[Age]]&lt;=60,"51-60",IF(PatientData[[#This Row],[Age]]&lt;=70,"61-70",IF(PatientData[[#This Row],[Age]]&lt;=80,"71-80","80+"))))))</f>
        <v>71-80</v>
      </c>
    </row>
    <row r="888" spans="1:13" x14ac:dyDescent="0.25">
      <c r="A888" t="s">
        <v>912</v>
      </c>
      <c r="B888">
        <v>59</v>
      </c>
      <c r="C888" t="s">
        <v>13</v>
      </c>
      <c r="D888">
        <v>108</v>
      </c>
      <c r="E888">
        <v>269.62231602085899</v>
      </c>
      <c r="F888">
        <v>20.872912438804001</v>
      </c>
      <c r="G888" t="s">
        <v>18</v>
      </c>
      <c r="H888" t="s">
        <v>19</v>
      </c>
      <c r="I888" t="s">
        <v>15</v>
      </c>
      <c r="J888">
        <v>3</v>
      </c>
      <c r="K888">
        <v>13645.82</v>
      </c>
      <c r="L888" t="s">
        <v>23</v>
      </c>
      <c r="M888" t="str">
        <f>IF(PatientData[[#This Row],[Age]]&lt;=30,"18-30",IF(PatientData[[#This Row],[Age]]&lt;=40,"31-40",IF(PatientData[[#This Row],[Age]]&lt;=50,"41-50",IF(PatientData[[#This Row],[Age]]&lt;=60,"51-60",IF(PatientData[[#This Row],[Age]]&lt;=70,"61-70",IF(PatientData[[#This Row],[Age]]&lt;=80,"71-80","80+"))))))</f>
        <v>51-60</v>
      </c>
    </row>
    <row r="889" spans="1:13" x14ac:dyDescent="0.25">
      <c r="A889" t="s">
        <v>913</v>
      </c>
      <c r="B889">
        <v>58</v>
      </c>
      <c r="C889" t="s">
        <v>25</v>
      </c>
      <c r="D889">
        <v>121</v>
      </c>
      <c r="E889">
        <v>129.13544864085301</v>
      </c>
      <c r="F889">
        <v>19.5194816876222</v>
      </c>
      <c r="G889" t="s">
        <v>36</v>
      </c>
      <c r="H889" t="s">
        <v>19</v>
      </c>
      <c r="I889" t="s">
        <v>28</v>
      </c>
      <c r="J889">
        <v>5</v>
      </c>
      <c r="K889">
        <v>6199.28</v>
      </c>
      <c r="L889" t="s">
        <v>16</v>
      </c>
      <c r="M889" t="str">
        <f>IF(PatientData[[#This Row],[Age]]&lt;=30,"18-30",IF(PatientData[[#This Row],[Age]]&lt;=40,"31-40",IF(PatientData[[#This Row],[Age]]&lt;=50,"41-50",IF(PatientData[[#This Row],[Age]]&lt;=60,"51-60",IF(PatientData[[#This Row],[Age]]&lt;=70,"61-70",IF(PatientData[[#This Row],[Age]]&lt;=80,"71-80","80+"))))))</f>
        <v>51-60</v>
      </c>
    </row>
    <row r="890" spans="1:13" x14ac:dyDescent="0.25">
      <c r="A890" t="s">
        <v>914</v>
      </c>
      <c r="B890">
        <v>54</v>
      </c>
      <c r="C890" t="s">
        <v>25</v>
      </c>
      <c r="D890">
        <v>127</v>
      </c>
      <c r="E890">
        <v>292.44885549090799</v>
      </c>
      <c r="F890">
        <v>24.528897592406601</v>
      </c>
      <c r="G890" t="s">
        <v>14</v>
      </c>
      <c r="H890" t="s">
        <v>19</v>
      </c>
      <c r="I890" t="s">
        <v>15</v>
      </c>
      <c r="J890">
        <v>6</v>
      </c>
      <c r="K890">
        <v>15649.7</v>
      </c>
      <c r="L890" t="s">
        <v>16</v>
      </c>
      <c r="M890" t="str">
        <f>IF(PatientData[[#This Row],[Age]]&lt;=30,"18-30",IF(PatientData[[#This Row],[Age]]&lt;=40,"31-40",IF(PatientData[[#This Row],[Age]]&lt;=50,"41-50",IF(PatientData[[#This Row],[Age]]&lt;=60,"51-60",IF(PatientData[[#This Row],[Age]]&lt;=70,"61-70",IF(PatientData[[#This Row],[Age]]&lt;=80,"71-80","80+"))))))</f>
        <v>51-60</v>
      </c>
    </row>
    <row r="891" spans="1:13" x14ac:dyDescent="0.25">
      <c r="A891" t="s">
        <v>915</v>
      </c>
      <c r="B891">
        <v>33</v>
      </c>
      <c r="C891" t="s">
        <v>25</v>
      </c>
      <c r="D891">
        <v>90</v>
      </c>
      <c r="E891" t="s">
        <v>10051</v>
      </c>
      <c r="F891">
        <v>27.7095620442675</v>
      </c>
      <c r="G891" t="s">
        <v>14</v>
      </c>
      <c r="H891" t="s">
        <v>19</v>
      </c>
      <c r="I891" t="s">
        <v>28</v>
      </c>
      <c r="J891">
        <v>1</v>
      </c>
      <c r="K891">
        <v>500</v>
      </c>
      <c r="L891" t="s">
        <v>16</v>
      </c>
      <c r="M891" t="str">
        <f>IF(PatientData[[#This Row],[Age]]&lt;=30,"18-30",IF(PatientData[[#This Row],[Age]]&lt;=40,"31-40",IF(PatientData[[#This Row],[Age]]&lt;=50,"41-50",IF(PatientData[[#This Row],[Age]]&lt;=60,"51-60",IF(PatientData[[#This Row],[Age]]&lt;=70,"61-70",IF(PatientData[[#This Row],[Age]]&lt;=80,"71-80","80+"))))))</f>
        <v>31-40</v>
      </c>
    </row>
    <row r="892" spans="1:13" x14ac:dyDescent="0.25">
      <c r="A892" t="s">
        <v>916</v>
      </c>
      <c r="B892">
        <v>60</v>
      </c>
      <c r="C892" t="s">
        <v>13</v>
      </c>
      <c r="D892">
        <v>90</v>
      </c>
      <c r="E892">
        <v>250.309732697914</v>
      </c>
      <c r="F892">
        <v>27.974674551759399</v>
      </c>
      <c r="G892" t="s">
        <v>18</v>
      </c>
      <c r="H892" t="s">
        <v>22</v>
      </c>
      <c r="I892" t="s">
        <v>26</v>
      </c>
      <c r="J892">
        <v>7</v>
      </c>
      <c r="K892">
        <v>12693.51</v>
      </c>
      <c r="L892" t="s">
        <v>23</v>
      </c>
      <c r="M892" t="str">
        <f>IF(PatientData[[#This Row],[Age]]&lt;=30,"18-30",IF(PatientData[[#This Row],[Age]]&lt;=40,"31-40",IF(PatientData[[#This Row],[Age]]&lt;=50,"41-50",IF(PatientData[[#This Row],[Age]]&lt;=60,"51-60",IF(PatientData[[#This Row],[Age]]&lt;=70,"61-70",IF(PatientData[[#This Row],[Age]]&lt;=80,"71-80","80+"))))))</f>
        <v>51-60</v>
      </c>
    </row>
    <row r="893" spans="1:13" x14ac:dyDescent="0.25">
      <c r="A893" t="s">
        <v>917</v>
      </c>
      <c r="B893">
        <v>70</v>
      </c>
      <c r="C893" t="s">
        <v>13</v>
      </c>
      <c r="D893">
        <v>141</v>
      </c>
      <c r="E893">
        <v>225.47880163154201</v>
      </c>
      <c r="F893">
        <v>18.8757022941748</v>
      </c>
      <c r="G893" t="s">
        <v>36</v>
      </c>
      <c r="H893" t="s">
        <v>19</v>
      </c>
      <c r="I893" t="s">
        <v>15</v>
      </c>
      <c r="J893">
        <v>4</v>
      </c>
      <c r="K893">
        <v>10875.45</v>
      </c>
      <c r="L893" t="s">
        <v>16</v>
      </c>
      <c r="M893" t="str">
        <f>IF(PatientData[[#This Row],[Age]]&lt;=30,"18-30",IF(PatientData[[#This Row],[Age]]&lt;=40,"31-40",IF(PatientData[[#This Row],[Age]]&lt;=50,"41-50",IF(PatientData[[#This Row],[Age]]&lt;=60,"51-60",IF(PatientData[[#This Row],[Age]]&lt;=70,"61-70",IF(PatientData[[#This Row],[Age]]&lt;=80,"71-80","80+"))))))</f>
        <v>61-70</v>
      </c>
    </row>
    <row r="894" spans="1:13" x14ac:dyDescent="0.25">
      <c r="A894" t="s">
        <v>918</v>
      </c>
      <c r="B894">
        <v>58</v>
      </c>
      <c r="C894" t="s">
        <v>25</v>
      </c>
      <c r="D894">
        <v>130</v>
      </c>
      <c r="E894">
        <v>257.059164835925</v>
      </c>
      <c r="F894">
        <v>24.4525409361319</v>
      </c>
      <c r="G894" t="s">
        <v>18</v>
      </c>
      <c r="H894" t="s">
        <v>19</v>
      </c>
      <c r="I894" t="s">
        <v>15</v>
      </c>
      <c r="J894">
        <v>4</v>
      </c>
      <c r="K894">
        <v>9241.82</v>
      </c>
      <c r="L894" t="s">
        <v>16</v>
      </c>
      <c r="M894" t="str">
        <f>IF(PatientData[[#This Row],[Age]]&lt;=30,"18-30",IF(PatientData[[#This Row],[Age]]&lt;=40,"31-40",IF(PatientData[[#This Row],[Age]]&lt;=50,"41-50",IF(PatientData[[#This Row],[Age]]&lt;=60,"51-60",IF(PatientData[[#This Row],[Age]]&lt;=70,"61-70",IF(PatientData[[#This Row],[Age]]&lt;=80,"71-80","80+"))))))</f>
        <v>51-60</v>
      </c>
    </row>
    <row r="895" spans="1:13" x14ac:dyDescent="0.25">
      <c r="A895" t="s">
        <v>919</v>
      </c>
      <c r="B895">
        <v>38</v>
      </c>
      <c r="C895" t="s">
        <v>13</v>
      </c>
      <c r="D895">
        <v>147</v>
      </c>
      <c r="E895">
        <v>190.35166015134899</v>
      </c>
      <c r="F895">
        <v>22.066181225833098</v>
      </c>
      <c r="G895" t="s">
        <v>14</v>
      </c>
      <c r="H895" t="s">
        <v>19</v>
      </c>
      <c r="I895" t="s">
        <v>28</v>
      </c>
      <c r="J895">
        <v>2</v>
      </c>
      <c r="K895">
        <v>2585.13</v>
      </c>
      <c r="L895" t="s">
        <v>23</v>
      </c>
      <c r="M895" t="str">
        <f>IF(PatientData[[#This Row],[Age]]&lt;=30,"18-30",IF(PatientData[[#This Row],[Age]]&lt;=40,"31-40",IF(PatientData[[#This Row],[Age]]&lt;=50,"41-50",IF(PatientData[[#This Row],[Age]]&lt;=60,"51-60",IF(PatientData[[#This Row],[Age]]&lt;=70,"61-70",IF(PatientData[[#This Row],[Age]]&lt;=80,"71-80","80+"))))))</f>
        <v>31-40</v>
      </c>
    </row>
    <row r="896" spans="1:13" x14ac:dyDescent="0.25">
      <c r="A896" t="s">
        <v>920</v>
      </c>
      <c r="B896">
        <v>48</v>
      </c>
      <c r="C896" t="s">
        <v>13</v>
      </c>
      <c r="D896">
        <v>103</v>
      </c>
      <c r="E896">
        <v>190.17642833891099</v>
      </c>
      <c r="F896">
        <v>30.025357480053401</v>
      </c>
      <c r="G896" t="s">
        <v>14</v>
      </c>
      <c r="H896" t="s">
        <v>22</v>
      </c>
      <c r="I896" t="s">
        <v>15</v>
      </c>
      <c r="J896">
        <v>2</v>
      </c>
      <c r="K896">
        <v>11757.79</v>
      </c>
      <c r="L896" t="s">
        <v>20</v>
      </c>
      <c r="M896" t="str">
        <f>IF(PatientData[[#This Row],[Age]]&lt;=30,"18-30",IF(PatientData[[#This Row],[Age]]&lt;=40,"31-40",IF(PatientData[[#This Row],[Age]]&lt;=50,"41-50",IF(PatientData[[#This Row],[Age]]&lt;=60,"51-60",IF(PatientData[[#This Row],[Age]]&lt;=70,"61-70",IF(PatientData[[#This Row],[Age]]&lt;=80,"71-80","80+"))))))</f>
        <v>41-50</v>
      </c>
    </row>
    <row r="897" spans="1:13" x14ac:dyDescent="0.25">
      <c r="A897" t="s">
        <v>921</v>
      </c>
      <c r="B897">
        <v>52</v>
      </c>
      <c r="C897" t="s">
        <v>13</v>
      </c>
      <c r="D897">
        <v>156</v>
      </c>
      <c r="E897">
        <v>123.819264615747</v>
      </c>
      <c r="F897">
        <v>28.924176478039399</v>
      </c>
      <c r="G897" t="s">
        <v>14</v>
      </c>
      <c r="H897" t="s">
        <v>22</v>
      </c>
      <c r="I897" t="s">
        <v>15</v>
      </c>
      <c r="J897">
        <v>1</v>
      </c>
      <c r="K897">
        <v>10758.08</v>
      </c>
      <c r="L897" t="s">
        <v>16</v>
      </c>
      <c r="M897" t="str">
        <f>IF(PatientData[[#This Row],[Age]]&lt;=30,"18-30",IF(PatientData[[#This Row],[Age]]&lt;=40,"31-40",IF(PatientData[[#This Row],[Age]]&lt;=50,"41-50",IF(PatientData[[#This Row],[Age]]&lt;=60,"51-60",IF(PatientData[[#This Row],[Age]]&lt;=70,"61-70",IF(PatientData[[#This Row],[Age]]&lt;=80,"71-80","80+"))))))</f>
        <v>51-60</v>
      </c>
    </row>
    <row r="898" spans="1:13" x14ac:dyDescent="0.25">
      <c r="A898" t="s">
        <v>922</v>
      </c>
      <c r="B898">
        <v>75</v>
      </c>
      <c r="C898" t="s">
        <v>13</v>
      </c>
      <c r="D898">
        <v>139</v>
      </c>
      <c r="E898">
        <v>183.40373580237701</v>
      </c>
      <c r="F898">
        <v>31.2365024028711</v>
      </c>
      <c r="G898" t="s">
        <v>18</v>
      </c>
      <c r="H898" t="s">
        <v>10051</v>
      </c>
      <c r="I898" t="s">
        <v>26</v>
      </c>
      <c r="J898">
        <v>2</v>
      </c>
      <c r="K898">
        <v>21296.560000000001</v>
      </c>
      <c r="L898" t="s">
        <v>10051</v>
      </c>
      <c r="M898" t="str">
        <f>IF(PatientData[[#This Row],[Age]]&lt;=30,"18-30",IF(PatientData[[#This Row],[Age]]&lt;=40,"31-40",IF(PatientData[[#This Row],[Age]]&lt;=50,"41-50",IF(PatientData[[#This Row],[Age]]&lt;=60,"51-60",IF(PatientData[[#This Row],[Age]]&lt;=70,"61-70",IF(PatientData[[#This Row],[Age]]&lt;=80,"71-80","80+"))))))</f>
        <v>71-80</v>
      </c>
    </row>
    <row r="899" spans="1:13" x14ac:dyDescent="0.25">
      <c r="A899" t="s">
        <v>923</v>
      </c>
      <c r="B899">
        <v>51</v>
      </c>
      <c r="C899" t="s">
        <v>25</v>
      </c>
      <c r="D899">
        <v>142</v>
      </c>
      <c r="E899">
        <v>235.824441964485</v>
      </c>
      <c r="F899">
        <v>15</v>
      </c>
      <c r="G899" t="s">
        <v>36</v>
      </c>
      <c r="H899" t="s">
        <v>19</v>
      </c>
      <c r="I899" t="s">
        <v>15</v>
      </c>
      <c r="J899">
        <v>1</v>
      </c>
      <c r="K899">
        <v>1908.47</v>
      </c>
      <c r="L899" t="s">
        <v>16</v>
      </c>
      <c r="M899" t="str">
        <f>IF(PatientData[[#This Row],[Age]]&lt;=30,"18-30",IF(PatientData[[#This Row],[Age]]&lt;=40,"31-40",IF(PatientData[[#This Row],[Age]]&lt;=50,"41-50",IF(PatientData[[#This Row],[Age]]&lt;=60,"51-60",IF(PatientData[[#This Row],[Age]]&lt;=70,"61-70",IF(PatientData[[#This Row],[Age]]&lt;=80,"71-80","80+"))))))</f>
        <v>51-60</v>
      </c>
    </row>
    <row r="900" spans="1:13" x14ac:dyDescent="0.25">
      <c r="A900" t="s">
        <v>924</v>
      </c>
      <c r="B900">
        <v>50</v>
      </c>
      <c r="C900" t="s">
        <v>25</v>
      </c>
      <c r="D900">
        <v>120</v>
      </c>
      <c r="E900">
        <v>210.05622369127701</v>
      </c>
      <c r="F900">
        <v>22.4151461590811</v>
      </c>
      <c r="G900" t="s">
        <v>14</v>
      </c>
      <c r="H900" t="s">
        <v>22</v>
      </c>
      <c r="I900" t="s">
        <v>15</v>
      </c>
      <c r="J900">
        <v>3</v>
      </c>
      <c r="K900">
        <v>7725.03</v>
      </c>
      <c r="L900" t="s">
        <v>16</v>
      </c>
      <c r="M900" t="str">
        <f>IF(PatientData[[#This Row],[Age]]&lt;=30,"18-30",IF(PatientData[[#This Row],[Age]]&lt;=40,"31-40",IF(PatientData[[#This Row],[Age]]&lt;=50,"41-50",IF(PatientData[[#This Row],[Age]]&lt;=60,"51-60",IF(PatientData[[#This Row],[Age]]&lt;=70,"61-70",IF(PatientData[[#This Row],[Age]]&lt;=80,"71-80","80+"))))))</f>
        <v>41-50</v>
      </c>
    </row>
    <row r="901" spans="1:13" x14ac:dyDescent="0.25">
      <c r="A901" t="s">
        <v>925</v>
      </c>
      <c r="B901">
        <v>33</v>
      </c>
      <c r="C901" t="s">
        <v>25</v>
      </c>
      <c r="D901">
        <v>134</v>
      </c>
      <c r="E901">
        <v>245.600425220597</v>
      </c>
      <c r="F901" t="s">
        <v>10051</v>
      </c>
      <c r="G901" t="s">
        <v>14</v>
      </c>
      <c r="H901" t="s">
        <v>22</v>
      </c>
      <c r="I901" t="s">
        <v>15</v>
      </c>
      <c r="J901">
        <v>2</v>
      </c>
      <c r="K901" t="s">
        <v>10051</v>
      </c>
      <c r="L901" t="s">
        <v>16</v>
      </c>
      <c r="M901" t="str">
        <f>IF(PatientData[[#This Row],[Age]]&lt;=30,"18-30",IF(PatientData[[#This Row],[Age]]&lt;=40,"31-40",IF(PatientData[[#This Row],[Age]]&lt;=50,"41-50",IF(PatientData[[#This Row],[Age]]&lt;=60,"51-60",IF(PatientData[[#This Row],[Age]]&lt;=70,"61-70",IF(PatientData[[#This Row],[Age]]&lt;=80,"71-80","80+"))))))</f>
        <v>31-40</v>
      </c>
    </row>
    <row r="902" spans="1:13" x14ac:dyDescent="0.25">
      <c r="A902" t="s">
        <v>926</v>
      </c>
      <c r="B902">
        <v>56</v>
      </c>
      <c r="C902" t="s">
        <v>13</v>
      </c>
      <c r="D902">
        <v>103</v>
      </c>
      <c r="E902" t="s">
        <v>10051</v>
      </c>
      <c r="F902">
        <v>22.634107763450299</v>
      </c>
      <c r="G902" t="s">
        <v>14</v>
      </c>
      <c r="H902" t="s">
        <v>19</v>
      </c>
      <c r="I902" t="s">
        <v>28</v>
      </c>
      <c r="J902">
        <v>4</v>
      </c>
      <c r="K902">
        <v>4833.2</v>
      </c>
      <c r="L902" t="s">
        <v>16</v>
      </c>
      <c r="M902" t="str">
        <f>IF(PatientData[[#This Row],[Age]]&lt;=30,"18-30",IF(PatientData[[#This Row],[Age]]&lt;=40,"31-40",IF(PatientData[[#This Row],[Age]]&lt;=50,"41-50",IF(PatientData[[#This Row],[Age]]&lt;=60,"51-60",IF(PatientData[[#This Row],[Age]]&lt;=70,"61-70",IF(PatientData[[#This Row],[Age]]&lt;=80,"71-80","80+"))))))</f>
        <v>51-60</v>
      </c>
    </row>
    <row r="903" spans="1:13" x14ac:dyDescent="0.25">
      <c r="A903" t="s">
        <v>927</v>
      </c>
      <c r="B903">
        <v>52</v>
      </c>
      <c r="C903" t="s">
        <v>13</v>
      </c>
      <c r="D903">
        <v>90</v>
      </c>
      <c r="E903">
        <v>235.422560865804</v>
      </c>
      <c r="F903">
        <v>34.855972204248701</v>
      </c>
      <c r="G903" t="s">
        <v>36</v>
      </c>
      <c r="H903" t="s">
        <v>22</v>
      </c>
      <c r="I903" t="s">
        <v>26</v>
      </c>
      <c r="J903">
        <v>3</v>
      </c>
      <c r="K903">
        <v>17018.36</v>
      </c>
      <c r="L903" t="s">
        <v>16</v>
      </c>
      <c r="M903" t="str">
        <f>IF(PatientData[[#This Row],[Age]]&lt;=30,"18-30",IF(PatientData[[#This Row],[Age]]&lt;=40,"31-40",IF(PatientData[[#This Row],[Age]]&lt;=50,"41-50",IF(PatientData[[#This Row],[Age]]&lt;=60,"51-60",IF(PatientData[[#This Row],[Age]]&lt;=70,"61-70",IF(PatientData[[#This Row],[Age]]&lt;=80,"71-80","80+"))))))</f>
        <v>51-60</v>
      </c>
    </row>
    <row r="904" spans="1:13" x14ac:dyDescent="0.25">
      <c r="A904" t="s">
        <v>928</v>
      </c>
      <c r="B904">
        <v>66</v>
      </c>
      <c r="C904" t="s">
        <v>25</v>
      </c>
      <c r="D904">
        <v>145</v>
      </c>
      <c r="E904">
        <v>158.72879843630301</v>
      </c>
      <c r="F904">
        <v>24.517019680308</v>
      </c>
      <c r="G904" t="s">
        <v>18</v>
      </c>
      <c r="H904" t="s">
        <v>19</v>
      </c>
      <c r="I904" t="s">
        <v>26</v>
      </c>
      <c r="J904">
        <v>3</v>
      </c>
      <c r="K904">
        <v>21251.63</v>
      </c>
      <c r="L904" t="s">
        <v>23</v>
      </c>
      <c r="M904" t="str">
        <f>IF(PatientData[[#This Row],[Age]]&lt;=30,"18-30",IF(PatientData[[#This Row],[Age]]&lt;=40,"31-40",IF(PatientData[[#This Row],[Age]]&lt;=50,"41-50",IF(PatientData[[#This Row],[Age]]&lt;=60,"51-60",IF(PatientData[[#This Row],[Age]]&lt;=70,"61-70",IF(PatientData[[#This Row],[Age]]&lt;=80,"71-80","80+"))))))</f>
        <v>61-70</v>
      </c>
    </row>
    <row r="905" spans="1:13" x14ac:dyDescent="0.25">
      <c r="A905" t="s">
        <v>929</v>
      </c>
      <c r="B905">
        <v>66</v>
      </c>
      <c r="C905" t="s">
        <v>13</v>
      </c>
      <c r="D905">
        <v>147</v>
      </c>
      <c r="E905">
        <v>271.308558326808</v>
      </c>
      <c r="F905">
        <v>26.6120526101937</v>
      </c>
      <c r="G905" t="s">
        <v>14</v>
      </c>
      <c r="H905" t="s">
        <v>19</v>
      </c>
      <c r="I905" t="s">
        <v>15</v>
      </c>
      <c r="J905">
        <v>1</v>
      </c>
      <c r="K905">
        <v>8190.81</v>
      </c>
      <c r="L905" t="s">
        <v>16</v>
      </c>
      <c r="M905" t="str">
        <f>IF(PatientData[[#This Row],[Age]]&lt;=30,"18-30",IF(PatientData[[#This Row],[Age]]&lt;=40,"31-40",IF(PatientData[[#This Row],[Age]]&lt;=50,"41-50",IF(PatientData[[#This Row],[Age]]&lt;=60,"51-60",IF(PatientData[[#This Row],[Age]]&lt;=70,"61-70",IF(PatientData[[#This Row],[Age]]&lt;=80,"71-80","80+"))))))</f>
        <v>61-70</v>
      </c>
    </row>
    <row r="906" spans="1:13" x14ac:dyDescent="0.25">
      <c r="A906" t="s">
        <v>930</v>
      </c>
      <c r="B906">
        <v>47</v>
      </c>
      <c r="C906" t="s">
        <v>13</v>
      </c>
      <c r="D906">
        <v>151</v>
      </c>
      <c r="E906">
        <v>194.92237457795699</v>
      </c>
      <c r="F906" t="s">
        <v>10051</v>
      </c>
      <c r="G906" t="s">
        <v>14</v>
      </c>
      <c r="H906" t="s">
        <v>19</v>
      </c>
      <c r="I906" t="s">
        <v>28</v>
      </c>
      <c r="J906">
        <v>2</v>
      </c>
      <c r="K906">
        <v>5832.49</v>
      </c>
      <c r="L906" t="s">
        <v>16</v>
      </c>
      <c r="M906" t="str">
        <f>IF(PatientData[[#This Row],[Age]]&lt;=30,"18-30",IF(PatientData[[#This Row],[Age]]&lt;=40,"31-40",IF(PatientData[[#This Row],[Age]]&lt;=50,"41-50",IF(PatientData[[#This Row],[Age]]&lt;=60,"51-60",IF(PatientData[[#This Row],[Age]]&lt;=70,"61-70",IF(PatientData[[#This Row],[Age]]&lt;=80,"71-80","80+"))))))</f>
        <v>41-50</v>
      </c>
    </row>
    <row r="907" spans="1:13" x14ac:dyDescent="0.25">
      <c r="A907" t="s">
        <v>931</v>
      </c>
      <c r="B907">
        <v>88</v>
      </c>
      <c r="C907" t="s">
        <v>13</v>
      </c>
      <c r="D907">
        <v>151</v>
      </c>
      <c r="E907">
        <v>215.21603300152799</v>
      </c>
      <c r="F907">
        <v>17.4745326241386</v>
      </c>
      <c r="G907" t="s">
        <v>36</v>
      </c>
      <c r="H907" t="s">
        <v>19</v>
      </c>
      <c r="I907" t="s">
        <v>10051</v>
      </c>
      <c r="J907">
        <v>8</v>
      </c>
      <c r="K907">
        <v>9095.32</v>
      </c>
      <c r="L907" t="s">
        <v>23</v>
      </c>
      <c r="M907" t="str">
        <f>IF(PatientData[[#This Row],[Age]]&lt;=30,"18-30",IF(PatientData[[#This Row],[Age]]&lt;=40,"31-40",IF(PatientData[[#This Row],[Age]]&lt;=50,"41-50",IF(PatientData[[#This Row],[Age]]&lt;=60,"51-60",IF(PatientData[[#This Row],[Age]]&lt;=70,"61-70",IF(PatientData[[#This Row],[Age]]&lt;=80,"71-80","80+"))))))</f>
        <v>80+</v>
      </c>
    </row>
    <row r="908" spans="1:13" x14ac:dyDescent="0.25">
      <c r="A908" t="s">
        <v>932</v>
      </c>
      <c r="B908">
        <v>69</v>
      </c>
      <c r="C908" t="s">
        <v>13</v>
      </c>
      <c r="D908">
        <v>113</v>
      </c>
      <c r="E908">
        <v>186.98806804685401</v>
      </c>
      <c r="F908">
        <v>22.407924452750599</v>
      </c>
      <c r="G908" t="s">
        <v>18</v>
      </c>
      <c r="H908" t="s">
        <v>19</v>
      </c>
      <c r="I908" t="s">
        <v>15</v>
      </c>
      <c r="J908">
        <v>5</v>
      </c>
      <c r="K908">
        <v>14367.37</v>
      </c>
      <c r="L908" t="s">
        <v>23</v>
      </c>
      <c r="M908" t="str">
        <f>IF(PatientData[[#This Row],[Age]]&lt;=30,"18-30",IF(PatientData[[#This Row],[Age]]&lt;=40,"31-40",IF(PatientData[[#This Row],[Age]]&lt;=50,"41-50",IF(PatientData[[#This Row],[Age]]&lt;=60,"51-60",IF(PatientData[[#This Row],[Age]]&lt;=70,"61-70",IF(PatientData[[#This Row],[Age]]&lt;=80,"71-80","80+"))))))</f>
        <v>61-70</v>
      </c>
    </row>
    <row r="909" spans="1:13" x14ac:dyDescent="0.25">
      <c r="A909" t="s">
        <v>933</v>
      </c>
      <c r="B909">
        <v>38</v>
      </c>
      <c r="C909" t="s">
        <v>25</v>
      </c>
      <c r="D909">
        <v>118</v>
      </c>
      <c r="E909">
        <v>221.46500128605501</v>
      </c>
      <c r="F909">
        <v>26.481538031656601</v>
      </c>
      <c r="G909" t="s">
        <v>18</v>
      </c>
      <c r="H909" t="s">
        <v>19</v>
      </c>
      <c r="I909" t="s">
        <v>15</v>
      </c>
      <c r="J909">
        <v>5</v>
      </c>
      <c r="K909">
        <v>13472.95</v>
      </c>
      <c r="L909" t="s">
        <v>16</v>
      </c>
      <c r="M909" t="str">
        <f>IF(PatientData[[#This Row],[Age]]&lt;=30,"18-30",IF(PatientData[[#This Row],[Age]]&lt;=40,"31-40",IF(PatientData[[#This Row],[Age]]&lt;=50,"41-50",IF(PatientData[[#This Row],[Age]]&lt;=60,"51-60",IF(PatientData[[#This Row],[Age]]&lt;=70,"61-70",IF(PatientData[[#This Row],[Age]]&lt;=80,"71-80","80+"))))))</f>
        <v>31-40</v>
      </c>
    </row>
    <row r="910" spans="1:13" x14ac:dyDescent="0.25">
      <c r="A910" t="s">
        <v>934</v>
      </c>
      <c r="B910">
        <v>53</v>
      </c>
      <c r="C910" t="s">
        <v>25</v>
      </c>
      <c r="D910">
        <v>170</v>
      </c>
      <c r="E910">
        <v>285.727450811962</v>
      </c>
      <c r="F910">
        <v>19.101399248004199</v>
      </c>
      <c r="G910" t="s">
        <v>14</v>
      </c>
      <c r="H910" t="s">
        <v>19</v>
      </c>
      <c r="I910" t="s">
        <v>28</v>
      </c>
      <c r="J910">
        <v>2</v>
      </c>
      <c r="K910">
        <v>4221.54</v>
      </c>
      <c r="L910" t="s">
        <v>16</v>
      </c>
      <c r="M910" t="str">
        <f>IF(PatientData[[#This Row],[Age]]&lt;=30,"18-30",IF(PatientData[[#This Row],[Age]]&lt;=40,"31-40",IF(PatientData[[#This Row],[Age]]&lt;=50,"41-50",IF(PatientData[[#This Row],[Age]]&lt;=60,"51-60",IF(PatientData[[#This Row],[Age]]&lt;=70,"61-70",IF(PatientData[[#This Row],[Age]]&lt;=80,"71-80","80+"))))))</f>
        <v>51-60</v>
      </c>
    </row>
    <row r="911" spans="1:13" x14ac:dyDescent="0.25">
      <c r="A911" t="s">
        <v>935</v>
      </c>
      <c r="B911">
        <v>21</v>
      </c>
      <c r="C911" t="s">
        <v>25</v>
      </c>
      <c r="D911">
        <v>136</v>
      </c>
      <c r="E911">
        <v>140.77712129758299</v>
      </c>
      <c r="F911">
        <v>24.640712258492901</v>
      </c>
      <c r="G911" t="s">
        <v>14</v>
      </c>
      <c r="H911" t="s">
        <v>19</v>
      </c>
      <c r="I911" t="s">
        <v>28</v>
      </c>
      <c r="J911">
        <v>1</v>
      </c>
      <c r="K911">
        <v>2253.35</v>
      </c>
      <c r="L911" t="s">
        <v>10051</v>
      </c>
      <c r="M911" t="str">
        <f>IF(PatientData[[#This Row],[Age]]&lt;=30,"18-30",IF(PatientData[[#This Row],[Age]]&lt;=40,"31-40",IF(PatientData[[#This Row],[Age]]&lt;=50,"41-50",IF(PatientData[[#This Row],[Age]]&lt;=60,"51-60",IF(PatientData[[#This Row],[Age]]&lt;=70,"61-70",IF(PatientData[[#This Row],[Age]]&lt;=80,"71-80","80+"))))))</f>
        <v>18-30</v>
      </c>
    </row>
    <row r="912" spans="1:13" x14ac:dyDescent="0.25">
      <c r="A912" t="s">
        <v>936</v>
      </c>
      <c r="B912">
        <v>51</v>
      </c>
      <c r="C912" t="s">
        <v>13</v>
      </c>
      <c r="D912">
        <v>128</v>
      </c>
      <c r="E912">
        <v>225.016386908535</v>
      </c>
      <c r="F912">
        <v>17.9034282197774</v>
      </c>
      <c r="G912" t="s">
        <v>18</v>
      </c>
      <c r="H912" t="s">
        <v>10051</v>
      </c>
      <c r="I912" t="s">
        <v>15</v>
      </c>
      <c r="J912">
        <v>4</v>
      </c>
      <c r="K912">
        <v>7961.82</v>
      </c>
      <c r="L912" t="s">
        <v>16</v>
      </c>
      <c r="M912" t="str">
        <f>IF(PatientData[[#This Row],[Age]]&lt;=30,"18-30",IF(PatientData[[#This Row],[Age]]&lt;=40,"31-40",IF(PatientData[[#This Row],[Age]]&lt;=50,"41-50",IF(PatientData[[#This Row],[Age]]&lt;=60,"51-60",IF(PatientData[[#This Row],[Age]]&lt;=70,"61-70",IF(PatientData[[#This Row],[Age]]&lt;=80,"71-80","80+"))))))</f>
        <v>51-60</v>
      </c>
    </row>
    <row r="913" spans="1:13" x14ac:dyDescent="0.25">
      <c r="A913" t="s">
        <v>937</v>
      </c>
      <c r="B913">
        <v>59</v>
      </c>
      <c r="C913" t="s">
        <v>25</v>
      </c>
      <c r="D913">
        <v>122</v>
      </c>
      <c r="E913">
        <v>225.23114727919</v>
      </c>
      <c r="F913">
        <v>24.020335688239602</v>
      </c>
      <c r="G913" t="s">
        <v>14</v>
      </c>
      <c r="H913" t="s">
        <v>19</v>
      </c>
      <c r="I913" t="s">
        <v>28</v>
      </c>
      <c r="J913">
        <v>2</v>
      </c>
      <c r="K913">
        <v>5438.07</v>
      </c>
      <c r="L913" t="s">
        <v>16</v>
      </c>
      <c r="M913" t="str">
        <f>IF(PatientData[[#This Row],[Age]]&lt;=30,"18-30",IF(PatientData[[#This Row],[Age]]&lt;=40,"31-40",IF(PatientData[[#This Row],[Age]]&lt;=50,"41-50",IF(PatientData[[#This Row],[Age]]&lt;=60,"51-60",IF(PatientData[[#This Row],[Age]]&lt;=70,"61-70",IF(PatientData[[#This Row],[Age]]&lt;=80,"71-80","80+"))))))</f>
        <v>51-60</v>
      </c>
    </row>
    <row r="914" spans="1:13" x14ac:dyDescent="0.25">
      <c r="A914" t="s">
        <v>938</v>
      </c>
      <c r="B914">
        <v>39</v>
      </c>
      <c r="C914" t="s">
        <v>25</v>
      </c>
      <c r="D914">
        <v>112</v>
      </c>
      <c r="E914">
        <v>301.81119670664202</v>
      </c>
      <c r="F914">
        <v>28.942610924745601</v>
      </c>
      <c r="G914" t="s">
        <v>18</v>
      </c>
      <c r="H914" t="s">
        <v>22</v>
      </c>
      <c r="I914" t="s">
        <v>26</v>
      </c>
      <c r="J914">
        <v>3</v>
      </c>
      <c r="K914">
        <v>14587.11</v>
      </c>
      <c r="L914" t="s">
        <v>16</v>
      </c>
      <c r="M914" t="str">
        <f>IF(PatientData[[#This Row],[Age]]&lt;=30,"18-30",IF(PatientData[[#This Row],[Age]]&lt;=40,"31-40",IF(PatientData[[#This Row],[Age]]&lt;=50,"41-50",IF(PatientData[[#This Row],[Age]]&lt;=60,"51-60",IF(PatientData[[#This Row],[Age]]&lt;=70,"61-70",IF(PatientData[[#This Row],[Age]]&lt;=80,"71-80","80+"))))))</f>
        <v>31-40</v>
      </c>
    </row>
    <row r="915" spans="1:13" x14ac:dyDescent="0.25">
      <c r="A915" t="s">
        <v>939</v>
      </c>
      <c r="B915">
        <v>69</v>
      </c>
      <c r="C915" t="s">
        <v>25</v>
      </c>
      <c r="D915">
        <v>129</v>
      </c>
      <c r="E915">
        <v>247.78382636277701</v>
      </c>
      <c r="F915">
        <v>25.788876173193799</v>
      </c>
      <c r="G915" t="s">
        <v>14</v>
      </c>
      <c r="H915" t="s">
        <v>19</v>
      </c>
      <c r="I915" t="s">
        <v>15</v>
      </c>
      <c r="J915">
        <v>3</v>
      </c>
      <c r="K915">
        <v>13059.11</v>
      </c>
      <c r="L915" t="s">
        <v>16</v>
      </c>
      <c r="M915" t="str">
        <f>IF(PatientData[[#This Row],[Age]]&lt;=30,"18-30",IF(PatientData[[#This Row],[Age]]&lt;=40,"31-40",IF(PatientData[[#This Row],[Age]]&lt;=50,"41-50",IF(PatientData[[#This Row],[Age]]&lt;=60,"51-60",IF(PatientData[[#This Row],[Age]]&lt;=70,"61-70",IF(PatientData[[#This Row],[Age]]&lt;=80,"71-80","80+"))))))</f>
        <v>61-70</v>
      </c>
    </row>
    <row r="916" spans="1:13" x14ac:dyDescent="0.25">
      <c r="A916" t="s">
        <v>940</v>
      </c>
      <c r="B916">
        <v>51</v>
      </c>
      <c r="C916" t="s">
        <v>13</v>
      </c>
      <c r="D916">
        <v>134</v>
      </c>
      <c r="E916">
        <v>250.557125296446</v>
      </c>
      <c r="F916">
        <v>33.1897977832081</v>
      </c>
      <c r="G916" t="s">
        <v>36</v>
      </c>
      <c r="H916" t="s">
        <v>22</v>
      </c>
      <c r="I916" t="s">
        <v>26</v>
      </c>
      <c r="J916">
        <v>8</v>
      </c>
      <c r="K916">
        <v>18583.79</v>
      </c>
      <c r="L916" t="s">
        <v>16</v>
      </c>
      <c r="M916" t="str">
        <f>IF(PatientData[[#This Row],[Age]]&lt;=30,"18-30",IF(PatientData[[#This Row],[Age]]&lt;=40,"31-40",IF(PatientData[[#This Row],[Age]]&lt;=50,"41-50",IF(PatientData[[#This Row],[Age]]&lt;=60,"51-60",IF(PatientData[[#This Row],[Age]]&lt;=70,"61-70",IF(PatientData[[#This Row],[Age]]&lt;=80,"71-80","80+"))))))</f>
        <v>51-60</v>
      </c>
    </row>
    <row r="917" spans="1:13" x14ac:dyDescent="0.25">
      <c r="A917" t="s">
        <v>941</v>
      </c>
      <c r="B917">
        <v>60</v>
      </c>
      <c r="C917" t="s">
        <v>25</v>
      </c>
      <c r="D917">
        <v>135</v>
      </c>
      <c r="E917">
        <v>238.195909728088</v>
      </c>
      <c r="F917">
        <v>27.8381785298279</v>
      </c>
      <c r="G917" t="s">
        <v>36</v>
      </c>
      <c r="H917" t="s">
        <v>19</v>
      </c>
      <c r="I917" t="s">
        <v>26</v>
      </c>
      <c r="J917">
        <v>3</v>
      </c>
      <c r="K917">
        <v>15682.59</v>
      </c>
      <c r="L917" t="s">
        <v>23</v>
      </c>
      <c r="M917" t="str">
        <f>IF(PatientData[[#This Row],[Age]]&lt;=30,"18-30",IF(PatientData[[#This Row],[Age]]&lt;=40,"31-40",IF(PatientData[[#This Row],[Age]]&lt;=50,"41-50",IF(PatientData[[#This Row],[Age]]&lt;=60,"51-60",IF(PatientData[[#This Row],[Age]]&lt;=70,"61-70",IF(PatientData[[#This Row],[Age]]&lt;=80,"71-80","80+"))))))</f>
        <v>51-60</v>
      </c>
    </row>
    <row r="918" spans="1:13" x14ac:dyDescent="0.25">
      <c r="A918" t="s">
        <v>942</v>
      </c>
      <c r="B918">
        <v>66</v>
      </c>
      <c r="C918" t="s">
        <v>25</v>
      </c>
      <c r="D918">
        <v>130</v>
      </c>
      <c r="E918">
        <v>157.092837256737</v>
      </c>
      <c r="F918">
        <v>26.341488515534198</v>
      </c>
      <c r="G918" t="s">
        <v>14</v>
      </c>
      <c r="H918" t="s">
        <v>19</v>
      </c>
      <c r="I918" t="s">
        <v>15</v>
      </c>
      <c r="J918">
        <v>1</v>
      </c>
      <c r="K918">
        <v>10863.89</v>
      </c>
      <c r="L918" t="s">
        <v>23</v>
      </c>
      <c r="M918" t="str">
        <f>IF(PatientData[[#This Row],[Age]]&lt;=30,"18-30",IF(PatientData[[#This Row],[Age]]&lt;=40,"31-40",IF(PatientData[[#This Row],[Age]]&lt;=50,"41-50",IF(PatientData[[#This Row],[Age]]&lt;=60,"51-60",IF(PatientData[[#This Row],[Age]]&lt;=70,"61-70",IF(PatientData[[#This Row],[Age]]&lt;=80,"71-80","80+"))))))</f>
        <v>61-70</v>
      </c>
    </row>
    <row r="919" spans="1:13" x14ac:dyDescent="0.25">
      <c r="A919" t="s">
        <v>943</v>
      </c>
      <c r="B919">
        <v>68</v>
      </c>
      <c r="C919" t="s">
        <v>25</v>
      </c>
      <c r="D919">
        <v>148</v>
      </c>
      <c r="E919">
        <v>209.027547599006</v>
      </c>
      <c r="F919">
        <v>25.242708175145399</v>
      </c>
      <c r="G919" t="s">
        <v>18</v>
      </c>
      <c r="H919" t="s">
        <v>19</v>
      </c>
      <c r="I919" t="s">
        <v>28</v>
      </c>
      <c r="J919">
        <v>1</v>
      </c>
      <c r="K919">
        <v>3861.44</v>
      </c>
      <c r="L919" t="s">
        <v>23</v>
      </c>
      <c r="M919" t="str">
        <f>IF(PatientData[[#This Row],[Age]]&lt;=30,"18-30",IF(PatientData[[#This Row],[Age]]&lt;=40,"31-40",IF(PatientData[[#This Row],[Age]]&lt;=50,"41-50",IF(PatientData[[#This Row],[Age]]&lt;=60,"51-60",IF(PatientData[[#This Row],[Age]]&lt;=70,"61-70",IF(PatientData[[#This Row],[Age]]&lt;=80,"71-80","80+"))))))</f>
        <v>61-70</v>
      </c>
    </row>
    <row r="920" spans="1:13" x14ac:dyDescent="0.25">
      <c r="A920" t="s">
        <v>944</v>
      </c>
      <c r="B920">
        <v>31</v>
      </c>
      <c r="C920" t="s">
        <v>25</v>
      </c>
      <c r="D920">
        <v>146</v>
      </c>
      <c r="E920">
        <v>203.704627077487</v>
      </c>
      <c r="F920">
        <v>30.7661020846962</v>
      </c>
      <c r="G920" t="s">
        <v>14</v>
      </c>
      <c r="H920" t="s">
        <v>19</v>
      </c>
      <c r="I920" t="s">
        <v>28</v>
      </c>
      <c r="J920">
        <v>3</v>
      </c>
      <c r="K920">
        <v>3907.38</v>
      </c>
      <c r="L920" t="s">
        <v>16</v>
      </c>
      <c r="M920" t="str">
        <f>IF(PatientData[[#This Row],[Age]]&lt;=30,"18-30",IF(PatientData[[#This Row],[Age]]&lt;=40,"31-40",IF(PatientData[[#This Row],[Age]]&lt;=50,"41-50",IF(PatientData[[#This Row],[Age]]&lt;=60,"51-60",IF(PatientData[[#This Row],[Age]]&lt;=70,"61-70",IF(PatientData[[#This Row],[Age]]&lt;=80,"71-80","80+"))))))</f>
        <v>31-40</v>
      </c>
    </row>
    <row r="921" spans="1:13" x14ac:dyDescent="0.25">
      <c r="A921" t="s">
        <v>945</v>
      </c>
      <c r="B921">
        <v>32</v>
      </c>
      <c r="C921" t="s">
        <v>25</v>
      </c>
      <c r="D921">
        <v>120</v>
      </c>
      <c r="E921">
        <v>227.571349663017</v>
      </c>
      <c r="F921">
        <v>23.740302870176102</v>
      </c>
      <c r="G921" t="s">
        <v>14</v>
      </c>
      <c r="H921" t="s">
        <v>19</v>
      </c>
      <c r="I921" t="s">
        <v>28</v>
      </c>
      <c r="J921">
        <v>3</v>
      </c>
      <c r="K921">
        <v>4160.72</v>
      </c>
      <c r="L921" t="s">
        <v>23</v>
      </c>
      <c r="M921" t="str">
        <f>IF(PatientData[[#This Row],[Age]]&lt;=30,"18-30",IF(PatientData[[#This Row],[Age]]&lt;=40,"31-40",IF(PatientData[[#This Row],[Age]]&lt;=50,"41-50",IF(PatientData[[#This Row],[Age]]&lt;=60,"51-60",IF(PatientData[[#This Row],[Age]]&lt;=70,"61-70",IF(PatientData[[#This Row],[Age]]&lt;=80,"71-80","80+"))))))</f>
        <v>31-40</v>
      </c>
    </row>
    <row r="922" spans="1:13" x14ac:dyDescent="0.25">
      <c r="A922" t="s">
        <v>946</v>
      </c>
      <c r="B922">
        <v>54</v>
      </c>
      <c r="C922" t="s">
        <v>13</v>
      </c>
      <c r="D922">
        <v>126</v>
      </c>
      <c r="E922">
        <v>272.18626509627001</v>
      </c>
      <c r="F922">
        <v>30.899258725231299</v>
      </c>
      <c r="G922" t="s">
        <v>14</v>
      </c>
      <c r="H922" t="s">
        <v>19</v>
      </c>
      <c r="I922" t="s">
        <v>28</v>
      </c>
      <c r="J922" t="s">
        <v>10051</v>
      </c>
      <c r="K922">
        <v>900.07</v>
      </c>
      <c r="L922" t="s">
        <v>16</v>
      </c>
      <c r="M922" t="str">
        <f>IF(PatientData[[#This Row],[Age]]&lt;=30,"18-30",IF(PatientData[[#This Row],[Age]]&lt;=40,"31-40",IF(PatientData[[#This Row],[Age]]&lt;=50,"41-50",IF(PatientData[[#This Row],[Age]]&lt;=60,"51-60",IF(PatientData[[#This Row],[Age]]&lt;=70,"61-70",IF(PatientData[[#This Row],[Age]]&lt;=80,"71-80","80+"))))))</f>
        <v>51-60</v>
      </c>
    </row>
    <row r="923" spans="1:13" x14ac:dyDescent="0.25">
      <c r="A923" t="s">
        <v>947</v>
      </c>
      <c r="B923">
        <v>62</v>
      </c>
      <c r="C923" t="s">
        <v>25</v>
      </c>
      <c r="D923">
        <v>121</v>
      </c>
      <c r="E923">
        <v>233.92070095250699</v>
      </c>
      <c r="F923">
        <v>31.340763056068401</v>
      </c>
      <c r="G923" t="s">
        <v>18</v>
      </c>
      <c r="H923" t="s">
        <v>19</v>
      </c>
      <c r="I923" t="s">
        <v>15</v>
      </c>
      <c r="J923">
        <v>6</v>
      </c>
      <c r="K923">
        <v>10479.049999999999</v>
      </c>
      <c r="L923" t="s">
        <v>43</v>
      </c>
      <c r="M923" t="str">
        <f>IF(PatientData[[#This Row],[Age]]&lt;=30,"18-30",IF(PatientData[[#This Row],[Age]]&lt;=40,"31-40",IF(PatientData[[#This Row],[Age]]&lt;=50,"41-50",IF(PatientData[[#This Row],[Age]]&lt;=60,"51-60",IF(PatientData[[#This Row],[Age]]&lt;=70,"61-70",IF(PatientData[[#This Row],[Age]]&lt;=80,"71-80","80+"))))))</f>
        <v>61-70</v>
      </c>
    </row>
    <row r="924" spans="1:13" x14ac:dyDescent="0.25">
      <c r="A924" t="s">
        <v>948</v>
      </c>
      <c r="B924">
        <v>60</v>
      </c>
      <c r="C924" t="s">
        <v>25</v>
      </c>
      <c r="D924" t="s">
        <v>10051</v>
      </c>
      <c r="E924">
        <v>225.420971901168</v>
      </c>
      <c r="F924">
        <v>29.563358830309401</v>
      </c>
      <c r="G924" t="s">
        <v>14</v>
      </c>
      <c r="H924" t="s">
        <v>19</v>
      </c>
      <c r="I924" t="s">
        <v>15</v>
      </c>
      <c r="J924">
        <v>3</v>
      </c>
      <c r="K924">
        <v>5578.77</v>
      </c>
      <c r="L924" t="s">
        <v>16</v>
      </c>
      <c r="M924" t="str">
        <f>IF(PatientData[[#This Row],[Age]]&lt;=30,"18-30",IF(PatientData[[#This Row],[Age]]&lt;=40,"31-40",IF(PatientData[[#This Row],[Age]]&lt;=50,"41-50",IF(PatientData[[#This Row],[Age]]&lt;=60,"51-60",IF(PatientData[[#This Row],[Age]]&lt;=70,"61-70",IF(PatientData[[#This Row],[Age]]&lt;=80,"71-80","80+"))))))</f>
        <v>51-60</v>
      </c>
    </row>
    <row r="925" spans="1:13" x14ac:dyDescent="0.25">
      <c r="A925" t="s">
        <v>949</v>
      </c>
      <c r="B925">
        <v>63</v>
      </c>
      <c r="C925" t="s">
        <v>13</v>
      </c>
      <c r="D925">
        <v>137</v>
      </c>
      <c r="E925">
        <v>191.691505071677</v>
      </c>
      <c r="F925">
        <v>30.4433687828719</v>
      </c>
      <c r="G925" t="s">
        <v>18</v>
      </c>
      <c r="H925" t="s">
        <v>19</v>
      </c>
      <c r="I925" t="s">
        <v>15</v>
      </c>
      <c r="J925">
        <v>4</v>
      </c>
      <c r="K925">
        <v>14086.79</v>
      </c>
      <c r="L925" t="s">
        <v>16</v>
      </c>
      <c r="M925" t="str">
        <f>IF(PatientData[[#This Row],[Age]]&lt;=30,"18-30",IF(PatientData[[#This Row],[Age]]&lt;=40,"31-40",IF(PatientData[[#This Row],[Age]]&lt;=50,"41-50",IF(PatientData[[#This Row],[Age]]&lt;=60,"51-60",IF(PatientData[[#This Row],[Age]]&lt;=70,"61-70",IF(PatientData[[#This Row],[Age]]&lt;=80,"71-80","80+"))))))</f>
        <v>61-70</v>
      </c>
    </row>
    <row r="926" spans="1:13" x14ac:dyDescent="0.25">
      <c r="A926" t="s">
        <v>950</v>
      </c>
      <c r="B926">
        <v>39</v>
      </c>
      <c r="C926" t="s">
        <v>25</v>
      </c>
      <c r="D926">
        <v>148</v>
      </c>
      <c r="E926" t="s">
        <v>10051</v>
      </c>
      <c r="F926">
        <v>29.823090808852701</v>
      </c>
      <c r="G926" t="s">
        <v>36</v>
      </c>
      <c r="H926" t="s">
        <v>19</v>
      </c>
      <c r="I926" t="s">
        <v>26</v>
      </c>
      <c r="J926">
        <v>6</v>
      </c>
      <c r="K926">
        <v>6588.65</v>
      </c>
      <c r="L926" t="s">
        <v>20</v>
      </c>
      <c r="M926" t="str">
        <f>IF(PatientData[[#This Row],[Age]]&lt;=30,"18-30",IF(PatientData[[#This Row],[Age]]&lt;=40,"31-40",IF(PatientData[[#This Row],[Age]]&lt;=50,"41-50",IF(PatientData[[#This Row],[Age]]&lt;=60,"51-60",IF(PatientData[[#This Row],[Age]]&lt;=70,"61-70",IF(PatientData[[#This Row],[Age]]&lt;=80,"71-80","80+"))))))</f>
        <v>31-40</v>
      </c>
    </row>
    <row r="927" spans="1:13" x14ac:dyDescent="0.25">
      <c r="A927" t="s">
        <v>951</v>
      </c>
      <c r="B927">
        <v>42</v>
      </c>
      <c r="C927" t="s">
        <v>13</v>
      </c>
      <c r="D927">
        <v>141</v>
      </c>
      <c r="E927">
        <v>181.45241097527401</v>
      </c>
      <c r="F927">
        <v>30.820167860359899</v>
      </c>
      <c r="G927" t="s">
        <v>14</v>
      </c>
      <c r="H927" t="s">
        <v>19</v>
      </c>
      <c r="I927" t="s">
        <v>15</v>
      </c>
      <c r="J927">
        <v>4</v>
      </c>
      <c r="K927">
        <v>11746.85</v>
      </c>
      <c r="L927" t="s">
        <v>16</v>
      </c>
      <c r="M927" t="str">
        <f>IF(PatientData[[#This Row],[Age]]&lt;=30,"18-30",IF(PatientData[[#This Row],[Age]]&lt;=40,"31-40",IF(PatientData[[#This Row],[Age]]&lt;=50,"41-50",IF(PatientData[[#This Row],[Age]]&lt;=60,"51-60",IF(PatientData[[#This Row],[Age]]&lt;=70,"61-70",IF(PatientData[[#This Row],[Age]]&lt;=80,"71-80","80+"))))))</f>
        <v>41-50</v>
      </c>
    </row>
    <row r="928" spans="1:13" x14ac:dyDescent="0.25">
      <c r="A928" t="s">
        <v>952</v>
      </c>
      <c r="B928">
        <v>43</v>
      </c>
      <c r="C928" t="s">
        <v>13</v>
      </c>
      <c r="D928">
        <v>180</v>
      </c>
      <c r="E928">
        <v>167.220678394396</v>
      </c>
      <c r="F928">
        <v>24.1410420091375</v>
      </c>
      <c r="G928" t="s">
        <v>36</v>
      </c>
      <c r="H928" t="s">
        <v>22</v>
      </c>
      <c r="I928" t="s">
        <v>26</v>
      </c>
      <c r="J928">
        <v>7</v>
      </c>
      <c r="K928">
        <v>25468.15</v>
      </c>
      <c r="L928" t="s">
        <v>16</v>
      </c>
      <c r="M928" t="str">
        <f>IF(PatientData[[#This Row],[Age]]&lt;=30,"18-30",IF(PatientData[[#This Row],[Age]]&lt;=40,"31-40",IF(PatientData[[#This Row],[Age]]&lt;=50,"41-50",IF(PatientData[[#This Row],[Age]]&lt;=60,"51-60",IF(PatientData[[#This Row],[Age]]&lt;=70,"61-70",IF(PatientData[[#This Row],[Age]]&lt;=80,"71-80","80+"))))))</f>
        <v>41-50</v>
      </c>
    </row>
    <row r="929" spans="1:13" x14ac:dyDescent="0.25">
      <c r="A929" t="s">
        <v>953</v>
      </c>
      <c r="B929">
        <v>57</v>
      </c>
      <c r="C929" t="s">
        <v>25</v>
      </c>
      <c r="D929">
        <v>135</v>
      </c>
      <c r="E929">
        <v>207.547875699586</v>
      </c>
      <c r="F929">
        <v>20.9895828724983</v>
      </c>
      <c r="G929" t="s">
        <v>14</v>
      </c>
      <c r="H929" t="s">
        <v>19</v>
      </c>
      <c r="I929" t="s">
        <v>28</v>
      </c>
      <c r="J929">
        <v>3</v>
      </c>
      <c r="K929">
        <v>4185.57</v>
      </c>
      <c r="L929" t="s">
        <v>23</v>
      </c>
      <c r="M929" t="str">
        <f>IF(PatientData[[#This Row],[Age]]&lt;=30,"18-30",IF(PatientData[[#This Row],[Age]]&lt;=40,"31-40",IF(PatientData[[#This Row],[Age]]&lt;=50,"41-50",IF(PatientData[[#This Row],[Age]]&lt;=60,"51-60",IF(PatientData[[#This Row],[Age]]&lt;=70,"61-70",IF(PatientData[[#This Row],[Age]]&lt;=80,"71-80","80+"))))))</f>
        <v>51-60</v>
      </c>
    </row>
    <row r="930" spans="1:13" x14ac:dyDescent="0.25">
      <c r="A930" t="s">
        <v>954</v>
      </c>
      <c r="B930">
        <v>60</v>
      </c>
      <c r="C930" t="s">
        <v>13</v>
      </c>
      <c r="D930">
        <v>132</v>
      </c>
      <c r="E930">
        <v>191.95939213291601</v>
      </c>
      <c r="F930">
        <v>36.044271075207199</v>
      </c>
      <c r="G930" t="s">
        <v>18</v>
      </c>
      <c r="H930" t="s">
        <v>22</v>
      </c>
      <c r="I930" t="s">
        <v>26</v>
      </c>
      <c r="J930">
        <v>3</v>
      </c>
      <c r="K930">
        <v>24692.54</v>
      </c>
      <c r="L930" t="s">
        <v>20</v>
      </c>
      <c r="M930" t="str">
        <f>IF(PatientData[[#This Row],[Age]]&lt;=30,"18-30",IF(PatientData[[#This Row],[Age]]&lt;=40,"31-40",IF(PatientData[[#This Row],[Age]]&lt;=50,"41-50",IF(PatientData[[#This Row],[Age]]&lt;=60,"51-60",IF(PatientData[[#This Row],[Age]]&lt;=70,"61-70",IF(PatientData[[#This Row],[Age]]&lt;=80,"71-80","80+"))))))</f>
        <v>51-60</v>
      </c>
    </row>
    <row r="931" spans="1:13" x14ac:dyDescent="0.25">
      <c r="A931" t="s">
        <v>955</v>
      </c>
      <c r="B931">
        <v>43</v>
      </c>
      <c r="C931" t="s">
        <v>25</v>
      </c>
      <c r="D931">
        <v>123</v>
      </c>
      <c r="E931">
        <v>227.586861759573</v>
      </c>
      <c r="F931">
        <v>25.5108882825837</v>
      </c>
      <c r="G931" t="s">
        <v>18</v>
      </c>
      <c r="H931" t="s">
        <v>19</v>
      </c>
      <c r="I931" t="s">
        <v>15</v>
      </c>
      <c r="J931">
        <v>1</v>
      </c>
      <c r="K931">
        <v>4863.09</v>
      </c>
      <c r="L931" t="s">
        <v>16</v>
      </c>
      <c r="M931" t="str">
        <f>IF(PatientData[[#This Row],[Age]]&lt;=30,"18-30",IF(PatientData[[#This Row],[Age]]&lt;=40,"31-40",IF(PatientData[[#This Row],[Age]]&lt;=50,"41-50",IF(PatientData[[#This Row],[Age]]&lt;=60,"51-60",IF(PatientData[[#This Row],[Age]]&lt;=70,"61-70",IF(PatientData[[#This Row],[Age]]&lt;=80,"71-80","80+"))))))</f>
        <v>41-50</v>
      </c>
    </row>
    <row r="932" spans="1:13" x14ac:dyDescent="0.25">
      <c r="A932" t="s">
        <v>956</v>
      </c>
      <c r="B932">
        <v>60</v>
      </c>
      <c r="C932" t="s">
        <v>13</v>
      </c>
      <c r="D932">
        <v>90</v>
      </c>
      <c r="E932">
        <v>121.41302061322899</v>
      </c>
      <c r="F932">
        <v>23.575004378338399</v>
      </c>
      <c r="G932" t="s">
        <v>14</v>
      </c>
      <c r="H932" t="s">
        <v>19</v>
      </c>
      <c r="I932" t="s">
        <v>28</v>
      </c>
      <c r="J932">
        <v>3</v>
      </c>
      <c r="K932">
        <v>3980.93</v>
      </c>
      <c r="L932" t="s">
        <v>16</v>
      </c>
      <c r="M932" t="str">
        <f>IF(PatientData[[#This Row],[Age]]&lt;=30,"18-30",IF(PatientData[[#This Row],[Age]]&lt;=40,"31-40",IF(PatientData[[#This Row],[Age]]&lt;=50,"41-50",IF(PatientData[[#This Row],[Age]]&lt;=60,"51-60",IF(PatientData[[#This Row],[Age]]&lt;=70,"61-70",IF(PatientData[[#This Row],[Age]]&lt;=80,"71-80","80+"))))))</f>
        <v>51-60</v>
      </c>
    </row>
    <row r="933" spans="1:13" x14ac:dyDescent="0.25">
      <c r="A933" t="s">
        <v>957</v>
      </c>
      <c r="B933">
        <v>74</v>
      </c>
      <c r="C933" t="s">
        <v>13</v>
      </c>
      <c r="D933">
        <v>155</v>
      </c>
      <c r="E933">
        <v>208.098441658789</v>
      </c>
      <c r="F933">
        <v>28.483585352121199</v>
      </c>
      <c r="G933" t="s">
        <v>14</v>
      </c>
      <c r="H933" t="s">
        <v>19</v>
      </c>
      <c r="I933" t="s">
        <v>15</v>
      </c>
      <c r="J933">
        <v>3</v>
      </c>
      <c r="K933">
        <v>11919.53</v>
      </c>
      <c r="L933" t="s">
        <v>16</v>
      </c>
      <c r="M933" t="str">
        <f>IF(PatientData[[#This Row],[Age]]&lt;=30,"18-30",IF(PatientData[[#This Row],[Age]]&lt;=40,"31-40",IF(PatientData[[#This Row],[Age]]&lt;=50,"41-50",IF(PatientData[[#This Row],[Age]]&lt;=60,"51-60",IF(PatientData[[#This Row],[Age]]&lt;=70,"61-70",IF(PatientData[[#This Row],[Age]]&lt;=80,"71-80","80+"))))))</f>
        <v>71-80</v>
      </c>
    </row>
    <row r="934" spans="1:13" x14ac:dyDescent="0.25">
      <c r="A934" t="s">
        <v>958</v>
      </c>
      <c r="B934">
        <v>77</v>
      </c>
      <c r="C934" t="s">
        <v>13</v>
      </c>
      <c r="D934">
        <v>145</v>
      </c>
      <c r="E934">
        <v>170.58533534986699</v>
      </c>
      <c r="F934">
        <v>21.1533078634601</v>
      </c>
      <c r="G934" t="s">
        <v>18</v>
      </c>
      <c r="H934" t="s">
        <v>19</v>
      </c>
      <c r="I934" t="s">
        <v>15</v>
      </c>
      <c r="J934">
        <v>1</v>
      </c>
      <c r="K934">
        <v>9338.18</v>
      </c>
      <c r="L934" t="s">
        <v>16</v>
      </c>
      <c r="M934" t="str">
        <f>IF(PatientData[[#This Row],[Age]]&lt;=30,"18-30",IF(PatientData[[#This Row],[Age]]&lt;=40,"31-40",IF(PatientData[[#This Row],[Age]]&lt;=50,"41-50",IF(PatientData[[#This Row],[Age]]&lt;=60,"51-60",IF(PatientData[[#This Row],[Age]]&lt;=70,"61-70",IF(PatientData[[#This Row],[Age]]&lt;=80,"71-80","80+"))))))</f>
        <v>71-80</v>
      </c>
    </row>
    <row r="935" spans="1:13" x14ac:dyDescent="0.25">
      <c r="A935" t="s">
        <v>959</v>
      </c>
      <c r="B935">
        <v>70</v>
      </c>
      <c r="C935" t="s">
        <v>25</v>
      </c>
      <c r="D935">
        <v>133</v>
      </c>
      <c r="E935">
        <v>271.72666327753097</v>
      </c>
      <c r="F935">
        <v>15</v>
      </c>
      <c r="G935" t="s">
        <v>36</v>
      </c>
      <c r="H935" t="s">
        <v>19</v>
      </c>
      <c r="I935" t="s">
        <v>26</v>
      </c>
      <c r="J935">
        <v>8</v>
      </c>
      <c r="K935">
        <v>15147.51</v>
      </c>
      <c r="L935" t="s">
        <v>16</v>
      </c>
      <c r="M935" t="str">
        <f>IF(PatientData[[#This Row],[Age]]&lt;=30,"18-30",IF(PatientData[[#This Row],[Age]]&lt;=40,"31-40",IF(PatientData[[#This Row],[Age]]&lt;=50,"41-50",IF(PatientData[[#This Row],[Age]]&lt;=60,"51-60",IF(PatientData[[#This Row],[Age]]&lt;=70,"61-70",IF(PatientData[[#This Row],[Age]]&lt;=80,"71-80","80+"))))))</f>
        <v>61-70</v>
      </c>
    </row>
    <row r="936" spans="1:13" x14ac:dyDescent="0.25">
      <c r="A936" t="s">
        <v>960</v>
      </c>
      <c r="B936">
        <v>41</v>
      </c>
      <c r="C936" t="s">
        <v>13</v>
      </c>
      <c r="D936">
        <v>145</v>
      </c>
      <c r="E936">
        <v>244.55063975228501</v>
      </c>
      <c r="F936">
        <v>25.738762813260301</v>
      </c>
      <c r="G936" t="s">
        <v>36</v>
      </c>
      <c r="H936" t="s">
        <v>19</v>
      </c>
      <c r="I936" t="s">
        <v>26</v>
      </c>
      <c r="J936">
        <v>10</v>
      </c>
      <c r="K936">
        <v>23294.52</v>
      </c>
      <c r="L936" t="s">
        <v>20</v>
      </c>
      <c r="M936" t="str">
        <f>IF(PatientData[[#This Row],[Age]]&lt;=30,"18-30",IF(PatientData[[#This Row],[Age]]&lt;=40,"31-40",IF(PatientData[[#This Row],[Age]]&lt;=50,"41-50",IF(PatientData[[#This Row],[Age]]&lt;=60,"51-60",IF(PatientData[[#This Row],[Age]]&lt;=70,"61-70",IF(PatientData[[#This Row],[Age]]&lt;=80,"71-80","80+"))))))</f>
        <v>41-50</v>
      </c>
    </row>
    <row r="937" spans="1:13" x14ac:dyDescent="0.25">
      <c r="A937" t="s">
        <v>961</v>
      </c>
      <c r="B937">
        <v>75</v>
      </c>
      <c r="C937" t="s">
        <v>25</v>
      </c>
      <c r="D937">
        <v>140</v>
      </c>
      <c r="E937">
        <v>227.892335107479</v>
      </c>
      <c r="F937">
        <v>27.657659719689001</v>
      </c>
      <c r="G937" t="s">
        <v>18</v>
      </c>
      <c r="H937" t="s">
        <v>19</v>
      </c>
      <c r="I937" t="s">
        <v>15</v>
      </c>
      <c r="J937">
        <v>4</v>
      </c>
      <c r="K937">
        <v>8850.98</v>
      </c>
      <c r="L937" t="s">
        <v>16</v>
      </c>
      <c r="M937" t="str">
        <f>IF(PatientData[[#This Row],[Age]]&lt;=30,"18-30",IF(PatientData[[#This Row],[Age]]&lt;=40,"31-40",IF(PatientData[[#This Row],[Age]]&lt;=50,"41-50",IF(PatientData[[#This Row],[Age]]&lt;=60,"51-60",IF(PatientData[[#This Row],[Age]]&lt;=70,"61-70",IF(PatientData[[#This Row],[Age]]&lt;=80,"71-80","80+"))))))</f>
        <v>71-80</v>
      </c>
    </row>
    <row r="938" spans="1:13" x14ac:dyDescent="0.25">
      <c r="A938" t="s">
        <v>962</v>
      </c>
      <c r="B938">
        <v>55</v>
      </c>
      <c r="C938" t="s">
        <v>13</v>
      </c>
      <c r="D938">
        <v>103</v>
      </c>
      <c r="E938">
        <v>190.30220561149901</v>
      </c>
      <c r="F938">
        <v>30.1815234817442</v>
      </c>
      <c r="G938" t="s">
        <v>18</v>
      </c>
      <c r="H938" t="s">
        <v>19</v>
      </c>
      <c r="I938" t="s">
        <v>15</v>
      </c>
      <c r="J938">
        <v>2</v>
      </c>
      <c r="K938">
        <v>7374.95</v>
      </c>
      <c r="L938" t="s">
        <v>23</v>
      </c>
      <c r="M938" t="str">
        <f>IF(PatientData[[#This Row],[Age]]&lt;=30,"18-30",IF(PatientData[[#This Row],[Age]]&lt;=40,"31-40",IF(PatientData[[#This Row],[Age]]&lt;=50,"41-50",IF(PatientData[[#This Row],[Age]]&lt;=60,"51-60",IF(PatientData[[#This Row],[Age]]&lt;=70,"61-70",IF(PatientData[[#This Row],[Age]]&lt;=80,"71-80","80+"))))))</f>
        <v>51-60</v>
      </c>
    </row>
    <row r="939" spans="1:13" x14ac:dyDescent="0.25">
      <c r="A939" t="s">
        <v>963</v>
      </c>
      <c r="B939">
        <v>34</v>
      </c>
      <c r="C939" t="s">
        <v>25</v>
      </c>
      <c r="D939">
        <v>135</v>
      </c>
      <c r="E939">
        <v>235.59909640557501</v>
      </c>
      <c r="F939">
        <v>22.225340409499001</v>
      </c>
      <c r="G939" t="s">
        <v>14</v>
      </c>
      <c r="H939" t="s">
        <v>19</v>
      </c>
      <c r="I939" t="s">
        <v>28</v>
      </c>
      <c r="J939">
        <v>5</v>
      </c>
      <c r="K939">
        <v>6197.45</v>
      </c>
      <c r="L939" t="s">
        <v>16</v>
      </c>
      <c r="M939" t="str">
        <f>IF(PatientData[[#This Row],[Age]]&lt;=30,"18-30",IF(PatientData[[#This Row],[Age]]&lt;=40,"31-40",IF(PatientData[[#This Row],[Age]]&lt;=50,"41-50",IF(PatientData[[#This Row],[Age]]&lt;=60,"51-60",IF(PatientData[[#This Row],[Age]]&lt;=70,"61-70",IF(PatientData[[#This Row],[Age]]&lt;=80,"71-80","80+"))))))</f>
        <v>31-40</v>
      </c>
    </row>
    <row r="940" spans="1:13" x14ac:dyDescent="0.25">
      <c r="A940" t="s">
        <v>964</v>
      </c>
      <c r="B940">
        <v>55</v>
      </c>
      <c r="C940" t="s">
        <v>25</v>
      </c>
      <c r="D940">
        <v>127</v>
      </c>
      <c r="E940">
        <v>227.33986050810501</v>
      </c>
      <c r="F940">
        <v>24.998991083952099</v>
      </c>
      <c r="G940" t="s">
        <v>18</v>
      </c>
      <c r="H940" t="s">
        <v>19</v>
      </c>
      <c r="I940" t="s">
        <v>28</v>
      </c>
      <c r="J940">
        <v>7</v>
      </c>
      <c r="K940">
        <v>6787.76</v>
      </c>
      <c r="L940" t="s">
        <v>20</v>
      </c>
      <c r="M940" t="str">
        <f>IF(PatientData[[#This Row],[Age]]&lt;=30,"18-30",IF(PatientData[[#This Row],[Age]]&lt;=40,"31-40",IF(PatientData[[#This Row],[Age]]&lt;=50,"41-50",IF(PatientData[[#This Row],[Age]]&lt;=60,"51-60",IF(PatientData[[#This Row],[Age]]&lt;=70,"61-70",IF(PatientData[[#This Row],[Age]]&lt;=80,"71-80","80+"))))))</f>
        <v>51-60</v>
      </c>
    </row>
    <row r="941" spans="1:13" x14ac:dyDescent="0.25">
      <c r="A941" t="s">
        <v>965</v>
      </c>
      <c r="B941">
        <v>66</v>
      </c>
      <c r="C941" t="s">
        <v>25</v>
      </c>
      <c r="D941">
        <v>124</v>
      </c>
      <c r="E941">
        <v>254.05643367816501</v>
      </c>
      <c r="F941">
        <v>21.456252957820499</v>
      </c>
      <c r="G941" t="s">
        <v>14</v>
      </c>
      <c r="H941" t="s">
        <v>19</v>
      </c>
      <c r="I941" t="s">
        <v>15</v>
      </c>
      <c r="J941">
        <v>2</v>
      </c>
      <c r="K941">
        <v>7071.55</v>
      </c>
      <c r="L941" t="s">
        <v>16</v>
      </c>
      <c r="M941" t="str">
        <f>IF(PatientData[[#This Row],[Age]]&lt;=30,"18-30",IF(PatientData[[#This Row],[Age]]&lt;=40,"31-40",IF(PatientData[[#This Row],[Age]]&lt;=50,"41-50",IF(PatientData[[#This Row],[Age]]&lt;=60,"51-60",IF(PatientData[[#This Row],[Age]]&lt;=70,"61-70",IF(PatientData[[#This Row],[Age]]&lt;=80,"71-80","80+"))))))</f>
        <v>61-70</v>
      </c>
    </row>
    <row r="942" spans="1:13" x14ac:dyDescent="0.25">
      <c r="A942" t="s">
        <v>966</v>
      </c>
      <c r="B942">
        <v>72</v>
      </c>
      <c r="C942" t="s">
        <v>13</v>
      </c>
      <c r="D942">
        <v>140</v>
      </c>
      <c r="E942">
        <v>199.03722388895599</v>
      </c>
      <c r="F942">
        <v>28.9548205151868</v>
      </c>
      <c r="G942" t="s">
        <v>14</v>
      </c>
      <c r="H942" t="s">
        <v>19</v>
      </c>
      <c r="I942" t="s">
        <v>15</v>
      </c>
      <c r="J942">
        <v>7</v>
      </c>
      <c r="K942">
        <v>15330.22</v>
      </c>
      <c r="L942" t="s">
        <v>23</v>
      </c>
      <c r="M942" t="str">
        <f>IF(PatientData[[#This Row],[Age]]&lt;=30,"18-30",IF(PatientData[[#This Row],[Age]]&lt;=40,"31-40",IF(PatientData[[#This Row],[Age]]&lt;=50,"41-50",IF(PatientData[[#This Row],[Age]]&lt;=60,"51-60",IF(PatientData[[#This Row],[Age]]&lt;=70,"61-70",IF(PatientData[[#This Row],[Age]]&lt;=80,"71-80","80+"))))))</f>
        <v>71-80</v>
      </c>
    </row>
    <row r="943" spans="1:13" x14ac:dyDescent="0.25">
      <c r="A943" t="s">
        <v>967</v>
      </c>
      <c r="B943">
        <v>53</v>
      </c>
      <c r="C943" t="s">
        <v>13</v>
      </c>
      <c r="D943">
        <v>132</v>
      </c>
      <c r="E943">
        <v>183.457803531368</v>
      </c>
      <c r="F943">
        <v>29.747963467528098</v>
      </c>
      <c r="G943" t="s">
        <v>36</v>
      </c>
      <c r="H943" t="s">
        <v>19</v>
      </c>
      <c r="I943" t="s">
        <v>15</v>
      </c>
      <c r="J943">
        <v>4</v>
      </c>
      <c r="K943">
        <v>9873.08</v>
      </c>
      <c r="L943" t="s">
        <v>23</v>
      </c>
      <c r="M943" t="str">
        <f>IF(PatientData[[#This Row],[Age]]&lt;=30,"18-30",IF(PatientData[[#This Row],[Age]]&lt;=40,"31-40",IF(PatientData[[#This Row],[Age]]&lt;=50,"41-50",IF(PatientData[[#This Row],[Age]]&lt;=60,"51-60",IF(PatientData[[#This Row],[Age]]&lt;=70,"61-70",IF(PatientData[[#This Row],[Age]]&lt;=80,"71-80","80+"))))))</f>
        <v>51-60</v>
      </c>
    </row>
    <row r="944" spans="1:13" x14ac:dyDescent="0.25">
      <c r="A944" t="s">
        <v>968</v>
      </c>
      <c r="B944">
        <v>70</v>
      </c>
      <c r="C944" t="s">
        <v>13</v>
      </c>
      <c r="D944">
        <v>158</v>
      </c>
      <c r="E944">
        <v>269.00972831133703</v>
      </c>
      <c r="F944">
        <v>25.600814606454001</v>
      </c>
      <c r="G944" t="s">
        <v>14</v>
      </c>
      <c r="H944" t="s">
        <v>19</v>
      </c>
      <c r="I944" t="s">
        <v>15</v>
      </c>
      <c r="J944">
        <v>6</v>
      </c>
      <c r="K944">
        <v>10827.88</v>
      </c>
      <c r="L944" t="s">
        <v>23</v>
      </c>
      <c r="M944" t="str">
        <f>IF(PatientData[[#This Row],[Age]]&lt;=30,"18-30",IF(PatientData[[#This Row],[Age]]&lt;=40,"31-40",IF(PatientData[[#This Row],[Age]]&lt;=50,"41-50",IF(PatientData[[#This Row],[Age]]&lt;=60,"51-60",IF(PatientData[[#This Row],[Age]]&lt;=70,"61-70",IF(PatientData[[#This Row],[Age]]&lt;=80,"71-80","80+"))))))</f>
        <v>61-70</v>
      </c>
    </row>
    <row r="945" spans="1:13" x14ac:dyDescent="0.25">
      <c r="A945" t="s">
        <v>969</v>
      </c>
      <c r="B945">
        <v>74</v>
      </c>
      <c r="C945" t="s">
        <v>25</v>
      </c>
      <c r="D945">
        <v>101</v>
      </c>
      <c r="E945">
        <v>258.99937736771199</v>
      </c>
      <c r="F945">
        <v>32.788853030471401</v>
      </c>
      <c r="G945" t="s">
        <v>14</v>
      </c>
      <c r="H945" t="s">
        <v>10051</v>
      </c>
      <c r="I945" t="s">
        <v>15</v>
      </c>
      <c r="J945">
        <v>1</v>
      </c>
      <c r="K945">
        <v>11121.85</v>
      </c>
      <c r="L945" t="s">
        <v>16</v>
      </c>
      <c r="M945" t="str">
        <f>IF(PatientData[[#This Row],[Age]]&lt;=30,"18-30",IF(PatientData[[#This Row],[Age]]&lt;=40,"31-40",IF(PatientData[[#This Row],[Age]]&lt;=50,"41-50",IF(PatientData[[#This Row],[Age]]&lt;=60,"51-60",IF(PatientData[[#This Row],[Age]]&lt;=70,"61-70",IF(PatientData[[#This Row],[Age]]&lt;=80,"71-80","80+"))))))</f>
        <v>71-80</v>
      </c>
    </row>
    <row r="946" spans="1:13" x14ac:dyDescent="0.25">
      <c r="A946" t="s">
        <v>970</v>
      </c>
      <c r="B946">
        <v>31</v>
      </c>
      <c r="C946" t="s">
        <v>25</v>
      </c>
      <c r="D946">
        <v>116</v>
      </c>
      <c r="E946">
        <v>262.07436128802101</v>
      </c>
      <c r="F946">
        <v>31.215739913891198</v>
      </c>
      <c r="G946" t="s">
        <v>36</v>
      </c>
      <c r="H946" t="s">
        <v>19</v>
      </c>
      <c r="I946" t="s">
        <v>15</v>
      </c>
      <c r="J946">
        <v>6</v>
      </c>
      <c r="K946">
        <v>11820.75</v>
      </c>
      <c r="L946" t="s">
        <v>16</v>
      </c>
      <c r="M946" t="str">
        <f>IF(PatientData[[#This Row],[Age]]&lt;=30,"18-30",IF(PatientData[[#This Row],[Age]]&lt;=40,"31-40",IF(PatientData[[#This Row],[Age]]&lt;=50,"41-50",IF(PatientData[[#This Row],[Age]]&lt;=60,"51-60",IF(PatientData[[#This Row],[Age]]&lt;=70,"61-70",IF(PatientData[[#This Row],[Age]]&lt;=80,"71-80","80+"))))))</f>
        <v>31-40</v>
      </c>
    </row>
    <row r="947" spans="1:13" x14ac:dyDescent="0.25">
      <c r="A947" t="s">
        <v>971</v>
      </c>
      <c r="B947">
        <v>58</v>
      </c>
      <c r="C947" t="s">
        <v>13</v>
      </c>
      <c r="D947">
        <v>125</v>
      </c>
      <c r="E947">
        <v>218.25466121047899</v>
      </c>
      <c r="F947">
        <v>22.383404731881601</v>
      </c>
      <c r="G947" t="s">
        <v>36</v>
      </c>
      <c r="H947" t="s">
        <v>22</v>
      </c>
      <c r="I947" t="s">
        <v>15</v>
      </c>
      <c r="J947">
        <v>8</v>
      </c>
      <c r="K947">
        <v>9367</v>
      </c>
      <c r="L947" t="s">
        <v>16</v>
      </c>
      <c r="M947" t="str">
        <f>IF(PatientData[[#This Row],[Age]]&lt;=30,"18-30",IF(PatientData[[#This Row],[Age]]&lt;=40,"31-40",IF(PatientData[[#This Row],[Age]]&lt;=50,"41-50",IF(PatientData[[#This Row],[Age]]&lt;=60,"51-60",IF(PatientData[[#This Row],[Age]]&lt;=70,"61-70",IF(PatientData[[#This Row],[Age]]&lt;=80,"71-80","80+"))))))</f>
        <v>51-60</v>
      </c>
    </row>
    <row r="948" spans="1:13" x14ac:dyDescent="0.25">
      <c r="A948" t="s">
        <v>972</v>
      </c>
      <c r="B948">
        <v>40</v>
      </c>
      <c r="C948" t="s">
        <v>25</v>
      </c>
      <c r="D948">
        <v>123</v>
      </c>
      <c r="E948" t="s">
        <v>10051</v>
      </c>
      <c r="F948">
        <v>26.891758089406</v>
      </c>
      <c r="G948" t="s">
        <v>14</v>
      </c>
      <c r="H948" t="s">
        <v>22</v>
      </c>
      <c r="I948" t="s">
        <v>15</v>
      </c>
      <c r="J948">
        <v>1</v>
      </c>
      <c r="K948">
        <v>6371.69</v>
      </c>
      <c r="L948" t="s">
        <v>20</v>
      </c>
      <c r="M948" t="str">
        <f>IF(PatientData[[#This Row],[Age]]&lt;=30,"18-30",IF(PatientData[[#This Row],[Age]]&lt;=40,"31-40",IF(PatientData[[#This Row],[Age]]&lt;=50,"41-50",IF(PatientData[[#This Row],[Age]]&lt;=60,"51-60",IF(PatientData[[#This Row],[Age]]&lt;=70,"61-70",IF(PatientData[[#This Row],[Age]]&lt;=80,"71-80","80+"))))))</f>
        <v>31-40</v>
      </c>
    </row>
    <row r="949" spans="1:13" x14ac:dyDescent="0.25">
      <c r="A949" t="s">
        <v>973</v>
      </c>
      <c r="B949">
        <v>50</v>
      </c>
      <c r="C949" t="s">
        <v>25</v>
      </c>
      <c r="D949">
        <v>128</v>
      </c>
      <c r="E949">
        <v>183.47172395104701</v>
      </c>
      <c r="F949">
        <v>33.690468240085998</v>
      </c>
      <c r="G949" t="s">
        <v>18</v>
      </c>
      <c r="H949" t="s">
        <v>19</v>
      </c>
      <c r="I949" t="s">
        <v>15</v>
      </c>
      <c r="J949">
        <v>4</v>
      </c>
      <c r="K949">
        <v>11231.98</v>
      </c>
      <c r="L949" t="s">
        <v>16</v>
      </c>
      <c r="M949" t="str">
        <f>IF(PatientData[[#This Row],[Age]]&lt;=30,"18-30",IF(PatientData[[#This Row],[Age]]&lt;=40,"31-40",IF(PatientData[[#This Row],[Age]]&lt;=50,"41-50",IF(PatientData[[#This Row],[Age]]&lt;=60,"51-60",IF(PatientData[[#This Row],[Age]]&lt;=70,"61-70",IF(PatientData[[#This Row],[Age]]&lt;=80,"71-80","80+"))))))</f>
        <v>41-50</v>
      </c>
    </row>
    <row r="950" spans="1:13" x14ac:dyDescent="0.25">
      <c r="A950" t="s">
        <v>974</v>
      </c>
      <c r="B950">
        <v>86</v>
      </c>
      <c r="C950" t="s">
        <v>13</v>
      </c>
      <c r="D950">
        <v>107</v>
      </c>
      <c r="E950">
        <v>246.09250439756499</v>
      </c>
      <c r="F950">
        <v>27.865198174728299</v>
      </c>
      <c r="G950" t="s">
        <v>18</v>
      </c>
      <c r="H950" t="s">
        <v>19</v>
      </c>
      <c r="I950" t="s">
        <v>26</v>
      </c>
      <c r="J950">
        <v>2</v>
      </c>
      <c r="K950">
        <v>6432.04</v>
      </c>
      <c r="L950" t="s">
        <v>20</v>
      </c>
      <c r="M950" t="str">
        <f>IF(PatientData[[#This Row],[Age]]&lt;=30,"18-30",IF(PatientData[[#This Row],[Age]]&lt;=40,"31-40",IF(PatientData[[#This Row],[Age]]&lt;=50,"41-50",IF(PatientData[[#This Row],[Age]]&lt;=60,"51-60",IF(PatientData[[#This Row],[Age]]&lt;=70,"61-70",IF(PatientData[[#This Row],[Age]]&lt;=80,"71-80","80+"))))))</f>
        <v>80+</v>
      </c>
    </row>
    <row r="951" spans="1:13" x14ac:dyDescent="0.25">
      <c r="A951" t="s">
        <v>975</v>
      </c>
      <c r="B951">
        <v>58</v>
      </c>
      <c r="C951" t="s">
        <v>25</v>
      </c>
      <c r="D951">
        <v>125</v>
      </c>
      <c r="E951">
        <v>231.83247741633801</v>
      </c>
      <c r="F951">
        <v>19.0863197236297</v>
      </c>
      <c r="G951" t="s">
        <v>18</v>
      </c>
      <c r="H951" t="s">
        <v>19</v>
      </c>
      <c r="I951" t="s">
        <v>15</v>
      </c>
      <c r="J951">
        <v>5</v>
      </c>
      <c r="K951">
        <v>9434.94</v>
      </c>
      <c r="L951" t="s">
        <v>43</v>
      </c>
      <c r="M951" t="str">
        <f>IF(PatientData[[#This Row],[Age]]&lt;=30,"18-30",IF(PatientData[[#This Row],[Age]]&lt;=40,"31-40",IF(PatientData[[#This Row],[Age]]&lt;=50,"41-50",IF(PatientData[[#This Row],[Age]]&lt;=60,"51-60",IF(PatientData[[#This Row],[Age]]&lt;=70,"61-70",IF(PatientData[[#This Row],[Age]]&lt;=80,"71-80","80+"))))))</f>
        <v>51-60</v>
      </c>
    </row>
    <row r="952" spans="1:13" x14ac:dyDescent="0.25">
      <c r="A952" t="s">
        <v>976</v>
      </c>
      <c r="B952">
        <v>57</v>
      </c>
      <c r="C952" t="s">
        <v>13</v>
      </c>
      <c r="D952">
        <v>139</v>
      </c>
      <c r="E952">
        <v>241.22282561907801</v>
      </c>
      <c r="F952">
        <v>27.426988915375301</v>
      </c>
      <c r="G952" t="s">
        <v>18</v>
      </c>
      <c r="H952" t="s">
        <v>19</v>
      </c>
      <c r="I952" t="s">
        <v>15</v>
      </c>
      <c r="J952">
        <v>2</v>
      </c>
      <c r="K952">
        <v>15593.42</v>
      </c>
      <c r="L952" t="s">
        <v>23</v>
      </c>
      <c r="M952" t="str">
        <f>IF(PatientData[[#This Row],[Age]]&lt;=30,"18-30",IF(PatientData[[#This Row],[Age]]&lt;=40,"31-40",IF(PatientData[[#This Row],[Age]]&lt;=50,"41-50",IF(PatientData[[#This Row],[Age]]&lt;=60,"51-60",IF(PatientData[[#This Row],[Age]]&lt;=70,"61-70",IF(PatientData[[#This Row],[Age]]&lt;=80,"71-80","80+"))))))</f>
        <v>51-60</v>
      </c>
    </row>
    <row r="953" spans="1:13" x14ac:dyDescent="0.25">
      <c r="A953" t="s">
        <v>977</v>
      </c>
      <c r="B953">
        <v>68</v>
      </c>
      <c r="C953" t="s">
        <v>25</v>
      </c>
      <c r="D953">
        <v>120</v>
      </c>
      <c r="E953">
        <v>235.264336815814</v>
      </c>
      <c r="F953">
        <v>36.1814258741367</v>
      </c>
      <c r="G953" t="s">
        <v>14</v>
      </c>
      <c r="H953" t="s">
        <v>22</v>
      </c>
      <c r="I953" t="s">
        <v>26</v>
      </c>
      <c r="J953">
        <v>7</v>
      </c>
      <c r="K953">
        <v>20309.900000000001</v>
      </c>
      <c r="L953" t="s">
        <v>23</v>
      </c>
      <c r="M953" t="str">
        <f>IF(PatientData[[#This Row],[Age]]&lt;=30,"18-30",IF(PatientData[[#This Row],[Age]]&lt;=40,"31-40",IF(PatientData[[#This Row],[Age]]&lt;=50,"41-50",IF(PatientData[[#This Row],[Age]]&lt;=60,"51-60",IF(PatientData[[#This Row],[Age]]&lt;=70,"61-70",IF(PatientData[[#This Row],[Age]]&lt;=80,"71-80","80+"))))))</f>
        <v>61-70</v>
      </c>
    </row>
    <row r="954" spans="1:13" x14ac:dyDescent="0.25">
      <c r="A954" t="s">
        <v>978</v>
      </c>
      <c r="B954">
        <v>68</v>
      </c>
      <c r="C954" t="s">
        <v>13</v>
      </c>
      <c r="D954">
        <v>157</v>
      </c>
      <c r="E954">
        <v>162.51844390492801</v>
      </c>
      <c r="F954">
        <v>26.358939354951598</v>
      </c>
      <c r="G954" t="s">
        <v>36</v>
      </c>
      <c r="H954" t="s">
        <v>19</v>
      </c>
      <c r="I954" t="s">
        <v>15</v>
      </c>
      <c r="J954">
        <v>1</v>
      </c>
      <c r="K954">
        <v>5703.93</v>
      </c>
      <c r="L954" t="s">
        <v>23</v>
      </c>
      <c r="M954" t="str">
        <f>IF(PatientData[[#This Row],[Age]]&lt;=30,"18-30",IF(PatientData[[#This Row],[Age]]&lt;=40,"31-40",IF(PatientData[[#This Row],[Age]]&lt;=50,"41-50",IF(PatientData[[#This Row],[Age]]&lt;=60,"51-60",IF(PatientData[[#This Row],[Age]]&lt;=70,"61-70",IF(PatientData[[#This Row],[Age]]&lt;=80,"71-80","80+"))))))</f>
        <v>61-70</v>
      </c>
    </row>
    <row r="955" spans="1:13" x14ac:dyDescent="0.25">
      <c r="A955" t="s">
        <v>979</v>
      </c>
      <c r="B955">
        <v>66</v>
      </c>
      <c r="C955" t="s">
        <v>13</v>
      </c>
      <c r="D955">
        <v>151</v>
      </c>
      <c r="E955">
        <v>162.86075493412801</v>
      </c>
      <c r="F955">
        <v>31.628827130980699</v>
      </c>
      <c r="G955" t="s">
        <v>18</v>
      </c>
      <c r="H955" t="s">
        <v>22</v>
      </c>
      <c r="I955" t="s">
        <v>15</v>
      </c>
      <c r="J955">
        <v>2</v>
      </c>
      <c r="K955">
        <v>8165.59</v>
      </c>
      <c r="L955" t="s">
        <v>23</v>
      </c>
      <c r="M955" t="str">
        <f>IF(PatientData[[#This Row],[Age]]&lt;=30,"18-30",IF(PatientData[[#This Row],[Age]]&lt;=40,"31-40",IF(PatientData[[#This Row],[Age]]&lt;=50,"41-50",IF(PatientData[[#This Row],[Age]]&lt;=60,"51-60",IF(PatientData[[#This Row],[Age]]&lt;=70,"61-70",IF(PatientData[[#This Row],[Age]]&lt;=80,"71-80","80+"))))))</f>
        <v>61-70</v>
      </c>
    </row>
    <row r="956" spans="1:13" x14ac:dyDescent="0.25">
      <c r="A956" t="s">
        <v>980</v>
      </c>
      <c r="B956">
        <v>65</v>
      </c>
      <c r="C956" t="s">
        <v>25</v>
      </c>
      <c r="D956">
        <v>179</v>
      </c>
      <c r="E956">
        <v>231.69949918339901</v>
      </c>
      <c r="F956">
        <v>35.846245738605802</v>
      </c>
      <c r="G956" t="s">
        <v>18</v>
      </c>
      <c r="H956" t="s">
        <v>22</v>
      </c>
      <c r="I956" t="s">
        <v>26</v>
      </c>
      <c r="J956">
        <v>2</v>
      </c>
      <c r="K956">
        <v>4979.8599999999997</v>
      </c>
      <c r="L956" t="s">
        <v>16</v>
      </c>
      <c r="M956" t="str">
        <f>IF(PatientData[[#This Row],[Age]]&lt;=30,"18-30",IF(PatientData[[#This Row],[Age]]&lt;=40,"31-40",IF(PatientData[[#This Row],[Age]]&lt;=50,"41-50",IF(PatientData[[#This Row],[Age]]&lt;=60,"51-60",IF(PatientData[[#This Row],[Age]]&lt;=70,"61-70",IF(PatientData[[#This Row],[Age]]&lt;=80,"71-80","80+"))))))</f>
        <v>61-70</v>
      </c>
    </row>
    <row r="957" spans="1:13" x14ac:dyDescent="0.25">
      <c r="A957" t="s">
        <v>981</v>
      </c>
      <c r="B957">
        <v>38</v>
      </c>
      <c r="C957" t="s">
        <v>13</v>
      </c>
      <c r="D957">
        <v>121</v>
      </c>
      <c r="E957">
        <v>212.16277332535901</v>
      </c>
      <c r="F957">
        <v>24.802877940952602</v>
      </c>
      <c r="G957" t="s">
        <v>36</v>
      </c>
      <c r="H957" t="s">
        <v>19</v>
      </c>
      <c r="I957" t="s">
        <v>15</v>
      </c>
      <c r="J957">
        <v>3</v>
      </c>
      <c r="K957">
        <v>9817.65</v>
      </c>
      <c r="L957" t="s">
        <v>16</v>
      </c>
      <c r="M957" t="str">
        <f>IF(PatientData[[#This Row],[Age]]&lt;=30,"18-30",IF(PatientData[[#This Row],[Age]]&lt;=40,"31-40",IF(PatientData[[#This Row],[Age]]&lt;=50,"41-50",IF(PatientData[[#This Row],[Age]]&lt;=60,"51-60",IF(PatientData[[#This Row],[Age]]&lt;=70,"61-70",IF(PatientData[[#This Row],[Age]]&lt;=80,"71-80","80+"))))))</f>
        <v>31-40</v>
      </c>
    </row>
    <row r="958" spans="1:13" x14ac:dyDescent="0.25">
      <c r="A958" t="s">
        <v>982</v>
      </c>
      <c r="B958">
        <v>69</v>
      </c>
      <c r="C958" t="s">
        <v>25</v>
      </c>
      <c r="D958">
        <v>137</v>
      </c>
      <c r="E958">
        <v>210.52548532723</v>
      </c>
      <c r="F958">
        <v>29.6630974637619</v>
      </c>
      <c r="G958" t="s">
        <v>18</v>
      </c>
      <c r="H958" t="s">
        <v>19</v>
      </c>
      <c r="I958" t="s">
        <v>15</v>
      </c>
      <c r="J958">
        <v>3</v>
      </c>
      <c r="K958">
        <v>9990.64</v>
      </c>
      <c r="L958" t="s">
        <v>16</v>
      </c>
      <c r="M958" t="str">
        <f>IF(PatientData[[#This Row],[Age]]&lt;=30,"18-30",IF(PatientData[[#This Row],[Age]]&lt;=40,"31-40",IF(PatientData[[#This Row],[Age]]&lt;=50,"41-50",IF(PatientData[[#This Row],[Age]]&lt;=60,"51-60",IF(PatientData[[#This Row],[Age]]&lt;=70,"61-70",IF(PatientData[[#This Row],[Age]]&lt;=80,"71-80","80+"))))))</f>
        <v>61-70</v>
      </c>
    </row>
    <row r="959" spans="1:13" x14ac:dyDescent="0.25">
      <c r="A959" t="s">
        <v>983</v>
      </c>
      <c r="B959">
        <v>66</v>
      </c>
      <c r="C959" t="s">
        <v>25</v>
      </c>
      <c r="D959">
        <v>128</v>
      </c>
      <c r="E959">
        <v>251.19541417328301</v>
      </c>
      <c r="F959">
        <v>23.8693351782468</v>
      </c>
      <c r="G959" t="s">
        <v>14</v>
      </c>
      <c r="H959" t="s">
        <v>19</v>
      </c>
      <c r="I959" t="s">
        <v>15</v>
      </c>
      <c r="J959">
        <v>4</v>
      </c>
      <c r="K959">
        <v>8534.94</v>
      </c>
      <c r="L959" t="s">
        <v>16</v>
      </c>
      <c r="M959" t="str">
        <f>IF(PatientData[[#This Row],[Age]]&lt;=30,"18-30",IF(PatientData[[#This Row],[Age]]&lt;=40,"31-40",IF(PatientData[[#This Row],[Age]]&lt;=50,"41-50",IF(PatientData[[#This Row],[Age]]&lt;=60,"51-60",IF(PatientData[[#This Row],[Age]]&lt;=70,"61-70",IF(PatientData[[#This Row],[Age]]&lt;=80,"71-80","80+"))))))</f>
        <v>61-70</v>
      </c>
    </row>
    <row r="960" spans="1:13" x14ac:dyDescent="0.25">
      <c r="A960" t="s">
        <v>984</v>
      </c>
      <c r="B960">
        <v>28</v>
      </c>
      <c r="C960" t="s">
        <v>13</v>
      </c>
      <c r="D960">
        <v>138</v>
      </c>
      <c r="E960">
        <v>246.65034161001199</v>
      </c>
      <c r="F960">
        <v>22.9292414224075</v>
      </c>
      <c r="G960" t="s">
        <v>18</v>
      </c>
      <c r="H960" t="s">
        <v>22</v>
      </c>
      <c r="I960" t="s">
        <v>15</v>
      </c>
      <c r="J960">
        <v>2</v>
      </c>
      <c r="K960">
        <v>5387.02</v>
      </c>
      <c r="L960" t="s">
        <v>16</v>
      </c>
      <c r="M960" t="str">
        <f>IF(PatientData[[#This Row],[Age]]&lt;=30,"18-30",IF(PatientData[[#This Row],[Age]]&lt;=40,"31-40",IF(PatientData[[#This Row],[Age]]&lt;=50,"41-50",IF(PatientData[[#This Row],[Age]]&lt;=60,"51-60",IF(PatientData[[#This Row],[Age]]&lt;=70,"61-70",IF(PatientData[[#This Row],[Age]]&lt;=80,"71-80","80+"))))))</f>
        <v>18-30</v>
      </c>
    </row>
    <row r="961" spans="1:13" x14ac:dyDescent="0.25">
      <c r="A961" t="s">
        <v>985</v>
      </c>
      <c r="B961">
        <v>58</v>
      </c>
      <c r="C961" t="s">
        <v>25</v>
      </c>
      <c r="D961">
        <v>169</v>
      </c>
      <c r="E961">
        <v>139.71007103744699</v>
      </c>
      <c r="F961">
        <v>36.6004471021323</v>
      </c>
      <c r="G961" t="s">
        <v>36</v>
      </c>
      <c r="H961" t="s">
        <v>19</v>
      </c>
      <c r="I961" t="s">
        <v>15</v>
      </c>
      <c r="J961">
        <v>10</v>
      </c>
      <c r="K961">
        <v>16276.32</v>
      </c>
      <c r="L961" t="s">
        <v>16</v>
      </c>
      <c r="M961" t="str">
        <f>IF(PatientData[[#This Row],[Age]]&lt;=30,"18-30",IF(PatientData[[#This Row],[Age]]&lt;=40,"31-40",IF(PatientData[[#This Row],[Age]]&lt;=50,"41-50",IF(PatientData[[#This Row],[Age]]&lt;=60,"51-60",IF(PatientData[[#This Row],[Age]]&lt;=70,"61-70",IF(PatientData[[#This Row],[Age]]&lt;=80,"71-80","80+"))))))</f>
        <v>51-60</v>
      </c>
    </row>
    <row r="962" spans="1:13" x14ac:dyDescent="0.25">
      <c r="A962" t="s">
        <v>986</v>
      </c>
      <c r="B962">
        <v>60</v>
      </c>
      <c r="C962" t="s">
        <v>13</v>
      </c>
      <c r="D962">
        <v>118</v>
      </c>
      <c r="E962">
        <v>145.816913017345</v>
      </c>
      <c r="F962">
        <v>26.451720478795099</v>
      </c>
      <c r="G962" t="s">
        <v>36</v>
      </c>
      <c r="H962" t="s">
        <v>22</v>
      </c>
      <c r="I962" t="s">
        <v>26</v>
      </c>
      <c r="J962">
        <v>2</v>
      </c>
      <c r="K962">
        <v>5097.43</v>
      </c>
      <c r="L962" t="s">
        <v>16</v>
      </c>
      <c r="M962" t="str">
        <f>IF(PatientData[[#This Row],[Age]]&lt;=30,"18-30",IF(PatientData[[#This Row],[Age]]&lt;=40,"31-40",IF(PatientData[[#This Row],[Age]]&lt;=50,"41-50",IF(PatientData[[#This Row],[Age]]&lt;=60,"51-60",IF(PatientData[[#This Row],[Age]]&lt;=70,"61-70",IF(PatientData[[#This Row],[Age]]&lt;=80,"71-80","80+"))))))</f>
        <v>51-60</v>
      </c>
    </row>
    <row r="963" spans="1:13" x14ac:dyDescent="0.25">
      <c r="A963" t="s">
        <v>987</v>
      </c>
      <c r="B963">
        <v>44</v>
      </c>
      <c r="C963" t="s">
        <v>13</v>
      </c>
      <c r="D963">
        <v>96</v>
      </c>
      <c r="E963">
        <v>249.64326661960899</v>
      </c>
      <c r="F963">
        <v>31.896313140072198</v>
      </c>
      <c r="G963" t="s">
        <v>36</v>
      </c>
      <c r="H963" t="s">
        <v>19</v>
      </c>
      <c r="I963" t="s">
        <v>15</v>
      </c>
      <c r="J963">
        <v>5</v>
      </c>
      <c r="K963">
        <v>7477.82</v>
      </c>
      <c r="L963" t="s">
        <v>16</v>
      </c>
      <c r="M963" t="str">
        <f>IF(PatientData[[#This Row],[Age]]&lt;=30,"18-30",IF(PatientData[[#This Row],[Age]]&lt;=40,"31-40",IF(PatientData[[#This Row],[Age]]&lt;=50,"41-50",IF(PatientData[[#This Row],[Age]]&lt;=60,"51-60",IF(PatientData[[#This Row],[Age]]&lt;=70,"61-70",IF(PatientData[[#This Row],[Age]]&lt;=80,"71-80","80+"))))))</f>
        <v>41-50</v>
      </c>
    </row>
    <row r="964" spans="1:13" x14ac:dyDescent="0.25">
      <c r="A964" t="s">
        <v>988</v>
      </c>
      <c r="B964">
        <v>68</v>
      </c>
      <c r="C964" t="s">
        <v>25</v>
      </c>
      <c r="D964">
        <v>110</v>
      </c>
      <c r="E964">
        <v>195.13563094151101</v>
      </c>
      <c r="F964">
        <v>30.033313618134301</v>
      </c>
      <c r="G964" t="s">
        <v>36</v>
      </c>
      <c r="H964" t="s">
        <v>19</v>
      </c>
      <c r="I964" t="s">
        <v>26</v>
      </c>
      <c r="J964">
        <v>3</v>
      </c>
      <c r="K964">
        <v>21773.45</v>
      </c>
      <c r="L964" t="s">
        <v>16</v>
      </c>
      <c r="M964" t="str">
        <f>IF(PatientData[[#This Row],[Age]]&lt;=30,"18-30",IF(PatientData[[#This Row],[Age]]&lt;=40,"31-40",IF(PatientData[[#This Row],[Age]]&lt;=50,"41-50",IF(PatientData[[#This Row],[Age]]&lt;=60,"51-60",IF(PatientData[[#This Row],[Age]]&lt;=70,"61-70",IF(PatientData[[#This Row],[Age]]&lt;=80,"71-80","80+"))))))</f>
        <v>61-70</v>
      </c>
    </row>
    <row r="965" spans="1:13" x14ac:dyDescent="0.25">
      <c r="A965" t="s">
        <v>989</v>
      </c>
      <c r="B965">
        <v>47</v>
      </c>
      <c r="C965" t="s">
        <v>25</v>
      </c>
      <c r="D965">
        <v>150</v>
      </c>
      <c r="E965">
        <v>272.48492836702599</v>
      </c>
      <c r="F965">
        <v>26.461935572942402</v>
      </c>
      <c r="G965" t="s">
        <v>10051</v>
      </c>
      <c r="H965" t="s">
        <v>19</v>
      </c>
      <c r="I965" t="s">
        <v>15</v>
      </c>
      <c r="J965">
        <v>8</v>
      </c>
      <c r="K965">
        <v>7961.46</v>
      </c>
      <c r="L965" t="s">
        <v>23</v>
      </c>
      <c r="M965" t="str">
        <f>IF(PatientData[[#This Row],[Age]]&lt;=30,"18-30",IF(PatientData[[#This Row],[Age]]&lt;=40,"31-40",IF(PatientData[[#This Row],[Age]]&lt;=50,"41-50",IF(PatientData[[#This Row],[Age]]&lt;=60,"51-60",IF(PatientData[[#This Row],[Age]]&lt;=70,"61-70",IF(PatientData[[#This Row],[Age]]&lt;=80,"71-80","80+"))))))</f>
        <v>41-50</v>
      </c>
    </row>
    <row r="966" spans="1:13" x14ac:dyDescent="0.25">
      <c r="A966" t="s">
        <v>990</v>
      </c>
      <c r="B966">
        <v>60</v>
      </c>
      <c r="C966" t="s">
        <v>25</v>
      </c>
      <c r="D966">
        <v>137</v>
      </c>
      <c r="E966">
        <v>146.83605061083099</v>
      </c>
      <c r="F966">
        <v>36.996319088925297</v>
      </c>
      <c r="G966" t="s">
        <v>36</v>
      </c>
      <c r="H966" t="s">
        <v>19</v>
      </c>
      <c r="I966" t="s">
        <v>26</v>
      </c>
      <c r="J966">
        <v>10</v>
      </c>
      <c r="K966">
        <v>22632.080000000002</v>
      </c>
      <c r="L966" t="s">
        <v>43</v>
      </c>
      <c r="M966" t="str">
        <f>IF(PatientData[[#This Row],[Age]]&lt;=30,"18-30",IF(PatientData[[#This Row],[Age]]&lt;=40,"31-40",IF(PatientData[[#This Row],[Age]]&lt;=50,"41-50",IF(PatientData[[#This Row],[Age]]&lt;=60,"51-60",IF(PatientData[[#This Row],[Age]]&lt;=70,"61-70",IF(PatientData[[#This Row],[Age]]&lt;=80,"71-80","80+"))))))</f>
        <v>51-60</v>
      </c>
    </row>
    <row r="967" spans="1:13" x14ac:dyDescent="0.25">
      <c r="A967" t="s">
        <v>991</v>
      </c>
      <c r="B967">
        <v>65</v>
      </c>
      <c r="C967" t="s">
        <v>13</v>
      </c>
      <c r="D967">
        <v>135</v>
      </c>
      <c r="E967">
        <v>194.38200097082401</v>
      </c>
      <c r="F967">
        <v>21.898286501123799</v>
      </c>
      <c r="G967" t="s">
        <v>36</v>
      </c>
      <c r="H967" t="s">
        <v>22</v>
      </c>
      <c r="I967" t="s">
        <v>10051</v>
      </c>
      <c r="J967">
        <v>9</v>
      </c>
      <c r="K967">
        <v>7755.95</v>
      </c>
      <c r="L967" t="s">
        <v>23</v>
      </c>
      <c r="M967" t="str">
        <f>IF(PatientData[[#This Row],[Age]]&lt;=30,"18-30",IF(PatientData[[#This Row],[Age]]&lt;=40,"31-40",IF(PatientData[[#This Row],[Age]]&lt;=50,"41-50",IF(PatientData[[#This Row],[Age]]&lt;=60,"51-60",IF(PatientData[[#This Row],[Age]]&lt;=70,"61-70",IF(PatientData[[#This Row],[Age]]&lt;=80,"71-80","80+"))))))</f>
        <v>61-70</v>
      </c>
    </row>
    <row r="968" spans="1:13" x14ac:dyDescent="0.25">
      <c r="A968" t="s">
        <v>992</v>
      </c>
      <c r="B968">
        <v>65</v>
      </c>
      <c r="C968" t="s">
        <v>25</v>
      </c>
      <c r="D968">
        <v>128</v>
      </c>
      <c r="E968">
        <v>182.20704425424901</v>
      </c>
      <c r="F968">
        <v>22.161188298761498</v>
      </c>
      <c r="G968" t="s">
        <v>36</v>
      </c>
      <c r="H968" t="s">
        <v>19</v>
      </c>
      <c r="I968" t="s">
        <v>15</v>
      </c>
      <c r="J968">
        <v>9</v>
      </c>
      <c r="K968">
        <v>15523.3</v>
      </c>
      <c r="L968" t="s">
        <v>16</v>
      </c>
      <c r="M968" t="str">
        <f>IF(PatientData[[#This Row],[Age]]&lt;=30,"18-30",IF(PatientData[[#This Row],[Age]]&lt;=40,"31-40",IF(PatientData[[#This Row],[Age]]&lt;=50,"41-50",IF(PatientData[[#This Row],[Age]]&lt;=60,"51-60",IF(PatientData[[#This Row],[Age]]&lt;=70,"61-70",IF(PatientData[[#This Row],[Age]]&lt;=80,"71-80","80+"))))))</f>
        <v>61-70</v>
      </c>
    </row>
    <row r="969" spans="1:13" x14ac:dyDescent="0.25">
      <c r="A969" t="s">
        <v>993</v>
      </c>
      <c r="B969">
        <v>48</v>
      </c>
      <c r="C969" t="s">
        <v>25</v>
      </c>
      <c r="D969">
        <v>142</v>
      </c>
      <c r="E969">
        <v>213.81218644793299</v>
      </c>
      <c r="F969">
        <v>23.3789431805804</v>
      </c>
      <c r="G969" t="s">
        <v>18</v>
      </c>
      <c r="H969" t="s">
        <v>19</v>
      </c>
      <c r="I969" t="s">
        <v>15</v>
      </c>
      <c r="J969" t="s">
        <v>10051</v>
      </c>
      <c r="K969">
        <v>8771.9500000000007</v>
      </c>
      <c r="L969" t="s">
        <v>23</v>
      </c>
      <c r="M969" t="str">
        <f>IF(PatientData[[#This Row],[Age]]&lt;=30,"18-30",IF(PatientData[[#This Row],[Age]]&lt;=40,"31-40",IF(PatientData[[#This Row],[Age]]&lt;=50,"41-50",IF(PatientData[[#This Row],[Age]]&lt;=60,"51-60",IF(PatientData[[#This Row],[Age]]&lt;=70,"61-70",IF(PatientData[[#This Row],[Age]]&lt;=80,"71-80","80+"))))))</f>
        <v>41-50</v>
      </c>
    </row>
    <row r="970" spans="1:13" x14ac:dyDescent="0.25">
      <c r="A970" t="s">
        <v>994</v>
      </c>
      <c r="B970">
        <v>63</v>
      </c>
      <c r="C970" t="s">
        <v>13</v>
      </c>
      <c r="D970">
        <v>168</v>
      </c>
      <c r="E970">
        <v>194.960608259862</v>
      </c>
      <c r="F970">
        <v>21.8678742333637</v>
      </c>
      <c r="G970" t="s">
        <v>36</v>
      </c>
      <c r="H970" t="s">
        <v>19</v>
      </c>
      <c r="I970" t="s">
        <v>15</v>
      </c>
      <c r="J970">
        <v>5</v>
      </c>
      <c r="K970">
        <v>9255.57</v>
      </c>
      <c r="L970" t="s">
        <v>43</v>
      </c>
      <c r="M970" t="str">
        <f>IF(PatientData[[#This Row],[Age]]&lt;=30,"18-30",IF(PatientData[[#This Row],[Age]]&lt;=40,"31-40",IF(PatientData[[#This Row],[Age]]&lt;=50,"41-50",IF(PatientData[[#This Row],[Age]]&lt;=60,"51-60",IF(PatientData[[#This Row],[Age]]&lt;=70,"61-70",IF(PatientData[[#This Row],[Age]]&lt;=80,"71-80","80+"))))))</f>
        <v>61-70</v>
      </c>
    </row>
    <row r="971" spans="1:13" x14ac:dyDescent="0.25">
      <c r="A971" t="s">
        <v>995</v>
      </c>
      <c r="B971">
        <v>63</v>
      </c>
      <c r="C971" t="s">
        <v>25</v>
      </c>
      <c r="D971">
        <v>135</v>
      </c>
      <c r="E971">
        <v>188.37885723784001</v>
      </c>
      <c r="F971">
        <v>21.792553066228201</v>
      </c>
      <c r="G971" t="s">
        <v>14</v>
      </c>
      <c r="H971" t="s">
        <v>22</v>
      </c>
      <c r="I971" t="s">
        <v>26</v>
      </c>
      <c r="J971">
        <v>1</v>
      </c>
      <c r="K971">
        <v>16988.23</v>
      </c>
      <c r="L971" t="s">
        <v>20</v>
      </c>
      <c r="M971" t="str">
        <f>IF(PatientData[[#This Row],[Age]]&lt;=30,"18-30",IF(PatientData[[#This Row],[Age]]&lt;=40,"31-40",IF(PatientData[[#This Row],[Age]]&lt;=50,"41-50",IF(PatientData[[#This Row],[Age]]&lt;=60,"51-60",IF(PatientData[[#This Row],[Age]]&lt;=70,"61-70",IF(PatientData[[#This Row],[Age]]&lt;=80,"71-80","80+"))))))</f>
        <v>61-70</v>
      </c>
    </row>
    <row r="972" spans="1:13" x14ac:dyDescent="0.25">
      <c r="A972" t="s">
        <v>996</v>
      </c>
      <c r="B972">
        <v>71</v>
      </c>
      <c r="C972" t="s">
        <v>13</v>
      </c>
      <c r="D972">
        <v>121</v>
      </c>
      <c r="E972">
        <v>232.145672016243</v>
      </c>
      <c r="F972">
        <v>29.076260632765301</v>
      </c>
      <c r="G972" t="s">
        <v>14</v>
      </c>
      <c r="H972" t="s">
        <v>19</v>
      </c>
      <c r="I972" t="s">
        <v>28</v>
      </c>
      <c r="J972">
        <v>4</v>
      </c>
      <c r="K972">
        <v>5143.18</v>
      </c>
      <c r="L972" t="s">
        <v>16</v>
      </c>
      <c r="M972" t="str">
        <f>IF(PatientData[[#This Row],[Age]]&lt;=30,"18-30",IF(PatientData[[#This Row],[Age]]&lt;=40,"31-40",IF(PatientData[[#This Row],[Age]]&lt;=50,"41-50",IF(PatientData[[#This Row],[Age]]&lt;=60,"51-60",IF(PatientData[[#This Row],[Age]]&lt;=70,"61-70",IF(PatientData[[#This Row],[Age]]&lt;=80,"71-80","80+"))))))</f>
        <v>71-80</v>
      </c>
    </row>
    <row r="973" spans="1:13" x14ac:dyDescent="0.25">
      <c r="A973" t="s">
        <v>997</v>
      </c>
      <c r="B973">
        <v>65</v>
      </c>
      <c r="C973" t="s">
        <v>25</v>
      </c>
      <c r="D973">
        <v>154</v>
      </c>
      <c r="E973">
        <v>170.46411756251001</v>
      </c>
      <c r="F973">
        <v>34.560508552668097</v>
      </c>
      <c r="G973" t="s">
        <v>36</v>
      </c>
      <c r="H973" t="s">
        <v>19</v>
      </c>
      <c r="I973" t="s">
        <v>26</v>
      </c>
      <c r="J973">
        <v>6</v>
      </c>
      <c r="K973">
        <v>6514.55</v>
      </c>
      <c r="L973" t="s">
        <v>23</v>
      </c>
      <c r="M973" t="str">
        <f>IF(PatientData[[#This Row],[Age]]&lt;=30,"18-30",IF(PatientData[[#This Row],[Age]]&lt;=40,"31-40",IF(PatientData[[#This Row],[Age]]&lt;=50,"41-50",IF(PatientData[[#This Row],[Age]]&lt;=60,"51-60",IF(PatientData[[#This Row],[Age]]&lt;=70,"61-70",IF(PatientData[[#This Row],[Age]]&lt;=80,"71-80","80+"))))))</f>
        <v>61-70</v>
      </c>
    </row>
    <row r="974" spans="1:13" x14ac:dyDescent="0.25">
      <c r="A974" t="s">
        <v>998</v>
      </c>
      <c r="B974">
        <v>37</v>
      </c>
      <c r="C974" t="s">
        <v>25</v>
      </c>
      <c r="D974">
        <v>126</v>
      </c>
      <c r="E974">
        <v>238.59407923481501</v>
      </c>
      <c r="F974">
        <v>35.2391120626015</v>
      </c>
      <c r="G974" t="s">
        <v>14</v>
      </c>
      <c r="H974" t="s">
        <v>19</v>
      </c>
      <c r="I974" t="s">
        <v>28</v>
      </c>
      <c r="J974">
        <v>5</v>
      </c>
      <c r="K974">
        <v>8155.51</v>
      </c>
      <c r="L974" t="s">
        <v>16</v>
      </c>
      <c r="M974" t="str">
        <f>IF(PatientData[[#This Row],[Age]]&lt;=30,"18-30",IF(PatientData[[#This Row],[Age]]&lt;=40,"31-40",IF(PatientData[[#This Row],[Age]]&lt;=50,"41-50",IF(PatientData[[#This Row],[Age]]&lt;=60,"51-60",IF(PatientData[[#This Row],[Age]]&lt;=70,"61-70",IF(PatientData[[#This Row],[Age]]&lt;=80,"71-80","80+"))))))</f>
        <v>31-40</v>
      </c>
    </row>
    <row r="975" spans="1:13" x14ac:dyDescent="0.25">
      <c r="A975" t="s">
        <v>999</v>
      </c>
      <c r="B975">
        <v>18</v>
      </c>
      <c r="C975" t="s">
        <v>13</v>
      </c>
      <c r="D975">
        <v>155</v>
      </c>
      <c r="E975">
        <v>255.75717125722801</v>
      </c>
      <c r="F975">
        <v>22.489513013175099</v>
      </c>
      <c r="G975" t="s">
        <v>10051</v>
      </c>
      <c r="H975" t="s">
        <v>19</v>
      </c>
      <c r="I975" t="s">
        <v>28</v>
      </c>
      <c r="J975">
        <v>3</v>
      </c>
      <c r="K975">
        <v>3342.04</v>
      </c>
      <c r="L975" t="s">
        <v>23</v>
      </c>
      <c r="M975" t="str">
        <f>IF(PatientData[[#This Row],[Age]]&lt;=30,"18-30",IF(PatientData[[#This Row],[Age]]&lt;=40,"31-40",IF(PatientData[[#This Row],[Age]]&lt;=50,"41-50",IF(PatientData[[#This Row],[Age]]&lt;=60,"51-60",IF(PatientData[[#This Row],[Age]]&lt;=70,"61-70",IF(PatientData[[#This Row],[Age]]&lt;=80,"71-80","80+"))))))</f>
        <v>18-30</v>
      </c>
    </row>
    <row r="976" spans="1:13" x14ac:dyDescent="0.25">
      <c r="A976" t="s">
        <v>1000</v>
      </c>
      <c r="B976">
        <v>75</v>
      </c>
      <c r="C976" t="s">
        <v>13</v>
      </c>
      <c r="D976">
        <v>153</v>
      </c>
      <c r="E976">
        <v>194.160136829843</v>
      </c>
      <c r="F976">
        <v>29.754924688224399</v>
      </c>
      <c r="G976" t="s">
        <v>36</v>
      </c>
      <c r="H976" t="s">
        <v>19</v>
      </c>
      <c r="I976" t="s">
        <v>26</v>
      </c>
      <c r="J976">
        <v>4</v>
      </c>
      <c r="K976">
        <v>20032.64</v>
      </c>
      <c r="L976" t="s">
        <v>16</v>
      </c>
      <c r="M976" t="str">
        <f>IF(PatientData[[#This Row],[Age]]&lt;=30,"18-30",IF(PatientData[[#This Row],[Age]]&lt;=40,"31-40",IF(PatientData[[#This Row],[Age]]&lt;=50,"41-50",IF(PatientData[[#This Row],[Age]]&lt;=60,"51-60",IF(PatientData[[#This Row],[Age]]&lt;=70,"61-70",IF(PatientData[[#This Row],[Age]]&lt;=80,"71-80","80+"))))))</f>
        <v>71-80</v>
      </c>
    </row>
    <row r="977" spans="1:13" x14ac:dyDescent="0.25">
      <c r="A977" t="s">
        <v>1001</v>
      </c>
      <c r="B977">
        <v>38</v>
      </c>
      <c r="C977" t="s">
        <v>13</v>
      </c>
      <c r="D977">
        <v>114</v>
      </c>
      <c r="E977">
        <v>270.27001990186301</v>
      </c>
      <c r="F977">
        <v>20.779476842855701</v>
      </c>
      <c r="G977" t="s">
        <v>14</v>
      </c>
      <c r="H977" t="s">
        <v>19</v>
      </c>
      <c r="I977" t="s">
        <v>28</v>
      </c>
      <c r="J977">
        <v>2</v>
      </c>
      <c r="K977">
        <v>1820.53</v>
      </c>
      <c r="L977" t="s">
        <v>16</v>
      </c>
      <c r="M977" t="str">
        <f>IF(PatientData[[#This Row],[Age]]&lt;=30,"18-30",IF(PatientData[[#This Row],[Age]]&lt;=40,"31-40",IF(PatientData[[#This Row],[Age]]&lt;=50,"41-50",IF(PatientData[[#This Row],[Age]]&lt;=60,"51-60",IF(PatientData[[#This Row],[Age]]&lt;=70,"61-70",IF(PatientData[[#This Row],[Age]]&lt;=80,"71-80","80+"))))))</f>
        <v>31-40</v>
      </c>
    </row>
    <row r="978" spans="1:13" x14ac:dyDescent="0.25">
      <c r="A978" t="s">
        <v>1002</v>
      </c>
      <c r="B978">
        <v>34</v>
      </c>
      <c r="C978" t="s">
        <v>13</v>
      </c>
      <c r="D978">
        <v>103</v>
      </c>
      <c r="E978">
        <v>307.60419116499298</v>
      </c>
      <c r="F978">
        <v>25.437799299794701</v>
      </c>
      <c r="G978" t="s">
        <v>10051</v>
      </c>
      <c r="H978" t="s">
        <v>19</v>
      </c>
      <c r="I978" t="s">
        <v>28</v>
      </c>
      <c r="J978">
        <v>2</v>
      </c>
      <c r="K978">
        <v>4113.58</v>
      </c>
      <c r="L978" t="s">
        <v>16</v>
      </c>
      <c r="M978" t="str">
        <f>IF(PatientData[[#This Row],[Age]]&lt;=30,"18-30",IF(PatientData[[#This Row],[Age]]&lt;=40,"31-40",IF(PatientData[[#This Row],[Age]]&lt;=50,"41-50",IF(PatientData[[#This Row],[Age]]&lt;=60,"51-60",IF(PatientData[[#This Row],[Age]]&lt;=70,"61-70",IF(PatientData[[#This Row],[Age]]&lt;=80,"71-80","80+"))))))</f>
        <v>31-40</v>
      </c>
    </row>
    <row r="979" spans="1:13" x14ac:dyDescent="0.25">
      <c r="A979" t="s">
        <v>1003</v>
      </c>
      <c r="B979">
        <v>76</v>
      </c>
      <c r="C979" t="s">
        <v>13</v>
      </c>
      <c r="D979">
        <v>146</v>
      </c>
      <c r="E979">
        <v>205.41173659911499</v>
      </c>
      <c r="F979">
        <v>28.7746074937656</v>
      </c>
      <c r="G979" t="s">
        <v>18</v>
      </c>
      <c r="H979" t="s">
        <v>19</v>
      </c>
      <c r="I979" t="s">
        <v>15</v>
      </c>
      <c r="J979">
        <v>4</v>
      </c>
      <c r="K979">
        <v>9523.69</v>
      </c>
      <c r="L979" t="s">
        <v>16</v>
      </c>
      <c r="M979" t="str">
        <f>IF(PatientData[[#This Row],[Age]]&lt;=30,"18-30",IF(PatientData[[#This Row],[Age]]&lt;=40,"31-40",IF(PatientData[[#This Row],[Age]]&lt;=50,"41-50",IF(PatientData[[#This Row],[Age]]&lt;=60,"51-60",IF(PatientData[[#This Row],[Age]]&lt;=70,"61-70",IF(PatientData[[#This Row],[Age]]&lt;=80,"71-80","80+"))))))</f>
        <v>71-80</v>
      </c>
    </row>
    <row r="980" spans="1:13" x14ac:dyDescent="0.25">
      <c r="A980" t="s">
        <v>1004</v>
      </c>
      <c r="B980">
        <v>32</v>
      </c>
      <c r="C980" t="s">
        <v>25</v>
      </c>
      <c r="D980">
        <v>109</v>
      </c>
      <c r="E980">
        <v>194.56456408466099</v>
      </c>
      <c r="F980">
        <v>19.768837150479001</v>
      </c>
      <c r="G980" t="s">
        <v>10051</v>
      </c>
      <c r="H980" t="s">
        <v>19</v>
      </c>
      <c r="I980" t="s">
        <v>28</v>
      </c>
      <c r="J980">
        <v>1</v>
      </c>
      <c r="K980">
        <v>5143.6400000000003</v>
      </c>
      <c r="L980" t="s">
        <v>23</v>
      </c>
      <c r="M980" t="str">
        <f>IF(PatientData[[#This Row],[Age]]&lt;=30,"18-30",IF(PatientData[[#This Row],[Age]]&lt;=40,"31-40",IF(PatientData[[#This Row],[Age]]&lt;=50,"41-50",IF(PatientData[[#This Row],[Age]]&lt;=60,"51-60",IF(PatientData[[#This Row],[Age]]&lt;=70,"61-70",IF(PatientData[[#This Row],[Age]]&lt;=80,"71-80","80+"))))))</f>
        <v>31-40</v>
      </c>
    </row>
    <row r="981" spans="1:13" x14ac:dyDescent="0.25">
      <c r="A981" t="s">
        <v>1005</v>
      </c>
      <c r="B981">
        <v>56</v>
      </c>
      <c r="C981" t="s">
        <v>25</v>
      </c>
      <c r="D981">
        <v>158</v>
      </c>
      <c r="E981">
        <v>177.256477214261</v>
      </c>
      <c r="F981">
        <v>30.3521995390096</v>
      </c>
      <c r="G981" t="s">
        <v>18</v>
      </c>
      <c r="H981" t="s">
        <v>19</v>
      </c>
      <c r="I981" t="s">
        <v>15</v>
      </c>
      <c r="J981">
        <v>1</v>
      </c>
      <c r="K981">
        <v>9621.3700000000008</v>
      </c>
      <c r="L981" t="s">
        <v>23</v>
      </c>
      <c r="M981" t="str">
        <f>IF(PatientData[[#This Row],[Age]]&lt;=30,"18-30",IF(PatientData[[#This Row],[Age]]&lt;=40,"31-40",IF(PatientData[[#This Row],[Age]]&lt;=50,"41-50",IF(PatientData[[#This Row],[Age]]&lt;=60,"51-60",IF(PatientData[[#This Row],[Age]]&lt;=70,"61-70",IF(PatientData[[#This Row],[Age]]&lt;=80,"71-80","80+"))))))</f>
        <v>51-60</v>
      </c>
    </row>
    <row r="982" spans="1:13" x14ac:dyDescent="0.25">
      <c r="A982" t="s">
        <v>1006</v>
      </c>
      <c r="B982">
        <v>70</v>
      </c>
      <c r="C982" t="s">
        <v>13</v>
      </c>
      <c r="D982">
        <v>121</v>
      </c>
      <c r="E982">
        <v>208.54915064529101</v>
      </c>
      <c r="F982">
        <v>24.751771319069501</v>
      </c>
      <c r="G982" t="s">
        <v>14</v>
      </c>
      <c r="H982" t="s">
        <v>19</v>
      </c>
      <c r="I982" t="s">
        <v>15</v>
      </c>
      <c r="J982">
        <v>3</v>
      </c>
      <c r="K982">
        <v>10764.16</v>
      </c>
      <c r="L982" t="s">
        <v>16</v>
      </c>
      <c r="M982" t="str">
        <f>IF(PatientData[[#This Row],[Age]]&lt;=30,"18-30",IF(PatientData[[#This Row],[Age]]&lt;=40,"31-40",IF(PatientData[[#This Row],[Age]]&lt;=50,"41-50",IF(PatientData[[#This Row],[Age]]&lt;=60,"51-60",IF(PatientData[[#This Row],[Age]]&lt;=70,"61-70",IF(PatientData[[#This Row],[Age]]&lt;=80,"71-80","80+"))))))</f>
        <v>61-70</v>
      </c>
    </row>
    <row r="983" spans="1:13" x14ac:dyDescent="0.25">
      <c r="A983" t="s">
        <v>1007</v>
      </c>
      <c r="B983">
        <v>72</v>
      </c>
      <c r="C983" t="s">
        <v>25</v>
      </c>
      <c r="D983">
        <v>117</v>
      </c>
      <c r="E983">
        <v>179.66663961462501</v>
      </c>
      <c r="F983">
        <v>28.088557997567101</v>
      </c>
      <c r="G983" t="s">
        <v>14</v>
      </c>
      <c r="H983" t="s">
        <v>19</v>
      </c>
      <c r="I983" t="s">
        <v>28</v>
      </c>
      <c r="J983">
        <v>2</v>
      </c>
      <c r="K983">
        <v>6929.62</v>
      </c>
      <c r="L983" t="s">
        <v>16</v>
      </c>
      <c r="M983" t="str">
        <f>IF(PatientData[[#This Row],[Age]]&lt;=30,"18-30",IF(PatientData[[#This Row],[Age]]&lt;=40,"31-40",IF(PatientData[[#This Row],[Age]]&lt;=50,"41-50",IF(PatientData[[#This Row],[Age]]&lt;=60,"51-60",IF(PatientData[[#This Row],[Age]]&lt;=70,"61-70",IF(PatientData[[#This Row],[Age]]&lt;=80,"71-80","80+"))))))</f>
        <v>71-80</v>
      </c>
    </row>
    <row r="984" spans="1:13" x14ac:dyDescent="0.25">
      <c r="A984" t="s">
        <v>1008</v>
      </c>
      <c r="B984">
        <v>38</v>
      </c>
      <c r="C984" t="s">
        <v>25</v>
      </c>
      <c r="D984">
        <v>102</v>
      </c>
      <c r="E984">
        <v>205.672836128726</v>
      </c>
      <c r="F984">
        <v>18.4627772687627</v>
      </c>
      <c r="G984" t="s">
        <v>36</v>
      </c>
      <c r="H984" t="s">
        <v>19</v>
      </c>
      <c r="I984" t="s">
        <v>15</v>
      </c>
      <c r="J984">
        <v>3</v>
      </c>
      <c r="K984">
        <v>11423.75</v>
      </c>
      <c r="L984" t="s">
        <v>23</v>
      </c>
      <c r="M984" t="str">
        <f>IF(PatientData[[#This Row],[Age]]&lt;=30,"18-30",IF(PatientData[[#This Row],[Age]]&lt;=40,"31-40",IF(PatientData[[#This Row],[Age]]&lt;=50,"41-50",IF(PatientData[[#This Row],[Age]]&lt;=60,"51-60",IF(PatientData[[#This Row],[Age]]&lt;=70,"61-70",IF(PatientData[[#This Row],[Age]]&lt;=80,"71-80","80+"))))))</f>
        <v>31-40</v>
      </c>
    </row>
    <row r="985" spans="1:13" x14ac:dyDescent="0.25">
      <c r="A985" t="s">
        <v>1009</v>
      </c>
      <c r="B985">
        <v>53</v>
      </c>
      <c r="C985" t="s">
        <v>25</v>
      </c>
      <c r="D985">
        <v>99</v>
      </c>
      <c r="E985">
        <v>244.78824720716401</v>
      </c>
      <c r="F985">
        <v>26.0378991886009</v>
      </c>
      <c r="G985" t="s">
        <v>18</v>
      </c>
      <c r="H985" t="s">
        <v>22</v>
      </c>
      <c r="I985" t="s">
        <v>15</v>
      </c>
      <c r="J985">
        <v>3</v>
      </c>
      <c r="K985">
        <v>8758.8799999999992</v>
      </c>
      <c r="L985" t="s">
        <v>23</v>
      </c>
      <c r="M985" t="str">
        <f>IF(PatientData[[#This Row],[Age]]&lt;=30,"18-30",IF(PatientData[[#This Row],[Age]]&lt;=40,"31-40",IF(PatientData[[#This Row],[Age]]&lt;=50,"41-50",IF(PatientData[[#This Row],[Age]]&lt;=60,"51-60",IF(PatientData[[#This Row],[Age]]&lt;=70,"61-70",IF(PatientData[[#This Row],[Age]]&lt;=80,"71-80","80+"))))))</f>
        <v>51-60</v>
      </c>
    </row>
    <row r="986" spans="1:13" x14ac:dyDescent="0.25">
      <c r="A986" t="s">
        <v>1010</v>
      </c>
      <c r="B986">
        <v>85</v>
      </c>
      <c r="C986" t="s">
        <v>13</v>
      </c>
      <c r="D986">
        <v>149</v>
      </c>
      <c r="E986">
        <v>169.55166977545301</v>
      </c>
      <c r="F986">
        <v>22.1158004230176</v>
      </c>
      <c r="G986" t="s">
        <v>14</v>
      </c>
      <c r="H986" t="s">
        <v>22</v>
      </c>
      <c r="I986" t="s">
        <v>15</v>
      </c>
      <c r="J986">
        <v>1</v>
      </c>
      <c r="K986">
        <v>7380.4</v>
      </c>
      <c r="L986" t="s">
        <v>20</v>
      </c>
      <c r="M986" t="str">
        <f>IF(PatientData[[#This Row],[Age]]&lt;=30,"18-30",IF(PatientData[[#This Row],[Age]]&lt;=40,"31-40",IF(PatientData[[#This Row],[Age]]&lt;=50,"41-50",IF(PatientData[[#This Row],[Age]]&lt;=60,"51-60",IF(PatientData[[#This Row],[Age]]&lt;=70,"61-70",IF(PatientData[[#This Row],[Age]]&lt;=80,"71-80","80+"))))))</f>
        <v>80+</v>
      </c>
    </row>
    <row r="987" spans="1:13" x14ac:dyDescent="0.25">
      <c r="A987" t="s">
        <v>1011</v>
      </c>
      <c r="B987">
        <v>35</v>
      </c>
      <c r="C987" t="s">
        <v>25</v>
      </c>
      <c r="D987">
        <v>143</v>
      </c>
      <c r="E987">
        <v>224.59744217575499</v>
      </c>
      <c r="F987">
        <v>23.487186895228302</v>
      </c>
      <c r="G987" t="s">
        <v>14</v>
      </c>
      <c r="H987" t="s">
        <v>22</v>
      </c>
      <c r="I987" t="s">
        <v>15</v>
      </c>
      <c r="J987">
        <v>5</v>
      </c>
      <c r="K987">
        <v>14716.95</v>
      </c>
      <c r="L987" t="s">
        <v>16</v>
      </c>
      <c r="M987" t="str">
        <f>IF(PatientData[[#This Row],[Age]]&lt;=30,"18-30",IF(PatientData[[#This Row],[Age]]&lt;=40,"31-40",IF(PatientData[[#This Row],[Age]]&lt;=50,"41-50",IF(PatientData[[#This Row],[Age]]&lt;=60,"51-60",IF(PatientData[[#This Row],[Age]]&lt;=70,"61-70",IF(PatientData[[#This Row],[Age]]&lt;=80,"71-80","80+"))))))</f>
        <v>31-40</v>
      </c>
    </row>
    <row r="988" spans="1:13" x14ac:dyDescent="0.25">
      <c r="A988" t="s">
        <v>1012</v>
      </c>
      <c r="B988">
        <v>55</v>
      </c>
      <c r="C988" t="s">
        <v>13</v>
      </c>
      <c r="D988">
        <v>129</v>
      </c>
      <c r="E988">
        <v>195.22441954248001</v>
      </c>
      <c r="F988">
        <v>33.965676122381403</v>
      </c>
      <c r="G988" t="s">
        <v>18</v>
      </c>
      <c r="H988" t="s">
        <v>22</v>
      </c>
      <c r="I988" t="s">
        <v>15</v>
      </c>
      <c r="J988">
        <v>3</v>
      </c>
      <c r="K988">
        <v>12858.52</v>
      </c>
      <c r="L988" t="s">
        <v>20</v>
      </c>
      <c r="M988" t="str">
        <f>IF(PatientData[[#This Row],[Age]]&lt;=30,"18-30",IF(PatientData[[#This Row],[Age]]&lt;=40,"31-40",IF(PatientData[[#This Row],[Age]]&lt;=50,"41-50",IF(PatientData[[#This Row],[Age]]&lt;=60,"51-60",IF(PatientData[[#This Row],[Age]]&lt;=70,"61-70",IF(PatientData[[#This Row],[Age]]&lt;=80,"71-80","80+"))))))</f>
        <v>51-60</v>
      </c>
    </row>
    <row r="989" spans="1:13" x14ac:dyDescent="0.25">
      <c r="A989" t="s">
        <v>1013</v>
      </c>
      <c r="B989">
        <v>64</v>
      </c>
      <c r="C989" t="s">
        <v>13</v>
      </c>
      <c r="D989">
        <v>153</v>
      </c>
      <c r="E989">
        <v>276.34570865816499</v>
      </c>
      <c r="F989">
        <v>35.418616607776499</v>
      </c>
      <c r="G989" t="s">
        <v>36</v>
      </c>
      <c r="H989" t="s">
        <v>19</v>
      </c>
      <c r="I989" t="s">
        <v>15</v>
      </c>
      <c r="J989">
        <v>5</v>
      </c>
      <c r="K989">
        <v>7656.06</v>
      </c>
      <c r="L989" t="s">
        <v>23</v>
      </c>
      <c r="M989" t="str">
        <f>IF(PatientData[[#This Row],[Age]]&lt;=30,"18-30",IF(PatientData[[#This Row],[Age]]&lt;=40,"31-40",IF(PatientData[[#This Row],[Age]]&lt;=50,"41-50",IF(PatientData[[#This Row],[Age]]&lt;=60,"51-60",IF(PatientData[[#This Row],[Age]]&lt;=70,"61-70",IF(PatientData[[#This Row],[Age]]&lt;=80,"71-80","80+"))))))</f>
        <v>61-70</v>
      </c>
    </row>
    <row r="990" spans="1:13" x14ac:dyDescent="0.25">
      <c r="A990" t="s">
        <v>1014</v>
      </c>
      <c r="B990">
        <v>70</v>
      </c>
      <c r="C990" t="s">
        <v>13</v>
      </c>
      <c r="D990">
        <v>126</v>
      </c>
      <c r="E990">
        <v>221.82737306241299</v>
      </c>
      <c r="F990">
        <v>28.8716808835626</v>
      </c>
      <c r="G990" t="s">
        <v>18</v>
      </c>
      <c r="H990" t="s">
        <v>19</v>
      </c>
      <c r="I990" t="s">
        <v>26</v>
      </c>
      <c r="J990">
        <v>3</v>
      </c>
      <c r="K990">
        <v>13349.31</v>
      </c>
      <c r="L990" t="s">
        <v>23</v>
      </c>
      <c r="M990" t="str">
        <f>IF(PatientData[[#This Row],[Age]]&lt;=30,"18-30",IF(PatientData[[#This Row],[Age]]&lt;=40,"31-40",IF(PatientData[[#This Row],[Age]]&lt;=50,"41-50",IF(PatientData[[#This Row],[Age]]&lt;=60,"51-60",IF(PatientData[[#This Row],[Age]]&lt;=70,"61-70",IF(PatientData[[#This Row],[Age]]&lt;=80,"71-80","80+"))))))</f>
        <v>61-70</v>
      </c>
    </row>
    <row r="991" spans="1:13" x14ac:dyDescent="0.25">
      <c r="A991" t="s">
        <v>1015</v>
      </c>
      <c r="B991">
        <v>59</v>
      </c>
      <c r="C991" t="s">
        <v>25</v>
      </c>
      <c r="D991">
        <v>110</v>
      </c>
      <c r="E991">
        <v>210.043475302682</v>
      </c>
      <c r="F991">
        <v>23.810872389115499</v>
      </c>
      <c r="G991" t="s">
        <v>14</v>
      </c>
      <c r="H991" t="s">
        <v>22</v>
      </c>
      <c r="I991" t="s">
        <v>26</v>
      </c>
      <c r="J991">
        <v>2</v>
      </c>
      <c r="K991">
        <v>23985.33</v>
      </c>
      <c r="L991" t="s">
        <v>23</v>
      </c>
      <c r="M991" t="str">
        <f>IF(PatientData[[#This Row],[Age]]&lt;=30,"18-30",IF(PatientData[[#This Row],[Age]]&lt;=40,"31-40",IF(PatientData[[#This Row],[Age]]&lt;=50,"41-50",IF(PatientData[[#This Row],[Age]]&lt;=60,"51-60",IF(PatientData[[#This Row],[Age]]&lt;=70,"61-70",IF(PatientData[[#This Row],[Age]]&lt;=80,"71-80","80+"))))))</f>
        <v>51-60</v>
      </c>
    </row>
    <row r="992" spans="1:13" x14ac:dyDescent="0.25">
      <c r="A992" t="s">
        <v>1016</v>
      </c>
      <c r="B992">
        <v>49</v>
      </c>
      <c r="C992" t="s">
        <v>25</v>
      </c>
      <c r="D992" t="s">
        <v>10051</v>
      </c>
      <c r="E992">
        <v>152.000807735026</v>
      </c>
      <c r="F992">
        <v>24.866818782716798</v>
      </c>
      <c r="G992" t="s">
        <v>14</v>
      </c>
      <c r="H992" t="s">
        <v>19</v>
      </c>
      <c r="I992" t="s">
        <v>28</v>
      </c>
      <c r="J992">
        <v>4</v>
      </c>
      <c r="K992">
        <v>5175.78</v>
      </c>
      <c r="L992" t="s">
        <v>20</v>
      </c>
      <c r="M992" t="str">
        <f>IF(PatientData[[#This Row],[Age]]&lt;=30,"18-30",IF(PatientData[[#This Row],[Age]]&lt;=40,"31-40",IF(PatientData[[#This Row],[Age]]&lt;=50,"41-50",IF(PatientData[[#This Row],[Age]]&lt;=60,"51-60",IF(PatientData[[#This Row],[Age]]&lt;=70,"61-70",IF(PatientData[[#This Row],[Age]]&lt;=80,"71-80","80+"))))))</f>
        <v>41-50</v>
      </c>
    </row>
    <row r="993" spans="1:13" x14ac:dyDescent="0.25">
      <c r="A993" t="s">
        <v>1017</v>
      </c>
      <c r="B993">
        <v>54</v>
      </c>
      <c r="C993" t="s">
        <v>25</v>
      </c>
      <c r="D993">
        <v>138</v>
      </c>
      <c r="E993">
        <v>204.75496404657699</v>
      </c>
      <c r="F993">
        <v>23.440830607826801</v>
      </c>
      <c r="G993" t="s">
        <v>14</v>
      </c>
      <c r="H993" t="s">
        <v>19</v>
      </c>
      <c r="I993" t="s">
        <v>28</v>
      </c>
      <c r="J993">
        <v>1</v>
      </c>
      <c r="K993">
        <v>2990.11</v>
      </c>
      <c r="L993" t="s">
        <v>23</v>
      </c>
      <c r="M993" t="str">
        <f>IF(PatientData[[#This Row],[Age]]&lt;=30,"18-30",IF(PatientData[[#This Row],[Age]]&lt;=40,"31-40",IF(PatientData[[#This Row],[Age]]&lt;=50,"41-50",IF(PatientData[[#This Row],[Age]]&lt;=60,"51-60",IF(PatientData[[#This Row],[Age]]&lt;=70,"61-70",IF(PatientData[[#This Row],[Age]]&lt;=80,"71-80","80+"))))))</f>
        <v>51-60</v>
      </c>
    </row>
    <row r="994" spans="1:13" x14ac:dyDescent="0.25">
      <c r="A994" t="s">
        <v>1018</v>
      </c>
      <c r="B994">
        <v>71</v>
      </c>
      <c r="C994" t="s">
        <v>13</v>
      </c>
      <c r="D994">
        <v>158</v>
      </c>
      <c r="E994">
        <v>216.18349003544699</v>
      </c>
      <c r="F994">
        <v>23.3146571536737</v>
      </c>
      <c r="G994" t="s">
        <v>36</v>
      </c>
      <c r="H994" t="s">
        <v>19</v>
      </c>
      <c r="I994" t="s">
        <v>26</v>
      </c>
      <c r="J994">
        <v>11</v>
      </c>
      <c r="K994">
        <v>26632.87</v>
      </c>
      <c r="L994" t="s">
        <v>23</v>
      </c>
      <c r="M994" t="str">
        <f>IF(PatientData[[#This Row],[Age]]&lt;=30,"18-30",IF(PatientData[[#This Row],[Age]]&lt;=40,"31-40",IF(PatientData[[#This Row],[Age]]&lt;=50,"41-50",IF(PatientData[[#This Row],[Age]]&lt;=60,"51-60",IF(PatientData[[#This Row],[Age]]&lt;=70,"61-70",IF(PatientData[[#This Row],[Age]]&lt;=80,"71-80","80+"))))))</f>
        <v>71-80</v>
      </c>
    </row>
    <row r="995" spans="1:13" x14ac:dyDescent="0.25">
      <c r="A995" t="s">
        <v>1019</v>
      </c>
      <c r="B995">
        <v>46</v>
      </c>
      <c r="C995" t="s">
        <v>13</v>
      </c>
      <c r="D995">
        <v>168</v>
      </c>
      <c r="E995">
        <v>175.379968504825</v>
      </c>
      <c r="F995">
        <v>25.023715369271802</v>
      </c>
      <c r="G995" t="s">
        <v>18</v>
      </c>
      <c r="H995" t="s">
        <v>19</v>
      </c>
      <c r="I995" t="s">
        <v>28</v>
      </c>
      <c r="J995">
        <v>1</v>
      </c>
      <c r="K995">
        <v>1848.67</v>
      </c>
      <c r="L995" t="s">
        <v>10051</v>
      </c>
      <c r="M995" t="str">
        <f>IF(PatientData[[#This Row],[Age]]&lt;=30,"18-30",IF(PatientData[[#This Row],[Age]]&lt;=40,"31-40",IF(PatientData[[#This Row],[Age]]&lt;=50,"41-50",IF(PatientData[[#This Row],[Age]]&lt;=60,"51-60",IF(PatientData[[#This Row],[Age]]&lt;=70,"61-70",IF(PatientData[[#This Row],[Age]]&lt;=80,"71-80","80+"))))))</f>
        <v>41-50</v>
      </c>
    </row>
    <row r="996" spans="1:13" x14ac:dyDescent="0.25">
      <c r="A996" t="s">
        <v>1020</v>
      </c>
      <c r="B996">
        <v>59</v>
      </c>
      <c r="C996" t="s">
        <v>25</v>
      </c>
      <c r="D996">
        <v>150</v>
      </c>
      <c r="E996">
        <v>264.89471781204497</v>
      </c>
      <c r="F996">
        <v>24.004751254466498</v>
      </c>
      <c r="G996" t="s">
        <v>14</v>
      </c>
      <c r="H996" t="s">
        <v>19</v>
      </c>
      <c r="I996" t="s">
        <v>15</v>
      </c>
      <c r="J996">
        <v>3</v>
      </c>
      <c r="K996">
        <v>9239</v>
      </c>
      <c r="L996" t="s">
        <v>23</v>
      </c>
      <c r="M996" t="str">
        <f>IF(PatientData[[#This Row],[Age]]&lt;=30,"18-30",IF(PatientData[[#This Row],[Age]]&lt;=40,"31-40",IF(PatientData[[#This Row],[Age]]&lt;=50,"41-50",IF(PatientData[[#This Row],[Age]]&lt;=60,"51-60",IF(PatientData[[#This Row],[Age]]&lt;=70,"61-70",IF(PatientData[[#This Row],[Age]]&lt;=80,"71-80","80+"))))))</f>
        <v>51-60</v>
      </c>
    </row>
    <row r="997" spans="1:13" x14ac:dyDescent="0.25">
      <c r="A997" t="s">
        <v>1021</v>
      </c>
      <c r="B997">
        <v>58</v>
      </c>
      <c r="C997" t="s">
        <v>25</v>
      </c>
      <c r="D997">
        <v>121</v>
      </c>
      <c r="E997">
        <v>189.99700493641799</v>
      </c>
      <c r="F997">
        <v>25.384411970269099</v>
      </c>
      <c r="G997" t="s">
        <v>18</v>
      </c>
      <c r="H997" t="s">
        <v>22</v>
      </c>
      <c r="I997" t="s">
        <v>26</v>
      </c>
      <c r="J997">
        <v>6</v>
      </c>
      <c r="K997">
        <v>22375.84</v>
      </c>
      <c r="L997" t="s">
        <v>23</v>
      </c>
      <c r="M997" t="str">
        <f>IF(PatientData[[#This Row],[Age]]&lt;=30,"18-30",IF(PatientData[[#This Row],[Age]]&lt;=40,"31-40",IF(PatientData[[#This Row],[Age]]&lt;=50,"41-50",IF(PatientData[[#This Row],[Age]]&lt;=60,"51-60",IF(PatientData[[#This Row],[Age]]&lt;=70,"61-70",IF(PatientData[[#This Row],[Age]]&lt;=80,"71-80","80+"))))))</f>
        <v>51-60</v>
      </c>
    </row>
    <row r="998" spans="1:13" x14ac:dyDescent="0.25">
      <c r="A998" t="s">
        <v>1022</v>
      </c>
      <c r="B998">
        <v>45</v>
      </c>
      <c r="C998" t="s">
        <v>13</v>
      </c>
      <c r="D998">
        <v>110</v>
      </c>
      <c r="E998">
        <v>168.75374628805201</v>
      </c>
      <c r="F998">
        <v>26.643037152206801</v>
      </c>
      <c r="G998" t="s">
        <v>18</v>
      </c>
      <c r="H998" t="s">
        <v>19</v>
      </c>
      <c r="I998" t="s">
        <v>15</v>
      </c>
      <c r="J998">
        <v>2</v>
      </c>
      <c r="K998">
        <v>10373.629999999999</v>
      </c>
      <c r="L998" t="s">
        <v>23</v>
      </c>
      <c r="M998" t="str">
        <f>IF(PatientData[[#This Row],[Age]]&lt;=30,"18-30",IF(PatientData[[#This Row],[Age]]&lt;=40,"31-40",IF(PatientData[[#This Row],[Age]]&lt;=50,"41-50",IF(PatientData[[#This Row],[Age]]&lt;=60,"51-60",IF(PatientData[[#This Row],[Age]]&lt;=70,"61-70",IF(PatientData[[#This Row],[Age]]&lt;=80,"71-80","80+"))))))</f>
        <v>41-50</v>
      </c>
    </row>
    <row r="999" spans="1:13" x14ac:dyDescent="0.25">
      <c r="A999" t="s">
        <v>1023</v>
      </c>
      <c r="B999">
        <v>74</v>
      </c>
      <c r="C999" t="s">
        <v>13</v>
      </c>
      <c r="D999">
        <v>134</v>
      </c>
      <c r="E999">
        <v>165.78150677937299</v>
      </c>
      <c r="F999">
        <v>18.766985943117199</v>
      </c>
      <c r="G999" t="s">
        <v>14</v>
      </c>
      <c r="H999" t="s">
        <v>19</v>
      </c>
      <c r="I999" t="s">
        <v>28</v>
      </c>
      <c r="J999">
        <v>1</v>
      </c>
      <c r="K999">
        <v>5010.1099999999997</v>
      </c>
      <c r="L999" t="s">
        <v>43</v>
      </c>
      <c r="M999" t="str">
        <f>IF(PatientData[[#This Row],[Age]]&lt;=30,"18-30",IF(PatientData[[#This Row],[Age]]&lt;=40,"31-40",IF(PatientData[[#This Row],[Age]]&lt;=50,"41-50",IF(PatientData[[#This Row],[Age]]&lt;=60,"51-60",IF(PatientData[[#This Row],[Age]]&lt;=70,"61-70",IF(PatientData[[#This Row],[Age]]&lt;=80,"71-80","80+"))))))</f>
        <v>71-80</v>
      </c>
    </row>
    <row r="1000" spans="1:13" x14ac:dyDescent="0.25">
      <c r="A1000" t="s">
        <v>1024</v>
      </c>
      <c r="B1000">
        <v>64</v>
      </c>
      <c r="C1000" t="s">
        <v>13</v>
      </c>
      <c r="D1000">
        <v>90</v>
      </c>
      <c r="E1000">
        <v>242.663524229214</v>
      </c>
      <c r="F1000">
        <v>26.5495823600424</v>
      </c>
      <c r="G1000" t="s">
        <v>14</v>
      </c>
      <c r="H1000" t="s">
        <v>19</v>
      </c>
      <c r="I1000" t="s">
        <v>15</v>
      </c>
      <c r="J1000">
        <v>2</v>
      </c>
      <c r="K1000">
        <v>11202.69</v>
      </c>
      <c r="L1000" t="s">
        <v>16</v>
      </c>
      <c r="M1000" t="str">
        <f>IF(PatientData[[#This Row],[Age]]&lt;=30,"18-30",IF(PatientData[[#This Row],[Age]]&lt;=40,"31-40",IF(PatientData[[#This Row],[Age]]&lt;=50,"41-50",IF(PatientData[[#This Row],[Age]]&lt;=60,"51-60",IF(PatientData[[#This Row],[Age]]&lt;=70,"61-70",IF(PatientData[[#This Row],[Age]]&lt;=80,"71-80","80+"))))))</f>
        <v>61-70</v>
      </c>
    </row>
    <row r="1001" spans="1:13" x14ac:dyDescent="0.25">
      <c r="A1001" t="s">
        <v>1025</v>
      </c>
      <c r="B1001">
        <v>50</v>
      </c>
      <c r="C1001" t="s">
        <v>25</v>
      </c>
      <c r="D1001">
        <v>123</v>
      </c>
      <c r="E1001">
        <v>217.982640612876</v>
      </c>
      <c r="F1001">
        <v>25.617046331635802</v>
      </c>
      <c r="G1001" t="s">
        <v>36</v>
      </c>
      <c r="H1001" t="s">
        <v>19</v>
      </c>
      <c r="I1001" t="s">
        <v>26</v>
      </c>
      <c r="J1001">
        <v>5</v>
      </c>
      <c r="K1001">
        <v>19450.939999999999</v>
      </c>
      <c r="L1001" t="s">
        <v>10051</v>
      </c>
      <c r="M1001" t="str">
        <f>IF(PatientData[[#This Row],[Age]]&lt;=30,"18-30",IF(PatientData[[#This Row],[Age]]&lt;=40,"31-40",IF(PatientData[[#This Row],[Age]]&lt;=50,"41-50",IF(PatientData[[#This Row],[Age]]&lt;=60,"51-60",IF(PatientData[[#This Row],[Age]]&lt;=70,"61-70",IF(PatientData[[#This Row],[Age]]&lt;=80,"71-80","80+"))))))</f>
        <v>41-50</v>
      </c>
    </row>
    <row r="1002" spans="1:13" x14ac:dyDescent="0.25">
      <c r="A1002" t="s">
        <v>1026</v>
      </c>
      <c r="B1002">
        <v>57</v>
      </c>
      <c r="C1002" t="s">
        <v>13</v>
      </c>
      <c r="D1002">
        <v>118</v>
      </c>
      <c r="E1002">
        <v>209.26040561246401</v>
      </c>
      <c r="F1002">
        <v>18.216028987949599</v>
      </c>
      <c r="G1002" t="s">
        <v>14</v>
      </c>
      <c r="H1002" t="s">
        <v>19</v>
      </c>
      <c r="I1002" t="s">
        <v>15</v>
      </c>
      <c r="J1002">
        <v>4</v>
      </c>
      <c r="K1002" t="s">
        <v>10051</v>
      </c>
      <c r="L1002" t="s">
        <v>16</v>
      </c>
      <c r="M1002" t="str">
        <f>IF(PatientData[[#This Row],[Age]]&lt;=30,"18-30",IF(PatientData[[#This Row],[Age]]&lt;=40,"31-40",IF(PatientData[[#This Row],[Age]]&lt;=50,"41-50",IF(PatientData[[#This Row],[Age]]&lt;=60,"51-60",IF(PatientData[[#This Row],[Age]]&lt;=70,"61-70",IF(PatientData[[#This Row],[Age]]&lt;=80,"71-80","80+"))))))</f>
        <v>51-60</v>
      </c>
    </row>
    <row r="1003" spans="1:13" x14ac:dyDescent="0.25">
      <c r="A1003" t="s">
        <v>1027</v>
      </c>
      <c r="B1003">
        <v>60</v>
      </c>
      <c r="C1003" t="s">
        <v>25</v>
      </c>
      <c r="D1003">
        <v>90</v>
      </c>
      <c r="E1003">
        <v>218.25899348282999</v>
      </c>
      <c r="F1003">
        <v>21.764936288468402</v>
      </c>
      <c r="G1003" t="s">
        <v>18</v>
      </c>
      <c r="H1003" t="s">
        <v>19</v>
      </c>
      <c r="I1003" t="s">
        <v>15</v>
      </c>
      <c r="J1003">
        <v>2</v>
      </c>
      <c r="K1003">
        <v>9057.61</v>
      </c>
      <c r="L1003" t="s">
        <v>16</v>
      </c>
      <c r="M1003" t="str">
        <f>IF(PatientData[[#This Row],[Age]]&lt;=30,"18-30",IF(PatientData[[#This Row],[Age]]&lt;=40,"31-40",IF(PatientData[[#This Row],[Age]]&lt;=50,"41-50",IF(PatientData[[#This Row],[Age]]&lt;=60,"51-60",IF(PatientData[[#This Row],[Age]]&lt;=70,"61-70",IF(PatientData[[#This Row],[Age]]&lt;=80,"71-80","80+"))))))</f>
        <v>51-60</v>
      </c>
    </row>
    <row r="1004" spans="1:13" x14ac:dyDescent="0.25">
      <c r="A1004" t="s">
        <v>1028</v>
      </c>
      <c r="B1004">
        <v>49</v>
      </c>
      <c r="C1004" t="s">
        <v>13</v>
      </c>
      <c r="D1004">
        <v>131</v>
      </c>
      <c r="E1004">
        <v>257.347756072604</v>
      </c>
      <c r="F1004">
        <v>24.569258458094499</v>
      </c>
      <c r="G1004" t="s">
        <v>36</v>
      </c>
      <c r="H1004" t="s">
        <v>22</v>
      </c>
      <c r="I1004" t="s">
        <v>26</v>
      </c>
      <c r="J1004">
        <v>2</v>
      </c>
      <c r="K1004">
        <v>23156.42</v>
      </c>
      <c r="L1004" t="s">
        <v>23</v>
      </c>
      <c r="M1004" t="str">
        <f>IF(PatientData[[#This Row],[Age]]&lt;=30,"18-30",IF(PatientData[[#This Row],[Age]]&lt;=40,"31-40",IF(PatientData[[#This Row],[Age]]&lt;=50,"41-50",IF(PatientData[[#This Row],[Age]]&lt;=60,"51-60",IF(PatientData[[#This Row],[Age]]&lt;=70,"61-70",IF(PatientData[[#This Row],[Age]]&lt;=80,"71-80","80+"))))))</f>
        <v>41-50</v>
      </c>
    </row>
    <row r="1005" spans="1:13" x14ac:dyDescent="0.25">
      <c r="A1005" t="s">
        <v>1029</v>
      </c>
      <c r="B1005">
        <v>67</v>
      </c>
      <c r="C1005" t="s">
        <v>25</v>
      </c>
      <c r="D1005">
        <v>145</v>
      </c>
      <c r="E1005">
        <v>182.58397022219199</v>
      </c>
      <c r="F1005">
        <v>27.509081776411598</v>
      </c>
      <c r="G1005" t="s">
        <v>14</v>
      </c>
      <c r="H1005" t="s">
        <v>22</v>
      </c>
      <c r="I1005" t="s">
        <v>26</v>
      </c>
      <c r="J1005">
        <v>3</v>
      </c>
      <c r="K1005">
        <v>26548.44</v>
      </c>
      <c r="L1005" t="s">
        <v>23</v>
      </c>
      <c r="M1005" t="str">
        <f>IF(PatientData[[#This Row],[Age]]&lt;=30,"18-30",IF(PatientData[[#This Row],[Age]]&lt;=40,"31-40",IF(PatientData[[#This Row],[Age]]&lt;=50,"41-50",IF(PatientData[[#This Row],[Age]]&lt;=60,"51-60",IF(PatientData[[#This Row],[Age]]&lt;=70,"61-70",IF(PatientData[[#This Row],[Age]]&lt;=80,"71-80","80+"))))))</f>
        <v>61-70</v>
      </c>
    </row>
    <row r="1006" spans="1:13" x14ac:dyDescent="0.25">
      <c r="A1006" t="s">
        <v>1030</v>
      </c>
      <c r="B1006">
        <v>46</v>
      </c>
      <c r="C1006" t="s">
        <v>13</v>
      </c>
      <c r="D1006">
        <v>152</v>
      </c>
      <c r="E1006">
        <v>214.30274652823499</v>
      </c>
      <c r="F1006">
        <v>30.500270269137399</v>
      </c>
      <c r="G1006" t="s">
        <v>36</v>
      </c>
      <c r="H1006" t="s">
        <v>19</v>
      </c>
      <c r="I1006" t="s">
        <v>26</v>
      </c>
      <c r="J1006">
        <v>3</v>
      </c>
      <c r="K1006">
        <v>15647.64</v>
      </c>
      <c r="L1006" t="s">
        <v>23</v>
      </c>
      <c r="M1006" t="str">
        <f>IF(PatientData[[#This Row],[Age]]&lt;=30,"18-30",IF(PatientData[[#This Row],[Age]]&lt;=40,"31-40",IF(PatientData[[#This Row],[Age]]&lt;=50,"41-50",IF(PatientData[[#This Row],[Age]]&lt;=60,"51-60",IF(PatientData[[#This Row],[Age]]&lt;=70,"61-70",IF(PatientData[[#This Row],[Age]]&lt;=80,"71-80","80+"))))))</f>
        <v>41-50</v>
      </c>
    </row>
    <row r="1007" spans="1:13" x14ac:dyDescent="0.25">
      <c r="A1007" t="s">
        <v>1031</v>
      </c>
      <c r="B1007">
        <v>36</v>
      </c>
      <c r="C1007" t="s">
        <v>13</v>
      </c>
      <c r="D1007">
        <v>113</v>
      </c>
      <c r="E1007">
        <v>214.45770334276</v>
      </c>
      <c r="F1007">
        <v>26.454623096505401</v>
      </c>
      <c r="G1007" t="s">
        <v>14</v>
      </c>
      <c r="H1007" t="s">
        <v>19</v>
      </c>
      <c r="I1007" t="s">
        <v>28</v>
      </c>
      <c r="J1007">
        <v>4</v>
      </c>
      <c r="K1007">
        <v>5953.14</v>
      </c>
      <c r="L1007" t="s">
        <v>16</v>
      </c>
      <c r="M1007" t="str">
        <f>IF(PatientData[[#This Row],[Age]]&lt;=30,"18-30",IF(PatientData[[#This Row],[Age]]&lt;=40,"31-40",IF(PatientData[[#This Row],[Age]]&lt;=50,"41-50",IF(PatientData[[#This Row],[Age]]&lt;=60,"51-60",IF(PatientData[[#This Row],[Age]]&lt;=70,"61-70",IF(PatientData[[#This Row],[Age]]&lt;=80,"71-80","80+"))))))</f>
        <v>31-40</v>
      </c>
    </row>
    <row r="1008" spans="1:13" x14ac:dyDescent="0.25">
      <c r="A1008" t="s">
        <v>1032</v>
      </c>
      <c r="B1008">
        <v>43</v>
      </c>
      <c r="C1008" t="s">
        <v>13</v>
      </c>
      <c r="D1008">
        <v>119</v>
      </c>
      <c r="E1008">
        <v>240.226572112773</v>
      </c>
      <c r="F1008">
        <v>26.925935133207101</v>
      </c>
      <c r="G1008" t="s">
        <v>14</v>
      </c>
      <c r="H1008" t="s">
        <v>19</v>
      </c>
      <c r="I1008" t="s">
        <v>15</v>
      </c>
      <c r="J1008">
        <v>4</v>
      </c>
      <c r="K1008">
        <v>11864.35</v>
      </c>
      <c r="L1008" t="s">
        <v>16</v>
      </c>
      <c r="M1008" t="str">
        <f>IF(PatientData[[#This Row],[Age]]&lt;=30,"18-30",IF(PatientData[[#This Row],[Age]]&lt;=40,"31-40",IF(PatientData[[#This Row],[Age]]&lt;=50,"41-50",IF(PatientData[[#This Row],[Age]]&lt;=60,"51-60",IF(PatientData[[#This Row],[Age]]&lt;=70,"61-70",IF(PatientData[[#This Row],[Age]]&lt;=80,"71-80","80+"))))))</f>
        <v>41-50</v>
      </c>
    </row>
    <row r="1009" spans="1:13" x14ac:dyDescent="0.25">
      <c r="A1009" t="s">
        <v>1033</v>
      </c>
      <c r="B1009">
        <v>57</v>
      </c>
      <c r="C1009" t="s">
        <v>13</v>
      </c>
      <c r="D1009">
        <v>123</v>
      </c>
      <c r="E1009">
        <v>210.12140926430999</v>
      </c>
      <c r="F1009">
        <v>32.604362913963101</v>
      </c>
      <c r="G1009" t="s">
        <v>14</v>
      </c>
      <c r="H1009" t="s">
        <v>22</v>
      </c>
      <c r="I1009" t="s">
        <v>15</v>
      </c>
      <c r="J1009">
        <v>1</v>
      </c>
      <c r="K1009">
        <v>5225.67</v>
      </c>
      <c r="L1009" t="s">
        <v>16</v>
      </c>
      <c r="M1009" t="str">
        <f>IF(PatientData[[#This Row],[Age]]&lt;=30,"18-30",IF(PatientData[[#This Row],[Age]]&lt;=40,"31-40",IF(PatientData[[#This Row],[Age]]&lt;=50,"41-50",IF(PatientData[[#This Row],[Age]]&lt;=60,"51-60",IF(PatientData[[#This Row],[Age]]&lt;=70,"61-70",IF(PatientData[[#This Row],[Age]]&lt;=80,"71-80","80+"))))))</f>
        <v>51-60</v>
      </c>
    </row>
    <row r="1010" spans="1:13" x14ac:dyDescent="0.25">
      <c r="A1010" t="s">
        <v>1034</v>
      </c>
      <c r="B1010">
        <v>62</v>
      </c>
      <c r="C1010" t="s">
        <v>13</v>
      </c>
      <c r="D1010">
        <v>116</v>
      </c>
      <c r="E1010">
        <v>255.84109382644701</v>
      </c>
      <c r="F1010">
        <v>29.266798639023602</v>
      </c>
      <c r="G1010" t="s">
        <v>18</v>
      </c>
      <c r="H1010" t="s">
        <v>19</v>
      </c>
      <c r="I1010" t="s">
        <v>15</v>
      </c>
      <c r="J1010">
        <v>4</v>
      </c>
      <c r="K1010">
        <v>9057.5499999999993</v>
      </c>
      <c r="L1010" t="s">
        <v>16</v>
      </c>
      <c r="M1010" t="str">
        <f>IF(PatientData[[#This Row],[Age]]&lt;=30,"18-30",IF(PatientData[[#This Row],[Age]]&lt;=40,"31-40",IF(PatientData[[#This Row],[Age]]&lt;=50,"41-50",IF(PatientData[[#This Row],[Age]]&lt;=60,"51-60",IF(PatientData[[#This Row],[Age]]&lt;=70,"61-70",IF(PatientData[[#This Row],[Age]]&lt;=80,"71-80","80+"))))))</f>
        <v>61-70</v>
      </c>
    </row>
    <row r="1011" spans="1:13" x14ac:dyDescent="0.25">
      <c r="A1011" t="s">
        <v>1035</v>
      </c>
      <c r="B1011">
        <v>60</v>
      </c>
      <c r="C1011" t="s">
        <v>13</v>
      </c>
      <c r="D1011">
        <v>138</v>
      </c>
      <c r="E1011">
        <v>285.86011940058</v>
      </c>
      <c r="F1011">
        <v>25.8873844630767</v>
      </c>
      <c r="G1011" t="s">
        <v>14</v>
      </c>
      <c r="H1011" t="s">
        <v>19</v>
      </c>
      <c r="I1011" t="s">
        <v>15</v>
      </c>
      <c r="J1011">
        <v>1</v>
      </c>
      <c r="K1011">
        <v>4109.55</v>
      </c>
      <c r="L1011" t="s">
        <v>16</v>
      </c>
      <c r="M1011" t="str">
        <f>IF(PatientData[[#This Row],[Age]]&lt;=30,"18-30",IF(PatientData[[#This Row],[Age]]&lt;=40,"31-40",IF(PatientData[[#This Row],[Age]]&lt;=50,"41-50",IF(PatientData[[#This Row],[Age]]&lt;=60,"51-60",IF(PatientData[[#This Row],[Age]]&lt;=70,"61-70",IF(PatientData[[#This Row],[Age]]&lt;=80,"71-80","80+"))))))</f>
        <v>51-60</v>
      </c>
    </row>
    <row r="1012" spans="1:13" x14ac:dyDescent="0.25">
      <c r="A1012" t="s">
        <v>1036</v>
      </c>
      <c r="B1012">
        <v>45</v>
      </c>
      <c r="C1012" t="s">
        <v>13</v>
      </c>
      <c r="D1012">
        <v>180</v>
      </c>
      <c r="E1012">
        <v>233.44685329246499</v>
      </c>
      <c r="F1012">
        <v>26.1594311289114</v>
      </c>
      <c r="G1012" t="s">
        <v>18</v>
      </c>
      <c r="H1012" t="s">
        <v>19</v>
      </c>
      <c r="I1012" t="s">
        <v>15</v>
      </c>
      <c r="J1012">
        <v>1</v>
      </c>
      <c r="K1012">
        <v>5954.12</v>
      </c>
      <c r="L1012" t="s">
        <v>16</v>
      </c>
      <c r="M1012" t="str">
        <f>IF(PatientData[[#This Row],[Age]]&lt;=30,"18-30",IF(PatientData[[#This Row],[Age]]&lt;=40,"31-40",IF(PatientData[[#This Row],[Age]]&lt;=50,"41-50",IF(PatientData[[#This Row],[Age]]&lt;=60,"51-60",IF(PatientData[[#This Row],[Age]]&lt;=70,"61-70",IF(PatientData[[#This Row],[Age]]&lt;=80,"71-80","80+"))))))</f>
        <v>41-50</v>
      </c>
    </row>
    <row r="1013" spans="1:13" x14ac:dyDescent="0.25">
      <c r="A1013" t="s">
        <v>1037</v>
      </c>
      <c r="B1013">
        <v>59</v>
      </c>
      <c r="C1013" t="s">
        <v>25</v>
      </c>
      <c r="D1013">
        <v>123</v>
      </c>
      <c r="E1013">
        <v>192.653271842263</v>
      </c>
      <c r="F1013">
        <v>20.987350275955698</v>
      </c>
      <c r="G1013" t="s">
        <v>18</v>
      </c>
      <c r="H1013" t="s">
        <v>19</v>
      </c>
      <c r="I1013" t="s">
        <v>26</v>
      </c>
      <c r="J1013">
        <v>1</v>
      </c>
      <c r="K1013">
        <v>14588.14</v>
      </c>
      <c r="L1013" t="s">
        <v>43</v>
      </c>
      <c r="M1013" t="str">
        <f>IF(PatientData[[#This Row],[Age]]&lt;=30,"18-30",IF(PatientData[[#This Row],[Age]]&lt;=40,"31-40",IF(PatientData[[#This Row],[Age]]&lt;=50,"41-50",IF(PatientData[[#This Row],[Age]]&lt;=60,"51-60",IF(PatientData[[#This Row],[Age]]&lt;=70,"61-70",IF(PatientData[[#This Row],[Age]]&lt;=80,"71-80","80+"))))))</f>
        <v>51-60</v>
      </c>
    </row>
    <row r="1014" spans="1:13" x14ac:dyDescent="0.25">
      <c r="A1014" t="s">
        <v>1038</v>
      </c>
      <c r="B1014">
        <v>42</v>
      </c>
      <c r="C1014" t="s">
        <v>13</v>
      </c>
      <c r="D1014">
        <v>109</v>
      </c>
      <c r="E1014">
        <v>286.96352986219603</v>
      </c>
      <c r="F1014">
        <v>31.188712736141401</v>
      </c>
      <c r="G1014" t="s">
        <v>36</v>
      </c>
      <c r="H1014" t="s">
        <v>19</v>
      </c>
      <c r="I1014" t="s">
        <v>26</v>
      </c>
      <c r="J1014">
        <v>3</v>
      </c>
      <c r="K1014">
        <v>14380.45</v>
      </c>
      <c r="L1014" t="s">
        <v>43</v>
      </c>
      <c r="M1014" t="str">
        <f>IF(PatientData[[#This Row],[Age]]&lt;=30,"18-30",IF(PatientData[[#This Row],[Age]]&lt;=40,"31-40",IF(PatientData[[#This Row],[Age]]&lt;=50,"41-50",IF(PatientData[[#This Row],[Age]]&lt;=60,"51-60",IF(PatientData[[#This Row],[Age]]&lt;=70,"61-70",IF(PatientData[[#This Row],[Age]]&lt;=80,"71-80","80+"))))))</f>
        <v>41-50</v>
      </c>
    </row>
    <row r="1015" spans="1:13" x14ac:dyDescent="0.25">
      <c r="A1015" t="s">
        <v>1039</v>
      </c>
      <c r="B1015">
        <v>60</v>
      </c>
      <c r="C1015" t="s">
        <v>13</v>
      </c>
      <c r="D1015">
        <v>108</v>
      </c>
      <c r="E1015">
        <v>186.31344944194001</v>
      </c>
      <c r="F1015">
        <v>27.1705732683868</v>
      </c>
      <c r="G1015" t="s">
        <v>14</v>
      </c>
      <c r="H1015" t="s">
        <v>19</v>
      </c>
      <c r="I1015" t="s">
        <v>28</v>
      </c>
      <c r="J1015">
        <v>2</v>
      </c>
      <c r="K1015">
        <v>3564.33</v>
      </c>
      <c r="L1015" t="s">
        <v>10051</v>
      </c>
      <c r="M1015" t="str">
        <f>IF(PatientData[[#This Row],[Age]]&lt;=30,"18-30",IF(PatientData[[#This Row],[Age]]&lt;=40,"31-40",IF(PatientData[[#This Row],[Age]]&lt;=50,"41-50",IF(PatientData[[#This Row],[Age]]&lt;=60,"51-60",IF(PatientData[[#This Row],[Age]]&lt;=70,"61-70",IF(PatientData[[#This Row],[Age]]&lt;=80,"71-80","80+"))))))</f>
        <v>51-60</v>
      </c>
    </row>
    <row r="1016" spans="1:13" x14ac:dyDescent="0.25">
      <c r="A1016" t="s">
        <v>1040</v>
      </c>
      <c r="B1016">
        <v>41</v>
      </c>
      <c r="C1016" t="s">
        <v>25</v>
      </c>
      <c r="D1016">
        <v>105</v>
      </c>
      <c r="E1016">
        <v>248.09749268704201</v>
      </c>
      <c r="F1016">
        <v>17.389444306808301</v>
      </c>
      <c r="G1016" t="s">
        <v>36</v>
      </c>
      <c r="H1016" t="s">
        <v>19</v>
      </c>
      <c r="I1016" t="s">
        <v>26</v>
      </c>
      <c r="J1016">
        <v>5</v>
      </c>
      <c r="K1016">
        <v>17151.8</v>
      </c>
      <c r="L1016" t="s">
        <v>23</v>
      </c>
      <c r="M1016" t="str">
        <f>IF(PatientData[[#This Row],[Age]]&lt;=30,"18-30",IF(PatientData[[#This Row],[Age]]&lt;=40,"31-40",IF(PatientData[[#This Row],[Age]]&lt;=50,"41-50",IF(PatientData[[#This Row],[Age]]&lt;=60,"51-60",IF(PatientData[[#This Row],[Age]]&lt;=70,"61-70",IF(PatientData[[#This Row],[Age]]&lt;=80,"71-80","80+"))))))</f>
        <v>41-50</v>
      </c>
    </row>
    <row r="1017" spans="1:13" x14ac:dyDescent="0.25">
      <c r="A1017" t="s">
        <v>1041</v>
      </c>
      <c r="B1017">
        <v>55</v>
      </c>
      <c r="C1017" t="s">
        <v>13</v>
      </c>
      <c r="D1017">
        <v>156</v>
      </c>
      <c r="E1017">
        <v>246.90580448188101</v>
      </c>
      <c r="F1017">
        <v>30.084364622923498</v>
      </c>
      <c r="G1017" t="s">
        <v>14</v>
      </c>
      <c r="H1017" t="s">
        <v>22</v>
      </c>
      <c r="I1017" t="s">
        <v>15</v>
      </c>
      <c r="J1017">
        <v>3</v>
      </c>
      <c r="K1017">
        <v>5608.89</v>
      </c>
      <c r="L1017" t="s">
        <v>43</v>
      </c>
      <c r="M1017" t="str">
        <f>IF(PatientData[[#This Row],[Age]]&lt;=30,"18-30",IF(PatientData[[#This Row],[Age]]&lt;=40,"31-40",IF(PatientData[[#This Row],[Age]]&lt;=50,"41-50",IF(PatientData[[#This Row],[Age]]&lt;=60,"51-60",IF(PatientData[[#This Row],[Age]]&lt;=70,"61-70",IF(PatientData[[#This Row],[Age]]&lt;=80,"71-80","80+"))))))</f>
        <v>51-60</v>
      </c>
    </row>
    <row r="1018" spans="1:13" x14ac:dyDescent="0.25">
      <c r="A1018" t="s">
        <v>1042</v>
      </c>
      <c r="B1018">
        <v>77</v>
      </c>
      <c r="C1018" t="s">
        <v>13</v>
      </c>
      <c r="D1018">
        <v>131</v>
      </c>
      <c r="E1018">
        <v>219.74292751284199</v>
      </c>
      <c r="F1018">
        <v>26.060778885788299</v>
      </c>
      <c r="G1018" t="s">
        <v>18</v>
      </c>
      <c r="H1018" t="s">
        <v>19</v>
      </c>
      <c r="I1018" t="s">
        <v>26</v>
      </c>
      <c r="J1018">
        <v>3</v>
      </c>
      <c r="K1018">
        <v>16313.32</v>
      </c>
      <c r="L1018" t="s">
        <v>23</v>
      </c>
      <c r="M1018" t="str">
        <f>IF(PatientData[[#This Row],[Age]]&lt;=30,"18-30",IF(PatientData[[#This Row],[Age]]&lt;=40,"31-40",IF(PatientData[[#This Row],[Age]]&lt;=50,"41-50",IF(PatientData[[#This Row],[Age]]&lt;=60,"51-60",IF(PatientData[[#This Row],[Age]]&lt;=70,"61-70",IF(PatientData[[#This Row],[Age]]&lt;=80,"71-80","80+"))))))</f>
        <v>71-80</v>
      </c>
    </row>
    <row r="1019" spans="1:13" x14ac:dyDescent="0.25">
      <c r="A1019" t="s">
        <v>1043</v>
      </c>
      <c r="B1019">
        <v>27</v>
      </c>
      <c r="C1019" t="s">
        <v>25</v>
      </c>
      <c r="D1019">
        <v>148</v>
      </c>
      <c r="E1019">
        <v>255.56760677416599</v>
      </c>
      <c r="F1019">
        <v>25.659027266254601</v>
      </c>
      <c r="G1019" t="s">
        <v>18</v>
      </c>
      <c r="H1019" t="s">
        <v>22</v>
      </c>
      <c r="I1019" t="s">
        <v>15</v>
      </c>
      <c r="J1019" t="s">
        <v>10051</v>
      </c>
      <c r="K1019">
        <v>5861.83</v>
      </c>
      <c r="L1019" t="s">
        <v>16</v>
      </c>
      <c r="M1019" t="str">
        <f>IF(PatientData[[#This Row],[Age]]&lt;=30,"18-30",IF(PatientData[[#This Row],[Age]]&lt;=40,"31-40",IF(PatientData[[#This Row],[Age]]&lt;=50,"41-50",IF(PatientData[[#This Row],[Age]]&lt;=60,"51-60",IF(PatientData[[#This Row],[Age]]&lt;=70,"61-70",IF(PatientData[[#This Row],[Age]]&lt;=80,"71-80","80+"))))))</f>
        <v>18-30</v>
      </c>
    </row>
    <row r="1020" spans="1:13" x14ac:dyDescent="0.25">
      <c r="A1020" t="s">
        <v>1044</v>
      </c>
      <c r="B1020">
        <v>31</v>
      </c>
      <c r="C1020" t="s">
        <v>25</v>
      </c>
      <c r="D1020">
        <v>169</v>
      </c>
      <c r="E1020">
        <v>188.14876798458101</v>
      </c>
      <c r="F1020">
        <v>20.524792932941299</v>
      </c>
      <c r="G1020" t="s">
        <v>14</v>
      </c>
      <c r="H1020" t="s">
        <v>19</v>
      </c>
      <c r="I1020" t="s">
        <v>28</v>
      </c>
      <c r="J1020">
        <v>5</v>
      </c>
      <c r="K1020">
        <v>2580.27</v>
      </c>
      <c r="L1020" t="s">
        <v>16</v>
      </c>
      <c r="M1020" t="str">
        <f>IF(PatientData[[#This Row],[Age]]&lt;=30,"18-30",IF(PatientData[[#This Row],[Age]]&lt;=40,"31-40",IF(PatientData[[#This Row],[Age]]&lt;=50,"41-50",IF(PatientData[[#This Row],[Age]]&lt;=60,"51-60",IF(PatientData[[#This Row],[Age]]&lt;=70,"61-70",IF(PatientData[[#This Row],[Age]]&lt;=80,"71-80","80+"))))))</f>
        <v>31-40</v>
      </c>
    </row>
    <row r="1021" spans="1:13" x14ac:dyDescent="0.25">
      <c r="A1021" t="s">
        <v>1045</v>
      </c>
      <c r="B1021">
        <v>34</v>
      </c>
      <c r="C1021" t="s">
        <v>25</v>
      </c>
      <c r="D1021">
        <v>151</v>
      </c>
      <c r="E1021" t="s">
        <v>10051</v>
      </c>
      <c r="F1021">
        <v>28.4815162377886</v>
      </c>
      <c r="G1021" t="s">
        <v>36</v>
      </c>
      <c r="H1021" t="s">
        <v>22</v>
      </c>
      <c r="I1021" t="s">
        <v>26</v>
      </c>
      <c r="J1021">
        <v>4</v>
      </c>
      <c r="K1021">
        <v>14182.36</v>
      </c>
      <c r="L1021" t="s">
        <v>23</v>
      </c>
      <c r="M1021" t="str">
        <f>IF(PatientData[[#This Row],[Age]]&lt;=30,"18-30",IF(PatientData[[#This Row],[Age]]&lt;=40,"31-40",IF(PatientData[[#This Row],[Age]]&lt;=50,"41-50",IF(PatientData[[#This Row],[Age]]&lt;=60,"51-60",IF(PatientData[[#This Row],[Age]]&lt;=70,"61-70",IF(PatientData[[#This Row],[Age]]&lt;=80,"71-80","80+"))))))</f>
        <v>31-40</v>
      </c>
    </row>
    <row r="1022" spans="1:13" x14ac:dyDescent="0.25">
      <c r="A1022" t="s">
        <v>1046</v>
      </c>
      <c r="B1022">
        <v>63</v>
      </c>
      <c r="C1022" t="s">
        <v>25</v>
      </c>
      <c r="D1022">
        <v>138</v>
      </c>
      <c r="E1022">
        <v>248.07288121122701</v>
      </c>
      <c r="F1022">
        <v>25.664121532152102</v>
      </c>
      <c r="G1022" t="s">
        <v>36</v>
      </c>
      <c r="H1022" t="s">
        <v>19</v>
      </c>
      <c r="I1022" t="s">
        <v>26</v>
      </c>
      <c r="J1022">
        <v>5</v>
      </c>
      <c r="K1022">
        <v>27281.06</v>
      </c>
      <c r="L1022" t="s">
        <v>16</v>
      </c>
      <c r="M1022" t="str">
        <f>IF(PatientData[[#This Row],[Age]]&lt;=30,"18-30",IF(PatientData[[#This Row],[Age]]&lt;=40,"31-40",IF(PatientData[[#This Row],[Age]]&lt;=50,"41-50",IF(PatientData[[#This Row],[Age]]&lt;=60,"51-60",IF(PatientData[[#This Row],[Age]]&lt;=70,"61-70",IF(PatientData[[#This Row],[Age]]&lt;=80,"71-80","80+"))))))</f>
        <v>61-70</v>
      </c>
    </row>
    <row r="1023" spans="1:13" x14ac:dyDescent="0.25">
      <c r="A1023" t="s">
        <v>1047</v>
      </c>
      <c r="B1023">
        <v>50</v>
      </c>
      <c r="C1023" t="s">
        <v>25</v>
      </c>
      <c r="D1023">
        <v>141</v>
      </c>
      <c r="E1023">
        <v>186.25908756560401</v>
      </c>
      <c r="F1023">
        <v>30.1558539608105</v>
      </c>
      <c r="G1023" t="s">
        <v>36</v>
      </c>
      <c r="H1023" t="s">
        <v>19</v>
      </c>
      <c r="I1023" t="s">
        <v>15</v>
      </c>
      <c r="J1023">
        <v>6</v>
      </c>
      <c r="K1023">
        <v>5081.2</v>
      </c>
      <c r="L1023" t="s">
        <v>23</v>
      </c>
      <c r="M1023" t="str">
        <f>IF(PatientData[[#This Row],[Age]]&lt;=30,"18-30",IF(PatientData[[#This Row],[Age]]&lt;=40,"31-40",IF(PatientData[[#This Row],[Age]]&lt;=50,"41-50",IF(PatientData[[#This Row],[Age]]&lt;=60,"51-60",IF(PatientData[[#This Row],[Age]]&lt;=70,"61-70",IF(PatientData[[#This Row],[Age]]&lt;=80,"71-80","80+"))))))</f>
        <v>41-50</v>
      </c>
    </row>
    <row r="1024" spans="1:13" x14ac:dyDescent="0.25">
      <c r="A1024" t="s">
        <v>1048</v>
      </c>
      <c r="B1024">
        <v>59</v>
      </c>
      <c r="C1024" t="s">
        <v>25</v>
      </c>
      <c r="D1024">
        <v>106</v>
      </c>
      <c r="E1024">
        <v>316.19219101064101</v>
      </c>
      <c r="F1024">
        <v>26.720762935937099</v>
      </c>
      <c r="G1024" t="s">
        <v>14</v>
      </c>
      <c r="H1024" t="s">
        <v>22</v>
      </c>
      <c r="I1024" t="s">
        <v>26</v>
      </c>
      <c r="J1024">
        <v>2</v>
      </c>
      <c r="K1024">
        <v>14404.18</v>
      </c>
      <c r="L1024" t="s">
        <v>16</v>
      </c>
      <c r="M1024" t="str">
        <f>IF(PatientData[[#This Row],[Age]]&lt;=30,"18-30",IF(PatientData[[#This Row],[Age]]&lt;=40,"31-40",IF(PatientData[[#This Row],[Age]]&lt;=50,"41-50",IF(PatientData[[#This Row],[Age]]&lt;=60,"51-60",IF(PatientData[[#This Row],[Age]]&lt;=70,"61-70",IF(PatientData[[#This Row],[Age]]&lt;=80,"71-80","80+"))))))</f>
        <v>51-60</v>
      </c>
    </row>
    <row r="1025" spans="1:13" x14ac:dyDescent="0.25">
      <c r="A1025" t="s">
        <v>1049</v>
      </c>
      <c r="B1025">
        <v>55</v>
      </c>
      <c r="C1025" t="s">
        <v>25</v>
      </c>
      <c r="D1025">
        <v>128</v>
      </c>
      <c r="E1025">
        <v>207.21958291468499</v>
      </c>
      <c r="F1025">
        <v>29.924526524339601</v>
      </c>
      <c r="G1025" t="s">
        <v>14</v>
      </c>
      <c r="H1025" t="s">
        <v>19</v>
      </c>
      <c r="I1025" t="s">
        <v>15</v>
      </c>
      <c r="J1025">
        <v>0</v>
      </c>
      <c r="K1025">
        <v>10921.16</v>
      </c>
      <c r="L1025" t="s">
        <v>16</v>
      </c>
      <c r="M1025" t="str">
        <f>IF(PatientData[[#This Row],[Age]]&lt;=30,"18-30",IF(PatientData[[#This Row],[Age]]&lt;=40,"31-40",IF(PatientData[[#This Row],[Age]]&lt;=50,"41-50",IF(PatientData[[#This Row],[Age]]&lt;=60,"51-60",IF(PatientData[[#This Row],[Age]]&lt;=70,"61-70",IF(PatientData[[#This Row],[Age]]&lt;=80,"71-80","80+"))))))</f>
        <v>51-60</v>
      </c>
    </row>
    <row r="1026" spans="1:13" x14ac:dyDescent="0.25">
      <c r="A1026" t="s">
        <v>1050</v>
      </c>
      <c r="B1026">
        <v>18</v>
      </c>
      <c r="C1026" t="s">
        <v>25</v>
      </c>
      <c r="D1026">
        <v>174</v>
      </c>
      <c r="E1026">
        <v>252.773521215822</v>
      </c>
      <c r="F1026">
        <v>35.688519115948097</v>
      </c>
      <c r="G1026" t="s">
        <v>36</v>
      </c>
      <c r="H1026" t="s">
        <v>19</v>
      </c>
      <c r="I1026" t="s">
        <v>15</v>
      </c>
      <c r="J1026">
        <v>2</v>
      </c>
      <c r="K1026">
        <v>3150.83</v>
      </c>
      <c r="L1026" t="s">
        <v>20</v>
      </c>
      <c r="M1026" t="str">
        <f>IF(PatientData[[#This Row],[Age]]&lt;=30,"18-30",IF(PatientData[[#This Row],[Age]]&lt;=40,"31-40",IF(PatientData[[#This Row],[Age]]&lt;=50,"41-50",IF(PatientData[[#This Row],[Age]]&lt;=60,"51-60",IF(PatientData[[#This Row],[Age]]&lt;=70,"61-70",IF(PatientData[[#This Row],[Age]]&lt;=80,"71-80","80+"))))))</f>
        <v>18-30</v>
      </c>
    </row>
    <row r="1027" spans="1:13" x14ac:dyDescent="0.25">
      <c r="A1027" t="s">
        <v>1051</v>
      </c>
      <c r="B1027">
        <v>43</v>
      </c>
      <c r="C1027" t="s">
        <v>13</v>
      </c>
      <c r="D1027">
        <v>90</v>
      </c>
      <c r="E1027">
        <v>252.50378790994199</v>
      </c>
      <c r="F1027">
        <v>31.798652064591298</v>
      </c>
      <c r="G1027" t="s">
        <v>18</v>
      </c>
      <c r="H1027" t="s">
        <v>19</v>
      </c>
      <c r="I1027" t="s">
        <v>28</v>
      </c>
      <c r="J1027">
        <v>3</v>
      </c>
      <c r="K1027">
        <v>3585.3</v>
      </c>
      <c r="L1027" t="s">
        <v>16</v>
      </c>
      <c r="M1027" t="str">
        <f>IF(PatientData[[#This Row],[Age]]&lt;=30,"18-30",IF(PatientData[[#This Row],[Age]]&lt;=40,"31-40",IF(PatientData[[#This Row],[Age]]&lt;=50,"41-50",IF(PatientData[[#This Row],[Age]]&lt;=60,"51-60",IF(PatientData[[#This Row],[Age]]&lt;=70,"61-70",IF(PatientData[[#This Row],[Age]]&lt;=80,"71-80","80+"))))))</f>
        <v>41-50</v>
      </c>
    </row>
    <row r="1028" spans="1:13" x14ac:dyDescent="0.25">
      <c r="A1028" t="s">
        <v>1052</v>
      </c>
      <c r="B1028">
        <v>60</v>
      </c>
      <c r="C1028" t="s">
        <v>13</v>
      </c>
      <c r="D1028">
        <v>124</v>
      </c>
      <c r="E1028">
        <v>226.76958253705499</v>
      </c>
      <c r="F1028">
        <v>28.616921191272699</v>
      </c>
      <c r="G1028" t="s">
        <v>14</v>
      </c>
      <c r="H1028" t="s">
        <v>19</v>
      </c>
      <c r="I1028" t="s">
        <v>15</v>
      </c>
      <c r="J1028">
        <v>4</v>
      </c>
      <c r="K1028" t="s">
        <v>10051</v>
      </c>
      <c r="L1028" t="s">
        <v>16</v>
      </c>
      <c r="M1028" t="str">
        <f>IF(PatientData[[#This Row],[Age]]&lt;=30,"18-30",IF(PatientData[[#This Row],[Age]]&lt;=40,"31-40",IF(PatientData[[#This Row],[Age]]&lt;=50,"41-50",IF(PatientData[[#This Row],[Age]]&lt;=60,"51-60",IF(PatientData[[#This Row],[Age]]&lt;=70,"61-70",IF(PatientData[[#This Row],[Age]]&lt;=80,"71-80","80+"))))))</f>
        <v>51-60</v>
      </c>
    </row>
    <row r="1029" spans="1:13" x14ac:dyDescent="0.25">
      <c r="A1029" t="s">
        <v>1053</v>
      </c>
      <c r="B1029">
        <v>75</v>
      </c>
      <c r="C1029" t="s">
        <v>25</v>
      </c>
      <c r="D1029">
        <v>90</v>
      </c>
      <c r="E1029">
        <v>164.532881318151</v>
      </c>
      <c r="F1029">
        <v>32.709216203421299</v>
      </c>
      <c r="G1029" t="s">
        <v>14</v>
      </c>
      <c r="H1029" t="s">
        <v>19</v>
      </c>
      <c r="I1029" t="s">
        <v>15</v>
      </c>
      <c r="J1029">
        <v>4</v>
      </c>
      <c r="K1029">
        <v>6100.4</v>
      </c>
      <c r="L1029" t="s">
        <v>23</v>
      </c>
      <c r="M1029" t="str">
        <f>IF(PatientData[[#This Row],[Age]]&lt;=30,"18-30",IF(PatientData[[#This Row],[Age]]&lt;=40,"31-40",IF(PatientData[[#This Row],[Age]]&lt;=50,"41-50",IF(PatientData[[#This Row],[Age]]&lt;=60,"51-60",IF(PatientData[[#This Row],[Age]]&lt;=70,"61-70",IF(PatientData[[#This Row],[Age]]&lt;=80,"71-80","80+"))))))</f>
        <v>71-80</v>
      </c>
    </row>
    <row r="1030" spans="1:13" x14ac:dyDescent="0.25">
      <c r="A1030" t="s">
        <v>1054</v>
      </c>
      <c r="B1030">
        <v>41</v>
      </c>
      <c r="C1030" t="s">
        <v>13</v>
      </c>
      <c r="D1030">
        <v>148</v>
      </c>
      <c r="E1030">
        <v>208.38147297354899</v>
      </c>
      <c r="F1030">
        <v>33.902923045252798</v>
      </c>
      <c r="G1030" t="s">
        <v>14</v>
      </c>
      <c r="H1030" t="s">
        <v>19</v>
      </c>
      <c r="I1030" t="s">
        <v>28</v>
      </c>
      <c r="J1030">
        <v>1</v>
      </c>
      <c r="K1030">
        <v>2498.5500000000002</v>
      </c>
      <c r="L1030" t="s">
        <v>16</v>
      </c>
      <c r="M1030" t="str">
        <f>IF(PatientData[[#This Row],[Age]]&lt;=30,"18-30",IF(PatientData[[#This Row],[Age]]&lt;=40,"31-40",IF(PatientData[[#This Row],[Age]]&lt;=50,"41-50",IF(PatientData[[#This Row],[Age]]&lt;=60,"51-60",IF(PatientData[[#This Row],[Age]]&lt;=70,"61-70",IF(PatientData[[#This Row],[Age]]&lt;=80,"71-80","80+"))))))</f>
        <v>41-50</v>
      </c>
    </row>
    <row r="1031" spans="1:13" x14ac:dyDescent="0.25">
      <c r="A1031" t="s">
        <v>1055</v>
      </c>
      <c r="B1031">
        <v>72</v>
      </c>
      <c r="C1031" t="s">
        <v>25</v>
      </c>
      <c r="D1031" t="s">
        <v>10051</v>
      </c>
      <c r="E1031">
        <v>220.06606868529701</v>
      </c>
      <c r="F1031">
        <v>26.4436955146912</v>
      </c>
      <c r="G1031" t="s">
        <v>14</v>
      </c>
      <c r="H1031" t="s">
        <v>19</v>
      </c>
      <c r="I1031" t="s">
        <v>15</v>
      </c>
      <c r="J1031">
        <v>2</v>
      </c>
      <c r="K1031">
        <v>7951.09</v>
      </c>
      <c r="L1031" t="s">
        <v>16</v>
      </c>
      <c r="M1031" t="str">
        <f>IF(PatientData[[#This Row],[Age]]&lt;=30,"18-30",IF(PatientData[[#This Row],[Age]]&lt;=40,"31-40",IF(PatientData[[#This Row],[Age]]&lt;=50,"41-50",IF(PatientData[[#This Row],[Age]]&lt;=60,"51-60",IF(PatientData[[#This Row],[Age]]&lt;=70,"61-70",IF(PatientData[[#This Row],[Age]]&lt;=80,"71-80","80+"))))))</f>
        <v>71-80</v>
      </c>
    </row>
    <row r="1032" spans="1:13" x14ac:dyDescent="0.25">
      <c r="A1032" t="s">
        <v>1056</v>
      </c>
      <c r="B1032">
        <v>53</v>
      </c>
      <c r="C1032" t="s">
        <v>25</v>
      </c>
      <c r="D1032">
        <v>115</v>
      </c>
      <c r="E1032">
        <v>249.63315903319599</v>
      </c>
      <c r="F1032">
        <v>29.798660195892001</v>
      </c>
      <c r="G1032" t="s">
        <v>14</v>
      </c>
      <c r="H1032" t="s">
        <v>19</v>
      </c>
      <c r="I1032" t="s">
        <v>15</v>
      </c>
      <c r="J1032">
        <v>4</v>
      </c>
      <c r="K1032">
        <v>8591.69</v>
      </c>
      <c r="L1032" t="s">
        <v>16</v>
      </c>
      <c r="M1032" t="str">
        <f>IF(PatientData[[#This Row],[Age]]&lt;=30,"18-30",IF(PatientData[[#This Row],[Age]]&lt;=40,"31-40",IF(PatientData[[#This Row],[Age]]&lt;=50,"41-50",IF(PatientData[[#This Row],[Age]]&lt;=60,"51-60",IF(PatientData[[#This Row],[Age]]&lt;=70,"61-70",IF(PatientData[[#This Row],[Age]]&lt;=80,"71-80","80+"))))))</f>
        <v>51-60</v>
      </c>
    </row>
    <row r="1033" spans="1:13" x14ac:dyDescent="0.25">
      <c r="A1033" t="s">
        <v>1057</v>
      </c>
      <c r="B1033">
        <v>94</v>
      </c>
      <c r="C1033" t="s">
        <v>13</v>
      </c>
      <c r="D1033">
        <v>128</v>
      </c>
      <c r="E1033">
        <v>200.09212774812099</v>
      </c>
      <c r="F1033">
        <v>30.280029270880998</v>
      </c>
      <c r="G1033" t="s">
        <v>36</v>
      </c>
      <c r="H1033" t="s">
        <v>22</v>
      </c>
      <c r="I1033" t="s">
        <v>26</v>
      </c>
      <c r="J1033">
        <v>3</v>
      </c>
      <c r="K1033">
        <v>11196.21</v>
      </c>
      <c r="L1033" t="s">
        <v>16</v>
      </c>
      <c r="M1033" t="str">
        <f>IF(PatientData[[#This Row],[Age]]&lt;=30,"18-30",IF(PatientData[[#This Row],[Age]]&lt;=40,"31-40",IF(PatientData[[#This Row],[Age]]&lt;=50,"41-50",IF(PatientData[[#This Row],[Age]]&lt;=60,"51-60",IF(PatientData[[#This Row],[Age]]&lt;=70,"61-70",IF(PatientData[[#This Row],[Age]]&lt;=80,"71-80","80+"))))))</f>
        <v>80+</v>
      </c>
    </row>
    <row r="1034" spans="1:13" x14ac:dyDescent="0.25">
      <c r="A1034" t="s">
        <v>1058</v>
      </c>
      <c r="B1034">
        <v>55</v>
      </c>
      <c r="C1034" t="s">
        <v>25</v>
      </c>
      <c r="D1034">
        <v>147</v>
      </c>
      <c r="E1034">
        <v>222.80788914425099</v>
      </c>
      <c r="F1034">
        <v>25.438180791103999</v>
      </c>
      <c r="G1034" t="s">
        <v>36</v>
      </c>
      <c r="H1034" t="s">
        <v>19</v>
      </c>
      <c r="I1034" t="s">
        <v>26</v>
      </c>
      <c r="J1034">
        <v>9</v>
      </c>
      <c r="K1034">
        <v>21579.95</v>
      </c>
      <c r="L1034" t="s">
        <v>16</v>
      </c>
      <c r="M1034" t="str">
        <f>IF(PatientData[[#This Row],[Age]]&lt;=30,"18-30",IF(PatientData[[#This Row],[Age]]&lt;=40,"31-40",IF(PatientData[[#This Row],[Age]]&lt;=50,"41-50",IF(PatientData[[#This Row],[Age]]&lt;=60,"51-60",IF(PatientData[[#This Row],[Age]]&lt;=70,"61-70",IF(PatientData[[#This Row],[Age]]&lt;=80,"71-80","80+"))))))</f>
        <v>51-60</v>
      </c>
    </row>
    <row r="1035" spans="1:13" x14ac:dyDescent="0.25">
      <c r="A1035" t="s">
        <v>1059</v>
      </c>
      <c r="B1035">
        <v>48</v>
      </c>
      <c r="C1035" t="s">
        <v>13</v>
      </c>
      <c r="D1035">
        <v>104</v>
      </c>
      <c r="E1035">
        <v>179.679117533332</v>
      </c>
      <c r="F1035">
        <v>31.832699046182501</v>
      </c>
      <c r="G1035" t="s">
        <v>14</v>
      </c>
      <c r="H1035" t="s">
        <v>19</v>
      </c>
      <c r="I1035" t="s">
        <v>28</v>
      </c>
      <c r="J1035">
        <v>1</v>
      </c>
      <c r="K1035">
        <v>4917.2299999999996</v>
      </c>
      <c r="L1035" t="s">
        <v>16</v>
      </c>
      <c r="M1035" t="str">
        <f>IF(PatientData[[#This Row],[Age]]&lt;=30,"18-30",IF(PatientData[[#This Row],[Age]]&lt;=40,"31-40",IF(PatientData[[#This Row],[Age]]&lt;=50,"41-50",IF(PatientData[[#This Row],[Age]]&lt;=60,"51-60",IF(PatientData[[#This Row],[Age]]&lt;=70,"61-70",IF(PatientData[[#This Row],[Age]]&lt;=80,"71-80","80+"))))))</f>
        <v>41-50</v>
      </c>
    </row>
    <row r="1036" spans="1:13" x14ac:dyDescent="0.25">
      <c r="A1036" t="s">
        <v>1060</v>
      </c>
      <c r="B1036">
        <v>35</v>
      </c>
      <c r="C1036" t="s">
        <v>25</v>
      </c>
      <c r="D1036">
        <v>92</v>
      </c>
      <c r="E1036">
        <v>249.785957964652</v>
      </c>
      <c r="F1036">
        <v>27.679457071569399</v>
      </c>
      <c r="G1036" t="s">
        <v>14</v>
      </c>
      <c r="H1036" t="s">
        <v>19</v>
      </c>
      <c r="I1036" t="s">
        <v>28</v>
      </c>
      <c r="J1036">
        <v>7</v>
      </c>
      <c r="K1036">
        <v>4131.07</v>
      </c>
      <c r="L1036" t="s">
        <v>16</v>
      </c>
      <c r="M1036" t="str">
        <f>IF(PatientData[[#This Row],[Age]]&lt;=30,"18-30",IF(PatientData[[#This Row],[Age]]&lt;=40,"31-40",IF(PatientData[[#This Row],[Age]]&lt;=50,"41-50",IF(PatientData[[#This Row],[Age]]&lt;=60,"51-60",IF(PatientData[[#This Row],[Age]]&lt;=70,"61-70",IF(PatientData[[#This Row],[Age]]&lt;=80,"71-80","80+"))))))</f>
        <v>31-40</v>
      </c>
    </row>
    <row r="1037" spans="1:13" x14ac:dyDescent="0.25">
      <c r="A1037" t="s">
        <v>1061</v>
      </c>
      <c r="B1037">
        <v>64</v>
      </c>
      <c r="C1037" t="s">
        <v>25</v>
      </c>
      <c r="D1037" t="s">
        <v>10051</v>
      </c>
      <c r="E1037">
        <v>268.269407829584</v>
      </c>
      <c r="F1037">
        <v>28.209103970938202</v>
      </c>
      <c r="G1037" t="s">
        <v>14</v>
      </c>
      <c r="H1037" t="s">
        <v>22</v>
      </c>
      <c r="I1037" t="s">
        <v>15</v>
      </c>
      <c r="J1037">
        <v>1</v>
      </c>
      <c r="K1037">
        <v>6948.19</v>
      </c>
      <c r="L1037" t="s">
        <v>16</v>
      </c>
      <c r="M1037" t="str">
        <f>IF(PatientData[[#This Row],[Age]]&lt;=30,"18-30",IF(PatientData[[#This Row],[Age]]&lt;=40,"31-40",IF(PatientData[[#This Row],[Age]]&lt;=50,"41-50",IF(PatientData[[#This Row],[Age]]&lt;=60,"51-60",IF(PatientData[[#This Row],[Age]]&lt;=70,"61-70",IF(PatientData[[#This Row],[Age]]&lt;=80,"71-80","80+"))))))</f>
        <v>61-70</v>
      </c>
    </row>
    <row r="1038" spans="1:13" x14ac:dyDescent="0.25">
      <c r="A1038" t="s">
        <v>1062</v>
      </c>
      <c r="B1038">
        <v>64</v>
      </c>
      <c r="C1038" t="s">
        <v>13</v>
      </c>
      <c r="D1038">
        <v>123</v>
      </c>
      <c r="E1038">
        <v>256.25226950646498</v>
      </c>
      <c r="F1038">
        <v>34.606940481429099</v>
      </c>
      <c r="G1038" t="s">
        <v>18</v>
      </c>
      <c r="H1038" t="s">
        <v>19</v>
      </c>
      <c r="I1038" t="s">
        <v>15</v>
      </c>
      <c r="J1038">
        <v>1</v>
      </c>
      <c r="K1038">
        <v>6910.96</v>
      </c>
      <c r="L1038" t="s">
        <v>23</v>
      </c>
      <c r="M1038" t="str">
        <f>IF(PatientData[[#This Row],[Age]]&lt;=30,"18-30",IF(PatientData[[#This Row],[Age]]&lt;=40,"31-40",IF(PatientData[[#This Row],[Age]]&lt;=50,"41-50",IF(PatientData[[#This Row],[Age]]&lt;=60,"51-60",IF(PatientData[[#This Row],[Age]]&lt;=70,"61-70",IF(PatientData[[#This Row],[Age]]&lt;=80,"71-80","80+"))))))</f>
        <v>61-70</v>
      </c>
    </row>
    <row r="1039" spans="1:13" x14ac:dyDescent="0.25">
      <c r="A1039" t="s">
        <v>1063</v>
      </c>
      <c r="B1039">
        <v>44</v>
      </c>
      <c r="C1039" t="s">
        <v>13</v>
      </c>
      <c r="D1039">
        <v>109</v>
      </c>
      <c r="E1039">
        <v>152.83569856415801</v>
      </c>
      <c r="F1039">
        <v>18.875472484130199</v>
      </c>
      <c r="G1039" t="s">
        <v>14</v>
      </c>
      <c r="H1039" t="s">
        <v>19</v>
      </c>
      <c r="I1039" t="s">
        <v>28</v>
      </c>
      <c r="J1039">
        <v>2</v>
      </c>
      <c r="K1039">
        <v>3915.67</v>
      </c>
      <c r="L1039" t="s">
        <v>16</v>
      </c>
      <c r="M1039" t="str">
        <f>IF(PatientData[[#This Row],[Age]]&lt;=30,"18-30",IF(PatientData[[#This Row],[Age]]&lt;=40,"31-40",IF(PatientData[[#This Row],[Age]]&lt;=50,"41-50",IF(PatientData[[#This Row],[Age]]&lt;=60,"51-60",IF(PatientData[[#This Row],[Age]]&lt;=70,"61-70",IF(PatientData[[#This Row],[Age]]&lt;=80,"71-80","80+"))))))</f>
        <v>41-50</v>
      </c>
    </row>
    <row r="1040" spans="1:13" x14ac:dyDescent="0.25">
      <c r="A1040" t="s">
        <v>1064</v>
      </c>
      <c r="B1040">
        <v>62</v>
      </c>
      <c r="C1040" t="s">
        <v>25</v>
      </c>
      <c r="D1040">
        <v>131</v>
      </c>
      <c r="E1040" t="s">
        <v>10051</v>
      </c>
      <c r="F1040">
        <v>32.672126378989503</v>
      </c>
      <c r="G1040" t="s">
        <v>36</v>
      </c>
      <c r="H1040" t="s">
        <v>22</v>
      </c>
      <c r="I1040" t="s">
        <v>26</v>
      </c>
      <c r="J1040">
        <v>9</v>
      </c>
      <c r="K1040">
        <v>22472.91</v>
      </c>
      <c r="L1040" t="s">
        <v>16</v>
      </c>
      <c r="M1040" t="str">
        <f>IF(PatientData[[#This Row],[Age]]&lt;=30,"18-30",IF(PatientData[[#This Row],[Age]]&lt;=40,"31-40",IF(PatientData[[#This Row],[Age]]&lt;=50,"41-50",IF(PatientData[[#This Row],[Age]]&lt;=60,"51-60",IF(PatientData[[#This Row],[Age]]&lt;=70,"61-70",IF(PatientData[[#This Row],[Age]]&lt;=80,"71-80","80+"))))))</f>
        <v>61-70</v>
      </c>
    </row>
    <row r="1041" spans="1:13" x14ac:dyDescent="0.25">
      <c r="A1041" t="s">
        <v>1065</v>
      </c>
      <c r="B1041">
        <v>50</v>
      </c>
      <c r="C1041" t="s">
        <v>25</v>
      </c>
      <c r="D1041">
        <v>110</v>
      </c>
      <c r="E1041">
        <v>170.443113929422</v>
      </c>
      <c r="F1041">
        <v>30.097904031019699</v>
      </c>
      <c r="G1041" t="s">
        <v>18</v>
      </c>
      <c r="H1041" t="s">
        <v>22</v>
      </c>
      <c r="I1041" t="s">
        <v>15</v>
      </c>
      <c r="J1041">
        <v>1</v>
      </c>
      <c r="K1041">
        <v>5564.24</v>
      </c>
      <c r="L1041" t="s">
        <v>16</v>
      </c>
      <c r="M1041" t="str">
        <f>IF(PatientData[[#This Row],[Age]]&lt;=30,"18-30",IF(PatientData[[#This Row],[Age]]&lt;=40,"31-40",IF(PatientData[[#This Row],[Age]]&lt;=50,"41-50",IF(PatientData[[#This Row],[Age]]&lt;=60,"51-60",IF(PatientData[[#This Row],[Age]]&lt;=70,"61-70",IF(PatientData[[#This Row],[Age]]&lt;=80,"71-80","80+"))))))</f>
        <v>41-50</v>
      </c>
    </row>
    <row r="1042" spans="1:13" x14ac:dyDescent="0.25">
      <c r="A1042" t="s">
        <v>1066</v>
      </c>
      <c r="B1042">
        <v>70</v>
      </c>
      <c r="C1042" t="s">
        <v>13</v>
      </c>
      <c r="D1042">
        <v>126</v>
      </c>
      <c r="E1042">
        <v>199.48760617530601</v>
      </c>
      <c r="F1042">
        <v>23.5397416299196</v>
      </c>
      <c r="G1042" t="s">
        <v>36</v>
      </c>
      <c r="H1042" t="s">
        <v>19</v>
      </c>
      <c r="I1042" t="s">
        <v>15</v>
      </c>
      <c r="J1042">
        <v>5</v>
      </c>
      <c r="K1042">
        <v>7624.35</v>
      </c>
      <c r="L1042" t="s">
        <v>16</v>
      </c>
      <c r="M1042" t="str">
        <f>IF(PatientData[[#This Row],[Age]]&lt;=30,"18-30",IF(PatientData[[#This Row],[Age]]&lt;=40,"31-40",IF(PatientData[[#This Row],[Age]]&lt;=50,"41-50",IF(PatientData[[#This Row],[Age]]&lt;=60,"51-60",IF(PatientData[[#This Row],[Age]]&lt;=70,"61-70",IF(PatientData[[#This Row],[Age]]&lt;=80,"71-80","80+"))))))</f>
        <v>61-70</v>
      </c>
    </row>
    <row r="1043" spans="1:13" x14ac:dyDescent="0.25">
      <c r="A1043" t="s">
        <v>1067</v>
      </c>
      <c r="B1043">
        <v>33</v>
      </c>
      <c r="C1043" t="s">
        <v>25</v>
      </c>
      <c r="D1043">
        <v>126</v>
      </c>
      <c r="E1043">
        <v>270.65018784713197</v>
      </c>
      <c r="F1043">
        <v>33.642709261746802</v>
      </c>
      <c r="G1043" t="s">
        <v>14</v>
      </c>
      <c r="H1043" t="s">
        <v>22</v>
      </c>
      <c r="I1043" t="s">
        <v>15</v>
      </c>
      <c r="J1043">
        <v>8</v>
      </c>
      <c r="K1043">
        <v>6706.33</v>
      </c>
      <c r="L1043" t="s">
        <v>23</v>
      </c>
      <c r="M1043" t="str">
        <f>IF(PatientData[[#This Row],[Age]]&lt;=30,"18-30",IF(PatientData[[#This Row],[Age]]&lt;=40,"31-40",IF(PatientData[[#This Row],[Age]]&lt;=50,"41-50",IF(PatientData[[#This Row],[Age]]&lt;=60,"51-60",IF(PatientData[[#This Row],[Age]]&lt;=70,"61-70",IF(PatientData[[#This Row],[Age]]&lt;=80,"71-80","80+"))))))</f>
        <v>31-40</v>
      </c>
    </row>
    <row r="1044" spans="1:13" x14ac:dyDescent="0.25">
      <c r="A1044" t="s">
        <v>1068</v>
      </c>
      <c r="B1044">
        <v>66</v>
      </c>
      <c r="C1044" t="s">
        <v>25</v>
      </c>
      <c r="D1044">
        <v>142</v>
      </c>
      <c r="E1044" t="s">
        <v>10051</v>
      </c>
      <c r="F1044">
        <v>34.906573579718902</v>
      </c>
      <c r="G1044" t="s">
        <v>14</v>
      </c>
      <c r="H1044" t="s">
        <v>10051</v>
      </c>
      <c r="I1044" t="s">
        <v>15</v>
      </c>
      <c r="J1044">
        <v>4</v>
      </c>
      <c r="K1044">
        <v>6949.5</v>
      </c>
      <c r="L1044" t="s">
        <v>23</v>
      </c>
      <c r="M1044" t="str">
        <f>IF(PatientData[[#This Row],[Age]]&lt;=30,"18-30",IF(PatientData[[#This Row],[Age]]&lt;=40,"31-40",IF(PatientData[[#This Row],[Age]]&lt;=50,"41-50",IF(PatientData[[#This Row],[Age]]&lt;=60,"51-60",IF(PatientData[[#This Row],[Age]]&lt;=70,"61-70",IF(PatientData[[#This Row],[Age]]&lt;=80,"71-80","80+"))))))</f>
        <v>61-70</v>
      </c>
    </row>
    <row r="1045" spans="1:13" x14ac:dyDescent="0.25">
      <c r="A1045" t="s">
        <v>1069</v>
      </c>
      <c r="B1045">
        <v>30</v>
      </c>
      <c r="C1045" t="s">
        <v>13</v>
      </c>
      <c r="D1045">
        <v>125</v>
      </c>
      <c r="E1045">
        <v>224.04527141445999</v>
      </c>
      <c r="F1045">
        <v>29.5439871263162</v>
      </c>
      <c r="G1045" t="s">
        <v>10051</v>
      </c>
      <c r="H1045" t="s">
        <v>10051</v>
      </c>
      <c r="I1045" t="s">
        <v>28</v>
      </c>
      <c r="J1045">
        <v>6</v>
      </c>
      <c r="K1045">
        <v>6445.36</v>
      </c>
      <c r="L1045" t="s">
        <v>16</v>
      </c>
      <c r="M1045" t="str">
        <f>IF(PatientData[[#This Row],[Age]]&lt;=30,"18-30",IF(PatientData[[#This Row],[Age]]&lt;=40,"31-40",IF(PatientData[[#This Row],[Age]]&lt;=50,"41-50",IF(PatientData[[#This Row],[Age]]&lt;=60,"51-60",IF(PatientData[[#This Row],[Age]]&lt;=70,"61-70",IF(PatientData[[#This Row],[Age]]&lt;=80,"71-80","80+"))))))</f>
        <v>18-30</v>
      </c>
    </row>
    <row r="1046" spans="1:13" x14ac:dyDescent="0.25">
      <c r="A1046" t="s">
        <v>1070</v>
      </c>
      <c r="B1046">
        <v>32</v>
      </c>
      <c r="C1046" t="s">
        <v>25</v>
      </c>
      <c r="D1046">
        <v>147</v>
      </c>
      <c r="E1046">
        <v>317.05889156964997</v>
      </c>
      <c r="F1046">
        <v>28.378485478238101</v>
      </c>
      <c r="G1046" t="s">
        <v>18</v>
      </c>
      <c r="H1046" t="s">
        <v>19</v>
      </c>
      <c r="I1046" t="s">
        <v>28</v>
      </c>
      <c r="J1046">
        <v>4</v>
      </c>
      <c r="K1046">
        <v>5986.01</v>
      </c>
      <c r="L1046" t="s">
        <v>16</v>
      </c>
      <c r="M1046" t="str">
        <f>IF(PatientData[[#This Row],[Age]]&lt;=30,"18-30",IF(PatientData[[#This Row],[Age]]&lt;=40,"31-40",IF(PatientData[[#This Row],[Age]]&lt;=50,"41-50",IF(PatientData[[#This Row],[Age]]&lt;=60,"51-60",IF(PatientData[[#This Row],[Age]]&lt;=70,"61-70",IF(PatientData[[#This Row],[Age]]&lt;=80,"71-80","80+"))))))</f>
        <v>31-40</v>
      </c>
    </row>
    <row r="1047" spans="1:13" x14ac:dyDescent="0.25">
      <c r="A1047" t="s">
        <v>1071</v>
      </c>
      <c r="B1047">
        <v>84</v>
      </c>
      <c r="C1047" t="s">
        <v>13</v>
      </c>
      <c r="D1047">
        <v>90</v>
      </c>
      <c r="E1047">
        <v>133.74071464289301</v>
      </c>
      <c r="F1047">
        <v>33.882266866637401</v>
      </c>
      <c r="G1047" t="s">
        <v>18</v>
      </c>
      <c r="H1047" t="s">
        <v>22</v>
      </c>
      <c r="I1047" t="s">
        <v>26</v>
      </c>
      <c r="J1047">
        <v>1</v>
      </c>
      <c r="K1047">
        <v>19056.740000000002</v>
      </c>
      <c r="L1047" t="s">
        <v>23</v>
      </c>
      <c r="M1047" t="str">
        <f>IF(PatientData[[#This Row],[Age]]&lt;=30,"18-30",IF(PatientData[[#This Row],[Age]]&lt;=40,"31-40",IF(PatientData[[#This Row],[Age]]&lt;=50,"41-50",IF(PatientData[[#This Row],[Age]]&lt;=60,"51-60",IF(PatientData[[#This Row],[Age]]&lt;=70,"61-70",IF(PatientData[[#This Row],[Age]]&lt;=80,"71-80","80+"))))))</f>
        <v>80+</v>
      </c>
    </row>
    <row r="1048" spans="1:13" x14ac:dyDescent="0.25">
      <c r="A1048" t="s">
        <v>1072</v>
      </c>
      <c r="B1048">
        <v>33</v>
      </c>
      <c r="C1048" t="s">
        <v>13</v>
      </c>
      <c r="D1048" t="s">
        <v>10051</v>
      </c>
      <c r="E1048">
        <v>204.48992341895399</v>
      </c>
      <c r="F1048">
        <v>17.982787219336899</v>
      </c>
      <c r="G1048" t="s">
        <v>14</v>
      </c>
      <c r="H1048" t="s">
        <v>19</v>
      </c>
      <c r="I1048" t="s">
        <v>28</v>
      </c>
      <c r="J1048">
        <v>3</v>
      </c>
      <c r="K1048">
        <v>3456.14</v>
      </c>
      <c r="L1048" t="s">
        <v>20</v>
      </c>
      <c r="M1048" t="str">
        <f>IF(PatientData[[#This Row],[Age]]&lt;=30,"18-30",IF(PatientData[[#This Row],[Age]]&lt;=40,"31-40",IF(PatientData[[#This Row],[Age]]&lt;=50,"41-50",IF(PatientData[[#This Row],[Age]]&lt;=60,"51-60",IF(PatientData[[#This Row],[Age]]&lt;=70,"61-70",IF(PatientData[[#This Row],[Age]]&lt;=80,"71-80","80+"))))))</f>
        <v>31-40</v>
      </c>
    </row>
    <row r="1049" spans="1:13" x14ac:dyDescent="0.25">
      <c r="A1049" t="s">
        <v>1073</v>
      </c>
      <c r="B1049">
        <v>57</v>
      </c>
      <c r="C1049" t="s">
        <v>13</v>
      </c>
      <c r="D1049">
        <v>127</v>
      </c>
      <c r="E1049">
        <v>177.184778099867</v>
      </c>
      <c r="F1049">
        <v>29.330984773527799</v>
      </c>
      <c r="G1049" t="s">
        <v>10051</v>
      </c>
      <c r="H1049" t="s">
        <v>10051</v>
      </c>
      <c r="I1049" t="s">
        <v>26</v>
      </c>
      <c r="J1049">
        <v>2</v>
      </c>
      <c r="K1049">
        <v>11681.02</v>
      </c>
      <c r="L1049" t="s">
        <v>16</v>
      </c>
      <c r="M1049" t="str">
        <f>IF(PatientData[[#This Row],[Age]]&lt;=30,"18-30",IF(PatientData[[#This Row],[Age]]&lt;=40,"31-40",IF(PatientData[[#This Row],[Age]]&lt;=50,"41-50",IF(PatientData[[#This Row],[Age]]&lt;=60,"51-60",IF(PatientData[[#This Row],[Age]]&lt;=70,"61-70",IF(PatientData[[#This Row],[Age]]&lt;=80,"71-80","80+"))))))</f>
        <v>51-60</v>
      </c>
    </row>
    <row r="1050" spans="1:13" x14ac:dyDescent="0.25">
      <c r="A1050" t="s">
        <v>1074</v>
      </c>
      <c r="B1050">
        <v>48</v>
      </c>
      <c r="C1050" t="s">
        <v>13</v>
      </c>
      <c r="D1050">
        <v>102</v>
      </c>
      <c r="E1050">
        <v>209.59422325043701</v>
      </c>
      <c r="F1050">
        <v>24.822445500620901</v>
      </c>
      <c r="G1050" t="s">
        <v>18</v>
      </c>
      <c r="H1050" t="s">
        <v>22</v>
      </c>
      <c r="I1050" t="s">
        <v>15</v>
      </c>
      <c r="J1050">
        <v>3</v>
      </c>
      <c r="K1050">
        <v>6804.88</v>
      </c>
      <c r="L1050" t="s">
        <v>16</v>
      </c>
      <c r="M1050" t="str">
        <f>IF(PatientData[[#This Row],[Age]]&lt;=30,"18-30",IF(PatientData[[#This Row],[Age]]&lt;=40,"31-40",IF(PatientData[[#This Row],[Age]]&lt;=50,"41-50",IF(PatientData[[#This Row],[Age]]&lt;=60,"51-60",IF(PatientData[[#This Row],[Age]]&lt;=70,"61-70",IF(PatientData[[#This Row],[Age]]&lt;=80,"71-80","80+"))))))</f>
        <v>41-50</v>
      </c>
    </row>
    <row r="1051" spans="1:13" x14ac:dyDescent="0.25">
      <c r="A1051" t="s">
        <v>1075</v>
      </c>
      <c r="B1051">
        <v>85</v>
      </c>
      <c r="C1051" t="s">
        <v>13</v>
      </c>
      <c r="D1051">
        <v>128</v>
      </c>
      <c r="E1051">
        <v>199.67049228632499</v>
      </c>
      <c r="F1051">
        <v>26.727675239368502</v>
      </c>
      <c r="G1051" t="s">
        <v>36</v>
      </c>
      <c r="H1051" t="s">
        <v>19</v>
      </c>
      <c r="I1051" t="s">
        <v>15</v>
      </c>
      <c r="J1051">
        <v>7</v>
      </c>
      <c r="K1051">
        <v>15161.28</v>
      </c>
      <c r="L1051" t="s">
        <v>16</v>
      </c>
      <c r="M1051" t="str">
        <f>IF(PatientData[[#This Row],[Age]]&lt;=30,"18-30",IF(PatientData[[#This Row],[Age]]&lt;=40,"31-40",IF(PatientData[[#This Row],[Age]]&lt;=50,"41-50",IF(PatientData[[#This Row],[Age]]&lt;=60,"51-60",IF(PatientData[[#This Row],[Age]]&lt;=70,"61-70",IF(PatientData[[#This Row],[Age]]&lt;=80,"71-80","80+"))))))</f>
        <v>80+</v>
      </c>
    </row>
    <row r="1052" spans="1:13" x14ac:dyDescent="0.25">
      <c r="A1052" t="s">
        <v>1076</v>
      </c>
      <c r="B1052">
        <v>69</v>
      </c>
      <c r="C1052" t="s">
        <v>13</v>
      </c>
      <c r="D1052">
        <v>116</v>
      </c>
      <c r="E1052">
        <v>211.76094885479799</v>
      </c>
      <c r="F1052">
        <v>30.094377582474401</v>
      </c>
      <c r="G1052" t="s">
        <v>14</v>
      </c>
      <c r="H1052" t="s">
        <v>19</v>
      </c>
      <c r="I1052" t="s">
        <v>28</v>
      </c>
      <c r="J1052">
        <v>3</v>
      </c>
      <c r="K1052">
        <v>5202.17</v>
      </c>
      <c r="L1052" t="s">
        <v>23</v>
      </c>
      <c r="M1052" t="str">
        <f>IF(PatientData[[#This Row],[Age]]&lt;=30,"18-30",IF(PatientData[[#This Row],[Age]]&lt;=40,"31-40",IF(PatientData[[#This Row],[Age]]&lt;=50,"41-50",IF(PatientData[[#This Row],[Age]]&lt;=60,"51-60",IF(PatientData[[#This Row],[Age]]&lt;=70,"61-70",IF(PatientData[[#This Row],[Age]]&lt;=80,"71-80","80+"))))))</f>
        <v>61-70</v>
      </c>
    </row>
    <row r="1053" spans="1:13" x14ac:dyDescent="0.25">
      <c r="A1053" t="s">
        <v>1077</v>
      </c>
      <c r="B1053">
        <v>70</v>
      </c>
      <c r="C1053" t="s">
        <v>25</v>
      </c>
      <c r="D1053">
        <v>116</v>
      </c>
      <c r="E1053">
        <v>238.27103536281101</v>
      </c>
      <c r="F1053">
        <v>25.839796593347401</v>
      </c>
      <c r="G1053" t="s">
        <v>14</v>
      </c>
      <c r="H1053" t="s">
        <v>19</v>
      </c>
      <c r="I1053" t="s">
        <v>15</v>
      </c>
      <c r="J1053">
        <v>1</v>
      </c>
      <c r="K1053">
        <v>5125.93</v>
      </c>
      <c r="L1053" t="s">
        <v>16</v>
      </c>
      <c r="M1053" t="str">
        <f>IF(PatientData[[#This Row],[Age]]&lt;=30,"18-30",IF(PatientData[[#This Row],[Age]]&lt;=40,"31-40",IF(PatientData[[#This Row],[Age]]&lt;=50,"41-50",IF(PatientData[[#This Row],[Age]]&lt;=60,"51-60",IF(PatientData[[#This Row],[Age]]&lt;=70,"61-70",IF(PatientData[[#This Row],[Age]]&lt;=80,"71-80","80+"))))))</f>
        <v>61-70</v>
      </c>
    </row>
    <row r="1054" spans="1:13" x14ac:dyDescent="0.25">
      <c r="A1054" t="s">
        <v>1078</v>
      </c>
      <c r="B1054">
        <v>48</v>
      </c>
      <c r="C1054" t="s">
        <v>25</v>
      </c>
      <c r="D1054">
        <v>159</v>
      </c>
      <c r="E1054">
        <v>232.553723956081</v>
      </c>
      <c r="F1054">
        <v>30.3901968419189</v>
      </c>
      <c r="G1054" t="s">
        <v>14</v>
      </c>
      <c r="H1054" t="s">
        <v>19</v>
      </c>
      <c r="I1054" t="s">
        <v>28</v>
      </c>
      <c r="J1054">
        <v>6</v>
      </c>
      <c r="K1054">
        <v>6081</v>
      </c>
      <c r="L1054" t="s">
        <v>23</v>
      </c>
      <c r="M1054" t="str">
        <f>IF(PatientData[[#This Row],[Age]]&lt;=30,"18-30",IF(PatientData[[#This Row],[Age]]&lt;=40,"31-40",IF(PatientData[[#This Row],[Age]]&lt;=50,"41-50",IF(PatientData[[#This Row],[Age]]&lt;=60,"51-60",IF(PatientData[[#This Row],[Age]]&lt;=70,"61-70",IF(PatientData[[#This Row],[Age]]&lt;=80,"71-80","80+"))))))</f>
        <v>41-50</v>
      </c>
    </row>
    <row r="1055" spans="1:13" x14ac:dyDescent="0.25">
      <c r="A1055" t="s">
        <v>1079</v>
      </c>
      <c r="B1055">
        <v>54</v>
      </c>
      <c r="C1055" t="s">
        <v>13</v>
      </c>
      <c r="D1055">
        <v>142</v>
      </c>
      <c r="E1055">
        <v>241.926622358049</v>
      </c>
      <c r="F1055">
        <v>15</v>
      </c>
      <c r="G1055" t="s">
        <v>14</v>
      </c>
      <c r="H1055" t="s">
        <v>19</v>
      </c>
      <c r="I1055" t="s">
        <v>15</v>
      </c>
      <c r="J1055">
        <v>1</v>
      </c>
      <c r="K1055">
        <v>12838.16</v>
      </c>
      <c r="L1055" t="s">
        <v>23</v>
      </c>
      <c r="M1055" t="str">
        <f>IF(PatientData[[#This Row],[Age]]&lt;=30,"18-30",IF(PatientData[[#This Row],[Age]]&lt;=40,"31-40",IF(PatientData[[#This Row],[Age]]&lt;=50,"41-50",IF(PatientData[[#This Row],[Age]]&lt;=60,"51-60",IF(PatientData[[#This Row],[Age]]&lt;=70,"61-70",IF(PatientData[[#This Row],[Age]]&lt;=80,"71-80","80+"))))))</f>
        <v>51-60</v>
      </c>
    </row>
    <row r="1056" spans="1:13" x14ac:dyDescent="0.25">
      <c r="A1056" t="s">
        <v>1080</v>
      </c>
      <c r="B1056">
        <v>83</v>
      </c>
      <c r="C1056" t="s">
        <v>25</v>
      </c>
      <c r="D1056">
        <v>127</v>
      </c>
      <c r="E1056">
        <v>227.94665010815899</v>
      </c>
      <c r="F1056">
        <v>28.970666194260801</v>
      </c>
      <c r="G1056" t="s">
        <v>14</v>
      </c>
      <c r="H1056" t="s">
        <v>19</v>
      </c>
      <c r="I1056" t="s">
        <v>15</v>
      </c>
      <c r="J1056">
        <v>2</v>
      </c>
      <c r="K1056">
        <v>2906.62</v>
      </c>
      <c r="L1056" t="s">
        <v>20</v>
      </c>
      <c r="M1056" t="str">
        <f>IF(PatientData[[#This Row],[Age]]&lt;=30,"18-30",IF(PatientData[[#This Row],[Age]]&lt;=40,"31-40",IF(PatientData[[#This Row],[Age]]&lt;=50,"41-50",IF(PatientData[[#This Row],[Age]]&lt;=60,"51-60",IF(PatientData[[#This Row],[Age]]&lt;=70,"61-70",IF(PatientData[[#This Row],[Age]]&lt;=80,"71-80","80+"))))))</f>
        <v>80+</v>
      </c>
    </row>
    <row r="1057" spans="1:13" x14ac:dyDescent="0.25">
      <c r="A1057" t="s">
        <v>1081</v>
      </c>
      <c r="B1057">
        <v>34</v>
      </c>
      <c r="C1057" t="s">
        <v>25</v>
      </c>
      <c r="D1057" t="s">
        <v>10051</v>
      </c>
      <c r="E1057">
        <v>218.66562002440099</v>
      </c>
      <c r="F1057">
        <v>31.010313556657401</v>
      </c>
      <c r="G1057" t="s">
        <v>14</v>
      </c>
      <c r="H1057" t="s">
        <v>22</v>
      </c>
      <c r="I1057" t="s">
        <v>28</v>
      </c>
      <c r="J1057">
        <v>2</v>
      </c>
      <c r="K1057">
        <v>6421.68</v>
      </c>
      <c r="L1057" t="s">
        <v>23</v>
      </c>
      <c r="M1057" t="str">
        <f>IF(PatientData[[#This Row],[Age]]&lt;=30,"18-30",IF(PatientData[[#This Row],[Age]]&lt;=40,"31-40",IF(PatientData[[#This Row],[Age]]&lt;=50,"41-50",IF(PatientData[[#This Row],[Age]]&lt;=60,"51-60",IF(PatientData[[#This Row],[Age]]&lt;=70,"61-70",IF(PatientData[[#This Row],[Age]]&lt;=80,"71-80","80+"))))))</f>
        <v>31-40</v>
      </c>
    </row>
    <row r="1058" spans="1:13" x14ac:dyDescent="0.25">
      <c r="A1058" t="s">
        <v>1082</v>
      </c>
      <c r="B1058">
        <v>44</v>
      </c>
      <c r="C1058" t="s">
        <v>13</v>
      </c>
      <c r="D1058">
        <v>130</v>
      </c>
      <c r="E1058">
        <v>239.481057704346</v>
      </c>
      <c r="F1058">
        <v>25.280836641790799</v>
      </c>
      <c r="G1058" t="s">
        <v>14</v>
      </c>
      <c r="H1058" t="s">
        <v>19</v>
      </c>
      <c r="I1058" t="s">
        <v>28</v>
      </c>
      <c r="J1058">
        <v>3</v>
      </c>
      <c r="K1058">
        <v>2143.4499999999998</v>
      </c>
      <c r="L1058" t="s">
        <v>23</v>
      </c>
      <c r="M1058" t="str">
        <f>IF(PatientData[[#This Row],[Age]]&lt;=30,"18-30",IF(PatientData[[#This Row],[Age]]&lt;=40,"31-40",IF(PatientData[[#This Row],[Age]]&lt;=50,"41-50",IF(PatientData[[#This Row],[Age]]&lt;=60,"51-60",IF(PatientData[[#This Row],[Age]]&lt;=70,"61-70",IF(PatientData[[#This Row],[Age]]&lt;=80,"71-80","80+"))))))</f>
        <v>41-50</v>
      </c>
    </row>
    <row r="1059" spans="1:13" x14ac:dyDescent="0.25">
      <c r="A1059" t="s">
        <v>1083</v>
      </c>
      <c r="B1059">
        <v>45</v>
      </c>
      <c r="C1059" t="s">
        <v>25</v>
      </c>
      <c r="D1059">
        <v>132</v>
      </c>
      <c r="E1059">
        <v>222.24517814788999</v>
      </c>
      <c r="F1059">
        <v>28.8743378787204</v>
      </c>
      <c r="G1059" t="s">
        <v>10051</v>
      </c>
      <c r="H1059" t="s">
        <v>19</v>
      </c>
      <c r="I1059" t="s">
        <v>28</v>
      </c>
      <c r="J1059">
        <v>6</v>
      </c>
      <c r="K1059">
        <v>4188.66</v>
      </c>
      <c r="L1059" t="s">
        <v>16</v>
      </c>
      <c r="M1059" t="str">
        <f>IF(PatientData[[#This Row],[Age]]&lt;=30,"18-30",IF(PatientData[[#This Row],[Age]]&lt;=40,"31-40",IF(PatientData[[#This Row],[Age]]&lt;=50,"41-50",IF(PatientData[[#This Row],[Age]]&lt;=60,"51-60",IF(PatientData[[#This Row],[Age]]&lt;=70,"61-70",IF(PatientData[[#This Row],[Age]]&lt;=80,"71-80","80+"))))))</f>
        <v>41-50</v>
      </c>
    </row>
    <row r="1060" spans="1:13" x14ac:dyDescent="0.25">
      <c r="A1060" t="s">
        <v>1084</v>
      </c>
      <c r="B1060">
        <v>18</v>
      </c>
      <c r="C1060" t="s">
        <v>13</v>
      </c>
      <c r="D1060">
        <v>134</v>
      </c>
      <c r="E1060">
        <v>193.04711688961299</v>
      </c>
      <c r="F1060">
        <v>25.091393516984201</v>
      </c>
      <c r="G1060" t="s">
        <v>18</v>
      </c>
      <c r="H1060" t="s">
        <v>19</v>
      </c>
      <c r="I1060" t="s">
        <v>28</v>
      </c>
      <c r="J1060">
        <v>5</v>
      </c>
      <c r="K1060">
        <v>8368.36</v>
      </c>
      <c r="L1060" t="s">
        <v>16</v>
      </c>
      <c r="M1060" t="str">
        <f>IF(PatientData[[#This Row],[Age]]&lt;=30,"18-30",IF(PatientData[[#This Row],[Age]]&lt;=40,"31-40",IF(PatientData[[#This Row],[Age]]&lt;=50,"41-50",IF(PatientData[[#This Row],[Age]]&lt;=60,"51-60",IF(PatientData[[#This Row],[Age]]&lt;=70,"61-70",IF(PatientData[[#This Row],[Age]]&lt;=80,"71-80","80+"))))))</f>
        <v>18-30</v>
      </c>
    </row>
    <row r="1061" spans="1:13" x14ac:dyDescent="0.25">
      <c r="A1061" t="s">
        <v>1085</v>
      </c>
      <c r="B1061">
        <v>38</v>
      </c>
      <c r="C1061" t="s">
        <v>25</v>
      </c>
      <c r="D1061">
        <v>137</v>
      </c>
      <c r="E1061">
        <v>212.773868640617</v>
      </c>
      <c r="F1061">
        <v>27.811980296273902</v>
      </c>
      <c r="G1061" t="s">
        <v>18</v>
      </c>
      <c r="H1061" t="s">
        <v>22</v>
      </c>
      <c r="I1061" t="s">
        <v>26</v>
      </c>
      <c r="J1061">
        <v>2</v>
      </c>
      <c r="K1061">
        <v>14326.52</v>
      </c>
      <c r="L1061" t="s">
        <v>23</v>
      </c>
      <c r="M1061" t="str">
        <f>IF(PatientData[[#This Row],[Age]]&lt;=30,"18-30",IF(PatientData[[#This Row],[Age]]&lt;=40,"31-40",IF(PatientData[[#This Row],[Age]]&lt;=50,"41-50",IF(PatientData[[#This Row],[Age]]&lt;=60,"51-60",IF(PatientData[[#This Row],[Age]]&lt;=70,"61-70",IF(PatientData[[#This Row],[Age]]&lt;=80,"71-80","80+"))))))</f>
        <v>31-40</v>
      </c>
    </row>
    <row r="1062" spans="1:13" x14ac:dyDescent="0.25">
      <c r="A1062" t="s">
        <v>1086</v>
      </c>
      <c r="B1062">
        <v>49</v>
      </c>
      <c r="C1062" t="s">
        <v>13</v>
      </c>
      <c r="D1062">
        <v>118</v>
      </c>
      <c r="E1062" t="s">
        <v>10051</v>
      </c>
      <c r="F1062">
        <v>25.251545438764001</v>
      </c>
      <c r="G1062" t="s">
        <v>18</v>
      </c>
      <c r="H1062" t="s">
        <v>22</v>
      </c>
      <c r="I1062" t="s">
        <v>15</v>
      </c>
      <c r="J1062">
        <v>5</v>
      </c>
      <c r="K1062">
        <v>8398.3700000000008</v>
      </c>
      <c r="L1062" t="s">
        <v>23</v>
      </c>
      <c r="M1062" t="str">
        <f>IF(PatientData[[#This Row],[Age]]&lt;=30,"18-30",IF(PatientData[[#This Row],[Age]]&lt;=40,"31-40",IF(PatientData[[#This Row],[Age]]&lt;=50,"41-50",IF(PatientData[[#This Row],[Age]]&lt;=60,"51-60",IF(PatientData[[#This Row],[Age]]&lt;=70,"61-70",IF(PatientData[[#This Row],[Age]]&lt;=80,"71-80","80+"))))))</f>
        <v>41-50</v>
      </c>
    </row>
    <row r="1063" spans="1:13" x14ac:dyDescent="0.25">
      <c r="A1063" t="s">
        <v>1087</v>
      </c>
      <c r="B1063">
        <v>42</v>
      </c>
      <c r="C1063" t="s">
        <v>13</v>
      </c>
      <c r="D1063">
        <v>145</v>
      </c>
      <c r="E1063">
        <v>170.02020454295101</v>
      </c>
      <c r="F1063">
        <v>21.493594405581899</v>
      </c>
      <c r="G1063" t="s">
        <v>36</v>
      </c>
      <c r="H1063" t="s">
        <v>19</v>
      </c>
      <c r="I1063" t="s">
        <v>15</v>
      </c>
      <c r="J1063">
        <v>4</v>
      </c>
      <c r="K1063">
        <v>3782.79</v>
      </c>
      <c r="L1063" t="s">
        <v>23</v>
      </c>
      <c r="M1063" t="str">
        <f>IF(PatientData[[#This Row],[Age]]&lt;=30,"18-30",IF(PatientData[[#This Row],[Age]]&lt;=40,"31-40",IF(PatientData[[#This Row],[Age]]&lt;=50,"41-50",IF(PatientData[[#This Row],[Age]]&lt;=60,"51-60",IF(PatientData[[#This Row],[Age]]&lt;=70,"61-70",IF(PatientData[[#This Row],[Age]]&lt;=80,"71-80","80+"))))))</f>
        <v>41-50</v>
      </c>
    </row>
    <row r="1064" spans="1:13" x14ac:dyDescent="0.25">
      <c r="A1064" t="s">
        <v>1088</v>
      </c>
      <c r="B1064">
        <v>67</v>
      </c>
      <c r="C1064" t="s">
        <v>25</v>
      </c>
      <c r="D1064">
        <v>98</v>
      </c>
      <c r="E1064">
        <v>167.53514490293</v>
      </c>
      <c r="F1064">
        <v>27.488640858138702</v>
      </c>
      <c r="G1064" t="s">
        <v>14</v>
      </c>
      <c r="H1064" t="s">
        <v>22</v>
      </c>
      <c r="I1064" t="s">
        <v>15</v>
      </c>
      <c r="J1064">
        <v>3</v>
      </c>
      <c r="K1064">
        <v>6938.32</v>
      </c>
      <c r="L1064" t="s">
        <v>23</v>
      </c>
      <c r="M1064" t="str">
        <f>IF(PatientData[[#This Row],[Age]]&lt;=30,"18-30",IF(PatientData[[#This Row],[Age]]&lt;=40,"31-40",IF(PatientData[[#This Row],[Age]]&lt;=50,"41-50",IF(PatientData[[#This Row],[Age]]&lt;=60,"51-60",IF(PatientData[[#This Row],[Age]]&lt;=70,"61-70",IF(PatientData[[#This Row],[Age]]&lt;=80,"71-80","80+"))))))</f>
        <v>61-70</v>
      </c>
    </row>
    <row r="1065" spans="1:13" x14ac:dyDescent="0.25">
      <c r="A1065" t="s">
        <v>1089</v>
      </c>
      <c r="B1065">
        <v>64</v>
      </c>
      <c r="C1065" t="s">
        <v>13</v>
      </c>
      <c r="D1065">
        <v>127</v>
      </c>
      <c r="E1065">
        <v>270.45002325598102</v>
      </c>
      <c r="F1065">
        <v>31.999864153214599</v>
      </c>
      <c r="G1065" t="s">
        <v>14</v>
      </c>
      <c r="H1065" t="s">
        <v>19</v>
      </c>
      <c r="I1065" t="s">
        <v>28</v>
      </c>
      <c r="J1065">
        <v>6</v>
      </c>
      <c r="K1065">
        <v>6143.82</v>
      </c>
      <c r="L1065" t="s">
        <v>43</v>
      </c>
      <c r="M1065" t="str">
        <f>IF(PatientData[[#This Row],[Age]]&lt;=30,"18-30",IF(PatientData[[#This Row],[Age]]&lt;=40,"31-40",IF(PatientData[[#This Row],[Age]]&lt;=50,"41-50",IF(PatientData[[#This Row],[Age]]&lt;=60,"51-60",IF(PatientData[[#This Row],[Age]]&lt;=70,"61-70",IF(PatientData[[#This Row],[Age]]&lt;=80,"71-80","80+"))))))</f>
        <v>61-70</v>
      </c>
    </row>
    <row r="1066" spans="1:13" x14ac:dyDescent="0.25">
      <c r="A1066" t="s">
        <v>1090</v>
      </c>
      <c r="B1066">
        <v>58</v>
      </c>
      <c r="C1066" t="s">
        <v>13</v>
      </c>
      <c r="D1066">
        <v>137</v>
      </c>
      <c r="E1066">
        <v>213.66252338388</v>
      </c>
      <c r="F1066">
        <v>30.568673030865298</v>
      </c>
      <c r="G1066" t="s">
        <v>18</v>
      </c>
      <c r="H1066" t="s">
        <v>19</v>
      </c>
      <c r="I1066" t="s">
        <v>28</v>
      </c>
      <c r="J1066">
        <v>1</v>
      </c>
      <c r="K1066">
        <v>2396.67</v>
      </c>
      <c r="L1066" t="s">
        <v>16</v>
      </c>
      <c r="M1066" t="str">
        <f>IF(PatientData[[#This Row],[Age]]&lt;=30,"18-30",IF(PatientData[[#This Row],[Age]]&lt;=40,"31-40",IF(PatientData[[#This Row],[Age]]&lt;=50,"41-50",IF(PatientData[[#This Row],[Age]]&lt;=60,"51-60",IF(PatientData[[#This Row],[Age]]&lt;=70,"61-70",IF(PatientData[[#This Row],[Age]]&lt;=80,"71-80","80+"))))))</f>
        <v>51-60</v>
      </c>
    </row>
    <row r="1067" spans="1:13" x14ac:dyDescent="0.25">
      <c r="A1067" t="s">
        <v>1091</v>
      </c>
      <c r="B1067">
        <v>39</v>
      </c>
      <c r="C1067" t="s">
        <v>25</v>
      </c>
      <c r="D1067">
        <v>133</v>
      </c>
      <c r="E1067">
        <v>165.31000688629101</v>
      </c>
      <c r="F1067">
        <v>21.9969724605936</v>
      </c>
      <c r="G1067" t="s">
        <v>10051</v>
      </c>
      <c r="H1067" t="s">
        <v>22</v>
      </c>
      <c r="I1067" t="s">
        <v>15</v>
      </c>
      <c r="J1067">
        <v>4</v>
      </c>
      <c r="K1067">
        <v>12137.85</v>
      </c>
      <c r="L1067" t="s">
        <v>23</v>
      </c>
      <c r="M1067" t="str">
        <f>IF(PatientData[[#This Row],[Age]]&lt;=30,"18-30",IF(PatientData[[#This Row],[Age]]&lt;=40,"31-40",IF(PatientData[[#This Row],[Age]]&lt;=50,"41-50",IF(PatientData[[#This Row],[Age]]&lt;=60,"51-60",IF(PatientData[[#This Row],[Age]]&lt;=70,"61-70",IF(PatientData[[#This Row],[Age]]&lt;=80,"71-80","80+"))))))</f>
        <v>31-40</v>
      </c>
    </row>
    <row r="1068" spans="1:13" x14ac:dyDescent="0.25">
      <c r="A1068" t="s">
        <v>1092</v>
      </c>
      <c r="B1068">
        <v>46</v>
      </c>
      <c r="C1068" t="s">
        <v>13</v>
      </c>
      <c r="D1068">
        <v>123</v>
      </c>
      <c r="E1068">
        <v>174.81550552765</v>
      </c>
      <c r="F1068">
        <v>15</v>
      </c>
      <c r="G1068" t="s">
        <v>18</v>
      </c>
      <c r="H1068" t="s">
        <v>10051</v>
      </c>
      <c r="I1068" t="s">
        <v>28</v>
      </c>
      <c r="J1068">
        <v>4</v>
      </c>
      <c r="K1068">
        <v>8523.8799999999992</v>
      </c>
      <c r="L1068" t="s">
        <v>43</v>
      </c>
      <c r="M1068" t="str">
        <f>IF(PatientData[[#This Row],[Age]]&lt;=30,"18-30",IF(PatientData[[#This Row],[Age]]&lt;=40,"31-40",IF(PatientData[[#This Row],[Age]]&lt;=50,"41-50",IF(PatientData[[#This Row],[Age]]&lt;=60,"51-60",IF(PatientData[[#This Row],[Age]]&lt;=70,"61-70",IF(PatientData[[#This Row],[Age]]&lt;=80,"71-80","80+"))))))</f>
        <v>41-50</v>
      </c>
    </row>
    <row r="1069" spans="1:13" x14ac:dyDescent="0.25">
      <c r="A1069" t="s">
        <v>1093</v>
      </c>
      <c r="B1069">
        <v>60</v>
      </c>
      <c r="C1069" t="s">
        <v>13</v>
      </c>
      <c r="D1069">
        <v>119</v>
      </c>
      <c r="E1069">
        <v>277.11266477089703</v>
      </c>
      <c r="F1069">
        <v>21.8763433649926</v>
      </c>
      <c r="G1069" t="s">
        <v>14</v>
      </c>
      <c r="H1069" t="s">
        <v>19</v>
      </c>
      <c r="I1069" t="s">
        <v>15</v>
      </c>
      <c r="J1069">
        <v>3</v>
      </c>
      <c r="K1069">
        <v>11571.84</v>
      </c>
      <c r="L1069" t="s">
        <v>43</v>
      </c>
      <c r="M1069" t="str">
        <f>IF(PatientData[[#This Row],[Age]]&lt;=30,"18-30",IF(PatientData[[#This Row],[Age]]&lt;=40,"31-40",IF(PatientData[[#This Row],[Age]]&lt;=50,"41-50",IF(PatientData[[#This Row],[Age]]&lt;=60,"51-60",IF(PatientData[[#This Row],[Age]]&lt;=70,"61-70",IF(PatientData[[#This Row],[Age]]&lt;=80,"71-80","80+"))))))</f>
        <v>51-60</v>
      </c>
    </row>
    <row r="1070" spans="1:13" x14ac:dyDescent="0.25">
      <c r="A1070" t="s">
        <v>1094</v>
      </c>
      <c r="B1070">
        <v>60</v>
      </c>
      <c r="C1070" t="s">
        <v>25</v>
      </c>
      <c r="D1070">
        <v>112</v>
      </c>
      <c r="E1070">
        <v>270.85899169121501</v>
      </c>
      <c r="F1070">
        <v>32.769005590319601</v>
      </c>
      <c r="G1070" t="s">
        <v>36</v>
      </c>
      <c r="H1070" t="s">
        <v>19</v>
      </c>
      <c r="I1070" t="s">
        <v>26</v>
      </c>
      <c r="J1070">
        <v>4</v>
      </c>
      <c r="K1070">
        <v>25094.7</v>
      </c>
      <c r="L1070" t="s">
        <v>16</v>
      </c>
      <c r="M1070" t="str">
        <f>IF(PatientData[[#This Row],[Age]]&lt;=30,"18-30",IF(PatientData[[#This Row],[Age]]&lt;=40,"31-40",IF(PatientData[[#This Row],[Age]]&lt;=50,"41-50",IF(PatientData[[#This Row],[Age]]&lt;=60,"51-60",IF(PatientData[[#This Row],[Age]]&lt;=70,"61-70",IF(PatientData[[#This Row],[Age]]&lt;=80,"71-80","80+"))))))</f>
        <v>51-60</v>
      </c>
    </row>
    <row r="1071" spans="1:13" x14ac:dyDescent="0.25">
      <c r="A1071" t="s">
        <v>1095</v>
      </c>
      <c r="B1071">
        <v>36</v>
      </c>
      <c r="C1071" t="s">
        <v>25</v>
      </c>
      <c r="D1071">
        <v>167</v>
      </c>
      <c r="E1071">
        <v>261.78788673472502</v>
      </c>
      <c r="F1071">
        <v>36.361622623131801</v>
      </c>
      <c r="G1071" t="s">
        <v>36</v>
      </c>
      <c r="H1071" t="s">
        <v>22</v>
      </c>
      <c r="I1071" t="s">
        <v>26</v>
      </c>
      <c r="J1071">
        <v>6</v>
      </c>
      <c r="K1071">
        <v>14579.55</v>
      </c>
      <c r="L1071" t="s">
        <v>16</v>
      </c>
      <c r="M1071" t="str">
        <f>IF(PatientData[[#This Row],[Age]]&lt;=30,"18-30",IF(PatientData[[#This Row],[Age]]&lt;=40,"31-40",IF(PatientData[[#This Row],[Age]]&lt;=50,"41-50",IF(PatientData[[#This Row],[Age]]&lt;=60,"51-60",IF(PatientData[[#This Row],[Age]]&lt;=70,"61-70",IF(PatientData[[#This Row],[Age]]&lt;=80,"71-80","80+"))))))</f>
        <v>31-40</v>
      </c>
    </row>
    <row r="1072" spans="1:13" x14ac:dyDescent="0.25">
      <c r="A1072" t="s">
        <v>1096</v>
      </c>
      <c r="B1072">
        <v>79</v>
      </c>
      <c r="C1072" t="s">
        <v>25</v>
      </c>
      <c r="D1072">
        <v>114</v>
      </c>
      <c r="E1072">
        <v>288.51610601243198</v>
      </c>
      <c r="F1072">
        <v>30.730023261164298</v>
      </c>
      <c r="G1072" t="s">
        <v>14</v>
      </c>
      <c r="H1072" t="s">
        <v>22</v>
      </c>
      <c r="I1072" t="s">
        <v>26</v>
      </c>
      <c r="J1072">
        <v>1</v>
      </c>
      <c r="K1072">
        <v>11797.41</v>
      </c>
      <c r="L1072" t="s">
        <v>16</v>
      </c>
      <c r="M1072" t="str">
        <f>IF(PatientData[[#This Row],[Age]]&lt;=30,"18-30",IF(PatientData[[#This Row],[Age]]&lt;=40,"31-40",IF(PatientData[[#This Row],[Age]]&lt;=50,"41-50",IF(PatientData[[#This Row],[Age]]&lt;=60,"51-60",IF(PatientData[[#This Row],[Age]]&lt;=70,"61-70",IF(PatientData[[#This Row],[Age]]&lt;=80,"71-80","80+"))))))</f>
        <v>71-80</v>
      </c>
    </row>
    <row r="1073" spans="1:13" x14ac:dyDescent="0.25">
      <c r="A1073" t="s">
        <v>1097</v>
      </c>
      <c r="B1073">
        <v>47</v>
      </c>
      <c r="C1073" t="s">
        <v>13</v>
      </c>
      <c r="D1073">
        <v>136</v>
      </c>
      <c r="E1073">
        <v>226.85519786894099</v>
      </c>
      <c r="F1073">
        <v>26.1761852451849</v>
      </c>
      <c r="G1073" t="s">
        <v>36</v>
      </c>
      <c r="H1073" t="s">
        <v>19</v>
      </c>
      <c r="I1073" t="s">
        <v>10051</v>
      </c>
      <c r="J1073">
        <v>1</v>
      </c>
      <c r="K1073">
        <v>4595.71</v>
      </c>
      <c r="L1073" t="s">
        <v>16</v>
      </c>
      <c r="M1073" t="str">
        <f>IF(PatientData[[#This Row],[Age]]&lt;=30,"18-30",IF(PatientData[[#This Row],[Age]]&lt;=40,"31-40",IF(PatientData[[#This Row],[Age]]&lt;=50,"41-50",IF(PatientData[[#This Row],[Age]]&lt;=60,"51-60",IF(PatientData[[#This Row],[Age]]&lt;=70,"61-70",IF(PatientData[[#This Row],[Age]]&lt;=80,"71-80","80+"))))))</f>
        <v>41-50</v>
      </c>
    </row>
    <row r="1074" spans="1:13" x14ac:dyDescent="0.25">
      <c r="A1074" t="s">
        <v>1098</v>
      </c>
      <c r="B1074">
        <v>49</v>
      </c>
      <c r="C1074" t="s">
        <v>25</v>
      </c>
      <c r="D1074">
        <v>153</v>
      </c>
      <c r="E1074">
        <v>228.55971572495</v>
      </c>
      <c r="F1074">
        <v>31.7288434312186</v>
      </c>
      <c r="G1074" t="s">
        <v>18</v>
      </c>
      <c r="H1074" t="s">
        <v>19</v>
      </c>
      <c r="I1074" t="s">
        <v>28</v>
      </c>
      <c r="J1074">
        <v>2</v>
      </c>
      <c r="K1074">
        <v>3740.48</v>
      </c>
      <c r="L1074" t="s">
        <v>16</v>
      </c>
      <c r="M1074" t="str">
        <f>IF(PatientData[[#This Row],[Age]]&lt;=30,"18-30",IF(PatientData[[#This Row],[Age]]&lt;=40,"31-40",IF(PatientData[[#This Row],[Age]]&lt;=50,"41-50",IF(PatientData[[#This Row],[Age]]&lt;=60,"51-60",IF(PatientData[[#This Row],[Age]]&lt;=70,"61-70",IF(PatientData[[#This Row],[Age]]&lt;=80,"71-80","80+"))))))</f>
        <v>41-50</v>
      </c>
    </row>
    <row r="1075" spans="1:13" x14ac:dyDescent="0.25">
      <c r="A1075" t="s">
        <v>1099</v>
      </c>
      <c r="B1075">
        <v>45</v>
      </c>
      <c r="C1075" t="s">
        <v>25</v>
      </c>
      <c r="D1075">
        <v>125</v>
      </c>
      <c r="E1075">
        <v>221.177467629695</v>
      </c>
      <c r="F1075">
        <v>36.335387474168797</v>
      </c>
      <c r="G1075" t="s">
        <v>18</v>
      </c>
      <c r="H1075" t="s">
        <v>19</v>
      </c>
      <c r="I1075" t="s">
        <v>28</v>
      </c>
      <c r="J1075">
        <v>7</v>
      </c>
      <c r="K1075">
        <v>5403.53</v>
      </c>
      <c r="L1075" t="s">
        <v>20</v>
      </c>
      <c r="M1075" t="str">
        <f>IF(PatientData[[#This Row],[Age]]&lt;=30,"18-30",IF(PatientData[[#This Row],[Age]]&lt;=40,"31-40",IF(PatientData[[#This Row],[Age]]&lt;=50,"41-50",IF(PatientData[[#This Row],[Age]]&lt;=60,"51-60",IF(PatientData[[#This Row],[Age]]&lt;=70,"61-70",IF(PatientData[[#This Row],[Age]]&lt;=80,"71-80","80+"))))))</f>
        <v>41-50</v>
      </c>
    </row>
    <row r="1076" spans="1:13" x14ac:dyDescent="0.25">
      <c r="A1076" t="s">
        <v>1100</v>
      </c>
      <c r="B1076">
        <v>68</v>
      </c>
      <c r="C1076" t="s">
        <v>25</v>
      </c>
      <c r="D1076">
        <v>120</v>
      </c>
      <c r="E1076">
        <v>247.85162193822799</v>
      </c>
      <c r="F1076">
        <v>31.2763763182652</v>
      </c>
      <c r="G1076" t="s">
        <v>36</v>
      </c>
      <c r="H1076" t="s">
        <v>19</v>
      </c>
      <c r="I1076" t="s">
        <v>26</v>
      </c>
      <c r="J1076">
        <v>2</v>
      </c>
      <c r="K1076">
        <v>14600.4</v>
      </c>
      <c r="L1076" t="s">
        <v>23</v>
      </c>
      <c r="M1076" t="str">
        <f>IF(PatientData[[#This Row],[Age]]&lt;=30,"18-30",IF(PatientData[[#This Row],[Age]]&lt;=40,"31-40",IF(PatientData[[#This Row],[Age]]&lt;=50,"41-50",IF(PatientData[[#This Row],[Age]]&lt;=60,"51-60",IF(PatientData[[#This Row],[Age]]&lt;=70,"61-70",IF(PatientData[[#This Row],[Age]]&lt;=80,"71-80","80+"))))))</f>
        <v>61-70</v>
      </c>
    </row>
    <row r="1077" spans="1:13" x14ac:dyDescent="0.25">
      <c r="A1077" t="s">
        <v>1101</v>
      </c>
      <c r="B1077">
        <v>60</v>
      </c>
      <c r="C1077" t="s">
        <v>13</v>
      </c>
      <c r="D1077">
        <v>129</v>
      </c>
      <c r="E1077">
        <v>177.294177125625</v>
      </c>
      <c r="F1077">
        <v>24.0435260814548</v>
      </c>
      <c r="G1077" t="s">
        <v>14</v>
      </c>
      <c r="H1077" t="s">
        <v>19</v>
      </c>
      <c r="I1077" t="s">
        <v>15</v>
      </c>
      <c r="J1077">
        <v>2</v>
      </c>
      <c r="K1077">
        <v>16227.68</v>
      </c>
      <c r="L1077" t="s">
        <v>16</v>
      </c>
      <c r="M1077" t="str">
        <f>IF(PatientData[[#This Row],[Age]]&lt;=30,"18-30",IF(PatientData[[#This Row],[Age]]&lt;=40,"31-40",IF(PatientData[[#This Row],[Age]]&lt;=50,"41-50",IF(PatientData[[#This Row],[Age]]&lt;=60,"51-60",IF(PatientData[[#This Row],[Age]]&lt;=70,"61-70",IF(PatientData[[#This Row],[Age]]&lt;=80,"71-80","80+"))))))</f>
        <v>51-60</v>
      </c>
    </row>
    <row r="1078" spans="1:13" x14ac:dyDescent="0.25">
      <c r="A1078" t="s">
        <v>1102</v>
      </c>
      <c r="B1078">
        <v>71</v>
      </c>
      <c r="C1078" t="s">
        <v>25</v>
      </c>
      <c r="D1078">
        <v>125</v>
      </c>
      <c r="E1078">
        <v>201.07902139280799</v>
      </c>
      <c r="F1078">
        <v>29.655299074737801</v>
      </c>
      <c r="G1078" t="s">
        <v>14</v>
      </c>
      <c r="H1078" t="s">
        <v>19</v>
      </c>
      <c r="I1078" t="s">
        <v>28</v>
      </c>
      <c r="J1078">
        <v>4</v>
      </c>
      <c r="K1078">
        <v>4197.79</v>
      </c>
      <c r="L1078" t="s">
        <v>23</v>
      </c>
      <c r="M1078" t="str">
        <f>IF(PatientData[[#This Row],[Age]]&lt;=30,"18-30",IF(PatientData[[#This Row],[Age]]&lt;=40,"31-40",IF(PatientData[[#This Row],[Age]]&lt;=50,"41-50",IF(PatientData[[#This Row],[Age]]&lt;=60,"51-60",IF(PatientData[[#This Row],[Age]]&lt;=70,"61-70",IF(PatientData[[#This Row],[Age]]&lt;=80,"71-80","80+"))))))</f>
        <v>71-80</v>
      </c>
    </row>
    <row r="1079" spans="1:13" x14ac:dyDescent="0.25">
      <c r="A1079" t="s">
        <v>1103</v>
      </c>
      <c r="B1079">
        <v>50</v>
      </c>
      <c r="C1079" t="s">
        <v>13</v>
      </c>
      <c r="D1079">
        <v>132</v>
      </c>
      <c r="E1079">
        <v>267.39765470484099</v>
      </c>
      <c r="F1079">
        <v>21.761365495576701</v>
      </c>
      <c r="G1079" t="s">
        <v>18</v>
      </c>
      <c r="H1079" t="s">
        <v>19</v>
      </c>
      <c r="I1079" t="s">
        <v>28</v>
      </c>
      <c r="J1079">
        <v>2</v>
      </c>
      <c r="K1079">
        <v>4797.75</v>
      </c>
      <c r="L1079" t="s">
        <v>23</v>
      </c>
      <c r="M1079" t="str">
        <f>IF(PatientData[[#This Row],[Age]]&lt;=30,"18-30",IF(PatientData[[#This Row],[Age]]&lt;=40,"31-40",IF(PatientData[[#This Row],[Age]]&lt;=50,"41-50",IF(PatientData[[#This Row],[Age]]&lt;=60,"51-60",IF(PatientData[[#This Row],[Age]]&lt;=70,"61-70",IF(PatientData[[#This Row],[Age]]&lt;=80,"71-80","80+"))))))</f>
        <v>41-50</v>
      </c>
    </row>
    <row r="1080" spans="1:13" x14ac:dyDescent="0.25">
      <c r="A1080" t="s">
        <v>1104</v>
      </c>
      <c r="B1080">
        <v>88</v>
      </c>
      <c r="C1080" t="s">
        <v>13</v>
      </c>
      <c r="D1080">
        <v>126</v>
      </c>
      <c r="E1080">
        <v>220.096288717531</v>
      </c>
      <c r="F1080">
        <v>27.9442364642826</v>
      </c>
      <c r="G1080" t="s">
        <v>14</v>
      </c>
      <c r="H1080" t="s">
        <v>19</v>
      </c>
      <c r="I1080" t="s">
        <v>15</v>
      </c>
      <c r="J1080">
        <v>3</v>
      </c>
      <c r="K1080">
        <v>6831.07</v>
      </c>
      <c r="L1080" t="s">
        <v>20</v>
      </c>
      <c r="M1080" t="str">
        <f>IF(PatientData[[#This Row],[Age]]&lt;=30,"18-30",IF(PatientData[[#This Row],[Age]]&lt;=40,"31-40",IF(PatientData[[#This Row],[Age]]&lt;=50,"41-50",IF(PatientData[[#This Row],[Age]]&lt;=60,"51-60",IF(PatientData[[#This Row],[Age]]&lt;=70,"61-70",IF(PatientData[[#This Row],[Age]]&lt;=80,"71-80","80+"))))))</f>
        <v>80+</v>
      </c>
    </row>
    <row r="1081" spans="1:13" x14ac:dyDescent="0.25">
      <c r="A1081" t="s">
        <v>1105</v>
      </c>
      <c r="B1081">
        <v>33</v>
      </c>
      <c r="C1081" t="s">
        <v>25</v>
      </c>
      <c r="D1081">
        <v>135</v>
      </c>
      <c r="E1081">
        <v>158.187858361275</v>
      </c>
      <c r="F1081">
        <v>34.417352803581402</v>
      </c>
      <c r="G1081" t="s">
        <v>18</v>
      </c>
      <c r="H1081" t="s">
        <v>22</v>
      </c>
      <c r="I1081" t="s">
        <v>15</v>
      </c>
      <c r="J1081">
        <v>3</v>
      </c>
      <c r="K1081">
        <v>7600.97</v>
      </c>
      <c r="L1081" t="s">
        <v>16</v>
      </c>
      <c r="M1081" t="str">
        <f>IF(PatientData[[#This Row],[Age]]&lt;=30,"18-30",IF(PatientData[[#This Row],[Age]]&lt;=40,"31-40",IF(PatientData[[#This Row],[Age]]&lt;=50,"41-50",IF(PatientData[[#This Row],[Age]]&lt;=60,"51-60",IF(PatientData[[#This Row],[Age]]&lt;=70,"61-70",IF(PatientData[[#This Row],[Age]]&lt;=80,"71-80","80+"))))))</f>
        <v>31-40</v>
      </c>
    </row>
    <row r="1082" spans="1:13" x14ac:dyDescent="0.25">
      <c r="A1082" t="s">
        <v>1106</v>
      </c>
      <c r="B1082">
        <v>54</v>
      </c>
      <c r="C1082" t="s">
        <v>25</v>
      </c>
      <c r="D1082">
        <v>114</v>
      </c>
      <c r="E1082">
        <v>263.58481593356902</v>
      </c>
      <c r="F1082">
        <v>24.082609214878399</v>
      </c>
      <c r="G1082" t="s">
        <v>36</v>
      </c>
      <c r="H1082" t="s">
        <v>19</v>
      </c>
      <c r="I1082" t="s">
        <v>26</v>
      </c>
      <c r="J1082">
        <v>6</v>
      </c>
      <c r="K1082">
        <v>24664.53</v>
      </c>
      <c r="L1082" t="s">
        <v>16</v>
      </c>
      <c r="M1082" t="str">
        <f>IF(PatientData[[#This Row],[Age]]&lt;=30,"18-30",IF(PatientData[[#This Row],[Age]]&lt;=40,"31-40",IF(PatientData[[#This Row],[Age]]&lt;=50,"41-50",IF(PatientData[[#This Row],[Age]]&lt;=60,"51-60",IF(PatientData[[#This Row],[Age]]&lt;=70,"61-70",IF(PatientData[[#This Row],[Age]]&lt;=80,"71-80","80+"))))))</f>
        <v>51-60</v>
      </c>
    </row>
    <row r="1083" spans="1:13" x14ac:dyDescent="0.25">
      <c r="A1083" t="s">
        <v>1107</v>
      </c>
      <c r="B1083">
        <v>27</v>
      </c>
      <c r="C1083" t="s">
        <v>13</v>
      </c>
      <c r="D1083">
        <v>148</v>
      </c>
      <c r="E1083" t="s">
        <v>10051</v>
      </c>
      <c r="F1083">
        <v>27.855808754118598</v>
      </c>
      <c r="G1083" t="s">
        <v>18</v>
      </c>
      <c r="H1083" t="s">
        <v>22</v>
      </c>
      <c r="I1083" t="s">
        <v>26</v>
      </c>
      <c r="J1083">
        <v>6</v>
      </c>
      <c r="K1083">
        <v>17185.38</v>
      </c>
      <c r="L1083" t="s">
        <v>16</v>
      </c>
      <c r="M1083" t="str">
        <f>IF(PatientData[[#This Row],[Age]]&lt;=30,"18-30",IF(PatientData[[#This Row],[Age]]&lt;=40,"31-40",IF(PatientData[[#This Row],[Age]]&lt;=50,"41-50",IF(PatientData[[#This Row],[Age]]&lt;=60,"51-60",IF(PatientData[[#This Row],[Age]]&lt;=70,"61-70",IF(PatientData[[#This Row],[Age]]&lt;=80,"71-80","80+"))))))</f>
        <v>18-30</v>
      </c>
    </row>
    <row r="1084" spans="1:13" x14ac:dyDescent="0.25">
      <c r="A1084" t="s">
        <v>1108</v>
      </c>
      <c r="B1084">
        <v>34</v>
      </c>
      <c r="C1084" t="s">
        <v>13</v>
      </c>
      <c r="D1084">
        <v>120</v>
      </c>
      <c r="E1084">
        <v>242.124831187203</v>
      </c>
      <c r="F1084">
        <v>33.258514279395897</v>
      </c>
      <c r="G1084" t="s">
        <v>14</v>
      </c>
      <c r="H1084" t="s">
        <v>19</v>
      </c>
      <c r="I1084" t="s">
        <v>28</v>
      </c>
      <c r="J1084">
        <v>3</v>
      </c>
      <c r="K1084">
        <v>4039.78</v>
      </c>
      <c r="L1084" t="s">
        <v>43</v>
      </c>
      <c r="M1084" t="str">
        <f>IF(PatientData[[#This Row],[Age]]&lt;=30,"18-30",IF(PatientData[[#This Row],[Age]]&lt;=40,"31-40",IF(PatientData[[#This Row],[Age]]&lt;=50,"41-50",IF(PatientData[[#This Row],[Age]]&lt;=60,"51-60",IF(PatientData[[#This Row],[Age]]&lt;=70,"61-70",IF(PatientData[[#This Row],[Age]]&lt;=80,"71-80","80+"))))))</f>
        <v>31-40</v>
      </c>
    </row>
    <row r="1085" spans="1:13" x14ac:dyDescent="0.25">
      <c r="A1085" t="s">
        <v>1109</v>
      </c>
      <c r="B1085">
        <v>48</v>
      </c>
      <c r="C1085" t="s">
        <v>13</v>
      </c>
      <c r="D1085">
        <v>128</v>
      </c>
      <c r="E1085">
        <v>154.83227253212701</v>
      </c>
      <c r="F1085">
        <v>19.332388788401801</v>
      </c>
      <c r="G1085" t="s">
        <v>14</v>
      </c>
      <c r="H1085" t="s">
        <v>19</v>
      </c>
      <c r="I1085" t="s">
        <v>28</v>
      </c>
      <c r="J1085">
        <v>2</v>
      </c>
      <c r="K1085">
        <v>500</v>
      </c>
      <c r="L1085" t="s">
        <v>16</v>
      </c>
      <c r="M1085" t="str">
        <f>IF(PatientData[[#This Row],[Age]]&lt;=30,"18-30",IF(PatientData[[#This Row],[Age]]&lt;=40,"31-40",IF(PatientData[[#This Row],[Age]]&lt;=50,"41-50",IF(PatientData[[#This Row],[Age]]&lt;=60,"51-60",IF(PatientData[[#This Row],[Age]]&lt;=70,"61-70",IF(PatientData[[#This Row],[Age]]&lt;=80,"71-80","80+"))))))</f>
        <v>41-50</v>
      </c>
    </row>
    <row r="1086" spans="1:13" x14ac:dyDescent="0.25">
      <c r="A1086" t="s">
        <v>1110</v>
      </c>
      <c r="B1086">
        <v>46</v>
      </c>
      <c r="C1086" t="s">
        <v>25</v>
      </c>
      <c r="D1086">
        <v>124</v>
      </c>
      <c r="E1086">
        <v>182.65132837659499</v>
      </c>
      <c r="F1086">
        <v>31.841422830986598</v>
      </c>
      <c r="G1086" t="s">
        <v>14</v>
      </c>
      <c r="H1086" t="s">
        <v>19</v>
      </c>
      <c r="I1086" t="s">
        <v>15</v>
      </c>
      <c r="J1086">
        <v>5</v>
      </c>
      <c r="K1086">
        <v>10845.6</v>
      </c>
      <c r="L1086" t="s">
        <v>23</v>
      </c>
      <c r="M1086" t="str">
        <f>IF(PatientData[[#This Row],[Age]]&lt;=30,"18-30",IF(PatientData[[#This Row],[Age]]&lt;=40,"31-40",IF(PatientData[[#This Row],[Age]]&lt;=50,"41-50",IF(PatientData[[#This Row],[Age]]&lt;=60,"51-60",IF(PatientData[[#This Row],[Age]]&lt;=70,"61-70",IF(PatientData[[#This Row],[Age]]&lt;=80,"71-80","80+"))))))</f>
        <v>41-50</v>
      </c>
    </row>
    <row r="1087" spans="1:13" x14ac:dyDescent="0.25">
      <c r="A1087" t="s">
        <v>1111</v>
      </c>
      <c r="B1087">
        <v>76</v>
      </c>
      <c r="C1087" t="s">
        <v>25</v>
      </c>
      <c r="D1087">
        <v>121</v>
      </c>
      <c r="E1087">
        <v>152.864238314273</v>
      </c>
      <c r="F1087">
        <v>21.749877626515602</v>
      </c>
      <c r="G1087" t="s">
        <v>36</v>
      </c>
      <c r="H1087" t="s">
        <v>19</v>
      </c>
      <c r="I1087" t="s">
        <v>15</v>
      </c>
      <c r="J1087">
        <v>6</v>
      </c>
      <c r="K1087">
        <v>11417.45</v>
      </c>
      <c r="L1087" t="s">
        <v>23</v>
      </c>
      <c r="M1087" t="str">
        <f>IF(PatientData[[#This Row],[Age]]&lt;=30,"18-30",IF(PatientData[[#This Row],[Age]]&lt;=40,"31-40",IF(PatientData[[#This Row],[Age]]&lt;=50,"41-50",IF(PatientData[[#This Row],[Age]]&lt;=60,"51-60",IF(PatientData[[#This Row],[Age]]&lt;=70,"61-70",IF(PatientData[[#This Row],[Age]]&lt;=80,"71-80","80+"))))))</f>
        <v>71-80</v>
      </c>
    </row>
    <row r="1088" spans="1:13" x14ac:dyDescent="0.25">
      <c r="A1088" t="s">
        <v>1112</v>
      </c>
      <c r="B1088">
        <v>86</v>
      </c>
      <c r="C1088" t="s">
        <v>25</v>
      </c>
      <c r="D1088">
        <v>132</v>
      </c>
      <c r="E1088">
        <v>192.29439099596399</v>
      </c>
      <c r="F1088">
        <v>33.990106456863401</v>
      </c>
      <c r="G1088" t="s">
        <v>36</v>
      </c>
      <c r="H1088" t="s">
        <v>19</v>
      </c>
      <c r="I1088" t="s">
        <v>26</v>
      </c>
      <c r="J1088">
        <v>3</v>
      </c>
      <c r="K1088">
        <v>13078.18</v>
      </c>
      <c r="L1088" t="s">
        <v>23</v>
      </c>
      <c r="M1088" t="str">
        <f>IF(PatientData[[#This Row],[Age]]&lt;=30,"18-30",IF(PatientData[[#This Row],[Age]]&lt;=40,"31-40",IF(PatientData[[#This Row],[Age]]&lt;=50,"41-50",IF(PatientData[[#This Row],[Age]]&lt;=60,"51-60",IF(PatientData[[#This Row],[Age]]&lt;=70,"61-70",IF(PatientData[[#This Row],[Age]]&lt;=80,"71-80","80+"))))))</f>
        <v>80+</v>
      </c>
    </row>
    <row r="1089" spans="1:13" x14ac:dyDescent="0.25">
      <c r="A1089" t="s">
        <v>1113</v>
      </c>
      <c r="B1089">
        <v>73</v>
      </c>
      <c r="C1089" t="s">
        <v>25</v>
      </c>
      <c r="D1089">
        <v>138</v>
      </c>
      <c r="E1089">
        <v>200.15691310569599</v>
      </c>
      <c r="F1089">
        <v>27.924035981928299</v>
      </c>
      <c r="G1089" t="s">
        <v>14</v>
      </c>
      <c r="H1089" t="s">
        <v>22</v>
      </c>
      <c r="I1089" t="s">
        <v>15</v>
      </c>
      <c r="J1089">
        <v>0</v>
      </c>
      <c r="K1089">
        <v>4537.6400000000003</v>
      </c>
      <c r="L1089" t="s">
        <v>23</v>
      </c>
      <c r="M1089" t="str">
        <f>IF(PatientData[[#This Row],[Age]]&lt;=30,"18-30",IF(PatientData[[#This Row],[Age]]&lt;=40,"31-40",IF(PatientData[[#This Row],[Age]]&lt;=50,"41-50",IF(PatientData[[#This Row],[Age]]&lt;=60,"51-60",IF(PatientData[[#This Row],[Age]]&lt;=70,"61-70",IF(PatientData[[#This Row],[Age]]&lt;=80,"71-80","80+"))))))</f>
        <v>71-80</v>
      </c>
    </row>
    <row r="1090" spans="1:13" x14ac:dyDescent="0.25">
      <c r="A1090" t="s">
        <v>1114</v>
      </c>
      <c r="B1090">
        <v>53</v>
      </c>
      <c r="C1090" t="s">
        <v>13</v>
      </c>
      <c r="D1090">
        <v>122</v>
      </c>
      <c r="E1090">
        <v>206.52603610745101</v>
      </c>
      <c r="F1090">
        <v>27.375283067691001</v>
      </c>
      <c r="G1090" t="s">
        <v>18</v>
      </c>
      <c r="H1090" t="s">
        <v>19</v>
      </c>
      <c r="I1090" t="s">
        <v>28</v>
      </c>
      <c r="J1090">
        <v>4</v>
      </c>
      <c r="K1090">
        <v>4247.93</v>
      </c>
      <c r="L1090" t="s">
        <v>16</v>
      </c>
      <c r="M1090" t="str">
        <f>IF(PatientData[[#This Row],[Age]]&lt;=30,"18-30",IF(PatientData[[#This Row],[Age]]&lt;=40,"31-40",IF(PatientData[[#This Row],[Age]]&lt;=50,"41-50",IF(PatientData[[#This Row],[Age]]&lt;=60,"51-60",IF(PatientData[[#This Row],[Age]]&lt;=70,"61-70",IF(PatientData[[#This Row],[Age]]&lt;=80,"71-80","80+"))))))</f>
        <v>51-60</v>
      </c>
    </row>
    <row r="1091" spans="1:13" x14ac:dyDescent="0.25">
      <c r="A1091" t="s">
        <v>1115</v>
      </c>
      <c r="B1091">
        <v>59</v>
      </c>
      <c r="C1091" t="s">
        <v>25</v>
      </c>
      <c r="D1091">
        <v>99</v>
      </c>
      <c r="E1091">
        <v>222.32646846816701</v>
      </c>
      <c r="F1091">
        <v>30.0324605406568</v>
      </c>
      <c r="G1091" t="s">
        <v>36</v>
      </c>
      <c r="H1091" t="s">
        <v>19</v>
      </c>
      <c r="I1091" t="s">
        <v>26</v>
      </c>
      <c r="J1091">
        <v>6</v>
      </c>
      <c r="K1091">
        <v>18883.32</v>
      </c>
      <c r="L1091" t="s">
        <v>43</v>
      </c>
      <c r="M1091" t="str">
        <f>IF(PatientData[[#This Row],[Age]]&lt;=30,"18-30",IF(PatientData[[#This Row],[Age]]&lt;=40,"31-40",IF(PatientData[[#This Row],[Age]]&lt;=50,"41-50",IF(PatientData[[#This Row],[Age]]&lt;=60,"51-60",IF(PatientData[[#This Row],[Age]]&lt;=70,"61-70",IF(PatientData[[#This Row],[Age]]&lt;=80,"71-80","80+"))))))</f>
        <v>51-60</v>
      </c>
    </row>
    <row r="1092" spans="1:13" x14ac:dyDescent="0.25">
      <c r="A1092" t="s">
        <v>1116</v>
      </c>
      <c r="B1092">
        <v>41</v>
      </c>
      <c r="C1092" t="s">
        <v>25</v>
      </c>
      <c r="D1092">
        <v>109</v>
      </c>
      <c r="E1092">
        <v>222.59793535548201</v>
      </c>
      <c r="F1092">
        <v>36.503909700553002</v>
      </c>
      <c r="G1092" t="s">
        <v>14</v>
      </c>
      <c r="H1092" t="s">
        <v>19</v>
      </c>
      <c r="I1092" t="s">
        <v>28</v>
      </c>
      <c r="J1092">
        <v>3</v>
      </c>
      <c r="K1092">
        <v>1594.24</v>
      </c>
      <c r="L1092" t="s">
        <v>23</v>
      </c>
      <c r="M1092" t="str">
        <f>IF(PatientData[[#This Row],[Age]]&lt;=30,"18-30",IF(PatientData[[#This Row],[Age]]&lt;=40,"31-40",IF(PatientData[[#This Row],[Age]]&lt;=50,"41-50",IF(PatientData[[#This Row],[Age]]&lt;=60,"51-60",IF(PatientData[[#This Row],[Age]]&lt;=70,"61-70",IF(PatientData[[#This Row],[Age]]&lt;=80,"71-80","80+"))))))</f>
        <v>41-50</v>
      </c>
    </row>
    <row r="1093" spans="1:13" x14ac:dyDescent="0.25">
      <c r="A1093" t="s">
        <v>1117</v>
      </c>
      <c r="B1093">
        <v>34</v>
      </c>
      <c r="C1093" t="s">
        <v>13</v>
      </c>
      <c r="D1093">
        <v>122</v>
      </c>
      <c r="E1093">
        <v>121.57525511109</v>
      </c>
      <c r="F1093">
        <v>35.755917565060599</v>
      </c>
      <c r="G1093" t="s">
        <v>18</v>
      </c>
      <c r="H1093" t="s">
        <v>10051</v>
      </c>
      <c r="I1093" t="s">
        <v>15</v>
      </c>
      <c r="J1093">
        <v>2</v>
      </c>
      <c r="K1093">
        <v>3026.42</v>
      </c>
      <c r="L1093" t="s">
        <v>16</v>
      </c>
      <c r="M1093" t="str">
        <f>IF(PatientData[[#This Row],[Age]]&lt;=30,"18-30",IF(PatientData[[#This Row],[Age]]&lt;=40,"31-40",IF(PatientData[[#This Row],[Age]]&lt;=50,"41-50",IF(PatientData[[#This Row],[Age]]&lt;=60,"51-60",IF(PatientData[[#This Row],[Age]]&lt;=70,"61-70",IF(PatientData[[#This Row],[Age]]&lt;=80,"71-80","80+"))))))</f>
        <v>31-40</v>
      </c>
    </row>
    <row r="1094" spans="1:13" x14ac:dyDescent="0.25">
      <c r="A1094" t="s">
        <v>1118</v>
      </c>
      <c r="B1094">
        <v>60</v>
      </c>
      <c r="C1094" t="s">
        <v>13</v>
      </c>
      <c r="D1094">
        <v>123</v>
      </c>
      <c r="E1094">
        <v>195.663654023193</v>
      </c>
      <c r="F1094">
        <v>30.567464010336199</v>
      </c>
      <c r="G1094" t="s">
        <v>18</v>
      </c>
      <c r="H1094" t="s">
        <v>19</v>
      </c>
      <c r="I1094" t="s">
        <v>26</v>
      </c>
      <c r="J1094">
        <v>3</v>
      </c>
      <c r="K1094">
        <v>14101.23</v>
      </c>
      <c r="L1094" t="s">
        <v>16</v>
      </c>
      <c r="M1094" t="str">
        <f>IF(PatientData[[#This Row],[Age]]&lt;=30,"18-30",IF(PatientData[[#This Row],[Age]]&lt;=40,"31-40",IF(PatientData[[#This Row],[Age]]&lt;=50,"41-50",IF(PatientData[[#This Row],[Age]]&lt;=60,"51-60",IF(PatientData[[#This Row],[Age]]&lt;=70,"61-70",IF(PatientData[[#This Row],[Age]]&lt;=80,"71-80","80+"))))))</f>
        <v>51-60</v>
      </c>
    </row>
    <row r="1095" spans="1:13" x14ac:dyDescent="0.25">
      <c r="A1095" t="s">
        <v>1119</v>
      </c>
      <c r="B1095">
        <v>80</v>
      </c>
      <c r="C1095" t="s">
        <v>25</v>
      </c>
      <c r="D1095">
        <v>135</v>
      </c>
      <c r="E1095">
        <v>244.60717313715699</v>
      </c>
      <c r="F1095">
        <v>27.344191798119699</v>
      </c>
      <c r="G1095" t="s">
        <v>36</v>
      </c>
      <c r="H1095" t="s">
        <v>22</v>
      </c>
      <c r="I1095" t="s">
        <v>26</v>
      </c>
      <c r="J1095">
        <v>3</v>
      </c>
      <c r="K1095">
        <v>12163.93</v>
      </c>
      <c r="L1095" t="s">
        <v>23</v>
      </c>
      <c r="M1095" t="str">
        <f>IF(PatientData[[#This Row],[Age]]&lt;=30,"18-30",IF(PatientData[[#This Row],[Age]]&lt;=40,"31-40",IF(PatientData[[#This Row],[Age]]&lt;=50,"41-50",IF(PatientData[[#This Row],[Age]]&lt;=60,"51-60",IF(PatientData[[#This Row],[Age]]&lt;=70,"61-70",IF(PatientData[[#This Row],[Age]]&lt;=80,"71-80","80+"))))))</f>
        <v>71-80</v>
      </c>
    </row>
    <row r="1096" spans="1:13" x14ac:dyDescent="0.25">
      <c r="A1096" t="s">
        <v>1120</v>
      </c>
      <c r="B1096">
        <v>52</v>
      </c>
      <c r="C1096" t="s">
        <v>13</v>
      </c>
      <c r="D1096">
        <v>154</v>
      </c>
      <c r="E1096">
        <v>199.961401674618</v>
      </c>
      <c r="F1096">
        <v>21.246195664790399</v>
      </c>
      <c r="G1096" t="s">
        <v>36</v>
      </c>
      <c r="H1096" t="s">
        <v>19</v>
      </c>
      <c r="I1096" t="s">
        <v>15</v>
      </c>
      <c r="J1096">
        <v>3</v>
      </c>
      <c r="K1096">
        <v>6045.63</v>
      </c>
      <c r="L1096" t="s">
        <v>20</v>
      </c>
      <c r="M1096" t="str">
        <f>IF(PatientData[[#This Row],[Age]]&lt;=30,"18-30",IF(PatientData[[#This Row],[Age]]&lt;=40,"31-40",IF(PatientData[[#This Row],[Age]]&lt;=50,"41-50",IF(PatientData[[#This Row],[Age]]&lt;=60,"51-60",IF(PatientData[[#This Row],[Age]]&lt;=70,"61-70",IF(PatientData[[#This Row],[Age]]&lt;=80,"71-80","80+"))))))</f>
        <v>51-60</v>
      </c>
    </row>
    <row r="1097" spans="1:13" x14ac:dyDescent="0.25">
      <c r="A1097" t="s">
        <v>1121</v>
      </c>
      <c r="B1097">
        <v>73</v>
      </c>
      <c r="C1097" t="s">
        <v>13</v>
      </c>
      <c r="D1097">
        <v>100</v>
      </c>
      <c r="E1097">
        <v>277.58942984165799</v>
      </c>
      <c r="F1097">
        <v>34.136611425890102</v>
      </c>
      <c r="G1097" t="s">
        <v>14</v>
      </c>
      <c r="H1097" t="s">
        <v>19</v>
      </c>
      <c r="I1097" t="s">
        <v>26</v>
      </c>
      <c r="J1097">
        <v>4</v>
      </c>
      <c r="K1097">
        <v>15724.17</v>
      </c>
      <c r="L1097" t="s">
        <v>16</v>
      </c>
      <c r="M1097" t="str">
        <f>IF(PatientData[[#This Row],[Age]]&lt;=30,"18-30",IF(PatientData[[#This Row],[Age]]&lt;=40,"31-40",IF(PatientData[[#This Row],[Age]]&lt;=50,"41-50",IF(PatientData[[#This Row],[Age]]&lt;=60,"51-60",IF(PatientData[[#This Row],[Age]]&lt;=70,"61-70",IF(PatientData[[#This Row],[Age]]&lt;=80,"71-80","80+"))))))</f>
        <v>71-80</v>
      </c>
    </row>
    <row r="1098" spans="1:13" x14ac:dyDescent="0.25">
      <c r="A1098" t="s">
        <v>1122</v>
      </c>
      <c r="B1098">
        <v>77</v>
      </c>
      <c r="C1098" t="s">
        <v>25</v>
      </c>
      <c r="D1098">
        <v>129</v>
      </c>
      <c r="E1098">
        <v>200.27457364735099</v>
      </c>
      <c r="F1098">
        <v>22.574149191004299</v>
      </c>
      <c r="G1098" t="s">
        <v>36</v>
      </c>
      <c r="H1098" t="s">
        <v>22</v>
      </c>
      <c r="I1098" t="s">
        <v>26</v>
      </c>
      <c r="J1098">
        <v>9</v>
      </c>
      <c r="K1098">
        <v>24304.2</v>
      </c>
      <c r="L1098" t="s">
        <v>16</v>
      </c>
      <c r="M1098" t="str">
        <f>IF(PatientData[[#This Row],[Age]]&lt;=30,"18-30",IF(PatientData[[#This Row],[Age]]&lt;=40,"31-40",IF(PatientData[[#This Row],[Age]]&lt;=50,"41-50",IF(PatientData[[#This Row],[Age]]&lt;=60,"51-60",IF(PatientData[[#This Row],[Age]]&lt;=70,"61-70",IF(PatientData[[#This Row],[Age]]&lt;=80,"71-80","80+"))))))</f>
        <v>71-80</v>
      </c>
    </row>
    <row r="1099" spans="1:13" x14ac:dyDescent="0.25">
      <c r="A1099" t="s">
        <v>1123</v>
      </c>
      <c r="B1099">
        <v>29</v>
      </c>
      <c r="C1099" t="s">
        <v>13</v>
      </c>
      <c r="D1099" t="s">
        <v>10051</v>
      </c>
      <c r="E1099">
        <v>236.02566356164201</v>
      </c>
      <c r="F1099">
        <v>27.583392927059201</v>
      </c>
      <c r="G1099" t="s">
        <v>14</v>
      </c>
      <c r="H1099" t="s">
        <v>22</v>
      </c>
      <c r="I1099" t="s">
        <v>15</v>
      </c>
      <c r="J1099">
        <v>4</v>
      </c>
      <c r="K1099">
        <v>13134.54</v>
      </c>
      <c r="L1099" t="s">
        <v>16</v>
      </c>
      <c r="M1099" t="str">
        <f>IF(PatientData[[#This Row],[Age]]&lt;=30,"18-30",IF(PatientData[[#This Row],[Age]]&lt;=40,"31-40",IF(PatientData[[#This Row],[Age]]&lt;=50,"41-50",IF(PatientData[[#This Row],[Age]]&lt;=60,"51-60",IF(PatientData[[#This Row],[Age]]&lt;=70,"61-70",IF(PatientData[[#This Row],[Age]]&lt;=80,"71-80","80+"))))))</f>
        <v>18-30</v>
      </c>
    </row>
    <row r="1100" spans="1:13" x14ac:dyDescent="0.25">
      <c r="A1100" t="s">
        <v>1124</v>
      </c>
      <c r="B1100">
        <v>62</v>
      </c>
      <c r="C1100" t="s">
        <v>25</v>
      </c>
      <c r="D1100">
        <v>138</v>
      </c>
      <c r="E1100">
        <v>252.80788981505199</v>
      </c>
      <c r="F1100">
        <v>30.940673218470799</v>
      </c>
      <c r="G1100" t="s">
        <v>14</v>
      </c>
      <c r="H1100" t="s">
        <v>22</v>
      </c>
      <c r="I1100" t="s">
        <v>26</v>
      </c>
      <c r="J1100">
        <v>7</v>
      </c>
      <c r="K1100">
        <v>18588.13</v>
      </c>
      <c r="L1100" t="s">
        <v>16</v>
      </c>
      <c r="M1100" t="str">
        <f>IF(PatientData[[#This Row],[Age]]&lt;=30,"18-30",IF(PatientData[[#This Row],[Age]]&lt;=40,"31-40",IF(PatientData[[#This Row],[Age]]&lt;=50,"41-50",IF(PatientData[[#This Row],[Age]]&lt;=60,"51-60",IF(PatientData[[#This Row],[Age]]&lt;=70,"61-70",IF(PatientData[[#This Row],[Age]]&lt;=80,"71-80","80+"))))))</f>
        <v>61-70</v>
      </c>
    </row>
    <row r="1101" spans="1:13" x14ac:dyDescent="0.25">
      <c r="A1101" t="s">
        <v>1125</v>
      </c>
      <c r="B1101">
        <v>81</v>
      </c>
      <c r="C1101" t="s">
        <v>13</v>
      </c>
      <c r="D1101">
        <v>149</v>
      </c>
      <c r="E1101">
        <v>153.93060225096099</v>
      </c>
      <c r="F1101">
        <v>16.4184261391691</v>
      </c>
      <c r="G1101" t="s">
        <v>14</v>
      </c>
      <c r="H1101" t="s">
        <v>19</v>
      </c>
      <c r="I1101" t="s">
        <v>28</v>
      </c>
      <c r="J1101">
        <v>0</v>
      </c>
      <c r="K1101">
        <v>3676.71</v>
      </c>
      <c r="L1101" t="s">
        <v>16</v>
      </c>
      <c r="M1101" t="str">
        <f>IF(PatientData[[#This Row],[Age]]&lt;=30,"18-30",IF(PatientData[[#This Row],[Age]]&lt;=40,"31-40",IF(PatientData[[#This Row],[Age]]&lt;=50,"41-50",IF(PatientData[[#This Row],[Age]]&lt;=60,"51-60",IF(PatientData[[#This Row],[Age]]&lt;=70,"61-70",IF(PatientData[[#This Row],[Age]]&lt;=80,"71-80","80+"))))))</f>
        <v>80+</v>
      </c>
    </row>
    <row r="1102" spans="1:13" x14ac:dyDescent="0.25">
      <c r="A1102" t="s">
        <v>1126</v>
      </c>
      <c r="B1102">
        <v>64</v>
      </c>
      <c r="C1102" t="s">
        <v>25</v>
      </c>
      <c r="D1102">
        <v>121</v>
      </c>
      <c r="E1102">
        <v>237.61078587395801</v>
      </c>
      <c r="F1102">
        <v>33.1898687272272</v>
      </c>
      <c r="G1102" t="s">
        <v>18</v>
      </c>
      <c r="H1102" t="s">
        <v>22</v>
      </c>
      <c r="I1102" t="s">
        <v>15</v>
      </c>
      <c r="J1102" t="s">
        <v>10051</v>
      </c>
      <c r="K1102">
        <v>5924.01</v>
      </c>
      <c r="L1102" t="s">
        <v>20</v>
      </c>
      <c r="M1102" t="str">
        <f>IF(PatientData[[#This Row],[Age]]&lt;=30,"18-30",IF(PatientData[[#This Row],[Age]]&lt;=40,"31-40",IF(PatientData[[#This Row],[Age]]&lt;=50,"41-50",IF(PatientData[[#This Row],[Age]]&lt;=60,"51-60",IF(PatientData[[#This Row],[Age]]&lt;=70,"61-70",IF(PatientData[[#This Row],[Age]]&lt;=80,"71-80","80+"))))))</f>
        <v>61-70</v>
      </c>
    </row>
    <row r="1103" spans="1:13" x14ac:dyDescent="0.25">
      <c r="A1103" t="s">
        <v>1127</v>
      </c>
      <c r="B1103">
        <v>67</v>
      </c>
      <c r="C1103" t="s">
        <v>13</v>
      </c>
      <c r="D1103">
        <v>111</v>
      </c>
      <c r="E1103">
        <v>256.43016395086102</v>
      </c>
      <c r="F1103">
        <v>25.5227755700896</v>
      </c>
      <c r="G1103" t="s">
        <v>14</v>
      </c>
      <c r="H1103" t="s">
        <v>19</v>
      </c>
      <c r="I1103" t="s">
        <v>15</v>
      </c>
      <c r="J1103">
        <v>4</v>
      </c>
      <c r="K1103">
        <v>4615.93</v>
      </c>
      <c r="L1103" t="s">
        <v>16</v>
      </c>
      <c r="M1103" t="str">
        <f>IF(PatientData[[#This Row],[Age]]&lt;=30,"18-30",IF(PatientData[[#This Row],[Age]]&lt;=40,"31-40",IF(PatientData[[#This Row],[Age]]&lt;=50,"41-50",IF(PatientData[[#This Row],[Age]]&lt;=60,"51-60",IF(PatientData[[#This Row],[Age]]&lt;=70,"61-70",IF(PatientData[[#This Row],[Age]]&lt;=80,"71-80","80+"))))))</f>
        <v>61-70</v>
      </c>
    </row>
    <row r="1104" spans="1:13" x14ac:dyDescent="0.25">
      <c r="A1104" t="s">
        <v>1128</v>
      </c>
      <c r="B1104">
        <v>57</v>
      </c>
      <c r="C1104" t="s">
        <v>13</v>
      </c>
      <c r="D1104">
        <v>106</v>
      </c>
      <c r="E1104">
        <v>200.41461683012099</v>
      </c>
      <c r="F1104">
        <v>25.442298206907299</v>
      </c>
      <c r="G1104" t="s">
        <v>10051</v>
      </c>
      <c r="H1104" t="s">
        <v>22</v>
      </c>
      <c r="I1104" t="s">
        <v>15</v>
      </c>
      <c r="J1104">
        <v>0</v>
      </c>
      <c r="K1104">
        <v>5618.68</v>
      </c>
      <c r="L1104" t="s">
        <v>20</v>
      </c>
      <c r="M1104" t="str">
        <f>IF(PatientData[[#This Row],[Age]]&lt;=30,"18-30",IF(PatientData[[#This Row],[Age]]&lt;=40,"31-40",IF(PatientData[[#This Row],[Age]]&lt;=50,"41-50",IF(PatientData[[#This Row],[Age]]&lt;=60,"51-60",IF(PatientData[[#This Row],[Age]]&lt;=70,"61-70",IF(PatientData[[#This Row],[Age]]&lt;=80,"71-80","80+"))))))</f>
        <v>51-60</v>
      </c>
    </row>
    <row r="1105" spans="1:13" x14ac:dyDescent="0.25">
      <c r="A1105" t="s">
        <v>1129</v>
      </c>
      <c r="B1105">
        <v>59</v>
      </c>
      <c r="C1105" t="s">
        <v>13</v>
      </c>
      <c r="D1105">
        <v>120</v>
      </c>
      <c r="E1105">
        <v>181.85683619935099</v>
      </c>
      <c r="F1105" t="s">
        <v>10051</v>
      </c>
      <c r="G1105" t="s">
        <v>14</v>
      </c>
      <c r="H1105" t="s">
        <v>22</v>
      </c>
      <c r="I1105" t="s">
        <v>15</v>
      </c>
      <c r="J1105">
        <v>2</v>
      </c>
      <c r="K1105">
        <v>4552.8500000000004</v>
      </c>
      <c r="L1105" t="s">
        <v>23</v>
      </c>
      <c r="M1105" t="str">
        <f>IF(PatientData[[#This Row],[Age]]&lt;=30,"18-30",IF(PatientData[[#This Row],[Age]]&lt;=40,"31-40",IF(PatientData[[#This Row],[Age]]&lt;=50,"41-50",IF(PatientData[[#This Row],[Age]]&lt;=60,"51-60",IF(PatientData[[#This Row],[Age]]&lt;=70,"61-70",IF(PatientData[[#This Row],[Age]]&lt;=80,"71-80","80+"))))))</f>
        <v>51-60</v>
      </c>
    </row>
    <row r="1106" spans="1:13" x14ac:dyDescent="0.25">
      <c r="A1106" t="s">
        <v>1130</v>
      </c>
      <c r="B1106">
        <v>44</v>
      </c>
      <c r="C1106" t="s">
        <v>25</v>
      </c>
      <c r="D1106">
        <v>163</v>
      </c>
      <c r="E1106">
        <v>284.760649839905</v>
      </c>
      <c r="F1106">
        <v>22.768945907728401</v>
      </c>
      <c r="G1106" t="s">
        <v>18</v>
      </c>
      <c r="H1106" t="s">
        <v>19</v>
      </c>
      <c r="I1106" t="s">
        <v>15</v>
      </c>
      <c r="J1106">
        <v>3</v>
      </c>
      <c r="K1106">
        <v>13753.57</v>
      </c>
      <c r="L1106" t="s">
        <v>16</v>
      </c>
      <c r="M1106" t="str">
        <f>IF(PatientData[[#This Row],[Age]]&lt;=30,"18-30",IF(PatientData[[#This Row],[Age]]&lt;=40,"31-40",IF(PatientData[[#This Row],[Age]]&lt;=50,"41-50",IF(PatientData[[#This Row],[Age]]&lt;=60,"51-60",IF(PatientData[[#This Row],[Age]]&lt;=70,"61-70",IF(PatientData[[#This Row],[Age]]&lt;=80,"71-80","80+"))))))</f>
        <v>41-50</v>
      </c>
    </row>
    <row r="1107" spans="1:13" x14ac:dyDescent="0.25">
      <c r="A1107" t="s">
        <v>1131</v>
      </c>
      <c r="B1107">
        <v>47</v>
      </c>
      <c r="C1107" t="s">
        <v>25</v>
      </c>
      <c r="D1107">
        <v>122</v>
      </c>
      <c r="E1107">
        <v>236.19049733725299</v>
      </c>
      <c r="F1107">
        <v>23.495348976621401</v>
      </c>
      <c r="G1107" t="s">
        <v>14</v>
      </c>
      <c r="H1107" t="s">
        <v>22</v>
      </c>
      <c r="I1107" t="s">
        <v>15</v>
      </c>
      <c r="J1107">
        <v>4</v>
      </c>
      <c r="K1107">
        <v>9482.9599999999991</v>
      </c>
      <c r="L1107" t="s">
        <v>23</v>
      </c>
      <c r="M1107" t="str">
        <f>IF(PatientData[[#This Row],[Age]]&lt;=30,"18-30",IF(PatientData[[#This Row],[Age]]&lt;=40,"31-40",IF(PatientData[[#This Row],[Age]]&lt;=50,"41-50",IF(PatientData[[#This Row],[Age]]&lt;=60,"51-60",IF(PatientData[[#This Row],[Age]]&lt;=70,"61-70",IF(PatientData[[#This Row],[Age]]&lt;=80,"71-80","80+"))))))</f>
        <v>41-50</v>
      </c>
    </row>
    <row r="1108" spans="1:13" x14ac:dyDescent="0.25">
      <c r="A1108" t="s">
        <v>1132</v>
      </c>
      <c r="B1108">
        <v>47</v>
      </c>
      <c r="C1108" t="s">
        <v>25</v>
      </c>
      <c r="D1108">
        <v>137</v>
      </c>
      <c r="E1108">
        <v>238.78737924363199</v>
      </c>
      <c r="F1108">
        <v>27.797428820990401</v>
      </c>
      <c r="G1108" t="s">
        <v>36</v>
      </c>
      <c r="H1108" t="s">
        <v>19</v>
      </c>
      <c r="I1108" t="s">
        <v>26</v>
      </c>
      <c r="J1108">
        <v>6</v>
      </c>
      <c r="K1108">
        <v>19382.900000000001</v>
      </c>
      <c r="L1108" t="s">
        <v>16</v>
      </c>
      <c r="M1108" t="str">
        <f>IF(PatientData[[#This Row],[Age]]&lt;=30,"18-30",IF(PatientData[[#This Row],[Age]]&lt;=40,"31-40",IF(PatientData[[#This Row],[Age]]&lt;=50,"41-50",IF(PatientData[[#This Row],[Age]]&lt;=60,"51-60",IF(PatientData[[#This Row],[Age]]&lt;=70,"61-70",IF(PatientData[[#This Row],[Age]]&lt;=80,"71-80","80+"))))))</f>
        <v>41-50</v>
      </c>
    </row>
    <row r="1109" spans="1:13" x14ac:dyDescent="0.25">
      <c r="A1109" t="s">
        <v>1133</v>
      </c>
      <c r="B1109">
        <v>52</v>
      </c>
      <c r="C1109" t="s">
        <v>13</v>
      </c>
      <c r="D1109">
        <v>136</v>
      </c>
      <c r="E1109">
        <v>216.839108751731</v>
      </c>
      <c r="F1109">
        <v>23.248493444771398</v>
      </c>
      <c r="G1109" t="s">
        <v>14</v>
      </c>
      <c r="H1109" t="s">
        <v>19</v>
      </c>
      <c r="I1109" t="s">
        <v>28</v>
      </c>
      <c r="J1109">
        <v>6</v>
      </c>
      <c r="K1109">
        <v>5687.94</v>
      </c>
      <c r="L1109" t="s">
        <v>16</v>
      </c>
      <c r="M1109" t="str">
        <f>IF(PatientData[[#This Row],[Age]]&lt;=30,"18-30",IF(PatientData[[#This Row],[Age]]&lt;=40,"31-40",IF(PatientData[[#This Row],[Age]]&lt;=50,"41-50",IF(PatientData[[#This Row],[Age]]&lt;=60,"51-60",IF(PatientData[[#This Row],[Age]]&lt;=70,"61-70",IF(PatientData[[#This Row],[Age]]&lt;=80,"71-80","80+"))))))</f>
        <v>51-60</v>
      </c>
    </row>
    <row r="1110" spans="1:13" x14ac:dyDescent="0.25">
      <c r="A1110" t="s">
        <v>1134</v>
      </c>
      <c r="B1110">
        <v>62</v>
      </c>
      <c r="C1110" t="s">
        <v>25</v>
      </c>
      <c r="D1110">
        <v>90</v>
      </c>
      <c r="E1110">
        <v>278.03040084344298</v>
      </c>
      <c r="F1110">
        <v>25.8999605290565</v>
      </c>
      <c r="G1110" t="s">
        <v>14</v>
      </c>
      <c r="H1110" t="s">
        <v>19</v>
      </c>
      <c r="I1110" t="s">
        <v>15</v>
      </c>
      <c r="J1110">
        <v>2</v>
      </c>
      <c r="K1110">
        <v>8283.2999999999993</v>
      </c>
      <c r="L1110" t="s">
        <v>16</v>
      </c>
      <c r="M1110" t="str">
        <f>IF(PatientData[[#This Row],[Age]]&lt;=30,"18-30",IF(PatientData[[#This Row],[Age]]&lt;=40,"31-40",IF(PatientData[[#This Row],[Age]]&lt;=50,"41-50",IF(PatientData[[#This Row],[Age]]&lt;=60,"51-60",IF(PatientData[[#This Row],[Age]]&lt;=70,"61-70",IF(PatientData[[#This Row],[Age]]&lt;=80,"71-80","80+"))))))</f>
        <v>61-70</v>
      </c>
    </row>
    <row r="1111" spans="1:13" x14ac:dyDescent="0.25">
      <c r="A1111" t="s">
        <v>1135</v>
      </c>
      <c r="B1111">
        <v>52</v>
      </c>
      <c r="C1111" t="s">
        <v>25</v>
      </c>
      <c r="D1111">
        <v>150</v>
      </c>
      <c r="E1111">
        <v>162.916052362518</v>
      </c>
      <c r="F1111">
        <v>28.6526397950615</v>
      </c>
      <c r="G1111" t="s">
        <v>18</v>
      </c>
      <c r="H1111" t="s">
        <v>22</v>
      </c>
      <c r="I1111" t="s">
        <v>26</v>
      </c>
      <c r="J1111">
        <v>3</v>
      </c>
      <c r="K1111">
        <v>15224.03</v>
      </c>
      <c r="L1111" t="s">
        <v>23</v>
      </c>
      <c r="M1111" t="str">
        <f>IF(PatientData[[#This Row],[Age]]&lt;=30,"18-30",IF(PatientData[[#This Row],[Age]]&lt;=40,"31-40",IF(PatientData[[#This Row],[Age]]&lt;=50,"41-50",IF(PatientData[[#This Row],[Age]]&lt;=60,"51-60",IF(PatientData[[#This Row],[Age]]&lt;=70,"61-70",IF(PatientData[[#This Row],[Age]]&lt;=80,"71-80","80+"))))))</f>
        <v>51-60</v>
      </c>
    </row>
    <row r="1112" spans="1:13" x14ac:dyDescent="0.25">
      <c r="A1112" t="s">
        <v>1136</v>
      </c>
      <c r="B1112">
        <v>53</v>
      </c>
      <c r="C1112" t="s">
        <v>25</v>
      </c>
      <c r="D1112">
        <v>156</v>
      </c>
      <c r="E1112">
        <v>208.62614570102599</v>
      </c>
      <c r="F1112">
        <v>24.130599558027999</v>
      </c>
      <c r="G1112" t="s">
        <v>18</v>
      </c>
      <c r="H1112" t="s">
        <v>19</v>
      </c>
      <c r="I1112" t="s">
        <v>28</v>
      </c>
      <c r="J1112">
        <v>5</v>
      </c>
      <c r="K1112">
        <v>6678.3</v>
      </c>
      <c r="L1112" t="s">
        <v>23</v>
      </c>
      <c r="M1112" t="str">
        <f>IF(PatientData[[#This Row],[Age]]&lt;=30,"18-30",IF(PatientData[[#This Row],[Age]]&lt;=40,"31-40",IF(PatientData[[#This Row],[Age]]&lt;=50,"41-50",IF(PatientData[[#This Row],[Age]]&lt;=60,"51-60",IF(PatientData[[#This Row],[Age]]&lt;=70,"61-70",IF(PatientData[[#This Row],[Age]]&lt;=80,"71-80","80+"))))))</f>
        <v>51-60</v>
      </c>
    </row>
    <row r="1113" spans="1:13" x14ac:dyDescent="0.25">
      <c r="A1113" t="s">
        <v>1137</v>
      </c>
      <c r="B1113">
        <v>76</v>
      </c>
      <c r="C1113" t="s">
        <v>13</v>
      </c>
      <c r="D1113">
        <v>145</v>
      </c>
      <c r="E1113">
        <v>235.60083824377401</v>
      </c>
      <c r="F1113" t="s">
        <v>10051</v>
      </c>
      <c r="G1113" t="s">
        <v>36</v>
      </c>
      <c r="H1113" t="s">
        <v>19</v>
      </c>
      <c r="I1113" t="s">
        <v>15</v>
      </c>
      <c r="J1113">
        <v>5</v>
      </c>
      <c r="K1113">
        <v>12184.45</v>
      </c>
      <c r="L1113" t="s">
        <v>16</v>
      </c>
      <c r="M1113" t="str">
        <f>IF(PatientData[[#This Row],[Age]]&lt;=30,"18-30",IF(PatientData[[#This Row],[Age]]&lt;=40,"31-40",IF(PatientData[[#This Row],[Age]]&lt;=50,"41-50",IF(PatientData[[#This Row],[Age]]&lt;=60,"51-60",IF(PatientData[[#This Row],[Age]]&lt;=70,"61-70",IF(PatientData[[#This Row],[Age]]&lt;=80,"71-80","80+"))))))</f>
        <v>71-80</v>
      </c>
    </row>
    <row r="1114" spans="1:13" x14ac:dyDescent="0.25">
      <c r="A1114" t="s">
        <v>1138</v>
      </c>
      <c r="B1114">
        <v>76</v>
      </c>
      <c r="C1114" t="s">
        <v>13</v>
      </c>
      <c r="D1114">
        <v>123</v>
      </c>
      <c r="E1114">
        <v>164.99363403818401</v>
      </c>
      <c r="F1114">
        <v>29.350055162642398</v>
      </c>
      <c r="G1114" t="s">
        <v>36</v>
      </c>
      <c r="H1114" t="s">
        <v>19</v>
      </c>
      <c r="I1114" t="s">
        <v>15</v>
      </c>
      <c r="J1114">
        <v>11</v>
      </c>
      <c r="K1114">
        <v>13617.51</v>
      </c>
      <c r="L1114" t="s">
        <v>16</v>
      </c>
      <c r="M1114" t="str">
        <f>IF(PatientData[[#This Row],[Age]]&lt;=30,"18-30",IF(PatientData[[#This Row],[Age]]&lt;=40,"31-40",IF(PatientData[[#This Row],[Age]]&lt;=50,"41-50",IF(PatientData[[#This Row],[Age]]&lt;=60,"51-60",IF(PatientData[[#This Row],[Age]]&lt;=70,"61-70",IF(PatientData[[#This Row],[Age]]&lt;=80,"71-80","80+"))))))</f>
        <v>71-80</v>
      </c>
    </row>
    <row r="1115" spans="1:13" x14ac:dyDescent="0.25">
      <c r="A1115" t="s">
        <v>1139</v>
      </c>
      <c r="B1115">
        <v>40</v>
      </c>
      <c r="C1115" t="s">
        <v>25</v>
      </c>
      <c r="D1115">
        <v>128</v>
      </c>
      <c r="E1115">
        <v>179.71803809550599</v>
      </c>
      <c r="F1115">
        <v>34.072846860398997</v>
      </c>
      <c r="G1115" t="s">
        <v>18</v>
      </c>
      <c r="H1115" t="s">
        <v>19</v>
      </c>
      <c r="I1115" t="s">
        <v>15</v>
      </c>
      <c r="J1115">
        <v>3</v>
      </c>
      <c r="K1115">
        <v>11201.89</v>
      </c>
      <c r="L1115" t="s">
        <v>23</v>
      </c>
      <c r="M1115" t="str">
        <f>IF(PatientData[[#This Row],[Age]]&lt;=30,"18-30",IF(PatientData[[#This Row],[Age]]&lt;=40,"31-40",IF(PatientData[[#This Row],[Age]]&lt;=50,"41-50",IF(PatientData[[#This Row],[Age]]&lt;=60,"51-60",IF(PatientData[[#This Row],[Age]]&lt;=70,"61-70",IF(PatientData[[#This Row],[Age]]&lt;=80,"71-80","80+"))))))</f>
        <v>31-40</v>
      </c>
    </row>
    <row r="1116" spans="1:13" x14ac:dyDescent="0.25">
      <c r="A1116" t="s">
        <v>1140</v>
      </c>
      <c r="B1116">
        <v>52</v>
      </c>
      <c r="C1116" t="s">
        <v>13</v>
      </c>
      <c r="D1116">
        <v>123</v>
      </c>
      <c r="E1116">
        <v>172.73200867741599</v>
      </c>
      <c r="F1116">
        <v>29.719802844392099</v>
      </c>
      <c r="G1116" t="s">
        <v>14</v>
      </c>
      <c r="H1116" t="s">
        <v>19</v>
      </c>
      <c r="I1116" t="s">
        <v>28</v>
      </c>
      <c r="J1116">
        <v>2</v>
      </c>
      <c r="K1116">
        <v>3531.3</v>
      </c>
      <c r="L1116" t="s">
        <v>16</v>
      </c>
      <c r="M1116" t="str">
        <f>IF(PatientData[[#This Row],[Age]]&lt;=30,"18-30",IF(PatientData[[#This Row],[Age]]&lt;=40,"31-40",IF(PatientData[[#This Row],[Age]]&lt;=50,"41-50",IF(PatientData[[#This Row],[Age]]&lt;=60,"51-60",IF(PatientData[[#This Row],[Age]]&lt;=70,"61-70",IF(PatientData[[#This Row],[Age]]&lt;=80,"71-80","80+"))))))</f>
        <v>51-60</v>
      </c>
    </row>
    <row r="1117" spans="1:13" x14ac:dyDescent="0.25">
      <c r="A1117" t="s">
        <v>1141</v>
      </c>
      <c r="B1117">
        <v>41</v>
      </c>
      <c r="C1117" t="s">
        <v>13</v>
      </c>
      <c r="D1117">
        <v>136</v>
      </c>
      <c r="E1117" t="s">
        <v>10051</v>
      </c>
      <c r="F1117">
        <v>33.425491819322403</v>
      </c>
      <c r="G1117" t="s">
        <v>14</v>
      </c>
      <c r="H1117" t="s">
        <v>22</v>
      </c>
      <c r="I1117" t="s">
        <v>26</v>
      </c>
      <c r="J1117">
        <v>3</v>
      </c>
      <c r="K1117">
        <v>25708.959999999999</v>
      </c>
      <c r="L1117" t="s">
        <v>16</v>
      </c>
      <c r="M1117" t="str">
        <f>IF(PatientData[[#This Row],[Age]]&lt;=30,"18-30",IF(PatientData[[#This Row],[Age]]&lt;=40,"31-40",IF(PatientData[[#This Row],[Age]]&lt;=50,"41-50",IF(PatientData[[#This Row],[Age]]&lt;=60,"51-60",IF(PatientData[[#This Row],[Age]]&lt;=70,"61-70",IF(PatientData[[#This Row],[Age]]&lt;=80,"71-80","80+"))))))</f>
        <v>41-50</v>
      </c>
    </row>
    <row r="1118" spans="1:13" x14ac:dyDescent="0.25">
      <c r="A1118" t="s">
        <v>1142</v>
      </c>
      <c r="B1118">
        <v>56</v>
      </c>
      <c r="C1118" t="s">
        <v>13</v>
      </c>
      <c r="D1118">
        <v>114</v>
      </c>
      <c r="E1118">
        <v>168.463427398189</v>
      </c>
      <c r="F1118">
        <v>24.1742242771661</v>
      </c>
      <c r="G1118" t="s">
        <v>18</v>
      </c>
      <c r="H1118" t="s">
        <v>22</v>
      </c>
      <c r="I1118" t="s">
        <v>26</v>
      </c>
      <c r="J1118">
        <v>3</v>
      </c>
      <c r="K1118">
        <v>9188.2999999999993</v>
      </c>
      <c r="L1118" t="s">
        <v>16</v>
      </c>
      <c r="M1118" t="str">
        <f>IF(PatientData[[#This Row],[Age]]&lt;=30,"18-30",IF(PatientData[[#This Row],[Age]]&lt;=40,"31-40",IF(PatientData[[#This Row],[Age]]&lt;=50,"41-50",IF(PatientData[[#This Row],[Age]]&lt;=60,"51-60",IF(PatientData[[#This Row],[Age]]&lt;=70,"61-70",IF(PatientData[[#This Row],[Age]]&lt;=80,"71-80","80+"))))))</f>
        <v>51-60</v>
      </c>
    </row>
    <row r="1119" spans="1:13" x14ac:dyDescent="0.25">
      <c r="A1119" t="s">
        <v>1143</v>
      </c>
      <c r="B1119">
        <v>51</v>
      </c>
      <c r="C1119" t="s">
        <v>13</v>
      </c>
      <c r="D1119">
        <v>118</v>
      </c>
      <c r="E1119">
        <v>232.03786419436599</v>
      </c>
      <c r="F1119">
        <v>34.894352536679399</v>
      </c>
      <c r="G1119" t="s">
        <v>14</v>
      </c>
      <c r="H1119" t="s">
        <v>19</v>
      </c>
      <c r="I1119" t="s">
        <v>28</v>
      </c>
      <c r="J1119">
        <v>1</v>
      </c>
      <c r="K1119">
        <v>3517.67</v>
      </c>
      <c r="L1119" t="s">
        <v>16</v>
      </c>
      <c r="M1119" t="str">
        <f>IF(PatientData[[#This Row],[Age]]&lt;=30,"18-30",IF(PatientData[[#This Row],[Age]]&lt;=40,"31-40",IF(PatientData[[#This Row],[Age]]&lt;=50,"41-50",IF(PatientData[[#This Row],[Age]]&lt;=60,"51-60",IF(PatientData[[#This Row],[Age]]&lt;=70,"61-70",IF(PatientData[[#This Row],[Age]]&lt;=80,"71-80","80+"))))))</f>
        <v>51-60</v>
      </c>
    </row>
    <row r="1120" spans="1:13" x14ac:dyDescent="0.25">
      <c r="A1120" t="s">
        <v>1144</v>
      </c>
      <c r="B1120">
        <v>56</v>
      </c>
      <c r="C1120" t="s">
        <v>25</v>
      </c>
      <c r="D1120">
        <v>185</v>
      </c>
      <c r="E1120">
        <v>240.23912060161399</v>
      </c>
      <c r="F1120">
        <v>30.937470159432198</v>
      </c>
      <c r="G1120" t="s">
        <v>36</v>
      </c>
      <c r="H1120" t="s">
        <v>22</v>
      </c>
      <c r="I1120" t="s">
        <v>26</v>
      </c>
      <c r="J1120">
        <v>4</v>
      </c>
      <c r="K1120">
        <v>17128.259999999998</v>
      </c>
      <c r="L1120" t="s">
        <v>20</v>
      </c>
      <c r="M1120" t="str">
        <f>IF(PatientData[[#This Row],[Age]]&lt;=30,"18-30",IF(PatientData[[#This Row],[Age]]&lt;=40,"31-40",IF(PatientData[[#This Row],[Age]]&lt;=50,"41-50",IF(PatientData[[#This Row],[Age]]&lt;=60,"51-60",IF(PatientData[[#This Row],[Age]]&lt;=70,"61-70",IF(PatientData[[#This Row],[Age]]&lt;=80,"71-80","80+"))))))</f>
        <v>51-60</v>
      </c>
    </row>
    <row r="1121" spans="1:13" x14ac:dyDescent="0.25">
      <c r="A1121" t="s">
        <v>1145</v>
      </c>
      <c r="B1121">
        <v>62</v>
      </c>
      <c r="C1121" t="s">
        <v>13</v>
      </c>
      <c r="D1121">
        <v>106</v>
      </c>
      <c r="E1121" t="s">
        <v>10051</v>
      </c>
      <c r="F1121">
        <v>27.204577042423001</v>
      </c>
      <c r="G1121" t="s">
        <v>14</v>
      </c>
      <c r="H1121" t="s">
        <v>19</v>
      </c>
      <c r="I1121" t="s">
        <v>28</v>
      </c>
      <c r="J1121">
        <v>2</v>
      </c>
      <c r="K1121">
        <v>3203.74</v>
      </c>
      <c r="L1121" t="s">
        <v>16</v>
      </c>
      <c r="M1121" t="str">
        <f>IF(PatientData[[#This Row],[Age]]&lt;=30,"18-30",IF(PatientData[[#This Row],[Age]]&lt;=40,"31-40",IF(PatientData[[#This Row],[Age]]&lt;=50,"41-50",IF(PatientData[[#This Row],[Age]]&lt;=60,"51-60",IF(PatientData[[#This Row],[Age]]&lt;=70,"61-70",IF(PatientData[[#This Row],[Age]]&lt;=80,"71-80","80+"))))))</f>
        <v>61-70</v>
      </c>
    </row>
    <row r="1122" spans="1:13" x14ac:dyDescent="0.25">
      <c r="A1122" t="s">
        <v>1146</v>
      </c>
      <c r="B1122">
        <v>57</v>
      </c>
      <c r="C1122" t="s">
        <v>25</v>
      </c>
      <c r="D1122">
        <v>123</v>
      </c>
      <c r="E1122" t="s">
        <v>10051</v>
      </c>
      <c r="F1122">
        <v>25.662114159162101</v>
      </c>
      <c r="G1122" t="s">
        <v>36</v>
      </c>
      <c r="H1122" t="s">
        <v>19</v>
      </c>
      <c r="I1122" t="s">
        <v>15</v>
      </c>
      <c r="J1122">
        <v>10</v>
      </c>
      <c r="K1122">
        <v>10583.35</v>
      </c>
      <c r="L1122" t="s">
        <v>20</v>
      </c>
      <c r="M1122" t="str">
        <f>IF(PatientData[[#This Row],[Age]]&lt;=30,"18-30",IF(PatientData[[#This Row],[Age]]&lt;=40,"31-40",IF(PatientData[[#This Row],[Age]]&lt;=50,"41-50",IF(PatientData[[#This Row],[Age]]&lt;=60,"51-60",IF(PatientData[[#This Row],[Age]]&lt;=70,"61-70",IF(PatientData[[#This Row],[Age]]&lt;=80,"71-80","80+"))))))</f>
        <v>51-60</v>
      </c>
    </row>
    <row r="1123" spans="1:13" x14ac:dyDescent="0.25">
      <c r="A1123" t="s">
        <v>1147</v>
      </c>
      <c r="B1123">
        <v>55</v>
      </c>
      <c r="C1123" t="s">
        <v>13</v>
      </c>
      <c r="D1123">
        <v>128</v>
      </c>
      <c r="E1123">
        <v>212.63337928780001</v>
      </c>
      <c r="F1123">
        <v>26.877105656120602</v>
      </c>
      <c r="G1123" t="s">
        <v>18</v>
      </c>
      <c r="H1123" t="s">
        <v>19</v>
      </c>
      <c r="I1123" t="s">
        <v>15</v>
      </c>
      <c r="J1123">
        <v>4</v>
      </c>
      <c r="K1123">
        <v>6581.96</v>
      </c>
      <c r="L1123" t="s">
        <v>10051</v>
      </c>
      <c r="M1123" t="str">
        <f>IF(PatientData[[#This Row],[Age]]&lt;=30,"18-30",IF(PatientData[[#This Row],[Age]]&lt;=40,"31-40",IF(PatientData[[#This Row],[Age]]&lt;=50,"41-50",IF(PatientData[[#This Row],[Age]]&lt;=60,"51-60",IF(PatientData[[#This Row],[Age]]&lt;=70,"61-70",IF(PatientData[[#This Row],[Age]]&lt;=80,"71-80","80+"))))))</f>
        <v>51-60</v>
      </c>
    </row>
    <row r="1124" spans="1:13" x14ac:dyDescent="0.25">
      <c r="A1124" t="s">
        <v>1148</v>
      </c>
      <c r="B1124">
        <v>68</v>
      </c>
      <c r="C1124" t="s">
        <v>13</v>
      </c>
      <c r="D1124">
        <v>149</v>
      </c>
      <c r="E1124">
        <v>219.67124396083099</v>
      </c>
      <c r="F1124" t="s">
        <v>10051</v>
      </c>
      <c r="G1124" t="s">
        <v>14</v>
      </c>
      <c r="H1124" t="s">
        <v>22</v>
      </c>
      <c r="I1124" t="s">
        <v>15</v>
      </c>
      <c r="J1124">
        <v>2</v>
      </c>
      <c r="K1124">
        <v>8521.99</v>
      </c>
      <c r="L1124" t="s">
        <v>16</v>
      </c>
      <c r="M1124" t="str">
        <f>IF(PatientData[[#This Row],[Age]]&lt;=30,"18-30",IF(PatientData[[#This Row],[Age]]&lt;=40,"31-40",IF(PatientData[[#This Row],[Age]]&lt;=50,"41-50",IF(PatientData[[#This Row],[Age]]&lt;=60,"51-60",IF(PatientData[[#This Row],[Age]]&lt;=70,"61-70",IF(PatientData[[#This Row],[Age]]&lt;=80,"71-80","80+"))))))</f>
        <v>61-70</v>
      </c>
    </row>
    <row r="1125" spans="1:13" x14ac:dyDescent="0.25">
      <c r="A1125" t="s">
        <v>1149</v>
      </c>
      <c r="B1125">
        <v>51</v>
      </c>
      <c r="C1125" t="s">
        <v>13</v>
      </c>
      <c r="D1125">
        <v>131</v>
      </c>
      <c r="E1125">
        <v>247.096519389299</v>
      </c>
      <c r="F1125">
        <v>19.549232768081399</v>
      </c>
      <c r="G1125" t="s">
        <v>10051</v>
      </c>
      <c r="H1125" t="s">
        <v>19</v>
      </c>
      <c r="I1125" t="s">
        <v>15</v>
      </c>
      <c r="J1125">
        <v>6</v>
      </c>
      <c r="K1125" t="s">
        <v>10051</v>
      </c>
      <c r="L1125" t="s">
        <v>16</v>
      </c>
      <c r="M1125" t="str">
        <f>IF(PatientData[[#This Row],[Age]]&lt;=30,"18-30",IF(PatientData[[#This Row],[Age]]&lt;=40,"31-40",IF(PatientData[[#This Row],[Age]]&lt;=50,"41-50",IF(PatientData[[#This Row],[Age]]&lt;=60,"51-60",IF(PatientData[[#This Row],[Age]]&lt;=70,"61-70",IF(PatientData[[#This Row],[Age]]&lt;=80,"71-80","80+"))))))</f>
        <v>51-60</v>
      </c>
    </row>
    <row r="1126" spans="1:13" x14ac:dyDescent="0.25">
      <c r="A1126" t="s">
        <v>1150</v>
      </c>
      <c r="B1126">
        <v>54</v>
      </c>
      <c r="C1126" t="s">
        <v>25</v>
      </c>
      <c r="D1126" t="s">
        <v>10051</v>
      </c>
      <c r="E1126">
        <v>182.89110924984999</v>
      </c>
      <c r="F1126">
        <v>31.052816957167199</v>
      </c>
      <c r="G1126" t="s">
        <v>36</v>
      </c>
      <c r="H1126" t="s">
        <v>19</v>
      </c>
      <c r="I1126" t="s">
        <v>26</v>
      </c>
      <c r="J1126">
        <v>7</v>
      </c>
      <c r="K1126">
        <v>18859.990000000002</v>
      </c>
      <c r="L1126" t="s">
        <v>16</v>
      </c>
      <c r="M1126" t="str">
        <f>IF(PatientData[[#This Row],[Age]]&lt;=30,"18-30",IF(PatientData[[#This Row],[Age]]&lt;=40,"31-40",IF(PatientData[[#This Row],[Age]]&lt;=50,"41-50",IF(PatientData[[#This Row],[Age]]&lt;=60,"51-60",IF(PatientData[[#This Row],[Age]]&lt;=70,"61-70",IF(PatientData[[#This Row],[Age]]&lt;=80,"71-80","80+"))))))</f>
        <v>51-60</v>
      </c>
    </row>
    <row r="1127" spans="1:13" x14ac:dyDescent="0.25">
      <c r="A1127" t="s">
        <v>1151</v>
      </c>
      <c r="B1127">
        <v>54</v>
      </c>
      <c r="C1127" t="s">
        <v>25</v>
      </c>
      <c r="D1127">
        <v>118</v>
      </c>
      <c r="E1127">
        <v>203.419802301347</v>
      </c>
      <c r="F1127">
        <v>24.082504189851601</v>
      </c>
      <c r="G1127" t="s">
        <v>14</v>
      </c>
      <c r="H1127" t="s">
        <v>22</v>
      </c>
      <c r="I1127" t="s">
        <v>15</v>
      </c>
      <c r="J1127">
        <v>1</v>
      </c>
      <c r="K1127">
        <v>10608.39</v>
      </c>
      <c r="L1127" t="s">
        <v>23</v>
      </c>
      <c r="M1127" t="str">
        <f>IF(PatientData[[#This Row],[Age]]&lt;=30,"18-30",IF(PatientData[[#This Row],[Age]]&lt;=40,"31-40",IF(PatientData[[#This Row],[Age]]&lt;=50,"41-50",IF(PatientData[[#This Row],[Age]]&lt;=60,"51-60",IF(PatientData[[#This Row],[Age]]&lt;=70,"61-70",IF(PatientData[[#This Row],[Age]]&lt;=80,"71-80","80+"))))))</f>
        <v>51-60</v>
      </c>
    </row>
    <row r="1128" spans="1:13" x14ac:dyDescent="0.25">
      <c r="A1128" t="s">
        <v>1152</v>
      </c>
      <c r="B1128">
        <v>68</v>
      </c>
      <c r="C1128" t="s">
        <v>13</v>
      </c>
      <c r="D1128">
        <v>130</v>
      </c>
      <c r="E1128">
        <v>228.10486383423799</v>
      </c>
      <c r="F1128">
        <v>28.106452234254199</v>
      </c>
      <c r="G1128" t="s">
        <v>18</v>
      </c>
      <c r="H1128" t="s">
        <v>22</v>
      </c>
      <c r="I1128" t="s">
        <v>15</v>
      </c>
      <c r="J1128">
        <v>5</v>
      </c>
      <c r="K1128">
        <v>11741.08</v>
      </c>
      <c r="L1128" t="s">
        <v>16</v>
      </c>
      <c r="M1128" t="str">
        <f>IF(PatientData[[#This Row],[Age]]&lt;=30,"18-30",IF(PatientData[[#This Row],[Age]]&lt;=40,"31-40",IF(PatientData[[#This Row],[Age]]&lt;=50,"41-50",IF(PatientData[[#This Row],[Age]]&lt;=60,"51-60",IF(PatientData[[#This Row],[Age]]&lt;=70,"61-70",IF(PatientData[[#This Row],[Age]]&lt;=80,"71-80","80+"))))))</f>
        <v>61-70</v>
      </c>
    </row>
    <row r="1129" spans="1:13" x14ac:dyDescent="0.25">
      <c r="A1129" t="s">
        <v>1153</v>
      </c>
      <c r="B1129">
        <v>65</v>
      </c>
      <c r="C1129" t="s">
        <v>25</v>
      </c>
      <c r="D1129">
        <v>114</v>
      </c>
      <c r="E1129">
        <v>234.33880520373799</v>
      </c>
      <c r="F1129">
        <v>26.8441644801681</v>
      </c>
      <c r="G1129" t="s">
        <v>18</v>
      </c>
      <c r="H1129" t="s">
        <v>19</v>
      </c>
      <c r="I1129" t="s">
        <v>15</v>
      </c>
      <c r="J1129">
        <v>3</v>
      </c>
      <c r="K1129">
        <v>9599.42</v>
      </c>
      <c r="L1129" t="s">
        <v>23</v>
      </c>
      <c r="M1129" t="str">
        <f>IF(PatientData[[#This Row],[Age]]&lt;=30,"18-30",IF(PatientData[[#This Row],[Age]]&lt;=40,"31-40",IF(PatientData[[#This Row],[Age]]&lt;=50,"41-50",IF(PatientData[[#This Row],[Age]]&lt;=60,"51-60",IF(PatientData[[#This Row],[Age]]&lt;=70,"61-70",IF(PatientData[[#This Row],[Age]]&lt;=80,"71-80","80+"))))))</f>
        <v>61-70</v>
      </c>
    </row>
    <row r="1130" spans="1:13" x14ac:dyDescent="0.25">
      <c r="A1130" t="s">
        <v>1154</v>
      </c>
      <c r="B1130">
        <v>54</v>
      </c>
      <c r="C1130" t="s">
        <v>25</v>
      </c>
      <c r="D1130">
        <v>106</v>
      </c>
      <c r="E1130">
        <v>252.46499438256001</v>
      </c>
      <c r="F1130" t="s">
        <v>10051</v>
      </c>
      <c r="G1130" t="s">
        <v>18</v>
      </c>
      <c r="H1130" t="s">
        <v>10051</v>
      </c>
      <c r="I1130" t="s">
        <v>15</v>
      </c>
      <c r="J1130">
        <v>2</v>
      </c>
      <c r="K1130">
        <v>8466.7000000000007</v>
      </c>
      <c r="L1130" t="s">
        <v>23</v>
      </c>
      <c r="M1130" t="str">
        <f>IF(PatientData[[#This Row],[Age]]&lt;=30,"18-30",IF(PatientData[[#This Row],[Age]]&lt;=40,"31-40",IF(PatientData[[#This Row],[Age]]&lt;=50,"41-50",IF(PatientData[[#This Row],[Age]]&lt;=60,"51-60",IF(PatientData[[#This Row],[Age]]&lt;=70,"61-70",IF(PatientData[[#This Row],[Age]]&lt;=80,"71-80","80+"))))))</f>
        <v>51-60</v>
      </c>
    </row>
    <row r="1131" spans="1:13" x14ac:dyDescent="0.25">
      <c r="A1131" t="s">
        <v>1155</v>
      </c>
      <c r="B1131">
        <v>48</v>
      </c>
      <c r="C1131" t="s">
        <v>13</v>
      </c>
      <c r="D1131">
        <v>148</v>
      </c>
      <c r="E1131">
        <v>188.14129820435099</v>
      </c>
      <c r="F1131">
        <v>25.137488229915</v>
      </c>
      <c r="G1131" t="s">
        <v>14</v>
      </c>
      <c r="H1131" t="s">
        <v>19</v>
      </c>
      <c r="I1131" t="s">
        <v>28</v>
      </c>
      <c r="J1131">
        <v>4</v>
      </c>
      <c r="K1131">
        <v>4280.6099999999997</v>
      </c>
      <c r="L1131" t="s">
        <v>16</v>
      </c>
      <c r="M1131" t="str">
        <f>IF(PatientData[[#This Row],[Age]]&lt;=30,"18-30",IF(PatientData[[#This Row],[Age]]&lt;=40,"31-40",IF(PatientData[[#This Row],[Age]]&lt;=50,"41-50",IF(PatientData[[#This Row],[Age]]&lt;=60,"51-60",IF(PatientData[[#This Row],[Age]]&lt;=70,"61-70",IF(PatientData[[#This Row],[Age]]&lt;=80,"71-80","80+"))))))</f>
        <v>41-50</v>
      </c>
    </row>
    <row r="1132" spans="1:13" x14ac:dyDescent="0.25">
      <c r="A1132" t="s">
        <v>1156</v>
      </c>
      <c r="B1132">
        <v>33</v>
      </c>
      <c r="C1132" t="s">
        <v>25</v>
      </c>
      <c r="D1132">
        <v>145</v>
      </c>
      <c r="E1132">
        <v>228.83706648456601</v>
      </c>
      <c r="F1132">
        <v>31.292063545508601</v>
      </c>
      <c r="G1132" t="s">
        <v>18</v>
      </c>
      <c r="H1132" t="s">
        <v>22</v>
      </c>
      <c r="I1132" t="s">
        <v>15</v>
      </c>
      <c r="J1132">
        <v>2</v>
      </c>
      <c r="K1132">
        <v>14230.83</v>
      </c>
      <c r="L1132" t="s">
        <v>20</v>
      </c>
      <c r="M1132" t="str">
        <f>IF(PatientData[[#This Row],[Age]]&lt;=30,"18-30",IF(PatientData[[#This Row],[Age]]&lt;=40,"31-40",IF(PatientData[[#This Row],[Age]]&lt;=50,"41-50",IF(PatientData[[#This Row],[Age]]&lt;=60,"51-60",IF(PatientData[[#This Row],[Age]]&lt;=70,"61-70",IF(PatientData[[#This Row],[Age]]&lt;=80,"71-80","80+"))))))</f>
        <v>31-40</v>
      </c>
    </row>
    <row r="1133" spans="1:13" x14ac:dyDescent="0.25">
      <c r="A1133" t="s">
        <v>1157</v>
      </c>
      <c r="B1133">
        <v>53</v>
      </c>
      <c r="C1133" t="s">
        <v>13</v>
      </c>
      <c r="D1133">
        <v>114</v>
      </c>
      <c r="E1133" t="s">
        <v>10051</v>
      </c>
      <c r="F1133">
        <v>22.556006470021298</v>
      </c>
      <c r="G1133" t="s">
        <v>14</v>
      </c>
      <c r="H1133" t="s">
        <v>19</v>
      </c>
      <c r="I1133" t="s">
        <v>28</v>
      </c>
      <c r="J1133">
        <v>4</v>
      </c>
      <c r="K1133">
        <v>3011.84</v>
      </c>
      <c r="L1133" t="s">
        <v>16</v>
      </c>
      <c r="M1133" t="str">
        <f>IF(PatientData[[#This Row],[Age]]&lt;=30,"18-30",IF(PatientData[[#This Row],[Age]]&lt;=40,"31-40",IF(PatientData[[#This Row],[Age]]&lt;=50,"41-50",IF(PatientData[[#This Row],[Age]]&lt;=60,"51-60",IF(PatientData[[#This Row],[Age]]&lt;=70,"61-70",IF(PatientData[[#This Row],[Age]]&lt;=80,"71-80","80+"))))))</f>
        <v>51-60</v>
      </c>
    </row>
    <row r="1134" spans="1:13" x14ac:dyDescent="0.25">
      <c r="A1134" t="s">
        <v>1158</v>
      </c>
      <c r="B1134">
        <v>56</v>
      </c>
      <c r="C1134" t="s">
        <v>13</v>
      </c>
      <c r="D1134">
        <v>157</v>
      </c>
      <c r="E1134">
        <v>250.526571709119</v>
      </c>
      <c r="F1134">
        <v>30.6859476268687</v>
      </c>
      <c r="G1134" t="s">
        <v>14</v>
      </c>
      <c r="H1134" t="s">
        <v>22</v>
      </c>
      <c r="I1134" t="s">
        <v>15</v>
      </c>
      <c r="J1134">
        <v>3</v>
      </c>
      <c r="K1134">
        <v>6584.31</v>
      </c>
      <c r="L1134" t="s">
        <v>23</v>
      </c>
      <c r="M1134" t="str">
        <f>IF(PatientData[[#This Row],[Age]]&lt;=30,"18-30",IF(PatientData[[#This Row],[Age]]&lt;=40,"31-40",IF(PatientData[[#This Row],[Age]]&lt;=50,"41-50",IF(PatientData[[#This Row],[Age]]&lt;=60,"51-60",IF(PatientData[[#This Row],[Age]]&lt;=70,"61-70",IF(PatientData[[#This Row],[Age]]&lt;=80,"71-80","80+"))))))</f>
        <v>51-60</v>
      </c>
    </row>
    <row r="1135" spans="1:13" x14ac:dyDescent="0.25">
      <c r="A1135" t="s">
        <v>1159</v>
      </c>
      <c r="B1135">
        <v>47</v>
      </c>
      <c r="C1135" t="s">
        <v>13</v>
      </c>
      <c r="D1135">
        <v>102</v>
      </c>
      <c r="E1135">
        <v>183.15257476196999</v>
      </c>
      <c r="F1135">
        <v>28.084891904901799</v>
      </c>
      <c r="G1135" t="s">
        <v>18</v>
      </c>
      <c r="H1135" t="s">
        <v>19</v>
      </c>
      <c r="I1135" t="s">
        <v>28</v>
      </c>
      <c r="J1135">
        <v>1</v>
      </c>
      <c r="K1135">
        <v>3988.85</v>
      </c>
      <c r="L1135" t="s">
        <v>16</v>
      </c>
      <c r="M1135" t="str">
        <f>IF(PatientData[[#This Row],[Age]]&lt;=30,"18-30",IF(PatientData[[#This Row],[Age]]&lt;=40,"31-40",IF(PatientData[[#This Row],[Age]]&lt;=50,"41-50",IF(PatientData[[#This Row],[Age]]&lt;=60,"51-60",IF(PatientData[[#This Row],[Age]]&lt;=70,"61-70",IF(PatientData[[#This Row],[Age]]&lt;=80,"71-80","80+"))))))</f>
        <v>41-50</v>
      </c>
    </row>
    <row r="1136" spans="1:13" x14ac:dyDescent="0.25">
      <c r="A1136" t="s">
        <v>1160</v>
      </c>
      <c r="B1136">
        <v>74</v>
      </c>
      <c r="C1136" t="s">
        <v>13</v>
      </c>
      <c r="D1136">
        <v>149</v>
      </c>
      <c r="E1136">
        <v>299.75830619825598</v>
      </c>
      <c r="F1136">
        <v>31.1649533538173</v>
      </c>
      <c r="G1136" t="s">
        <v>14</v>
      </c>
      <c r="H1136" t="s">
        <v>19</v>
      </c>
      <c r="I1136" t="s">
        <v>15</v>
      </c>
      <c r="J1136">
        <v>3</v>
      </c>
      <c r="K1136" t="s">
        <v>10051</v>
      </c>
      <c r="L1136" t="s">
        <v>16</v>
      </c>
      <c r="M1136" t="str">
        <f>IF(PatientData[[#This Row],[Age]]&lt;=30,"18-30",IF(PatientData[[#This Row],[Age]]&lt;=40,"31-40",IF(PatientData[[#This Row],[Age]]&lt;=50,"41-50",IF(PatientData[[#This Row],[Age]]&lt;=60,"51-60",IF(PatientData[[#This Row],[Age]]&lt;=70,"61-70",IF(PatientData[[#This Row],[Age]]&lt;=80,"71-80","80+"))))))</f>
        <v>71-80</v>
      </c>
    </row>
    <row r="1137" spans="1:13" x14ac:dyDescent="0.25">
      <c r="A1137" t="s">
        <v>1161</v>
      </c>
      <c r="B1137">
        <v>77</v>
      </c>
      <c r="C1137" t="s">
        <v>25</v>
      </c>
      <c r="D1137">
        <v>110</v>
      </c>
      <c r="E1137">
        <v>160.83138982220299</v>
      </c>
      <c r="F1137">
        <v>19.378109364286001</v>
      </c>
      <c r="G1137" t="s">
        <v>18</v>
      </c>
      <c r="H1137" t="s">
        <v>19</v>
      </c>
      <c r="I1137" t="s">
        <v>15</v>
      </c>
      <c r="J1137">
        <v>4</v>
      </c>
      <c r="K1137">
        <v>13070.71</v>
      </c>
      <c r="L1137" t="s">
        <v>16</v>
      </c>
      <c r="M1137" t="str">
        <f>IF(PatientData[[#This Row],[Age]]&lt;=30,"18-30",IF(PatientData[[#This Row],[Age]]&lt;=40,"31-40",IF(PatientData[[#This Row],[Age]]&lt;=50,"41-50",IF(PatientData[[#This Row],[Age]]&lt;=60,"51-60",IF(PatientData[[#This Row],[Age]]&lt;=70,"61-70",IF(PatientData[[#This Row],[Age]]&lt;=80,"71-80","80+"))))))</f>
        <v>71-80</v>
      </c>
    </row>
    <row r="1138" spans="1:13" x14ac:dyDescent="0.25">
      <c r="A1138" t="s">
        <v>1162</v>
      </c>
      <c r="B1138">
        <v>51</v>
      </c>
      <c r="C1138" t="s">
        <v>25</v>
      </c>
      <c r="D1138">
        <v>133</v>
      </c>
      <c r="E1138">
        <v>160.928756794273</v>
      </c>
      <c r="F1138">
        <v>26.762338524803798</v>
      </c>
      <c r="G1138" t="s">
        <v>14</v>
      </c>
      <c r="H1138" t="s">
        <v>19</v>
      </c>
      <c r="I1138" t="s">
        <v>28</v>
      </c>
      <c r="J1138">
        <v>6</v>
      </c>
      <c r="K1138">
        <v>3442.18</v>
      </c>
      <c r="L1138" t="s">
        <v>16</v>
      </c>
      <c r="M1138" t="str">
        <f>IF(PatientData[[#This Row],[Age]]&lt;=30,"18-30",IF(PatientData[[#This Row],[Age]]&lt;=40,"31-40",IF(PatientData[[#This Row],[Age]]&lt;=50,"41-50",IF(PatientData[[#This Row],[Age]]&lt;=60,"51-60",IF(PatientData[[#This Row],[Age]]&lt;=70,"61-70",IF(PatientData[[#This Row],[Age]]&lt;=80,"71-80","80+"))))))</f>
        <v>51-60</v>
      </c>
    </row>
    <row r="1139" spans="1:13" x14ac:dyDescent="0.25">
      <c r="A1139" t="s">
        <v>1163</v>
      </c>
      <c r="B1139">
        <v>77</v>
      </c>
      <c r="C1139" t="s">
        <v>13</v>
      </c>
      <c r="D1139">
        <v>129</v>
      </c>
      <c r="E1139">
        <v>258.56429828640898</v>
      </c>
      <c r="F1139">
        <v>33.366870701395101</v>
      </c>
      <c r="G1139" t="s">
        <v>36</v>
      </c>
      <c r="H1139" t="s">
        <v>19</v>
      </c>
      <c r="I1139" t="s">
        <v>10051</v>
      </c>
      <c r="J1139">
        <v>11</v>
      </c>
      <c r="K1139">
        <v>8657.49</v>
      </c>
      <c r="L1139" t="s">
        <v>23</v>
      </c>
      <c r="M1139" t="str">
        <f>IF(PatientData[[#This Row],[Age]]&lt;=30,"18-30",IF(PatientData[[#This Row],[Age]]&lt;=40,"31-40",IF(PatientData[[#This Row],[Age]]&lt;=50,"41-50",IF(PatientData[[#This Row],[Age]]&lt;=60,"51-60",IF(PatientData[[#This Row],[Age]]&lt;=70,"61-70",IF(PatientData[[#This Row],[Age]]&lt;=80,"71-80","80+"))))))</f>
        <v>71-80</v>
      </c>
    </row>
    <row r="1140" spans="1:13" x14ac:dyDescent="0.25">
      <c r="A1140" t="s">
        <v>1164</v>
      </c>
      <c r="B1140">
        <v>40</v>
      </c>
      <c r="C1140" t="s">
        <v>13</v>
      </c>
      <c r="D1140">
        <v>148</v>
      </c>
      <c r="E1140">
        <v>272.57384454866002</v>
      </c>
      <c r="F1140">
        <v>27.8340515242338</v>
      </c>
      <c r="G1140" t="s">
        <v>18</v>
      </c>
      <c r="H1140" t="s">
        <v>19</v>
      </c>
      <c r="I1140" t="s">
        <v>15</v>
      </c>
      <c r="J1140">
        <v>3</v>
      </c>
      <c r="K1140">
        <v>11476.96</v>
      </c>
      <c r="L1140" t="s">
        <v>16</v>
      </c>
      <c r="M1140" t="str">
        <f>IF(PatientData[[#This Row],[Age]]&lt;=30,"18-30",IF(PatientData[[#This Row],[Age]]&lt;=40,"31-40",IF(PatientData[[#This Row],[Age]]&lt;=50,"41-50",IF(PatientData[[#This Row],[Age]]&lt;=60,"51-60",IF(PatientData[[#This Row],[Age]]&lt;=70,"61-70",IF(PatientData[[#This Row],[Age]]&lt;=80,"71-80","80+"))))))</f>
        <v>31-40</v>
      </c>
    </row>
    <row r="1141" spans="1:13" x14ac:dyDescent="0.25">
      <c r="A1141" t="s">
        <v>1165</v>
      </c>
      <c r="B1141">
        <v>78</v>
      </c>
      <c r="C1141" t="s">
        <v>13</v>
      </c>
      <c r="D1141" t="s">
        <v>10051</v>
      </c>
      <c r="E1141">
        <v>165.15224015333601</v>
      </c>
      <c r="F1141">
        <v>16.4509498433519</v>
      </c>
      <c r="G1141" t="s">
        <v>36</v>
      </c>
      <c r="H1141" t="s">
        <v>10051</v>
      </c>
      <c r="I1141" t="s">
        <v>26</v>
      </c>
      <c r="J1141">
        <v>4</v>
      </c>
      <c r="K1141">
        <v>19771.2</v>
      </c>
      <c r="L1141" t="s">
        <v>16</v>
      </c>
      <c r="M1141" t="str">
        <f>IF(PatientData[[#This Row],[Age]]&lt;=30,"18-30",IF(PatientData[[#This Row],[Age]]&lt;=40,"31-40",IF(PatientData[[#This Row],[Age]]&lt;=50,"41-50",IF(PatientData[[#This Row],[Age]]&lt;=60,"51-60",IF(PatientData[[#This Row],[Age]]&lt;=70,"61-70",IF(PatientData[[#This Row],[Age]]&lt;=80,"71-80","80+"))))))</f>
        <v>71-80</v>
      </c>
    </row>
    <row r="1142" spans="1:13" x14ac:dyDescent="0.25">
      <c r="A1142" t="s">
        <v>1166</v>
      </c>
      <c r="B1142">
        <v>35</v>
      </c>
      <c r="C1142" t="s">
        <v>25</v>
      </c>
      <c r="D1142">
        <v>170</v>
      </c>
      <c r="E1142">
        <v>166.830757818785</v>
      </c>
      <c r="F1142">
        <v>36.705852957557298</v>
      </c>
      <c r="G1142" t="s">
        <v>36</v>
      </c>
      <c r="H1142" t="s">
        <v>19</v>
      </c>
      <c r="I1142" t="s">
        <v>15</v>
      </c>
      <c r="J1142">
        <v>3</v>
      </c>
      <c r="K1142">
        <v>10462.5</v>
      </c>
      <c r="L1142" t="s">
        <v>23</v>
      </c>
      <c r="M1142" t="str">
        <f>IF(PatientData[[#This Row],[Age]]&lt;=30,"18-30",IF(PatientData[[#This Row],[Age]]&lt;=40,"31-40",IF(PatientData[[#This Row],[Age]]&lt;=50,"41-50",IF(PatientData[[#This Row],[Age]]&lt;=60,"51-60",IF(PatientData[[#This Row],[Age]]&lt;=70,"61-70",IF(PatientData[[#This Row],[Age]]&lt;=80,"71-80","80+"))))))</f>
        <v>31-40</v>
      </c>
    </row>
    <row r="1143" spans="1:13" x14ac:dyDescent="0.25">
      <c r="A1143" t="s">
        <v>1167</v>
      </c>
      <c r="B1143">
        <v>54</v>
      </c>
      <c r="C1143" t="s">
        <v>13</v>
      </c>
      <c r="D1143">
        <v>116</v>
      </c>
      <c r="E1143">
        <v>306.810194519052</v>
      </c>
      <c r="F1143">
        <v>30.062803418870502</v>
      </c>
      <c r="G1143" t="s">
        <v>36</v>
      </c>
      <c r="H1143" t="s">
        <v>19</v>
      </c>
      <c r="I1143" t="s">
        <v>15</v>
      </c>
      <c r="J1143">
        <v>6</v>
      </c>
      <c r="K1143">
        <v>9446.57</v>
      </c>
      <c r="L1143" t="s">
        <v>20</v>
      </c>
      <c r="M1143" t="str">
        <f>IF(PatientData[[#This Row],[Age]]&lt;=30,"18-30",IF(PatientData[[#This Row],[Age]]&lt;=40,"31-40",IF(PatientData[[#This Row],[Age]]&lt;=50,"41-50",IF(PatientData[[#This Row],[Age]]&lt;=60,"51-60",IF(PatientData[[#This Row],[Age]]&lt;=70,"61-70",IF(PatientData[[#This Row],[Age]]&lt;=80,"71-80","80+"))))))</f>
        <v>51-60</v>
      </c>
    </row>
    <row r="1144" spans="1:13" x14ac:dyDescent="0.25">
      <c r="A1144" t="s">
        <v>1168</v>
      </c>
      <c r="B1144">
        <v>53</v>
      </c>
      <c r="C1144" t="s">
        <v>13</v>
      </c>
      <c r="D1144">
        <v>130</v>
      </c>
      <c r="E1144">
        <v>279.97890718207498</v>
      </c>
      <c r="F1144">
        <v>32.356680397706299</v>
      </c>
      <c r="G1144" t="s">
        <v>18</v>
      </c>
      <c r="H1144" t="s">
        <v>22</v>
      </c>
      <c r="I1144" t="s">
        <v>26</v>
      </c>
      <c r="J1144">
        <v>2</v>
      </c>
      <c r="K1144">
        <v>14849.84</v>
      </c>
      <c r="L1144" t="s">
        <v>16</v>
      </c>
      <c r="M1144" t="str">
        <f>IF(PatientData[[#This Row],[Age]]&lt;=30,"18-30",IF(PatientData[[#This Row],[Age]]&lt;=40,"31-40",IF(PatientData[[#This Row],[Age]]&lt;=50,"41-50",IF(PatientData[[#This Row],[Age]]&lt;=60,"51-60",IF(PatientData[[#This Row],[Age]]&lt;=70,"61-70",IF(PatientData[[#This Row],[Age]]&lt;=80,"71-80","80+"))))))</f>
        <v>51-60</v>
      </c>
    </row>
    <row r="1145" spans="1:13" x14ac:dyDescent="0.25">
      <c r="A1145" t="s">
        <v>1169</v>
      </c>
      <c r="B1145">
        <v>74</v>
      </c>
      <c r="C1145" t="s">
        <v>25</v>
      </c>
      <c r="D1145">
        <v>100</v>
      </c>
      <c r="E1145">
        <v>220.545775261579</v>
      </c>
      <c r="F1145">
        <v>29.198790147589701</v>
      </c>
      <c r="G1145" t="s">
        <v>36</v>
      </c>
      <c r="H1145" t="s">
        <v>22</v>
      </c>
      <c r="I1145" t="s">
        <v>26</v>
      </c>
      <c r="J1145">
        <v>4</v>
      </c>
      <c r="K1145">
        <v>17541.52</v>
      </c>
      <c r="L1145" t="s">
        <v>16</v>
      </c>
      <c r="M1145" t="str">
        <f>IF(PatientData[[#This Row],[Age]]&lt;=30,"18-30",IF(PatientData[[#This Row],[Age]]&lt;=40,"31-40",IF(PatientData[[#This Row],[Age]]&lt;=50,"41-50",IF(PatientData[[#This Row],[Age]]&lt;=60,"51-60",IF(PatientData[[#This Row],[Age]]&lt;=70,"61-70",IF(PatientData[[#This Row],[Age]]&lt;=80,"71-80","80+"))))))</f>
        <v>71-80</v>
      </c>
    </row>
    <row r="1146" spans="1:13" x14ac:dyDescent="0.25">
      <c r="A1146" t="s">
        <v>1170</v>
      </c>
      <c r="B1146">
        <v>34</v>
      </c>
      <c r="C1146" t="s">
        <v>25</v>
      </c>
      <c r="D1146">
        <v>125</v>
      </c>
      <c r="E1146">
        <v>230.28651776680601</v>
      </c>
      <c r="F1146">
        <v>24.186569054455401</v>
      </c>
      <c r="G1146" t="s">
        <v>36</v>
      </c>
      <c r="H1146" t="s">
        <v>19</v>
      </c>
      <c r="I1146" t="s">
        <v>15</v>
      </c>
      <c r="J1146">
        <v>2</v>
      </c>
      <c r="K1146">
        <v>8026.22</v>
      </c>
      <c r="L1146" t="s">
        <v>43</v>
      </c>
      <c r="M1146" t="str">
        <f>IF(PatientData[[#This Row],[Age]]&lt;=30,"18-30",IF(PatientData[[#This Row],[Age]]&lt;=40,"31-40",IF(PatientData[[#This Row],[Age]]&lt;=50,"41-50",IF(PatientData[[#This Row],[Age]]&lt;=60,"51-60",IF(PatientData[[#This Row],[Age]]&lt;=70,"61-70",IF(PatientData[[#This Row],[Age]]&lt;=80,"71-80","80+"))))))</f>
        <v>31-40</v>
      </c>
    </row>
    <row r="1147" spans="1:13" x14ac:dyDescent="0.25">
      <c r="A1147" t="s">
        <v>1171</v>
      </c>
      <c r="B1147">
        <v>52</v>
      </c>
      <c r="C1147" t="s">
        <v>13</v>
      </c>
      <c r="D1147" t="s">
        <v>10051</v>
      </c>
      <c r="E1147">
        <v>195.57673611418099</v>
      </c>
      <c r="F1147">
        <v>19.864350462257502</v>
      </c>
      <c r="G1147" t="s">
        <v>18</v>
      </c>
      <c r="H1147" t="s">
        <v>19</v>
      </c>
      <c r="I1147" t="s">
        <v>15</v>
      </c>
      <c r="J1147">
        <v>3</v>
      </c>
      <c r="K1147">
        <v>7056.64</v>
      </c>
      <c r="L1147" t="s">
        <v>23</v>
      </c>
      <c r="M1147" t="str">
        <f>IF(PatientData[[#This Row],[Age]]&lt;=30,"18-30",IF(PatientData[[#This Row],[Age]]&lt;=40,"31-40",IF(PatientData[[#This Row],[Age]]&lt;=50,"41-50",IF(PatientData[[#This Row],[Age]]&lt;=60,"51-60",IF(PatientData[[#This Row],[Age]]&lt;=70,"61-70",IF(PatientData[[#This Row],[Age]]&lt;=80,"71-80","80+"))))))</f>
        <v>51-60</v>
      </c>
    </row>
    <row r="1148" spans="1:13" x14ac:dyDescent="0.25">
      <c r="A1148" t="s">
        <v>1172</v>
      </c>
      <c r="B1148">
        <v>53</v>
      </c>
      <c r="C1148" t="s">
        <v>25</v>
      </c>
      <c r="D1148">
        <v>108</v>
      </c>
      <c r="E1148">
        <v>191.92203159674699</v>
      </c>
      <c r="F1148">
        <v>28.7420360896432</v>
      </c>
      <c r="G1148" t="s">
        <v>36</v>
      </c>
      <c r="H1148" t="s">
        <v>22</v>
      </c>
      <c r="I1148" t="s">
        <v>26</v>
      </c>
      <c r="J1148">
        <v>4</v>
      </c>
      <c r="K1148">
        <v>16100.16</v>
      </c>
      <c r="L1148" t="s">
        <v>20</v>
      </c>
      <c r="M1148" t="str">
        <f>IF(PatientData[[#This Row],[Age]]&lt;=30,"18-30",IF(PatientData[[#This Row],[Age]]&lt;=40,"31-40",IF(PatientData[[#This Row],[Age]]&lt;=50,"41-50",IF(PatientData[[#This Row],[Age]]&lt;=60,"51-60",IF(PatientData[[#This Row],[Age]]&lt;=70,"61-70",IF(PatientData[[#This Row],[Age]]&lt;=80,"71-80","80+"))))))</f>
        <v>51-60</v>
      </c>
    </row>
    <row r="1149" spans="1:13" x14ac:dyDescent="0.25">
      <c r="A1149" t="s">
        <v>1173</v>
      </c>
      <c r="B1149">
        <v>95</v>
      </c>
      <c r="C1149" t="s">
        <v>25</v>
      </c>
      <c r="D1149">
        <v>152</v>
      </c>
      <c r="E1149">
        <v>267.10821912527598</v>
      </c>
      <c r="F1149">
        <v>26.7454649819203</v>
      </c>
      <c r="G1149" t="s">
        <v>14</v>
      </c>
      <c r="H1149" t="s">
        <v>19</v>
      </c>
      <c r="I1149" t="s">
        <v>26</v>
      </c>
      <c r="J1149">
        <v>3</v>
      </c>
      <c r="K1149">
        <v>5297.31</v>
      </c>
      <c r="L1149" t="s">
        <v>43</v>
      </c>
      <c r="M1149" t="str">
        <f>IF(PatientData[[#This Row],[Age]]&lt;=30,"18-30",IF(PatientData[[#This Row],[Age]]&lt;=40,"31-40",IF(PatientData[[#This Row],[Age]]&lt;=50,"41-50",IF(PatientData[[#This Row],[Age]]&lt;=60,"51-60",IF(PatientData[[#This Row],[Age]]&lt;=70,"61-70",IF(PatientData[[#This Row],[Age]]&lt;=80,"71-80","80+"))))))</f>
        <v>80+</v>
      </c>
    </row>
    <row r="1150" spans="1:13" x14ac:dyDescent="0.25">
      <c r="A1150" t="s">
        <v>1174</v>
      </c>
      <c r="B1150">
        <v>40</v>
      </c>
      <c r="C1150" t="s">
        <v>25</v>
      </c>
      <c r="D1150">
        <v>112</v>
      </c>
      <c r="E1150">
        <v>185.23118485392601</v>
      </c>
      <c r="F1150">
        <v>29.047603809314801</v>
      </c>
      <c r="G1150" t="s">
        <v>36</v>
      </c>
      <c r="H1150" t="s">
        <v>19</v>
      </c>
      <c r="I1150" t="s">
        <v>15</v>
      </c>
      <c r="J1150">
        <v>3</v>
      </c>
      <c r="K1150">
        <v>8173.51</v>
      </c>
      <c r="L1150" t="s">
        <v>16</v>
      </c>
      <c r="M1150" t="str">
        <f>IF(PatientData[[#This Row],[Age]]&lt;=30,"18-30",IF(PatientData[[#This Row],[Age]]&lt;=40,"31-40",IF(PatientData[[#This Row],[Age]]&lt;=50,"41-50",IF(PatientData[[#This Row],[Age]]&lt;=60,"51-60",IF(PatientData[[#This Row],[Age]]&lt;=70,"61-70",IF(PatientData[[#This Row],[Age]]&lt;=80,"71-80","80+"))))))</f>
        <v>31-40</v>
      </c>
    </row>
    <row r="1151" spans="1:13" x14ac:dyDescent="0.25">
      <c r="A1151" t="s">
        <v>1175</v>
      </c>
      <c r="B1151">
        <v>51</v>
      </c>
      <c r="C1151" t="s">
        <v>25</v>
      </c>
      <c r="D1151">
        <v>126</v>
      </c>
      <c r="E1151">
        <v>221.11830644461401</v>
      </c>
      <c r="F1151">
        <v>28.590057463337502</v>
      </c>
      <c r="G1151" t="s">
        <v>14</v>
      </c>
      <c r="H1151" t="s">
        <v>19</v>
      </c>
      <c r="I1151" t="s">
        <v>28</v>
      </c>
      <c r="J1151">
        <v>7</v>
      </c>
      <c r="K1151">
        <v>6900.99</v>
      </c>
      <c r="L1151" t="s">
        <v>23</v>
      </c>
      <c r="M1151" t="str">
        <f>IF(PatientData[[#This Row],[Age]]&lt;=30,"18-30",IF(PatientData[[#This Row],[Age]]&lt;=40,"31-40",IF(PatientData[[#This Row],[Age]]&lt;=50,"41-50",IF(PatientData[[#This Row],[Age]]&lt;=60,"51-60",IF(PatientData[[#This Row],[Age]]&lt;=70,"61-70",IF(PatientData[[#This Row],[Age]]&lt;=80,"71-80","80+"))))))</f>
        <v>51-60</v>
      </c>
    </row>
    <row r="1152" spans="1:13" x14ac:dyDescent="0.25">
      <c r="A1152" t="s">
        <v>1176</v>
      </c>
      <c r="B1152">
        <v>65</v>
      </c>
      <c r="C1152" t="s">
        <v>25</v>
      </c>
      <c r="D1152">
        <v>151</v>
      </c>
      <c r="E1152">
        <v>169.22147052123901</v>
      </c>
      <c r="F1152">
        <v>33.540642964267597</v>
      </c>
      <c r="G1152" t="s">
        <v>14</v>
      </c>
      <c r="H1152" t="s">
        <v>22</v>
      </c>
      <c r="I1152" t="s">
        <v>15</v>
      </c>
      <c r="J1152">
        <v>4</v>
      </c>
      <c r="K1152">
        <v>12133.33</v>
      </c>
      <c r="L1152" t="s">
        <v>23</v>
      </c>
      <c r="M1152" t="str">
        <f>IF(PatientData[[#This Row],[Age]]&lt;=30,"18-30",IF(PatientData[[#This Row],[Age]]&lt;=40,"31-40",IF(PatientData[[#This Row],[Age]]&lt;=50,"41-50",IF(PatientData[[#This Row],[Age]]&lt;=60,"51-60",IF(PatientData[[#This Row],[Age]]&lt;=70,"61-70",IF(PatientData[[#This Row],[Age]]&lt;=80,"71-80","80+"))))))</f>
        <v>61-70</v>
      </c>
    </row>
    <row r="1153" spans="1:13" x14ac:dyDescent="0.25">
      <c r="A1153" t="s">
        <v>1177</v>
      </c>
      <c r="B1153">
        <v>64</v>
      </c>
      <c r="C1153" t="s">
        <v>25</v>
      </c>
      <c r="D1153" t="s">
        <v>10051</v>
      </c>
      <c r="E1153">
        <v>201.59765702695799</v>
      </c>
      <c r="F1153">
        <v>24.234544803067301</v>
      </c>
      <c r="G1153" t="s">
        <v>18</v>
      </c>
      <c r="H1153" t="s">
        <v>22</v>
      </c>
      <c r="I1153" t="s">
        <v>15</v>
      </c>
      <c r="J1153">
        <v>4</v>
      </c>
      <c r="K1153">
        <v>10798.99</v>
      </c>
      <c r="L1153" t="s">
        <v>16</v>
      </c>
      <c r="M1153" t="str">
        <f>IF(PatientData[[#This Row],[Age]]&lt;=30,"18-30",IF(PatientData[[#This Row],[Age]]&lt;=40,"31-40",IF(PatientData[[#This Row],[Age]]&lt;=50,"41-50",IF(PatientData[[#This Row],[Age]]&lt;=60,"51-60",IF(PatientData[[#This Row],[Age]]&lt;=70,"61-70",IF(PatientData[[#This Row],[Age]]&lt;=80,"71-80","80+"))))))</f>
        <v>61-70</v>
      </c>
    </row>
    <row r="1154" spans="1:13" x14ac:dyDescent="0.25">
      <c r="A1154" t="s">
        <v>1178</v>
      </c>
      <c r="B1154">
        <v>70</v>
      </c>
      <c r="C1154" t="s">
        <v>13</v>
      </c>
      <c r="D1154">
        <v>105</v>
      </c>
      <c r="E1154">
        <v>236.76324050256099</v>
      </c>
      <c r="F1154">
        <v>23.334618552459801</v>
      </c>
      <c r="G1154" t="s">
        <v>14</v>
      </c>
      <c r="H1154" t="s">
        <v>19</v>
      </c>
      <c r="I1154" t="s">
        <v>28</v>
      </c>
      <c r="J1154">
        <v>1</v>
      </c>
      <c r="K1154">
        <v>2885.65</v>
      </c>
      <c r="L1154" t="s">
        <v>23</v>
      </c>
      <c r="M1154" t="str">
        <f>IF(PatientData[[#This Row],[Age]]&lt;=30,"18-30",IF(PatientData[[#This Row],[Age]]&lt;=40,"31-40",IF(PatientData[[#This Row],[Age]]&lt;=50,"41-50",IF(PatientData[[#This Row],[Age]]&lt;=60,"51-60",IF(PatientData[[#This Row],[Age]]&lt;=70,"61-70",IF(PatientData[[#This Row],[Age]]&lt;=80,"71-80","80+"))))))</f>
        <v>61-70</v>
      </c>
    </row>
    <row r="1155" spans="1:13" x14ac:dyDescent="0.25">
      <c r="A1155" t="s">
        <v>1179</v>
      </c>
      <c r="B1155">
        <v>48</v>
      </c>
      <c r="C1155" t="s">
        <v>25</v>
      </c>
      <c r="D1155">
        <v>146</v>
      </c>
      <c r="E1155">
        <v>234.382732010137</v>
      </c>
      <c r="F1155">
        <v>23.844203024039601</v>
      </c>
      <c r="G1155" t="s">
        <v>18</v>
      </c>
      <c r="H1155" t="s">
        <v>22</v>
      </c>
      <c r="I1155" t="s">
        <v>15</v>
      </c>
      <c r="J1155">
        <v>2</v>
      </c>
      <c r="K1155">
        <v>6316.35</v>
      </c>
      <c r="L1155" t="s">
        <v>16</v>
      </c>
      <c r="M1155" t="str">
        <f>IF(PatientData[[#This Row],[Age]]&lt;=30,"18-30",IF(PatientData[[#This Row],[Age]]&lt;=40,"31-40",IF(PatientData[[#This Row],[Age]]&lt;=50,"41-50",IF(PatientData[[#This Row],[Age]]&lt;=60,"51-60",IF(PatientData[[#This Row],[Age]]&lt;=70,"61-70",IF(PatientData[[#This Row],[Age]]&lt;=80,"71-80","80+"))))))</f>
        <v>41-50</v>
      </c>
    </row>
    <row r="1156" spans="1:13" x14ac:dyDescent="0.25">
      <c r="A1156" t="s">
        <v>1180</v>
      </c>
      <c r="B1156">
        <v>25</v>
      </c>
      <c r="C1156" t="s">
        <v>25</v>
      </c>
      <c r="D1156">
        <v>130</v>
      </c>
      <c r="E1156">
        <v>272.46285547311697</v>
      </c>
      <c r="F1156">
        <v>35.228755486538503</v>
      </c>
      <c r="G1156" t="s">
        <v>14</v>
      </c>
      <c r="H1156" t="s">
        <v>22</v>
      </c>
      <c r="I1156" t="s">
        <v>28</v>
      </c>
      <c r="J1156">
        <v>2</v>
      </c>
      <c r="K1156">
        <v>2446.63</v>
      </c>
      <c r="L1156" t="s">
        <v>23</v>
      </c>
      <c r="M1156" t="str">
        <f>IF(PatientData[[#This Row],[Age]]&lt;=30,"18-30",IF(PatientData[[#This Row],[Age]]&lt;=40,"31-40",IF(PatientData[[#This Row],[Age]]&lt;=50,"41-50",IF(PatientData[[#This Row],[Age]]&lt;=60,"51-60",IF(PatientData[[#This Row],[Age]]&lt;=70,"61-70",IF(PatientData[[#This Row],[Age]]&lt;=80,"71-80","80+"))))))</f>
        <v>18-30</v>
      </c>
    </row>
    <row r="1157" spans="1:13" x14ac:dyDescent="0.25">
      <c r="A1157" t="s">
        <v>1181</v>
      </c>
      <c r="B1157">
        <v>78</v>
      </c>
      <c r="C1157" t="s">
        <v>13</v>
      </c>
      <c r="D1157">
        <v>117</v>
      </c>
      <c r="E1157">
        <v>248.99302242341599</v>
      </c>
      <c r="F1157">
        <v>27.1593805060478</v>
      </c>
      <c r="G1157" t="s">
        <v>14</v>
      </c>
      <c r="H1157" t="s">
        <v>19</v>
      </c>
      <c r="I1157" t="s">
        <v>15</v>
      </c>
      <c r="J1157">
        <v>6</v>
      </c>
      <c r="K1157" t="s">
        <v>10051</v>
      </c>
      <c r="L1157" t="s">
        <v>16</v>
      </c>
      <c r="M1157" t="str">
        <f>IF(PatientData[[#This Row],[Age]]&lt;=30,"18-30",IF(PatientData[[#This Row],[Age]]&lt;=40,"31-40",IF(PatientData[[#This Row],[Age]]&lt;=50,"41-50",IF(PatientData[[#This Row],[Age]]&lt;=60,"51-60",IF(PatientData[[#This Row],[Age]]&lt;=70,"61-70",IF(PatientData[[#This Row],[Age]]&lt;=80,"71-80","80+"))))))</f>
        <v>71-80</v>
      </c>
    </row>
    <row r="1158" spans="1:13" x14ac:dyDescent="0.25">
      <c r="A1158" t="s">
        <v>1182</v>
      </c>
      <c r="B1158">
        <v>64</v>
      </c>
      <c r="C1158" t="s">
        <v>25</v>
      </c>
      <c r="D1158">
        <v>143</v>
      </c>
      <c r="E1158">
        <v>263.65230118150401</v>
      </c>
      <c r="F1158">
        <v>27.930343898340698</v>
      </c>
      <c r="G1158" t="s">
        <v>18</v>
      </c>
      <c r="H1158" t="s">
        <v>19</v>
      </c>
      <c r="I1158" t="s">
        <v>15</v>
      </c>
      <c r="J1158">
        <v>6</v>
      </c>
      <c r="K1158">
        <v>11967.77</v>
      </c>
      <c r="L1158" t="s">
        <v>16</v>
      </c>
      <c r="M1158" t="str">
        <f>IF(PatientData[[#This Row],[Age]]&lt;=30,"18-30",IF(PatientData[[#This Row],[Age]]&lt;=40,"31-40",IF(PatientData[[#This Row],[Age]]&lt;=50,"41-50",IF(PatientData[[#This Row],[Age]]&lt;=60,"51-60",IF(PatientData[[#This Row],[Age]]&lt;=70,"61-70",IF(PatientData[[#This Row],[Age]]&lt;=80,"71-80","80+"))))))</f>
        <v>61-70</v>
      </c>
    </row>
    <row r="1159" spans="1:13" x14ac:dyDescent="0.25">
      <c r="A1159" t="s">
        <v>1183</v>
      </c>
      <c r="B1159">
        <v>41</v>
      </c>
      <c r="C1159" t="s">
        <v>13</v>
      </c>
      <c r="D1159">
        <v>134</v>
      </c>
      <c r="E1159">
        <v>185.629819840876</v>
      </c>
      <c r="F1159">
        <v>23.115374825819998</v>
      </c>
      <c r="G1159" t="s">
        <v>18</v>
      </c>
      <c r="H1159" t="s">
        <v>22</v>
      </c>
      <c r="I1159" t="s">
        <v>15</v>
      </c>
      <c r="J1159">
        <v>3</v>
      </c>
      <c r="K1159">
        <v>6402.24</v>
      </c>
      <c r="L1159" t="s">
        <v>23</v>
      </c>
      <c r="M1159" t="str">
        <f>IF(PatientData[[#This Row],[Age]]&lt;=30,"18-30",IF(PatientData[[#This Row],[Age]]&lt;=40,"31-40",IF(PatientData[[#This Row],[Age]]&lt;=50,"41-50",IF(PatientData[[#This Row],[Age]]&lt;=60,"51-60",IF(PatientData[[#This Row],[Age]]&lt;=70,"61-70",IF(PatientData[[#This Row],[Age]]&lt;=80,"71-80","80+"))))))</f>
        <v>41-50</v>
      </c>
    </row>
    <row r="1160" spans="1:13" x14ac:dyDescent="0.25">
      <c r="A1160" t="s">
        <v>1184</v>
      </c>
      <c r="B1160">
        <v>55</v>
      </c>
      <c r="C1160" t="s">
        <v>25</v>
      </c>
      <c r="D1160">
        <v>107</v>
      </c>
      <c r="E1160">
        <v>251.865219173426</v>
      </c>
      <c r="F1160">
        <v>21.0449696381115</v>
      </c>
      <c r="G1160" t="s">
        <v>36</v>
      </c>
      <c r="H1160" t="s">
        <v>22</v>
      </c>
      <c r="I1160" t="s">
        <v>26</v>
      </c>
      <c r="J1160">
        <v>7</v>
      </c>
      <c r="K1160">
        <v>21534.6</v>
      </c>
      <c r="L1160" t="s">
        <v>23</v>
      </c>
      <c r="M1160" t="str">
        <f>IF(PatientData[[#This Row],[Age]]&lt;=30,"18-30",IF(PatientData[[#This Row],[Age]]&lt;=40,"31-40",IF(PatientData[[#This Row],[Age]]&lt;=50,"41-50",IF(PatientData[[#This Row],[Age]]&lt;=60,"51-60",IF(PatientData[[#This Row],[Age]]&lt;=70,"61-70",IF(PatientData[[#This Row],[Age]]&lt;=80,"71-80","80+"))))))</f>
        <v>51-60</v>
      </c>
    </row>
    <row r="1161" spans="1:13" x14ac:dyDescent="0.25">
      <c r="A1161" t="s">
        <v>1185</v>
      </c>
      <c r="B1161">
        <v>72</v>
      </c>
      <c r="C1161" t="s">
        <v>25</v>
      </c>
      <c r="D1161">
        <v>145</v>
      </c>
      <c r="E1161">
        <v>162.638165573875</v>
      </c>
      <c r="F1161">
        <v>16.601053319196801</v>
      </c>
      <c r="G1161" t="s">
        <v>18</v>
      </c>
      <c r="H1161" t="s">
        <v>19</v>
      </c>
      <c r="I1161" t="s">
        <v>15</v>
      </c>
      <c r="J1161">
        <v>5</v>
      </c>
      <c r="K1161" t="s">
        <v>10051</v>
      </c>
      <c r="L1161" t="s">
        <v>16</v>
      </c>
      <c r="M1161" t="str">
        <f>IF(PatientData[[#This Row],[Age]]&lt;=30,"18-30",IF(PatientData[[#This Row],[Age]]&lt;=40,"31-40",IF(PatientData[[#This Row],[Age]]&lt;=50,"41-50",IF(PatientData[[#This Row],[Age]]&lt;=60,"51-60",IF(PatientData[[#This Row],[Age]]&lt;=70,"61-70",IF(PatientData[[#This Row],[Age]]&lt;=80,"71-80","80+"))))))</f>
        <v>71-80</v>
      </c>
    </row>
    <row r="1162" spans="1:13" x14ac:dyDescent="0.25">
      <c r="A1162" t="s">
        <v>1186</v>
      </c>
      <c r="B1162">
        <v>65</v>
      </c>
      <c r="C1162" t="s">
        <v>25</v>
      </c>
      <c r="D1162">
        <v>111</v>
      </c>
      <c r="E1162">
        <v>272.13379955146797</v>
      </c>
      <c r="F1162">
        <v>21.647393477129398</v>
      </c>
      <c r="G1162" t="s">
        <v>18</v>
      </c>
      <c r="H1162" t="s">
        <v>19</v>
      </c>
      <c r="I1162" t="s">
        <v>15</v>
      </c>
      <c r="J1162">
        <v>4</v>
      </c>
      <c r="K1162">
        <v>5512.16</v>
      </c>
      <c r="L1162" t="s">
        <v>16</v>
      </c>
      <c r="M1162" t="str">
        <f>IF(PatientData[[#This Row],[Age]]&lt;=30,"18-30",IF(PatientData[[#This Row],[Age]]&lt;=40,"31-40",IF(PatientData[[#This Row],[Age]]&lt;=50,"41-50",IF(PatientData[[#This Row],[Age]]&lt;=60,"51-60",IF(PatientData[[#This Row],[Age]]&lt;=70,"61-70",IF(PatientData[[#This Row],[Age]]&lt;=80,"71-80","80+"))))))</f>
        <v>61-70</v>
      </c>
    </row>
    <row r="1163" spans="1:13" x14ac:dyDescent="0.25">
      <c r="A1163" t="s">
        <v>1187</v>
      </c>
      <c r="B1163">
        <v>39</v>
      </c>
      <c r="C1163" t="s">
        <v>13</v>
      </c>
      <c r="D1163">
        <v>90</v>
      </c>
      <c r="E1163">
        <v>233.489658460128</v>
      </c>
      <c r="F1163">
        <v>33.379492470478503</v>
      </c>
      <c r="G1163" t="s">
        <v>18</v>
      </c>
      <c r="H1163" t="s">
        <v>22</v>
      </c>
      <c r="I1163" t="s">
        <v>26</v>
      </c>
      <c r="J1163">
        <v>2</v>
      </c>
      <c r="K1163">
        <v>9859.17</v>
      </c>
      <c r="L1163" t="s">
        <v>23</v>
      </c>
      <c r="M1163" t="str">
        <f>IF(PatientData[[#This Row],[Age]]&lt;=30,"18-30",IF(PatientData[[#This Row],[Age]]&lt;=40,"31-40",IF(PatientData[[#This Row],[Age]]&lt;=50,"41-50",IF(PatientData[[#This Row],[Age]]&lt;=60,"51-60",IF(PatientData[[#This Row],[Age]]&lt;=70,"61-70",IF(PatientData[[#This Row],[Age]]&lt;=80,"71-80","80+"))))))</f>
        <v>31-40</v>
      </c>
    </row>
    <row r="1164" spans="1:13" x14ac:dyDescent="0.25">
      <c r="A1164" t="s">
        <v>1188</v>
      </c>
      <c r="B1164">
        <v>61</v>
      </c>
      <c r="C1164" t="s">
        <v>13</v>
      </c>
      <c r="D1164">
        <v>142</v>
      </c>
      <c r="E1164">
        <v>228.79251412251401</v>
      </c>
      <c r="F1164">
        <v>29.441948208540801</v>
      </c>
      <c r="G1164" t="s">
        <v>36</v>
      </c>
      <c r="H1164" t="s">
        <v>19</v>
      </c>
      <c r="I1164" t="s">
        <v>15</v>
      </c>
      <c r="J1164">
        <v>7</v>
      </c>
      <c r="K1164">
        <v>11589.04</v>
      </c>
      <c r="L1164" t="s">
        <v>16</v>
      </c>
      <c r="M1164" t="str">
        <f>IF(PatientData[[#This Row],[Age]]&lt;=30,"18-30",IF(PatientData[[#This Row],[Age]]&lt;=40,"31-40",IF(PatientData[[#This Row],[Age]]&lt;=50,"41-50",IF(PatientData[[#This Row],[Age]]&lt;=60,"51-60",IF(PatientData[[#This Row],[Age]]&lt;=70,"61-70",IF(PatientData[[#This Row],[Age]]&lt;=80,"71-80","80+"))))))</f>
        <v>61-70</v>
      </c>
    </row>
    <row r="1165" spans="1:13" x14ac:dyDescent="0.25">
      <c r="A1165" t="s">
        <v>1189</v>
      </c>
      <c r="B1165">
        <v>53</v>
      </c>
      <c r="C1165" t="s">
        <v>13</v>
      </c>
      <c r="D1165">
        <v>147</v>
      </c>
      <c r="E1165" t="s">
        <v>10051</v>
      </c>
      <c r="F1165">
        <v>19.455201786836302</v>
      </c>
      <c r="G1165" t="s">
        <v>18</v>
      </c>
      <c r="H1165" t="s">
        <v>19</v>
      </c>
      <c r="I1165" t="s">
        <v>15</v>
      </c>
      <c r="J1165">
        <v>6</v>
      </c>
      <c r="K1165">
        <v>12827.39</v>
      </c>
      <c r="L1165" t="s">
        <v>23</v>
      </c>
      <c r="M1165" t="str">
        <f>IF(PatientData[[#This Row],[Age]]&lt;=30,"18-30",IF(PatientData[[#This Row],[Age]]&lt;=40,"31-40",IF(PatientData[[#This Row],[Age]]&lt;=50,"41-50",IF(PatientData[[#This Row],[Age]]&lt;=60,"51-60",IF(PatientData[[#This Row],[Age]]&lt;=70,"61-70",IF(PatientData[[#This Row],[Age]]&lt;=80,"71-80","80+"))))))</f>
        <v>51-60</v>
      </c>
    </row>
    <row r="1166" spans="1:13" x14ac:dyDescent="0.25">
      <c r="A1166" t="s">
        <v>1190</v>
      </c>
      <c r="B1166">
        <v>73</v>
      </c>
      <c r="C1166" t="s">
        <v>25</v>
      </c>
      <c r="D1166">
        <v>144</v>
      </c>
      <c r="E1166">
        <v>262.11909827700799</v>
      </c>
      <c r="F1166">
        <v>27.162535133881502</v>
      </c>
      <c r="G1166" t="s">
        <v>14</v>
      </c>
      <c r="H1166" t="s">
        <v>19</v>
      </c>
      <c r="I1166" t="s">
        <v>10051</v>
      </c>
      <c r="J1166">
        <v>3</v>
      </c>
      <c r="K1166">
        <v>7250.96</v>
      </c>
      <c r="L1166" t="s">
        <v>16</v>
      </c>
      <c r="M1166" t="str">
        <f>IF(PatientData[[#This Row],[Age]]&lt;=30,"18-30",IF(PatientData[[#This Row],[Age]]&lt;=40,"31-40",IF(PatientData[[#This Row],[Age]]&lt;=50,"41-50",IF(PatientData[[#This Row],[Age]]&lt;=60,"51-60",IF(PatientData[[#This Row],[Age]]&lt;=70,"61-70",IF(PatientData[[#This Row],[Age]]&lt;=80,"71-80","80+"))))))</f>
        <v>71-80</v>
      </c>
    </row>
    <row r="1167" spans="1:13" x14ac:dyDescent="0.25">
      <c r="A1167" t="s">
        <v>1191</v>
      </c>
      <c r="B1167">
        <v>50</v>
      </c>
      <c r="C1167" t="s">
        <v>13</v>
      </c>
      <c r="D1167" t="s">
        <v>10051</v>
      </c>
      <c r="E1167">
        <v>302.10230132704402</v>
      </c>
      <c r="F1167">
        <v>24.2954549815822</v>
      </c>
      <c r="G1167" t="s">
        <v>18</v>
      </c>
      <c r="H1167" t="s">
        <v>19</v>
      </c>
      <c r="I1167" t="s">
        <v>15</v>
      </c>
      <c r="J1167">
        <v>2</v>
      </c>
      <c r="K1167">
        <v>5881.4</v>
      </c>
      <c r="L1167" t="s">
        <v>23</v>
      </c>
      <c r="M1167" t="str">
        <f>IF(PatientData[[#This Row],[Age]]&lt;=30,"18-30",IF(PatientData[[#This Row],[Age]]&lt;=40,"31-40",IF(PatientData[[#This Row],[Age]]&lt;=50,"41-50",IF(PatientData[[#This Row],[Age]]&lt;=60,"51-60",IF(PatientData[[#This Row],[Age]]&lt;=70,"61-70",IF(PatientData[[#This Row],[Age]]&lt;=80,"71-80","80+"))))))</f>
        <v>41-50</v>
      </c>
    </row>
    <row r="1168" spans="1:13" x14ac:dyDescent="0.25">
      <c r="A1168" t="s">
        <v>1192</v>
      </c>
      <c r="B1168">
        <v>79</v>
      </c>
      <c r="C1168" t="s">
        <v>13</v>
      </c>
      <c r="D1168">
        <v>140</v>
      </c>
      <c r="E1168">
        <v>178.189652406173</v>
      </c>
      <c r="F1168">
        <v>32.779500897087203</v>
      </c>
      <c r="G1168" t="s">
        <v>14</v>
      </c>
      <c r="H1168" t="s">
        <v>19</v>
      </c>
      <c r="I1168" t="s">
        <v>15</v>
      </c>
      <c r="J1168">
        <v>3</v>
      </c>
      <c r="K1168">
        <v>14031.42</v>
      </c>
      <c r="L1168" t="s">
        <v>16</v>
      </c>
      <c r="M1168" t="str">
        <f>IF(PatientData[[#This Row],[Age]]&lt;=30,"18-30",IF(PatientData[[#This Row],[Age]]&lt;=40,"31-40",IF(PatientData[[#This Row],[Age]]&lt;=50,"41-50",IF(PatientData[[#This Row],[Age]]&lt;=60,"51-60",IF(PatientData[[#This Row],[Age]]&lt;=70,"61-70",IF(PatientData[[#This Row],[Age]]&lt;=80,"71-80","80+"))))))</f>
        <v>71-80</v>
      </c>
    </row>
    <row r="1169" spans="1:13" x14ac:dyDescent="0.25">
      <c r="A1169" t="s">
        <v>1193</v>
      </c>
      <c r="B1169">
        <v>75</v>
      </c>
      <c r="C1169" t="s">
        <v>25</v>
      </c>
      <c r="D1169">
        <v>147</v>
      </c>
      <c r="E1169">
        <v>221.07620733161301</v>
      </c>
      <c r="F1169">
        <v>26.844754824495499</v>
      </c>
      <c r="G1169" t="s">
        <v>18</v>
      </c>
      <c r="H1169" t="s">
        <v>19</v>
      </c>
      <c r="I1169" t="s">
        <v>26</v>
      </c>
      <c r="J1169">
        <v>3</v>
      </c>
      <c r="K1169">
        <v>23512.43</v>
      </c>
      <c r="L1169" t="s">
        <v>16</v>
      </c>
      <c r="M1169" t="str">
        <f>IF(PatientData[[#This Row],[Age]]&lt;=30,"18-30",IF(PatientData[[#This Row],[Age]]&lt;=40,"31-40",IF(PatientData[[#This Row],[Age]]&lt;=50,"41-50",IF(PatientData[[#This Row],[Age]]&lt;=60,"51-60",IF(PatientData[[#This Row],[Age]]&lt;=70,"61-70",IF(PatientData[[#This Row],[Age]]&lt;=80,"71-80","80+"))))))</f>
        <v>71-80</v>
      </c>
    </row>
    <row r="1170" spans="1:13" x14ac:dyDescent="0.25">
      <c r="A1170" t="s">
        <v>1194</v>
      </c>
      <c r="B1170">
        <v>87</v>
      </c>
      <c r="C1170" t="s">
        <v>25</v>
      </c>
      <c r="D1170">
        <v>126</v>
      </c>
      <c r="E1170">
        <v>258.67610146085798</v>
      </c>
      <c r="F1170">
        <v>26.101054458735199</v>
      </c>
      <c r="G1170" t="s">
        <v>14</v>
      </c>
      <c r="H1170" t="s">
        <v>22</v>
      </c>
      <c r="I1170" t="s">
        <v>15</v>
      </c>
      <c r="J1170">
        <v>3</v>
      </c>
      <c r="K1170">
        <v>6102.05</v>
      </c>
      <c r="L1170" t="s">
        <v>23</v>
      </c>
      <c r="M1170" t="str">
        <f>IF(PatientData[[#This Row],[Age]]&lt;=30,"18-30",IF(PatientData[[#This Row],[Age]]&lt;=40,"31-40",IF(PatientData[[#This Row],[Age]]&lt;=50,"41-50",IF(PatientData[[#This Row],[Age]]&lt;=60,"51-60",IF(PatientData[[#This Row],[Age]]&lt;=70,"61-70",IF(PatientData[[#This Row],[Age]]&lt;=80,"71-80","80+"))))))</f>
        <v>80+</v>
      </c>
    </row>
    <row r="1171" spans="1:13" x14ac:dyDescent="0.25">
      <c r="A1171" t="s">
        <v>1195</v>
      </c>
      <c r="B1171">
        <v>45</v>
      </c>
      <c r="C1171" t="s">
        <v>25</v>
      </c>
      <c r="D1171">
        <v>139</v>
      </c>
      <c r="E1171">
        <v>257.765250231209</v>
      </c>
      <c r="F1171">
        <v>34.457009894091499</v>
      </c>
      <c r="G1171" t="s">
        <v>14</v>
      </c>
      <c r="H1171" t="s">
        <v>22</v>
      </c>
      <c r="I1171" t="s">
        <v>15</v>
      </c>
      <c r="J1171">
        <v>3</v>
      </c>
      <c r="K1171">
        <v>12880.81</v>
      </c>
      <c r="L1171" t="s">
        <v>16</v>
      </c>
      <c r="M1171" t="str">
        <f>IF(PatientData[[#This Row],[Age]]&lt;=30,"18-30",IF(PatientData[[#This Row],[Age]]&lt;=40,"31-40",IF(PatientData[[#This Row],[Age]]&lt;=50,"41-50",IF(PatientData[[#This Row],[Age]]&lt;=60,"51-60",IF(PatientData[[#This Row],[Age]]&lt;=70,"61-70",IF(PatientData[[#This Row],[Age]]&lt;=80,"71-80","80+"))))))</f>
        <v>41-50</v>
      </c>
    </row>
    <row r="1172" spans="1:13" x14ac:dyDescent="0.25">
      <c r="A1172" t="s">
        <v>1196</v>
      </c>
      <c r="B1172">
        <v>62</v>
      </c>
      <c r="C1172" t="s">
        <v>25</v>
      </c>
      <c r="D1172">
        <v>115</v>
      </c>
      <c r="E1172">
        <v>254.79837077465399</v>
      </c>
      <c r="F1172">
        <v>29.986368436505899</v>
      </c>
      <c r="G1172" t="s">
        <v>14</v>
      </c>
      <c r="H1172" t="s">
        <v>22</v>
      </c>
      <c r="I1172" t="s">
        <v>26</v>
      </c>
      <c r="J1172">
        <v>3</v>
      </c>
      <c r="K1172">
        <v>13669.25</v>
      </c>
      <c r="L1172" t="s">
        <v>16</v>
      </c>
      <c r="M1172" t="str">
        <f>IF(PatientData[[#This Row],[Age]]&lt;=30,"18-30",IF(PatientData[[#This Row],[Age]]&lt;=40,"31-40",IF(PatientData[[#This Row],[Age]]&lt;=50,"41-50",IF(PatientData[[#This Row],[Age]]&lt;=60,"51-60",IF(PatientData[[#This Row],[Age]]&lt;=70,"61-70",IF(PatientData[[#This Row],[Age]]&lt;=80,"71-80","80+"))))))</f>
        <v>61-70</v>
      </c>
    </row>
    <row r="1173" spans="1:13" x14ac:dyDescent="0.25">
      <c r="A1173" t="s">
        <v>1197</v>
      </c>
      <c r="B1173">
        <v>58</v>
      </c>
      <c r="C1173" t="s">
        <v>25</v>
      </c>
      <c r="D1173">
        <v>108</v>
      </c>
      <c r="E1173">
        <v>226.304712284918</v>
      </c>
      <c r="F1173">
        <v>24.648663522964</v>
      </c>
      <c r="G1173" t="s">
        <v>36</v>
      </c>
      <c r="H1173" t="s">
        <v>19</v>
      </c>
      <c r="I1173" t="s">
        <v>28</v>
      </c>
      <c r="J1173">
        <v>3</v>
      </c>
      <c r="K1173">
        <v>4775.37</v>
      </c>
      <c r="L1173" t="s">
        <v>16</v>
      </c>
      <c r="M1173" t="str">
        <f>IF(PatientData[[#This Row],[Age]]&lt;=30,"18-30",IF(PatientData[[#This Row],[Age]]&lt;=40,"31-40",IF(PatientData[[#This Row],[Age]]&lt;=50,"41-50",IF(PatientData[[#This Row],[Age]]&lt;=60,"51-60",IF(PatientData[[#This Row],[Age]]&lt;=70,"61-70",IF(PatientData[[#This Row],[Age]]&lt;=80,"71-80","80+"))))))</f>
        <v>51-60</v>
      </c>
    </row>
    <row r="1174" spans="1:13" x14ac:dyDescent="0.25">
      <c r="A1174" t="s">
        <v>1198</v>
      </c>
      <c r="B1174">
        <v>63</v>
      </c>
      <c r="C1174" t="s">
        <v>25</v>
      </c>
      <c r="D1174">
        <v>129</v>
      </c>
      <c r="E1174">
        <v>237.31107113464199</v>
      </c>
      <c r="F1174">
        <v>33.147137347661399</v>
      </c>
      <c r="G1174" t="s">
        <v>14</v>
      </c>
      <c r="H1174" t="s">
        <v>19</v>
      </c>
      <c r="I1174" t="s">
        <v>15</v>
      </c>
      <c r="J1174">
        <v>6</v>
      </c>
      <c r="K1174">
        <v>7323.29</v>
      </c>
      <c r="L1174" t="s">
        <v>23</v>
      </c>
      <c r="M1174" t="str">
        <f>IF(PatientData[[#This Row],[Age]]&lt;=30,"18-30",IF(PatientData[[#This Row],[Age]]&lt;=40,"31-40",IF(PatientData[[#This Row],[Age]]&lt;=50,"41-50",IF(PatientData[[#This Row],[Age]]&lt;=60,"51-60",IF(PatientData[[#This Row],[Age]]&lt;=70,"61-70",IF(PatientData[[#This Row],[Age]]&lt;=80,"71-80","80+"))))))</f>
        <v>61-70</v>
      </c>
    </row>
    <row r="1175" spans="1:13" x14ac:dyDescent="0.25">
      <c r="A1175" t="s">
        <v>1199</v>
      </c>
      <c r="B1175">
        <v>62</v>
      </c>
      <c r="C1175" t="s">
        <v>13</v>
      </c>
      <c r="D1175">
        <v>107</v>
      </c>
      <c r="E1175">
        <v>244.61912018223899</v>
      </c>
      <c r="F1175">
        <v>20.0204770811626</v>
      </c>
      <c r="G1175" t="s">
        <v>14</v>
      </c>
      <c r="H1175" t="s">
        <v>19</v>
      </c>
      <c r="I1175" t="s">
        <v>15</v>
      </c>
      <c r="J1175">
        <v>2</v>
      </c>
      <c r="K1175">
        <v>5822.3</v>
      </c>
      <c r="L1175" t="s">
        <v>16</v>
      </c>
      <c r="M1175" t="str">
        <f>IF(PatientData[[#This Row],[Age]]&lt;=30,"18-30",IF(PatientData[[#This Row],[Age]]&lt;=40,"31-40",IF(PatientData[[#This Row],[Age]]&lt;=50,"41-50",IF(PatientData[[#This Row],[Age]]&lt;=60,"51-60",IF(PatientData[[#This Row],[Age]]&lt;=70,"61-70",IF(PatientData[[#This Row],[Age]]&lt;=80,"71-80","80+"))))))</f>
        <v>61-70</v>
      </c>
    </row>
    <row r="1176" spans="1:13" x14ac:dyDescent="0.25">
      <c r="A1176" t="s">
        <v>1200</v>
      </c>
      <c r="B1176">
        <v>53</v>
      </c>
      <c r="C1176" t="s">
        <v>25</v>
      </c>
      <c r="D1176">
        <v>124</v>
      </c>
      <c r="E1176">
        <v>240.87167499636601</v>
      </c>
      <c r="F1176">
        <v>27.255273768953899</v>
      </c>
      <c r="G1176" t="s">
        <v>36</v>
      </c>
      <c r="H1176" t="s">
        <v>22</v>
      </c>
      <c r="I1176" t="s">
        <v>26</v>
      </c>
      <c r="J1176">
        <v>4</v>
      </c>
      <c r="K1176">
        <v>12387.68</v>
      </c>
      <c r="L1176" t="s">
        <v>16</v>
      </c>
      <c r="M1176" t="str">
        <f>IF(PatientData[[#This Row],[Age]]&lt;=30,"18-30",IF(PatientData[[#This Row],[Age]]&lt;=40,"31-40",IF(PatientData[[#This Row],[Age]]&lt;=50,"41-50",IF(PatientData[[#This Row],[Age]]&lt;=60,"51-60",IF(PatientData[[#This Row],[Age]]&lt;=70,"61-70",IF(PatientData[[#This Row],[Age]]&lt;=80,"71-80","80+"))))))</f>
        <v>51-60</v>
      </c>
    </row>
    <row r="1177" spans="1:13" x14ac:dyDescent="0.25">
      <c r="A1177" t="s">
        <v>1201</v>
      </c>
      <c r="B1177">
        <v>62</v>
      </c>
      <c r="C1177" t="s">
        <v>25</v>
      </c>
      <c r="D1177">
        <v>104</v>
      </c>
      <c r="E1177">
        <v>187.328250908429</v>
      </c>
      <c r="F1177">
        <v>18.072902213410799</v>
      </c>
      <c r="G1177" t="s">
        <v>36</v>
      </c>
      <c r="H1177" t="s">
        <v>19</v>
      </c>
      <c r="I1177" t="s">
        <v>26</v>
      </c>
      <c r="J1177">
        <v>7</v>
      </c>
      <c r="K1177">
        <v>22420.07</v>
      </c>
      <c r="L1177" t="s">
        <v>16</v>
      </c>
      <c r="M1177" t="str">
        <f>IF(PatientData[[#This Row],[Age]]&lt;=30,"18-30",IF(PatientData[[#This Row],[Age]]&lt;=40,"31-40",IF(PatientData[[#This Row],[Age]]&lt;=50,"41-50",IF(PatientData[[#This Row],[Age]]&lt;=60,"51-60",IF(PatientData[[#This Row],[Age]]&lt;=70,"61-70",IF(PatientData[[#This Row],[Age]]&lt;=80,"71-80","80+"))))))</f>
        <v>61-70</v>
      </c>
    </row>
    <row r="1178" spans="1:13" x14ac:dyDescent="0.25">
      <c r="A1178" t="s">
        <v>1202</v>
      </c>
      <c r="B1178">
        <v>49</v>
      </c>
      <c r="C1178" t="s">
        <v>13</v>
      </c>
      <c r="D1178">
        <v>132</v>
      </c>
      <c r="E1178" t="s">
        <v>10051</v>
      </c>
      <c r="F1178">
        <v>21.585981965451001</v>
      </c>
      <c r="G1178" t="s">
        <v>36</v>
      </c>
      <c r="H1178" t="s">
        <v>19</v>
      </c>
      <c r="I1178" t="s">
        <v>15</v>
      </c>
      <c r="J1178">
        <v>7</v>
      </c>
      <c r="K1178">
        <v>9620.2900000000009</v>
      </c>
      <c r="L1178" t="s">
        <v>16</v>
      </c>
      <c r="M1178" t="str">
        <f>IF(PatientData[[#This Row],[Age]]&lt;=30,"18-30",IF(PatientData[[#This Row],[Age]]&lt;=40,"31-40",IF(PatientData[[#This Row],[Age]]&lt;=50,"41-50",IF(PatientData[[#This Row],[Age]]&lt;=60,"51-60",IF(PatientData[[#This Row],[Age]]&lt;=70,"61-70",IF(PatientData[[#This Row],[Age]]&lt;=80,"71-80","80+"))))))</f>
        <v>41-50</v>
      </c>
    </row>
    <row r="1179" spans="1:13" x14ac:dyDescent="0.25">
      <c r="A1179" t="s">
        <v>1203</v>
      </c>
      <c r="B1179">
        <v>63</v>
      </c>
      <c r="C1179" t="s">
        <v>25</v>
      </c>
      <c r="D1179">
        <v>129</v>
      </c>
      <c r="E1179">
        <v>227.171263178028</v>
      </c>
      <c r="F1179">
        <v>32.796092786082198</v>
      </c>
      <c r="G1179" t="s">
        <v>18</v>
      </c>
      <c r="H1179" t="s">
        <v>22</v>
      </c>
      <c r="I1179" t="s">
        <v>26</v>
      </c>
      <c r="J1179">
        <v>4</v>
      </c>
      <c r="K1179">
        <v>16705.689999999999</v>
      </c>
      <c r="L1179" t="s">
        <v>16</v>
      </c>
      <c r="M1179" t="str">
        <f>IF(PatientData[[#This Row],[Age]]&lt;=30,"18-30",IF(PatientData[[#This Row],[Age]]&lt;=40,"31-40",IF(PatientData[[#This Row],[Age]]&lt;=50,"41-50",IF(PatientData[[#This Row],[Age]]&lt;=60,"51-60",IF(PatientData[[#This Row],[Age]]&lt;=70,"61-70",IF(PatientData[[#This Row],[Age]]&lt;=80,"71-80","80+"))))))</f>
        <v>61-70</v>
      </c>
    </row>
    <row r="1180" spans="1:13" x14ac:dyDescent="0.25">
      <c r="A1180" t="s">
        <v>1204</v>
      </c>
      <c r="B1180">
        <v>49</v>
      </c>
      <c r="C1180" t="s">
        <v>13</v>
      </c>
      <c r="D1180">
        <v>127</v>
      </c>
      <c r="E1180">
        <v>145.83454091381401</v>
      </c>
      <c r="F1180">
        <v>20.727810306963601</v>
      </c>
      <c r="G1180" t="s">
        <v>18</v>
      </c>
      <c r="H1180" t="s">
        <v>22</v>
      </c>
      <c r="I1180" t="s">
        <v>26</v>
      </c>
      <c r="J1180">
        <v>3</v>
      </c>
      <c r="K1180">
        <v>12841.39</v>
      </c>
      <c r="L1180" t="s">
        <v>10051</v>
      </c>
      <c r="M1180" t="str">
        <f>IF(PatientData[[#This Row],[Age]]&lt;=30,"18-30",IF(PatientData[[#This Row],[Age]]&lt;=40,"31-40",IF(PatientData[[#This Row],[Age]]&lt;=50,"41-50",IF(PatientData[[#This Row],[Age]]&lt;=60,"51-60",IF(PatientData[[#This Row],[Age]]&lt;=70,"61-70",IF(PatientData[[#This Row],[Age]]&lt;=80,"71-80","80+"))))))</f>
        <v>41-50</v>
      </c>
    </row>
    <row r="1181" spans="1:13" x14ac:dyDescent="0.25">
      <c r="A1181" t="s">
        <v>1205</v>
      </c>
      <c r="B1181">
        <v>52</v>
      </c>
      <c r="C1181" t="s">
        <v>13</v>
      </c>
      <c r="D1181">
        <v>90</v>
      </c>
      <c r="E1181">
        <v>219.25581177391001</v>
      </c>
      <c r="F1181" t="s">
        <v>10051</v>
      </c>
      <c r="G1181" t="s">
        <v>14</v>
      </c>
      <c r="H1181" t="s">
        <v>22</v>
      </c>
      <c r="I1181" t="s">
        <v>15</v>
      </c>
      <c r="J1181">
        <v>3</v>
      </c>
      <c r="K1181">
        <v>8469.14</v>
      </c>
      <c r="L1181" t="s">
        <v>16</v>
      </c>
      <c r="M1181" t="str">
        <f>IF(PatientData[[#This Row],[Age]]&lt;=30,"18-30",IF(PatientData[[#This Row],[Age]]&lt;=40,"31-40",IF(PatientData[[#This Row],[Age]]&lt;=50,"41-50",IF(PatientData[[#This Row],[Age]]&lt;=60,"51-60",IF(PatientData[[#This Row],[Age]]&lt;=70,"61-70",IF(PatientData[[#This Row],[Age]]&lt;=80,"71-80","80+"))))))</f>
        <v>51-60</v>
      </c>
    </row>
    <row r="1182" spans="1:13" x14ac:dyDescent="0.25">
      <c r="A1182" t="s">
        <v>1206</v>
      </c>
      <c r="B1182">
        <v>67</v>
      </c>
      <c r="C1182" t="s">
        <v>25</v>
      </c>
      <c r="D1182">
        <v>109</v>
      </c>
      <c r="E1182">
        <v>191.953827828616</v>
      </c>
      <c r="F1182">
        <v>24.8097879992151</v>
      </c>
      <c r="G1182" t="s">
        <v>36</v>
      </c>
      <c r="H1182" t="s">
        <v>10051</v>
      </c>
      <c r="I1182" t="s">
        <v>26</v>
      </c>
      <c r="J1182">
        <v>6</v>
      </c>
      <c r="K1182">
        <v>19032.490000000002</v>
      </c>
      <c r="L1182" t="s">
        <v>20</v>
      </c>
      <c r="M1182" t="str">
        <f>IF(PatientData[[#This Row],[Age]]&lt;=30,"18-30",IF(PatientData[[#This Row],[Age]]&lt;=40,"31-40",IF(PatientData[[#This Row],[Age]]&lt;=50,"41-50",IF(PatientData[[#This Row],[Age]]&lt;=60,"51-60",IF(PatientData[[#This Row],[Age]]&lt;=70,"61-70",IF(PatientData[[#This Row],[Age]]&lt;=80,"71-80","80+"))))))</f>
        <v>61-70</v>
      </c>
    </row>
    <row r="1183" spans="1:13" x14ac:dyDescent="0.25">
      <c r="A1183" t="s">
        <v>1207</v>
      </c>
      <c r="B1183">
        <v>48</v>
      </c>
      <c r="C1183" t="s">
        <v>25</v>
      </c>
      <c r="D1183">
        <v>109</v>
      </c>
      <c r="E1183">
        <v>200.16481105042701</v>
      </c>
      <c r="F1183">
        <v>29.741116187426599</v>
      </c>
      <c r="G1183" t="s">
        <v>18</v>
      </c>
      <c r="H1183" t="s">
        <v>19</v>
      </c>
      <c r="I1183" t="s">
        <v>15</v>
      </c>
      <c r="J1183">
        <v>4</v>
      </c>
      <c r="K1183">
        <v>10805.99</v>
      </c>
      <c r="L1183" t="s">
        <v>16</v>
      </c>
      <c r="M1183" t="str">
        <f>IF(PatientData[[#This Row],[Age]]&lt;=30,"18-30",IF(PatientData[[#This Row],[Age]]&lt;=40,"31-40",IF(PatientData[[#This Row],[Age]]&lt;=50,"41-50",IF(PatientData[[#This Row],[Age]]&lt;=60,"51-60",IF(PatientData[[#This Row],[Age]]&lt;=70,"61-70",IF(PatientData[[#This Row],[Age]]&lt;=80,"71-80","80+"))))))</f>
        <v>41-50</v>
      </c>
    </row>
    <row r="1184" spans="1:13" x14ac:dyDescent="0.25">
      <c r="A1184" t="s">
        <v>1208</v>
      </c>
      <c r="B1184">
        <v>36</v>
      </c>
      <c r="C1184" t="s">
        <v>13</v>
      </c>
      <c r="D1184">
        <v>131</v>
      </c>
      <c r="E1184">
        <v>210.66636521211899</v>
      </c>
      <c r="F1184">
        <v>25.793492724114099</v>
      </c>
      <c r="G1184" t="s">
        <v>36</v>
      </c>
      <c r="H1184" t="s">
        <v>19</v>
      </c>
      <c r="I1184" t="s">
        <v>15</v>
      </c>
      <c r="J1184">
        <v>6</v>
      </c>
      <c r="K1184">
        <v>14655.45</v>
      </c>
      <c r="L1184" t="s">
        <v>23</v>
      </c>
      <c r="M1184" t="str">
        <f>IF(PatientData[[#This Row],[Age]]&lt;=30,"18-30",IF(PatientData[[#This Row],[Age]]&lt;=40,"31-40",IF(PatientData[[#This Row],[Age]]&lt;=50,"41-50",IF(PatientData[[#This Row],[Age]]&lt;=60,"51-60",IF(PatientData[[#This Row],[Age]]&lt;=70,"61-70",IF(PatientData[[#This Row],[Age]]&lt;=80,"71-80","80+"))))))</f>
        <v>31-40</v>
      </c>
    </row>
    <row r="1185" spans="1:13" x14ac:dyDescent="0.25">
      <c r="A1185" t="s">
        <v>1209</v>
      </c>
      <c r="B1185">
        <v>64</v>
      </c>
      <c r="C1185" t="s">
        <v>25</v>
      </c>
      <c r="D1185">
        <v>90</v>
      </c>
      <c r="E1185">
        <v>244.13555373059199</v>
      </c>
      <c r="F1185">
        <v>29.933985385147199</v>
      </c>
      <c r="G1185" t="s">
        <v>14</v>
      </c>
      <c r="H1185" t="s">
        <v>22</v>
      </c>
      <c r="I1185" t="s">
        <v>15</v>
      </c>
      <c r="J1185">
        <v>3</v>
      </c>
      <c r="K1185">
        <v>8183.78</v>
      </c>
      <c r="L1185" t="s">
        <v>23</v>
      </c>
      <c r="M1185" t="str">
        <f>IF(PatientData[[#This Row],[Age]]&lt;=30,"18-30",IF(PatientData[[#This Row],[Age]]&lt;=40,"31-40",IF(PatientData[[#This Row],[Age]]&lt;=50,"41-50",IF(PatientData[[#This Row],[Age]]&lt;=60,"51-60",IF(PatientData[[#This Row],[Age]]&lt;=70,"61-70",IF(PatientData[[#This Row],[Age]]&lt;=80,"71-80","80+"))))))</f>
        <v>61-70</v>
      </c>
    </row>
    <row r="1186" spans="1:13" x14ac:dyDescent="0.25">
      <c r="A1186" t="s">
        <v>1210</v>
      </c>
      <c r="B1186">
        <v>51</v>
      </c>
      <c r="C1186" t="s">
        <v>13</v>
      </c>
      <c r="D1186" t="s">
        <v>10051</v>
      </c>
      <c r="E1186">
        <v>231.71861175452301</v>
      </c>
      <c r="F1186">
        <v>27.795218023618698</v>
      </c>
      <c r="G1186" t="s">
        <v>14</v>
      </c>
      <c r="H1186" t="s">
        <v>19</v>
      </c>
      <c r="I1186" t="s">
        <v>28</v>
      </c>
      <c r="J1186">
        <v>2</v>
      </c>
      <c r="K1186">
        <v>1321.17</v>
      </c>
      <c r="L1186" t="s">
        <v>20</v>
      </c>
      <c r="M1186" t="str">
        <f>IF(PatientData[[#This Row],[Age]]&lt;=30,"18-30",IF(PatientData[[#This Row],[Age]]&lt;=40,"31-40",IF(PatientData[[#This Row],[Age]]&lt;=50,"41-50",IF(PatientData[[#This Row],[Age]]&lt;=60,"51-60",IF(PatientData[[#This Row],[Age]]&lt;=70,"61-70",IF(PatientData[[#This Row],[Age]]&lt;=80,"71-80","80+"))))))</f>
        <v>51-60</v>
      </c>
    </row>
    <row r="1187" spans="1:13" x14ac:dyDescent="0.25">
      <c r="A1187" t="s">
        <v>1211</v>
      </c>
      <c r="B1187">
        <v>80</v>
      </c>
      <c r="C1187" t="s">
        <v>13</v>
      </c>
      <c r="D1187">
        <v>126</v>
      </c>
      <c r="E1187">
        <v>198.57297133361001</v>
      </c>
      <c r="F1187">
        <v>26.479764960014599</v>
      </c>
      <c r="G1187" t="s">
        <v>14</v>
      </c>
      <c r="H1187" t="s">
        <v>19</v>
      </c>
      <c r="I1187" t="s">
        <v>15</v>
      </c>
      <c r="J1187">
        <v>6</v>
      </c>
      <c r="K1187">
        <v>12455.7</v>
      </c>
      <c r="L1187" t="s">
        <v>23</v>
      </c>
      <c r="M1187" t="str">
        <f>IF(PatientData[[#This Row],[Age]]&lt;=30,"18-30",IF(PatientData[[#This Row],[Age]]&lt;=40,"31-40",IF(PatientData[[#This Row],[Age]]&lt;=50,"41-50",IF(PatientData[[#This Row],[Age]]&lt;=60,"51-60",IF(PatientData[[#This Row],[Age]]&lt;=70,"61-70",IF(PatientData[[#This Row],[Age]]&lt;=80,"71-80","80+"))))))</f>
        <v>71-80</v>
      </c>
    </row>
    <row r="1188" spans="1:13" x14ac:dyDescent="0.25">
      <c r="A1188" t="s">
        <v>1212</v>
      </c>
      <c r="B1188">
        <v>35</v>
      </c>
      <c r="C1188" t="s">
        <v>25</v>
      </c>
      <c r="D1188">
        <v>120</v>
      </c>
      <c r="E1188">
        <v>183.986121315529</v>
      </c>
      <c r="F1188">
        <v>28.5210049277573</v>
      </c>
      <c r="G1188" t="s">
        <v>18</v>
      </c>
      <c r="H1188" t="s">
        <v>19</v>
      </c>
      <c r="I1188" t="s">
        <v>10051</v>
      </c>
      <c r="J1188">
        <v>2</v>
      </c>
      <c r="K1188">
        <v>4304.92</v>
      </c>
      <c r="L1188" t="s">
        <v>20</v>
      </c>
      <c r="M1188" t="str">
        <f>IF(PatientData[[#This Row],[Age]]&lt;=30,"18-30",IF(PatientData[[#This Row],[Age]]&lt;=40,"31-40",IF(PatientData[[#This Row],[Age]]&lt;=50,"41-50",IF(PatientData[[#This Row],[Age]]&lt;=60,"51-60",IF(PatientData[[#This Row],[Age]]&lt;=70,"61-70",IF(PatientData[[#This Row],[Age]]&lt;=80,"71-80","80+"))))))</f>
        <v>31-40</v>
      </c>
    </row>
    <row r="1189" spans="1:13" x14ac:dyDescent="0.25">
      <c r="A1189" t="s">
        <v>1213</v>
      </c>
      <c r="B1189">
        <v>60</v>
      </c>
      <c r="C1189" t="s">
        <v>25</v>
      </c>
      <c r="D1189">
        <v>132</v>
      </c>
      <c r="E1189">
        <v>205.35355618484701</v>
      </c>
      <c r="F1189">
        <v>33.067739229037599</v>
      </c>
      <c r="G1189" t="s">
        <v>14</v>
      </c>
      <c r="H1189" t="s">
        <v>19</v>
      </c>
      <c r="I1189" t="s">
        <v>28</v>
      </c>
      <c r="J1189">
        <v>2</v>
      </c>
      <c r="K1189">
        <v>4336.16</v>
      </c>
      <c r="L1189" t="s">
        <v>23</v>
      </c>
      <c r="M1189" t="str">
        <f>IF(PatientData[[#This Row],[Age]]&lt;=30,"18-30",IF(PatientData[[#This Row],[Age]]&lt;=40,"31-40",IF(PatientData[[#This Row],[Age]]&lt;=50,"41-50",IF(PatientData[[#This Row],[Age]]&lt;=60,"51-60",IF(PatientData[[#This Row],[Age]]&lt;=70,"61-70",IF(PatientData[[#This Row],[Age]]&lt;=80,"71-80","80+"))))))</f>
        <v>51-60</v>
      </c>
    </row>
    <row r="1190" spans="1:13" x14ac:dyDescent="0.25">
      <c r="A1190" t="s">
        <v>1214</v>
      </c>
      <c r="B1190">
        <v>67</v>
      </c>
      <c r="C1190" t="s">
        <v>13</v>
      </c>
      <c r="D1190">
        <v>132</v>
      </c>
      <c r="E1190">
        <v>168.10610360233801</v>
      </c>
      <c r="F1190">
        <v>33.080009483634797</v>
      </c>
      <c r="G1190" t="s">
        <v>14</v>
      </c>
      <c r="H1190" t="s">
        <v>19</v>
      </c>
      <c r="I1190" t="s">
        <v>28</v>
      </c>
      <c r="J1190">
        <v>0</v>
      </c>
      <c r="K1190">
        <v>1270.74</v>
      </c>
      <c r="L1190" t="s">
        <v>23</v>
      </c>
      <c r="M1190" t="str">
        <f>IF(PatientData[[#This Row],[Age]]&lt;=30,"18-30",IF(PatientData[[#This Row],[Age]]&lt;=40,"31-40",IF(PatientData[[#This Row],[Age]]&lt;=50,"41-50",IF(PatientData[[#This Row],[Age]]&lt;=60,"51-60",IF(PatientData[[#This Row],[Age]]&lt;=70,"61-70",IF(PatientData[[#This Row],[Age]]&lt;=80,"71-80","80+"))))))</f>
        <v>61-70</v>
      </c>
    </row>
    <row r="1191" spans="1:13" x14ac:dyDescent="0.25">
      <c r="A1191" t="s">
        <v>1215</v>
      </c>
      <c r="B1191">
        <v>39</v>
      </c>
      <c r="C1191" t="s">
        <v>25</v>
      </c>
      <c r="D1191">
        <v>145</v>
      </c>
      <c r="E1191">
        <v>224.267552336271</v>
      </c>
      <c r="F1191">
        <v>28.695828275657501</v>
      </c>
      <c r="G1191" t="s">
        <v>14</v>
      </c>
      <c r="H1191" t="s">
        <v>19</v>
      </c>
      <c r="I1191" t="s">
        <v>28</v>
      </c>
      <c r="J1191">
        <v>2</v>
      </c>
      <c r="K1191">
        <v>4386.8100000000004</v>
      </c>
      <c r="L1191" t="s">
        <v>23</v>
      </c>
      <c r="M1191" t="str">
        <f>IF(PatientData[[#This Row],[Age]]&lt;=30,"18-30",IF(PatientData[[#This Row],[Age]]&lt;=40,"31-40",IF(PatientData[[#This Row],[Age]]&lt;=50,"41-50",IF(PatientData[[#This Row],[Age]]&lt;=60,"51-60",IF(PatientData[[#This Row],[Age]]&lt;=70,"61-70",IF(PatientData[[#This Row],[Age]]&lt;=80,"71-80","80+"))))))</f>
        <v>31-40</v>
      </c>
    </row>
    <row r="1192" spans="1:13" x14ac:dyDescent="0.25">
      <c r="A1192" t="s">
        <v>1216</v>
      </c>
      <c r="B1192">
        <v>63</v>
      </c>
      <c r="C1192" t="s">
        <v>25</v>
      </c>
      <c r="D1192">
        <v>161</v>
      </c>
      <c r="E1192">
        <v>247.967410061403</v>
      </c>
      <c r="F1192">
        <v>23.394406015547499</v>
      </c>
      <c r="G1192" t="s">
        <v>14</v>
      </c>
      <c r="H1192" t="s">
        <v>19</v>
      </c>
      <c r="I1192" t="s">
        <v>15</v>
      </c>
      <c r="J1192">
        <v>3</v>
      </c>
      <c r="K1192">
        <v>8770.14</v>
      </c>
      <c r="L1192" t="s">
        <v>23</v>
      </c>
      <c r="M1192" t="str">
        <f>IF(PatientData[[#This Row],[Age]]&lt;=30,"18-30",IF(PatientData[[#This Row],[Age]]&lt;=40,"31-40",IF(PatientData[[#This Row],[Age]]&lt;=50,"41-50",IF(PatientData[[#This Row],[Age]]&lt;=60,"51-60",IF(PatientData[[#This Row],[Age]]&lt;=70,"61-70",IF(PatientData[[#This Row],[Age]]&lt;=80,"71-80","80+"))))))</f>
        <v>61-70</v>
      </c>
    </row>
    <row r="1193" spans="1:13" x14ac:dyDescent="0.25">
      <c r="A1193" t="s">
        <v>1217</v>
      </c>
      <c r="B1193">
        <v>55</v>
      </c>
      <c r="C1193" t="s">
        <v>25</v>
      </c>
      <c r="D1193">
        <v>131</v>
      </c>
      <c r="E1193">
        <v>183.813947635592</v>
      </c>
      <c r="F1193">
        <v>27.1941981432388</v>
      </c>
      <c r="G1193" t="s">
        <v>18</v>
      </c>
      <c r="H1193" t="s">
        <v>19</v>
      </c>
      <c r="I1193" t="s">
        <v>15</v>
      </c>
      <c r="J1193">
        <v>4</v>
      </c>
      <c r="K1193">
        <v>16044.51</v>
      </c>
      <c r="L1193" t="s">
        <v>16</v>
      </c>
      <c r="M1193" t="str">
        <f>IF(PatientData[[#This Row],[Age]]&lt;=30,"18-30",IF(PatientData[[#This Row],[Age]]&lt;=40,"31-40",IF(PatientData[[#This Row],[Age]]&lt;=50,"41-50",IF(PatientData[[#This Row],[Age]]&lt;=60,"51-60",IF(PatientData[[#This Row],[Age]]&lt;=70,"61-70",IF(PatientData[[#This Row],[Age]]&lt;=80,"71-80","80+"))))))</f>
        <v>51-60</v>
      </c>
    </row>
    <row r="1194" spans="1:13" x14ac:dyDescent="0.25">
      <c r="A1194" t="s">
        <v>1218</v>
      </c>
      <c r="B1194">
        <v>37</v>
      </c>
      <c r="C1194" t="s">
        <v>25</v>
      </c>
      <c r="D1194">
        <v>146</v>
      </c>
      <c r="E1194">
        <v>237.926136004277</v>
      </c>
      <c r="F1194">
        <v>28.5742359587591</v>
      </c>
      <c r="G1194" t="s">
        <v>14</v>
      </c>
      <c r="H1194" t="s">
        <v>22</v>
      </c>
      <c r="I1194" t="s">
        <v>26</v>
      </c>
      <c r="J1194">
        <v>3</v>
      </c>
      <c r="K1194">
        <v>9810.5</v>
      </c>
      <c r="L1194" t="s">
        <v>16</v>
      </c>
      <c r="M1194" t="str">
        <f>IF(PatientData[[#This Row],[Age]]&lt;=30,"18-30",IF(PatientData[[#This Row],[Age]]&lt;=40,"31-40",IF(PatientData[[#This Row],[Age]]&lt;=50,"41-50",IF(PatientData[[#This Row],[Age]]&lt;=60,"51-60",IF(PatientData[[#This Row],[Age]]&lt;=70,"61-70",IF(PatientData[[#This Row],[Age]]&lt;=80,"71-80","80+"))))))</f>
        <v>31-40</v>
      </c>
    </row>
    <row r="1195" spans="1:13" x14ac:dyDescent="0.25">
      <c r="A1195" t="s">
        <v>1219</v>
      </c>
      <c r="B1195">
        <v>54</v>
      </c>
      <c r="C1195" t="s">
        <v>25</v>
      </c>
      <c r="D1195">
        <v>145</v>
      </c>
      <c r="E1195" t="s">
        <v>10051</v>
      </c>
      <c r="F1195">
        <v>24.300818345318</v>
      </c>
      <c r="G1195" t="s">
        <v>18</v>
      </c>
      <c r="H1195" t="s">
        <v>19</v>
      </c>
      <c r="I1195" t="s">
        <v>15</v>
      </c>
      <c r="J1195">
        <v>3</v>
      </c>
      <c r="K1195">
        <v>3320.16</v>
      </c>
      <c r="L1195" t="s">
        <v>16</v>
      </c>
      <c r="M1195" t="str">
        <f>IF(PatientData[[#This Row],[Age]]&lt;=30,"18-30",IF(PatientData[[#This Row],[Age]]&lt;=40,"31-40",IF(PatientData[[#This Row],[Age]]&lt;=50,"41-50",IF(PatientData[[#This Row],[Age]]&lt;=60,"51-60",IF(PatientData[[#This Row],[Age]]&lt;=70,"61-70",IF(PatientData[[#This Row],[Age]]&lt;=80,"71-80","80+"))))))</f>
        <v>51-60</v>
      </c>
    </row>
    <row r="1196" spans="1:13" x14ac:dyDescent="0.25">
      <c r="A1196" t="s">
        <v>1220</v>
      </c>
      <c r="B1196">
        <v>64</v>
      </c>
      <c r="C1196" t="s">
        <v>25</v>
      </c>
      <c r="D1196">
        <v>137</v>
      </c>
      <c r="E1196">
        <v>189.87428495707701</v>
      </c>
      <c r="F1196" t="s">
        <v>10051</v>
      </c>
      <c r="G1196" t="s">
        <v>14</v>
      </c>
      <c r="H1196" t="s">
        <v>22</v>
      </c>
      <c r="I1196" t="s">
        <v>26</v>
      </c>
      <c r="J1196">
        <v>4</v>
      </c>
      <c r="K1196">
        <v>11950.83</v>
      </c>
      <c r="L1196" t="s">
        <v>16</v>
      </c>
      <c r="M1196" t="str">
        <f>IF(PatientData[[#This Row],[Age]]&lt;=30,"18-30",IF(PatientData[[#This Row],[Age]]&lt;=40,"31-40",IF(PatientData[[#This Row],[Age]]&lt;=50,"41-50",IF(PatientData[[#This Row],[Age]]&lt;=60,"51-60",IF(PatientData[[#This Row],[Age]]&lt;=70,"61-70",IF(PatientData[[#This Row],[Age]]&lt;=80,"71-80","80+"))))))</f>
        <v>61-70</v>
      </c>
    </row>
    <row r="1197" spans="1:13" x14ac:dyDescent="0.25">
      <c r="A1197" t="s">
        <v>1221</v>
      </c>
      <c r="B1197">
        <v>55</v>
      </c>
      <c r="C1197" t="s">
        <v>25</v>
      </c>
      <c r="D1197">
        <v>136</v>
      </c>
      <c r="E1197">
        <v>167.90161156711901</v>
      </c>
      <c r="F1197" t="s">
        <v>10051</v>
      </c>
      <c r="G1197" t="s">
        <v>36</v>
      </c>
      <c r="H1197" t="s">
        <v>19</v>
      </c>
      <c r="I1197" t="s">
        <v>26</v>
      </c>
      <c r="J1197">
        <v>2</v>
      </c>
      <c r="K1197">
        <v>19525.96</v>
      </c>
      <c r="L1197" t="s">
        <v>16</v>
      </c>
      <c r="M1197" t="str">
        <f>IF(PatientData[[#This Row],[Age]]&lt;=30,"18-30",IF(PatientData[[#This Row],[Age]]&lt;=40,"31-40",IF(PatientData[[#This Row],[Age]]&lt;=50,"41-50",IF(PatientData[[#This Row],[Age]]&lt;=60,"51-60",IF(PatientData[[#This Row],[Age]]&lt;=70,"61-70",IF(PatientData[[#This Row],[Age]]&lt;=80,"71-80","80+"))))))</f>
        <v>51-60</v>
      </c>
    </row>
    <row r="1198" spans="1:13" x14ac:dyDescent="0.25">
      <c r="A1198" t="s">
        <v>1222</v>
      </c>
      <c r="B1198">
        <v>65</v>
      </c>
      <c r="C1198" t="s">
        <v>25</v>
      </c>
      <c r="D1198">
        <v>162</v>
      </c>
      <c r="E1198">
        <v>191.55580547640801</v>
      </c>
      <c r="F1198">
        <v>27.205969770931301</v>
      </c>
      <c r="G1198" t="s">
        <v>14</v>
      </c>
      <c r="H1198" t="s">
        <v>19</v>
      </c>
      <c r="I1198" t="s">
        <v>28</v>
      </c>
      <c r="J1198">
        <v>0</v>
      </c>
      <c r="K1198">
        <v>6539.07</v>
      </c>
      <c r="L1198" t="s">
        <v>10051</v>
      </c>
      <c r="M1198" t="str">
        <f>IF(PatientData[[#This Row],[Age]]&lt;=30,"18-30",IF(PatientData[[#This Row],[Age]]&lt;=40,"31-40",IF(PatientData[[#This Row],[Age]]&lt;=50,"41-50",IF(PatientData[[#This Row],[Age]]&lt;=60,"51-60",IF(PatientData[[#This Row],[Age]]&lt;=70,"61-70",IF(PatientData[[#This Row],[Age]]&lt;=80,"71-80","80+"))))))</f>
        <v>61-70</v>
      </c>
    </row>
    <row r="1199" spans="1:13" x14ac:dyDescent="0.25">
      <c r="A1199" t="s">
        <v>1223</v>
      </c>
      <c r="B1199">
        <v>52</v>
      </c>
      <c r="C1199" t="s">
        <v>13</v>
      </c>
      <c r="D1199" t="s">
        <v>10051</v>
      </c>
      <c r="E1199">
        <v>257.87001756543498</v>
      </c>
      <c r="F1199">
        <v>28.8587195469199</v>
      </c>
      <c r="G1199" t="s">
        <v>36</v>
      </c>
      <c r="H1199" t="s">
        <v>19</v>
      </c>
      <c r="I1199" t="s">
        <v>26</v>
      </c>
      <c r="J1199">
        <v>4</v>
      </c>
      <c r="K1199">
        <v>23279.07</v>
      </c>
      <c r="L1199" t="s">
        <v>16</v>
      </c>
      <c r="M1199" t="str">
        <f>IF(PatientData[[#This Row],[Age]]&lt;=30,"18-30",IF(PatientData[[#This Row],[Age]]&lt;=40,"31-40",IF(PatientData[[#This Row],[Age]]&lt;=50,"41-50",IF(PatientData[[#This Row],[Age]]&lt;=60,"51-60",IF(PatientData[[#This Row],[Age]]&lt;=70,"61-70",IF(PatientData[[#This Row],[Age]]&lt;=80,"71-80","80+"))))))</f>
        <v>51-60</v>
      </c>
    </row>
    <row r="1200" spans="1:13" x14ac:dyDescent="0.25">
      <c r="A1200" t="s">
        <v>1224</v>
      </c>
      <c r="B1200">
        <v>45</v>
      </c>
      <c r="C1200" t="s">
        <v>13</v>
      </c>
      <c r="D1200">
        <v>123</v>
      </c>
      <c r="E1200">
        <v>267.61390850945099</v>
      </c>
      <c r="F1200">
        <v>24.710964681409099</v>
      </c>
      <c r="G1200" t="s">
        <v>36</v>
      </c>
      <c r="H1200" t="s">
        <v>19</v>
      </c>
      <c r="I1200" t="s">
        <v>15</v>
      </c>
      <c r="J1200">
        <v>2</v>
      </c>
      <c r="K1200">
        <v>11107.05</v>
      </c>
      <c r="L1200" t="s">
        <v>20</v>
      </c>
      <c r="M1200" t="str">
        <f>IF(PatientData[[#This Row],[Age]]&lt;=30,"18-30",IF(PatientData[[#This Row],[Age]]&lt;=40,"31-40",IF(PatientData[[#This Row],[Age]]&lt;=50,"41-50",IF(PatientData[[#This Row],[Age]]&lt;=60,"51-60",IF(PatientData[[#This Row],[Age]]&lt;=70,"61-70",IF(PatientData[[#This Row],[Age]]&lt;=80,"71-80","80+"))))))</f>
        <v>41-50</v>
      </c>
    </row>
    <row r="1201" spans="1:13" x14ac:dyDescent="0.25">
      <c r="A1201" t="s">
        <v>1225</v>
      </c>
      <c r="B1201">
        <v>53</v>
      </c>
      <c r="C1201" t="s">
        <v>13</v>
      </c>
      <c r="D1201">
        <v>126</v>
      </c>
      <c r="E1201">
        <v>270.659166473254</v>
      </c>
      <c r="F1201">
        <v>23.2862641597489</v>
      </c>
      <c r="G1201" t="s">
        <v>18</v>
      </c>
      <c r="H1201" t="s">
        <v>19</v>
      </c>
      <c r="I1201" t="s">
        <v>10051</v>
      </c>
      <c r="J1201">
        <v>1</v>
      </c>
      <c r="K1201">
        <v>2995.75</v>
      </c>
      <c r="L1201" t="s">
        <v>16</v>
      </c>
      <c r="M1201" t="str">
        <f>IF(PatientData[[#This Row],[Age]]&lt;=30,"18-30",IF(PatientData[[#This Row],[Age]]&lt;=40,"31-40",IF(PatientData[[#This Row],[Age]]&lt;=50,"41-50",IF(PatientData[[#This Row],[Age]]&lt;=60,"51-60",IF(PatientData[[#This Row],[Age]]&lt;=70,"61-70",IF(PatientData[[#This Row],[Age]]&lt;=80,"71-80","80+"))))))</f>
        <v>51-60</v>
      </c>
    </row>
    <row r="1202" spans="1:13" x14ac:dyDescent="0.25">
      <c r="A1202" t="s">
        <v>1226</v>
      </c>
      <c r="B1202">
        <v>48</v>
      </c>
      <c r="C1202" t="s">
        <v>25</v>
      </c>
      <c r="D1202">
        <v>140</v>
      </c>
      <c r="E1202">
        <v>211.34721171848801</v>
      </c>
      <c r="F1202">
        <v>18.431872555607299</v>
      </c>
      <c r="G1202" t="s">
        <v>14</v>
      </c>
      <c r="H1202" t="s">
        <v>19</v>
      </c>
      <c r="I1202" t="s">
        <v>28</v>
      </c>
      <c r="J1202">
        <v>1</v>
      </c>
      <c r="K1202">
        <v>2774.64</v>
      </c>
      <c r="L1202" t="s">
        <v>16</v>
      </c>
      <c r="M1202" t="str">
        <f>IF(PatientData[[#This Row],[Age]]&lt;=30,"18-30",IF(PatientData[[#This Row],[Age]]&lt;=40,"31-40",IF(PatientData[[#This Row],[Age]]&lt;=50,"41-50",IF(PatientData[[#This Row],[Age]]&lt;=60,"51-60",IF(PatientData[[#This Row],[Age]]&lt;=70,"61-70",IF(PatientData[[#This Row],[Age]]&lt;=80,"71-80","80+"))))))</f>
        <v>41-50</v>
      </c>
    </row>
    <row r="1203" spans="1:13" x14ac:dyDescent="0.25">
      <c r="A1203" t="s">
        <v>1227</v>
      </c>
      <c r="B1203">
        <v>62</v>
      </c>
      <c r="C1203" t="s">
        <v>13</v>
      </c>
      <c r="D1203">
        <v>92</v>
      </c>
      <c r="E1203">
        <v>174.15054771603599</v>
      </c>
      <c r="F1203">
        <v>29.0610689757393</v>
      </c>
      <c r="G1203" t="s">
        <v>18</v>
      </c>
      <c r="H1203" t="s">
        <v>19</v>
      </c>
      <c r="I1203" t="s">
        <v>28</v>
      </c>
      <c r="J1203">
        <v>1</v>
      </c>
      <c r="K1203">
        <v>3878.76</v>
      </c>
      <c r="L1203" t="s">
        <v>16</v>
      </c>
      <c r="M1203" t="str">
        <f>IF(PatientData[[#This Row],[Age]]&lt;=30,"18-30",IF(PatientData[[#This Row],[Age]]&lt;=40,"31-40",IF(PatientData[[#This Row],[Age]]&lt;=50,"41-50",IF(PatientData[[#This Row],[Age]]&lt;=60,"51-60",IF(PatientData[[#This Row],[Age]]&lt;=70,"61-70",IF(PatientData[[#This Row],[Age]]&lt;=80,"71-80","80+"))))))</f>
        <v>61-70</v>
      </c>
    </row>
    <row r="1204" spans="1:13" x14ac:dyDescent="0.25">
      <c r="A1204" t="s">
        <v>1228</v>
      </c>
      <c r="B1204">
        <v>64</v>
      </c>
      <c r="C1204" t="s">
        <v>25</v>
      </c>
      <c r="D1204">
        <v>146</v>
      </c>
      <c r="E1204">
        <v>213.42716252276699</v>
      </c>
      <c r="F1204">
        <v>20.709945051552602</v>
      </c>
      <c r="G1204" t="s">
        <v>14</v>
      </c>
      <c r="H1204" t="s">
        <v>19</v>
      </c>
      <c r="I1204" t="s">
        <v>15</v>
      </c>
      <c r="J1204">
        <v>2</v>
      </c>
      <c r="K1204">
        <v>13086.2</v>
      </c>
      <c r="L1204" t="s">
        <v>43</v>
      </c>
      <c r="M1204" t="str">
        <f>IF(PatientData[[#This Row],[Age]]&lt;=30,"18-30",IF(PatientData[[#This Row],[Age]]&lt;=40,"31-40",IF(PatientData[[#This Row],[Age]]&lt;=50,"41-50",IF(PatientData[[#This Row],[Age]]&lt;=60,"51-60",IF(PatientData[[#This Row],[Age]]&lt;=70,"61-70",IF(PatientData[[#This Row],[Age]]&lt;=80,"71-80","80+"))))))</f>
        <v>61-70</v>
      </c>
    </row>
    <row r="1205" spans="1:13" x14ac:dyDescent="0.25">
      <c r="A1205" t="s">
        <v>1229</v>
      </c>
      <c r="B1205">
        <v>77</v>
      </c>
      <c r="C1205" t="s">
        <v>25</v>
      </c>
      <c r="D1205">
        <v>119</v>
      </c>
      <c r="E1205">
        <v>191.48822720674599</v>
      </c>
      <c r="F1205">
        <v>15.6512614728916</v>
      </c>
      <c r="G1205" t="s">
        <v>18</v>
      </c>
      <c r="H1205" t="s">
        <v>22</v>
      </c>
      <c r="I1205" t="s">
        <v>26</v>
      </c>
      <c r="J1205">
        <v>3</v>
      </c>
      <c r="K1205">
        <v>25987.74</v>
      </c>
      <c r="L1205" t="s">
        <v>16</v>
      </c>
      <c r="M1205" t="str">
        <f>IF(PatientData[[#This Row],[Age]]&lt;=30,"18-30",IF(PatientData[[#This Row],[Age]]&lt;=40,"31-40",IF(PatientData[[#This Row],[Age]]&lt;=50,"41-50",IF(PatientData[[#This Row],[Age]]&lt;=60,"51-60",IF(PatientData[[#This Row],[Age]]&lt;=70,"61-70",IF(PatientData[[#This Row],[Age]]&lt;=80,"71-80","80+"))))))</f>
        <v>71-80</v>
      </c>
    </row>
    <row r="1206" spans="1:13" x14ac:dyDescent="0.25">
      <c r="A1206" t="s">
        <v>1230</v>
      </c>
      <c r="B1206">
        <v>49</v>
      </c>
      <c r="C1206" t="s">
        <v>25</v>
      </c>
      <c r="D1206">
        <v>140</v>
      </c>
      <c r="E1206">
        <v>174.16487228118399</v>
      </c>
      <c r="F1206">
        <v>39.007072636741597</v>
      </c>
      <c r="G1206" t="s">
        <v>14</v>
      </c>
      <c r="H1206" t="s">
        <v>22</v>
      </c>
      <c r="I1206" t="s">
        <v>26</v>
      </c>
      <c r="J1206">
        <v>5</v>
      </c>
      <c r="K1206">
        <v>18254.830000000002</v>
      </c>
      <c r="L1206" t="s">
        <v>23</v>
      </c>
      <c r="M1206" t="str">
        <f>IF(PatientData[[#This Row],[Age]]&lt;=30,"18-30",IF(PatientData[[#This Row],[Age]]&lt;=40,"31-40",IF(PatientData[[#This Row],[Age]]&lt;=50,"41-50",IF(PatientData[[#This Row],[Age]]&lt;=60,"51-60",IF(PatientData[[#This Row],[Age]]&lt;=70,"61-70",IF(PatientData[[#This Row],[Age]]&lt;=80,"71-80","80+"))))))</f>
        <v>41-50</v>
      </c>
    </row>
    <row r="1207" spans="1:13" x14ac:dyDescent="0.25">
      <c r="A1207" t="s">
        <v>1231</v>
      </c>
      <c r="B1207">
        <v>41</v>
      </c>
      <c r="C1207" t="s">
        <v>25</v>
      </c>
      <c r="D1207">
        <v>132</v>
      </c>
      <c r="E1207">
        <v>242.13406843368799</v>
      </c>
      <c r="F1207">
        <v>30.916195186539301</v>
      </c>
      <c r="G1207" t="s">
        <v>14</v>
      </c>
      <c r="H1207" t="s">
        <v>19</v>
      </c>
      <c r="I1207" t="s">
        <v>15</v>
      </c>
      <c r="J1207">
        <v>3</v>
      </c>
      <c r="K1207">
        <v>4799.08</v>
      </c>
      <c r="L1207" t="s">
        <v>16</v>
      </c>
      <c r="M1207" t="str">
        <f>IF(PatientData[[#This Row],[Age]]&lt;=30,"18-30",IF(PatientData[[#This Row],[Age]]&lt;=40,"31-40",IF(PatientData[[#This Row],[Age]]&lt;=50,"41-50",IF(PatientData[[#This Row],[Age]]&lt;=60,"51-60",IF(PatientData[[#This Row],[Age]]&lt;=70,"61-70",IF(PatientData[[#This Row],[Age]]&lt;=80,"71-80","80+"))))))</f>
        <v>41-50</v>
      </c>
    </row>
    <row r="1208" spans="1:13" x14ac:dyDescent="0.25">
      <c r="A1208" t="s">
        <v>1232</v>
      </c>
      <c r="B1208">
        <v>18</v>
      </c>
      <c r="C1208" t="s">
        <v>13</v>
      </c>
      <c r="D1208">
        <v>99</v>
      </c>
      <c r="E1208">
        <v>208.94617419751401</v>
      </c>
      <c r="F1208">
        <v>21.7886545683868</v>
      </c>
      <c r="G1208" t="s">
        <v>14</v>
      </c>
      <c r="H1208" t="s">
        <v>22</v>
      </c>
      <c r="I1208" t="s">
        <v>15</v>
      </c>
      <c r="J1208">
        <v>0</v>
      </c>
      <c r="K1208">
        <v>8053.3</v>
      </c>
      <c r="L1208" t="s">
        <v>23</v>
      </c>
      <c r="M1208" t="str">
        <f>IF(PatientData[[#This Row],[Age]]&lt;=30,"18-30",IF(PatientData[[#This Row],[Age]]&lt;=40,"31-40",IF(PatientData[[#This Row],[Age]]&lt;=50,"41-50",IF(PatientData[[#This Row],[Age]]&lt;=60,"51-60",IF(PatientData[[#This Row],[Age]]&lt;=70,"61-70",IF(PatientData[[#This Row],[Age]]&lt;=80,"71-80","80+"))))))</f>
        <v>18-30</v>
      </c>
    </row>
    <row r="1209" spans="1:13" x14ac:dyDescent="0.25">
      <c r="A1209" t="s">
        <v>1233</v>
      </c>
      <c r="B1209">
        <v>64</v>
      </c>
      <c r="C1209" t="s">
        <v>13</v>
      </c>
      <c r="D1209">
        <v>141</v>
      </c>
      <c r="E1209">
        <v>258.423726010834</v>
      </c>
      <c r="F1209">
        <v>21.521754755378101</v>
      </c>
      <c r="G1209" t="s">
        <v>36</v>
      </c>
      <c r="H1209" t="s">
        <v>19</v>
      </c>
      <c r="I1209" t="s">
        <v>26</v>
      </c>
      <c r="J1209">
        <v>0</v>
      </c>
      <c r="K1209">
        <v>17961.22</v>
      </c>
      <c r="L1209" t="s">
        <v>20</v>
      </c>
      <c r="M1209" t="str">
        <f>IF(PatientData[[#This Row],[Age]]&lt;=30,"18-30",IF(PatientData[[#This Row],[Age]]&lt;=40,"31-40",IF(PatientData[[#This Row],[Age]]&lt;=50,"41-50",IF(PatientData[[#This Row],[Age]]&lt;=60,"51-60",IF(PatientData[[#This Row],[Age]]&lt;=70,"61-70",IF(PatientData[[#This Row],[Age]]&lt;=80,"71-80","80+"))))))</f>
        <v>61-70</v>
      </c>
    </row>
    <row r="1210" spans="1:13" x14ac:dyDescent="0.25">
      <c r="A1210" t="s">
        <v>1234</v>
      </c>
      <c r="B1210">
        <v>32</v>
      </c>
      <c r="C1210" t="s">
        <v>25</v>
      </c>
      <c r="D1210">
        <v>125</v>
      </c>
      <c r="E1210">
        <v>244.60652814732899</v>
      </c>
      <c r="F1210">
        <v>21.763416863183501</v>
      </c>
      <c r="G1210" t="s">
        <v>14</v>
      </c>
      <c r="H1210" t="s">
        <v>19</v>
      </c>
      <c r="I1210" t="s">
        <v>15</v>
      </c>
      <c r="J1210">
        <v>1</v>
      </c>
      <c r="K1210">
        <v>6635.55</v>
      </c>
      <c r="L1210" t="s">
        <v>16</v>
      </c>
      <c r="M1210" t="str">
        <f>IF(PatientData[[#This Row],[Age]]&lt;=30,"18-30",IF(PatientData[[#This Row],[Age]]&lt;=40,"31-40",IF(PatientData[[#This Row],[Age]]&lt;=50,"41-50",IF(PatientData[[#This Row],[Age]]&lt;=60,"51-60",IF(PatientData[[#This Row],[Age]]&lt;=70,"61-70",IF(PatientData[[#This Row],[Age]]&lt;=80,"71-80","80+"))))))</f>
        <v>31-40</v>
      </c>
    </row>
    <row r="1211" spans="1:13" x14ac:dyDescent="0.25">
      <c r="A1211" t="s">
        <v>1235</v>
      </c>
      <c r="B1211">
        <v>43</v>
      </c>
      <c r="C1211" t="s">
        <v>13</v>
      </c>
      <c r="D1211">
        <v>137</v>
      </c>
      <c r="E1211">
        <v>213.955689113604</v>
      </c>
      <c r="F1211">
        <v>20.829838737721701</v>
      </c>
      <c r="G1211" t="s">
        <v>36</v>
      </c>
      <c r="H1211" t="s">
        <v>22</v>
      </c>
      <c r="I1211" t="s">
        <v>26</v>
      </c>
      <c r="J1211">
        <v>2</v>
      </c>
      <c r="K1211">
        <v>19367.09</v>
      </c>
      <c r="L1211" t="s">
        <v>16</v>
      </c>
      <c r="M1211" t="str">
        <f>IF(PatientData[[#This Row],[Age]]&lt;=30,"18-30",IF(PatientData[[#This Row],[Age]]&lt;=40,"31-40",IF(PatientData[[#This Row],[Age]]&lt;=50,"41-50",IF(PatientData[[#This Row],[Age]]&lt;=60,"51-60",IF(PatientData[[#This Row],[Age]]&lt;=70,"61-70",IF(PatientData[[#This Row],[Age]]&lt;=80,"71-80","80+"))))))</f>
        <v>41-50</v>
      </c>
    </row>
    <row r="1212" spans="1:13" x14ac:dyDescent="0.25">
      <c r="A1212" t="s">
        <v>1236</v>
      </c>
      <c r="B1212">
        <v>75</v>
      </c>
      <c r="C1212" t="s">
        <v>25</v>
      </c>
      <c r="D1212">
        <v>126</v>
      </c>
      <c r="E1212">
        <v>274.88935471471399</v>
      </c>
      <c r="F1212">
        <v>24.842513098767299</v>
      </c>
      <c r="G1212" t="s">
        <v>14</v>
      </c>
      <c r="H1212" t="s">
        <v>19</v>
      </c>
      <c r="I1212" t="s">
        <v>15</v>
      </c>
      <c r="J1212">
        <v>1</v>
      </c>
      <c r="K1212">
        <v>7822.25</v>
      </c>
      <c r="L1212" t="s">
        <v>16</v>
      </c>
      <c r="M1212" t="str">
        <f>IF(PatientData[[#This Row],[Age]]&lt;=30,"18-30",IF(PatientData[[#This Row],[Age]]&lt;=40,"31-40",IF(PatientData[[#This Row],[Age]]&lt;=50,"41-50",IF(PatientData[[#This Row],[Age]]&lt;=60,"51-60",IF(PatientData[[#This Row],[Age]]&lt;=70,"61-70",IF(PatientData[[#This Row],[Age]]&lt;=80,"71-80","80+"))))))</f>
        <v>71-80</v>
      </c>
    </row>
    <row r="1213" spans="1:13" x14ac:dyDescent="0.25">
      <c r="A1213" t="s">
        <v>1237</v>
      </c>
      <c r="B1213">
        <v>24</v>
      </c>
      <c r="C1213" t="s">
        <v>25</v>
      </c>
      <c r="D1213">
        <v>131</v>
      </c>
      <c r="E1213">
        <v>221.72576078561801</v>
      </c>
      <c r="F1213">
        <v>25.763059089799</v>
      </c>
      <c r="G1213" t="s">
        <v>14</v>
      </c>
      <c r="H1213" t="s">
        <v>19</v>
      </c>
      <c r="I1213" t="s">
        <v>28</v>
      </c>
      <c r="J1213">
        <v>4</v>
      </c>
      <c r="K1213">
        <v>3641.66</v>
      </c>
      <c r="L1213" t="s">
        <v>16</v>
      </c>
      <c r="M1213" t="str">
        <f>IF(PatientData[[#This Row],[Age]]&lt;=30,"18-30",IF(PatientData[[#This Row],[Age]]&lt;=40,"31-40",IF(PatientData[[#This Row],[Age]]&lt;=50,"41-50",IF(PatientData[[#This Row],[Age]]&lt;=60,"51-60",IF(PatientData[[#This Row],[Age]]&lt;=70,"61-70",IF(PatientData[[#This Row],[Age]]&lt;=80,"71-80","80+"))))))</f>
        <v>18-30</v>
      </c>
    </row>
    <row r="1214" spans="1:13" x14ac:dyDescent="0.25">
      <c r="A1214" t="s">
        <v>1238</v>
      </c>
      <c r="B1214">
        <v>64</v>
      </c>
      <c r="C1214" t="s">
        <v>25</v>
      </c>
      <c r="D1214">
        <v>132</v>
      </c>
      <c r="E1214">
        <v>228.29054914490001</v>
      </c>
      <c r="F1214">
        <v>16.491118097801401</v>
      </c>
      <c r="G1214" t="s">
        <v>36</v>
      </c>
      <c r="H1214" t="s">
        <v>19</v>
      </c>
      <c r="I1214" t="s">
        <v>15</v>
      </c>
      <c r="J1214">
        <v>3</v>
      </c>
      <c r="K1214">
        <v>7120.7</v>
      </c>
      <c r="L1214" t="s">
        <v>16</v>
      </c>
      <c r="M1214" t="str">
        <f>IF(PatientData[[#This Row],[Age]]&lt;=30,"18-30",IF(PatientData[[#This Row],[Age]]&lt;=40,"31-40",IF(PatientData[[#This Row],[Age]]&lt;=50,"41-50",IF(PatientData[[#This Row],[Age]]&lt;=60,"51-60",IF(PatientData[[#This Row],[Age]]&lt;=70,"61-70",IF(PatientData[[#This Row],[Age]]&lt;=80,"71-80","80+"))))))</f>
        <v>61-70</v>
      </c>
    </row>
    <row r="1215" spans="1:13" x14ac:dyDescent="0.25">
      <c r="A1215" t="s">
        <v>1239</v>
      </c>
      <c r="B1215">
        <v>70</v>
      </c>
      <c r="C1215" t="s">
        <v>25</v>
      </c>
      <c r="D1215">
        <v>151</v>
      </c>
      <c r="E1215">
        <v>302.865434184484</v>
      </c>
      <c r="F1215">
        <v>26.409195664757799</v>
      </c>
      <c r="G1215" t="s">
        <v>18</v>
      </c>
      <c r="H1215" t="s">
        <v>19</v>
      </c>
      <c r="I1215" t="s">
        <v>15</v>
      </c>
      <c r="J1215">
        <v>5</v>
      </c>
      <c r="K1215">
        <v>12711.95</v>
      </c>
      <c r="L1215" t="s">
        <v>20</v>
      </c>
      <c r="M1215" t="str">
        <f>IF(PatientData[[#This Row],[Age]]&lt;=30,"18-30",IF(PatientData[[#This Row],[Age]]&lt;=40,"31-40",IF(PatientData[[#This Row],[Age]]&lt;=50,"41-50",IF(PatientData[[#This Row],[Age]]&lt;=60,"51-60",IF(PatientData[[#This Row],[Age]]&lt;=70,"61-70",IF(PatientData[[#This Row],[Age]]&lt;=80,"71-80","80+"))))))</f>
        <v>61-70</v>
      </c>
    </row>
    <row r="1216" spans="1:13" x14ac:dyDescent="0.25">
      <c r="A1216" t="s">
        <v>1240</v>
      </c>
      <c r="B1216">
        <v>43</v>
      </c>
      <c r="C1216" t="s">
        <v>13</v>
      </c>
      <c r="D1216">
        <v>143</v>
      </c>
      <c r="E1216">
        <v>180.81565612823101</v>
      </c>
      <c r="F1216">
        <v>32.373377237639197</v>
      </c>
      <c r="G1216" t="s">
        <v>14</v>
      </c>
      <c r="H1216" t="s">
        <v>19</v>
      </c>
      <c r="I1216" t="s">
        <v>28</v>
      </c>
      <c r="J1216">
        <v>1</v>
      </c>
      <c r="K1216">
        <v>4254.2700000000004</v>
      </c>
      <c r="L1216" t="s">
        <v>20</v>
      </c>
      <c r="M1216" t="str">
        <f>IF(PatientData[[#This Row],[Age]]&lt;=30,"18-30",IF(PatientData[[#This Row],[Age]]&lt;=40,"31-40",IF(PatientData[[#This Row],[Age]]&lt;=50,"41-50",IF(PatientData[[#This Row],[Age]]&lt;=60,"51-60",IF(PatientData[[#This Row],[Age]]&lt;=70,"61-70",IF(PatientData[[#This Row],[Age]]&lt;=80,"71-80","80+"))))))</f>
        <v>41-50</v>
      </c>
    </row>
    <row r="1217" spans="1:13" x14ac:dyDescent="0.25">
      <c r="A1217" t="s">
        <v>1241</v>
      </c>
      <c r="B1217">
        <v>60</v>
      </c>
      <c r="C1217" t="s">
        <v>25</v>
      </c>
      <c r="D1217">
        <v>126</v>
      </c>
      <c r="E1217">
        <v>249.12734852358099</v>
      </c>
      <c r="F1217">
        <v>24.370316401053302</v>
      </c>
      <c r="G1217" t="s">
        <v>18</v>
      </c>
      <c r="H1217" t="s">
        <v>22</v>
      </c>
      <c r="I1217" t="s">
        <v>26</v>
      </c>
      <c r="J1217">
        <v>4</v>
      </c>
      <c r="K1217">
        <v>23449.03</v>
      </c>
      <c r="L1217" t="s">
        <v>16</v>
      </c>
      <c r="M1217" t="str">
        <f>IF(PatientData[[#This Row],[Age]]&lt;=30,"18-30",IF(PatientData[[#This Row],[Age]]&lt;=40,"31-40",IF(PatientData[[#This Row],[Age]]&lt;=50,"41-50",IF(PatientData[[#This Row],[Age]]&lt;=60,"51-60",IF(PatientData[[#This Row],[Age]]&lt;=70,"61-70",IF(PatientData[[#This Row],[Age]]&lt;=80,"71-80","80+"))))))</f>
        <v>51-60</v>
      </c>
    </row>
    <row r="1218" spans="1:13" x14ac:dyDescent="0.25">
      <c r="A1218" t="s">
        <v>1242</v>
      </c>
      <c r="B1218">
        <v>67</v>
      </c>
      <c r="C1218" t="s">
        <v>25</v>
      </c>
      <c r="D1218">
        <v>97</v>
      </c>
      <c r="E1218">
        <v>229.92022153316401</v>
      </c>
      <c r="F1218">
        <v>28.732359610610199</v>
      </c>
      <c r="G1218" t="s">
        <v>18</v>
      </c>
      <c r="H1218" t="s">
        <v>19</v>
      </c>
      <c r="I1218" t="s">
        <v>28</v>
      </c>
      <c r="J1218">
        <v>1</v>
      </c>
      <c r="K1218">
        <v>3351.03</v>
      </c>
      <c r="L1218" t="s">
        <v>16</v>
      </c>
      <c r="M1218" t="str">
        <f>IF(PatientData[[#This Row],[Age]]&lt;=30,"18-30",IF(PatientData[[#This Row],[Age]]&lt;=40,"31-40",IF(PatientData[[#This Row],[Age]]&lt;=50,"41-50",IF(PatientData[[#This Row],[Age]]&lt;=60,"51-60",IF(PatientData[[#This Row],[Age]]&lt;=70,"61-70",IF(PatientData[[#This Row],[Age]]&lt;=80,"71-80","80+"))))))</f>
        <v>61-70</v>
      </c>
    </row>
    <row r="1219" spans="1:13" x14ac:dyDescent="0.25">
      <c r="A1219" t="s">
        <v>1243</v>
      </c>
      <c r="B1219">
        <v>57</v>
      </c>
      <c r="C1219" t="s">
        <v>25</v>
      </c>
      <c r="D1219">
        <v>113</v>
      </c>
      <c r="E1219">
        <v>273.64135435844599</v>
      </c>
      <c r="F1219">
        <v>24.836661003253301</v>
      </c>
      <c r="G1219" t="s">
        <v>36</v>
      </c>
      <c r="H1219" t="s">
        <v>19</v>
      </c>
      <c r="I1219" t="s">
        <v>26</v>
      </c>
      <c r="J1219">
        <v>10</v>
      </c>
      <c r="K1219">
        <v>25322.74</v>
      </c>
      <c r="L1219" t="s">
        <v>16</v>
      </c>
      <c r="M1219" t="str">
        <f>IF(PatientData[[#This Row],[Age]]&lt;=30,"18-30",IF(PatientData[[#This Row],[Age]]&lt;=40,"31-40",IF(PatientData[[#This Row],[Age]]&lt;=50,"41-50",IF(PatientData[[#This Row],[Age]]&lt;=60,"51-60",IF(PatientData[[#This Row],[Age]]&lt;=70,"61-70",IF(PatientData[[#This Row],[Age]]&lt;=80,"71-80","80+"))))))</f>
        <v>51-60</v>
      </c>
    </row>
    <row r="1220" spans="1:13" x14ac:dyDescent="0.25">
      <c r="A1220" t="s">
        <v>1244</v>
      </c>
      <c r="B1220">
        <v>37</v>
      </c>
      <c r="C1220" t="s">
        <v>25</v>
      </c>
      <c r="D1220">
        <v>90</v>
      </c>
      <c r="E1220">
        <v>236.63791559519601</v>
      </c>
      <c r="F1220">
        <v>35.835653902901001</v>
      </c>
      <c r="G1220" t="s">
        <v>18</v>
      </c>
      <c r="H1220" t="s">
        <v>22</v>
      </c>
      <c r="I1220" t="s">
        <v>15</v>
      </c>
      <c r="J1220">
        <v>5</v>
      </c>
      <c r="K1220">
        <v>15228.2</v>
      </c>
      <c r="L1220" t="s">
        <v>23</v>
      </c>
      <c r="M1220" t="str">
        <f>IF(PatientData[[#This Row],[Age]]&lt;=30,"18-30",IF(PatientData[[#This Row],[Age]]&lt;=40,"31-40",IF(PatientData[[#This Row],[Age]]&lt;=50,"41-50",IF(PatientData[[#This Row],[Age]]&lt;=60,"51-60",IF(PatientData[[#This Row],[Age]]&lt;=70,"61-70",IF(PatientData[[#This Row],[Age]]&lt;=80,"71-80","80+"))))))</f>
        <v>31-40</v>
      </c>
    </row>
    <row r="1221" spans="1:13" x14ac:dyDescent="0.25">
      <c r="A1221" t="s">
        <v>1245</v>
      </c>
      <c r="B1221">
        <v>48</v>
      </c>
      <c r="C1221" t="s">
        <v>25</v>
      </c>
      <c r="D1221">
        <v>118</v>
      </c>
      <c r="E1221">
        <v>276.121337101074</v>
      </c>
      <c r="F1221" t="s">
        <v>10051</v>
      </c>
      <c r="G1221" t="s">
        <v>36</v>
      </c>
      <c r="H1221" t="s">
        <v>22</v>
      </c>
      <c r="I1221" t="s">
        <v>15</v>
      </c>
      <c r="J1221">
        <v>4</v>
      </c>
      <c r="K1221">
        <v>15574.76</v>
      </c>
      <c r="L1221" t="s">
        <v>16</v>
      </c>
      <c r="M1221" t="str">
        <f>IF(PatientData[[#This Row],[Age]]&lt;=30,"18-30",IF(PatientData[[#This Row],[Age]]&lt;=40,"31-40",IF(PatientData[[#This Row],[Age]]&lt;=50,"41-50",IF(PatientData[[#This Row],[Age]]&lt;=60,"51-60",IF(PatientData[[#This Row],[Age]]&lt;=70,"61-70",IF(PatientData[[#This Row],[Age]]&lt;=80,"71-80","80+"))))))</f>
        <v>41-50</v>
      </c>
    </row>
    <row r="1222" spans="1:13" x14ac:dyDescent="0.25">
      <c r="A1222" t="s">
        <v>1246</v>
      </c>
      <c r="B1222">
        <v>66</v>
      </c>
      <c r="C1222" t="s">
        <v>13</v>
      </c>
      <c r="D1222">
        <v>138</v>
      </c>
      <c r="E1222">
        <v>295.34896221380802</v>
      </c>
      <c r="F1222">
        <v>22.086958279324101</v>
      </c>
      <c r="G1222" t="s">
        <v>14</v>
      </c>
      <c r="H1222" t="s">
        <v>19</v>
      </c>
      <c r="I1222" t="s">
        <v>28</v>
      </c>
      <c r="J1222">
        <v>5</v>
      </c>
      <c r="K1222">
        <v>7263.33</v>
      </c>
      <c r="L1222" t="s">
        <v>16</v>
      </c>
      <c r="M1222" t="str">
        <f>IF(PatientData[[#This Row],[Age]]&lt;=30,"18-30",IF(PatientData[[#This Row],[Age]]&lt;=40,"31-40",IF(PatientData[[#This Row],[Age]]&lt;=50,"41-50",IF(PatientData[[#This Row],[Age]]&lt;=60,"51-60",IF(PatientData[[#This Row],[Age]]&lt;=70,"61-70",IF(PatientData[[#This Row],[Age]]&lt;=80,"71-80","80+"))))))</f>
        <v>61-70</v>
      </c>
    </row>
    <row r="1223" spans="1:13" x14ac:dyDescent="0.25">
      <c r="A1223" t="s">
        <v>1247</v>
      </c>
      <c r="B1223">
        <v>52</v>
      </c>
      <c r="C1223" t="s">
        <v>25</v>
      </c>
      <c r="D1223">
        <v>127</v>
      </c>
      <c r="E1223">
        <v>263.96119730325898</v>
      </c>
      <c r="F1223">
        <v>28.489950133937398</v>
      </c>
      <c r="G1223" t="s">
        <v>36</v>
      </c>
      <c r="H1223" t="s">
        <v>19</v>
      </c>
      <c r="I1223" t="s">
        <v>15</v>
      </c>
      <c r="J1223">
        <v>5</v>
      </c>
      <c r="K1223">
        <v>7104.95</v>
      </c>
      <c r="L1223" t="s">
        <v>20</v>
      </c>
      <c r="M1223" t="str">
        <f>IF(PatientData[[#This Row],[Age]]&lt;=30,"18-30",IF(PatientData[[#This Row],[Age]]&lt;=40,"31-40",IF(PatientData[[#This Row],[Age]]&lt;=50,"41-50",IF(PatientData[[#This Row],[Age]]&lt;=60,"51-60",IF(PatientData[[#This Row],[Age]]&lt;=70,"61-70",IF(PatientData[[#This Row],[Age]]&lt;=80,"71-80","80+"))))))</f>
        <v>51-60</v>
      </c>
    </row>
    <row r="1224" spans="1:13" x14ac:dyDescent="0.25">
      <c r="A1224" t="s">
        <v>1248</v>
      </c>
      <c r="B1224">
        <v>33</v>
      </c>
      <c r="C1224" t="s">
        <v>25</v>
      </c>
      <c r="D1224">
        <v>135</v>
      </c>
      <c r="E1224">
        <v>251.58820963275099</v>
      </c>
      <c r="F1224">
        <v>33.203121592954702</v>
      </c>
      <c r="G1224" t="s">
        <v>14</v>
      </c>
      <c r="H1224" t="s">
        <v>19</v>
      </c>
      <c r="I1224" t="s">
        <v>28</v>
      </c>
      <c r="J1224">
        <v>1</v>
      </c>
      <c r="K1224">
        <v>4961.1099999999997</v>
      </c>
      <c r="L1224" t="s">
        <v>16</v>
      </c>
      <c r="M1224" t="str">
        <f>IF(PatientData[[#This Row],[Age]]&lt;=30,"18-30",IF(PatientData[[#This Row],[Age]]&lt;=40,"31-40",IF(PatientData[[#This Row],[Age]]&lt;=50,"41-50",IF(PatientData[[#This Row],[Age]]&lt;=60,"51-60",IF(PatientData[[#This Row],[Age]]&lt;=70,"61-70",IF(PatientData[[#This Row],[Age]]&lt;=80,"71-80","80+"))))))</f>
        <v>31-40</v>
      </c>
    </row>
    <row r="1225" spans="1:13" x14ac:dyDescent="0.25">
      <c r="A1225" t="s">
        <v>1249</v>
      </c>
      <c r="B1225">
        <v>61</v>
      </c>
      <c r="C1225" t="s">
        <v>25</v>
      </c>
      <c r="D1225">
        <v>126</v>
      </c>
      <c r="E1225">
        <v>185.03381221769499</v>
      </c>
      <c r="F1225">
        <v>26.3225013758302</v>
      </c>
      <c r="G1225" t="s">
        <v>14</v>
      </c>
      <c r="H1225" t="s">
        <v>22</v>
      </c>
      <c r="I1225" t="s">
        <v>15</v>
      </c>
      <c r="J1225">
        <v>4</v>
      </c>
      <c r="K1225">
        <v>2985.22</v>
      </c>
      <c r="L1225" t="s">
        <v>16</v>
      </c>
      <c r="M1225" t="str">
        <f>IF(PatientData[[#This Row],[Age]]&lt;=30,"18-30",IF(PatientData[[#This Row],[Age]]&lt;=40,"31-40",IF(PatientData[[#This Row],[Age]]&lt;=50,"41-50",IF(PatientData[[#This Row],[Age]]&lt;=60,"51-60",IF(PatientData[[#This Row],[Age]]&lt;=70,"61-70",IF(PatientData[[#This Row],[Age]]&lt;=80,"71-80","80+"))))))</f>
        <v>61-70</v>
      </c>
    </row>
    <row r="1226" spans="1:13" x14ac:dyDescent="0.25">
      <c r="A1226" t="s">
        <v>1250</v>
      </c>
      <c r="B1226">
        <v>50</v>
      </c>
      <c r="C1226" t="s">
        <v>25</v>
      </c>
      <c r="D1226">
        <v>147</v>
      </c>
      <c r="E1226">
        <v>269.78778108095401</v>
      </c>
      <c r="F1226">
        <v>15.4279645435054</v>
      </c>
      <c r="G1226" t="s">
        <v>14</v>
      </c>
      <c r="H1226" t="s">
        <v>10051</v>
      </c>
      <c r="I1226" t="s">
        <v>28</v>
      </c>
      <c r="J1226">
        <v>1</v>
      </c>
      <c r="K1226">
        <v>500</v>
      </c>
      <c r="L1226" t="s">
        <v>23</v>
      </c>
      <c r="M1226" t="str">
        <f>IF(PatientData[[#This Row],[Age]]&lt;=30,"18-30",IF(PatientData[[#This Row],[Age]]&lt;=40,"31-40",IF(PatientData[[#This Row],[Age]]&lt;=50,"41-50",IF(PatientData[[#This Row],[Age]]&lt;=60,"51-60",IF(PatientData[[#This Row],[Age]]&lt;=70,"61-70",IF(PatientData[[#This Row],[Age]]&lt;=80,"71-80","80+"))))))</f>
        <v>41-50</v>
      </c>
    </row>
    <row r="1227" spans="1:13" x14ac:dyDescent="0.25">
      <c r="A1227" t="s">
        <v>1251</v>
      </c>
      <c r="B1227">
        <v>89</v>
      </c>
      <c r="C1227" t="s">
        <v>13</v>
      </c>
      <c r="D1227">
        <v>131</v>
      </c>
      <c r="E1227">
        <v>197.14820231881299</v>
      </c>
      <c r="F1227">
        <v>20.091281793456002</v>
      </c>
      <c r="G1227" t="s">
        <v>18</v>
      </c>
      <c r="H1227" t="s">
        <v>22</v>
      </c>
      <c r="I1227" t="s">
        <v>26</v>
      </c>
      <c r="J1227">
        <v>2</v>
      </c>
      <c r="K1227">
        <v>13262.32</v>
      </c>
      <c r="L1227" t="s">
        <v>23</v>
      </c>
      <c r="M1227" t="str">
        <f>IF(PatientData[[#This Row],[Age]]&lt;=30,"18-30",IF(PatientData[[#This Row],[Age]]&lt;=40,"31-40",IF(PatientData[[#This Row],[Age]]&lt;=50,"41-50",IF(PatientData[[#This Row],[Age]]&lt;=60,"51-60",IF(PatientData[[#This Row],[Age]]&lt;=70,"61-70",IF(PatientData[[#This Row],[Age]]&lt;=80,"71-80","80+"))))))</f>
        <v>80+</v>
      </c>
    </row>
    <row r="1228" spans="1:13" x14ac:dyDescent="0.25">
      <c r="A1228" t="s">
        <v>1252</v>
      </c>
      <c r="B1228">
        <v>69</v>
      </c>
      <c r="C1228" t="s">
        <v>25</v>
      </c>
      <c r="D1228">
        <v>151</v>
      </c>
      <c r="E1228" t="s">
        <v>10051</v>
      </c>
      <c r="F1228">
        <v>31.047106378698199</v>
      </c>
      <c r="G1228" t="s">
        <v>14</v>
      </c>
      <c r="H1228" t="s">
        <v>19</v>
      </c>
      <c r="I1228" t="s">
        <v>15</v>
      </c>
      <c r="J1228">
        <v>3</v>
      </c>
      <c r="K1228">
        <v>9607.7999999999993</v>
      </c>
      <c r="L1228" t="s">
        <v>16</v>
      </c>
      <c r="M1228" t="str">
        <f>IF(PatientData[[#This Row],[Age]]&lt;=30,"18-30",IF(PatientData[[#This Row],[Age]]&lt;=40,"31-40",IF(PatientData[[#This Row],[Age]]&lt;=50,"41-50",IF(PatientData[[#This Row],[Age]]&lt;=60,"51-60",IF(PatientData[[#This Row],[Age]]&lt;=70,"61-70",IF(PatientData[[#This Row],[Age]]&lt;=80,"71-80","80+"))))))</f>
        <v>61-70</v>
      </c>
    </row>
    <row r="1229" spans="1:13" x14ac:dyDescent="0.25">
      <c r="A1229" t="s">
        <v>1253</v>
      </c>
      <c r="B1229">
        <v>62</v>
      </c>
      <c r="C1229" t="s">
        <v>13</v>
      </c>
      <c r="D1229">
        <v>144</v>
      </c>
      <c r="E1229">
        <v>213.249356615191</v>
      </c>
      <c r="F1229">
        <v>27.816513955731399</v>
      </c>
      <c r="G1229" t="s">
        <v>14</v>
      </c>
      <c r="H1229" t="s">
        <v>22</v>
      </c>
      <c r="I1229" t="s">
        <v>26</v>
      </c>
      <c r="J1229">
        <v>5</v>
      </c>
      <c r="K1229">
        <v>25687.919999999998</v>
      </c>
      <c r="L1229" t="s">
        <v>23</v>
      </c>
      <c r="M1229" t="str">
        <f>IF(PatientData[[#This Row],[Age]]&lt;=30,"18-30",IF(PatientData[[#This Row],[Age]]&lt;=40,"31-40",IF(PatientData[[#This Row],[Age]]&lt;=50,"41-50",IF(PatientData[[#This Row],[Age]]&lt;=60,"51-60",IF(PatientData[[#This Row],[Age]]&lt;=70,"61-70",IF(PatientData[[#This Row],[Age]]&lt;=80,"71-80","80+"))))))</f>
        <v>61-70</v>
      </c>
    </row>
    <row r="1230" spans="1:13" x14ac:dyDescent="0.25">
      <c r="A1230" t="s">
        <v>1254</v>
      </c>
      <c r="B1230">
        <v>37</v>
      </c>
      <c r="C1230" t="s">
        <v>13</v>
      </c>
      <c r="D1230">
        <v>128</v>
      </c>
      <c r="E1230">
        <v>281.50584134761903</v>
      </c>
      <c r="F1230">
        <v>28.442508228580699</v>
      </c>
      <c r="G1230" t="s">
        <v>14</v>
      </c>
      <c r="H1230" t="s">
        <v>19</v>
      </c>
      <c r="I1230" t="s">
        <v>15</v>
      </c>
      <c r="J1230">
        <v>1</v>
      </c>
      <c r="K1230">
        <v>5643.01</v>
      </c>
      <c r="L1230" t="s">
        <v>23</v>
      </c>
      <c r="M1230" t="str">
        <f>IF(PatientData[[#This Row],[Age]]&lt;=30,"18-30",IF(PatientData[[#This Row],[Age]]&lt;=40,"31-40",IF(PatientData[[#This Row],[Age]]&lt;=50,"41-50",IF(PatientData[[#This Row],[Age]]&lt;=60,"51-60",IF(PatientData[[#This Row],[Age]]&lt;=70,"61-70",IF(PatientData[[#This Row],[Age]]&lt;=80,"71-80","80+"))))))</f>
        <v>31-40</v>
      </c>
    </row>
    <row r="1231" spans="1:13" x14ac:dyDescent="0.25">
      <c r="A1231" t="s">
        <v>1255</v>
      </c>
      <c r="B1231">
        <v>72</v>
      </c>
      <c r="C1231" t="s">
        <v>25</v>
      </c>
      <c r="D1231">
        <v>132</v>
      </c>
      <c r="E1231" t="s">
        <v>10051</v>
      </c>
      <c r="F1231">
        <v>29.586871646418899</v>
      </c>
      <c r="G1231" t="s">
        <v>36</v>
      </c>
      <c r="H1231" t="s">
        <v>19</v>
      </c>
      <c r="I1231" t="s">
        <v>26</v>
      </c>
      <c r="J1231">
        <v>5</v>
      </c>
      <c r="K1231">
        <v>11868.7</v>
      </c>
      <c r="L1231" t="s">
        <v>23</v>
      </c>
      <c r="M1231" t="str">
        <f>IF(PatientData[[#This Row],[Age]]&lt;=30,"18-30",IF(PatientData[[#This Row],[Age]]&lt;=40,"31-40",IF(PatientData[[#This Row],[Age]]&lt;=50,"41-50",IF(PatientData[[#This Row],[Age]]&lt;=60,"51-60",IF(PatientData[[#This Row],[Age]]&lt;=70,"61-70",IF(PatientData[[#This Row],[Age]]&lt;=80,"71-80","80+"))))))</f>
        <v>71-80</v>
      </c>
    </row>
    <row r="1232" spans="1:13" x14ac:dyDescent="0.25">
      <c r="A1232" t="s">
        <v>1256</v>
      </c>
      <c r="B1232">
        <v>67</v>
      </c>
      <c r="C1232" t="s">
        <v>25</v>
      </c>
      <c r="D1232">
        <v>137</v>
      </c>
      <c r="E1232">
        <v>168.58240405966001</v>
      </c>
      <c r="F1232">
        <v>29.900367648500001</v>
      </c>
      <c r="G1232" t="s">
        <v>14</v>
      </c>
      <c r="H1232" t="s">
        <v>19</v>
      </c>
      <c r="I1232" t="s">
        <v>28</v>
      </c>
      <c r="J1232">
        <v>4</v>
      </c>
      <c r="K1232">
        <v>5158.21</v>
      </c>
      <c r="L1232" t="s">
        <v>16</v>
      </c>
      <c r="M1232" t="str">
        <f>IF(PatientData[[#This Row],[Age]]&lt;=30,"18-30",IF(PatientData[[#This Row],[Age]]&lt;=40,"31-40",IF(PatientData[[#This Row],[Age]]&lt;=50,"41-50",IF(PatientData[[#This Row],[Age]]&lt;=60,"51-60",IF(PatientData[[#This Row],[Age]]&lt;=70,"61-70",IF(PatientData[[#This Row],[Age]]&lt;=80,"71-80","80+"))))))</f>
        <v>61-70</v>
      </c>
    </row>
    <row r="1233" spans="1:13" x14ac:dyDescent="0.25">
      <c r="A1233" t="s">
        <v>1257</v>
      </c>
      <c r="B1233">
        <v>46</v>
      </c>
      <c r="C1233" t="s">
        <v>13</v>
      </c>
      <c r="D1233">
        <v>124</v>
      </c>
      <c r="E1233">
        <v>241.96088348487601</v>
      </c>
      <c r="F1233">
        <v>22.226634043810002</v>
      </c>
      <c r="G1233" t="s">
        <v>18</v>
      </c>
      <c r="H1233" t="s">
        <v>19</v>
      </c>
      <c r="I1233" t="s">
        <v>15</v>
      </c>
      <c r="J1233">
        <v>1</v>
      </c>
      <c r="K1233">
        <v>12742.9</v>
      </c>
      <c r="L1233" t="s">
        <v>20</v>
      </c>
      <c r="M1233" t="str">
        <f>IF(PatientData[[#This Row],[Age]]&lt;=30,"18-30",IF(PatientData[[#This Row],[Age]]&lt;=40,"31-40",IF(PatientData[[#This Row],[Age]]&lt;=50,"41-50",IF(PatientData[[#This Row],[Age]]&lt;=60,"51-60",IF(PatientData[[#This Row],[Age]]&lt;=70,"61-70",IF(PatientData[[#This Row],[Age]]&lt;=80,"71-80","80+"))))))</f>
        <v>41-50</v>
      </c>
    </row>
    <row r="1234" spans="1:13" x14ac:dyDescent="0.25">
      <c r="A1234" t="s">
        <v>1258</v>
      </c>
      <c r="B1234">
        <v>53</v>
      </c>
      <c r="C1234" t="s">
        <v>13</v>
      </c>
      <c r="D1234">
        <v>93</v>
      </c>
      <c r="E1234">
        <v>204.836814020508</v>
      </c>
      <c r="F1234">
        <v>23.536482998657501</v>
      </c>
      <c r="G1234" t="s">
        <v>18</v>
      </c>
      <c r="H1234" t="s">
        <v>19</v>
      </c>
      <c r="I1234" t="s">
        <v>28</v>
      </c>
      <c r="J1234">
        <v>4</v>
      </c>
      <c r="K1234">
        <v>5209.32</v>
      </c>
      <c r="L1234" t="s">
        <v>23</v>
      </c>
      <c r="M1234" t="str">
        <f>IF(PatientData[[#This Row],[Age]]&lt;=30,"18-30",IF(PatientData[[#This Row],[Age]]&lt;=40,"31-40",IF(PatientData[[#This Row],[Age]]&lt;=50,"41-50",IF(PatientData[[#This Row],[Age]]&lt;=60,"51-60",IF(PatientData[[#This Row],[Age]]&lt;=70,"61-70",IF(PatientData[[#This Row],[Age]]&lt;=80,"71-80","80+"))))))</f>
        <v>51-60</v>
      </c>
    </row>
    <row r="1235" spans="1:13" x14ac:dyDescent="0.25">
      <c r="A1235" t="s">
        <v>1259</v>
      </c>
      <c r="B1235">
        <v>68</v>
      </c>
      <c r="C1235" t="s">
        <v>13</v>
      </c>
      <c r="D1235" t="s">
        <v>10051</v>
      </c>
      <c r="E1235">
        <v>218.07989073289201</v>
      </c>
      <c r="F1235">
        <v>28.680869636302301</v>
      </c>
      <c r="G1235" t="s">
        <v>18</v>
      </c>
      <c r="H1235" t="s">
        <v>19</v>
      </c>
      <c r="I1235" t="s">
        <v>15</v>
      </c>
      <c r="J1235">
        <v>4</v>
      </c>
      <c r="K1235">
        <v>4582.7</v>
      </c>
      <c r="L1235" t="s">
        <v>16</v>
      </c>
      <c r="M1235" t="str">
        <f>IF(PatientData[[#This Row],[Age]]&lt;=30,"18-30",IF(PatientData[[#This Row],[Age]]&lt;=40,"31-40",IF(PatientData[[#This Row],[Age]]&lt;=50,"41-50",IF(PatientData[[#This Row],[Age]]&lt;=60,"51-60",IF(PatientData[[#This Row],[Age]]&lt;=70,"61-70",IF(PatientData[[#This Row],[Age]]&lt;=80,"71-80","80+"))))))</f>
        <v>61-70</v>
      </c>
    </row>
    <row r="1236" spans="1:13" x14ac:dyDescent="0.25">
      <c r="A1236" t="s">
        <v>1260</v>
      </c>
      <c r="B1236">
        <v>60</v>
      </c>
      <c r="C1236" t="s">
        <v>13</v>
      </c>
      <c r="D1236">
        <v>110</v>
      </c>
      <c r="E1236">
        <v>281.72003461029499</v>
      </c>
      <c r="F1236">
        <v>29.274740978771799</v>
      </c>
      <c r="G1236" t="s">
        <v>18</v>
      </c>
      <c r="H1236" t="s">
        <v>22</v>
      </c>
      <c r="I1236" t="s">
        <v>26</v>
      </c>
      <c r="J1236">
        <v>2</v>
      </c>
      <c r="K1236">
        <v>7280.39</v>
      </c>
      <c r="L1236" t="s">
        <v>16</v>
      </c>
      <c r="M1236" t="str">
        <f>IF(PatientData[[#This Row],[Age]]&lt;=30,"18-30",IF(PatientData[[#This Row],[Age]]&lt;=40,"31-40",IF(PatientData[[#This Row],[Age]]&lt;=50,"41-50",IF(PatientData[[#This Row],[Age]]&lt;=60,"51-60",IF(PatientData[[#This Row],[Age]]&lt;=70,"61-70",IF(PatientData[[#This Row],[Age]]&lt;=80,"71-80","80+"))))))</f>
        <v>51-60</v>
      </c>
    </row>
    <row r="1237" spans="1:13" x14ac:dyDescent="0.25">
      <c r="A1237" t="s">
        <v>1261</v>
      </c>
      <c r="B1237">
        <v>54</v>
      </c>
      <c r="C1237" t="s">
        <v>13</v>
      </c>
      <c r="D1237">
        <v>117</v>
      </c>
      <c r="E1237" t="s">
        <v>10051</v>
      </c>
      <c r="F1237">
        <v>27.6228667676085</v>
      </c>
      <c r="G1237" t="s">
        <v>14</v>
      </c>
      <c r="H1237" t="s">
        <v>10051</v>
      </c>
      <c r="I1237" t="s">
        <v>15</v>
      </c>
      <c r="J1237">
        <v>4</v>
      </c>
      <c r="K1237">
        <v>8489.0400000000009</v>
      </c>
      <c r="L1237" t="s">
        <v>16</v>
      </c>
      <c r="M1237" t="str">
        <f>IF(PatientData[[#This Row],[Age]]&lt;=30,"18-30",IF(PatientData[[#This Row],[Age]]&lt;=40,"31-40",IF(PatientData[[#This Row],[Age]]&lt;=50,"41-50",IF(PatientData[[#This Row],[Age]]&lt;=60,"51-60",IF(PatientData[[#This Row],[Age]]&lt;=70,"61-70",IF(PatientData[[#This Row],[Age]]&lt;=80,"71-80","80+"))))))</f>
        <v>51-60</v>
      </c>
    </row>
    <row r="1238" spans="1:13" x14ac:dyDescent="0.25">
      <c r="A1238" t="s">
        <v>1262</v>
      </c>
      <c r="B1238">
        <v>35</v>
      </c>
      <c r="C1238" t="s">
        <v>25</v>
      </c>
      <c r="D1238">
        <v>106</v>
      </c>
      <c r="E1238">
        <v>213.576723869223</v>
      </c>
      <c r="F1238">
        <v>27.707860677162799</v>
      </c>
      <c r="G1238" t="s">
        <v>36</v>
      </c>
      <c r="H1238" t="s">
        <v>19</v>
      </c>
      <c r="I1238" t="s">
        <v>15</v>
      </c>
      <c r="J1238">
        <v>4</v>
      </c>
      <c r="K1238">
        <v>10592.61</v>
      </c>
      <c r="L1238" t="s">
        <v>16</v>
      </c>
      <c r="M1238" t="str">
        <f>IF(PatientData[[#This Row],[Age]]&lt;=30,"18-30",IF(PatientData[[#This Row],[Age]]&lt;=40,"31-40",IF(PatientData[[#This Row],[Age]]&lt;=50,"41-50",IF(PatientData[[#This Row],[Age]]&lt;=60,"51-60",IF(PatientData[[#This Row],[Age]]&lt;=70,"61-70",IF(PatientData[[#This Row],[Age]]&lt;=80,"71-80","80+"))))))</f>
        <v>31-40</v>
      </c>
    </row>
    <row r="1239" spans="1:13" x14ac:dyDescent="0.25">
      <c r="A1239" t="s">
        <v>1263</v>
      </c>
      <c r="B1239">
        <v>30</v>
      </c>
      <c r="C1239" t="s">
        <v>13</v>
      </c>
      <c r="D1239" t="s">
        <v>10051</v>
      </c>
      <c r="E1239">
        <v>223.36866355785699</v>
      </c>
      <c r="F1239">
        <v>18.4837350139256</v>
      </c>
      <c r="G1239" t="s">
        <v>14</v>
      </c>
      <c r="H1239" t="s">
        <v>19</v>
      </c>
      <c r="I1239" t="s">
        <v>28</v>
      </c>
      <c r="J1239">
        <v>4</v>
      </c>
      <c r="K1239">
        <v>6330.04</v>
      </c>
      <c r="L1239" t="s">
        <v>16</v>
      </c>
      <c r="M1239" t="str">
        <f>IF(PatientData[[#This Row],[Age]]&lt;=30,"18-30",IF(PatientData[[#This Row],[Age]]&lt;=40,"31-40",IF(PatientData[[#This Row],[Age]]&lt;=50,"41-50",IF(PatientData[[#This Row],[Age]]&lt;=60,"51-60",IF(PatientData[[#This Row],[Age]]&lt;=70,"61-70",IF(PatientData[[#This Row],[Age]]&lt;=80,"71-80","80+"))))))</f>
        <v>18-30</v>
      </c>
    </row>
    <row r="1240" spans="1:13" x14ac:dyDescent="0.25">
      <c r="A1240" t="s">
        <v>1264</v>
      </c>
      <c r="B1240">
        <v>46</v>
      </c>
      <c r="C1240" t="s">
        <v>13</v>
      </c>
      <c r="D1240">
        <v>114</v>
      </c>
      <c r="E1240">
        <v>234.87447663720499</v>
      </c>
      <c r="F1240">
        <v>32.4138080749766</v>
      </c>
      <c r="G1240" t="s">
        <v>14</v>
      </c>
      <c r="H1240" t="s">
        <v>22</v>
      </c>
      <c r="I1240" t="s">
        <v>15</v>
      </c>
      <c r="J1240">
        <v>3</v>
      </c>
      <c r="K1240">
        <v>9228.52</v>
      </c>
      <c r="L1240" t="s">
        <v>16</v>
      </c>
      <c r="M1240" t="str">
        <f>IF(PatientData[[#This Row],[Age]]&lt;=30,"18-30",IF(PatientData[[#This Row],[Age]]&lt;=40,"31-40",IF(PatientData[[#This Row],[Age]]&lt;=50,"41-50",IF(PatientData[[#This Row],[Age]]&lt;=60,"51-60",IF(PatientData[[#This Row],[Age]]&lt;=70,"61-70",IF(PatientData[[#This Row],[Age]]&lt;=80,"71-80","80+"))))))</f>
        <v>41-50</v>
      </c>
    </row>
    <row r="1241" spans="1:13" x14ac:dyDescent="0.25">
      <c r="A1241" t="s">
        <v>1265</v>
      </c>
      <c r="B1241">
        <v>58</v>
      </c>
      <c r="C1241" t="s">
        <v>13</v>
      </c>
      <c r="D1241">
        <v>122</v>
      </c>
      <c r="E1241">
        <v>301.18219153684498</v>
      </c>
      <c r="F1241">
        <v>28.250154827558202</v>
      </c>
      <c r="G1241" t="s">
        <v>14</v>
      </c>
      <c r="H1241" t="s">
        <v>19</v>
      </c>
      <c r="I1241" t="s">
        <v>15</v>
      </c>
      <c r="J1241">
        <v>3</v>
      </c>
      <c r="K1241">
        <v>7104.47</v>
      </c>
      <c r="L1241" t="s">
        <v>20</v>
      </c>
      <c r="M1241" t="str">
        <f>IF(PatientData[[#This Row],[Age]]&lt;=30,"18-30",IF(PatientData[[#This Row],[Age]]&lt;=40,"31-40",IF(PatientData[[#This Row],[Age]]&lt;=50,"41-50",IF(PatientData[[#This Row],[Age]]&lt;=60,"51-60",IF(PatientData[[#This Row],[Age]]&lt;=70,"61-70",IF(PatientData[[#This Row],[Age]]&lt;=80,"71-80","80+"))))))</f>
        <v>51-60</v>
      </c>
    </row>
    <row r="1242" spans="1:13" x14ac:dyDescent="0.25">
      <c r="A1242" t="s">
        <v>1266</v>
      </c>
      <c r="B1242">
        <v>69</v>
      </c>
      <c r="C1242" t="s">
        <v>25</v>
      </c>
      <c r="D1242">
        <v>139</v>
      </c>
      <c r="E1242">
        <v>209.753172989137</v>
      </c>
      <c r="F1242">
        <v>28.264976068014398</v>
      </c>
      <c r="G1242" t="s">
        <v>14</v>
      </c>
      <c r="H1242" t="s">
        <v>22</v>
      </c>
      <c r="I1242" t="s">
        <v>26</v>
      </c>
      <c r="J1242">
        <v>4</v>
      </c>
      <c r="K1242">
        <v>13799.91</v>
      </c>
      <c r="L1242" t="s">
        <v>23</v>
      </c>
      <c r="M1242" t="str">
        <f>IF(PatientData[[#This Row],[Age]]&lt;=30,"18-30",IF(PatientData[[#This Row],[Age]]&lt;=40,"31-40",IF(PatientData[[#This Row],[Age]]&lt;=50,"41-50",IF(PatientData[[#This Row],[Age]]&lt;=60,"51-60",IF(PatientData[[#This Row],[Age]]&lt;=70,"61-70",IF(PatientData[[#This Row],[Age]]&lt;=80,"71-80","80+"))))))</f>
        <v>61-70</v>
      </c>
    </row>
    <row r="1243" spans="1:13" x14ac:dyDescent="0.25">
      <c r="A1243" t="s">
        <v>1267</v>
      </c>
      <c r="B1243">
        <v>50</v>
      </c>
      <c r="C1243" t="s">
        <v>25</v>
      </c>
      <c r="D1243">
        <v>134</v>
      </c>
      <c r="E1243">
        <v>203.77687260171501</v>
      </c>
      <c r="F1243">
        <v>23.050865818003999</v>
      </c>
      <c r="G1243" t="s">
        <v>14</v>
      </c>
      <c r="H1243" t="s">
        <v>19</v>
      </c>
      <c r="I1243" t="s">
        <v>28</v>
      </c>
      <c r="J1243">
        <v>4</v>
      </c>
      <c r="K1243">
        <v>4974.3900000000003</v>
      </c>
      <c r="L1243" t="s">
        <v>16</v>
      </c>
      <c r="M1243" t="str">
        <f>IF(PatientData[[#This Row],[Age]]&lt;=30,"18-30",IF(PatientData[[#This Row],[Age]]&lt;=40,"31-40",IF(PatientData[[#This Row],[Age]]&lt;=50,"41-50",IF(PatientData[[#This Row],[Age]]&lt;=60,"51-60",IF(PatientData[[#This Row],[Age]]&lt;=70,"61-70",IF(PatientData[[#This Row],[Age]]&lt;=80,"71-80","80+"))))))</f>
        <v>41-50</v>
      </c>
    </row>
    <row r="1244" spans="1:13" x14ac:dyDescent="0.25">
      <c r="A1244" t="s">
        <v>1268</v>
      </c>
      <c r="B1244">
        <v>63</v>
      </c>
      <c r="C1244" t="s">
        <v>25</v>
      </c>
      <c r="D1244">
        <v>134</v>
      </c>
      <c r="E1244">
        <v>150.02147326675501</v>
      </c>
      <c r="F1244">
        <v>33.577099507045098</v>
      </c>
      <c r="G1244" t="s">
        <v>18</v>
      </c>
      <c r="H1244" t="s">
        <v>19</v>
      </c>
      <c r="I1244" t="s">
        <v>28</v>
      </c>
      <c r="J1244">
        <v>1</v>
      </c>
      <c r="K1244">
        <v>3048.86</v>
      </c>
      <c r="L1244" t="s">
        <v>16</v>
      </c>
      <c r="M1244" t="str">
        <f>IF(PatientData[[#This Row],[Age]]&lt;=30,"18-30",IF(PatientData[[#This Row],[Age]]&lt;=40,"31-40",IF(PatientData[[#This Row],[Age]]&lt;=50,"41-50",IF(PatientData[[#This Row],[Age]]&lt;=60,"51-60",IF(PatientData[[#This Row],[Age]]&lt;=70,"61-70",IF(PatientData[[#This Row],[Age]]&lt;=80,"71-80","80+"))))))</f>
        <v>61-70</v>
      </c>
    </row>
    <row r="1245" spans="1:13" x14ac:dyDescent="0.25">
      <c r="A1245" t="s">
        <v>1269</v>
      </c>
      <c r="B1245">
        <v>70</v>
      </c>
      <c r="C1245" t="s">
        <v>25</v>
      </c>
      <c r="D1245">
        <v>131</v>
      </c>
      <c r="E1245">
        <v>225.55463192795199</v>
      </c>
      <c r="F1245">
        <v>18.797094803333</v>
      </c>
      <c r="G1245" t="s">
        <v>36</v>
      </c>
      <c r="H1245" t="s">
        <v>19</v>
      </c>
      <c r="I1245" t="s">
        <v>26</v>
      </c>
      <c r="J1245">
        <v>11</v>
      </c>
      <c r="K1245">
        <v>20465.400000000001</v>
      </c>
      <c r="L1245" t="s">
        <v>16</v>
      </c>
      <c r="M1245" t="str">
        <f>IF(PatientData[[#This Row],[Age]]&lt;=30,"18-30",IF(PatientData[[#This Row],[Age]]&lt;=40,"31-40",IF(PatientData[[#This Row],[Age]]&lt;=50,"41-50",IF(PatientData[[#This Row],[Age]]&lt;=60,"51-60",IF(PatientData[[#This Row],[Age]]&lt;=70,"61-70",IF(PatientData[[#This Row],[Age]]&lt;=80,"71-80","80+"))))))</f>
        <v>61-70</v>
      </c>
    </row>
    <row r="1246" spans="1:13" x14ac:dyDescent="0.25">
      <c r="A1246" t="s">
        <v>1270</v>
      </c>
      <c r="B1246">
        <v>65</v>
      </c>
      <c r="C1246" t="s">
        <v>25</v>
      </c>
      <c r="D1246">
        <v>125</v>
      </c>
      <c r="E1246">
        <v>207.87852944052</v>
      </c>
      <c r="F1246">
        <v>29.955188272754999</v>
      </c>
      <c r="G1246" t="s">
        <v>18</v>
      </c>
      <c r="H1246" t="s">
        <v>22</v>
      </c>
      <c r="I1246" t="s">
        <v>26</v>
      </c>
      <c r="J1246">
        <v>5</v>
      </c>
      <c r="K1246">
        <v>11351.7</v>
      </c>
      <c r="L1246" t="s">
        <v>16</v>
      </c>
      <c r="M1246" t="str">
        <f>IF(PatientData[[#This Row],[Age]]&lt;=30,"18-30",IF(PatientData[[#This Row],[Age]]&lt;=40,"31-40",IF(PatientData[[#This Row],[Age]]&lt;=50,"41-50",IF(PatientData[[#This Row],[Age]]&lt;=60,"51-60",IF(PatientData[[#This Row],[Age]]&lt;=70,"61-70",IF(PatientData[[#This Row],[Age]]&lt;=80,"71-80","80+"))))))</f>
        <v>61-70</v>
      </c>
    </row>
    <row r="1247" spans="1:13" x14ac:dyDescent="0.25">
      <c r="A1247" t="s">
        <v>1271</v>
      </c>
      <c r="B1247">
        <v>61</v>
      </c>
      <c r="C1247" t="s">
        <v>13</v>
      </c>
      <c r="D1247">
        <v>107</v>
      </c>
      <c r="E1247">
        <v>257.46723777775998</v>
      </c>
      <c r="F1247">
        <v>31.779362122120101</v>
      </c>
      <c r="G1247" t="s">
        <v>18</v>
      </c>
      <c r="H1247" t="s">
        <v>19</v>
      </c>
      <c r="I1247" t="s">
        <v>15</v>
      </c>
      <c r="J1247">
        <v>1</v>
      </c>
      <c r="K1247">
        <v>12091.35</v>
      </c>
      <c r="L1247" t="s">
        <v>20</v>
      </c>
      <c r="M1247" t="str">
        <f>IF(PatientData[[#This Row],[Age]]&lt;=30,"18-30",IF(PatientData[[#This Row],[Age]]&lt;=40,"31-40",IF(PatientData[[#This Row],[Age]]&lt;=50,"41-50",IF(PatientData[[#This Row],[Age]]&lt;=60,"51-60",IF(PatientData[[#This Row],[Age]]&lt;=70,"61-70",IF(PatientData[[#This Row],[Age]]&lt;=80,"71-80","80+"))))))</f>
        <v>61-70</v>
      </c>
    </row>
    <row r="1248" spans="1:13" x14ac:dyDescent="0.25">
      <c r="A1248" t="s">
        <v>1272</v>
      </c>
      <c r="B1248">
        <v>58</v>
      </c>
      <c r="C1248" t="s">
        <v>13</v>
      </c>
      <c r="D1248">
        <v>103</v>
      </c>
      <c r="E1248">
        <v>190.25883352405</v>
      </c>
      <c r="F1248">
        <v>22.716074277842399</v>
      </c>
      <c r="G1248" t="s">
        <v>14</v>
      </c>
      <c r="H1248" t="s">
        <v>22</v>
      </c>
      <c r="I1248" t="s">
        <v>15</v>
      </c>
      <c r="J1248">
        <v>1</v>
      </c>
      <c r="K1248" t="s">
        <v>10051</v>
      </c>
      <c r="L1248" t="s">
        <v>23</v>
      </c>
      <c r="M1248" t="str">
        <f>IF(PatientData[[#This Row],[Age]]&lt;=30,"18-30",IF(PatientData[[#This Row],[Age]]&lt;=40,"31-40",IF(PatientData[[#This Row],[Age]]&lt;=50,"41-50",IF(PatientData[[#This Row],[Age]]&lt;=60,"51-60",IF(PatientData[[#This Row],[Age]]&lt;=70,"61-70",IF(PatientData[[#This Row],[Age]]&lt;=80,"71-80","80+"))))))</f>
        <v>51-60</v>
      </c>
    </row>
    <row r="1249" spans="1:13" x14ac:dyDescent="0.25">
      <c r="A1249" t="s">
        <v>1273</v>
      </c>
      <c r="B1249">
        <v>47</v>
      </c>
      <c r="C1249" t="s">
        <v>13</v>
      </c>
      <c r="D1249">
        <v>95</v>
      </c>
      <c r="E1249" t="s">
        <v>10051</v>
      </c>
      <c r="F1249">
        <v>23.537312553617401</v>
      </c>
      <c r="G1249" t="s">
        <v>14</v>
      </c>
      <c r="H1249" t="s">
        <v>22</v>
      </c>
      <c r="I1249" t="s">
        <v>15</v>
      </c>
      <c r="J1249">
        <v>4</v>
      </c>
      <c r="K1249">
        <v>6777.18</v>
      </c>
      <c r="L1249" t="s">
        <v>16</v>
      </c>
      <c r="M1249" t="str">
        <f>IF(PatientData[[#This Row],[Age]]&lt;=30,"18-30",IF(PatientData[[#This Row],[Age]]&lt;=40,"31-40",IF(PatientData[[#This Row],[Age]]&lt;=50,"41-50",IF(PatientData[[#This Row],[Age]]&lt;=60,"51-60",IF(PatientData[[#This Row],[Age]]&lt;=70,"61-70",IF(PatientData[[#This Row],[Age]]&lt;=80,"71-80","80+"))))))</f>
        <v>41-50</v>
      </c>
    </row>
    <row r="1250" spans="1:13" x14ac:dyDescent="0.25">
      <c r="A1250" t="s">
        <v>1274</v>
      </c>
      <c r="B1250">
        <v>55</v>
      </c>
      <c r="C1250" t="s">
        <v>25</v>
      </c>
      <c r="D1250">
        <v>120</v>
      </c>
      <c r="E1250">
        <v>186.16962366025601</v>
      </c>
      <c r="F1250">
        <v>23.466611031305099</v>
      </c>
      <c r="G1250" t="s">
        <v>36</v>
      </c>
      <c r="H1250" t="s">
        <v>10051</v>
      </c>
      <c r="I1250" t="s">
        <v>15</v>
      </c>
      <c r="J1250">
        <v>4</v>
      </c>
      <c r="K1250">
        <v>10276.68</v>
      </c>
      <c r="L1250" t="s">
        <v>16</v>
      </c>
      <c r="M1250" t="str">
        <f>IF(PatientData[[#This Row],[Age]]&lt;=30,"18-30",IF(PatientData[[#This Row],[Age]]&lt;=40,"31-40",IF(PatientData[[#This Row],[Age]]&lt;=50,"41-50",IF(PatientData[[#This Row],[Age]]&lt;=60,"51-60",IF(PatientData[[#This Row],[Age]]&lt;=70,"61-70",IF(PatientData[[#This Row],[Age]]&lt;=80,"71-80","80+"))))))</f>
        <v>51-60</v>
      </c>
    </row>
    <row r="1251" spans="1:13" x14ac:dyDescent="0.25">
      <c r="A1251" t="s">
        <v>1275</v>
      </c>
      <c r="B1251">
        <v>58</v>
      </c>
      <c r="C1251" t="s">
        <v>25</v>
      </c>
      <c r="D1251">
        <v>134</v>
      </c>
      <c r="E1251">
        <v>162.629383641544</v>
      </c>
      <c r="F1251">
        <v>16.5175525587481</v>
      </c>
      <c r="G1251" t="s">
        <v>18</v>
      </c>
      <c r="H1251" t="s">
        <v>19</v>
      </c>
      <c r="I1251" t="s">
        <v>15</v>
      </c>
      <c r="J1251">
        <v>7</v>
      </c>
      <c r="K1251">
        <v>15468.4</v>
      </c>
      <c r="L1251" t="s">
        <v>20</v>
      </c>
      <c r="M1251" t="str">
        <f>IF(PatientData[[#This Row],[Age]]&lt;=30,"18-30",IF(PatientData[[#This Row],[Age]]&lt;=40,"31-40",IF(PatientData[[#This Row],[Age]]&lt;=50,"41-50",IF(PatientData[[#This Row],[Age]]&lt;=60,"51-60",IF(PatientData[[#This Row],[Age]]&lt;=70,"61-70",IF(PatientData[[#This Row],[Age]]&lt;=80,"71-80","80+"))))))</f>
        <v>51-60</v>
      </c>
    </row>
    <row r="1252" spans="1:13" x14ac:dyDescent="0.25">
      <c r="A1252" t="s">
        <v>1276</v>
      </c>
      <c r="B1252">
        <v>43</v>
      </c>
      <c r="C1252" t="s">
        <v>13</v>
      </c>
      <c r="D1252">
        <v>105</v>
      </c>
      <c r="E1252">
        <v>124.300606738355</v>
      </c>
      <c r="F1252">
        <v>27.2195675102124</v>
      </c>
      <c r="G1252" t="s">
        <v>36</v>
      </c>
      <c r="H1252" t="s">
        <v>22</v>
      </c>
      <c r="I1252" t="s">
        <v>26</v>
      </c>
      <c r="J1252">
        <v>8</v>
      </c>
      <c r="K1252">
        <v>20064.71</v>
      </c>
      <c r="L1252" t="s">
        <v>23</v>
      </c>
      <c r="M1252" t="str">
        <f>IF(PatientData[[#This Row],[Age]]&lt;=30,"18-30",IF(PatientData[[#This Row],[Age]]&lt;=40,"31-40",IF(PatientData[[#This Row],[Age]]&lt;=50,"41-50",IF(PatientData[[#This Row],[Age]]&lt;=60,"51-60",IF(PatientData[[#This Row],[Age]]&lt;=70,"61-70",IF(PatientData[[#This Row],[Age]]&lt;=80,"71-80","80+"))))))</f>
        <v>41-50</v>
      </c>
    </row>
    <row r="1253" spans="1:13" x14ac:dyDescent="0.25">
      <c r="A1253" t="s">
        <v>1277</v>
      </c>
      <c r="B1253">
        <v>67</v>
      </c>
      <c r="C1253" t="s">
        <v>13</v>
      </c>
      <c r="D1253">
        <v>113</v>
      </c>
      <c r="E1253">
        <v>308.344590533835</v>
      </c>
      <c r="F1253">
        <v>20.6022165999435</v>
      </c>
      <c r="G1253" t="s">
        <v>18</v>
      </c>
      <c r="H1253" t="s">
        <v>19</v>
      </c>
      <c r="I1253" t="s">
        <v>26</v>
      </c>
      <c r="J1253">
        <v>1</v>
      </c>
      <c r="K1253">
        <v>14005.11</v>
      </c>
      <c r="L1253" t="s">
        <v>43</v>
      </c>
      <c r="M1253" t="str">
        <f>IF(PatientData[[#This Row],[Age]]&lt;=30,"18-30",IF(PatientData[[#This Row],[Age]]&lt;=40,"31-40",IF(PatientData[[#This Row],[Age]]&lt;=50,"41-50",IF(PatientData[[#This Row],[Age]]&lt;=60,"51-60",IF(PatientData[[#This Row],[Age]]&lt;=70,"61-70",IF(PatientData[[#This Row],[Age]]&lt;=80,"71-80","80+"))))))</f>
        <v>61-70</v>
      </c>
    </row>
    <row r="1254" spans="1:13" x14ac:dyDescent="0.25">
      <c r="A1254" t="s">
        <v>1278</v>
      </c>
      <c r="B1254">
        <v>45</v>
      </c>
      <c r="C1254" t="s">
        <v>13</v>
      </c>
      <c r="D1254">
        <v>133</v>
      </c>
      <c r="E1254">
        <v>210.72250328434799</v>
      </c>
      <c r="F1254">
        <v>30.875479388214998</v>
      </c>
      <c r="G1254" t="s">
        <v>14</v>
      </c>
      <c r="H1254" t="s">
        <v>22</v>
      </c>
      <c r="I1254" t="s">
        <v>15</v>
      </c>
      <c r="J1254">
        <v>2</v>
      </c>
      <c r="K1254">
        <v>7988.4</v>
      </c>
      <c r="L1254" t="s">
        <v>16</v>
      </c>
      <c r="M1254" t="str">
        <f>IF(PatientData[[#This Row],[Age]]&lt;=30,"18-30",IF(PatientData[[#This Row],[Age]]&lt;=40,"31-40",IF(PatientData[[#This Row],[Age]]&lt;=50,"41-50",IF(PatientData[[#This Row],[Age]]&lt;=60,"51-60",IF(PatientData[[#This Row],[Age]]&lt;=70,"61-70",IF(PatientData[[#This Row],[Age]]&lt;=80,"71-80","80+"))))))</f>
        <v>41-50</v>
      </c>
    </row>
    <row r="1255" spans="1:13" x14ac:dyDescent="0.25">
      <c r="A1255" t="s">
        <v>1279</v>
      </c>
      <c r="B1255">
        <v>38</v>
      </c>
      <c r="C1255" t="s">
        <v>13</v>
      </c>
      <c r="D1255">
        <v>125</v>
      </c>
      <c r="E1255">
        <v>202.383946770509</v>
      </c>
      <c r="F1255">
        <v>20.277606972206801</v>
      </c>
      <c r="G1255" t="s">
        <v>18</v>
      </c>
      <c r="H1255" t="s">
        <v>19</v>
      </c>
      <c r="I1255" t="s">
        <v>28</v>
      </c>
      <c r="J1255">
        <v>3</v>
      </c>
      <c r="K1255" t="s">
        <v>10051</v>
      </c>
      <c r="L1255" t="s">
        <v>16</v>
      </c>
      <c r="M1255" t="str">
        <f>IF(PatientData[[#This Row],[Age]]&lt;=30,"18-30",IF(PatientData[[#This Row],[Age]]&lt;=40,"31-40",IF(PatientData[[#This Row],[Age]]&lt;=50,"41-50",IF(PatientData[[#This Row],[Age]]&lt;=60,"51-60",IF(PatientData[[#This Row],[Age]]&lt;=70,"61-70",IF(PatientData[[#This Row],[Age]]&lt;=80,"71-80","80+"))))))</f>
        <v>31-40</v>
      </c>
    </row>
    <row r="1256" spans="1:13" x14ac:dyDescent="0.25">
      <c r="A1256" t="s">
        <v>1280</v>
      </c>
      <c r="B1256">
        <v>75</v>
      </c>
      <c r="C1256" t="s">
        <v>25</v>
      </c>
      <c r="D1256">
        <v>97</v>
      </c>
      <c r="E1256">
        <v>210.84463164449099</v>
      </c>
      <c r="F1256">
        <v>28.779871938628901</v>
      </c>
      <c r="G1256" t="s">
        <v>14</v>
      </c>
      <c r="H1256" t="s">
        <v>19</v>
      </c>
      <c r="I1256" t="s">
        <v>15</v>
      </c>
      <c r="J1256">
        <v>1</v>
      </c>
      <c r="K1256">
        <v>4430.0200000000004</v>
      </c>
      <c r="L1256" t="s">
        <v>10051</v>
      </c>
      <c r="M1256" t="str">
        <f>IF(PatientData[[#This Row],[Age]]&lt;=30,"18-30",IF(PatientData[[#This Row],[Age]]&lt;=40,"31-40",IF(PatientData[[#This Row],[Age]]&lt;=50,"41-50",IF(PatientData[[#This Row],[Age]]&lt;=60,"51-60",IF(PatientData[[#This Row],[Age]]&lt;=70,"61-70",IF(PatientData[[#This Row],[Age]]&lt;=80,"71-80","80+"))))))</f>
        <v>71-80</v>
      </c>
    </row>
    <row r="1257" spans="1:13" x14ac:dyDescent="0.25">
      <c r="A1257" t="s">
        <v>1281</v>
      </c>
      <c r="B1257">
        <v>68</v>
      </c>
      <c r="C1257" t="s">
        <v>13</v>
      </c>
      <c r="D1257">
        <v>119</v>
      </c>
      <c r="E1257" t="s">
        <v>10051</v>
      </c>
      <c r="F1257">
        <v>28.8091290985749</v>
      </c>
      <c r="G1257" t="s">
        <v>14</v>
      </c>
      <c r="H1257" t="s">
        <v>19</v>
      </c>
      <c r="I1257" t="s">
        <v>28</v>
      </c>
      <c r="J1257">
        <v>11</v>
      </c>
      <c r="K1257">
        <v>9485.65</v>
      </c>
      <c r="L1257" t="s">
        <v>23</v>
      </c>
      <c r="M1257" t="str">
        <f>IF(PatientData[[#This Row],[Age]]&lt;=30,"18-30",IF(PatientData[[#This Row],[Age]]&lt;=40,"31-40",IF(PatientData[[#This Row],[Age]]&lt;=50,"41-50",IF(PatientData[[#This Row],[Age]]&lt;=60,"51-60",IF(PatientData[[#This Row],[Age]]&lt;=70,"61-70",IF(PatientData[[#This Row],[Age]]&lt;=80,"71-80","80+"))))))</f>
        <v>61-70</v>
      </c>
    </row>
    <row r="1258" spans="1:13" x14ac:dyDescent="0.25">
      <c r="A1258" t="s">
        <v>1282</v>
      </c>
      <c r="B1258">
        <v>62</v>
      </c>
      <c r="C1258" t="s">
        <v>25</v>
      </c>
      <c r="D1258">
        <v>112</v>
      </c>
      <c r="E1258">
        <v>313.88143791785097</v>
      </c>
      <c r="F1258">
        <v>24.487121381807501</v>
      </c>
      <c r="G1258" t="s">
        <v>18</v>
      </c>
      <c r="H1258" t="s">
        <v>19</v>
      </c>
      <c r="I1258" t="s">
        <v>15</v>
      </c>
      <c r="J1258">
        <v>1</v>
      </c>
      <c r="K1258">
        <v>7245.89</v>
      </c>
      <c r="L1258" t="s">
        <v>16</v>
      </c>
      <c r="M1258" t="str">
        <f>IF(PatientData[[#This Row],[Age]]&lt;=30,"18-30",IF(PatientData[[#This Row],[Age]]&lt;=40,"31-40",IF(PatientData[[#This Row],[Age]]&lt;=50,"41-50",IF(PatientData[[#This Row],[Age]]&lt;=60,"51-60",IF(PatientData[[#This Row],[Age]]&lt;=70,"61-70",IF(PatientData[[#This Row],[Age]]&lt;=80,"71-80","80+"))))))</f>
        <v>61-70</v>
      </c>
    </row>
    <row r="1259" spans="1:13" x14ac:dyDescent="0.25">
      <c r="A1259" t="s">
        <v>1283</v>
      </c>
      <c r="B1259">
        <v>86</v>
      </c>
      <c r="C1259" t="s">
        <v>25</v>
      </c>
      <c r="D1259">
        <v>121</v>
      </c>
      <c r="E1259">
        <v>296.95820702933099</v>
      </c>
      <c r="F1259">
        <v>29.4158926871748</v>
      </c>
      <c r="G1259" t="s">
        <v>36</v>
      </c>
      <c r="H1259" t="s">
        <v>19</v>
      </c>
      <c r="I1259" t="s">
        <v>26</v>
      </c>
      <c r="J1259">
        <v>5</v>
      </c>
      <c r="K1259">
        <v>20197.27</v>
      </c>
      <c r="L1259" t="s">
        <v>23</v>
      </c>
      <c r="M1259" t="str">
        <f>IF(PatientData[[#This Row],[Age]]&lt;=30,"18-30",IF(PatientData[[#This Row],[Age]]&lt;=40,"31-40",IF(PatientData[[#This Row],[Age]]&lt;=50,"41-50",IF(PatientData[[#This Row],[Age]]&lt;=60,"51-60",IF(PatientData[[#This Row],[Age]]&lt;=70,"61-70",IF(PatientData[[#This Row],[Age]]&lt;=80,"71-80","80+"))))))</f>
        <v>80+</v>
      </c>
    </row>
    <row r="1260" spans="1:13" x14ac:dyDescent="0.25">
      <c r="A1260" t="s">
        <v>1284</v>
      </c>
      <c r="B1260">
        <v>60</v>
      </c>
      <c r="C1260" t="s">
        <v>25</v>
      </c>
      <c r="D1260">
        <v>143</v>
      </c>
      <c r="E1260">
        <v>212.225686132969</v>
      </c>
      <c r="F1260">
        <v>24.074847118235301</v>
      </c>
      <c r="G1260" t="s">
        <v>18</v>
      </c>
      <c r="H1260" t="s">
        <v>22</v>
      </c>
      <c r="I1260" t="s">
        <v>26</v>
      </c>
      <c r="J1260">
        <v>1</v>
      </c>
      <c r="K1260">
        <v>26427.05</v>
      </c>
      <c r="L1260" t="s">
        <v>16</v>
      </c>
      <c r="M1260" t="str">
        <f>IF(PatientData[[#This Row],[Age]]&lt;=30,"18-30",IF(PatientData[[#This Row],[Age]]&lt;=40,"31-40",IF(PatientData[[#This Row],[Age]]&lt;=50,"41-50",IF(PatientData[[#This Row],[Age]]&lt;=60,"51-60",IF(PatientData[[#This Row],[Age]]&lt;=70,"61-70",IF(PatientData[[#This Row],[Age]]&lt;=80,"71-80","80+"))))))</f>
        <v>51-60</v>
      </c>
    </row>
    <row r="1261" spans="1:13" x14ac:dyDescent="0.25">
      <c r="A1261" t="s">
        <v>1285</v>
      </c>
      <c r="B1261">
        <v>54</v>
      </c>
      <c r="C1261" t="s">
        <v>13</v>
      </c>
      <c r="D1261">
        <v>156</v>
      </c>
      <c r="E1261">
        <v>234.11914299005699</v>
      </c>
      <c r="F1261">
        <v>28.4948030669348</v>
      </c>
      <c r="G1261" t="s">
        <v>36</v>
      </c>
      <c r="H1261" t="s">
        <v>19</v>
      </c>
      <c r="I1261" t="s">
        <v>26</v>
      </c>
      <c r="J1261">
        <v>8</v>
      </c>
      <c r="K1261" t="s">
        <v>10051</v>
      </c>
      <c r="L1261" t="s">
        <v>20</v>
      </c>
      <c r="M1261" t="str">
        <f>IF(PatientData[[#This Row],[Age]]&lt;=30,"18-30",IF(PatientData[[#This Row],[Age]]&lt;=40,"31-40",IF(PatientData[[#This Row],[Age]]&lt;=50,"41-50",IF(PatientData[[#This Row],[Age]]&lt;=60,"51-60",IF(PatientData[[#This Row],[Age]]&lt;=70,"61-70",IF(PatientData[[#This Row],[Age]]&lt;=80,"71-80","80+"))))))</f>
        <v>51-60</v>
      </c>
    </row>
    <row r="1262" spans="1:13" x14ac:dyDescent="0.25">
      <c r="A1262" t="s">
        <v>1286</v>
      </c>
      <c r="B1262">
        <v>50</v>
      </c>
      <c r="C1262" t="s">
        <v>13</v>
      </c>
      <c r="D1262">
        <v>127</v>
      </c>
      <c r="E1262">
        <v>198.897852074415</v>
      </c>
      <c r="F1262">
        <v>28.509862468058699</v>
      </c>
      <c r="G1262" t="s">
        <v>14</v>
      </c>
      <c r="H1262" t="s">
        <v>19</v>
      </c>
      <c r="I1262" t="s">
        <v>15</v>
      </c>
      <c r="J1262">
        <v>4</v>
      </c>
      <c r="K1262">
        <v>8442.06</v>
      </c>
      <c r="L1262" t="s">
        <v>23</v>
      </c>
      <c r="M1262" t="str">
        <f>IF(PatientData[[#This Row],[Age]]&lt;=30,"18-30",IF(PatientData[[#This Row],[Age]]&lt;=40,"31-40",IF(PatientData[[#This Row],[Age]]&lt;=50,"41-50",IF(PatientData[[#This Row],[Age]]&lt;=60,"51-60",IF(PatientData[[#This Row],[Age]]&lt;=70,"61-70",IF(PatientData[[#This Row],[Age]]&lt;=80,"71-80","80+"))))))</f>
        <v>41-50</v>
      </c>
    </row>
    <row r="1263" spans="1:13" x14ac:dyDescent="0.25">
      <c r="A1263" t="s">
        <v>1287</v>
      </c>
      <c r="B1263">
        <v>62</v>
      </c>
      <c r="C1263" t="s">
        <v>25</v>
      </c>
      <c r="D1263">
        <v>100</v>
      </c>
      <c r="E1263">
        <v>193.61889301460801</v>
      </c>
      <c r="F1263">
        <v>24.3462193359731</v>
      </c>
      <c r="G1263" t="s">
        <v>14</v>
      </c>
      <c r="H1263" t="s">
        <v>19</v>
      </c>
      <c r="I1263" t="s">
        <v>15</v>
      </c>
      <c r="J1263">
        <v>2</v>
      </c>
      <c r="K1263">
        <v>8268.4</v>
      </c>
      <c r="L1263" t="s">
        <v>16</v>
      </c>
      <c r="M1263" t="str">
        <f>IF(PatientData[[#This Row],[Age]]&lt;=30,"18-30",IF(PatientData[[#This Row],[Age]]&lt;=40,"31-40",IF(PatientData[[#This Row],[Age]]&lt;=50,"41-50",IF(PatientData[[#This Row],[Age]]&lt;=60,"51-60",IF(PatientData[[#This Row],[Age]]&lt;=70,"61-70",IF(PatientData[[#This Row],[Age]]&lt;=80,"71-80","80+"))))))</f>
        <v>61-70</v>
      </c>
    </row>
    <row r="1264" spans="1:13" x14ac:dyDescent="0.25">
      <c r="A1264" t="s">
        <v>1288</v>
      </c>
      <c r="B1264">
        <v>67</v>
      </c>
      <c r="C1264" t="s">
        <v>13</v>
      </c>
      <c r="D1264">
        <v>160</v>
      </c>
      <c r="E1264">
        <v>252.65098352931301</v>
      </c>
      <c r="F1264">
        <v>31.407327307879399</v>
      </c>
      <c r="G1264" t="s">
        <v>14</v>
      </c>
      <c r="H1264" t="s">
        <v>19</v>
      </c>
      <c r="I1264" t="s">
        <v>15</v>
      </c>
      <c r="J1264">
        <v>4</v>
      </c>
      <c r="K1264">
        <v>4819.04</v>
      </c>
      <c r="L1264" t="s">
        <v>16</v>
      </c>
      <c r="M1264" t="str">
        <f>IF(PatientData[[#This Row],[Age]]&lt;=30,"18-30",IF(PatientData[[#This Row],[Age]]&lt;=40,"31-40",IF(PatientData[[#This Row],[Age]]&lt;=50,"41-50",IF(PatientData[[#This Row],[Age]]&lt;=60,"51-60",IF(PatientData[[#This Row],[Age]]&lt;=70,"61-70",IF(PatientData[[#This Row],[Age]]&lt;=80,"71-80","80+"))))))</f>
        <v>61-70</v>
      </c>
    </row>
    <row r="1265" spans="1:13" x14ac:dyDescent="0.25">
      <c r="A1265" t="s">
        <v>1289</v>
      </c>
      <c r="B1265">
        <v>40</v>
      </c>
      <c r="C1265" t="s">
        <v>25</v>
      </c>
      <c r="D1265">
        <v>143</v>
      </c>
      <c r="E1265">
        <v>176.10908279500001</v>
      </c>
      <c r="F1265">
        <v>29.7865473430913</v>
      </c>
      <c r="G1265" t="s">
        <v>14</v>
      </c>
      <c r="H1265" t="s">
        <v>19</v>
      </c>
      <c r="I1265" t="s">
        <v>15</v>
      </c>
      <c r="J1265">
        <v>3</v>
      </c>
      <c r="K1265">
        <v>13333.83</v>
      </c>
      <c r="L1265" t="s">
        <v>23</v>
      </c>
      <c r="M1265" t="str">
        <f>IF(PatientData[[#This Row],[Age]]&lt;=30,"18-30",IF(PatientData[[#This Row],[Age]]&lt;=40,"31-40",IF(PatientData[[#This Row],[Age]]&lt;=50,"41-50",IF(PatientData[[#This Row],[Age]]&lt;=60,"51-60",IF(PatientData[[#This Row],[Age]]&lt;=70,"61-70",IF(PatientData[[#This Row],[Age]]&lt;=80,"71-80","80+"))))))</f>
        <v>31-40</v>
      </c>
    </row>
    <row r="1266" spans="1:13" x14ac:dyDescent="0.25">
      <c r="A1266" t="s">
        <v>1290</v>
      </c>
      <c r="B1266">
        <v>41</v>
      </c>
      <c r="C1266" t="s">
        <v>25</v>
      </c>
      <c r="D1266">
        <v>154</v>
      </c>
      <c r="E1266">
        <v>270.10301485771203</v>
      </c>
      <c r="F1266">
        <v>29.2763391195959</v>
      </c>
      <c r="G1266" t="s">
        <v>10051</v>
      </c>
      <c r="H1266" t="s">
        <v>22</v>
      </c>
      <c r="I1266" t="s">
        <v>15</v>
      </c>
      <c r="J1266">
        <v>5</v>
      </c>
      <c r="K1266" t="s">
        <v>10051</v>
      </c>
      <c r="L1266" t="s">
        <v>16</v>
      </c>
      <c r="M1266" t="str">
        <f>IF(PatientData[[#This Row],[Age]]&lt;=30,"18-30",IF(PatientData[[#This Row],[Age]]&lt;=40,"31-40",IF(PatientData[[#This Row],[Age]]&lt;=50,"41-50",IF(PatientData[[#This Row],[Age]]&lt;=60,"51-60",IF(PatientData[[#This Row],[Age]]&lt;=70,"61-70",IF(PatientData[[#This Row],[Age]]&lt;=80,"71-80","80+"))))))</f>
        <v>41-50</v>
      </c>
    </row>
    <row r="1267" spans="1:13" x14ac:dyDescent="0.25">
      <c r="A1267" t="s">
        <v>1291</v>
      </c>
      <c r="B1267">
        <v>34</v>
      </c>
      <c r="C1267" t="s">
        <v>25</v>
      </c>
      <c r="D1267">
        <v>131</v>
      </c>
      <c r="E1267">
        <v>206.55298579198799</v>
      </c>
      <c r="F1267">
        <v>27.591467771842201</v>
      </c>
      <c r="G1267" t="s">
        <v>14</v>
      </c>
      <c r="H1267" t="s">
        <v>19</v>
      </c>
      <c r="I1267" t="s">
        <v>28</v>
      </c>
      <c r="J1267">
        <v>2</v>
      </c>
      <c r="K1267">
        <v>3148.07</v>
      </c>
      <c r="L1267" t="s">
        <v>23</v>
      </c>
      <c r="M1267" t="str">
        <f>IF(PatientData[[#This Row],[Age]]&lt;=30,"18-30",IF(PatientData[[#This Row],[Age]]&lt;=40,"31-40",IF(PatientData[[#This Row],[Age]]&lt;=50,"41-50",IF(PatientData[[#This Row],[Age]]&lt;=60,"51-60",IF(PatientData[[#This Row],[Age]]&lt;=70,"61-70",IF(PatientData[[#This Row],[Age]]&lt;=80,"71-80","80+"))))))</f>
        <v>31-40</v>
      </c>
    </row>
    <row r="1268" spans="1:13" x14ac:dyDescent="0.25">
      <c r="A1268" t="s">
        <v>1292</v>
      </c>
      <c r="B1268">
        <v>29</v>
      </c>
      <c r="C1268" t="s">
        <v>13</v>
      </c>
      <c r="D1268">
        <v>145</v>
      </c>
      <c r="E1268">
        <v>243.43565725479201</v>
      </c>
      <c r="F1268">
        <v>25.195523819062</v>
      </c>
      <c r="G1268" t="s">
        <v>14</v>
      </c>
      <c r="H1268" t="s">
        <v>22</v>
      </c>
      <c r="I1268" t="s">
        <v>15</v>
      </c>
      <c r="J1268">
        <v>1</v>
      </c>
      <c r="K1268">
        <v>3151.9</v>
      </c>
      <c r="L1268" t="s">
        <v>16</v>
      </c>
      <c r="M1268" t="str">
        <f>IF(PatientData[[#This Row],[Age]]&lt;=30,"18-30",IF(PatientData[[#This Row],[Age]]&lt;=40,"31-40",IF(PatientData[[#This Row],[Age]]&lt;=50,"41-50",IF(PatientData[[#This Row],[Age]]&lt;=60,"51-60",IF(PatientData[[#This Row],[Age]]&lt;=70,"61-70",IF(PatientData[[#This Row],[Age]]&lt;=80,"71-80","80+"))))))</f>
        <v>18-30</v>
      </c>
    </row>
    <row r="1269" spans="1:13" x14ac:dyDescent="0.25">
      <c r="A1269" t="s">
        <v>1293</v>
      </c>
      <c r="B1269">
        <v>57</v>
      </c>
      <c r="C1269" t="s">
        <v>25</v>
      </c>
      <c r="D1269">
        <v>133</v>
      </c>
      <c r="E1269">
        <v>189.66072735930999</v>
      </c>
      <c r="F1269">
        <v>30.183756330151699</v>
      </c>
      <c r="G1269" t="s">
        <v>14</v>
      </c>
      <c r="H1269" t="s">
        <v>19</v>
      </c>
      <c r="I1269" t="s">
        <v>15</v>
      </c>
      <c r="J1269">
        <v>2</v>
      </c>
      <c r="K1269">
        <v>9348.36</v>
      </c>
      <c r="L1269" t="s">
        <v>16</v>
      </c>
      <c r="M1269" t="str">
        <f>IF(PatientData[[#This Row],[Age]]&lt;=30,"18-30",IF(PatientData[[#This Row],[Age]]&lt;=40,"31-40",IF(PatientData[[#This Row],[Age]]&lt;=50,"41-50",IF(PatientData[[#This Row],[Age]]&lt;=60,"51-60",IF(PatientData[[#This Row],[Age]]&lt;=70,"61-70",IF(PatientData[[#This Row],[Age]]&lt;=80,"71-80","80+"))))))</f>
        <v>51-60</v>
      </c>
    </row>
    <row r="1270" spans="1:13" x14ac:dyDescent="0.25">
      <c r="A1270" t="s">
        <v>1294</v>
      </c>
      <c r="B1270">
        <v>64</v>
      </c>
      <c r="C1270" t="s">
        <v>25</v>
      </c>
      <c r="D1270">
        <v>133</v>
      </c>
      <c r="E1270">
        <v>215.02173908629601</v>
      </c>
      <c r="F1270" t="s">
        <v>10051</v>
      </c>
      <c r="G1270" t="s">
        <v>36</v>
      </c>
      <c r="H1270" t="s">
        <v>19</v>
      </c>
      <c r="I1270" t="s">
        <v>15</v>
      </c>
      <c r="J1270">
        <v>5</v>
      </c>
      <c r="K1270">
        <v>9756.4500000000007</v>
      </c>
      <c r="L1270" t="s">
        <v>16</v>
      </c>
      <c r="M1270" t="str">
        <f>IF(PatientData[[#This Row],[Age]]&lt;=30,"18-30",IF(PatientData[[#This Row],[Age]]&lt;=40,"31-40",IF(PatientData[[#This Row],[Age]]&lt;=50,"41-50",IF(PatientData[[#This Row],[Age]]&lt;=60,"51-60",IF(PatientData[[#This Row],[Age]]&lt;=70,"61-70",IF(PatientData[[#This Row],[Age]]&lt;=80,"71-80","80+"))))))</f>
        <v>61-70</v>
      </c>
    </row>
    <row r="1271" spans="1:13" x14ac:dyDescent="0.25">
      <c r="A1271" t="s">
        <v>1295</v>
      </c>
      <c r="B1271">
        <v>44</v>
      </c>
      <c r="C1271" t="s">
        <v>25</v>
      </c>
      <c r="D1271">
        <v>109</v>
      </c>
      <c r="E1271">
        <v>258.44103234298899</v>
      </c>
      <c r="F1271">
        <v>24.831701532219299</v>
      </c>
      <c r="G1271" t="s">
        <v>14</v>
      </c>
      <c r="H1271" t="s">
        <v>19</v>
      </c>
      <c r="I1271" t="s">
        <v>15</v>
      </c>
      <c r="J1271">
        <v>3</v>
      </c>
      <c r="K1271" t="s">
        <v>10051</v>
      </c>
      <c r="L1271" t="s">
        <v>16</v>
      </c>
      <c r="M1271" t="str">
        <f>IF(PatientData[[#This Row],[Age]]&lt;=30,"18-30",IF(PatientData[[#This Row],[Age]]&lt;=40,"31-40",IF(PatientData[[#This Row],[Age]]&lt;=50,"41-50",IF(PatientData[[#This Row],[Age]]&lt;=60,"51-60",IF(PatientData[[#This Row],[Age]]&lt;=70,"61-70",IF(PatientData[[#This Row],[Age]]&lt;=80,"71-80","80+"))))))</f>
        <v>41-50</v>
      </c>
    </row>
    <row r="1272" spans="1:13" x14ac:dyDescent="0.25">
      <c r="A1272" t="s">
        <v>1296</v>
      </c>
      <c r="B1272">
        <v>56</v>
      </c>
      <c r="C1272" t="s">
        <v>13</v>
      </c>
      <c r="D1272">
        <v>115</v>
      </c>
      <c r="E1272">
        <v>232.778491842536</v>
      </c>
      <c r="F1272">
        <v>31.412867535375501</v>
      </c>
      <c r="G1272" t="s">
        <v>14</v>
      </c>
      <c r="H1272" t="s">
        <v>22</v>
      </c>
      <c r="I1272" t="s">
        <v>15</v>
      </c>
      <c r="J1272">
        <v>2</v>
      </c>
      <c r="K1272">
        <v>2033.37</v>
      </c>
      <c r="L1272" t="s">
        <v>23</v>
      </c>
      <c r="M1272" t="str">
        <f>IF(PatientData[[#This Row],[Age]]&lt;=30,"18-30",IF(PatientData[[#This Row],[Age]]&lt;=40,"31-40",IF(PatientData[[#This Row],[Age]]&lt;=50,"41-50",IF(PatientData[[#This Row],[Age]]&lt;=60,"51-60",IF(PatientData[[#This Row],[Age]]&lt;=70,"61-70",IF(PatientData[[#This Row],[Age]]&lt;=80,"71-80","80+"))))))</f>
        <v>51-60</v>
      </c>
    </row>
    <row r="1273" spans="1:13" x14ac:dyDescent="0.25">
      <c r="A1273" t="s">
        <v>1297</v>
      </c>
      <c r="B1273">
        <v>52</v>
      </c>
      <c r="C1273" t="s">
        <v>25</v>
      </c>
      <c r="D1273">
        <v>155</v>
      </c>
      <c r="E1273">
        <v>269.49438862943299</v>
      </c>
      <c r="F1273">
        <v>22.898098579516699</v>
      </c>
      <c r="G1273" t="s">
        <v>36</v>
      </c>
      <c r="H1273" t="s">
        <v>22</v>
      </c>
      <c r="I1273" t="s">
        <v>26</v>
      </c>
      <c r="J1273">
        <v>5</v>
      </c>
      <c r="K1273">
        <v>10631.67</v>
      </c>
      <c r="L1273" t="s">
        <v>23</v>
      </c>
      <c r="M1273" t="str">
        <f>IF(PatientData[[#This Row],[Age]]&lt;=30,"18-30",IF(PatientData[[#This Row],[Age]]&lt;=40,"31-40",IF(PatientData[[#This Row],[Age]]&lt;=50,"41-50",IF(PatientData[[#This Row],[Age]]&lt;=60,"51-60",IF(PatientData[[#This Row],[Age]]&lt;=70,"61-70",IF(PatientData[[#This Row],[Age]]&lt;=80,"71-80","80+"))))))</f>
        <v>51-60</v>
      </c>
    </row>
    <row r="1274" spans="1:13" x14ac:dyDescent="0.25">
      <c r="A1274" t="s">
        <v>1298</v>
      </c>
      <c r="B1274">
        <v>46</v>
      </c>
      <c r="C1274" t="s">
        <v>25</v>
      </c>
      <c r="D1274">
        <v>94</v>
      </c>
      <c r="E1274">
        <v>270.76182845415502</v>
      </c>
      <c r="F1274">
        <v>29.069525621176901</v>
      </c>
      <c r="G1274" t="s">
        <v>18</v>
      </c>
      <c r="H1274" t="s">
        <v>22</v>
      </c>
      <c r="I1274" t="s">
        <v>26</v>
      </c>
      <c r="J1274">
        <v>2</v>
      </c>
      <c r="K1274">
        <v>21416.15</v>
      </c>
      <c r="L1274" t="s">
        <v>16</v>
      </c>
      <c r="M1274" t="str">
        <f>IF(PatientData[[#This Row],[Age]]&lt;=30,"18-30",IF(PatientData[[#This Row],[Age]]&lt;=40,"31-40",IF(PatientData[[#This Row],[Age]]&lt;=50,"41-50",IF(PatientData[[#This Row],[Age]]&lt;=60,"51-60",IF(PatientData[[#This Row],[Age]]&lt;=70,"61-70",IF(PatientData[[#This Row],[Age]]&lt;=80,"71-80","80+"))))))</f>
        <v>41-50</v>
      </c>
    </row>
    <row r="1275" spans="1:13" x14ac:dyDescent="0.25">
      <c r="A1275" t="s">
        <v>1299</v>
      </c>
      <c r="B1275">
        <v>47</v>
      </c>
      <c r="C1275" t="s">
        <v>25</v>
      </c>
      <c r="D1275">
        <v>137</v>
      </c>
      <c r="E1275">
        <v>241.130177866266</v>
      </c>
      <c r="F1275">
        <v>27.676380912366099</v>
      </c>
      <c r="G1275" t="s">
        <v>14</v>
      </c>
      <c r="H1275" t="s">
        <v>19</v>
      </c>
      <c r="I1275" t="s">
        <v>15</v>
      </c>
      <c r="J1275">
        <v>2</v>
      </c>
      <c r="K1275">
        <v>4947.12</v>
      </c>
      <c r="L1275" t="s">
        <v>16</v>
      </c>
      <c r="M1275" t="str">
        <f>IF(PatientData[[#This Row],[Age]]&lt;=30,"18-30",IF(PatientData[[#This Row],[Age]]&lt;=40,"31-40",IF(PatientData[[#This Row],[Age]]&lt;=50,"41-50",IF(PatientData[[#This Row],[Age]]&lt;=60,"51-60",IF(PatientData[[#This Row],[Age]]&lt;=70,"61-70",IF(PatientData[[#This Row],[Age]]&lt;=80,"71-80","80+"))))))</f>
        <v>41-50</v>
      </c>
    </row>
    <row r="1276" spans="1:13" x14ac:dyDescent="0.25">
      <c r="A1276" t="s">
        <v>1300</v>
      </c>
      <c r="B1276">
        <v>58</v>
      </c>
      <c r="C1276" t="s">
        <v>13</v>
      </c>
      <c r="D1276">
        <v>159</v>
      </c>
      <c r="E1276">
        <v>237.57037957522701</v>
      </c>
      <c r="F1276">
        <v>26.6060342628424</v>
      </c>
      <c r="G1276" t="s">
        <v>36</v>
      </c>
      <c r="H1276" t="s">
        <v>22</v>
      </c>
      <c r="I1276" t="s">
        <v>26</v>
      </c>
      <c r="J1276">
        <v>2</v>
      </c>
      <c r="K1276">
        <v>12750.66</v>
      </c>
      <c r="L1276" t="s">
        <v>16</v>
      </c>
      <c r="M1276" t="str">
        <f>IF(PatientData[[#This Row],[Age]]&lt;=30,"18-30",IF(PatientData[[#This Row],[Age]]&lt;=40,"31-40",IF(PatientData[[#This Row],[Age]]&lt;=50,"41-50",IF(PatientData[[#This Row],[Age]]&lt;=60,"51-60",IF(PatientData[[#This Row],[Age]]&lt;=70,"61-70",IF(PatientData[[#This Row],[Age]]&lt;=80,"71-80","80+"))))))</f>
        <v>51-60</v>
      </c>
    </row>
    <row r="1277" spans="1:13" x14ac:dyDescent="0.25">
      <c r="A1277" t="s">
        <v>1301</v>
      </c>
      <c r="B1277">
        <v>54</v>
      </c>
      <c r="C1277" t="s">
        <v>13</v>
      </c>
      <c r="D1277">
        <v>138</v>
      </c>
      <c r="E1277">
        <v>191.008307225447</v>
      </c>
      <c r="F1277">
        <v>34.933072798653001</v>
      </c>
      <c r="G1277" t="s">
        <v>14</v>
      </c>
      <c r="H1277" t="s">
        <v>19</v>
      </c>
      <c r="I1277" t="s">
        <v>28</v>
      </c>
      <c r="J1277">
        <v>1</v>
      </c>
      <c r="K1277">
        <v>2810.43</v>
      </c>
      <c r="L1277" t="s">
        <v>20</v>
      </c>
      <c r="M1277" t="str">
        <f>IF(PatientData[[#This Row],[Age]]&lt;=30,"18-30",IF(PatientData[[#This Row],[Age]]&lt;=40,"31-40",IF(PatientData[[#This Row],[Age]]&lt;=50,"41-50",IF(PatientData[[#This Row],[Age]]&lt;=60,"51-60",IF(PatientData[[#This Row],[Age]]&lt;=70,"61-70",IF(PatientData[[#This Row],[Age]]&lt;=80,"71-80","80+"))))))</f>
        <v>51-60</v>
      </c>
    </row>
    <row r="1278" spans="1:13" x14ac:dyDescent="0.25">
      <c r="A1278" t="s">
        <v>1302</v>
      </c>
      <c r="B1278">
        <v>33</v>
      </c>
      <c r="C1278" t="s">
        <v>13</v>
      </c>
      <c r="D1278">
        <v>123</v>
      </c>
      <c r="E1278">
        <v>191.986913478914</v>
      </c>
      <c r="F1278">
        <v>29.7012544142849</v>
      </c>
      <c r="G1278" t="s">
        <v>18</v>
      </c>
      <c r="H1278" t="s">
        <v>22</v>
      </c>
      <c r="I1278" t="s">
        <v>15</v>
      </c>
      <c r="J1278">
        <v>3</v>
      </c>
      <c r="K1278">
        <v>13176.59</v>
      </c>
      <c r="L1278" t="s">
        <v>16</v>
      </c>
      <c r="M1278" t="str">
        <f>IF(PatientData[[#This Row],[Age]]&lt;=30,"18-30",IF(PatientData[[#This Row],[Age]]&lt;=40,"31-40",IF(PatientData[[#This Row],[Age]]&lt;=50,"41-50",IF(PatientData[[#This Row],[Age]]&lt;=60,"51-60",IF(PatientData[[#This Row],[Age]]&lt;=70,"61-70",IF(PatientData[[#This Row],[Age]]&lt;=80,"71-80","80+"))))))</f>
        <v>31-40</v>
      </c>
    </row>
    <row r="1279" spans="1:13" x14ac:dyDescent="0.25">
      <c r="A1279" t="s">
        <v>1303</v>
      </c>
      <c r="B1279">
        <v>39</v>
      </c>
      <c r="C1279" t="s">
        <v>25</v>
      </c>
      <c r="D1279">
        <v>104</v>
      </c>
      <c r="E1279">
        <v>273.01648941641298</v>
      </c>
      <c r="F1279">
        <v>30.812268485595901</v>
      </c>
      <c r="G1279" t="s">
        <v>10051</v>
      </c>
      <c r="H1279" t="s">
        <v>19</v>
      </c>
      <c r="I1279" t="s">
        <v>28</v>
      </c>
      <c r="J1279">
        <v>4</v>
      </c>
      <c r="K1279">
        <v>4606.51</v>
      </c>
      <c r="L1279" t="s">
        <v>16</v>
      </c>
      <c r="M1279" t="str">
        <f>IF(PatientData[[#This Row],[Age]]&lt;=30,"18-30",IF(PatientData[[#This Row],[Age]]&lt;=40,"31-40",IF(PatientData[[#This Row],[Age]]&lt;=50,"41-50",IF(PatientData[[#This Row],[Age]]&lt;=60,"51-60",IF(PatientData[[#This Row],[Age]]&lt;=70,"61-70",IF(PatientData[[#This Row],[Age]]&lt;=80,"71-80","80+"))))))</f>
        <v>31-40</v>
      </c>
    </row>
    <row r="1280" spans="1:13" x14ac:dyDescent="0.25">
      <c r="A1280" t="s">
        <v>1304</v>
      </c>
      <c r="B1280">
        <v>30</v>
      </c>
      <c r="C1280" t="s">
        <v>13</v>
      </c>
      <c r="D1280">
        <v>112</v>
      </c>
      <c r="E1280">
        <v>199.17611674541101</v>
      </c>
      <c r="F1280">
        <v>28.121898139420701</v>
      </c>
      <c r="G1280" t="s">
        <v>14</v>
      </c>
      <c r="H1280" t="s">
        <v>19</v>
      </c>
      <c r="I1280" t="s">
        <v>28</v>
      </c>
      <c r="J1280">
        <v>5</v>
      </c>
      <c r="K1280">
        <v>6446.88</v>
      </c>
      <c r="L1280" t="s">
        <v>16</v>
      </c>
      <c r="M1280" t="str">
        <f>IF(PatientData[[#This Row],[Age]]&lt;=30,"18-30",IF(PatientData[[#This Row],[Age]]&lt;=40,"31-40",IF(PatientData[[#This Row],[Age]]&lt;=50,"41-50",IF(PatientData[[#This Row],[Age]]&lt;=60,"51-60",IF(PatientData[[#This Row],[Age]]&lt;=70,"61-70",IF(PatientData[[#This Row],[Age]]&lt;=80,"71-80","80+"))))))</f>
        <v>18-30</v>
      </c>
    </row>
    <row r="1281" spans="1:13" x14ac:dyDescent="0.25">
      <c r="A1281" t="s">
        <v>1305</v>
      </c>
      <c r="B1281">
        <v>40</v>
      </c>
      <c r="C1281" t="s">
        <v>25</v>
      </c>
      <c r="D1281">
        <v>127</v>
      </c>
      <c r="E1281">
        <v>242.05476601280799</v>
      </c>
      <c r="F1281">
        <v>23.040650841842499</v>
      </c>
      <c r="G1281" t="s">
        <v>14</v>
      </c>
      <c r="H1281" t="s">
        <v>19</v>
      </c>
      <c r="I1281" t="s">
        <v>28</v>
      </c>
      <c r="J1281">
        <v>3</v>
      </c>
      <c r="K1281">
        <v>3971.36</v>
      </c>
      <c r="L1281" t="s">
        <v>16</v>
      </c>
      <c r="M1281" t="str">
        <f>IF(PatientData[[#This Row],[Age]]&lt;=30,"18-30",IF(PatientData[[#This Row],[Age]]&lt;=40,"31-40",IF(PatientData[[#This Row],[Age]]&lt;=50,"41-50",IF(PatientData[[#This Row],[Age]]&lt;=60,"51-60",IF(PatientData[[#This Row],[Age]]&lt;=70,"61-70",IF(PatientData[[#This Row],[Age]]&lt;=80,"71-80","80+"))))))</f>
        <v>31-40</v>
      </c>
    </row>
    <row r="1282" spans="1:13" x14ac:dyDescent="0.25">
      <c r="A1282" t="s">
        <v>1306</v>
      </c>
      <c r="B1282">
        <v>56</v>
      </c>
      <c r="C1282" t="s">
        <v>13</v>
      </c>
      <c r="D1282">
        <v>105</v>
      </c>
      <c r="E1282">
        <v>247.01203319467299</v>
      </c>
      <c r="F1282">
        <v>18.678396540740302</v>
      </c>
      <c r="G1282" t="s">
        <v>18</v>
      </c>
      <c r="H1282" t="s">
        <v>19</v>
      </c>
      <c r="I1282" t="s">
        <v>15</v>
      </c>
      <c r="J1282">
        <v>2</v>
      </c>
      <c r="K1282">
        <v>12578.68</v>
      </c>
      <c r="L1282" t="s">
        <v>20</v>
      </c>
      <c r="M1282" t="str">
        <f>IF(PatientData[[#This Row],[Age]]&lt;=30,"18-30",IF(PatientData[[#This Row],[Age]]&lt;=40,"31-40",IF(PatientData[[#This Row],[Age]]&lt;=50,"41-50",IF(PatientData[[#This Row],[Age]]&lt;=60,"51-60",IF(PatientData[[#This Row],[Age]]&lt;=70,"61-70",IF(PatientData[[#This Row],[Age]]&lt;=80,"71-80","80+"))))))</f>
        <v>51-60</v>
      </c>
    </row>
    <row r="1283" spans="1:13" x14ac:dyDescent="0.25">
      <c r="A1283" t="s">
        <v>1307</v>
      </c>
      <c r="B1283">
        <v>75</v>
      </c>
      <c r="C1283" t="s">
        <v>13</v>
      </c>
      <c r="D1283">
        <v>125</v>
      </c>
      <c r="E1283">
        <v>260.531459929253</v>
      </c>
      <c r="F1283">
        <v>18.288034164909199</v>
      </c>
      <c r="G1283" t="s">
        <v>14</v>
      </c>
      <c r="H1283" t="s">
        <v>22</v>
      </c>
      <c r="I1283" t="s">
        <v>15</v>
      </c>
      <c r="J1283">
        <v>4</v>
      </c>
      <c r="K1283">
        <v>14375.81</v>
      </c>
      <c r="L1283" t="s">
        <v>16</v>
      </c>
      <c r="M1283" t="str">
        <f>IF(PatientData[[#This Row],[Age]]&lt;=30,"18-30",IF(PatientData[[#This Row],[Age]]&lt;=40,"31-40",IF(PatientData[[#This Row],[Age]]&lt;=50,"41-50",IF(PatientData[[#This Row],[Age]]&lt;=60,"51-60",IF(PatientData[[#This Row],[Age]]&lt;=70,"61-70",IF(PatientData[[#This Row],[Age]]&lt;=80,"71-80","80+"))))))</f>
        <v>71-80</v>
      </c>
    </row>
    <row r="1284" spans="1:13" x14ac:dyDescent="0.25">
      <c r="A1284" t="s">
        <v>1308</v>
      </c>
      <c r="B1284">
        <v>58</v>
      </c>
      <c r="C1284" t="s">
        <v>13</v>
      </c>
      <c r="D1284">
        <v>120</v>
      </c>
      <c r="E1284">
        <v>212.54585815590099</v>
      </c>
      <c r="F1284">
        <v>28.961466755555001</v>
      </c>
      <c r="G1284" t="s">
        <v>14</v>
      </c>
      <c r="H1284" t="s">
        <v>22</v>
      </c>
      <c r="I1284" t="s">
        <v>15</v>
      </c>
      <c r="J1284">
        <v>5</v>
      </c>
      <c r="K1284">
        <v>9706.23</v>
      </c>
      <c r="L1284" t="s">
        <v>16</v>
      </c>
      <c r="M1284" t="str">
        <f>IF(PatientData[[#This Row],[Age]]&lt;=30,"18-30",IF(PatientData[[#This Row],[Age]]&lt;=40,"31-40",IF(PatientData[[#This Row],[Age]]&lt;=50,"41-50",IF(PatientData[[#This Row],[Age]]&lt;=60,"51-60",IF(PatientData[[#This Row],[Age]]&lt;=70,"61-70",IF(PatientData[[#This Row],[Age]]&lt;=80,"71-80","80+"))))))</f>
        <v>51-60</v>
      </c>
    </row>
    <row r="1285" spans="1:13" x14ac:dyDescent="0.25">
      <c r="A1285" t="s">
        <v>1309</v>
      </c>
      <c r="B1285">
        <v>47</v>
      </c>
      <c r="C1285" t="s">
        <v>25</v>
      </c>
      <c r="D1285">
        <v>139</v>
      </c>
      <c r="E1285" t="s">
        <v>10051</v>
      </c>
      <c r="F1285">
        <v>15</v>
      </c>
      <c r="G1285" t="s">
        <v>14</v>
      </c>
      <c r="H1285" t="s">
        <v>22</v>
      </c>
      <c r="I1285" t="s">
        <v>15</v>
      </c>
      <c r="J1285">
        <v>3</v>
      </c>
      <c r="K1285">
        <v>8458.92</v>
      </c>
      <c r="L1285" t="s">
        <v>23</v>
      </c>
      <c r="M1285" t="str">
        <f>IF(PatientData[[#This Row],[Age]]&lt;=30,"18-30",IF(PatientData[[#This Row],[Age]]&lt;=40,"31-40",IF(PatientData[[#This Row],[Age]]&lt;=50,"41-50",IF(PatientData[[#This Row],[Age]]&lt;=60,"51-60",IF(PatientData[[#This Row],[Age]]&lt;=70,"61-70",IF(PatientData[[#This Row],[Age]]&lt;=80,"71-80","80+"))))))</f>
        <v>41-50</v>
      </c>
    </row>
    <row r="1286" spans="1:13" x14ac:dyDescent="0.25">
      <c r="A1286" t="s">
        <v>1310</v>
      </c>
      <c r="B1286">
        <v>56</v>
      </c>
      <c r="C1286" t="s">
        <v>13</v>
      </c>
      <c r="D1286">
        <v>143</v>
      </c>
      <c r="E1286">
        <v>236.46594260651699</v>
      </c>
      <c r="F1286">
        <v>35.379625633416701</v>
      </c>
      <c r="G1286" t="s">
        <v>36</v>
      </c>
      <c r="H1286" t="s">
        <v>22</v>
      </c>
      <c r="I1286" t="s">
        <v>26</v>
      </c>
      <c r="J1286">
        <v>6</v>
      </c>
      <c r="K1286">
        <v>17954.14</v>
      </c>
      <c r="L1286" t="s">
        <v>16</v>
      </c>
      <c r="M1286" t="str">
        <f>IF(PatientData[[#This Row],[Age]]&lt;=30,"18-30",IF(PatientData[[#This Row],[Age]]&lt;=40,"31-40",IF(PatientData[[#This Row],[Age]]&lt;=50,"41-50",IF(PatientData[[#This Row],[Age]]&lt;=60,"51-60",IF(PatientData[[#This Row],[Age]]&lt;=70,"61-70",IF(PatientData[[#This Row],[Age]]&lt;=80,"71-80","80+"))))))</f>
        <v>51-60</v>
      </c>
    </row>
    <row r="1287" spans="1:13" x14ac:dyDescent="0.25">
      <c r="A1287" t="s">
        <v>1311</v>
      </c>
      <c r="B1287">
        <v>47</v>
      </c>
      <c r="C1287" t="s">
        <v>13</v>
      </c>
      <c r="D1287">
        <v>124</v>
      </c>
      <c r="E1287">
        <v>256.08468653246098</v>
      </c>
      <c r="F1287">
        <v>33.1628986434783</v>
      </c>
      <c r="G1287" t="s">
        <v>18</v>
      </c>
      <c r="H1287" t="s">
        <v>19</v>
      </c>
      <c r="I1287" t="s">
        <v>15</v>
      </c>
      <c r="J1287">
        <v>2</v>
      </c>
      <c r="K1287">
        <v>5846.85</v>
      </c>
      <c r="L1287" t="s">
        <v>16</v>
      </c>
      <c r="M1287" t="str">
        <f>IF(PatientData[[#This Row],[Age]]&lt;=30,"18-30",IF(PatientData[[#This Row],[Age]]&lt;=40,"31-40",IF(PatientData[[#This Row],[Age]]&lt;=50,"41-50",IF(PatientData[[#This Row],[Age]]&lt;=60,"51-60",IF(PatientData[[#This Row],[Age]]&lt;=70,"61-70",IF(PatientData[[#This Row],[Age]]&lt;=80,"71-80","80+"))))))</f>
        <v>41-50</v>
      </c>
    </row>
    <row r="1288" spans="1:13" x14ac:dyDescent="0.25">
      <c r="A1288" t="s">
        <v>1312</v>
      </c>
      <c r="B1288">
        <v>70</v>
      </c>
      <c r="C1288" t="s">
        <v>13</v>
      </c>
      <c r="D1288">
        <v>106</v>
      </c>
      <c r="E1288">
        <v>191.61089828514901</v>
      </c>
      <c r="F1288">
        <v>17.4498771910309</v>
      </c>
      <c r="G1288" t="s">
        <v>36</v>
      </c>
      <c r="H1288" t="s">
        <v>22</v>
      </c>
      <c r="I1288" t="s">
        <v>26</v>
      </c>
      <c r="J1288">
        <v>3</v>
      </c>
      <c r="K1288" t="s">
        <v>10051</v>
      </c>
      <c r="L1288" t="s">
        <v>16</v>
      </c>
      <c r="M1288" t="str">
        <f>IF(PatientData[[#This Row],[Age]]&lt;=30,"18-30",IF(PatientData[[#This Row],[Age]]&lt;=40,"31-40",IF(PatientData[[#This Row],[Age]]&lt;=50,"41-50",IF(PatientData[[#This Row],[Age]]&lt;=60,"51-60",IF(PatientData[[#This Row],[Age]]&lt;=70,"61-70",IF(PatientData[[#This Row],[Age]]&lt;=80,"71-80","80+"))))))</f>
        <v>61-70</v>
      </c>
    </row>
    <row r="1289" spans="1:13" x14ac:dyDescent="0.25">
      <c r="A1289" t="s">
        <v>1313</v>
      </c>
      <c r="B1289">
        <v>63</v>
      </c>
      <c r="C1289" t="s">
        <v>13</v>
      </c>
      <c r="D1289">
        <v>123</v>
      </c>
      <c r="E1289">
        <v>187.440162199479</v>
      </c>
      <c r="F1289">
        <v>36.110995356442402</v>
      </c>
      <c r="G1289" t="s">
        <v>18</v>
      </c>
      <c r="H1289" t="s">
        <v>19</v>
      </c>
      <c r="I1289" t="s">
        <v>26</v>
      </c>
      <c r="J1289">
        <v>3</v>
      </c>
      <c r="K1289">
        <v>14636.4</v>
      </c>
      <c r="L1289" t="s">
        <v>16</v>
      </c>
      <c r="M1289" t="str">
        <f>IF(PatientData[[#This Row],[Age]]&lt;=30,"18-30",IF(PatientData[[#This Row],[Age]]&lt;=40,"31-40",IF(PatientData[[#This Row],[Age]]&lt;=50,"41-50",IF(PatientData[[#This Row],[Age]]&lt;=60,"51-60",IF(PatientData[[#This Row],[Age]]&lt;=70,"61-70",IF(PatientData[[#This Row],[Age]]&lt;=80,"71-80","80+"))))))</f>
        <v>61-70</v>
      </c>
    </row>
    <row r="1290" spans="1:13" x14ac:dyDescent="0.25">
      <c r="A1290" t="s">
        <v>1314</v>
      </c>
      <c r="B1290">
        <v>48</v>
      </c>
      <c r="C1290" t="s">
        <v>13</v>
      </c>
      <c r="D1290">
        <v>140</v>
      </c>
      <c r="E1290">
        <v>155.258093407665</v>
      </c>
      <c r="F1290">
        <v>27.263457355528701</v>
      </c>
      <c r="G1290" t="s">
        <v>14</v>
      </c>
      <c r="H1290" t="s">
        <v>19</v>
      </c>
      <c r="I1290" t="s">
        <v>15</v>
      </c>
      <c r="J1290">
        <v>4</v>
      </c>
      <c r="K1290">
        <v>8103.95</v>
      </c>
      <c r="L1290" t="s">
        <v>16</v>
      </c>
      <c r="M1290" t="str">
        <f>IF(PatientData[[#This Row],[Age]]&lt;=30,"18-30",IF(PatientData[[#This Row],[Age]]&lt;=40,"31-40",IF(PatientData[[#This Row],[Age]]&lt;=50,"41-50",IF(PatientData[[#This Row],[Age]]&lt;=60,"51-60",IF(PatientData[[#This Row],[Age]]&lt;=70,"61-70",IF(PatientData[[#This Row],[Age]]&lt;=80,"71-80","80+"))))))</f>
        <v>41-50</v>
      </c>
    </row>
    <row r="1291" spans="1:13" x14ac:dyDescent="0.25">
      <c r="A1291" t="s">
        <v>1315</v>
      </c>
      <c r="B1291">
        <v>65</v>
      </c>
      <c r="C1291" t="s">
        <v>13</v>
      </c>
      <c r="D1291">
        <v>129</v>
      </c>
      <c r="E1291">
        <v>232.074132961304</v>
      </c>
      <c r="F1291">
        <v>21.5870264945647</v>
      </c>
      <c r="G1291" t="s">
        <v>36</v>
      </c>
      <c r="H1291" t="s">
        <v>19</v>
      </c>
      <c r="I1291" t="s">
        <v>28</v>
      </c>
      <c r="J1291">
        <v>7</v>
      </c>
      <c r="K1291">
        <v>7677.13</v>
      </c>
      <c r="L1291" t="s">
        <v>16</v>
      </c>
      <c r="M1291" t="str">
        <f>IF(PatientData[[#This Row],[Age]]&lt;=30,"18-30",IF(PatientData[[#This Row],[Age]]&lt;=40,"31-40",IF(PatientData[[#This Row],[Age]]&lt;=50,"41-50",IF(PatientData[[#This Row],[Age]]&lt;=60,"51-60",IF(PatientData[[#This Row],[Age]]&lt;=70,"61-70",IF(PatientData[[#This Row],[Age]]&lt;=80,"71-80","80+"))))))</f>
        <v>61-70</v>
      </c>
    </row>
    <row r="1292" spans="1:13" x14ac:dyDescent="0.25">
      <c r="A1292" t="s">
        <v>1316</v>
      </c>
      <c r="B1292">
        <v>59</v>
      </c>
      <c r="C1292" t="s">
        <v>25</v>
      </c>
      <c r="D1292">
        <v>121</v>
      </c>
      <c r="E1292">
        <v>228.79586505004099</v>
      </c>
      <c r="F1292">
        <v>18.026173993912298</v>
      </c>
      <c r="G1292" t="s">
        <v>36</v>
      </c>
      <c r="H1292" t="s">
        <v>22</v>
      </c>
      <c r="I1292" t="s">
        <v>26</v>
      </c>
      <c r="J1292">
        <v>2</v>
      </c>
      <c r="K1292">
        <v>10309.120000000001</v>
      </c>
      <c r="L1292" t="s">
        <v>20</v>
      </c>
      <c r="M1292" t="str">
        <f>IF(PatientData[[#This Row],[Age]]&lt;=30,"18-30",IF(PatientData[[#This Row],[Age]]&lt;=40,"31-40",IF(PatientData[[#This Row],[Age]]&lt;=50,"41-50",IF(PatientData[[#This Row],[Age]]&lt;=60,"51-60",IF(PatientData[[#This Row],[Age]]&lt;=70,"61-70",IF(PatientData[[#This Row],[Age]]&lt;=80,"71-80","80+"))))))</f>
        <v>51-60</v>
      </c>
    </row>
    <row r="1293" spans="1:13" x14ac:dyDescent="0.25">
      <c r="A1293" t="s">
        <v>1317</v>
      </c>
      <c r="B1293">
        <v>49</v>
      </c>
      <c r="C1293" t="s">
        <v>25</v>
      </c>
      <c r="D1293">
        <v>127</v>
      </c>
      <c r="E1293">
        <v>245.871283422445</v>
      </c>
      <c r="F1293">
        <v>20.105251362274299</v>
      </c>
      <c r="G1293" t="s">
        <v>36</v>
      </c>
      <c r="H1293" t="s">
        <v>19</v>
      </c>
      <c r="I1293" t="s">
        <v>15</v>
      </c>
      <c r="J1293">
        <v>3</v>
      </c>
      <c r="K1293">
        <v>8283.5</v>
      </c>
      <c r="L1293" t="s">
        <v>20</v>
      </c>
      <c r="M1293" t="str">
        <f>IF(PatientData[[#This Row],[Age]]&lt;=30,"18-30",IF(PatientData[[#This Row],[Age]]&lt;=40,"31-40",IF(PatientData[[#This Row],[Age]]&lt;=50,"41-50",IF(PatientData[[#This Row],[Age]]&lt;=60,"51-60",IF(PatientData[[#This Row],[Age]]&lt;=70,"61-70",IF(PatientData[[#This Row],[Age]]&lt;=80,"71-80","80+"))))))</f>
        <v>41-50</v>
      </c>
    </row>
    <row r="1294" spans="1:13" x14ac:dyDescent="0.25">
      <c r="A1294" t="s">
        <v>1318</v>
      </c>
      <c r="B1294">
        <v>48</v>
      </c>
      <c r="C1294" t="s">
        <v>25</v>
      </c>
      <c r="D1294">
        <v>130</v>
      </c>
      <c r="E1294">
        <v>259.810175787042</v>
      </c>
      <c r="F1294">
        <v>28.376571665025299</v>
      </c>
      <c r="G1294" t="s">
        <v>36</v>
      </c>
      <c r="H1294" t="s">
        <v>19</v>
      </c>
      <c r="I1294" t="s">
        <v>15</v>
      </c>
      <c r="J1294">
        <v>7</v>
      </c>
      <c r="K1294">
        <v>15447.99</v>
      </c>
      <c r="L1294" t="s">
        <v>10051</v>
      </c>
      <c r="M1294" t="str">
        <f>IF(PatientData[[#This Row],[Age]]&lt;=30,"18-30",IF(PatientData[[#This Row],[Age]]&lt;=40,"31-40",IF(PatientData[[#This Row],[Age]]&lt;=50,"41-50",IF(PatientData[[#This Row],[Age]]&lt;=60,"51-60",IF(PatientData[[#This Row],[Age]]&lt;=70,"61-70",IF(PatientData[[#This Row],[Age]]&lt;=80,"71-80","80+"))))))</f>
        <v>41-50</v>
      </c>
    </row>
    <row r="1295" spans="1:13" x14ac:dyDescent="0.25">
      <c r="A1295" t="s">
        <v>1319</v>
      </c>
      <c r="B1295">
        <v>61</v>
      </c>
      <c r="C1295" t="s">
        <v>25</v>
      </c>
      <c r="D1295">
        <v>146</v>
      </c>
      <c r="E1295">
        <v>209.43388505099401</v>
      </c>
      <c r="F1295">
        <v>34.322663960939003</v>
      </c>
      <c r="G1295" t="s">
        <v>18</v>
      </c>
      <c r="H1295" t="s">
        <v>19</v>
      </c>
      <c r="I1295" t="s">
        <v>15</v>
      </c>
      <c r="J1295">
        <v>4</v>
      </c>
      <c r="K1295">
        <v>10036.58</v>
      </c>
      <c r="L1295" t="s">
        <v>16</v>
      </c>
      <c r="M1295" t="str">
        <f>IF(PatientData[[#This Row],[Age]]&lt;=30,"18-30",IF(PatientData[[#This Row],[Age]]&lt;=40,"31-40",IF(PatientData[[#This Row],[Age]]&lt;=50,"41-50",IF(PatientData[[#This Row],[Age]]&lt;=60,"51-60",IF(PatientData[[#This Row],[Age]]&lt;=70,"61-70",IF(PatientData[[#This Row],[Age]]&lt;=80,"71-80","80+"))))))</f>
        <v>61-70</v>
      </c>
    </row>
    <row r="1296" spans="1:13" x14ac:dyDescent="0.25">
      <c r="A1296" t="s">
        <v>1320</v>
      </c>
      <c r="B1296">
        <v>37</v>
      </c>
      <c r="C1296" t="s">
        <v>25</v>
      </c>
      <c r="D1296">
        <v>163</v>
      </c>
      <c r="E1296">
        <v>261.75502299427001</v>
      </c>
      <c r="F1296">
        <v>30.631594796316101</v>
      </c>
      <c r="G1296" t="s">
        <v>14</v>
      </c>
      <c r="H1296" t="s">
        <v>19</v>
      </c>
      <c r="I1296" t="s">
        <v>28</v>
      </c>
      <c r="J1296">
        <v>6</v>
      </c>
      <c r="K1296">
        <v>5092.3599999999997</v>
      </c>
      <c r="L1296" t="s">
        <v>20</v>
      </c>
      <c r="M1296" t="str">
        <f>IF(PatientData[[#This Row],[Age]]&lt;=30,"18-30",IF(PatientData[[#This Row],[Age]]&lt;=40,"31-40",IF(PatientData[[#This Row],[Age]]&lt;=50,"41-50",IF(PatientData[[#This Row],[Age]]&lt;=60,"51-60",IF(PatientData[[#This Row],[Age]]&lt;=70,"61-70",IF(PatientData[[#This Row],[Age]]&lt;=80,"71-80","80+"))))))</f>
        <v>31-40</v>
      </c>
    </row>
    <row r="1297" spans="1:13" x14ac:dyDescent="0.25">
      <c r="A1297" t="s">
        <v>1321</v>
      </c>
      <c r="B1297">
        <v>75</v>
      </c>
      <c r="C1297" t="s">
        <v>13</v>
      </c>
      <c r="D1297">
        <v>165</v>
      </c>
      <c r="E1297">
        <v>240.393537468538</v>
      </c>
      <c r="F1297">
        <v>23.9265762214139</v>
      </c>
      <c r="G1297" t="s">
        <v>36</v>
      </c>
      <c r="H1297" t="s">
        <v>19</v>
      </c>
      <c r="I1297" t="s">
        <v>26</v>
      </c>
      <c r="J1297">
        <v>4</v>
      </c>
      <c r="K1297">
        <v>17420.169999999998</v>
      </c>
      <c r="L1297" t="s">
        <v>23</v>
      </c>
      <c r="M1297" t="str">
        <f>IF(PatientData[[#This Row],[Age]]&lt;=30,"18-30",IF(PatientData[[#This Row],[Age]]&lt;=40,"31-40",IF(PatientData[[#This Row],[Age]]&lt;=50,"41-50",IF(PatientData[[#This Row],[Age]]&lt;=60,"51-60",IF(PatientData[[#This Row],[Age]]&lt;=70,"61-70",IF(PatientData[[#This Row],[Age]]&lt;=80,"71-80","80+"))))))</f>
        <v>71-80</v>
      </c>
    </row>
    <row r="1298" spans="1:13" x14ac:dyDescent="0.25">
      <c r="A1298" t="s">
        <v>1322</v>
      </c>
      <c r="B1298">
        <v>45</v>
      </c>
      <c r="C1298" t="s">
        <v>25</v>
      </c>
      <c r="D1298">
        <v>90</v>
      </c>
      <c r="E1298">
        <v>181.339175999497</v>
      </c>
      <c r="F1298">
        <v>27.637918212471401</v>
      </c>
      <c r="G1298" t="s">
        <v>18</v>
      </c>
      <c r="H1298" t="s">
        <v>19</v>
      </c>
      <c r="I1298" t="s">
        <v>15</v>
      </c>
      <c r="J1298">
        <v>5</v>
      </c>
      <c r="K1298">
        <v>9517.34</v>
      </c>
      <c r="L1298" t="s">
        <v>23</v>
      </c>
      <c r="M1298" t="str">
        <f>IF(PatientData[[#This Row],[Age]]&lt;=30,"18-30",IF(PatientData[[#This Row],[Age]]&lt;=40,"31-40",IF(PatientData[[#This Row],[Age]]&lt;=50,"41-50",IF(PatientData[[#This Row],[Age]]&lt;=60,"51-60",IF(PatientData[[#This Row],[Age]]&lt;=70,"61-70",IF(PatientData[[#This Row],[Age]]&lt;=80,"71-80","80+"))))))</f>
        <v>41-50</v>
      </c>
    </row>
    <row r="1299" spans="1:13" x14ac:dyDescent="0.25">
      <c r="A1299" t="s">
        <v>1323</v>
      </c>
      <c r="B1299">
        <v>70</v>
      </c>
      <c r="C1299" t="s">
        <v>25</v>
      </c>
      <c r="D1299">
        <v>141</v>
      </c>
      <c r="E1299">
        <v>160.931064652358</v>
      </c>
      <c r="F1299">
        <v>25.301554937664601</v>
      </c>
      <c r="G1299" t="s">
        <v>14</v>
      </c>
      <c r="H1299" t="s">
        <v>19</v>
      </c>
      <c r="I1299" t="s">
        <v>28</v>
      </c>
      <c r="J1299">
        <v>3</v>
      </c>
      <c r="K1299">
        <v>2219.6</v>
      </c>
      <c r="L1299" t="s">
        <v>20</v>
      </c>
      <c r="M1299" t="str">
        <f>IF(PatientData[[#This Row],[Age]]&lt;=30,"18-30",IF(PatientData[[#This Row],[Age]]&lt;=40,"31-40",IF(PatientData[[#This Row],[Age]]&lt;=50,"41-50",IF(PatientData[[#This Row],[Age]]&lt;=60,"51-60",IF(PatientData[[#This Row],[Age]]&lt;=70,"61-70",IF(PatientData[[#This Row],[Age]]&lt;=80,"71-80","80+"))))))</f>
        <v>61-70</v>
      </c>
    </row>
    <row r="1300" spans="1:13" x14ac:dyDescent="0.25">
      <c r="A1300" t="s">
        <v>1324</v>
      </c>
      <c r="B1300">
        <v>55</v>
      </c>
      <c r="C1300" t="s">
        <v>25</v>
      </c>
      <c r="D1300">
        <v>103</v>
      </c>
      <c r="E1300" t="s">
        <v>10051</v>
      </c>
      <c r="F1300">
        <v>33.427684093401602</v>
      </c>
      <c r="G1300" t="s">
        <v>14</v>
      </c>
      <c r="H1300" t="s">
        <v>22</v>
      </c>
      <c r="I1300" t="s">
        <v>15</v>
      </c>
      <c r="J1300">
        <v>3</v>
      </c>
      <c r="K1300">
        <v>7843.51</v>
      </c>
      <c r="L1300" t="s">
        <v>23</v>
      </c>
      <c r="M1300" t="str">
        <f>IF(PatientData[[#This Row],[Age]]&lt;=30,"18-30",IF(PatientData[[#This Row],[Age]]&lt;=40,"31-40",IF(PatientData[[#This Row],[Age]]&lt;=50,"41-50",IF(PatientData[[#This Row],[Age]]&lt;=60,"51-60",IF(PatientData[[#This Row],[Age]]&lt;=70,"61-70",IF(PatientData[[#This Row],[Age]]&lt;=80,"71-80","80+"))))))</f>
        <v>51-60</v>
      </c>
    </row>
    <row r="1301" spans="1:13" x14ac:dyDescent="0.25">
      <c r="A1301" t="s">
        <v>1325</v>
      </c>
      <c r="B1301">
        <v>69</v>
      </c>
      <c r="C1301" t="s">
        <v>13</v>
      </c>
      <c r="D1301">
        <v>156</v>
      </c>
      <c r="E1301">
        <v>299.21156134762799</v>
      </c>
      <c r="F1301">
        <v>36.840735501592</v>
      </c>
      <c r="G1301" t="s">
        <v>36</v>
      </c>
      <c r="H1301" t="s">
        <v>19</v>
      </c>
      <c r="I1301" t="s">
        <v>15</v>
      </c>
      <c r="J1301">
        <v>7</v>
      </c>
      <c r="K1301">
        <v>12750.97</v>
      </c>
      <c r="L1301" t="s">
        <v>23</v>
      </c>
      <c r="M1301" t="str">
        <f>IF(PatientData[[#This Row],[Age]]&lt;=30,"18-30",IF(PatientData[[#This Row],[Age]]&lt;=40,"31-40",IF(PatientData[[#This Row],[Age]]&lt;=50,"41-50",IF(PatientData[[#This Row],[Age]]&lt;=60,"51-60",IF(PatientData[[#This Row],[Age]]&lt;=70,"61-70",IF(PatientData[[#This Row],[Age]]&lt;=80,"71-80","80+"))))))</f>
        <v>61-70</v>
      </c>
    </row>
    <row r="1302" spans="1:13" x14ac:dyDescent="0.25">
      <c r="A1302" t="s">
        <v>1326</v>
      </c>
      <c r="B1302">
        <v>45</v>
      </c>
      <c r="C1302" t="s">
        <v>13</v>
      </c>
      <c r="D1302">
        <v>117</v>
      </c>
      <c r="E1302">
        <v>228.94717945696701</v>
      </c>
      <c r="F1302">
        <v>24.863059906561599</v>
      </c>
      <c r="G1302" t="s">
        <v>36</v>
      </c>
      <c r="H1302" t="s">
        <v>19</v>
      </c>
      <c r="I1302" t="s">
        <v>15</v>
      </c>
      <c r="J1302">
        <v>1</v>
      </c>
      <c r="K1302">
        <v>10016.99</v>
      </c>
      <c r="L1302" t="s">
        <v>16</v>
      </c>
      <c r="M1302" t="str">
        <f>IF(PatientData[[#This Row],[Age]]&lt;=30,"18-30",IF(PatientData[[#This Row],[Age]]&lt;=40,"31-40",IF(PatientData[[#This Row],[Age]]&lt;=50,"41-50",IF(PatientData[[#This Row],[Age]]&lt;=60,"51-60",IF(PatientData[[#This Row],[Age]]&lt;=70,"61-70",IF(PatientData[[#This Row],[Age]]&lt;=80,"71-80","80+"))))))</f>
        <v>41-50</v>
      </c>
    </row>
    <row r="1303" spans="1:13" x14ac:dyDescent="0.25">
      <c r="A1303" t="s">
        <v>1327</v>
      </c>
      <c r="B1303">
        <v>45</v>
      </c>
      <c r="C1303" t="s">
        <v>25</v>
      </c>
      <c r="D1303">
        <v>141</v>
      </c>
      <c r="E1303">
        <v>281.45851661159401</v>
      </c>
      <c r="F1303">
        <v>34.640997081389202</v>
      </c>
      <c r="G1303" t="s">
        <v>14</v>
      </c>
      <c r="H1303" t="s">
        <v>19</v>
      </c>
      <c r="I1303" t="s">
        <v>15</v>
      </c>
      <c r="J1303">
        <v>2</v>
      </c>
      <c r="K1303" t="s">
        <v>10051</v>
      </c>
      <c r="L1303" t="s">
        <v>16</v>
      </c>
      <c r="M1303" t="str">
        <f>IF(PatientData[[#This Row],[Age]]&lt;=30,"18-30",IF(PatientData[[#This Row],[Age]]&lt;=40,"31-40",IF(PatientData[[#This Row],[Age]]&lt;=50,"41-50",IF(PatientData[[#This Row],[Age]]&lt;=60,"51-60",IF(PatientData[[#This Row],[Age]]&lt;=70,"61-70",IF(PatientData[[#This Row],[Age]]&lt;=80,"71-80","80+"))))))</f>
        <v>41-50</v>
      </c>
    </row>
    <row r="1304" spans="1:13" x14ac:dyDescent="0.25">
      <c r="A1304" t="s">
        <v>1328</v>
      </c>
      <c r="B1304">
        <v>70</v>
      </c>
      <c r="C1304" t="s">
        <v>25</v>
      </c>
      <c r="D1304">
        <v>102</v>
      </c>
      <c r="E1304">
        <v>160.390952973591</v>
      </c>
      <c r="F1304">
        <v>25.7645400503655</v>
      </c>
      <c r="G1304" t="s">
        <v>18</v>
      </c>
      <c r="H1304" t="s">
        <v>19</v>
      </c>
      <c r="I1304" t="s">
        <v>15</v>
      </c>
      <c r="J1304">
        <v>5</v>
      </c>
      <c r="K1304">
        <v>9904.2900000000009</v>
      </c>
      <c r="L1304" t="s">
        <v>16</v>
      </c>
      <c r="M1304" t="str">
        <f>IF(PatientData[[#This Row],[Age]]&lt;=30,"18-30",IF(PatientData[[#This Row],[Age]]&lt;=40,"31-40",IF(PatientData[[#This Row],[Age]]&lt;=50,"41-50",IF(PatientData[[#This Row],[Age]]&lt;=60,"51-60",IF(PatientData[[#This Row],[Age]]&lt;=70,"61-70",IF(PatientData[[#This Row],[Age]]&lt;=80,"71-80","80+"))))))</f>
        <v>61-70</v>
      </c>
    </row>
    <row r="1305" spans="1:13" x14ac:dyDescent="0.25">
      <c r="A1305" t="s">
        <v>1329</v>
      </c>
      <c r="B1305">
        <v>39</v>
      </c>
      <c r="C1305" t="s">
        <v>25</v>
      </c>
      <c r="D1305">
        <v>126</v>
      </c>
      <c r="E1305">
        <v>235.06098991758</v>
      </c>
      <c r="F1305">
        <v>40.014670208472701</v>
      </c>
      <c r="G1305" t="s">
        <v>36</v>
      </c>
      <c r="H1305" t="s">
        <v>22</v>
      </c>
      <c r="I1305" t="s">
        <v>26</v>
      </c>
      <c r="J1305">
        <v>4</v>
      </c>
      <c r="K1305">
        <v>16220.52</v>
      </c>
      <c r="L1305" t="s">
        <v>16</v>
      </c>
      <c r="M1305" t="str">
        <f>IF(PatientData[[#This Row],[Age]]&lt;=30,"18-30",IF(PatientData[[#This Row],[Age]]&lt;=40,"31-40",IF(PatientData[[#This Row],[Age]]&lt;=50,"41-50",IF(PatientData[[#This Row],[Age]]&lt;=60,"51-60",IF(PatientData[[#This Row],[Age]]&lt;=70,"61-70",IF(PatientData[[#This Row],[Age]]&lt;=80,"71-80","80+"))))))</f>
        <v>31-40</v>
      </c>
    </row>
    <row r="1306" spans="1:13" x14ac:dyDescent="0.25">
      <c r="A1306" t="s">
        <v>1330</v>
      </c>
      <c r="B1306">
        <v>75</v>
      </c>
      <c r="C1306" t="s">
        <v>13</v>
      </c>
      <c r="D1306">
        <v>119</v>
      </c>
      <c r="E1306">
        <v>224.322769382442</v>
      </c>
      <c r="F1306">
        <v>22.413999686067299</v>
      </c>
      <c r="G1306" t="s">
        <v>18</v>
      </c>
      <c r="H1306" t="s">
        <v>19</v>
      </c>
      <c r="I1306" t="s">
        <v>15</v>
      </c>
      <c r="J1306">
        <v>3</v>
      </c>
      <c r="K1306">
        <v>8373.4500000000007</v>
      </c>
      <c r="L1306" t="s">
        <v>16</v>
      </c>
      <c r="M1306" t="str">
        <f>IF(PatientData[[#This Row],[Age]]&lt;=30,"18-30",IF(PatientData[[#This Row],[Age]]&lt;=40,"31-40",IF(PatientData[[#This Row],[Age]]&lt;=50,"41-50",IF(PatientData[[#This Row],[Age]]&lt;=60,"51-60",IF(PatientData[[#This Row],[Age]]&lt;=70,"61-70",IF(PatientData[[#This Row],[Age]]&lt;=80,"71-80","80+"))))))</f>
        <v>71-80</v>
      </c>
    </row>
    <row r="1307" spans="1:13" x14ac:dyDescent="0.25">
      <c r="A1307" t="s">
        <v>1331</v>
      </c>
      <c r="B1307">
        <v>72</v>
      </c>
      <c r="C1307" t="s">
        <v>25</v>
      </c>
      <c r="D1307">
        <v>126</v>
      </c>
      <c r="E1307">
        <v>286.34368063254402</v>
      </c>
      <c r="F1307">
        <v>19.198719352455999</v>
      </c>
      <c r="G1307" t="s">
        <v>14</v>
      </c>
      <c r="H1307" t="s">
        <v>19</v>
      </c>
      <c r="I1307" t="s">
        <v>15</v>
      </c>
      <c r="J1307">
        <v>1</v>
      </c>
      <c r="K1307">
        <v>10866.92</v>
      </c>
      <c r="L1307" t="s">
        <v>23</v>
      </c>
      <c r="M1307" t="str">
        <f>IF(PatientData[[#This Row],[Age]]&lt;=30,"18-30",IF(PatientData[[#This Row],[Age]]&lt;=40,"31-40",IF(PatientData[[#This Row],[Age]]&lt;=50,"41-50",IF(PatientData[[#This Row],[Age]]&lt;=60,"51-60",IF(PatientData[[#This Row],[Age]]&lt;=70,"61-70",IF(PatientData[[#This Row],[Age]]&lt;=80,"71-80","80+"))))))</f>
        <v>71-80</v>
      </c>
    </row>
    <row r="1308" spans="1:13" x14ac:dyDescent="0.25">
      <c r="A1308" t="s">
        <v>1332</v>
      </c>
      <c r="B1308">
        <v>41</v>
      </c>
      <c r="C1308" t="s">
        <v>25</v>
      </c>
      <c r="D1308">
        <v>123</v>
      </c>
      <c r="E1308">
        <v>246.75056643736801</v>
      </c>
      <c r="F1308">
        <v>24.4086109982293</v>
      </c>
      <c r="G1308" t="s">
        <v>14</v>
      </c>
      <c r="H1308" t="s">
        <v>19</v>
      </c>
      <c r="I1308" t="s">
        <v>28</v>
      </c>
      <c r="J1308">
        <v>7</v>
      </c>
      <c r="K1308">
        <v>5992.35</v>
      </c>
      <c r="L1308" t="s">
        <v>16</v>
      </c>
      <c r="M1308" t="str">
        <f>IF(PatientData[[#This Row],[Age]]&lt;=30,"18-30",IF(PatientData[[#This Row],[Age]]&lt;=40,"31-40",IF(PatientData[[#This Row],[Age]]&lt;=50,"41-50",IF(PatientData[[#This Row],[Age]]&lt;=60,"51-60",IF(PatientData[[#This Row],[Age]]&lt;=70,"61-70",IF(PatientData[[#This Row],[Age]]&lt;=80,"71-80","80+"))))))</f>
        <v>41-50</v>
      </c>
    </row>
    <row r="1309" spans="1:13" x14ac:dyDescent="0.25">
      <c r="A1309" t="s">
        <v>1333</v>
      </c>
      <c r="B1309">
        <v>46</v>
      </c>
      <c r="C1309" t="s">
        <v>25</v>
      </c>
      <c r="D1309">
        <v>151</v>
      </c>
      <c r="E1309">
        <v>239.41900780370699</v>
      </c>
      <c r="F1309">
        <v>26.470093730517501</v>
      </c>
      <c r="G1309" t="s">
        <v>36</v>
      </c>
      <c r="H1309" t="s">
        <v>19</v>
      </c>
      <c r="I1309" t="s">
        <v>26</v>
      </c>
      <c r="J1309">
        <v>7</v>
      </c>
      <c r="K1309">
        <v>15896.36</v>
      </c>
      <c r="L1309" t="s">
        <v>16</v>
      </c>
      <c r="M1309" t="str">
        <f>IF(PatientData[[#This Row],[Age]]&lt;=30,"18-30",IF(PatientData[[#This Row],[Age]]&lt;=40,"31-40",IF(PatientData[[#This Row],[Age]]&lt;=50,"41-50",IF(PatientData[[#This Row],[Age]]&lt;=60,"51-60",IF(PatientData[[#This Row],[Age]]&lt;=70,"61-70",IF(PatientData[[#This Row],[Age]]&lt;=80,"71-80","80+"))))))</f>
        <v>41-50</v>
      </c>
    </row>
    <row r="1310" spans="1:13" x14ac:dyDescent="0.25">
      <c r="A1310" t="s">
        <v>1334</v>
      </c>
      <c r="B1310">
        <v>50</v>
      </c>
      <c r="C1310" t="s">
        <v>13</v>
      </c>
      <c r="D1310">
        <v>150</v>
      </c>
      <c r="E1310">
        <v>199.813465033407</v>
      </c>
      <c r="F1310">
        <v>29.942090547582701</v>
      </c>
      <c r="G1310" t="s">
        <v>14</v>
      </c>
      <c r="H1310" t="s">
        <v>22</v>
      </c>
      <c r="I1310" t="s">
        <v>15</v>
      </c>
      <c r="J1310">
        <v>4</v>
      </c>
      <c r="K1310">
        <v>9451.6200000000008</v>
      </c>
      <c r="L1310" t="s">
        <v>23</v>
      </c>
      <c r="M1310" t="str">
        <f>IF(PatientData[[#This Row],[Age]]&lt;=30,"18-30",IF(PatientData[[#This Row],[Age]]&lt;=40,"31-40",IF(PatientData[[#This Row],[Age]]&lt;=50,"41-50",IF(PatientData[[#This Row],[Age]]&lt;=60,"51-60",IF(PatientData[[#This Row],[Age]]&lt;=70,"61-70",IF(PatientData[[#This Row],[Age]]&lt;=80,"71-80","80+"))))))</f>
        <v>41-50</v>
      </c>
    </row>
    <row r="1311" spans="1:13" x14ac:dyDescent="0.25">
      <c r="A1311" t="s">
        <v>1335</v>
      </c>
      <c r="B1311">
        <v>40</v>
      </c>
      <c r="C1311" t="s">
        <v>25</v>
      </c>
      <c r="D1311">
        <v>121</v>
      </c>
      <c r="E1311">
        <v>196.021102254217</v>
      </c>
      <c r="F1311">
        <v>27.193256424347101</v>
      </c>
      <c r="G1311" t="s">
        <v>36</v>
      </c>
      <c r="H1311" t="s">
        <v>19</v>
      </c>
      <c r="I1311" t="s">
        <v>15</v>
      </c>
      <c r="J1311">
        <v>5</v>
      </c>
      <c r="K1311">
        <v>14026.5</v>
      </c>
      <c r="L1311" t="s">
        <v>23</v>
      </c>
      <c r="M1311" t="str">
        <f>IF(PatientData[[#This Row],[Age]]&lt;=30,"18-30",IF(PatientData[[#This Row],[Age]]&lt;=40,"31-40",IF(PatientData[[#This Row],[Age]]&lt;=50,"41-50",IF(PatientData[[#This Row],[Age]]&lt;=60,"51-60",IF(PatientData[[#This Row],[Age]]&lt;=70,"61-70",IF(PatientData[[#This Row],[Age]]&lt;=80,"71-80","80+"))))))</f>
        <v>31-40</v>
      </c>
    </row>
    <row r="1312" spans="1:13" x14ac:dyDescent="0.25">
      <c r="A1312" t="s">
        <v>1336</v>
      </c>
      <c r="B1312">
        <v>75</v>
      </c>
      <c r="C1312" t="s">
        <v>13</v>
      </c>
      <c r="D1312">
        <v>120</v>
      </c>
      <c r="E1312">
        <v>184.855761062932</v>
      </c>
      <c r="F1312">
        <v>27.668002211772698</v>
      </c>
      <c r="G1312" t="s">
        <v>14</v>
      </c>
      <c r="H1312" t="s">
        <v>19</v>
      </c>
      <c r="I1312" t="s">
        <v>15</v>
      </c>
      <c r="J1312">
        <v>7</v>
      </c>
      <c r="K1312">
        <v>12886.11</v>
      </c>
      <c r="L1312" t="s">
        <v>16</v>
      </c>
      <c r="M1312" t="str">
        <f>IF(PatientData[[#This Row],[Age]]&lt;=30,"18-30",IF(PatientData[[#This Row],[Age]]&lt;=40,"31-40",IF(PatientData[[#This Row],[Age]]&lt;=50,"41-50",IF(PatientData[[#This Row],[Age]]&lt;=60,"51-60",IF(PatientData[[#This Row],[Age]]&lt;=70,"61-70",IF(PatientData[[#This Row],[Age]]&lt;=80,"71-80","80+"))))))</f>
        <v>71-80</v>
      </c>
    </row>
    <row r="1313" spans="1:13" x14ac:dyDescent="0.25">
      <c r="A1313" t="s">
        <v>1337</v>
      </c>
      <c r="B1313">
        <v>66</v>
      </c>
      <c r="C1313" t="s">
        <v>13</v>
      </c>
      <c r="D1313">
        <v>166</v>
      </c>
      <c r="E1313">
        <v>256.53568094548098</v>
      </c>
      <c r="F1313">
        <v>24.018710424315199</v>
      </c>
      <c r="G1313" t="s">
        <v>14</v>
      </c>
      <c r="H1313" t="s">
        <v>19</v>
      </c>
      <c r="I1313" t="s">
        <v>28</v>
      </c>
      <c r="J1313">
        <v>3</v>
      </c>
      <c r="K1313">
        <v>5899.8</v>
      </c>
      <c r="L1313" t="s">
        <v>16</v>
      </c>
      <c r="M1313" t="str">
        <f>IF(PatientData[[#This Row],[Age]]&lt;=30,"18-30",IF(PatientData[[#This Row],[Age]]&lt;=40,"31-40",IF(PatientData[[#This Row],[Age]]&lt;=50,"41-50",IF(PatientData[[#This Row],[Age]]&lt;=60,"51-60",IF(PatientData[[#This Row],[Age]]&lt;=70,"61-70",IF(PatientData[[#This Row],[Age]]&lt;=80,"71-80","80+"))))))</f>
        <v>61-70</v>
      </c>
    </row>
    <row r="1314" spans="1:13" x14ac:dyDescent="0.25">
      <c r="A1314" t="s">
        <v>1338</v>
      </c>
      <c r="B1314">
        <v>68</v>
      </c>
      <c r="C1314" t="s">
        <v>13</v>
      </c>
      <c r="D1314">
        <v>113</v>
      </c>
      <c r="E1314">
        <v>195.156459253522</v>
      </c>
      <c r="F1314">
        <v>26.170096438434499</v>
      </c>
      <c r="G1314" t="s">
        <v>18</v>
      </c>
      <c r="H1314" t="s">
        <v>22</v>
      </c>
      <c r="I1314" t="s">
        <v>26</v>
      </c>
      <c r="J1314">
        <v>2</v>
      </c>
      <c r="K1314">
        <v>18615.009999999998</v>
      </c>
      <c r="L1314" t="s">
        <v>16</v>
      </c>
      <c r="M1314" t="str">
        <f>IF(PatientData[[#This Row],[Age]]&lt;=30,"18-30",IF(PatientData[[#This Row],[Age]]&lt;=40,"31-40",IF(PatientData[[#This Row],[Age]]&lt;=50,"41-50",IF(PatientData[[#This Row],[Age]]&lt;=60,"51-60",IF(PatientData[[#This Row],[Age]]&lt;=70,"61-70",IF(PatientData[[#This Row],[Age]]&lt;=80,"71-80","80+"))))))</f>
        <v>61-70</v>
      </c>
    </row>
    <row r="1315" spans="1:13" x14ac:dyDescent="0.25">
      <c r="A1315" t="s">
        <v>1339</v>
      </c>
      <c r="B1315">
        <v>82</v>
      </c>
      <c r="C1315" t="s">
        <v>13</v>
      </c>
      <c r="D1315">
        <v>159</v>
      </c>
      <c r="E1315">
        <v>231.57791258789501</v>
      </c>
      <c r="F1315">
        <v>31.0270305665824</v>
      </c>
      <c r="G1315" t="s">
        <v>18</v>
      </c>
      <c r="H1315" t="s">
        <v>10051</v>
      </c>
      <c r="I1315" t="s">
        <v>15</v>
      </c>
      <c r="J1315">
        <v>0</v>
      </c>
      <c r="K1315">
        <v>3689.61</v>
      </c>
      <c r="L1315" t="s">
        <v>16</v>
      </c>
      <c r="M1315" t="str">
        <f>IF(PatientData[[#This Row],[Age]]&lt;=30,"18-30",IF(PatientData[[#This Row],[Age]]&lt;=40,"31-40",IF(PatientData[[#This Row],[Age]]&lt;=50,"41-50",IF(PatientData[[#This Row],[Age]]&lt;=60,"51-60",IF(PatientData[[#This Row],[Age]]&lt;=70,"61-70",IF(PatientData[[#This Row],[Age]]&lt;=80,"71-80","80+"))))))</f>
        <v>80+</v>
      </c>
    </row>
    <row r="1316" spans="1:13" x14ac:dyDescent="0.25">
      <c r="A1316" t="s">
        <v>1340</v>
      </c>
      <c r="B1316">
        <v>63</v>
      </c>
      <c r="C1316" t="s">
        <v>13</v>
      </c>
      <c r="D1316">
        <v>134</v>
      </c>
      <c r="E1316">
        <v>179.41316862833401</v>
      </c>
      <c r="F1316">
        <v>15.1821534402978</v>
      </c>
      <c r="G1316" t="s">
        <v>18</v>
      </c>
      <c r="H1316" t="s">
        <v>22</v>
      </c>
      <c r="I1316" t="s">
        <v>15</v>
      </c>
      <c r="J1316">
        <v>2</v>
      </c>
      <c r="K1316">
        <v>9830.19</v>
      </c>
      <c r="L1316" t="s">
        <v>20</v>
      </c>
      <c r="M1316" t="str">
        <f>IF(PatientData[[#This Row],[Age]]&lt;=30,"18-30",IF(PatientData[[#This Row],[Age]]&lt;=40,"31-40",IF(PatientData[[#This Row],[Age]]&lt;=50,"41-50",IF(PatientData[[#This Row],[Age]]&lt;=60,"51-60",IF(PatientData[[#This Row],[Age]]&lt;=70,"61-70",IF(PatientData[[#This Row],[Age]]&lt;=80,"71-80","80+"))))))</f>
        <v>61-70</v>
      </c>
    </row>
    <row r="1317" spans="1:13" x14ac:dyDescent="0.25">
      <c r="A1317" t="s">
        <v>1341</v>
      </c>
      <c r="B1317">
        <v>57</v>
      </c>
      <c r="C1317" t="s">
        <v>13</v>
      </c>
      <c r="D1317">
        <v>165</v>
      </c>
      <c r="E1317">
        <v>166.56088777945399</v>
      </c>
      <c r="F1317">
        <v>29.802516179167998</v>
      </c>
      <c r="G1317" t="s">
        <v>14</v>
      </c>
      <c r="H1317" t="s">
        <v>19</v>
      </c>
      <c r="I1317" t="s">
        <v>28</v>
      </c>
      <c r="J1317">
        <v>2</v>
      </c>
      <c r="K1317">
        <v>500</v>
      </c>
      <c r="L1317" t="s">
        <v>16</v>
      </c>
      <c r="M1317" t="str">
        <f>IF(PatientData[[#This Row],[Age]]&lt;=30,"18-30",IF(PatientData[[#This Row],[Age]]&lt;=40,"31-40",IF(PatientData[[#This Row],[Age]]&lt;=50,"41-50",IF(PatientData[[#This Row],[Age]]&lt;=60,"51-60",IF(PatientData[[#This Row],[Age]]&lt;=70,"61-70",IF(PatientData[[#This Row],[Age]]&lt;=80,"71-80","80+"))))))</f>
        <v>51-60</v>
      </c>
    </row>
    <row r="1318" spans="1:13" x14ac:dyDescent="0.25">
      <c r="A1318" t="s">
        <v>1342</v>
      </c>
      <c r="B1318">
        <v>65</v>
      </c>
      <c r="C1318" t="s">
        <v>25</v>
      </c>
      <c r="D1318">
        <v>123</v>
      </c>
      <c r="E1318">
        <v>216.35300363696899</v>
      </c>
      <c r="F1318">
        <v>23.1086314523975</v>
      </c>
      <c r="G1318" t="s">
        <v>36</v>
      </c>
      <c r="H1318" t="s">
        <v>19</v>
      </c>
      <c r="I1318" t="s">
        <v>15</v>
      </c>
      <c r="J1318">
        <v>3</v>
      </c>
      <c r="K1318">
        <v>10019.709999999999</v>
      </c>
      <c r="L1318" t="s">
        <v>20</v>
      </c>
      <c r="M1318" t="str">
        <f>IF(PatientData[[#This Row],[Age]]&lt;=30,"18-30",IF(PatientData[[#This Row],[Age]]&lt;=40,"31-40",IF(PatientData[[#This Row],[Age]]&lt;=50,"41-50",IF(PatientData[[#This Row],[Age]]&lt;=60,"51-60",IF(PatientData[[#This Row],[Age]]&lt;=70,"61-70",IF(PatientData[[#This Row],[Age]]&lt;=80,"71-80","80+"))))))</f>
        <v>61-70</v>
      </c>
    </row>
    <row r="1319" spans="1:13" x14ac:dyDescent="0.25">
      <c r="A1319" t="s">
        <v>1343</v>
      </c>
      <c r="B1319">
        <v>32</v>
      </c>
      <c r="C1319" t="s">
        <v>25</v>
      </c>
      <c r="D1319">
        <v>137</v>
      </c>
      <c r="E1319">
        <v>160.43360087418</v>
      </c>
      <c r="F1319">
        <v>25.0490134781096</v>
      </c>
      <c r="G1319" t="s">
        <v>14</v>
      </c>
      <c r="H1319" t="s">
        <v>19</v>
      </c>
      <c r="I1319" t="s">
        <v>28</v>
      </c>
      <c r="J1319">
        <v>5</v>
      </c>
      <c r="K1319">
        <v>4361.62</v>
      </c>
      <c r="L1319" t="s">
        <v>16</v>
      </c>
      <c r="M1319" t="str">
        <f>IF(PatientData[[#This Row],[Age]]&lt;=30,"18-30",IF(PatientData[[#This Row],[Age]]&lt;=40,"31-40",IF(PatientData[[#This Row],[Age]]&lt;=50,"41-50",IF(PatientData[[#This Row],[Age]]&lt;=60,"51-60",IF(PatientData[[#This Row],[Age]]&lt;=70,"61-70",IF(PatientData[[#This Row],[Age]]&lt;=80,"71-80","80+"))))))</f>
        <v>31-40</v>
      </c>
    </row>
    <row r="1320" spans="1:13" x14ac:dyDescent="0.25">
      <c r="A1320" t="s">
        <v>1344</v>
      </c>
      <c r="B1320">
        <v>33</v>
      </c>
      <c r="C1320" t="s">
        <v>25</v>
      </c>
      <c r="D1320">
        <v>112</v>
      </c>
      <c r="E1320">
        <v>169.13838998887101</v>
      </c>
      <c r="F1320">
        <v>17.911217012734902</v>
      </c>
      <c r="G1320" t="s">
        <v>18</v>
      </c>
      <c r="H1320" t="s">
        <v>19</v>
      </c>
      <c r="I1320" t="s">
        <v>15</v>
      </c>
      <c r="J1320">
        <v>4</v>
      </c>
      <c r="K1320">
        <v>4818.55</v>
      </c>
      <c r="L1320" t="s">
        <v>43</v>
      </c>
      <c r="M1320" t="str">
        <f>IF(PatientData[[#This Row],[Age]]&lt;=30,"18-30",IF(PatientData[[#This Row],[Age]]&lt;=40,"31-40",IF(PatientData[[#This Row],[Age]]&lt;=50,"41-50",IF(PatientData[[#This Row],[Age]]&lt;=60,"51-60",IF(PatientData[[#This Row],[Age]]&lt;=70,"61-70",IF(PatientData[[#This Row],[Age]]&lt;=80,"71-80","80+"))))))</f>
        <v>31-40</v>
      </c>
    </row>
    <row r="1321" spans="1:13" x14ac:dyDescent="0.25">
      <c r="A1321" t="s">
        <v>1345</v>
      </c>
      <c r="B1321">
        <v>65</v>
      </c>
      <c r="C1321" t="s">
        <v>25</v>
      </c>
      <c r="D1321">
        <v>145</v>
      </c>
      <c r="E1321">
        <v>203.703162941523</v>
      </c>
      <c r="F1321">
        <v>31.365818539559001</v>
      </c>
      <c r="G1321" t="s">
        <v>14</v>
      </c>
      <c r="H1321" t="s">
        <v>22</v>
      </c>
      <c r="I1321" t="s">
        <v>15</v>
      </c>
      <c r="J1321">
        <v>3</v>
      </c>
      <c r="K1321">
        <v>3425.48</v>
      </c>
      <c r="L1321" t="s">
        <v>23</v>
      </c>
      <c r="M1321" t="str">
        <f>IF(PatientData[[#This Row],[Age]]&lt;=30,"18-30",IF(PatientData[[#This Row],[Age]]&lt;=40,"31-40",IF(PatientData[[#This Row],[Age]]&lt;=50,"41-50",IF(PatientData[[#This Row],[Age]]&lt;=60,"51-60",IF(PatientData[[#This Row],[Age]]&lt;=70,"61-70",IF(PatientData[[#This Row],[Age]]&lt;=80,"71-80","80+"))))))</f>
        <v>61-70</v>
      </c>
    </row>
    <row r="1322" spans="1:13" x14ac:dyDescent="0.25">
      <c r="A1322" t="s">
        <v>1346</v>
      </c>
      <c r="B1322">
        <v>58</v>
      </c>
      <c r="C1322" t="s">
        <v>13</v>
      </c>
      <c r="D1322">
        <v>124</v>
      </c>
      <c r="E1322">
        <v>167.90935048124001</v>
      </c>
      <c r="F1322">
        <v>20.636364584153998</v>
      </c>
      <c r="G1322" t="s">
        <v>14</v>
      </c>
      <c r="H1322" t="s">
        <v>22</v>
      </c>
      <c r="I1322" t="s">
        <v>15</v>
      </c>
      <c r="J1322">
        <v>1</v>
      </c>
      <c r="K1322">
        <v>7218.77</v>
      </c>
      <c r="L1322" t="s">
        <v>23</v>
      </c>
      <c r="M1322" t="str">
        <f>IF(PatientData[[#This Row],[Age]]&lt;=30,"18-30",IF(PatientData[[#This Row],[Age]]&lt;=40,"31-40",IF(PatientData[[#This Row],[Age]]&lt;=50,"41-50",IF(PatientData[[#This Row],[Age]]&lt;=60,"51-60",IF(PatientData[[#This Row],[Age]]&lt;=70,"61-70",IF(PatientData[[#This Row],[Age]]&lt;=80,"71-80","80+"))))))</f>
        <v>51-60</v>
      </c>
    </row>
    <row r="1323" spans="1:13" x14ac:dyDescent="0.25">
      <c r="A1323" t="s">
        <v>1347</v>
      </c>
      <c r="B1323">
        <v>50</v>
      </c>
      <c r="C1323" t="s">
        <v>25</v>
      </c>
      <c r="D1323">
        <v>139</v>
      </c>
      <c r="E1323" t="s">
        <v>10051</v>
      </c>
      <c r="F1323">
        <v>29.9455877179306</v>
      </c>
      <c r="G1323" t="s">
        <v>14</v>
      </c>
      <c r="H1323" t="s">
        <v>19</v>
      </c>
      <c r="I1323" t="s">
        <v>28</v>
      </c>
      <c r="J1323">
        <v>6</v>
      </c>
      <c r="K1323">
        <v>6279.32</v>
      </c>
      <c r="L1323" t="s">
        <v>16</v>
      </c>
      <c r="M1323" t="str">
        <f>IF(PatientData[[#This Row],[Age]]&lt;=30,"18-30",IF(PatientData[[#This Row],[Age]]&lt;=40,"31-40",IF(PatientData[[#This Row],[Age]]&lt;=50,"41-50",IF(PatientData[[#This Row],[Age]]&lt;=60,"51-60",IF(PatientData[[#This Row],[Age]]&lt;=70,"61-70",IF(PatientData[[#This Row],[Age]]&lt;=80,"71-80","80+"))))))</f>
        <v>41-50</v>
      </c>
    </row>
    <row r="1324" spans="1:13" x14ac:dyDescent="0.25">
      <c r="A1324" t="s">
        <v>1348</v>
      </c>
      <c r="B1324">
        <v>61</v>
      </c>
      <c r="C1324" t="s">
        <v>25</v>
      </c>
      <c r="D1324">
        <v>146</v>
      </c>
      <c r="E1324">
        <v>225.87614691663401</v>
      </c>
      <c r="F1324">
        <v>31.643653434235301</v>
      </c>
      <c r="G1324" t="s">
        <v>36</v>
      </c>
      <c r="H1324" t="s">
        <v>22</v>
      </c>
      <c r="I1324" t="s">
        <v>26</v>
      </c>
      <c r="J1324">
        <v>7</v>
      </c>
      <c r="K1324">
        <v>15320.74</v>
      </c>
      <c r="L1324" t="s">
        <v>16</v>
      </c>
      <c r="M1324" t="str">
        <f>IF(PatientData[[#This Row],[Age]]&lt;=30,"18-30",IF(PatientData[[#This Row],[Age]]&lt;=40,"31-40",IF(PatientData[[#This Row],[Age]]&lt;=50,"41-50",IF(PatientData[[#This Row],[Age]]&lt;=60,"51-60",IF(PatientData[[#This Row],[Age]]&lt;=70,"61-70",IF(PatientData[[#This Row],[Age]]&lt;=80,"71-80","80+"))))))</f>
        <v>61-70</v>
      </c>
    </row>
    <row r="1325" spans="1:13" x14ac:dyDescent="0.25">
      <c r="A1325" t="s">
        <v>1349</v>
      </c>
      <c r="B1325">
        <v>58</v>
      </c>
      <c r="C1325" t="s">
        <v>13</v>
      </c>
      <c r="D1325">
        <v>144</v>
      </c>
      <c r="E1325">
        <v>146.27795894138799</v>
      </c>
      <c r="F1325">
        <v>34.134177701153099</v>
      </c>
      <c r="G1325" t="s">
        <v>36</v>
      </c>
      <c r="H1325" t="s">
        <v>19</v>
      </c>
      <c r="I1325" t="s">
        <v>15</v>
      </c>
      <c r="J1325">
        <v>4</v>
      </c>
      <c r="K1325">
        <v>10540.2</v>
      </c>
      <c r="L1325" t="s">
        <v>16</v>
      </c>
      <c r="M1325" t="str">
        <f>IF(PatientData[[#This Row],[Age]]&lt;=30,"18-30",IF(PatientData[[#This Row],[Age]]&lt;=40,"31-40",IF(PatientData[[#This Row],[Age]]&lt;=50,"41-50",IF(PatientData[[#This Row],[Age]]&lt;=60,"51-60",IF(PatientData[[#This Row],[Age]]&lt;=70,"61-70",IF(PatientData[[#This Row],[Age]]&lt;=80,"71-80","80+"))))))</f>
        <v>51-60</v>
      </c>
    </row>
    <row r="1326" spans="1:13" x14ac:dyDescent="0.25">
      <c r="A1326" t="s">
        <v>1350</v>
      </c>
      <c r="B1326">
        <v>83</v>
      </c>
      <c r="C1326" t="s">
        <v>25</v>
      </c>
      <c r="D1326">
        <v>135</v>
      </c>
      <c r="E1326">
        <v>235.196967131668</v>
      </c>
      <c r="F1326">
        <v>15</v>
      </c>
      <c r="G1326" t="s">
        <v>14</v>
      </c>
      <c r="H1326" t="s">
        <v>19</v>
      </c>
      <c r="I1326" t="s">
        <v>15</v>
      </c>
      <c r="J1326">
        <v>1</v>
      </c>
      <c r="K1326">
        <v>3632.04</v>
      </c>
      <c r="L1326" t="s">
        <v>23</v>
      </c>
      <c r="M1326" t="str">
        <f>IF(PatientData[[#This Row],[Age]]&lt;=30,"18-30",IF(PatientData[[#This Row],[Age]]&lt;=40,"31-40",IF(PatientData[[#This Row],[Age]]&lt;=50,"41-50",IF(PatientData[[#This Row],[Age]]&lt;=60,"51-60",IF(PatientData[[#This Row],[Age]]&lt;=70,"61-70",IF(PatientData[[#This Row],[Age]]&lt;=80,"71-80","80+"))))))</f>
        <v>80+</v>
      </c>
    </row>
    <row r="1327" spans="1:13" x14ac:dyDescent="0.25">
      <c r="A1327" t="s">
        <v>1351</v>
      </c>
      <c r="B1327">
        <v>78</v>
      </c>
      <c r="C1327" t="s">
        <v>25</v>
      </c>
      <c r="D1327">
        <v>146</v>
      </c>
      <c r="E1327">
        <v>260.12023771051201</v>
      </c>
      <c r="F1327">
        <v>26.038087245899799</v>
      </c>
      <c r="G1327" t="s">
        <v>14</v>
      </c>
      <c r="H1327" t="s">
        <v>22</v>
      </c>
      <c r="I1327" t="s">
        <v>26</v>
      </c>
      <c r="J1327">
        <v>3</v>
      </c>
      <c r="K1327">
        <v>19309.099999999999</v>
      </c>
      <c r="L1327" t="s">
        <v>43</v>
      </c>
      <c r="M1327" t="str">
        <f>IF(PatientData[[#This Row],[Age]]&lt;=30,"18-30",IF(PatientData[[#This Row],[Age]]&lt;=40,"31-40",IF(PatientData[[#This Row],[Age]]&lt;=50,"41-50",IF(PatientData[[#This Row],[Age]]&lt;=60,"51-60",IF(PatientData[[#This Row],[Age]]&lt;=70,"61-70",IF(PatientData[[#This Row],[Age]]&lt;=80,"71-80","80+"))))))</f>
        <v>71-80</v>
      </c>
    </row>
    <row r="1328" spans="1:13" x14ac:dyDescent="0.25">
      <c r="A1328" t="s">
        <v>1352</v>
      </c>
      <c r="B1328">
        <v>40</v>
      </c>
      <c r="C1328" t="s">
        <v>13</v>
      </c>
      <c r="D1328">
        <v>139</v>
      </c>
      <c r="E1328">
        <v>189.298534265863</v>
      </c>
      <c r="F1328">
        <v>28.2640945247099</v>
      </c>
      <c r="G1328" t="s">
        <v>18</v>
      </c>
      <c r="H1328" t="s">
        <v>19</v>
      </c>
      <c r="I1328" t="s">
        <v>15</v>
      </c>
      <c r="J1328">
        <v>1</v>
      </c>
      <c r="K1328">
        <v>4053.19</v>
      </c>
      <c r="L1328" t="s">
        <v>16</v>
      </c>
      <c r="M1328" t="str">
        <f>IF(PatientData[[#This Row],[Age]]&lt;=30,"18-30",IF(PatientData[[#This Row],[Age]]&lt;=40,"31-40",IF(PatientData[[#This Row],[Age]]&lt;=50,"41-50",IF(PatientData[[#This Row],[Age]]&lt;=60,"51-60",IF(PatientData[[#This Row],[Age]]&lt;=70,"61-70",IF(PatientData[[#This Row],[Age]]&lt;=80,"71-80","80+"))))))</f>
        <v>31-40</v>
      </c>
    </row>
    <row r="1329" spans="1:13" x14ac:dyDescent="0.25">
      <c r="A1329" t="s">
        <v>1353</v>
      </c>
      <c r="B1329">
        <v>32</v>
      </c>
      <c r="C1329" t="s">
        <v>13</v>
      </c>
      <c r="D1329">
        <v>145</v>
      </c>
      <c r="E1329">
        <v>254.217109964976</v>
      </c>
      <c r="F1329">
        <v>23.378336937108902</v>
      </c>
      <c r="G1329" t="s">
        <v>36</v>
      </c>
      <c r="H1329" t="s">
        <v>22</v>
      </c>
      <c r="I1329" t="s">
        <v>26</v>
      </c>
      <c r="J1329">
        <v>10</v>
      </c>
      <c r="K1329">
        <v>21827.759999999998</v>
      </c>
      <c r="L1329" t="s">
        <v>16</v>
      </c>
      <c r="M1329" t="str">
        <f>IF(PatientData[[#This Row],[Age]]&lt;=30,"18-30",IF(PatientData[[#This Row],[Age]]&lt;=40,"31-40",IF(PatientData[[#This Row],[Age]]&lt;=50,"41-50",IF(PatientData[[#This Row],[Age]]&lt;=60,"51-60",IF(PatientData[[#This Row],[Age]]&lt;=70,"61-70",IF(PatientData[[#This Row],[Age]]&lt;=80,"71-80","80+"))))))</f>
        <v>31-40</v>
      </c>
    </row>
    <row r="1330" spans="1:13" x14ac:dyDescent="0.25">
      <c r="A1330" t="s">
        <v>1354</v>
      </c>
      <c r="B1330">
        <v>42</v>
      </c>
      <c r="C1330" t="s">
        <v>13</v>
      </c>
      <c r="D1330">
        <v>127</v>
      </c>
      <c r="E1330">
        <v>216.34700047774101</v>
      </c>
      <c r="F1330">
        <v>25.736872653780999</v>
      </c>
      <c r="G1330" t="s">
        <v>14</v>
      </c>
      <c r="H1330" t="s">
        <v>22</v>
      </c>
      <c r="I1330" t="s">
        <v>28</v>
      </c>
      <c r="J1330">
        <v>2</v>
      </c>
      <c r="K1330">
        <v>4482.55</v>
      </c>
      <c r="L1330" t="s">
        <v>23</v>
      </c>
      <c r="M1330" t="str">
        <f>IF(PatientData[[#This Row],[Age]]&lt;=30,"18-30",IF(PatientData[[#This Row],[Age]]&lt;=40,"31-40",IF(PatientData[[#This Row],[Age]]&lt;=50,"41-50",IF(PatientData[[#This Row],[Age]]&lt;=60,"51-60",IF(PatientData[[#This Row],[Age]]&lt;=70,"61-70",IF(PatientData[[#This Row],[Age]]&lt;=80,"71-80","80+"))))))</f>
        <v>41-50</v>
      </c>
    </row>
    <row r="1331" spans="1:13" x14ac:dyDescent="0.25">
      <c r="A1331" t="s">
        <v>1355</v>
      </c>
      <c r="B1331">
        <v>51</v>
      </c>
      <c r="C1331" t="s">
        <v>13</v>
      </c>
      <c r="D1331">
        <v>90</v>
      </c>
      <c r="E1331">
        <v>203.57228016543101</v>
      </c>
      <c r="F1331">
        <v>21.454643519306899</v>
      </c>
      <c r="G1331" t="s">
        <v>36</v>
      </c>
      <c r="H1331" t="s">
        <v>19</v>
      </c>
      <c r="I1331" t="s">
        <v>15</v>
      </c>
      <c r="J1331">
        <v>2</v>
      </c>
      <c r="K1331">
        <v>10165.59</v>
      </c>
      <c r="L1331" t="s">
        <v>23</v>
      </c>
      <c r="M1331" t="str">
        <f>IF(PatientData[[#This Row],[Age]]&lt;=30,"18-30",IF(PatientData[[#This Row],[Age]]&lt;=40,"31-40",IF(PatientData[[#This Row],[Age]]&lt;=50,"41-50",IF(PatientData[[#This Row],[Age]]&lt;=60,"51-60",IF(PatientData[[#This Row],[Age]]&lt;=70,"61-70",IF(PatientData[[#This Row],[Age]]&lt;=80,"71-80","80+"))))))</f>
        <v>51-60</v>
      </c>
    </row>
    <row r="1332" spans="1:13" x14ac:dyDescent="0.25">
      <c r="A1332" t="s">
        <v>1356</v>
      </c>
      <c r="B1332">
        <v>52</v>
      </c>
      <c r="C1332" t="s">
        <v>25</v>
      </c>
      <c r="D1332">
        <v>166</v>
      </c>
      <c r="E1332">
        <v>171.55127206799699</v>
      </c>
      <c r="F1332">
        <v>28.955364952677101</v>
      </c>
      <c r="G1332" t="s">
        <v>18</v>
      </c>
      <c r="H1332" t="s">
        <v>22</v>
      </c>
      <c r="I1332" t="s">
        <v>15</v>
      </c>
      <c r="J1332">
        <v>1</v>
      </c>
      <c r="K1332">
        <v>9957.41</v>
      </c>
      <c r="L1332" t="s">
        <v>16</v>
      </c>
      <c r="M1332" t="str">
        <f>IF(PatientData[[#This Row],[Age]]&lt;=30,"18-30",IF(PatientData[[#This Row],[Age]]&lt;=40,"31-40",IF(PatientData[[#This Row],[Age]]&lt;=50,"41-50",IF(PatientData[[#This Row],[Age]]&lt;=60,"51-60",IF(PatientData[[#This Row],[Age]]&lt;=70,"61-70",IF(PatientData[[#This Row],[Age]]&lt;=80,"71-80","80+"))))))</f>
        <v>51-60</v>
      </c>
    </row>
    <row r="1333" spans="1:13" x14ac:dyDescent="0.25">
      <c r="A1333" t="s">
        <v>1357</v>
      </c>
      <c r="B1333">
        <v>53</v>
      </c>
      <c r="C1333" t="s">
        <v>13</v>
      </c>
      <c r="D1333">
        <v>102</v>
      </c>
      <c r="E1333">
        <v>256.81384041407699</v>
      </c>
      <c r="F1333">
        <v>23.5898558157899</v>
      </c>
      <c r="G1333" t="s">
        <v>14</v>
      </c>
      <c r="H1333" t="s">
        <v>19</v>
      </c>
      <c r="I1333" t="s">
        <v>28</v>
      </c>
      <c r="J1333">
        <v>0</v>
      </c>
      <c r="K1333">
        <v>4299.78</v>
      </c>
      <c r="L1333" t="s">
        <v>20</v>
      </c>
      <c r="M1333" t="str">
        <f>IF(PatientData[[#This Row],[Age]]&lt;=30,"18-30",IF(PatientData[[#This Row],[Age]]&lt;=40,"31-40",IF(PatientData[[#This Row],[Age]]&lt;=50,"41-50",IF(PatientData[[#This Row],[Age]]&lt;=60,"51-60",IF(PatientData[[#This Row],[Age]]&lt;=70,"61-70",IF(PatientData[[#This Row],[Age]]&lt;=80,"71-80","80+"))))))</f>
        <v>51-60</v>
      </c>
    </row>
    <row r="1334" spans="1:13" x14ac:dyDescent="0.25">
      <c r="A1334" t="s">
        <v>1358</v>
      </c>
      <c r="B1334">
        <v>77</v>
      </c>
      <c r="C1334" t="s">
        <v>25</v>
      </c>
      <c r="D1334">
        <v>167</v>
      </c>
      <c r="E1334">
        <v>153.39371391702801</v>
      </c>
      <c r="F1334">
        <v>32.554277589477401</v>
      </c>
      <c r="G1334" t="s">
        <v>18</v>
      </c>
      <c r="H1334" t="s">
        <v>19</v>
      </c>
      <c r="I1334" t="s">
        <v>15</v>
      </c>
      <c r="J1334">
        <v>7</v>
      </c>
      <c r="K1334">
        <v>10979.67</v>
      </c>
      <c r="L1334" t="s">
        <v>16</v>
      </c>
      <c r="M1334" t="str">
        <f>IF(PatientData[[#This Row],[Age]]&lt;=30,"18-30",IF(PatientData[[#This Row],[Age]]&lt;=40,"31-40",IF(PatientData[[#This Row],[Age]]&lt;=50,"41-50",IF(PatientData[[#This Row],[Age]]&lt;=60,"51-60",IF(PatientData[[#This Row],[Age]]&lt;=70,"61-70",IF(PatientData[[#This Row],[Age]]&lt;=80,"71-80","80+"))))))</f>
        <v>71-80</v>
      </c>
    </row>
    <row r="1335" spans="1:13" x14ac:dyDescent="0.25">
      <c r="A1335" t="s">
        <v>1359</v>
      </c>
      <c r="B1335">
        <v>36</v>
      </c>
      <c r="C1335" t="s">
        <v>13</v>
      </c>
      <c r="D1335">
        <v>105</v>
      </c>
      <c r="E1335" t="s">
        <v>10051</v>
      </c>
      <c r="F1335">
        <v>32.545196627264197</v>
      </c>
      <c r="G1335" t="s">
        <v>36</v>
      </c>
      <c r="H1335" t="s">
        <v>19</v>
      </c>
      <c r="I1335" t="s">
        <v>26</v>
      </c>
      <c r="J1335">
        <v>2</v>
      </c>
      <c r="K1335" t="s">
        <v>10051</v>
      </c>
      <c r="L1335" t="s">
        <v>16</v>
      </c>
      <c r="M1335" t="str">
        <f>IF(PatientData[[#This Row],[Age]]&lt;=30,"18-30",IF(PatientData[[#This Row],[Age]]&lt;=40,"31-40",IF(PatientData[[#This Row],[Age]]&lt;=50,"41-50",IF(PatientData[[#This Row],[Age]]&lt;=60,"51-60",IF(PatientData[[#This Row],[Age]]&lt;=70,"61-70",IF(PatientData[[#This Row],[Age]]&lt;=80,"71-80","80+"))))))</f>
        <v>31-40</v>
      </c>
    </row>
    <row r="1336" spans="1:13" x14ac:dyDescent="0.25">
      <c r="A1336" t="s">
        <v>1360</v>
      </c>
      <c r="B1336">
        <v>64</v>
      </c>
      <c r="C1336" t="s">
        <v>13</v>
      </c>
      <c r="D1336">
        <v>155</v>
      </c>
      <c r="E1336">
        <v>146.59526631571501</v>
      </c>
      <c r="F1336">
        <v>28.043089547013</v>
      </c>
      <c r="G1336" t="s">
        <v>14</v>
      </c>
      <c r="H1336" t="s">
        <v>19</v>
      </c>
      <c r="I1336" t="s">
        <v>28</v>
      </c>
      <c r="J1336">
        <v>5</v>
      </c>
      <c r="K1336">
        <v>3486.75</v>
      </c>
      <c r="L1336" t="s">
        <v>23</v>
      </c>
      <c r="M1336" t="str">
        <f>IF(PatientData[[#This Row],[Age]]&lt;=30,"18-30",IF(PatientData[[#This Row],[Age]]&lt;=40,"31-40",IF(PatientData[[#This Row],[Age]]&lt;=50,"41-50",IF(PatientData[[#This Row],[Age]]&lt;=60,"51-60",IF(PatientData[[#This Row],[Age]]&lt;=70,"61-70",IF(PatientData[[#This Row],[Age]]&lt;=80,"71-80","80+"))))))</f>
        <v>61-70</v>
      </c>
    </row>
    <row r="1337" spans="1:13" x14ac:dyDescent="0.25">
      <c r="A1337" t="s">
        <v>1361</v>
      </c>
      <c r="B1337">
        <v>55</v>
      </c>
      <c r="C1337" t="s">
        <v>13</v>
      </c>
      <c r="D1337">
        <v>160</v>
      </c>
      <c r="E1337">
        <v>247.89636593579601</v>
      </c>
      <c r="F1337">
        <v>31.839114829705998</v>
      </c>
      <c r="G1337" t="s">
        <v>18</v>
      </c>
      <c r="H1337" t="s">
        <v>22</v>
      </c>
      <c r="I1337" t="s">
        <v>26</v>
      </c>
      <c r="J1337">
        <v>2</v>
      </c>
      <c r="K1337">
        <v>17549.54</v>
      </c>
      <c r="L1337" t="s">
        <v>16</v>
      </c>
      <c r="M1337" t="str">
        <f>IF(PatientData[[#This Row],[Age]]&lt;=30,"18-30",IF(PatientData[[#This Row],[Age]]&lt;=40,"31-40",IF(PatientData[[#This Row],[Age]]&lt;=50,"41-50",IF(PatientData[[#This Row],[Age]]&lt;=60,"51-60",IF(PatientData[[#This Row],[Age]]&lt;=70,"61-70",IF(PatientData[[#This Row],[Age]]&lt;=80,"71-80","80+"))))))</f>
        <v>51-60</v>
      </c>
    </row>
    <row r="1338" spans="1:13" x14ac:dyDescent="0.25">
      <c r="A1338" t="s">
        <v>1362</v>
      </c>
      <c r="B1338">
        <v>60</v>
      </c>
      <c r="C1338" t="s">
        <v>13</v>
      </c>
      <c r="D1338">
        <v>107</v>
      </c>
      <c r="E1338">
        <v>226.61245585308799</v>
      </c>
      <c r="F1338">
        <v>28.891319700563201</v>
      </c>
      <c r="G1338" t="s">
        <v>18</v>
      </c>
      <c r="H1338" t="s">
        <v>19</v>
      </c>
      <c r="I1338" t="s">
        <v>15</v>
      </c>
      <c r="J1338">
        <v>1</v>
      </c>
      <c r="K1338">
        <v>6948.66</v>
      </c>
      <c r="L1338" t="s">
        <v>20</v>
      </c>
      <c r="M1338" t="str">
        <f>IF(PatientData[[#This Row],[Age]]&lt;=30,"18-30",IF(PatientData[[#This Row],[Age]]&lt;=40,"31-40",IF(PatientData[[#This Row],[Age]]&lt;=50,"41-50",IF(PatientData[[#This Row],[Age]]&lt;=60,"51-60",IF(PatientData[[#This Row],[Age]]&lt;=70,"61-70",IF(PatientData[[#This Row],[Age]]&lt;=80,"71-80","80+"))))))</f>
        <v>51-60</v>
      </c>
    </row>
    <row r="1339" spans="1:13" x14ac:dyDescent="0.25">
      <c r="A1339" t="s">
        <v>1363</v>
      </c>
      <c r="B1339">
        <v>71</v>
      </c>
      <c r="C1339" t="s">
        <v>25</v>
      </c>
      <c r="D1339">
        <v>156</v>
      </c>
      <c r="E1339">
        <v>209.26420716499899</v>
      </c>
      <c r="F1339">
        <v>19.730339973323201</v>
      </c>
      <c r="G1339" t="s">
        <v>36</v>
      </c>
      <c r="H1339" t="s">
        <v>22</v>
      </c>
      <c r="I1339" t="s">
        <v>26</v>
      </c>
      <c r="J1339">
        <v>4</v>
      </c>
      <c r="K1339">
        <v>22603.82</v>
      </c>
      <c r="L1339" t="s">
        <v>16</v>
      </c>
      <c r="M1339" t="str">
        <f>IF(PatientData[[#This Row],[Age]]&lt;=30,"18-30",IF(PatientData[[#This Row],[Age]]&lt;=40,"31-40",IF(PatientData[[#This Row],[Age]]&lt;=50,"41-50",IF(PatientData[[#This Row],[Age]]&lt;=60,"51-60",IF(PatientData[[#This Row],[Age]]&lt;=70,"61-70",IF(PatientData[[#This Row],[Age]]&lt;=80,"71-80","80+"))))))</f>
        <v>71-80</v>
      </c>
    </row>
    <row r="1340" spans="1:13" x14ac:dyDescent="0.25">
      <c r="A1340" t="s">
        <v>1364</v>
      </c>
      <c r="B1340">
        <v>46</v>
      </c>
      <c r="C1340" t="s">
        <v>13</v>
      </c>
      <c r="D1340">
        <v>162</v>
      </c>
      <c r="E1340">
        <v>175.69727186142899</v>
      </c>
      <c r="F1340">
        <v>28.5167985514299</v>
      </c>
      <c r="G1340" t="s">
        <v>14</v>
      </c>
      <c r="H1340" t="s">
        <v>19</v>
      </c>
      <c r="I1340" t="s">
        <v>28</v>
      </c>
      <c r="J1340">
        <v>2</v>
      </c>
      <c r="K1340">
        <v>1067.74</v>
      </c>
      <c r="L1340" t="s">
        <v>23</v>
      </c>
      <c r="M1340" t="str">
        <f>IF(PatientData[[#This Row],[Age]]&lt;=30,"18-30",IF(PatientData[[#This Row],[Age]]&lt;=40,"31-40",IF(PatientData[[#This Row],[Age]]&lt;=50,"41-50",IF(PatientData[[#This Row],[Age]]&lt;=60,"51-60",IF(PatientData[[#This Row],[Age]]&lt;=70,"61-70",IF(PatientData[[#This Row],[Age]]&lt;=80,"71-80","80+"))))))</f>
        <v>41-50</v>
      </c>
    </row>
    <row r="1341" spans="1:13" x14ac:dyDescent="0.25">
      <c r="A1341" t="s">
        <v>1365</v>
      </c>
      <c r="B1341">
        <v>48</v>
      </c>
      <c r="C1341" t="s">
        <v>13</v>
      </c>
      <c r="D1341">
        <v>143</v>
      </c>
      <c r="E1341">
        <v>247.32175187436101</v>
      </c>
      <c r="F1341">
        <v>28.726997329987199</v>
      </c>
      <c r="G1341" t="s">
        <v>36</v>
      </c>
      <c r="H1341" t="s">
        <v>22</v>
      </c>
      <c r="I1341" t="s">
        <v>26</v>
      </c>
      <c r="J1341">
        <v>6</v>
      </c>
      <c r="K1341">
        <v>13465.2</v>
      </c>
      <c r="L1341" t="s">
        <v>23</v>
      </c>
      <c r="M1341" t="str">
        <f>IF(PatientData[[#This Row],[Age]]&lt;=30,"18-30",IF(PatientData[[#This Row],[Age]]&lt;=40,"31-40",IF(PatientData[[#This Row],[Age]]&lt;=50,"41-50",IF(PatientData[[#This Row],[Age]]&lt;=60,"51-60",IF(PatientData[[#This Row],[Age]]&lt;=70,"61-70",IF(PatientData[[#This Row],[Age]]&lt;=80,"71-80","80+"))))))</f>
        <v>41-50</v>
      </c>
    </row>
    <row r="1342" spans="1:13" x14ac:dyDescent="0.25">
      <c r="A1342" t="s">
        <v>1366</v>
      </c>
      <c r="B1342">
        <v>57</v>
      </c>
      <c r="C1342" t="s">
        <v>25</v>
      </c>
      <c r="D1342">
        <v>148</v>
      </c>
      <c r="E1342">
        <v>194.16447782263899</v>
      </c>
      <c r="F1342">
        <v>35.788404051939096</v>
      </c>
      <c r="G1342" t="s">
        <v>14</v>
      </c>
      <c r="H1342" t="s">
        <v>19</v>
      </c>
      <c r="I1342" t="s">
        <v>28</v>
      </c>
      <c r="J1342">
        <v>4</v>
      </c>
      <c r="K1342">
        <v>5112.6000000000004</v>
      </c>
      <c r="L1342" t="s">
        <v>23</v>
      </c>
      <c r="M1342" t="str">
        <f>IF(PatientData[[#This Row],[Age]]&lt;=30,"18-30",IF(PatientData[[#This Row],[Age]]&lt;=40,"31-40",IF(PatientData[[#This Row],[Age]]&lt;=50,"41-50",IF(PatientData[[#This Row],[Age]]&lt;=60,"51-60",IF(PatientData[[#This Row],[Age]]&lt;=70,"61-70",IF(PatientData[[#This Row],[Age]]&lt;=80,"71-80","80+"))))))</f>
        <v>51-60</v>
      </c>
    </row>
    <row r="1343" spans="1:13" x14ac:dyDescent="0.25">
      <c r="A1343" t="s">
        <v>1367</v>
      </c>
      <c r="B1343">
        <v>56</v>
      </c>
      <c r="C1343" t="s">
        <v>13</v>
      </c>
      <c r="D1343">
        <v>126</v>
      </c>
      <c r="E1343">
        <v>285.423989204083</v>
      </c>
      <c r="F1343">
        <v>34.280589586666899</v>
      </c>
      <c r="G1343" t="s">
        <v>18</v>
      </c>
      <c r="H1343" t="s">
        <v>19</v>
      </c>
      <c r="I1343" t="s">
        <v>10051</v>
      </c>
      <c r="J1343">
        <v>3</v>
      </c>
      <c r="K1343">
        <v>4990.75</v>
      </c>
      <c r="L1343" t="s">
        <v>23</v>
      </c>
      <c r="M1343" t="str">
        <f>IF(PatientData[[#This Row],[Age]]&lt;=30,"18-30",IF(PatientData[[#This Row],[Age]]&lt;=40,"31-40",IF(PatientData[[#This Row],[Age]]&lt;=50,"41-50",IF(PatientData[[#This Row],[Age]]&lt;=60,"51-60",IF(PatientData[[#This Row],[Age]]&lt;=70,"61-70",IF(PatientData[[#This Row],[Age]]&lt;=80,"71-80","80+"))))))</f>
        <v>51-60</v>
      </c>
    </row>
    <row r="1344" spans="1:13" x14ac:dyDescent="0.25">
      <c r="A1344" t="s">
        <v>1368</v>
      </c>
      <c r="B1344">
        <v>18</v>
      </c>
      <c r="C1344" t="s">
        <v>25</v>
      </c>
      <c r="D1344">
        <v>137</v>
      </c>
      <c r="E1344">
        <v>206.709958007724</v>
      </c>
      <c r="F1344">
        <v>17.837412066784101</v>
      </c>
      <c r="G1344" t="s">
        <v>18</v>
      </c>
      <c r="H1344" t="s">
        <v>19</v>
      </c>
      <c r="I1344" t="s">
        <v>15</v>
      </c>
      <c r="J1344">
        <v>2</v>
      </c>
      <c r="K1344">
        <v>8014.47</v>
      </c>
      <c r="L1344" t="s">
        <v>23</v>
      </c>
      <c r="M1344" t="str">
        <f>IF(PatientData[[#This Row],[Age]]&lt;=30,"18-30",IF(PatientData[[#This Row],[Age]]&lt;=40,"31-40",IF(PatientData[[#This Row],[Age]]&lt;=50,"41-50",IF(PatientData[[#This Row],[Age]]&lt;=60,"51-60",IF(PatientData[[#This Row],[Age]]&lt;=70,"61-70",IF(PatientData[[#This Row],[Age]]&lt;=80,"71-80","80+"))))))</f>
        <v>18-30</v>
      </c>
    </row>
    <row r="1345" spans="1:13" x14ac:dyDescent="0.25">
      <c r="A1345" t="s">
        <v>1369</v>
      </c>
      <c r="B1345">
        <v>58</v>
      </c>
      <c r="C1345" t="s">
        <v>25</v>
      </c>
      <c r="D1345">
        <v>120</v>
      </c>
      <c r="E1345">
        <v>178.833506674538</v>
      </c>
      <c r="F1345">
        <v>32.7922597168509</v>
      </c>
      <c r="G1345" t="s">
        <v>36</v>
      </c>
      <c r="H1345" t="s">
        <v>22</v>
      </c>
      <c r="I1345" t="s">
        <v>26</v>
      </c>
      <c r="J1345">
        <v>6</v>
      </c>
      <c r="K1345">
        <v>23696.33</v>
      </c>
      <c r="L1345" t="s">
        <v>16</v>
      </c>
      <c r="M1345" t="str">
        <f>IF(PatientData[[#This Row],[Age]]&lt;=30,"18-30",IF(PatientData[[#This Row],[Age]]&lt;=40,"31-40",IF(PatientData[[#This Row],[Age]]&lt;=50,"41-50",IF(PatientData[[#This Row],[Age]]&lt;=60,"51-60",IF(PatientData[[#This Row],[Age]]&lt;=70,"61-70",IF(PatientData[[#This Row],[Age]]&lt;=80,"71-80","80+"))))))</f>
        <v>51-60</v>
      </c>
    </row>
    <row r="1346" spans="1:13" x14ac:dyDescent="0.25">
      <c r="A1346" t="s">
        <v>1370</v>
      </c>
      <c r="B1346">
        <v>45</v>
      </c>
      <c r="C1346" t="s">
        <v>13</v>
      </c>
      <c r="D1346">
        <v>108</v>
      </c>
      <c r="E1346">
        <v>217.47919046806101</v>
      </c>
      <c r="F1346">
        <v>28.646185694329201</v>
      </c>
      <c r="G1346" t="s">
        <v>18</v>
      </c>
      <c r="H1346" t="s">
        <v>22</v>
      </c>
      <c r="I1346" t="s">
        <v>26</v>
      </c>
      <c r="J1346">
        <v>2</v>
      </c>
      <c r="K1346">
        <v>10702.7</v>
      </c>
      <c r="L1346" t="s">
        <v>16</v>
      </c>
      <c r="M1346" t="str">
        <f>IF(PatientData[[#This Row],[Age]]&lt;=30,"18-30",IF(PatientData[[#This Row],[Age]]&lt;=40,"31-40",IF(PatientData[[#This Row],[Age]]&lt;=50,"41-50",IF(PatientData[[#This Row],[Age]]&lt;=60,"51-60",IF(PatientData[[#This Row],[Age]]&lt;=70,"61-70",IF(PatientData[[#This Row],[Age]]&lt;=80,"71-80","80+"))))))</f>
        <v>41-50</v>
      </c>
    </row>
    <row r="1347" spans="1:13" x14ac:dyDescent="0.25">
      <c r="A1347" t="s">
        <v>1371</v>
      </c>
      <c r="B1347">
        <v>36</v>
      </c>
      <c r="C1347" t="s">
        <v>25</v>
      </c>
      <c r="D1347">
        <v>130</v>
      </c>
      <c r="E1347">
        <v>166.73950803551099</v>
      </c>
      <c r="F1347">
        <v>23.288758979352799</v>
      </c>
      <c r="G1347" t="s">
        <v>18</v>
      </c>
      <c r="H1347" t="s">
        <v>19</v>
      </c>
      <c r="I1347" t="s">
        <v>28</v>
      </c>
      <c r="J1347">
        <v>4</v>
      </c>
      <c r="K1347">
        <v>3178.75</v>
      </c>
      <c r="L1347" t="s">
        <v>16</v>
      </c>
      <c r="M1347" t="str">
        <f>IF(PatientData[[#This Row],[Age]]&lt;=30,"18-30",IF(PatientData[[#This Row],[Age]]&lt;=40,"31-40",IF(PatientData[[#This Row],[Age]]&lt;=50,"41-50",IF(PatientData[[#This Row],[Age]]&lt;=60,"51-60",IF(PatientData[[#This Row],[Age]]&lt;=70,"61-70",IF(PatientData[[#This Row],[Age]]&lt;=80,"71-80","80+"))))))</f>
        <v>31-40</v>
      </c>
    </row>
    <row r="1348" spans="1:13" x14ac:dyDescent="0.25">
      <c r="A1348" t="s">
        <v>1372</v>
      </c>
      <c r="B1348">
        <v>68</v>
      </c>
      <c r="C1348" t="s">
        <v>13</v>
      </c>
      <c r="D1348">
        <v>161</v>
      </c>
      <c r="E1348">
        <v>266.69074155869703</v>
      </c>
      <c r="F1348">
        <v>35.082189503486902</v>
      </c>
      <c r="G1348" t="s">
        <v>18</v>
      </c>
      <c r="H1348" t="s">
        <v>19</v>
      </c>
      <c r="I1348" t="s">
        <v>26</v>
      </c>
      <c r="J1348">
        <v>5</v>
      </c>
      <c r="K1348">
        <v>4854.54</v>
      </c>
      <c r="L1348" t="s">
        <v>16</v>
      </c>
      <c r="M1348" t="str">
        <f>IF(PatientData[[#This Row],[Age]]&lt;=30,"18-30",IF(PatientData[[#This Row],[Age]]&lt;=40,"31-40",IF(PatientData[[#This Row],[Age]]&lt;=50,"41-50",IF(PatientData[[#This Row],[Age]]&lt;=60,"51-60",IF(PatientData[[#This Row],[Age]]&lt;=70,"61-70",IF(PatientData[[#This Row],[Age]]&lt;=80,"71-80","80+"))))))</f>
        <v>61-70</v>
      </c>
    </row>
    <row r="1349" spans="1:13" x14ac:dyDescent="0.25">
      <c r="A1349" t="s">
        <v>1373</v>
      </c>
      <c r="B1349">
        <v>27</v>
      </c>
      <c r="C1349" t="s">
        <v>13</v>
      </c>
      <c r="D1349">
        <v>135</v>
      </c>
      <c r="E1349">
        <v>201.72814921316299</v>
      </c>
      <c r="F1349">
        <v>28.480253577062602</v>
      </c>
      <c r="G1349" t="s">
        <v>14</v>
      </c>
      <c r="H1349" t="s">
        <v>19</v>
      </c>
      <c r="I1349" t="s">
        <v>10051</v>
      </c>
      <c r="J1349">
        <v>4</v>
      </c>
      <c r="K1349">
        <v>7294.7</v>
      </c>
      <c r="L1349" t="s">
        <v>16</v>
      </c>
      <c r="M1349" t="str">
        <f>IF(PatientData[[#This Row],[Age]]&lt;=30,"18-30",IF(PatientData[[#This Row],[Age]]&lt;=40,"31-40",IF(PatientData[[#This Row],[Age]]&lt;=50,"41-50",IF(PatientData[[#This Row],[Age]]&lt;=60,"51-60",IF(PatientData[[#This Row],[Age]]&lt;=70,"61-70",IF(PatientData[[#This Row],[Age]]&lt;=80,"71-80","80+"))))))</f>
        <v>18-30</v>
      </c>
    </row>
    <row r="1350" spans="1:13" x14ac:dyDescent="0.25">
      <c r="A1350" t="s">
        <v>1374</v>
      </c>
      <c r="B1350">
        <v>33</v>
      </c>
      <c r="C1350" t="s">
        <v>13</v>
      </c>
      <c r="D1350">
        <v>135</v>
      </c>
      <c r="E1350">
        <v>280.56577899089098</v>
      </c>
      <c r="F1350">
        <v>27.784989954797901</v>
      </c>
      <c r="G1350" t="s">
        <v>18</v>
      </c>
      <c r="H1350" t="s">
        <v>22</v>
      </c>
      <c r="I1350" t="s">
        <v>15</v>
      </c>
      <c r="J1350">
        <v>1</v>
      </c>
      <c r="K1350">
        <v>8727.7900000000009</v>
      </c>
      <c r="L1350" t="s">
        <v>43</v>
      </c>
      <c r="M1350" t="str">
        <f>IF(PatientData[[#This Row],[Age]]&lt;=30,"18-30",IF(PatientData[[#This Row],[Age]]&lt;=40,"31-40",IF(PatientData[[#This Row],[Age]]&lt;=50,"41-50",IF(PatientData[[#This Row],[Age]]&lt;=60,"51-60",IF(PatientData[[#This Row],[Age]]&lt;=70,"61-70",IF(PatientData[[#This Row],[Age]]&lt;=80,"71-80","80+"))))))</f>
        <v>31-40</v>
      </c>
    </row>
    <row r="1351" spans="1:13" x14ac:dyDescent="0.25">
      <c r="A1351" t="s">
        <v>1375</v>
      </c>
      <c r="B1351">
        <v>81</v>
      </c>
      <c r="C1351" t="s">
        <v>25</v>
      </c>
      <c r="D1351">
        <v>170</v>
      </c>
      <c r="E1351">
        <v>231.46775417716501</v>
      </c>
      <c r="F1351">
        <v>22.260323552411201</v>
      </c>
      <c r="G1351" t="s">
        <v>14</v>
      </c>
      <c r="H1351" t="s">
        <v>10051</v>
      </c>
      <c r="I1351" t="s">
        <v>15</v>
      </c>
      <c r="J1351">
        <v>3</v>
      </c>
      <c r="K1351">
        <v>11683.22</v>
      </c>
      <c r="L1351" t="s">
        <v>20</v>
      </c>
      <c r="M1351" t="str">
        <f>IF(PatientData[[#This Row],[Age]]&lt;=30,"18-30",IF(PatientData[[#This Row],[Age]]&lt;=40,"31-40",IF(PatientData[[#This Row],[Age]]&lt;=50,"41-50",IF(PatientData[[#This Row],[Age]]&lt;=60,"51-60",IF(PatientData[[#This Row],[Age]]&lt;=70,"61-70",IF(PatientData[[#This Row],[Age]]&lt;=80,"71-80","80+"))))))</f>
        <v>80+</v>
      </c>
    </row>
    <row r="1352" spans="1:13" x14ac:dyDescent="0.25">
      <c r="A1352" t="s">
        <v>1376</v>
      </c>
      <c r="B1352">
        <v>72</v>
      </c>
      <c r="C1352" t="s">
        <v>13</v>
      </c>
      <c r="D1352">
        <v>127</v>
      </c>
      <c r="E1352">
        <v>199.050659704883</v>
      </c>
      <c r="F1352">
        <v>35.262266869197397</v>
      </c>
      <c r="G1352" t="s">
        <v>36</v>
      </c>
      <c r="H1352" t="s">
        <v>22</v>
      </c>
      <c r="I1352" t="s">
        <v>26</v>
      </c>
      <c r="J1352">
        <v>5</v>
      </c>
      <c r="K1352">
        <v>12269.55</v>
      </c>
      <c r="L1352" t="s">
        <v>23</v>
      </c>
      <c r="M1352" t="str">
        <f>IF(PatientData[[#This Row],[Age]]&lt;=30,"18-30",IF(PatientData[[#This Row],[Age]]&lt;=40,"31-40",IF(PatientData[[#This Row],[Age]]&lt;=50,"41-50",IF(PatientData[[#This Row],[Age]]&lt;=60,"51-60",IF(PatientData[[#This Row],[Age]]&lt;=70,"61-70",IF(PatientData[[#This Row],[Age]]&lt;=80,"71-80","80+"))))))</f>
        <v>71-80</v>
      </c>
    </row>
    <row r="1353" spans="1:13" x14ac:dyDescent="0.25">
      <c r="A1353" t="s">
        <v>1377</v>
      </c>
      <c r="B1353">
        <v>45</v>
      </c>
      <c r="C1353" t="s">
        <v>25</v>
      </c>
      <c r="D1353">
        <v>163</v>
      </c>
      <c r="E1353">
        <v>255.36709845557201</v>
      </c>
      <c r="F1353">
        <v>31.400543520375098</v>
      </c>
      <c r="G1353" t="s">
        <v>14</v>
      </c>
      <c r="H1353" t="s">
        <v>19</v>
      </c>
      <c r="I1353" t="s">
        <v>28</v>
      </c>
      <c r="J1353">
        <v>6</v>
      </c>
      <c r="K1353">
        <v>8544.2800000000007</v>
      </c>
      <c r="L1353" t="s">
        <v>16</v>
      </c>
      <c r="M1353" t="str">
        <f>IF(PatientData[[#This Row],[Age]]&lt;=30,"18-30",IF(PatientData[[#This Row],[Age]]&lt;=40,"31-40",IF(PatientData[[#This Row],[Age]]&lt;=50,"41-50",IF(PatientData[[#This Row],[Age]]&lt;=60,"51-60",IF(PatientData[[#This Row],[Age]]&lt;=70,"61-70",IF(PatientData[[#This Row],[Age]]&lt;=80,"71-80","80+"))))))</f>
        <v>41-50</v>
      </c>
    </row>
    <row r="1354" spans="1:13" x14ac:dyDescent="0.25">
      <c r="A1354" t="s">
        <v>1378</v>
      </c>
      <c r="B1354">
        <v>26</v>
      </c>
      <c r="C1354" t="s">
        <v>13</v>
      </c>
      <c r="D1354">
        <v>109</v>
      </c>
      <c r="E1354">
        <v>214.93047087663999</v>
      </c>
      <c r="F1354">
        <v>25.730027354731</v>
      </c>
      <c r="G1354" t="s">
        <v>18</v>
      </c>
      <c r="H1354" t="s">
        <v>19</v>
      </c>
      <c r="I1354" t="s">
        <v>28</v>
      </c>
      <c r="J1354">
        <v>4</v>
      </c>
      <c r="K1354">
        <v>4448.12</v>
      </c>
      <c r="L1354" t="s">
        <v>16</v>
      </c>
      <c r="M1354" t="str">
        <f>IF(PatientData[[#This Row],[Age]]&lt;=30,"18-30",IF(PatientData[[#This Row],[Age]]&lt;=40,"31-40",IF(PatientData[[#This Row],[Age]]&lt;=50,"41-50",IF(PatientData[[#This Row],[Age]]&lt;=60,"51-60",IF(PatientData[[#This Row],[Age]]&lt;=70,"61-70",IF(PatientData[[#This Row],[Age]]&lt;=80,"71-80","80+"))))))</f>
        <v>18-30</v>
      </c>
    </row>
    <row r="1355" spans="1:13" x14ac:dyDescent="0.25">
      <c r="A1355" t="s">
        <v>1379</v>
      </c>
      <c r="B1355">
        <v>68</v>
      </c>
      <c r="C1355" t="s">
        <v>25</v>
      </c>
      <c r="D1355">
        <v>106</v>
      </c>
      <c r="E1355">
        <v>222.82968887164</v>
      </c>
      <c r="F1355">
        <v>23.000124658599201</v>
      </c>
      <c r="G1355" t="s">
        <v>14</v>
      </c>
      <c r="H1355" t="s">
        <v>22</v>
      </c>
      <c r="I1355" t="s">
        <v>15</v>
      </c>
      <c r="J1355">
        <v>1</v>
      </c>
      <c r="K1355">
        <v>12883.08</v>
      </c>
      <c r="L1355" t="s">
        <v>23</v>
      </c>
      <c r="M1355" t="str">
        <f>IF(PatientData[[#This Row],[Age]]&lt;=30,"18-30",IF(PatientData[[#This Row],[Age]]&lt;=40,"31-40",IF(PatientData[[#This Row],[Age]]&lt;=50,"41-50",IF(PatientData[[#This Row],[Age]]&lt;=60,"51-60",IF(PatientData[[#This Row],[Age]]&lt;=70,"61-70",IF(PatientData[[#This Row],[Age]]&lt;=80,"71-80","80+"))))))</f>
        <v>61-70</v>
      </c>
    </row>
    <row r="1356" spans="1:13" x14ac:dyDescent="0.25">
      <c r="A1356" t="s">
        <v>1380</v>
      </c>
      <c r="B1356">
        <v>33</v>
      </c>
      <c r="C1356" t="s">
        <v>25</v>
      </c>
      <c r="D1356">
        <v>122</v>
      </c>
      <c r="E1356">
        <v>244.781234374549</v>
      </c>
      <c r="F1356">
        <v>23.1289703058304</v>
      </c>
      <c r="G1356" t="s">
        <v>14</v>
      </c>
      <c r="H1356" t="s">
        <v>19</v>
      </c>
      <c r="I1356" t="s">
        <v>28</v>
      </c>
      <c r="J1356">
        <v>0</v>
      </c>
      <c r="K1356">
        <v>4794.0200000000004</v>
      </c>
      <c r="L1356" t="s">
        <v>23</v>
      </c>
      <c r="M1356" t="str">
        <f>IF(PatientData[[#This Row],[Age]]&lt;=30,"18-30",IF(PatientData[[#This Row],[Age]]&lt;=40,"31-40",IF(PatientData[[#This Row],[Age]]&lt;=50,"41-50",IF(PatientData[[#This Row],[Age]]&lt;=60,"51-60",IF(PatientData[[#This Row],[Age]]&lt;=70,"61-70",IF(PatientData[[#This Row],[Age]]&lt;=80,"71-80","80+"))))))</f>
        <v>31-40</v>
      </c>
    </row>
    <row r="1357" spans="1:13" x14ac:dyDescent="0.25">
      <c r="A1357" t="s">
        <v>1381</v>
      </c>
      <c r="B1357">
        <v>56</v>
      </c>
      <c r="C1357" t="s">
        <v>25</v>
      </c>
      <c r="D1357">
        <v>152</v>
      </c>
      <c r="E1357">
        <v>198.296963562966</v>
      </c>
      <c r="F1357">
        <v>28.181665049063501</v>
      </c>
      <c r="G1357" t="s">
        <v>14</v>
      </c>
      <c r="H1357" t="s">
        <v>22</v>
      </c>
      <c r="I1357" t="s">
        <v>15</v>
      </c>
      <c r="J1357">
        <v>3</v>
      </c>
      <c r="K1357">
        <v>9341.4599999999991</v>
      </c>
      <c r="L1357" t="s">
        <v>16</v>
      </c>
      <c r="M1357" t="str">
        <f>IF(PatientData[[#This Row],[Age]]&lt;=30,"18-30",IF(PatientData[[#This Row],[Age]]&lt;=40,"31-40",IF(PatientData[[#This Row],[Age]]&lt;=50,"41-50",IF(PatientData[[#This Row],[Age]]&lt;=60,"51-60",IF(PatientData[[#This Row],[Age]]&lt;=70,"61-70",IF(PatientData[[#This Row],[Age]]&lt;=80,"71-80","80+"))))))</f>
        <v>51-60</v>
      </c>
    </row>
    <row r="1358" spans="1:13" x14ac:dyDescent="0.25">
      <c r="A1358" t="s">
        <v>1382</v>
      </c>
      <c r="B1358">
        <v>71</v>
      </c>
      <c r="C1358" t="s">
        <v>25</v>
      </c>
      <c r="D1358">
        <v>95</v>
      </c>
      <c r="E1358">
        <v>239.646922315301</v>
      </c>
      <c r="F1358">
        <v>30.537114166761299</v>
      </c>
      <c r="G1358" t="s">
        <v>18</v>
      </c>
      <c r="H1358" t="s">
        <v>22</v>
      </c>
      <c r="I1358" t="s">
        <v>15</v>
      </c>
      <c r="J1358">
        <v>3</v>
      </c>
      <c r="K1358">
        <v>13396.67</v>
      </c>
      <c r="L1358" t="s">
        <v>23</v>
      </c>
      <c r="M1358" t="str">
        <f>IF(PatientData[[#This Row],[Age]]&lt;=30,"18-30",IF(PatientData[[#This Row],[Age]]&lt;=40,"31-40",IF(PatientData[[#This Row],[Age]]&lt;=50,"41-50",IF(PatientData[[#This Row],[Age]]&lt;=60,"51-60",IF(PatientData[[#This Row],[Age]]&lt;=70,"61-70",IF(PatientData[[#This Row],[Age]]&lt;=80,"71-80","80+"))))))</f>
        <v>71-80</v>
      </c>
    </row>
    <row r="1359" spans="1:13" x14ac:dyDescent="0.25">
      <c r="A1359" t="s">
        <v>1383</v>
      </c>
      <c r="B1359">
        <v>41</v>
      </c>
      <c r="C1359" t="s">
        <v>25</v>
      </c>
      <c r="D1359">
        <v>93</v>
      </c>
      <c r="E1359">
        <v>240.19723818447201</v>
      </c>
      <c r="F1359">
        <v>23.394742014641601</v>
      </c>
      <c r="G1359" t="s">
        <v>18</v>
      </c>
      <c r="H1359" t="s">
        <v>22</v>
      </c>
      <c r="I1359" t="s">
        <v>15</v>
      </c>
      <c r="J1359">
        <v>2</v>
      </c>
      <c r="K1359">
        <v>3497.93</v>
      </c>
      <c r="L1359" t="s">
        <v>16</v>
      </c>
      <c r="M1359" t="str">
        <f>IF(PatientData[[#This Row],[Age]]&lt;=30,"18-30",IF(PatientData[[#This Row],[Age]]&lt;=40,"31-40",IF(PatientData[[#This Row],[Age]]&lt;=50,"41-50",IF(PatientData[[#This Row],[Age]]&lt;=60,"51-60",IF(PatientData[[#This Row],[Age]]&lt;=70,"61-70",IF(PatientData[[#This Row],[Age]]&lt;=80,"71-80","80+"))))))</f>
        <v>41-50</v>
      </c>
    </row>
    <row r="1360" spans="1:13" x14ac:dyDescent="0.25">
      <c r="A1360" t="s">
        <v>1384</v>
      </c>
      <c r="B1360">
        <v>67</v>
      </c>
      <c r="C1360" t="s">
        <v>13</v>
      </c>
      <c r="D1360">
        <v>90</v>
      </c>
      <c r="E1360" t="s">
        <v>10051</v>
      </c>
      <c r="F1360">
        <v>26.890267939796001</v>
      </c>
      <c r="G1360" t="s">
        <v>14</v>
      </c>
      <c r="H1360" t="s">
        <v>19</v>
      </c>
      <c r="I1360" t="s">
        <v>28</v>
      </c>
      <c r="J1360">
        <v>3</v>
      </c>
      <c r="K1360">
        <v>4075.71</v>
      </c>
      <c r="L1360" t="s">
        <v>16</v>
      </c>
      <c r="M1360" t="str">
        <f>IF(PatientData[[#This Row],[Age]]&lt;=30,"18-30",IF(PatientData[[#This Row],[Age]]&lt;=40,"31-40",IF(PatientData[[#This Row],[Age]]&lt;=50,"41-50",IF(PatientData[[#This Row],[Age]]&lt;=60,"51-60",IF(PatientData[[#This Row],[Age]]&lt;=70,"61-70",IF(PatientData[[#This Row],[Age]]&lt;=80,"71-80","80+"))))))</f>
        <v>61-70</v>
      </c>
    </row>
    <row r="1361" spans="1:13" x14ac:dyDescent="0.25">
      <c r="A1361" t="s">
        <v>1385</v>
      </c>
      <c r="B1361">
        <v>77</v>
      </c>
      <c r="C1361" t="s">
        <v>13</v>
      </c>
      <c r="D1361">
        <v>148</v>
      </c>
      <c r="E1361">
        <v>216.84427681788699</v>
      </c>
      <c r="F1361">
        <v>29.089087896389799</v>
      </c>
      <c r="G1361" t="s">
        <v>14</v>
      </c>
      <c r="H1361" t="s">
        <v>22</v>
      </c>
      <c r="I1361" t="s">
        <v>26</v>
      </c>
      <c r="J1361">
        <v>4</v>
      </c>
      <c r="K1361">
        <v>17317.150000000001</v>
      </c>
      <c r="L1361" t="s">
        <v>16</v>
      </c>
      <c r="M1361" t="str">
        <f>IF(PatientData[[#This Row],[Age]]&lt;=30,"18-30",IF(PatientData[[#This Row],[Age]]&lt;=40,"31-40",IF(PatientData[[#This Row],[Age]]&lt;=50,"41-50",IF(PatientData[[#This Row],[Age]]&lt;=60,"51-60",IF(PatientData[[#This Row],[Age]]&lt;=70,"61-70",IF(PatientData[[#This Row],[Age]]&lt;=80,"71-80","80+"))))))</f>
        <v>71-80</v>
      </c>
    </row>
    <row r="1362" spans="1:13" x14ac:dyDescent="0.25">
      <c r="A1362" t="s">
        <v>1386</v>
      </c>
      <c r="B1362">
        <v>55</v>
      </c>
      <c r="C1362" t="s">
        <v>25</v>
      </c>
      <c r="D1362">
        <v>106</v>
      </c>
      <c r="E1362">
        <v>226.58505653288799</v>
      </c>
      <c r="F1362">
        <v>27.6054279670143</v>
      </c>
      <c r="G1362" t="s">
        <v>36</v>
      </c>
      <c r="H1362" t="s">
        <v>19</v>
      </c>
      <c r="I1362" t="s">
        <v>26</v>
      </c>
      <c r="J1362">
        <v>4</v>
      </c>
      <c r="K1362">
        <v>23007.73</v>
      </c>
      <c r="L1362" t="s">
        <v>16</v>
      </c>
      <c r="M1362" t="str">
        <f>IF(PatientData[[#This Row],[Age]]&lt;=30,"18-30",IF(PatientData[[#This Row],[Age]]&lt;=40,"31-40",IF(PatientData[[#This Row],[Age]]&lt;=50,"41-50",IF(PatientData[[#This Row],[Age]]&lt;=60,"51-60",IF(PatientData[[#This Row],[Age]]&lt;=70,"61-70",IF(PatientData[[#This Row],[Age]]&lt;=80,"71-80","80+"))))))</f>
        <v>51-60</v>
      </c>
    </row>
    <row r="1363" spans="1:13" x14ac:dyDescent="0.25">
      <c r="A1363" t="s">
        <v>1387</v>
      </c>
      <c r="B1363">
        <v>50</v>
      </c>
      <c r="C1363" t="s">
        <v>13</v>
      </c>
      <c r="D1363">
        <v>141</v>
      </c>
      <c r="E1363">
        <v>225.34969719924899</v>
      </c>
      <c r="F1363">
        <v>25.542683849268499</v>
      </c>
      <c r="G1363" t="s">
        <v>18</v>
      </c>
      <c r="H1363" t="s">
        <v>22</v>
      </c>
      <c r="I1363" t="s">
        <v>15</v>
      </c>
      <c r="J1363">
        <v>3</v>
      </c>
      <c r="K1363">
        <v>5495.86</v>
      </c>
      <c r="L1363" t="s">
        <v>16</v>
      </c>
      <c r="M1363" t="str">
        <f>IF(PatientData[[#This Row],[Age]]&lt;=30,"18-30",IF(PatientData[[#This Row],[Age]]&lt;=40,"31-40",IF(PatientData[[#This Row],[Age]]&lt;=50,"41-50",IF(PatientData[[#This Row],[Age]]&lt;=60,"51-60",IF(PatientData[[#This Row],[Age]]&lt;=70,"61-70",IF(PatientData[[#This Row],[Age]]&lt;=80,"71-80","80+"))))))</f>
        <v>41-50</v>
      </c>
    </row>
    <row r="1364" spans="1:13" x14ac:dyDescent="0.25">
      <c r="A1364" t="s">
        <v>1388</v>
      </c>
      <c r="B1364">
        <v>62</v>
      </c>
      <c r="C1364" t="s">
        <v>25</v>
      </c>
      <c r="D1364">
        <v>151</v>
      </c>
      <c r="E1364">
        <v>195.82065165821399</v>
      </c>
      <c r="F1364">
        <v>24.972481542813799</v>
      </c>
      <c r="G1364" t="s">
        <v>14</v>
      </c>
      <c r="H1364" t="s">
        <v>19</v>
      </c>
      <c r="I1364" t="s">
        <v>28</v>
      </c>
      <c r="J1364">
        <v>1</v>
      </c>
      <c r="K1364">
        <v>6187.61</v>
      </c>
      <c r="L1364" t="s">
        <v>23</v>
      </c>
      <c r="M1364" t="str">
        <f>IF(PatientData[[#This Row],[Age]]&lt;=30,"18-30",IF(PatientData[[#This Row],[Age]]&lt;=40,"31-40",IF(PatientData[[#This Row],[Age]]&lt;=50,"41-50",IF(PatientData[[#This Row],[Age]]&lt;=60,"51-60",IF(PatientData[[#This Row],[Age]]&lt;=70,"61-70",IF(PatientData[[#This Row],[Age]]&lt;=80,"71-80","80+"))))))</f>
        <v>61-70</v>
      </c>
    </row>
    <row r="1365" spans="1:13" x14ac:dyDescent="0.25">
      <c r="A1365" t="s">
        <v>1389</v>
      </c>
      <c r="B1365">
        <v>63</v>
      </c>
      <c r="C1365" t="s">
        <v>25</v>
      </c>
      <c r="D1365">
        <v>141</v>
      </c>
      <c r="E1365">
        <v>284.17112147289799</v>
      </c>
      <c r="F1365">
        <v>28.909868850607999</v>
      </c>
      <c r="G1365" t="s">
        <v>18</v>
      </c>
      <c r="H1365" t="s">
        <v>19</v>
      </c>
      <c r="I1365" t="s">
        <v>15</v>
      </c>
      <c r="J1365">
        <v>5</v>
      </c>
      <c r="K1365">
        <v>6487.47</v>
      </c>
      <c r="L1365" t="s">
        <v>16</v>
      </c>
      <c r="M1365" t="str">
        <f>IF(PatientData[[#This Row],[Age]]&lt;=30,"18-30",IF(PatientData[[#This Row],[Age]]&lt;=40,"31-40",IF(PatientData[[#This Row],[Age]]&lt;=50,"41-50",IF(PatientData[[#This Row],[Age]]&lt;=60,"51-60",IF(PatientData[[#This Row],[Age]]&lt;=70,"61-70",IF(PatientData[[#This Row],[Age]]&lt;=80,"71-80","80+"))))))</f>
        <v>61-70</v>
      </c>
    </row>
    <row r="1366" spans="1:13" x14ac:dyDescent="0.25">
      <c r="A1366" t="s">
        <v>1390</v>
      </c>
      <c r="B1366">
        <v>38</v>
      </c>
      <c r="C1366" t="s">
        <v>13</v>
      </c>
      <c r="D1366" t="s">
        <v>10051</v>
      </c>
      <c r="E1366">
        <v>193.19290181720299</v>
      </c>
      <c r="F1366">
        <v>22.834698147440001</v>
      </c>
      <c r="G1366" t="s">
        <v>36</v>
      </c>
      <c r="H1366" t="s">
        <v>19</v>
      </c>
      <c r="I1366" t="s">
        <v>15</v>
      </c>
      <c r="J1366">
        <v>4</v>
      </c>
      <c r="K1366">
        <v>8663.18</v>
      </c>
      <c r="L1366" t="s">
        <v>16</v>
      </c>
      <c r="M1366" t="str">
        <f>IF(PatientData[[#This Row],[Age]]&lt;=30,"18-30",IF(PatientData[[#This Row],[Age]]&lt;=40,"31-40",IF(PatientData[[#This Row],[Age]]&lt;=50,"41-50",IF(PatientData[[#This Row],[Age]]&lt;=60,"51-60",IF(PatientData[[#This Row],[Age]]&lt;=70,"61-70",IF(PatientData[[#This Row],[Age]]&lt;=80,"71-80","80+"))))))</f>
        <v>31-40</v>
      </c>
    </row>
    <row r="1367" spans="1:13" x14ac:dyDescent="0.25">
      <c r="A1367" t="s">
        <v>1391</v>
      </c>
      <c r="B1367">
        <v>65</v>
      </c>
      <c r="C1367" t="s">
        <v>25</v>
      </c>
      <c r="D1367" t="s">
        <v>10051</v>
      </c>
      <c r="E1367">
        <v>186.25843043479301</v>
      </c>
      <c r="F1367">
        <v>19.977811930667102</v>
      </c>
      <c r="G1367" t="s">
        <v>14</v>
      </c>
      <c r="H1367" t="s">
        <v>19</v>
      </c>
      <c r="I1367" t="s">
        <v>28</v>
      </c>
      <c r="J1367">
        <v>3</v>
      </c>
      <c r="K1367">
        <v>6454.59</v>
      </c>
      <c r="L1367" t="s">
        <v>20</v>
      </c>
      <c r="M1367" t="str">
        <f>IF(PatientData[[#This Row],[Age]]&lt;=30,"18-30",IF(PatientData[[#This Row],[Age]]&lt;=40,"31-40",IF(PatientData[[#This Row],[Age]]&lt;=50,"41-50",IF(PatientData[[#This Row],[Age]]&lt;=60,"51-60",IF(PatientData[[#This Row],[Age]]&lt;=70,"61-70",IF(PatientData[[#This Row],[Age]]&lt;=80,"71-80","80+"))))))</f>
        <v>61-70</v>
      </c>
    </row>
    <row r="1368" spans="1:13" x14ac:dyDescent="0.25">
      <c r="A1368" t="s">
        <v>1392</v>
      </c>
      <c r="B1368">
        <v>52</v>
      </c>
      <c r="C1368" t="s">
        <v>25</v>
      </c>
      <c r="D1368">
        <v>152</v>
      </c>
      <c r="E1368">
        <v>190.50321039938299</v>
      </c>
      <c r="F1368">
        <v>23.539055031285798</v>
      </c>
      <c r="G1368" t="s">
        <v>18</v>
      </c>
      <c r="H1368" t="s">
        <v>19</v>
      </c>
      <c r="I1368" t="s">
        <v>15</v>
      </c>
      <c r="J1368">
        <v>2</v>
      </c>
      <c r="K1368">
        <v>11973.7</v>
      </c>
      <c r="L1368" t="s">
        <v>16</v>
      </c>
      <c r="M1368" t="str">
        <f>IF(PatientData[[#This Row],[Age]]&lt;=30,"18-30",IF(PatientData[[#This Row],[Age]]&lt;=40,"31-40",IF(PatientData[[#This Row],[Age]]&lt;=50,"41-50",IF(PatientData[[#This Row],[Age]]&lt;=60,"51-60",IF(PatientData[[#This Row],[Age]]&lt;=70,"61-70",IF(PatientData[[#This Row],[Age]]&lt;=80,"71-80","80+"))))))</f>
        <v>51-60</v>
      </c>
    </row>
    <row r="1369" spans="1:13" x14ac:dyDescent="0.25">
      <c r="A1369" t="s">
        <v>1393</v>
      </c>
      <c r="B1369">
        <v>28</v>
      </c>
      <c r="C1369" t="s">
        <v>25</v>
      </c>
      <c r="D1369">
        <v>101</v>
      </c>
      <c r="E1369">
        <v>235.170869617758</v>
      </c>
      <c r="F1369">
        <v>32.072563328599401</v>
      </c>
      <c r="G1369" t="s">
        <v>14</v>
      </c>
      <c r="H1369" t="s">
        <v>19</v>
      </c>
      <c r="I1369" t="s">
        <v>28</v>
      </c>
      <c r="J1369">
        <v>4</v>
      </c>
      <c r="K1369">
        <v>4980.58</v>
      </c>
      <c r="L1369" t="s">
        <v>16</v>
      </c>
      <c r="M1369" t="str">
        <f>IF(PatientData[[#This Row],[Age]]&lt;=30,"18-30",IF(PatientData[[#This Row],[Age]]&lt;=40,"31-40",IF(PatientData[[#This Row],[Age]]&lt;=50,"41-50",IF(PatientData[[#This Row],[Age]]&lt;=60,"51-60",IF(PatientData[[#This Row],[Age]]&lt;=70,"61-70",IF(PatientData[[#This Row],[Age]]&lt;=80,"71-80","80+"))))))</f>
        <v>18-30</v>
      </c>
    </row>
    <row r="1370" spans="1:13" x14ac:dyDescent="0.25">
      <c r="A1370" t="s">
        <v>1394</v>
      </c>
      <c r="B1370">
        <v>56</v>
      </c>
      <c r="C1370" t="s">
        <v>25</v>
      </c>
      <c r="D1370">
        <v>119</v>
      </c>
      <c r="E1370">
        <v>256.18753611814299</v>
      </c>
      <c r="F1370">
        <v>28.392022299689199</v>
      </c>
      <c r="G1370" t="s">
        <v>36</v>
      </c>
      <c r="H1370" t="s">
        <v>19</v>
      </c>
      <c r="I1370" t="s">
        <v>26</v>
      </c>
      <c r="J1370">
        <v>2</v>
      </c>
      <c r="K1370">
        <v>15800.33</v>
      </c>
      <c r="L1370" t="s">
        <v>16</v>
      </c>
      <c r="M1370" t="str">
        <f>IF(PatientData[[#This Row],[Age]]&lt;=30,"18-30",IF(PatientData[[#This Row],[Age]]&lt;=40,"31-40",IF(PatientData[[#This Row],[Age]]&lt;=50,"41-50",IF(PatientData[[#This Row],[Age]]&lt;=60,"51-60",IF(PatientData[[#This Row],[Age]]&lt;=70,"61-70",IF(PatientData[[#This Row],[Age]]&lt;=80,"71-80","80+"))))))</f>
        <v>51-60</v>
      </c>
    </row>
    <row r="1371" spans="1:13" x14ac:dyDescent="0.25">
      <c r="A1371" t="s">
        <v>1395</v>
      </c>
      <c r="B1371">
        <v>57</v>
      </c>
      <c r="C1371" t="s">
        <v>13</v>
      </c>
      <c r="D1371">
        <v>158</v>
      </c>
      <c r="E1371">
        <v>221.64137040208499</v>
      </c>
      <c r="F1371">
        <v>36.477654531076197</v>
      </c>
      <c r="G1371" t="s">
        <v>36</v>
      </c>
      <c r="H1371" t="s">
        <v>22</v>
      </c>
      <c r="I1371" t="s">
        <v>26</v>
      </c>
      <c r="J1371">
        <v>7</v>
      </c>
      <c r="K1371">
        <v>17047.22</v>
      </c>
      <c r="L1371" t="s">
        <v>23</v>
      </c>
      <c r="M1371" t="str">
        <f>IF(PatientData[[#This Row],[Age]]&lt;=30,"18-30",IF(PatientData[[#This Row],[Age]]&lt;=40,"31-40",IF(PatientData[[#This Row],[Age]]&lt;=50,"41-50",IF(PatientData[[#This Row],[Age]]&lt;=60,"51-60",IF(PatientData[[#This Row],[Age]]&lt;=70,"61-70",IF(PatientData[[#This Row],[Age]]&lt;=80,"71-80","80+"))))))</f>
        <v>51-60</v>
      </c>
    </row>
    <row r="1372" spans="1:13" x14ac:dyDescent="0.25">
      <c r="A1372" t="s">
        <v>1396</v>
      </c>
      <c r="B1372">
        <v>33</v>
      </c>
      <c r="C1372" t="s">
        <v>25</v>
      </c>
      <c r="D1372">
        <v>146</v>
      </c>
      <c r="E1372">
        <v>266.73461102845198</v>
      </c>
      <c r="F1372">
        <v>15.2368049490321</v>
      </c>
      <c r="G1372" t="s">
        <v>18</v>
      </c>
      <c r="H1372" t="s">
        <v>22</v>
      </c>
      <c r="I1372" t="s">
        <v>26</v>
      </c>
      <c r="J1372">
        <v>2</v>
      </c>
      <c r="K1372">
        <v>6461.99</v>
      </c>
      <c r="L1372" t="s">
        <v>16</v>
      </c>
      <c r="M1372" t="str">
        <f>IF(PatientData[[#This Row],[Age]]&lt;=30,"18-30",IF(PatientData[[#This Row],[Age]]&lt;=40,"31-40",IF(PatientData[[#This Row],[Age]]&lt;=50,"41-50",IF(PatientData[[#This Row],[Age]]&lt;=60,"51-60",IF(PatientData[[#This Row],[Age]]&lt;=70,"61-70",IF(PatientData[[#This Row],[Age]]&lt;=80,"71-80","80+"))))))</f>
        <v>31-40</v>
      </c>
    </row>
    <row r="1373" spans="1:13" x14ac:dyDescent="0.25">
      <c r="A1373" t="s">
        <v>1397</v>
      </c>
      <c r="B1373">
        <v>74</v>
      </c>
      <c r="C1373" t="s">
        <v>25</v>
      </c>
      <c r="D1373">
        <v>176</v>
      </c>
      <c r="E1373">
        <v>170.05246689351</v>
      </c>
      <c r="F1373">
        <v>36.834353935126401</v>
      </c>
      <c r="G1373" t="s">
        <v>36</v>
      </c>
      <c r="H1373" t="s">
        <v>19</v>
      </c>
      <c r="I1373" t="s">
        <v>26</v>
      </c>
      <c r="J1373">
        <v>5</v>
      </c>
      <c r="K1373">
        <v>24192.39</v>
      </c>
      <c r="L1373" t="s">
        <v>16</v>
      </c>
      <c r="M1373" t="str">
        <f>IF(PatientData[[#This Row],[Age]]&lt;=30,"18-30",IF(PatientData[[#This Row],[Age]]&lt;=40,"31-40",IF(PatientData[[#This Row],[Age]]&lt;=50,"41-50",IF(PatientData[[#This Row],[Age]]&lt;=60,"51-60",IF(PatientData[[#This Row],[Age]]&lt;=70,"61-70",IF(PatientData[[#This Row],[Age]]&lt;=80,"71-80","80+"))))))</f>
        <v>71-80</v>
      </c>
    </row>
    <row r="1374" spans="1:13" x14ac:dyDescent="0.25">
      <c r="A1374" t="s">
        <v>1398</v>
      </c>
      <c r="B1374">
        <v>70</v>
      </c>
      <c r="C1374" t="s">
        <v>13</v>
      </c>
      <c r="D1374">
        <v>160</v>
      </c>
      <c r="E1374">
        <v>248.14896832275801</v>
      </c>
      <c r="F1374">
        <v>27.5561312923797</v>
      </c>
      <c r="G1374" t="s">
        <v>14</v>
      </c>
      <c r="H1374" t="s">
        <v>19</v>
      </c>
      <c r="I1374" t="s">
        <v>28</v>
      </c>
      <c r="J1374">
        <v>2</v>
      </c>
      <c r="K1374" t="s">
        <v>10051</v>
      </c>
      <c r="L1374" t="s">
        <v>16</v>
      </c>
      <c r="M1374" t="str">
        <f>IF(PatientData[[#This Row],[Age]]&lt;=30,"18-30",IF(PatientData[[#This Row],[Age]]&lt;=40,"31-40",IF(PatientData[[#This Row],[Age]]&lt;=50,"41-50",IF(PatientData[[#This Row],[Age]]&lt;=60,"51-60",IF(PatientData[[#This Row],[Age]]&lt;=70,"61-70",IF(PatientData[[#This Row],[Age]]&lt;=80,"71-80","80+"))))))</f>
        <v>61-70</v>
      </c>
    </row>
    <row r="1375" spans="1:13" x14ac:dyDescent="0.25">
      <c r="A1375" t="s">
        <v>1399</v>
      </c>
      <c r="B1375">
        <v>35</v>
      </c>
      <c r="C1375" t="s">
        <v>13</v>
      </c>
      <c r="D1375">
        <v>133</v>
      </c>
      <c r="E1375">
        <v>220.16021205071701</v>
      </c>
      <c r="F1375">
        <v>26.282344827565598</v>
      </c>
      <c r="G1375" t="s">
        <v>14</v>
      </c>
      <c r="H1375" t="s">
        <v>22</v>
      </c>
      <c r="I1375" t="s">
        <v>15</v>
      </c>
      <c r="J1375">
        <v>1</v>
      </c>
      <c r="K1375">
        <v>6989.78</v>
      </c>
      <c r="L1375" t="s">
        <v>16</v>
      </c>
      <c r="M1375" t="str">
        <f>IF(PatientData[[#This Row],[Age]]&lt;=30,"18-30",IF(PatientData[[#This Row],[Age]]&lt;=40,"31-40",IF(PatientData[[#This Row],[Age]]&lt;=50,"41-50",IF(PatientData[[#This Row],[Age]]&lt;=60,"51-60",IF(PatientData[[#This Row],[Age]]&lt;=70,"61-70",IF(PatientData[[#This Row],[Age]]&lt;=80,"71-80","80+"))))))</f>
        <v>31-40</v>
      </c>
    </row>
    <row r="1376" spans="1:13" x14ac:dyDescent="0.25">
      <c r="A1376" t="s">
        <v>1400</v>
      </c>
      <c r="B1376">
        <v>44</v>
      </c>
      <c r="C1376" t="s">
        <v>13</v>
      </c>
      <c r="D1376" t="s">
        <v>10051</v>
      </c>
      <c r="E1376">
        <v>140.93622720017001</v>
      </c>
      <c r="F1376">
        <v>33.008399804999797</v>
      </c>
      <c r="G1376" t="s">
        <v>36</v>
      </c>
      <c r="H1376" t="s">
        <v>19</v>
      </c>
      <c r="I1376" t="s">
        <v>15</v>
      </c>
      <c r="J1376">
        <v>8</v>
      </c>
      <c r="K1376">
        <v>11498.7</v>
      </c>
      <c r="L1376" t="s">
        <v>16</v>
      </c>
      <c r="M1376" t="str">
        <f>IF(PatientData[[#This Row],[Age]]&lt;=30,"18-30",IF(PatientData[[#This Row],[Age]]&lt;=40,"31-40",IF(PatientData[[#This Row],[Age]]&lt;=50,"41-50",IF(PatientData[[#This Row],[Age]]&lt;=60,"51-60",IF(PatientData[[#This Row],[Age]]&lt;=70,"61-70",IF(PatientData[[#This Row],[Age]]&lt;=80,"71-80","80+"))))))</f>
        <v>41-50</v>
      </c>
    </row>
    <row r="1377" spans="1:13" x14ac:dyDescent="0.25">
      <c r="A1377" t="s">
        <v>1401</v>
      </c>
      <c r="B1377">
        <v>38</v>
      </c>
      <c r="C1377" t="s">
        <v>13</v>
      </c>
      <c r="D1377">
        <v>127</v>
      </c>
      <c r="E1377">
        <v>199.985884287011</v>
      </c>
      <c r="F1377">
        <v>20.440880471075602</v>
      </c>
      <c r="G1377" t="s">
        <v>14</v>
      </c>
      <c r="H1377" t="s">
        <v>19</v>
      </c>
      <c r="I1377" t="s">
        <v>28</v>
      </c>
      <c r="J1377">
        <v>3</v>
      </c>
      <c r="K1377">
        <v>3447.16</v>
      </c>
      <c r="L1377" t="s">
        <v>20</v>
      </c>
      <c r="M1377" t="str">
        <f>IF(PatientData[[#This Row],[Age]]&lt;=30,"18-30",IF(PatientData[[#This Row],[Age]]&lt;=40,"31-40",IF(PatientData[[#This Row],[Age]]&lt;=50,"41-50",IF(PatientData[[#This Row],[Age]]&lt;=60,"51-60",IF(PatientData[[#This Row],[Age]]&lt;=70,"61-70",IF(PatientData[[#This Row],[Age]]&lt;=80,"71-80","80+"))))))</f>
        <v>31-40</v>
      </c>
    </row>
    <row r="1378" spans="1:13" x14ac:dyDescent="0.25">
      <c r="A1378" t="s">
        <v>1402</v>
      </c>
      <c r="B1378">
        <v>68</v>
      </c>
      <c r="C1378" t="s">
        <v>25</v>
      </c>
      <c r="D1378">
        <v>148</v>
      </c>
      <c r="E1378">
        <v>192.56401956864499</v>
      </c>
      <c r="F1378">
        <v>21.235184306492101</v>
      </c>
      <c r="G1378" t="s">
        <v>14</v>
      </c>
      <c r="H1378" t="s">
        <v>19</v>
      </c>
      <c r="I1378" t="s">
        <v>28</v>
      </c>
      <c r="J1378">
        <v>6</v>
      </c>
      <c r="K1378">
        <v>5478.2</v>
      </c>
      <c r="L1378" t="s">
        <v>16</v>
      </c>
      <c r="M1378" t="str">
        <f>IF(PatientData[[#This Row],[Age]]&lt;=30,"18-30",IF(PatientData[[#This Row],[Age]]&lt;=40,"31-40",IF(PatientData[[#This Row],[Age]]&lt;=50,"41-50",IF(PatientData[[#This Row],[Age]]&lt;=60,"51-60",IF(PatientData[[#This Row],[Age]]&lt;=70,"61-70",IF(PatientData[[#This Row],[Age]]&lt;=80,"71-80","80+"))))))</f>
        <v>61-70</v>
      </c>
    </row>
    <row r="1379" spans="1:13" x14ac:dyDescent="0.25">
      <c r="A1379" t="s">
        <v>1403</v>
      </c>
      <c r="B1379">
        <v>71</v>
      </c>
      <c r="C1379" t="s">
        <v>13</v>
      </c>
      <c r="D1379">
        <v>103</v>
      </c>
      <c r="E1379">
        <v>228.805574335583</v>
      </c>
      <c r="F1379">
        <v>33.483871498812199</v>
      </c>
      <c r="G1379" t="s">
        <v>18</v>
      </c>
      <c r="H1379" t="s">
        <v>19</v>
      </c>
      <c r="I1379" t="s">
        <v>15</v>
      </c>
      <c r="J1379">
        <v>1</v>
      </c>
      <c r="K1379">
        <v>15468.39</v>
      </c>
      <c r="L1379" t="s">
        <v>16</v>
      </c>
      <c r="M1379" t="str">
        <f>IF(PatientData[[#This Row],[Age]]&lt;=30,"18-30",IF(PatientData[[#This Row],[Age]]&lt;=40,"31-40",IF(PatientData[[#This Row],[Age]]&lt;=50,"41-50",IF(PatientData[[#This Row],[Age]]&lt;=60,"51-60",IF(PatientData[[#This Row],[Age]]&lt;=70,"61-70",IF(PatientData[[#This Row],[Age]]&lt;=80,"71-80","80+"))))))</f>
        <v>71-80</v>
      </c>
    </row>
    <row r="1380" spans="1:13" x14ac:dyDescent="0.25">
      <c r="A1380" t="s">
        <v>1404</v>
      </c>
      <c r="B1380">
        <v>68</v>
      </c>
      <c r="C1380" t="s">
        <v>13</v>
      </c>
      <c r="D1380" t="s">
        <v>10051</v>
      </c>
      <c r="E1380">
        <v>166.651813638253</v>
      </c>
      <c r="F1380">
        <v>27.508450118772199</v>
      </c>
      <c r="G1380" t="s">
        <v>18</v>
      </c>
      <c r="H1380" t="s">
        <v>19</v>
      </c>
      <c r="I1380" t="s">
        <v>15</v>
      </c>
      <c r="J1380">
        <v>1</v>
      </c>
      <c r="K1380">
        <v>3158.71</v>
      </c>
      <c r="L1380" t="s">
        <v>23</v>
      </c>
      <c r="M1380" t="str">
        <f>IF(PatientData[[#This Row],[Age]]&lt;=30,"18-30",IF(PatientData[[#This Row],[Age]]&lt;=40,"31-40",IF(PatientData[[#This Row],[Age]]&lt;=50,"41-50",IF(PatientData[[#This Row],[Age]]&lt;=60,"51-60",IF(PatientData[[#This Row],[Age]]&lt;=70,"61-70",IF(PatientData[[#This Row],[Age]]&lt;=80,"71-80","80+"))))))</f>
        <v>61-70</v>
      </c>
    </row>
    <row r="1381" spans="1:13" x14ac:dyDescent="0.25">
      <c r="A1381" t="s">
        <v>1405</v>
      </c>
      <c r="B1381">
        <v>43</v>
      </c>
      <c r="C1381" t="s">
        <v>13</v>
      </c>
      <c r="D1381">
        <v>133</v>
      </c>
      <c r="E1381">
        <v>208.88717993962101</v>
      </c>
      <c r="F1381">
        <v>17.249438810066199</v>
      </c>
      <c r="G1381" t="s">
        <v>14</v>
      </c>
      <c r="H1381" t="s">
        <v>19</v>
      </c>
      <c r="I1381" t="s">
        <v>28</v>
      </c>
      <c r="J1381">
        <v>2</v>
      </c>
      <c r="K1381">
        <v>5414.09</v>
      </c>
      <c r="L1381" t="s">
        <v>23</v>
      </c>
      <c r="M1381" t="str">
        <f>IF(PatientData[[#This Row],[Age]]&lt;=30,"18-30",IF(PatientData[[#This Row],[Age]]&lt;=40,"31-40",IF(PatientData[[#This Row],[Age]]&lt;=50,"41-50",IF(PatientData[[#This Row],[Age]]&lt;=60,"51-60",IF(PatientData[[#This Row],[Age]]&lt;=70,"61-70",IF(PatientData[[#This Row],[Age]]&lt;=80,"71-80","80+"))))))</f>
        <v>41-50</v>
      </c>
    </row>
    <row r="1382" spans="1:13" x14ac:dyDescent="0.25">
      <c r="A1382" t="s">
        <v>1406</v>
      </c>
      <c r="B1382">
        <v>69</v>
      </c>
      <c r="C1382" t="s">
        <v>25</v>
      </c>
      <c r="D1382">
        <v>115</v>
      </c>
      <c r="E1382">
        <v>259.49308518041801</v>
      </c>
      <c r="F1382">
        <v>25.6412378830608</v>
      </c>
      <c r="G1382" t="s">
        <v>14</v>
      </c>
      <c r="H1382" t="s">
        <v>22</v>
      </c>
      <c r="I1382" t="s">
        <v>15</v>
      </c>
      <c r="J1382">
        <v>1</v>
      </c>
      <c r="K1382">
        <v>8498.17</v>
      </c>
      <c r="L1382" t="s">
        <v>43</v>
      </c>
      <c r="M1382" t="str">
        <f>IF(PatientData[[#This Row],[Age]]&lt;=30,"18-30",IF(PatientData[[#This Row],[Age]]&lt;=40,"31-40",IF(PatientData[[#This Row],[Age]]&lt;=50,"41-50",IF(PatientData[[#This Row],[Age]]&lt;=60,"51-60",IF(PatientData[[#This Row],[Age]]&lt;=70,"61-70",IF(PatientData[[#This Row],[Age]]&lt;=80,"71-80","80+"))))))</f>
        <v>61-70</v>
      </c>
    </row>
    <row r="1383" spans="1:13" x14ac:dyDescent="0.25">
      <c r="A1383" t="s">
        <v>1407</v>
      </c>
      <c r="B1383">
        <v>60</v>
      </c>
      <c r="C1383" t="s">
        <v>25</v>
      </c>
      <c r="D1383">
        <v>123</v>
      </c>
      <c r="E1383">
        <v>247.12462788874799</v>
      </c>
      <c r="F1383">
        <v>21.979850192682601</v>
      </c>
      <c r="G1383" t="s">
        <v>36</v>
      </c>
      <c r="H1383" t="s">
        <v>19</v>
      </c>
      <c r="I1383" t="s">
        <v>15</v>
      </c>
      <c r="J1383">
        <v>6</v>
      </c>
      <c r="K1383">
        <v>10080.879999999999</v>
      </c>
      <c r="L1383" t="s">
        <v>23</v>
      </c>
      <c r="M1383" t="str">
        <f>IF(PatientData[[#This Row],[Age]]&lt;=30,"18-30",IF(PatientData[[#This Row],[Age]]&lt;=40,"31-40",IF(PatientData[[#This Row],[Age]]&lt;=50,"41-50",IF(PatientData[[#This Row],[Age]]&lt;=60,"51-60",IF(PatientData[[#This Row],[Age]]&lt;=70,"61-70",IF(PatientData[[#This Row],[Age]]&lt;=80,"71-80","80+"))))))</f>
        <v>51-60</v>
      </c>
    </row>
    <row r="1384" spans="1:13" x14ac:dyDescent="0.25">
      <c r="A1384" t="s">
        <v>1408</v>
      </c>
      <c r="B1384">
        <v>50</v>
      </c>
      <c r="C1384" t="s">
        <v>25</v>
      </c>
      <c r="D1384">
        <v>115</v>
      </c>
      <c r="E1384" t="s">
        <v>10051</v>
      </c>
      <c r="F1384">
        <v>30.885882028828298</v>
      </c>
      <c r="G1384" t="s">
        <v>14</v>
      </c>
      <c r="H1384" t="s">
        <v>19</v>
      </c>
      <c r="I1384" t="s">
        <v>28</v>
      </c>
      <c r="J1384" t="s">
        <v>10051</v>
      </c>
      <c r="K1384">
        <v>2330.23</v>
      </c>
      <c r="L1384" t="s">
        <v>16</v>
      </c>
      <c r="M1384" t="str">
        <f>IF(PatientData[[#This Row],[Age]]&lt;=30,"18-30",IF(PatientData[[#This Row],[Age]]&lt;=40,"31-40",IF(PatientData[[#This Row],[Age]]&lt;=50,"41-50",IF(PatientData[[#This Row],[Age]]&lt;=60,"51-60",IF(PatientData[[#This Row],[Age]]&lt;=70,"61-70",IF(PatientData[[#This Row],[Age]]&lt;=80,"71-80","80+"))))))</f>
        <v>41-50</v>
      </c>
    </row>
    <row r="1385" spans="1:13" x14ac:dyDescent="0.25">
      <c r="A1385" t="s">
        <v>1409</v>
      </c>
      <c r="B1385">
        <v>54</v>
      </c>
      <c r="C1385" t="s">
        <v>25</v>
      </c>
      <c r="D1385">
        <v>103</v>
      </c>
      <c r="E1385">
        <v>153.538637203973</v>
      </c>
      <c r="F1385">
        <v>31.420737151923198</v>
      </c>
      <c r="G1385" t="s">
        <v>36</v>
      </c>
      <c r="H1385" t="s">
        <v>19</v>
      </c>
      <c r="I1385" t="s">
        <v>15</v>
      </c>
      <c r="J1385" t="s">
        <v>10051</v>
      </c>
      <c r="K1385">
        <v>3635.88</v>
      </c>
      <c r="L1385" t="s">
        <v>23</v>
      </c>
      <c r="M1385" t="str">
        <f>IF(PatientData[[#This Row],[Age]]&lt;=30,"18-30",IF(PatientData[[#This Row],[Age]]&lt;=40,"31-40",IF(PatientData[[#This Row],[Age]]&lt;=50,"41-50",IF(PatientData[[#This Row],[Age]]&lt;=60,"51-60",IF(PatientData[[#This Row],[Age]]&lt;=70,"61-70",IF(PatientData[[#This Row],[Age]]&lt;=80,"71-80","80+"))))))</f>
        <v>51-60</v>
      </c>
    </row>
    <row r="1386" spans="1:13" x14ac:dyDescent="0.25">
      <c r="A1386" t="s">
        <v>1410</v>
      </c>
      <c r="B1386">
        <v>37</v>
      </c>
      <c r="C1386" t="s">
        <v>13</v>
      </c>
      <c r="D1386">
        <v>105</v>
      </c>
      <c r="E1386">
        <v>188.56899390774299</v>
      </c>
      <c r="F1386">
        <v>28.166479363058201</v>
      </c>
      <c r="G1386" t="s">
        <v>14</v>
      </c>
      <c r="H1386" t="s">
        <v>22</v>
      </c>
      <c r="I1386" t="s">
        <v>15</v>
      </c>
      <c r="J1386">
        <v>2</v>
      </c>
      <c r="K1386">
        <v>8559.11</v>
      </c>
      <c r="L1386" t="s">
        <v>20</v>
      </c>
      <c r="M1386" t="str">
        <f>IF(PatientData[[#This Row],[Age]]&lt;=30,"18-30",IF(PatientData[[#This Row],[Age]]&lt;=40,"31-40",IF(PatientData[[#This Row],[Age]]&lt;=50,"41-50",IF(PatientData[[#This Row],[Age]]&lt;=60,"51-60",IF(PatientData[[#This Row],[Age]]&lt;=70,"61-70",IF(PatientData[[#This Row],[Age]]&lt;=80,"71-80","80+"))))))</f>
        <v>31-40</v>
      </c>
    </row>
    <row r="1387" spans="1:13" x14ac:dyDescent="0.25">
      <c r="A1387" t="s">
        <v>1411</v>
      </c>
      <c r="B1387">
        <v>58</v>
      </c>
      <c r="C1387" t="s">
        <v>25</v>
      </c>
      <c r="D1387">
        <v>110</v>
      </c>
      <c r="E1387">
        <v>169.69185336563001</v>
      </c>
      <c r="F1387">
        <v>26.136693095708701</v>
      </c>
      <c r="G1387" t="s">
        <v>18</v>
      </c>
      <c r="H1387" t="s">
        <v>19</v>
      </c>
      <c r="I1387" t="s">
        <v>15</v>
      </c>
      <c r="J1387">
        <v>6</v>
      </c>
      <c r="K1387">
        <v>11823</v>
      </c>
      <c r="L1387" t="s">
        <v>16</v>
      </c>
      <c r="M1387" t="str">
        <f>IF(PatientData[[#This Row],[Age]]&lt;=30,"18-30",IF(PatientData[[#This Row],[Age]]&lt;=40,"31-40",IF(PatientData[[#This Row],[Age]]&lt;=50,"41-50",IF(PatientData[[#This Row],[Age]]&lt;=60,"51-60",IF(PatientData[[#This Row],[Age]]&lt;=70,"61-70",IF(PatientData[[#This Row],[Age]]&lt;=80,"71-80","80+"))))))</f>
        <v>51-60</v>
      </c>
    </row>
    <row r="1388" spans="1:13" x14ac:dyDescent="0.25">
      <c r="A1388" t="s">
        <v>1412</v>
      </c>
      <c r="B1388">
        <v>64</v>
      </c>
      <c r="C1388" t="s">
        <v>13</v>
      </c>
      <c r="D1388">
        <v>108</v>
      </c>
      <c r="E1388">
        <v>235.067131478183</v>
      </c>
      <c r="F1388">
        <v>26.628772686340401</v>
      </c>
      <c r="G1388" t="s">
        <v>18</v>
      </c>
      <c r="H1388" t="s">
        <v>19</v>
      </c>
      <c r="I1388" t="s">
        <v>28</v>
      </c>
      <c r="J1388">
        <v>4</v>
      </c>
      <c r="K1388">
        <v>7007.74</v>
      </c>
      <c r="L1388" t="s">
        <v>16</v>
      </c>
      <c r="M1388" t="str">
        <f>IF(PatientData[[#This Row],[Age]]&lt;=30,"18-30",IF(PatientData[[#This Row],[Age]]&lt;=40,"31-40",IF(PatientData[[#This Row],[Age]]&lt;=50,"41-50",IF(PatientData[[#This Row],[Age]]&lt;=60,"51-60",IF(PatientData[[#This Row],[Age]]&lt;=70,"61-70",IF(PatientData[[#This Row],[Age]]&lt;=80,"71-80","80+"))))))</f>
        <v>61-70</v>
      </c>
    </row>
    <row r="1389" spans="1:13" x14ac:dyDescent="0.25">
      <c r="A1389" t="s">
        <v>1413</v>
      </c>
      <c r="B1389">
        <v>36</v>
      </c>
      <c r="C1389" t="s">
        <v>13</v>
      </c>
      <c r="D1389">
        <v>164</v>
      </c>
      <c r="E1389">
        <v>283.80145057502301</v>
      </c>
      <c r="F1389">
        <v>35.053867461326902</v>
      </c>
      <c r="G1389" t="s">
        <v>18</v>
      </c>
      <c r="H1389" t="s">
        <v>22</v>
      </c>
      <c r="I1389" t="s">
        <v>26</v>
      </c>
      <c r="J1389">
        <v>2</v>
      </c>
      <c r="K1389" t="s">
        <v>10051</v>
      </c>
      <c r="L1389" t="s">
        <v>16</v>
      </c>
      <c r="M1389" t="str">
        <f>IF(PatientData[[#This Row],[Age]]&lt;=30,"18-30",IF(PatientData[[#This Row],[Age]]&lt;=40,"31-40",IF(PatientData[[#This Row],[Age]]&lt;=50,"41-50",IF(PatientData[[#This Row],[Age]]&lt;=60,"51-60",IF(PatientData[[#This Row],[Age]]&lt;=70,"61-70",IF(PatientData[[#This Row],[Age]]&lt;=80,"71-80","80+"))))))</f>
        <v>31-40</v>
      </c>
    </row>
    <row r="1390" spans="1:13" x14ac:dyDescent="0.25">
      <c r="A1390" t="s">
        <v>1414</v>
      </c>
      <c r="B1390">
        <v>62</v>
      </c>
      <c r="C1390" t="s">
        <v>13</v>
      </c>
      <c r="D1390">
        <v>158</v>
      </c>
      <c r="E1390">
        <v>251.276162080425</v>
      </c>
      <c r="F1390">
        <v>28.777786031280201</v>
      </c>
      <c r="G1390" t="s">
        <v>18</v>
      </c>
      <c r="H1390" t="s">
        <v>22</v>
      </c>
      <c r="I1390" t="s">
        <v>15</v>
      </c>
      <c r="J1390">
        <v>3</v>
      </c>
      <c r="K1390">
        <v>5807.74</v>
      </c>
      <c r="L1390" t="s">
        <v>16</v>
      </c>
      <c r="M1390" t="str">
        <f>IF(PatientData[[#This Row],[Age]]&lt;=30,"18-30",IF(PatientData[[#This Row],[Age]]&lt;=40,"31-40",IF(PatientData[[#This Row],[Age]]&lt;=50,"41-50",IF(PatientData[[#This Row],[Age]]&lt;=60,"51-60",IF(PatientData[[#This Row],[Age]]&lt;=70,"61-70",IF(PatientData[[#This Row],[Age]]&lt;=80,"71-80","80+"))))))</f>
        <v>61-70</v>
      </c>
    </row>
    <row r="1391" spans="1:13" x14ac:dyDescent="0.25">
      <c r="A1391" t="s">
        <v>1415</v>
      </c>
      <c r="B1391">
        <v>40</v>
      </c>
      <c r="C1391" t="s">
        <v>13</v>
      </c>
      <c r="D1391">
        <v>129</v>
      </c>
      <c r="E1391">
        <v>231.466290742686</v>
      </c>
      <c r="F1391">
        <v>33.242186359905297</v>
      </c>
      <c r="G1391" t="s">
        <v>36</v>
      </c>
      <c r="H1391" t="s">
        <v>22</v>
      </c>
      <c r="I1391" t="s">
        <v>26</v>
      </c>
      <c r="J1391">
        <v>6</v>
      </c>
      <c r="K1391">
        <v>21008.23</v>
      </c>
      <c r="L1391" t="s">
        <v>23</v>
      </c>
      <c r="M1391" t="str">
        <f>IF(PatientData[[#This Row],[Age]]&lt;=30,"18-30",IF(PatientData[[#This Row],[Age]]&lt;=40,"31-40",IF(PatientData[[#This Row],[Age]]&lt;=50,"41-50",IF(PatientData[[#This Row],[Age]]&lt;=60,"51-60",IF(PatientData[[#This Row],[Age]]&lt;=70,"61-70",IF(PatientData[[#This Row],[Age]]&lt;=80,"71-80","80+"))))))</f>
        <v>31-40</v>
      </c>
    </row>
    <row r="1392" spans="1:13" x14ac:dyDescent="0.25">
      <c r="A1392" t="s">
        <v>1416</v>
      </c>
      <c r="B1392">
        <v>42</v>
      </c>
      <c r="C1392" t="s">
        <v>25</v>
      </c>
      <c r="D1392">
        <v>113</v>
      </c>
      <c r="E1392">
        <v>301.31482576731003</v>
      </c>
      <c r="F1392">
        <v>25.6628189210609</v>
      </c>
      <c r="G1392" t="s">
        <v>18</v>
      </c>
      <c r="H1392" t="s">
        <v>19</v>
      </c>
      <c r="I1392" t="s">
        <v>28</v>
      </c>
      <c r="J1392">
        <v>2</v>
      </c>
      <c r="K1392">
        <v>4666.26</v>
      </c>
      <c r="L1392" t="s">
        <v>16</v>
      </c>
      <c r="M1392" t="str">
        <f>IF(PatientData[[#This Row],[Age]]&lt;=30,"18-30",IF(PatientData[[#This Row],[Age]]&lt;=40,"31-40",IF(PatientData[[#This Row],[Age]]&lt;=50,"41-50",IF(PatientData[[#This Row],[Age]]&lt;=60,"51-60",IF(PatientData[[#This Row],[Age]]&lt;=70,"61-70",IF(PatientData[[#This Row],[Age]]&lt;=80,"71-80","80+"))))))</f>
        <v>41-50</v>
      </c>
    </row>
    <row r="1393" spans="1:13" x14ac:dyDescent="0.25">
      <c r="A1393" t="s">
        <v>1417</v>
      </c>
      <c r="B1393">
        <v>55</v>
      </c>
      <c r="C1393" t="s">
        <v>13</v>
      </c>
      <c r="D1393">
        <v>132</v>
      </c>
      <c r="E1393">
        <v>248.08456556707</v>
      </c>
      <c r="F1393">
        <v>33.359599977934401</v>
      </c>
      <c r="G1393" t="s">
        <v>18</v>
      </c>
      <c r="H1393" t="s">
        <v>19</v>
      </c>
      <c r="I1393" t="s">
        <v>15</v>
      </c>
      <c r="J1393">
        <v>1</v>
      </c>
      <c r="K1393">
        <v>5452.72</v>
      </c>
      <c r="L1393" t="s">
        <v>16</v>
      </c>
      <c r="M1393" t="str">
        <f>IF(PatientData[[#This Row],[Age]]&lt;=30,"18-30",IF(PatientData[[#This Row],[Age]]&lt;=40,"31-40",IF(PatientData[[#This Row],[Age]]&lt;=50,"41-50",IF(PatientData[[#This Row],[Age]]&lt;=60,"51-60",IF(PatientData[[#This Row],[Age]]&lt;=70,"61-70",IF(PatientData[[#This Row],[Age]]&lt;=80,"71-80","80+"))))))</f>
        <v>51-60</v>
      </c>
    </row>
    <row r="1394" spans="1:13" x14ac:dyDescent="0.25">
      <c r="A1394" t="s">
        <v>1418</v>
      </c>
      <c r="B1394">
        <v>65</v>
      </c>
      <c r="C1394" t="s">
        <v>25</v>
      </c>
      <c r="D1394">
        <v>148</v>
      </c>
      <c r="E1394">
        <v>218.789945187537</v>
      </c>
      <c r="F1394">
        <v>26.462868733935501</v>
      </c>
      <c r="G1394" t="s">
        <v>18</v>
      </c>
      <c r="H1394" t="s">
        <v>19</v>
      </c>
      <c r="I1394" t="s">
        <v>15</v>
      </c>
      <c r="J1394">
        <v>5</v>
      </c>
      <c r="K1394">
        <v>13546.86</v>
      </c>
      <c r="L1394" t="s">
        <v>16</v>
      </c>
      <c r="M1394" t="str">
        <f>IF(PatientData[[#This Row],[Age]]&lt;=30,"18-30",IF(PatientData[[#This Row],[Age]]&lt;=40,"31-40",IF(PatientData[[#This Row],[Age]]&lt;=50,"41-50",IF(PatientData[[#This Row],[Age]]&lt;=60,"51-60",IF(PatientData[[#This Row],[Age]]&lt;=70,"61-70",IF(PatientData[[#This Row],[Age]]&lt;=80,"71-80","80+"))))))</f>
        <v>61-70</v>
      </c>
    </row>
    <row r="1395" spans="1:13" x14ac:dyDescent="0.25">
      <c r="A1395" t="s">
        <v>1419</v>
      </c>
      <c r="B1395">
        <v>41</v>
      </c>
      <c r="C1395" t="s">
        <v>13</v>
      </c>
      <c r="D1395" t="s">
        <v>10051</v>
      </c>
      <c r="E1395">
        <v>261.51563659070899</v>
      </c>
      <c r="F1395">
        <v>27.6129538916</v>
      </c>
      <c r="G1395" t="s">
        <v>36</v>
      </c>
      <c r="H1395" t="s">
        <v>22</v>
      </c>
      <c r="I1395" t="s">
        <v>26</v>
      </c>
      <c r="J1395">
        <v>2</v>
      </c>
      <c r="K1395">
        <v>21798.2</v>
      </c>
      <c r="L1395" t="s">
        <v>16</v>
      </c>
      <c r="M1395" t="str">
        <f>IF(PatientData[[#This Row],[Age]]&lt;=30,"18-30",IF(PatientData[[#This Row],[Age]]&lt;=40,"31-40",IF(PatientData[[#This Row],[Age]]&lt;=50,"41-50",IF(PatientData[[#This Row],[Age]]&lt;=60,"51-60",IF(PatientData[[#This Row],[Age]]&lt;=70,"61-70",IF(PatientData[[#This Row],[Age]]&lt;=80,"71-80","80+"))))))</f>
        <v>41-50</v>
      </c>
    </row>
    <row r="1396" spans="1:13" x14ac:dyDescent="0.25">
      <c r="A1396" t="s">
        <v>1420</v>
      </c>
      <c r="B1396">
        <v>47</v>
      </c>
      <c r="C1396" t="s">
        <v>13</v>
      </c>
      <c r="D1396">
        <v>139</v>
      </c>
      <c r="E1396">
        <v>174.54919242124899</v>
      </c>
      <c r="F1396">
        <v>32.920429691593803</v>
      </c>
      <c r="G1396" t="s">
        <v>14</v>
      </c>
      <c r="H1396" t="s">
        <v>19</v>
      </c>
      <c r="I1396" t="s">
        <v>28</v>
      </c>
      <c r="J1396">
        <v>2</v>
      </c>
      <c r="K1396">
        <v>5517.78</v>
      </c>
      <c r="L1396" t="s">
        <v>23</v>
      </c>
      <c r="M1396" t="str">
        <f>IF(PatientData[[#This Row],[Age]]&lt;=30,"18-30",IF(PatientData[[#This Row],[Age]]&lt;=40,"31-40",IF(PatientData[[#This Row],[Age]]&lt;=50,"41-50",IF(PatientData[[#This Row],[Age]]&lt;=60,"51-60",IF(PatientData[[#This Row],[Age]]&lt;=70,"61-70",IF(PatientData[[#This Row],[Age]]&lt;=80,"71-80","80+"))))))</f>
        <v>41-50</v>
      </c>
    </row>
    <row r="1397" spans="1:13" x14ac:dyDescent="0.25">
      <c r="A1397" t="s">
        <v>1421</v>
      </c>
      <c r="B1397">
        <v>64</v>
      </c>
      <c r="C1397" t="s">
        <v>13</v>
      </c>
      <c r="D1397">
        <v>119</v>
      </c>
      <c r="E1397">
        <v>277.95016464547399</v>
      </c>
      <c r="F1397" t="s">
        <v>10051</v>
      </c>
      <c r="G1397" t="s">
        <v>36</v>
      </c>
      <c r="H1397" t="s">
        <v>19</v>
      </c>
      <c r="I1397" t="s">
        <v>26</v>
      </c>
      <c r="J1397">
        <v>3</v>
      </c>
      <c r="K1397">
        <v>19986.900000000001</v>
      </c>
      <c r="L1397" t="s">
        <v>16</v>
      </c>
      <c r="M1397" t="str">
        <f>IF(PatientData[[#This Row],[Age]]&lt;=30,"18-30",IF(PatientData[[#This Row],[Age]]&lt;=40,"31-40",IF(PatientData[[#This Row],[Age]]&lt;=50,"41-50",IF(PatientData[[#This Row],[Age]]&lt;=60,"51-60",IF(PatientData[[#This Row],[Age]]&lt;=70,"61-70",IF(PatientData[[#This Row],[Age]]&lt;=80,"71-80","80+"))))))</f>
        <v>61-70</v>
      </c>
    </row>
    <row r="1398" spans="1:13" x14ac:dyDescent="0.25">
      <c r="A1398" t="s">
        <v>1422</v>
      </c>
      <c r="B1398">
        <v>70</v>
      </c>
      <c r="C1398" t="s">
        <v>13</v>
      </c>
      <c r="D1398">
        <v>137</v>
      </c>
      <c r="E1398">
        <v>206.896244740002</v>
      </c>
      <c r="F1398">
        <v>27.866538682430399</v>
      </c>
      <c r="G1398" t="s">
        <v>36</v>
      </c>
      <c r="H1398" t="s">
        <v>22</v>
      </c>
      <c r="I1398" t="s">
        <v>26</v>
      </c>
      <c r="J1398">
        <v>6</v>
      </c>
      <c r="K1398">
        <v>18576.599999999999</v>
      </c>
      <c r="L1398" t="s">
        <v>16</v>
      </c>
      <c r="M1398" t="str">
        <f>IF(PatientData[[#This Row],[Age]]&lt;=30,"18-30",IF(PatientData[[#This Row],[Age]]&lt;=40,"31-40",IF(PatientData[[#This Row],[Age]]&lt;=50,"41-50",IF(PatientData[[#This Row],[Age]]&lt;=60,"51-60",IF(PatientData[[#This Row],[Age]]&lt;=70,"61-70",IF(PatientData[[#This Row],[Age]]&lt;=80,"71-80","80+"))))))</f>
        <v>61-70</v>
      </c>
    </row>
    <row r="1399" spans="1:13" x14ac:dyDescent="0.25">
      <c r="A1399" t="s">
        <v>1423</v>
      </c>
      <c r="B1399">
        <v>42</v>
      </c>
      <c r="C1399" t="s">
        <v>13</v>
      </c>
      <c r="D1399">
        <v>102</v>
      </c>
      <c r="E1399">
        <v>160.73365746975</v>
      </c>
      <c r="F1399">
        <v>29.1852559930052</v>
      </c>
      <c r="G1399" t="s">
        <v>10051</v>
      </c>
      <c r="H1399" t="s">
        <v>19</v>
      </c>
      <c r="I1399" t="s">
        <v>15</v>
      </c>
      <c r="J1399">
        <v>1</v>
      </c>
      <c r="K1399">
        <v>4553.12</v>
      </c>
      <c r="L1399" t="s">
        <v>16</v>
      </c>
      <c r="M1399" t="str">
        <f>IF(PatientData[[#This Row],[Age]]&lt;=30,"18-30",IF(PatientData[[#This Row],[Age]]&lt;=40,"31-40",IF(PatientData[[#This Row],[Age]]&lt;=50,"41-50",IF(PatientData[[#This Row],[Age]]&lt;=60,"51-60",IF(PatientData[[#This Row],[Age]]&lt;=70,"61-70",IF(PatientData[[#This Row],[Age]]&lt;=80,"71-80","80+"))))))</f>
        <v>41-50</v>
      </c>
    </row>
    <row r="1400" spans="1:13" x14ac:dyDescent="0.25">
      <c r="A1400" t="s">
        <v>1424</v>
      </c>
      <c r="B1400">
        <v>95</v>
      </c>
      <c r="C1400" t="s">
        <v>25</v>
      </c>
      <c r="D1400">
        <v>143</v>
      </c>
      <c r="E1400">
        <v>162.252255651974</v>
      </c>
      <c r="F1400">
        <v>27.825586483129602</v>
      </c>
      <c r="G1400" t="s">
        <v>14</v>
      </c>
      <c r="H1400" t="s">
        <v>19</v>
      </c>
      <c r="I1400" t="s">
        <v>26</v>
      </c>
      <c r="J1400">
        <v>8</v>
      </c>
      <c r="K1400">
        <v>18734.78</v>
      </c>
      <c r="L1400" t="s">
        <v>23</v>
      </c>
      <c r="M1400" t="str">
        <f>IF(PatientData[[#This Row],[Age]]&lt;=30,"18-30",IF(PatientData[[#This Row],[Age]]&lt;=40,"31-40",IF(PatientData[[#This Row],[Age]]&lt;=50,"41-50",IF(PatientData[[#This Row],[Age]]&lt;=60,"51-60",IF(PatientData[[#This Row],[Age]]&lt;=70,"61-70",IF(PatientData[[#This Row],[Age]]&lt;=80,"71-80","80+"))))))</f>
        <v>80+</v>
      </c>
    </row>
    <row r="1401" spans="1:13" x14ac:dyDescent="0.25">
      <c r="A1401" t="s">
        <v>1425</v>
      </c>
      <c r="B1401">
        <v>65</v>
      </c>
      <c r="C1401" t="s">
        <v>13</v>
      </c>
      <c r="D1401">
        <v>152</v>
      </c>
      <c r="E1401">
        <v>120</v>
      </c>
      <c r="F1401">
        <v>25.369477602604999</v>
      </c>
      <c r="G1401" t="s">
        <v>18</v>
      </c>
      <c r="H1401" t="s">
        <v>19</v>
      </c>
      <c r="I1401" t="s">
        <v>15</v>
      </c>
      <c r="J1401">
        <v>4</v>
      </c>
      <c r="K1401">
        <v>9481.2000000000007</v>
      </c>
      <c r="L1401" t="s">
        <v>23</v>
      </c>
      <c r="M1401" t="str">
        <f>IF(PatientData[[#This Row],[Age]]&lt;=30,"18-30",IF(PatientData[[#This Row],[Age]]&lt;=40,"31-40",IF(PatientData[[#This Row],[Age]]&lt;=50,"41-50",IF(PatientData[[#This Row],[Age]]&lt;=60,"51-60",IF(PatientData[[#This Row],[Age]]&lt;=70,"61-70",IF(PatientData[[#This Row],[Age]]&lt;=80,"71-80","80+"))))))</f>
        <v>61-70</v>
      </c>
    </row>
    <row r="1402" spans="1:13" x14ac:dyDescent="0.25">
      <c r="A1402" t="s">
        <v>1426</v>
      </c>
      <c r="B1402">
        <v>63</v>
      </c>
      <c r="C1402" t="s">
        <v>13</v>
      </c>
      <c r="D1402">
        <v>102</v>
      </c>
      <c r="E1402">
        <v>264.45703827376099</v>
      </c>
      <c r="F1402">
        <v>24.230834883507399</v>
      </c>
      <c r="G1402" t="s">
        <v>14</v>
      </c>
      <c r="H1402" t="s">
        <v>19</v>
      </c>
      <c r="I1402" t="s">
        <v>15</v>
      </c>
      <c r="J1402">
        <v>3</v>
      </c>
      <c r="K1402">
        <v>8096.33</v>
      </c>
      <c r="L1402" t="s">
        <v>16</v>
      </c>
      <c r="M1402" t="str">
        <f>IF(PatientData[[#This Row],[Age]]&lt;=30,"18-30",IF(PatientData[[#This Row],[Age]]&lt;=40,"31-40",IF(PatientData[[#This Row],[Age]]&lt;=50,"41-50",IF(PatientData[[#This Row],[Age]]&lt;=60,"51-60",IF(PatientData[[#This Row],[Age]]&lt;=70,"61-70",IF(PatientData[[#This Row],[Age]]&lt;=80,"71-80","80+"))))))</f>
        <v>61-70</v>
      </c>
    </row>
    <row r="1403" spans="1:13" x14ac:dyDescent="0.25">
      <c r="A1403" t="s">
        <v>1427</v>
      </c>
      <c r="B1403">
        <v>69</v>
      </c>
      <c r="C1403" t="s">
        <v>13</v>
      </c>
      <c r="D1403">
        <v>149</v>
      </c>
      <c r="E1403">
        <v>236.33957440256</v>
      </c>
      <c r="F1403">
        <v>20.456505323604102</v>
      </c>
      <c r="G1403" t="s">
        <v>14</v>
      </c>
      <c r="H1403" t="s">
        <v>19</v>
      </c>
      <c r="I1403" t="s">
        <v>15</v>
      </c>
      <c r="J1403">
        <v>3</v>
      </c>
      <c r="K1403">
        <v>13922.17</v>
      </c>
      <c r="L1403" t="s">
        <v>16</v>
      </c>
      <c r="M1403" t="str">
        <f>IF(PatientData[[#This Row],[Age]]&lt;=30,"18-30",IF(PatientData[[#This Row],[Age]]&lt;=40,"31-40",IF(PatientData[[#This Row],[Age]]&lt;=50,"41-50",IF(PatientData[[#This Row],[Age]]&lt;=60,"51-60",IF(PatientData[[#This Row],[Age]]&lt;=70,"61-70",IF(PatientData[[#This Row],[Age]]&lt;=80,"71-80","80+"))))))</f>
        <v>61-70</v>
      </c>
    </row>
    <row r="1404" spans="1:13" x14ac:dyDescent="0.25">
      <c r="A1404" t="s">
        <v>1428</v>
      </c>
      <c r="B1404">
        <v>35</v>
      </c>
      <c r="C1404" t="s">
        <v>13</v>
      </c>
      <c r="D1404">
        <v>95</v>
      </c>
      <c r="E1404">
        <v>173.78838627763099</v>
      </c>
      <c r="F1404">
        <v>27.7319031986477</v>
      </c>
      <c r="G1404" t="s">
        <v>14</v>
      </c>
      <c r="H1404" t="s">
        <v>19</v>
      </c>
      <c r="I1404" t="s">
        <v>28</v>
      </c>
      <c r="J1404">
        <v>2</v>
      </c>
      <c r="K1404">
        <v>3467.41</v>
      </c>
      <c r="L1404" t="s">
        <v>16</v>
      </c>
      <c r="M1404" t="str">
        <f>IF(PatientData[[#This Row],[Age]]&lt;=30,"18-30",IF(PatientData[[#This Row],[Age]]&lt;=40,"31-40",IF(PatientData[[#This Row],[Age]]&lt;=50,"41-50",IF(PatientData[[#This Row],[Age]]&lt;=60,"51-60",IF(PatientData[[#This Row],[Age]]&lt;=70,"61-70",IF(PatientData[[#This Row],[Age]]&lt;=80,"71-80","80+"))))))</f>
        <v>31-40</v>
      </c>
    </row>
    <row r="1405" spans="1:13" x14ac:dyDescent="0.25">
      <c r="A1405" t="s">
        <v>1429</v>
      </c>
      <c r="B1405">
        <v>49</v>
      </c>
      <c r="C1405" t="s">
        <v>25</v>
      </c>
      <c r="D1405">
        <v>134</v>
      </c>
      <c r="E1405">
        <v>199.75058659190501</v>
      </c>
      <c r="F1405">
        <v>28.2456502574111</v>
      </c>
      <c r="G1405" t="s">
        <v>14</v>
      </c>
      <c r="H1405" t="s">
        <v>22</v>
      </c>
      <c r="I1405" t="s">
        <v>28</v>
      </c>
      <c r="J1405">
        <v>5</v>
      </c>
      <c r="K1405">
        <v>4916.1499999999996</v>
      </c>
      <c r="L1405" t="s">
        <v>16</v>
      </c>
      <c r="M1405" t="str">
        <f>IF(PatientData[[#This Row],[Age]]&lt;=30,"18-30",IF(PatientData[[#This Row],[Age]]&lt;=40,"31-40",IF(PatientData[[#This Row],[Age]]&lt;=50,"41-50",IF(PatientData[[#This Row],[Age]]&lt;=60,"51-60",IF(PatientData[[#This Row],[Age]]&lt;=70,"61-70",IF(PatientData[[#This Row],[Age]]&lt;=80,"71-80","80+"))))))</f>
        <v>41-50</v>
      </c>
    </row>
    <row r="1406" spans="1:13" x14ac:dyDescent="0.25">
      <c r="A1406" t="s">
        <v>1430</v>
      </c>
      <c r="B1406">
        <v>18</v>
      </c>
      <c r="C1406" t="s">
        <v>25</v>
      </c>
      <c r="D1406">
        <v>156</v>
      </c>
      <c r="E1406">
        <v>204.65737742375501</v>
      </c>
      <c r="F1406">
        <v>34.165163100481799</v>
      </c>
      <c r="G1406" t="s">
        <v>14</v>
      </c>
      <c r="H1406" t="s">
        <v>19</v>
      </c>
      <c r="I1406" t="s">
        <v>28</v>
      </c>
      <c r="J1406">
        <v>2</v>
      </c>
      <c r="K1406">
        <v>2563.41</v>
      </c>
      <c r="L1406" t="s">
        <v>23</v>
      </c>
      <c r="M1406" t="str">
        <f>IF(PatientData[[#This Row],[Age]]&lt;=30,"18-30",IF(PatientData[[#This Row],[Age]]&lt;=40,"31-40",IF(PatientData[[#This Row],[Age]]&lt;=50,"41-50",IF(PatientData[[#This Row],[Age]]&lt;=60,"51-60",IF(PatientData[[#This Row],[Age]]&lt;=70,"61-70",IF(PatientData[[#This Row],[Age]]&lt;=80,"71-80","80+"))))))</f>
        <v>18-30</v>
      </c>
    </row>
    <row r="1407" spans="1:13" x14ac:dyDescent="0.25">
      <c r="A1407" t="s">
        <v>1431</v>
      </c>
      <c r="B1407">
        <v>58</v>
      </c>
      <c r="C1407" t="s">
        <v>25</v>
      </c>
      <c r="D1407">
        <v>102</v>
      </c>
      <c r="E1407">
        <v>205.42852480703201</v>
      </c>
      <c r="F1407">
        <v>28.134628131875299</v>
      </c>
      <c r="G1407" t="s">
        <v>14</v>
      </c>
      <c r="H1407" t="s">
        <v>22</v>
      </c>
      <c r="I1407" t="s">
        <v>15</v>
      </c>
      <c r="J1407">
        <v>6</v>
      </c>
      <c r="K1407">
        <v>10121.23</v>
      </c>
      <c r="L1407" t="s">
        <v>16</v>
      </c>
      <c r="M1407" t="str">
        <f>IF(PatientData[[#This Row],[Age]]&lt;=30,"18-30",IF(PatientData[[#This Row],[Age]]&lt;=40,"31-40",IF(PatientData[[#This Row],[Age]]&lt;=50,"41-50",IF(PatientData[[#This Row],[Age]]&lt;=60,"51-60",IF(PatientData[[#This Row],[Age]]&lt;=70,"61-70",IF(PatientData[[#This Row],[Age]]&lt;=80,"71-80","80+"))))))</f>
        <v>51-60</v>
      </c>
    </row>
    <row r="1408" spans="1:13" x14ac:dyDescent="0.25">
      <c r="A1408" t="s">
        <v>1432</v>
      </c>
      <c r="B1408">
        <v>49</v>
      </c>
      <c r="C1408" t="s">
        <v>25</v>
      </c>
      <c r="D1408">
        <v>110</v>
      </c>
      <c r="E1408">
        <v>188.30805265719999</v>
      </c>
      <c r="F1408">
        <v>33.579288357864002</v>
      </c>
      <c r="G1408" t="s">
        <v>18</v>
      </c>
      <c r="H1408" t="s">
        <v>19</v>
      </c>
      <c r="I1408" t="s">
        <v>15</v>
      </c>
      <c r="J1408">
        <v>5</v>
      </c>
      <c r="K1408">
        <v>11845.5</v>
      </c>
      <c r="L1408" t="s">
        <v>23</v>
      </c>
      <c r="M1408" t="str">
        <f>IF(PatientData[[#This Row],[Age]]&lt;=30,"18-30",IF(PatientData[[#This Row],[Age]]&lt;=40,"31-40",IF(PatientData[[#This Row],[Age]]&lt;=50,"41-50",IF(PatientData[[#This Row],[Age]]&lt;=60,"51-60",IF(PatientData[[#This Row],[Age]]&lt;=70,"61-70",IF(PatientData[[#This Row],[Age]]&lt;=80,"71-80","80+"))))))</f>
        <v>41-50</v>
      </c>
    </row>
    <row r="1409" spans="1:13" x14ac:dyDescent="0.25">
      <c r="A1409" t="s">
        <v>1433</v>
      </c>
      <c r="B1409">
        <v>52</v>
      </c>
      <c r="C1409" t="s">
        <v>25</v>
      </c>
      <c r="D1409">
        <v>107</v>
      </c>
      <c r="E1409">
        <v>215.498517432216</v>
      </c>
      <c r="F1409" t="s">
        <v>10051</v>
      </c>
      <c r="G1409" t="s">
        <v>36</v>
      </c>
      <c r="H1409" t="s">
        <v>19</v>
      </c>
      <c r="I1409" t="s">
        <v>15</v>
      </c>
      <c r="J1409">
        <v>6</v>
      </c>
      <c r="K1409" t="s">
        <v>10051</v>
      </c>
      <c r="L1409" t="s">
        <v>16</v>
      </c>
      <c r="M1409" t="str">
        <f>IF(PatientData[[#This Row],[Age]]&lt;=30,"18-30",IF(PatientData[[#This Row],[Age]]&lt;=40,"31-40",IF(PatientData[[#This Row],[Age]]&lt;=50,"41-50",IF(PatientData[[#This Row],[Age]]&lt;=60,"51-60",IF(PatientData[[#This Row],[Age]]&lt;=70,"61-70",IF(PatientData[[#This Row],[Age]]&lt;=80,"71-80","80+"))))))</f>
        <v>51-60</v>
      </c>
    </row>
    <row r="1410" spans="1:13" x14ac:dyDescent="0.25">
      <c r="A1410" t="s">
        <v>1434</v>
      </c>
      <c r="B1410">
        <v>67</v>
      </c>
      <c r="C1410" t="s">
        <v>25</v>
      </c>
      <c r="D1410">
        <v>117</v>
      </c>
      <c r="E1410">
        <v>250.85116387891699</v>
      </c>
      <c r="F1410">
        <v>26.7530016019839</v>
      </c>
      <c r="G1410" t="s">
        <v>14</v>
      </c>
      <c r="H1410" t="s">
        <v>19</v>
      </c>
      <c r="I1410" t="s">
        <v>28</v>
      </c>
      <c r="J1410">
        <v>4</v>
      </c>
      <c r="K1410">
        <v>4574.2299999999996</v>
      </c>
      <c r="L1410" t="s">
        <v>16</v>
      </c>
      <c r="M1410" t="str">
        <f>IF(PatientData[[#This Row],[Age]]&lt;=30,"18-30",IF(PatientData[[#This Row],[Age]]&lt;=40,"31-40",IF(PatientData[[#This Row],[Age]]&lt;=50,"41-50",IF(PatientData[[#This Row],[Age]]&lt;=60,"51-60",IF(PatientData[[#This Row],[Age]]&lt;=70,"61-70",IF(PatientData[[#This Row],[Age]]&lt;=80,"71-80","80+"))))))</f>
        <v>61-70</v>
      </c>
    </row>
    <row r="1411" spans="1:13" x14ac:dyDescent="0.25">
      <c r="A1411" t="s">
        <v>1435</v>
      </c>
      <c r="B1411">
        <v>53</v>
      </c>
      <c r="C1411" t="s">
        <v>13</v>
      </c>
      <c r="D1411">
        <v>93</v>
      </c>
      <c r="E1411">
        <v>199.85767498349099</v>
      </c>
      <c r="F1411">
        <v>30.271091530143799</v>
      </c>
      <c r="G1411" t="s">
        <v>18</v>
      </c>
      <c r="H1411" t="s">
        <v>19</v>
      </c>
      <c r="I1411" t="s">
        <v>15</v>
      </c>
      <c r="J1411">
        <v>4</v>
      </c>
      <c r="K1411">
        <v>12774.01</v>
      </c>
      <c r="L1411" t="s">
        <v>16</v>
      </c>
      <c r="M1411" t="str">
        <f>IF(PatientData[[#This Row],[Age]]&lt;=30,"18-30",IF(PatientData[[#This Row],[Age]]&lt;=40,"31-40",IF(PatientData[[#This Row],[Age]]&lt;=50,"41-50",IF(PatientData[[#This Row],[Age]]&lt;=60,"51-60",IF(PatientData[[#This Row],[Age]]&lt;=70,"61-70",IF(PatientData[[#This Row],[Age]]&lt;=80,"71-80","80+"))))))</f>
        <v>51-60</v>
      </c>
    </row>
    <row r="1412" spans="1:13" x14ac:dyDescent="0.25">
      <c r="A1412" t="s">
        <v>1436</v>
      </c>
      <c r="B1412">
        <v>90</v>
      </c>
      <c r="C1412" t="s">
        <v>25</v>
      </c>
      <c r="D1412">
        <v>134</v>
      </c>
      <c r="E1412">
        <v>171.70178471261701</v>
      </c>
      <c r="F1412">
        <v>30.620651082302299</v>
      </c>
      <c r="G1412" t="s">
        <v>18</v>
      </c>
      <c r="H1412" t="s">
        <v>22</v>
      </c>
      <c r="I1412" t="s">
        <v>26</v>
      </c>
      <c r="J1412">
        <v>2</v>
      </c>
      <c r="K1412">
        <v>16192.68</v>
      </c>
      <c r="L1412" t="s">
        <v>16</v>
      </c>
      <c r="M1412" t="str">
        <f>IF(PatientData[[#This Row],[Age]]&lt;=30,"18-30",IF(PatientData[[#This Row],[Age]]&lt;=40,"31-40",IF(PatientData[[#This Row],[Age]]&lt;=50,"41-50",IF(PatientData[[#This Row],[Age]]&lt;=60,"51-60",IF(PatientData[[#This Row],[Age]]&lt;=70,"61-70",IF(PatientData[[#This Row],[Age]]&lt;=80,"71-80","80+"))))))</f>
        <v>80+</v>
      </c>
    </row>
    <row r="1413" spans="1:13" x14ac:dyDescent="0.25">
      <c r="A1413" t="s">
        <v>1437</v>
      </c>
      <c r="B1413">
        <v>54</v>
      </c>
      <c r="C1413" t="s">
        <v>13</v>
      </c>
      <c r="D1413">
        <v>118</v>
      </c>
      <c r="E1413">
        <v>188.78128048383101</v>
      </c>
      <c r="F1413">
        <v>33.608054186220002</v>
      </c>
      <c r="G1413" t="s">
        <v>18</v>
      </c>
      <c r="H1413" t="s">
        <v>19</v>
      </c>
      <c r="I1413" t="s">
        <v>15</v>
      </c>
      <c r="J1413">
        <v>2</v>
      </c>
      <c r="K1413">
        <v>5747.08</v>
      </c>
      <c r="L1413" t="s">
        <v>16</v>
      </c>
      <c r="M1413" t="str">
        <f>IF(PatientData[[#This Row],[Age]]&lt;=30,"18-30",IF(PatientData[[#This Row],[Age]]&lt;=40,"31-40",IF(PatientData[[#This Row],[Age]]&lt;=50,"41-50",IF(PatientData[[#This Row],[Age]]&lt;=60,"51-60",IF(PatientData[[#This Row],[Age]]&lt;=70,"61-70",IF(PatientData[[#This Row],[Age]]&lt;=80,"71-80","80+"))))))</f>
        <v>51-60</v>
      </c>
    </row>
    <row r="1414" spans="1:13" x14ac:dyDescent="0.25">
      <c r="A1414" t="s">
        <v>1438</v>
      </c>
      <c r="B1414">
        <v>67</v>
      </c>
      <c r="C1414" t="s">
        <v>25</v>
      </c>
      <c r="D1414">
        <v>153</v>
      </c>
      <c r="E1414">
        <v>223.66600310404499</v>
      </c>
      <c r="F1414">
        <v>31.0554230672623</v>
      </c>
      <c r="G1414" t="s">
        <v>14</v>
      </c>
      <c r="H1414" t="s">
        <v>19</v>
      </c>
      <c r="I1414" t="s">
        <v>28</v>
      </c>
      <c r="J1414">
        <v>3</v>
      </c>
      <c r="K1414" t="s">
        <v>10051</v>
      </c>
      <c r="L1414" t="s">
        <v>16</v>
      </c>
      <c r="M1414" t="str">
        <f>IF(PatientData[[#This Row],[Age]]&lt;=30,"18-30",IF(PatientData[[#This Row],[Age]]&lt;=40,"31-40",IF(PatientData[[#This Row],[Age]]&lt;=50,"41-50",IF(PatientData[[#This Row],[Age]]&lt;=60,"51-60",IF(PatientData[[#This Row],[Age]]&lt;=70,"61-70",IF(PatientData[[#This Row],[Age]]&lt;=80,"71-80","80+"))))))</f>
        <v>61-70</v>
      </c>
    </row>
    <row r="1415" spans="1:13" x14ac:dyDescent="0.25">
      <c r="A1415" t="s">
        <v>1439</v>
      </c>
      <c r="B1415">
        <v>48</v>
      </c>
      <c r="C1415" t="s">
        <v>25</v>
      </c>
      <c r="D1415">
        <v>113</v>
      </c>
      <c r="E1415">
        <v>167.75128796443201</v>
      </c>
      <c r="F1415">
        <v>23.755413636001599</v>
      </c>
      <c r="G1415" t="s">
        <v>18</v>
      </c>
      <c r="H1415" t="s">
        <v>22</v>
      </c>
      <c r="I1415" t="s">
        <v>15</v>
      </c>
      <c r="J1415">
        <v>6</v>
      </c>
      <c r="K1415">
        <v>11284.08</v>
      </c>
      <c r="L1415" t="s">
        <v>16</v>
      </c>
      <c r="M1415" t="str">
        <f>IF(PatientData[[#This Row],[Age]]&lt;=30,"18-30",IF(PatientData[[#This Row],[Age]]&lt;=40,"31-40",IF(PatientData[[#This Row],[Age]]&lt;=50,"41-50",IF(PatientData[[#This Row],[Age]]&lt;=60,"51-60",IF(PatientData[[#This Row],[Age]]&lt;=70,"61-70",IF(PatientData[[#This Row],[Age]]&lt;=80,"71-80","80+"))))))</f>
        <v>41-50</v>
      </c>
    </row>
    <row r="1416" spans="1:13" x14ac:dyDescent="0.25">
      <c r="A1416" t="s">
        <v>1440</v>
      </c>
      <c r="B1416">
        <v>47</v>
      </c>
      <c r="C1416" t="s">
        <v>13</v>
      </c>
      <c r="D1416">
        <v>130</v>
      </c>
      <c r="E1416">
        <v>201.534090165637</v>
      </c>
      <c r="F1416">
        <v>27.428565913610299</v>
      </c>
      <c r="G1416" t="s">
        <v>14</v>
      </c>
      <c r="H1416" t="s">
        <v>22</v>
      </c>
      <c r="I1416" t="s">
        <v>15</v>
      </c>
      <c r="J1416">
        <v>2</v>
      </c>
      <c r="K1416">
        <v>6036.69</v>
      </c>
      <c r="L1416" t="s">
        <v>16</v>
      </c>
      <c r="M1416" t="str">
        <f>IF(PatientData[[#This Row],[Age]]&lt;=30,"18-30",IF(PatientData[[#This Row],[Age]]&lt;=40,"31-40",IF(PatientData[[#This Row],[Age]]&lt;=50,"41-50",IF(PatientData[[#This Row],[Age]]&lt;=60,"51-60",IF(PatientData[[#This Row],[Age]]&lt;=70,"61-70",IF(PatientData[[#This Row],[Age]]&lt;=80,"71-80","80+"))))))</f>
        <v>41-50</v>
      </c>
    </row>
    <row r="1417" spans="1:13" x14ac:dyDescent="0.25">
      <c r="A1417" t="s">
        <v>1441</v>
      </c>
      <c r="B1417">
        <v>76</v>
      </c>
      <c r="C1417" t="s">
        <v>25</v>
      </c>
      <c r="D1417">
        <v>154</v>
      </c>
      <c r="E1417">
        <v>200.09489268984001</v>
      </c>
      <c r="F1417">
        <v>30.3069154388694</v>
      </c>
      <c r="G1417" t="s">
        <v>14</v>
      </c>
      <c r="H1417" t="s">
        <v>19</v>
      </c>
      <c r="I1417" t="s">
        <v>15</v>
      </c>
      <c r="J1417">
        <v>4</v>
      </c>
      <c r="K1417">
        <v>9205.52</v>
      </c>
      <c r="L1417" t="s">
        <v>16</v>
      </c>
      <c r="M1417" t="str">
        <f>IF(PatientData[[#This Row],[Age]]&lt;=30,"18-30",IF(PatientData[[#This Row],[Age]]&lt;=40,"31-40",IF(PatientData[[#This Row],[Age]]&lt;=50,"41-50",IF(PatientData[[#This Row],[Age]]&lt;=60,"51-60",IF(PatientData[[#This Row],[Age]]&lt;=70,"61-70",IF(PatientData[[#This Row],[Age]]&lt;=80,"71-80","80+"))))))</f>
        <v>71-80</v>
      </c>
    </row>
    <row r="1418" spans="1:13" x14ac:dyDescent="0.25">
      <c r="A1418" t="s">
        <v>1442</v>
      </c>
      <c r="B1418">
        <v>47</v>
      </c>
      <c r="C1418" t="s">
        <v>25</v>
      </c>
      <c r="D1418">
        <v>124</v>
      </c>
      <c r="E1418">
        <v>192.53801023287201</v>
      </c>
      <c r="F1418">
        <v>33.682862456328898</v>
      </c>
      <c r="G1418" t="s">
        <v>18</v>
      </c>
      <c r="H1418" t="s">
        <v>22</v>
      </c>
      <c r="I1418" t="s">
        <v>15</v>
      </c>
      <c r="J1418">
        <v>2</v>
      </c>
      <c r="K1418">
        <v>7714.87</v>
      </c>
      <c r="L1418" t="s">
        <v>23</v>
      </c>
      <c r="M1418" t="str">
        <f>IF(PatientData[[#This Row],[Age]]&lt;=30,"18-30",IF(PatientData[[#This Row],[Age]]&lt;=40,"31-40",IF(PatientData[[#This Row],[Age]]&lt;=50,"41-50",IF(PatientData[[#This Row],[Age]]&lt;=60,"51-60",IF(PatientData[[#This Row],[Age]]&lt;=70,"61-70",IF(PatientData[[#This Row],[Age]]&lt;=80,"71-80","80+"))))))</f>
        <v>41-50</v>
      </c>
    </row>
    <row r="1419" spans="1:13" x14ac:dyDescent="0.25">
      <c r="A1419" t="s">
        <v>1443</v>
      </c>
      <c r="B1419">
        <v>52</v>
      </c>
      <c r="C1419" t="s">
        <v>25</v>
      </c>
      <c r="D1419">
        <v>119</v>
      </c>
      <c r="E1419">
        <v>350</v>
      </c>
      <c r="F1419">
        <v>33.526094402340199</v>
      </c>
      <c r="G1419" t="s">
        <v>14</v>
      </c>
      <c r="H1419" t="s">
        <v>19</v>
      </c>
      <c r="I1419" t="s">
        <v>15</v>
      </c>
      <c r="J1419">
        <v>4</v>
      </c>
      <c r="K1419">
        <v>7069.85</v>
      </c>
      <c r="L1419" t="s">
        <v>20</v>
      </c>
      <c r="M1419" t="str">
        <f>IF(PatientData[[#This Row],[Age]]&lt;=30,"18-30",IF(PatientData[[#This Row],[Age]]&lt;=40,"31-40",IF(PatientData[[#This Row],[Age]]&lt;=50,"41-50",IF(PatientData[[#This Row],[Age]]&lt;=60,"51-60",IF(PatientData[[#This Row],[Age]]&lt;=70,"61-70",IF(PatientData[[#This Row],[Age]]&lt;=80,"71-80","80+"))))))</f>
        <v>51-60</v>
      </c>
    </row>
    <row r="1420" spans="1:13" x14ac:dyDescent="0.25">
      <c r="A1420" t="s">
        <v>1444</v>
      </c>
      <c r="B1420">
        <v>44</v>
      </c>
      <c r="C1420" t="s">
        <v>13</v>
      </c>
      <c r="D1420">
        <v>155</v>
      </c>
      <c r="E1420">
        <v>225.415551826517</v>
      </c>
      <c r="F1420">
        <v>31.5138677332356</v>
      </c>
      <c r="G1420" t="s">
        <v>14</v>
      </c>
      <c r="H1420" t="s">
        <v>19</v>
      </c>
      <c r="I1420" t="s">
        <v>28</v>
      </c>
      <c r="J1420">
        <v>3</v>
      </c>
      <c r="K1420">
        <v>4383.49</v>
      </c>
      <c r="L1420" t="s">
        <v>16</v>
      </c>
      <c r="M1420" t="str">
        <f>IF(PatientData[[#This Row],[Age]]&lt;=30,"18-30",IF(PatientData[[#This Row],[Age]]&lt;=40,"31-40",IF(PatientData[[#This Row],[Age]]&lt;=50,"41-50",IF(PatientData[[#This Row],[Age]]&lt;=60,"51-60",IF(PatientData[[#This Row],[Age]]&lt;=70,"61-70",IF(PatientData[[#This Row],[Age]]&lt;=80,"71-80","80+"))))))</f>
        <v>41-50</v>
      </c>
    </row>
    <row r="1421" spans="1:13" x14ac:dyDescent="0.25">
      <c r="A1421" t="s">
        <v>1445</v>
      </c>
      <c r="B1421">
        <v>71</v>
      </c>
      <c r="C1421" t="s">
        <v>25</v>
      </c>
      <c r="D1421">
        <v>132</v>
      </c>
      <c r="E1421">
        <v>186.30083663005101</v>
      </c>
      <c r="F1421">
        <v>24.943252342018202</v>
      </c>
      <c r="G1421" t="s">
        <v>18</v>
      </c>
      <c r="H1421" t="s">
        <v>19</v>
      </c>
      <c r="I1421" t="s">
        <v>15</v>
      </c>
      <c r="J1421">
        <v>5</v>
      </c>
      <c r="K1421">
        <v>8797.23</v>
      </c>
      <c r="L1421" t="s">
        <v>23</v>
      </c>
      <c r="M1421" t="str">
        <f>IF(PatientData[[#This Row],[Age]]&lt;=30,"18-30",IF(PatientData[[#This Row],[Age]]&lt;=40,"31-40",IF(PatientData[[#This Row],[Age]]&lt;=50,"41-50",IF(PatientData[[#This Row],[Age]]&lt;=60,"51-60",IF(PatientData[[#This Row],[Age]]&lt;=70,"61-70",IF(PatientData[[#This Row],[Age]]&lt;=80,"71-80","80+"))))))</f>
        <v>71-80</v>
      </c>
    </row>
    <row r="1422" spans="1:13" x14ac:dyDescent="0.25">
      <c r="A1422" t="s">
        <v>1446</v>
      </c>
      <c r="B1422">
        <v>81</v>
      </c>
      <c r="C1422" t="s">
        <v>25</v>
      </c>
      <c r="D1422">
        <v>145</v>
      </c>
      <c r="E1422" t="s">
        <v>10051</v>
      </c>
      <c r="F1422">
        <v>25.732982182756398</v>
      </c>
      <c r="G1422" t="s">
        <v>14</v>
      </c>
      <c r="H1422" t="s">
        <v>22</v>
      </c>
      <c r="I1422" t="s">
        <v>26</v>
      </c>
      <c r="J1422">
        <v>1</v>
      </c>
      <c r="K1422">
        <v>14259.88</v>
      </c>
      <c r="L1422" t="s">
        <v>16</v>
      </c>
      <c r="M1422" t="str">
        <f>IF(PatientData[[#This Row],[Age]]&lt;=30,"18-30",IF(PatientData[[#This Row],[Age]]&lt;=40,"31-40",IF(PatientData[[#This Row],[Age]]&lt;=50,"41-50",IF(PatientData[[#This Row],[Age]]&lt;=60,"51-60",IF(PatientData[[#This Row],[Age]]&lt;=70,"61-70",IF(PatientData[[#This Row],[Age]]&lt;=80,"71-80","80+"))))))</f>
        <v>80+</v>
      </c>
    </row>
    <row r="1423" spans="1:13" x14ac:dyDescent="0.25">
      <c r="A1423" t="s">
        <v>1447</v>
      </c>
      <c r="B1423">
        <v>50</v>
      </c>
      <c r="C1423" t="s">
        <v>25</v>
      </c>
      <c r="D1423">
        <v>163</v>
      </c>
      <c r="E1423">
        <v>216.372033547261</v>
      </c>
      <c r="F1423">
        <v>24.9865298433219</v>
      </c>
      <c r="G1423" t="s">
        <v>18</v>
      </c>
      <c r="H1423" t="s">
        <v>19</v>
      </c>
      <c r="I1423" t="s">
        <v>15</v>
      </c>
      <c r="J1423">
        <v>2</v>
      </c>
      <c r="K1423">
        <v>10747.13</v>
      </c>
      <c r="L1423" t="s">
        <v>16</v>
      </c>
      <c r="M1423" t="str">
        <f>IF(PatientData[[#This Row],[Age]]&lt;=30,"18-30",IF(PatientData[[#This Row],[Age]]&lt;=40,"31-40",IF(PatientData[[#This Row],[Age]]&lt;=50,"41-50",IF(PatientData[[#This Row],[Age]]&lt;=60,"51-60",IF(PatientData[[#This Row],[Age]]&lt;=70,"61-70",IF(PatientData[[#This Row],[Age]]&lt;=80,"71-80","80+"))))))</f>
        <v>41-50</v>
      </c>
    </row>
    <row r="1424" spans="1:13" x14ac:dyDescent="0.25">
      <c r="A1424" t="s">
        <v>1448</v>
      </c>
      <c r="B1424">
        <v>50</v>
      </c>
      <c r="C1424" t="s">
        <v>25</v>
      </c>
      <c r="D1424">
        <v>129</v>
      </c>
      <c r="E1424">
        <v>196.97785244368001</v>
      </c>
      <c r="F1424">
        <v>22.782377495135901</v>
      </c>
      <c r="G1424" t="s">
        <v>14</v>
      </c>
      <c r="H1424" t="s">
        <v>19</v>
      </c>
      <c r="I1424" t="s">
        <v>28</v>
      </c>
      <c r="J1424">
        <v>2</v>
      </c>
      <c r="K1424">
        <v>500</v>
      </c>
      <c r="L1424" t="s">
        <v>16</v>
      </c>
      <c r="M1424" t="str">
        <f>IF(PatientData[[#This Row],[Age]]&lt;=30,"18-30",IF(PatientData[[#This Row],[Age]]&lt;=40,"31-40",IF(PatientData[[#This Row],[Age]]&lt;=50,"41-50",IF(PatientData[[#This Row],[Age]]&lt;=60,"51-60",IF(PatientData[[#This Row],[Age]]&lt;=70,"61-70",IF(PatientData[[#This Row],[Age]]&lt;=80,"71-80","80+"))))))</f>
        <v>41-50</v>
      </c>
    </row>
    <row r="1425" spans="1:13" x14ac:dyDescent="0.25">
      <c r="A1425" t="s">
        <v>1449</v>
      </c>
      <c r="B1425">
        <v>42</v>
      </c>
      <c r="C1425" t="s">
        <v>13</v>
      </c>
      <c r="D1425">
        <v>109</v>
      </c>
      <c r="E1425">
        <v>201.199445357294</v>
      </c>
      <c r="F1425">
        <v>29.2432835541312</v>
      </c>
      <c r="G1425" t="s">
        <v>18</v>
      </c>
      <c r="H1425" t="s">
        <v>19</v>
      </c>
      <c r="I1425" t="s">
        <v>28</v>
      </c>
      <c r="J1425">
        <v>2</v>
      </c>
      <c r="K1425">
        <v>3727.03</v>
      </c>
      <c r="L1425" t="s">
        <v>23</v>
      </c>
      <c r="M1425" t="str">
        <f>IF(PatientData[[#This Row],[Age]]&lt;=30,"18-30",IF(PatientData[[#This Row],[Age]]&lt;=40,"31-40",IF(PatientData[[#This Row],[Age]]&lt;=50,"41-50",IF(PatientData[[#This Row],[Age]]&lt;=60,"51-60",IF(PatientData[[#This Row],[Age]]&lt;=70,"61-70",IF(PatientData[[#This Row],[Age]]&lt;=80,"71-80","80+"))))))</f>
        <v>41-50</v>
      </c>
    </row>
    <row r="1426" spans="1:13" x14ac:dyDescent="0.25">
      <c r="A1426" t="s">
        <v>1450</v>
      </c>
      <c r="B1426">
        <v>26</v>
      </c>
      <c r="C1426" t="s">
        <v>25</v>
      </c>
      <c r="D1426">
        <v>129</v>
      </c>
      <c r="E1426">
        <v>202.55788776511901</v>
      </c>
      <c r="F1426">
        <v>30.461497726990199</v>
      </c>
      <c r="G1426" t="s">
        <v>14</v>
      </c>
      <c r="H1426" t="s">
        <v>22</v>
      </c>
      <c r="I1426" t="s">
        <v>15</v>
      </c>
      <c r="J1426">
        <v>2</v>
      </c>
      <c r="K1426">
        <v>6042.72</v>
      </c>
      <c r="L1426" t="s">
        <v>16</v>
      </c>
      <c r="M1426" t="str">
        <f>IF(PatientData[[#This Row],[Age]]&lt;=30,"18-30",IF(PatientData[[#This Row],[Age]]&lt;=40,"31-40",IF(PatientData[[#This Row],[Age]]&lt;=50,"41-50",IF(PatientData[[#This Row],[Age]]&lt;=60,"51-60",IF(PatientData[[#This Row],[Age]]&lt;=70,"61-70",IF(PatientData[[#This Row],[Age]]&lt;=80,"71-80","80+"))))))</f>
        <v>18-30</v>
      </c>
    </row>
    <row r="1427" spans="1:13" x14ac:dyDescent="0.25">
      <c r="A1427" t="s">
        <v>1451</v>
      </c>
      <c r="B1427">
        <v>55</v>
      </c>
      <c r="C1427" t="s">
        <v>25</v>
      </c>
      <c r="D1427">
        <v>114</v>
      </c>
      <c r="E1427" t="s">
        <v>10051</v>
      </c>
      <c r="F1427">
        <v>23.576949876728499</v>
      </c>
      <c r="G1427" t="s">
        <v>14</v>
      </c>
      <c r="H1427" t="s">
        <v>19</v>
      </c>
      <c r="I1427" t="s">
        <v>15</v>
      </c>
      <c r="J1427">
        <v>3</v>
      </c>
      <c r="K1427">
        <v>11297.41</v>
      </c>
      <c r="L1427" t="s">
        <v>16</v>
      </c>
      <c r="M1427" t="str">
        <f>IF(PatientData[[#This Row],[Age]]&lt;=30,"18-30",IF(PatientData[[#This Row],[Age]]&lt;=40,"31-40",IF(PatientData[[#This Row],[Age]]&lt;=50,"41-50",IF(PatientData[[#This Row],[Age]]&lt;=60,"51-60",IF(PatientData[[#This Row],[Age]]&lt;=70,"61-70",IF(PatientData[[#This Row],[Age]]&lt;=80,"71-80","80+"))))))</f>
        <v>51-60</v>
      </c>
    </row>
    <row r="1428" spans="1:13" x14ac:dyDescent="0.25">
      <c r="A1428" t="s">
        <v>1452</v>
      </c>
      <c r="B1428">
        <v>22</v>
      </c>
      <c r="C1428" t="s">
        <v>13</v>
      </c>
      <c r="D1428">
        <v>145</v>
      </c>
      <c r="E1428">
        <v>277.89630532518601</v>
      </c>
      <c r="F1428" t="s">
        <v>10051</v>
      </c>
      <c r="G1428" t="s">
        <v>14</v>
      </c>
      <c r="H1428" t="s">
        <v>22</v>
      </c>
      <c r="I1428" t="s">
        <v>26</v>
      </c>
      <c r="J1428">
        <v>2</v>
      </c>
      <c r="K1428">
        <v>16696.61</v>
      </c>
      <c r="L1428" t="s">
        <v>16</v>
      </c>
      <c r="M1428" t="str">
        <f>IF(PatientData[[#This Row],[Age]]&lt;=30,"18-30",IF(PatientData[[#This Row],[Age]]&lt;=40,"31-40",IF(PatientData[[#This Row],[Age]]&lt;=50,"41-50",IF(PatientData[[#This Row],[Age]]&lt;=60,"51-60",IF(PatientData[[#This Row],[Age]]&lt;=70,"61-70",IF(PatientData[[#This Row],[Age]]&lt;=80,"71-80","80+"))))))</f>
        <v>18-30</v>
      </c>
    </row>
    <row r="1429" spans="1:13" x14ac:dyDescent="0.25">
      <c r="A1429" t="s">
        <v>1453</v>
      </c>
      <c r="B1429">
        <v>52</v>
      </c>
      <c r="C1429" t="s">
        <v>25</v>
      </c>
      <c r="D1429">
        <v>110</v>
      </c>
      <c r="E1429">
        <v>236.093805936981</v>
      </c>
      <c r="F1429">
        <v>19.658335718463398</v>
      </c>
      <c r="G1429" t="s">
        <v>18</v>
      </c>
      <c r="H1429" t="s">
        <v>19</v>
      </c>
      <c r="I1429" t="s">
        <v>15</v>
      </c>
      <c r="J1429">
        <v>1</v>
      </c>
      <c r="K1429">
        <v>4153.8999999999996</v>
      </c>
      <c r="L1429" t="s">
        <v>16</v>
      </c>
      <c r="M1429" t="str">
        <f>IF(PatientData[[#This Row],[Age]]&lt;=30,"18-30",IF(PatientData[[#This Row],[Age]]&lt;=40,"31-40",IF(PatientData[[#This Row],[Age]]&lt;=50,"41-50",IF(PatientData[[#This Row],[Age]]&lt;=60,"51-60",IF(PatientData[[#This Row],[Age]]&lt;=70,"61-70",IF(PatientData[[#This Row],[Age]]&lt;=80,"71-80","80+"))))))</f>
        <v>51-60</v>
      </c>
    </row>
    <row r="1430" spans="1:13" x14ac:dyDescent="0.25">
      <c r="A1430" t="s">
        <v>1454</v>
      </c>
      <c r="B1430">
        <v>67</v>
      </c>
      <c r="C1430" t="s">
        <v>25</v>
      </c>
      <c r="D1430">
        <v>147</v>
      </c>
      <c r="E1430">
        <v>268.12708973006301</v>
      </c>
      <c r="F1430">
        <v>23.978834541603401</v>
      </c>
      <c r="G1430" t="s">
        <v>14</v>
      </c>
      <c r="H1430" t="s">
        <v>19</v>
      </c>
      <c r="I1430" t="s">
        <v>15</v>
      </c>
      <c r="J1430">
        <v>0</v>
      </c>
      <c r="K1430">
        <v>3481.14</v>
      </c>
      <c r="L1430" t="s">
        <v>16</v>
      </c>
      <c r="M1430" t="str">
        <f>IF(PatientData[[#This Row],[Age]]&lt;=30,"18-30",IF(PatientData[[#This Row],[Age]]&lt;=40,"31-40",IF(PatientData[[#This Row],[Age]]&lt;=50,"41-50",IF(PatientData[[#This Row],[Age]]&lt;=60,"51-60",IF(PatientData[[#This Row],[Age]]&lt;=70,"61-70",IF(PatientData[[#This Row],[Age]]&lt;=80,"71-80","80+"))))))</f>
        <v>61-70</v>
      </c>
    </row>
    <row r="1431" spans="1:13" x14ac:dyDescent="0.25">
      <c r="A1431" t="s">
        <v>1455</v>
      </c>
      <c r="B1431">
        <v>70</v>
      </c>
      <c r="C1431" t="s">
        <v>25</v>
      </c>
      <c r="D1431">
        <v>117</v>
      </c>
      <c r="E1431">
        <v>270.05459594075802</v>
      </c>
      <c r="F1431">
        <v>24.7660689575562</v>
      </c>
      <c r="G1431" t="s">
        <v>18</v>
      </c>
      <c r="H1431" t="s">
        <v>22</v>
      </c>
      <c r="I1431" t="s">
        <v>26</v>
      </c>
      <c r="J1431">
        <v>7</v>
      </c>
      <c r="K1431">
        <v>21475.59</v>
      </c>
      <c r="L1431" t="s">
        <v>16</v>
      </c>
      <c r="M1431" t="str">
        <f>IF(PatientData[[#This Row],[Age]]&lt;=30,"18-30",IF(PatientData[[#This Row],[Age]]&lt;=40,"31-40",IF(PatientData[[#This Row],[Age]]&lt;=50,"41-50",IF(PatientData[[#This Row],[Age]]&lt;=60,"51-60",IF(PatientData[[#This Row],[Age]]&lt;=70,"61-70",IF(PatientData[[#This Row],[Age]]&lt;=80,"71-80","80+"))))))</f>
        <v>61-70</v>
      </c>
    </row>
    <row r="1432" spans="1:13" x14ac:dyDescent="0.25">
      <c r="A1432" t="s">
        <v>1456</v>
      </c>
      <c r="B1432">
        <v>42</v>
      </c>
      <c r="C1432" t="s">
        <v>13</v>
      </c>
      <c r="D1432">
        <v>131</v>
      </c>
      <c r="E1432">
        <v>138.78899394610599</v>
      </c>
      <c r="F1432">
        <v>20.802547011862</v>
      </c>
      <c r="G1432" t="s">
        <v>18</v>
      </c>
      <c r="H1432" t="s">
        <v>19</v>
      </c>
      <c r="I1432" t="s">
        <v>28</v>
      </c>
      <c r="J1432">
        <v>1</v>
      </c>
      <c r="K1432">
        <v>5448.41</v>
      </c>
      <c r="L1432" t="s">
        <v>16</v>
      </c>
      <c r="M1432" t="str">
        <f>IF(PatientData[[#This Row],[Age]]&lt;=30,"18-30",IF(PatientData[[#This Row],[Age]]&lt;=40,"31-40",IF(PatientData[[#This Row],[Age]]&lt;=50,"41-50",IF(PatientData[[#This Row],[Age]]&lt;=60,"51-60",IF(PatientData[[#This Row],[Age]]&lt;=70,"61-70",IF(PatientData[[#This Row],[Age]]&lt;=80,"71-80","80+"))))))</f>
        <v>41-50</v>
      </c>
    </row>
    <row r="1433" spans="1:13" x14ac:dyDescent="0.25">
      <c r="A1433" t="s">
        <v>1457</v>
      </c>
      <c r="B1433">
        <v>51</v>
      </c>
      <c r="C1433" t="s">
        <v>25</v>
      </c>
      <c r="D1433">
        <v>129</v>
      </c>
      <c r="E1433">
        <v>219.716834799933</v>
      </c>
      <c r="F1433">
        <v>23.968479433720798</v>
      </c>
      <c r="G1433" t="s">
        <v>18</v>
      </c>
      <c r="H1433" t="s">
        <v>19</v>
      </c>
      <c r="I1433" t="s">
        <v>15</v>
      </c>
      <c r="J1433">
        <v>4</v>
      </c>
      <c r="K1433">
        <v>10176.18</v>
      </c>
      <c r="L1433" t="s">
        <v>16</v>
      </c>
      <c r="M1433" t="str">
        <f>IF(PatientData[[#This Row],[Age]]&lt;=30,"18-30",IF(PatientData[[#This Row],[Age]]&lt;=40,"31-40",IF(PatientData[[#This Row],[Age]]&lt;=50,"41-50",IF(PatientData[[#This Row],[Age]]&lt;=60,"51-60",IF(PatientData[[#This Row],[Age]]&lt;=70,"61-70",IF(PatientData[[#This Row],[Age]]&lt;=80,"71-80","80+"))))))</f>
        <v>51-60</v>
      </c>
    </row>
    <row r="1434" spans="1:13" x14ac:dyDescent="0.25">
      <c r="A1434" t="s">
        <v>1458</v>
      </c>
      <c r="B1434">
        <v>56</v>
      </c>
      <c r="C1434" t="s">
        <v>25</v>
      </c>
      <c r="D1434">
        <v>104</v>
      </c>
      <c r="E1434">
        <v>185.82087617321801</v>
      </c>
      <c r="F1434">
        <v>23.6819086028501</v>
      </c>
      <c r="G1434" t="s">
        <v>14</v>
      </c>
      <c r="H1434" t="s">
        <v>19</v>
      </c>
      <c r="I1434" t="s">
        <v>15</v>
      </c>
      <c r="J1434">
        <v>4</v>
      </c>
      <c r="K1434">
        <v>9873.5499999999993</v>
      </c>
      <c r="L1434" t="s">
        <v>16</v>
      </c>
      <c r="M1434" t="str">
        <f>IF(PatientData[[#This Row],[Age]]&lt;=30,"18-30",IF(PatientData[[#This Row],[Age]]&lt;=40,"31-40",IF(PatientData[[#This Row],[Age]]&lt;=50,"41-50",IF(PatientData[[#This Row],[Age]]&lt;=60,"51-60",IF(PatientData[[#This Row],[Age]]&lt;=70,"61-70",IF(PatientData[[#This Row],[Age]]&lt;=80,"71-80","80+"))))))</f>
        <v>51-60</v>
      </c>
    </row>
    <row r="1435" spans="1:13" x14ac:dyDescent="0.25">
      <c r="A1435" t="s">
        <v>1459</v>
      </c>
      <c r="B1435">
        <v>81</v>
      </c>
      <c r="C1435" t="s">
        <v>13</v>
      </c>
      <c r="D1435">
        <v>110</v>
      </c>
      <c r="E1435" t="s">
        <v>10051</v>
      </c>
      <c r="F1435" t="s">
        <v>10051</v>
      </c>
      <c r="G1435" t="s">
        <v>18</v>
      </c>
      <c r="H1435" t="s">
        <v>22</v>
      </c>
      <c r="I1435" t="s">
        <v>26</v>
      </c>
      <c r="J1435">
        <v>3</v>
      </c>
      <c r="K1435">
        <v>14309.24</v>
      </c>
      <c r="L1435" t="s">
        <v>16</v>
      </c>
      <c r="M1435" t="str">
        <f>IF(PatientData[[#This Row],[Age]]&lt;=30,"18-30",IF(PatientData[[#This Row],[Age]]&lt;=40,"31-40",IF(PatientData[[#This Row],[Age]]&lt;=50,"41-50",IF(PatientData[[#This Row],[Age]]&lt;=60,"51-60",IF(PatientData[[#This Row],[Age]]&lt;=70,"61-70",IF(PatientData[[#This Row],[Age]]&lt;=80,"71-80","80+"))))))</f>
        <v>80+</v>
      </c>
    </row>
    <row r="1436" spans="1:13" x14ac:dyDescent="0.25">
      <c r="A1436" t="s">
        <v>1460</v>
      </c>
      <c r="B1436">
        <v>54</v>
      </c>
      <c r="C1436" t="s">
        <v>13</v>
      </c>
      <c r="D1436">
        <v>132</v>
      </c>
      <c r="E1436">
        <v>278.41660711745902</v>
      </c>
      <c r="F1436">
        <v>20.121417612645502</v>
      </c>
      <c r="G1436" t="s">
        <v>14</v>
      </c>
      <c r="H1436" t="s">
        <v>19</v>
      </c>
      <c r="I1436" t="s">
        <v>28</v>
      </c>
      <c r="J1436">
        <v>5</v>
      </c>
      <c r="K1436">
        <v>4759.54</v>
      </c>
      <c r="L1436" t="s">
        <v>16</v>
      </c>
      <c r="M1436" t="str">
        <f>IF(PatientData[[#This Row],[Age]]&lt;=30,"18-30",IF(PatientData[[#This Row],[Age]]&lt;=40,"31-40",IF(PatientData[[#This Row],[Age]]&lt;=50,"41-50",IF(PatientData[[#This Row],[Age]]&lt;=60,"51-60",IF(PatientData[[#This Row],[Age]]&lt;=70,"61-70",IF(PatientData[[#This Row],[Age]]&lt;=80,"71-80","80+"))))))</f>
        <v>51-60</v>
      </c>
    </row>
    <row r="1437" spans="1:13" x14ac:dyDescent="0.25">
      <c r="A1437" t="s">
        <v>1461</v>
      </c>
      <c r="B1437">
        <v>54</v>
      </c>
      <c r="C1437" t="s">
        <v>25</v>
      </c>
      <c r="D1437">
        <v>148</v>
      </c>
      <c r="E1437">
        <v>218.15016796438499</v>
      </c>
      <c r="F1437">
        <v>26.6408055054881</v>
      </c>
      <c r="G1437" t="s">
        <v>18</v>
      </c>
      <c r="H1437" t="s">
        <v>19</v>
      </c>
      <c r="I1437" t="s">
        <v>15</v>
      </c>
      <c r="J1437">
        <v>4</v>
      </c>
      <c r="K1437">
        <v>12696.92</v>
      </c>
      <c r="L1437" t="s">
        <v>16</v>
      </c>
      <c r="M1437" t="str">
        <f>IF(PatientData[[#This Row],[Age]]&lt;=30,"18-30",IF(PatientData[[#This Row],[Age]]&lt;=40,"31-40",IF(PatientData[[#This Row],[Age]]&lt;=50,"41-50",IF(PatientData[[#This Row],[Age]]&lt;=60,"51-60",IF(PatientData[[#This Row],[Age]]&lt;=70,"61-70",IF(PatientData[[#This Row],[Age]]&lt;=80,"71-80","80+"))))))</f>
        <v>51-60</v>
      </c>
    </row>
    <row r="1438" spans="1:13" x14ac:dyDescent="0.25">
      <c r="A1438" t="s">
        <v>1462</v>
      </c>
      <c r="B1438">
        <v>50</v>
      </c>
      <c r="C1438" t="s">
        <v>13</v>
      </c>
      <c r="D1438">
        <v>151</v>
      </c>
      <c r="E1438">
        <v>222.698915577598</v>
      </c>
      <c r="F1438">
        <v>26.538806985811199</v>
      </c>
      <c r="G1438" t="s">
        <v>36</v>
      </c>
      <c r="H1438" t="s">
        <v>22</v>
      </c>
      <c r="I1438" t="s">
        <v>26</v>
      </c>
      <c r="J1438">
        <v>5</v>
      </c>
      <c r="K1438">
        <v>14238.93</v>
      </c>
      <c r="L1438" t="s">
        <v>16</v>
      </c>
      <c r="M1438" t="str">
        <f>IF(PatientData[[#This Row],[Age]]&lt;=30,"18-30",IF(PatientData[[#This Row],[Age]]&lt;=40,"31-40",IF(PatientData[[#This Row],[Age]]&lt;=50,"41-50",IF(PatientData[[#This Row],[Age]]&lt;=60,"51-60",IF(PatientData[[#This Row],[Age]]&lt;=70,"61-70",IF(PatientData[[#This Row],[Age]]&lt;=80,"71-80","80+"))))))</f>
        <v>41-50</v>
      </c>
    </row>
    <row r="1439" spans="1:13" x14ac:dyDescent="0.25">
      <c r="A1439" t="s">
        <v>1463</v>
      </c>
      <c r="B1439">
        <v>55</v>
      </c>
      <c r="C1439" t="s">
        <v>13</v>
      </c>
      <c r="D1439">
        <v>143</v>
      </c>
      <c r="E1439">
        <v>207.61617928971799</v>
      </c>
      <c r="F1439">
        <v>35.573689234405101</v>
      </c>
      <c r="G1439" t="s">
        <v>14</v>
      </c>
      <c r="H1439" t="s">
        <v>10051</v>
      </c>
      <c r="I1439" t="s">
        <v>15</v>
      </c>
      <c r="J1439">
        <v>3</v>
      </c>
      <c r="K1439">
        <v>2089.35</v>
      </c>
      <c r="L1439" t="s">
        <v>16</v>
      </c>
      <c r="M1439" t="str">
        <f>IF(PatientData[[#This Row],[Age]]&lt;=30,"18-30",IF(PatientData[[#This Row],[Age]]&lt;=40,"31-40",IF(PatientData[[#This Row],[Age]]&lt;=50,"41-50",IF(PatientData[[#This Row],[Age]]&lt;=60,"51-60",IF(PatientData[[#This Row],[Age]]&lt;=70,"61-70",IF(PatientData[[#This Row],[Age]]&lt;=80,"71-80","80+"))))))</f>
        <v>51-60</v>
      </c>
    </row>
    <row r="1440" spans="1:13" x14ac:dyDescent="0.25">
      <c r="A1440" t="s">
        <v>1464</v>
      </c>
      <c r="B1440">
        <v>44</v>
      </c>
      <c r="C1440" t="s">
        <v>25</v>
      </c>
      <c r="D1440">
        <v>149</v>
      </c>
      <c r="E1440">
        <v>195.59416241480599</v>
      </c>
      <c r="F1440">
        <v>25.509071788343999</v>
      </c>
      <c r="G1440" t="s">
        <v>14</v>
      </c>
      <c r="H1440" t="s">
        <v>19</v>
      </c>
      <c r="I1440" t="s">
        <v>15</v>
      </c>
      <c r="J1440">
        <v>3</v>
      </c>
      <c r="K1440">
        <v>8170.85</v>
      </c>
      <c r="L1440" t="s">
        <v>16</v>
      </c>
      <c r="M1440" t="str">
        <f>IF(PatientData[[#This Row],[Age]]&lt;=30,"18-30",IF(PatientData[[#This Row],[Age]]&lt;=40,"31-40",IF(PatientData[[#This Row],[Age]]&lt;=50,"41-50",IF(PatientData[[#This Row],[Age]]&lt;=60,"51-60",IF(PatientData[[#This Row],[Age]]&lt;=70,"61-70",IF(PatientData[[#This Row],[Age]]&lt;=80,"71-80","80+"))))))</f>
        <v>41-50</v>
      </c>
    </row>
    <row r="1441" spans="1:13" x14ac:dyDescent="0.25">
      <c r="A1441" t="s">
        <v>1465</v>
      </c>
      <c r="B1441">
        <v>49</v>
      </c>
      <c r="C1441" t="s">
        <v>13</v>
      </c>
      <c r="D1441">
        <v>140</v>
      </c>
      <c r="E1441">
        <v>248.93270315556001</v>
      </c>
      <c r="F1441">
        <v>31.838222288524999</v>
      </c>
      <c r="G1441" t="s">
        <v>14</v>
      </c>
      <c r="H1441" t="s">
        <v>19</v>
      </c>
      <c r="I1441" t="s">
        <v>15</v>
      </c>
      <c r="J1441">
        <v>6</v>
      </c>
      <c r="K1441">
        <v>4944.7299999999996</v>
      </c>
      <c r="L1441" t="s">
        <v>16</v>
      </c>
      <c r="M1441" t="str">
        <f>IF(PatientData[[#This Row],[Age]]&lt;=30,"18-30",IF(PatientData[[#This Row],[Age]]&lt;=40,"31-40",IF(PatientData[[#This Row],[Age]]&lt;=50,"41-50",IF(PatientData[[#This Row],[Age]]&lt;=60,"51-60",IF(PatientData[[#This Row],[Age]]&lt;=70,"61-70",IF(PatientData[[#This Row],[Age]]&lt;=80,"71-80","80+"))))))</f>
        <v>41-50</v>
      </c>
    </row>
    <row r="1442" spans="1:13" x14ac:dyDescent="0.25">
      <c r="A1442" t="s">
        <v>1466</v>
      </c>
      <c r="B1442">
        <v>58</v>
      </c>
      <c r="C1442" t="s">
        <v>25</v>
      </c>
      <c r="D1442">
        <v>170</v>
      </c>
      <c r="E1442" t="s">
        <v>10051</v>
      </c>
      <c r="F1442">
        <v>32.875498519450197</v>
      </c>
      <c r="G1442" t="s">
        <v>18</v>
      </c>
      <c r="H1442" t="s">
        <v>19</v>
      </c>
      <c r="I1442" t="s">
        <v>15</v>
      </c>
      <c r="J1442">
        <v>2</v>
      </c>
      <c r="K1442">
        <v>7363.96</v>
      </c>
      <c r="L1442" t="s">
        <v>16</v>
      </c>
      <c r="M1442" t="str">
        <f>IF(PatientData[[#This Row],[Age]]&lt;=30,"18-30",IF(PatientData[[#This Row],[Age]]&lt;=40,"31-40",IF(PatientData[[#This Row],[Age]]&lt;=50,"41-50",IF(PatientData[[#This Row],[Age]]&lt;=60,"51-60",IF(PatientData[[#This Row],[Age]]&lt;=70,"61-70",IF(PatientData[[#This Row],[Age]]&lt;=80,"71-80","80+"))))))</f>
        <v>51-60</v>
      </c>
    </row>
    <row r="1443" spans="1:13" x14ac:dyDescent="0.25">
      <c r="A1443" t="s">
        <v>1467</v>
      </c>
      <c r="B1443">
        <v>46</v>
      </c>
      <c r="C1443" t="s">
        <v>13</v>
      </c>
      <c r="D1443">
        <v>106</v>
      </c>
      <c r="E1443">
        <v>223.770233494867</v>
      </c>
      <c r="F1443">
        <v>38.246313331626197</v>
      </c>
      <c r="G1443" t="s">
        <v>14</v>
      </c>
      <c r="H1443" t="s">
        <v>19</v>
      </c>
      <c r="I1443" t="s">
        <v>15</v>
      </c>
      <c r="J1443">
        <v>5</v>
      </c>
      <c r="K1443">
        <v>10107.24</v>
      </c>
      <c r="L1443" t="s">
        <v>23</v>
      </c>
      <c r="M1443" t="str">
        <f>IF(PatientData[[#This Row],[Age]]&lt;=30,"18-30",IF(PatientData[[#This Row],[Age]]&lt;=40,"31-40",IF(PatientData[[#This Row],[Age]]&lt;=50,"41-50",IF(PatientData[[#This Row],[Age]]&lt;=60,"51-60",IF(PatientData[[#This Row],[Age]]&lt;=70,"61-70",IF(PatientData[[#This Row],[Age]]&lt;=80,"71-80","80+"))))))</f>
        <v>41-50</v>
      </c>
    </row>
    <row r="1444" spans="1:13" x14ac:dyDescent="0.25">
      <c r="A1444" t="s">
        <v>1468</v>
      </c>
      <c r="B1444">
        <v>45</v>
      </c>
      <c r="C1444" t="s">
        <v>13</v>
      </c>
      <c r="D1444">
        <v>144</v>
      </c>
      <c r="E1444">
        <v>166.377828218373</v>
      </c>
      <c r="F1444">
        <v>27.630895798367298</v>
      </c>
      <c r="G1444" t="s">
        <v>14</v>
      </c>
      <c r="H1444" t="s">
        <v>22</v>
      </c>
      <c r="I1444" t="s">
        <v>15</v>
      </c>
      <c r="J1444">
        <v>1</v>
      </c>
      <c r="K1444">
        <v>5665.96</v>
      </c>
      <c r="L1444" t="s">
        <v>16</v>
      </c>
      <c r="M1444" t="str">
        <f>IF(PatientData[[#This Row],[Age]]&lt;=30,"18-30",IF(PatientData[[#This Row],[Age]]&lt;=40,"31-40",IF(PatientData[[#This Row],[Age]]&lt;=50,"41-50",IF(PatientData[[#This Row],[Age]]&lt;=60,"51-60",IF(PatientData[[#This Row],[Age]]&lt;=70,"61-70",IF(PatientData[[#This Row],[Age]]&lt;=80,"71-80","80+"))))))</f>
        <v>41-50</v>
      </c>
    </row>
    <row r="1445" spans="1:13" x14ac:dyDescent="0.25">
      <c r="A1445" t="s">
        <v>1469</v>
      </c>
      <c r="B1445">
        <v>33</v>
      </c>
      <c r="C1445" t="s">
        <v>13</v>
      </c>
      <c r="D1445">
        <v>122</v>
      </c>
      <c r="E1445">
        <v>219.96232538024</v>
      </c>
      <c r="F1445">
        <v>26.5960597446776</v>
      </c>
      <c r="G1445" t="s">
        <v>36</v>
      </c>
      <c r="H1445" t="s">
        <v>19</v>
      </c>
      <c r="I1445" t="s">
        <v>15</v>
      </c>
      <c r="J1445">
        <v>5</v>
      </c>
      <c r="K1445">
        <v>9742.16</v>
      </c>
      <c r="L1445" t="s">
        <v>16</v>
      </c>
      <c r="M1445" t="str">
        <f>IF(PatientData[[#This Row],[Age]]&lt;=30,"18-30",IF(PatientData[[#This Row],[Age]]&lt;=40,"31-40",IF(PatientData[[#This Row],[Age]]&lt;=50,"41-50",IF(PatientData[[#This Row],[Age]]&lt;=60,"51-60",IF(PatientData[[#This Row],[Age]]&lt;=70,"61-70",IF(PatientData[[#This Row],[Age]]&lt;=80,"71-80","80+"))))))</f>
        <v>31-40</v>
      </c>
    </row>
    <row r="1446" spans="1:13" x14ac:dyDescent="0.25">
      <c r="A1446" t="s">
        <v>1470</v>
      </c>
      <c r="B1446">
        <v>81</v>
      </c>
      <c r="C1446" t="s">
        <v>13</v>
      </c>
      <c r="D1446">
        <v>143</v>
      </c>
      <c r="E1446">
        <v>203.637286652184</v>
      </c>
      <c r="F1446">
        <v>40.878112287884697</v>
      </c>
      <c r="G1446" t="s">
        <v>36</v>
      </c>
      <c r="H1446" t="s">
        <v>19</v>
      </c>
      <c r="I1446" t="s">
        <v>26</v>
      </c>
      <c r="J1446">
        <v>8</v>
      </c>
      <c r="K1446">
        <v>16705.95</v>
      </c>
      <c r="L1446" t="s">
        <v>23</v>
      </c>
      <c r="M1446" t="str">
        <f>IF(PatientData[[#This Row],[Age]]&lt;=30,"18-30",IF(PatientData[[#This Row],[Age]]&lt;=40,"31-40",IF(PatientData[[#This Row],[Age]]&lt;=50,"41-50",IF(PatientData[[#This Row],[Age]]&lt;=60,"51-60",IF(PatientData[[#This Row],[Age]]&lt;=70,"61-70",IF(PatientData[[#This Row],[Age]]&lt;=80,"71-80","80+"))))))</f>
        <v>80+</v>
      </c>
    </row>
    <row r="1447" spans="1:13" x14ac:dyDescent="0.25">
      <c r="A1447" t="s">
        <v>1471</v>
      </c>
      <c r="B1447">
        <v>51</v>
      </c>
      <c r="C1447" t="s">
        <v>13</v>
      </c>
      <c r="D1447">
        <v>101</v>
      </c>
      <c r="E1447">
        <v>204.33605925550901</v>
      </c>
      <c r="F1447">
        <v>26.657039953838702</v>
      </c>
      <c r="G1447" t="s">
        <v>36</v>
      </c>
      <c r="H1447" t="s">
        <v>19</v>
      </c>
      <c r="I1447" t="s">
        <v>15</v>
      </c>
      <c r="J1447">
        <v>5</v>
      </c>
      <c r="K1447">
        <v>7031.88</v>
      </c>
      <c r="L1447" t="s">
        <v>16</v>
      </c>
      <c r="M1447" t="str">
        <f>IF(PatientData[[#This Row],[Age]]&lt;=30,"18-30",IF(PatientData[[#This Row],[Age]]&lt;=40,"31-40",IF(PatientData[[#This Row],[Age]]&lt;=50,"41-50",IF(PatientData[[#This Row],[Age]]&lt;=60,"51-60",IF(PatientData[[#This Row],[Age]]&lt;=70,"61-70",IF(PatientData[[#This Row],[Age]]&lt;=80,"71-80","80+"))))))</f>
        <v>51-60</v>
      </c>
    </row>
    <row r="1448" spans="1:13" x14ac:dyDescent="0.25">
      <c r="A1448" t="s">
        <v>1472</v>
      </c>
      <c r="B1448">
        <v>69</v>
      </c>
      <c r="C1448" t="s">
        <v>25</v>
      </c>
      <c r="D1448">
        <v>134</v>
      </c>
      <c r="E1448">
        <v>198.41727060196899</v>
      </c>
      <c r="F1448">
        <v>31.3945650721964</v>
      </c>
      <c r="G1448" t="s">
        <v>36</v>
      </c>
      <c r="H1448" t="s">
        <v>19</v>
      </c>
      <c r="I1448" t="s">
        <v>26</v>
      </c>
      <c r="J1448">
        <v>7</v>
      </c>
      <c r="K1448">
        <v>19678.93</v>
      </c>
      <c r="L1448" t="s">
        <v>43</v>
      </c>
      <c r="M1448" t="str">
        <f>IF(PatientData[[#This Row],[Age]]&lt;=30,"18-30",IF(PatientData[[#This Row],[Age]]&lt;=40,"31-40",IF(PatientData[[#This Row],[Age]]&lt;=50,"41-50",IF(PatientData[[#This Row],[Age]]&lt;=60,"51-60",IF(PatientData[[#This Row],[Age]]&lt;=70,"61-70",IF(PatientData[[#This Row],[Age]]&lt;=80,"71-80","80+"))))))</f>
        <v>61-70</v>
      </c>
    </row>
    <row r="1449" spans="1:13" x14ac:dyDescent="0.25">
      <c r="A1449" t="s">
        <v>1473</v>
      </c>
      <c r="B1449">
        <v>61</v>
      </c>
      <c r="C1449" t="s">
        <v>13</v>
      </c>
      <c r="D1449">
        <v>134</v>
      </c>
      <c r="E1449">
        <v>199.993780981708</v>
      </c>
      <c r="F1449">
        <v>24.4678097799586</v>
      </c>
      <c r="G1449" t="s">
        <v>14</v>
      </c>
      <c r="H1449" t="s">
        <v>19</v>
      </c>
      <c r="I1449" t="s">
        <v>28</v>
      </c>
      <c r="J1449">
        <v>1</v>
      </c>
      <c r="K1449">
        <v>1255.6199999999999</v>
      </c>
      <c r="L1449" t="s">
        <v>23</v>
      </c>
      <c r="M1449" t="str">
        <f>IF(PatientData[[#This Row],[Age]]&lt;=30,"18-30",IF(PatientData[[#This Row],[Age]]&lt;=40,"31-40",IF(PatientData[[#This Row],[Age]]&lt;=50,"41-50",IF(PatientData[[#This Row],[Age]]&lt;=60,"51-60",IF(PatientData[[#This Row],[Age]]&lt;=70,"61-70",IF(PatientData[[#This Row],[Age]]&lt;=80,"71-80","80+"))))))</f>
        <v>61-70</v>
      </c>
    </row>
    <row r="1450" spans="1:13" x14ac:dyDescent="0.25">
      <c r="A1450" t="s">
        <v>1474</v>
      </c>
      <c r="B1450">
        <v>63</v>
      </c>
      <c r="C1450" t="s">
        <v>25</v>
      </c>
      <c r="D1450">
        <v>176</v>
      </c>
      <c r="E1450">
        <v>124.808871132994</v>
      </c>
      <c r="F1450">
        <v>23.535021336511601</v>
      </c>
      <c r="G1450" t="s">
        <v>10051</v>
      </c>
      <c r="H1450" t="s">
        <v>19</v>
      </c>
      <c r="I1450" t="s">
        <v>28</v>
      </c>
      <c r="J1450">
        <v>1</v>
      </c>
      <c r="K1450">
        <v>3299.8</v>
      </c>
      <c r="L1450" t="s">
        <v>10051</v>
      </c>
      <c r="M1450" t="str">
        <f>IF(PatientData[[#This Row],[Age]]&lt;=30,"18-30",IF(PatientData[[#This Row],[Age]]&lt;=40,"31-40",IF(PatientData[[#This Row],[Age]]&lt;=50,"41-50",IF(PatientData[[#This Row],[Age]]&lt;=60,"51-60",IF(PatientData[[#This Row],[Age]]&lt;=70,"61-70",IF(PatientData[[#This Row],[Age]]&lt;=80,"71-80","80+"))))))</f>
        <v>61-70</v>
      </c>
    </row>
    <row r="1451" spans="1:13" x14ac:dyDescent="0.25">
      <c r="A1451" t="s">
        <v>1475</v>
      </c>
      <c r="B1451">
        <v>47</v>
      </c>
      <c r="C1451" t="s">
        <v>25</v>
      </c>
      <c r="D1451" t="s">
        <v>10051</v>
      </c>
      <c r="E1451">
        <v>213.16623984812799</v>
      </c>
      <c r="F1451">
        <v>30.781004053305399</v>
      </c>
      <c r="G1451" t="s">
        <v>36</v>
      </c>
      <c r="H1451" t="s">
        <v>19</v>
      </c>
      <c r="I1451" t="s">
        <v>15</v>
      </c>
      <c r="J1451">
        <v>2</v>
      </c>
      <c r="K1451">
        <v>7021.96</v>
      </c>
      <c r="L1451" t="s">
        <v>23</v>
      </c>
      <c r="M1451" t="str">
        <f>IF(PatientData[[#This Row],[Age]]&lt;=30,"18-30",IF(PatientData[[#This Row],[Age]]&lt;=40,"31-40",IF(PatientData[[#This Row],[Age]]&lt;=50,"41-50",IF(PatientData[[#This Row],[Age]]&lt;=60,"51-60",IF(PatientData[[#This Row],[Age]]&lt;=70,"61-70",IF(PatientData[[#This Row],[Age]]&lt;=80,"71-80","80+"))))))</f>
        <v>41-50</v>
      </c>
    </row>
    <row r="1452" spans="1:13" x14ac:dyDescent="0.25">
      <c r="A1452" t="s">
        <v>1476</v>
      </c>
      <c r="B1452">
        <v>58</v>
      </c>
      <c r="C1452" t="s">
        <v>25</v>
      </c>
      <c r="D1452">
        <v>113</v>
      </c>
      <c r="E1452">
        <v>272.95694696646098</v>
      </c>
      <c r="F1452">
        <v>24.704408436701101</v>
      </c>
      <c r="G1452" t="s">
        <v>14</v>
      </c>
      <c r="H1452" t="s">
        <v>19</v>
      </c>
      <c r="I1452" t="s">
        <v>28</v>
      </c>
      <c r="J1452">
        <v>2</v>
      </c>
      <c r="K1452">
        <v>3557</v>
      </c>
      <c r="L1452" t="s">
        <v>23</v>
      </c>
      <c r="M1452" t="str">
        <f>IF(PatientData[[#This Row],[Age]]&lt;=30,"18-30",IF(PatientData[[#This Row],[Age]]&lt;=40,"31-40",IF(PatientData[[#This Row],[Age]]&lt;=50,"41-50",IF(PatientData[[#This Row],[Age]]&lt;=60,"51-60",IF(PatientData[[#This Row],[Age]]&lt;=70,"61-70",IF(PatientData[[#This Row],[Age]]&lt;=80,"71-80","80+"))))))</f>
        <v>51-60</v>
      </c>
    </row>
    <row r="1453" spans="1:13" x14ac:dyDescent="0.25">
      <c r="A1453" t="s">
        <v>1477</v>
      </c>
      <c r="B1453">
        <v>75</v>
      </c>
      <c r="C1453" t="s">
        <v>25</v>
      </c>
      <c r="D1453">
        <v>148</v>
      </c>
      <c r="E1453">
        <v>255.76108215367299</v>
      </c>
      <c r="F1453">
        <v>33.712382133846297</v>
      </c>
      <c r="G1453" t="s">
        <v>14</v>
      </c>
      <c r="H1453" t="s">
        <v>19</v>
      </c>
      <c r="I1453" t="s">
        <v>15</v>
      </c>
      <c r="J1453">
        <v>4</v>
      </c>
      <c r="K1453">
        <v>8263.35</v>
      </c>
      <c r="L1453" t="s">
        <v>10051</v>
      </c>
      <c r="M1453" t="str">
        <f>IF(PatientData[[#This Row],[Age]]&lt;=30,"18-30",IF(PatientData[[#This Row],[Age]]&lt;=40,"31-40",IF(PatientData[[#This Row],[Age]]&lt;=50,"41-50",IF(PatientData[[#This Row],[Age]]&lt;=60,"51-60",IF(PatientData[[#This Row],[Age]]&lt;=70,"61-70",IF(PatientData[[#This Row],[Age]]&lt;=80,"71-80","80+"))))))</f>
        <v>71-80</v>
      </c>
    </row>
    <row r="1454" spans="1:13" x14ac:dyDescent="0.25">
      <c r="A1454" t="s">
        <v>1478</v>
      </c>
      <c r="B1454">
        <v>74</v>
      </c>
      <c r="C1454" t="s">
        <v>13</v>
      </c>
      <c r="D1454">
        <v>105</v>
      </c>
      <c r="E1454">
        <v>246.69572618683199</v>
      </c>
      <c r="F1454">
        <v>21.796320274808501</v>
      </c>
      <c r="G1454" t="s">
        <v>36</v>
      </c>
      <c r="H1454" t="s">
        <v>19</v>
      </c>
      <c r="I1454" t="s">
        <v>26</v>
      </c>
      <c r="J1454">
        <v>3</v>
      </c>
      <c r="K1454">
        <v>18018.560000000001</v>
      </c>
      <c r="L1454" t="s">
        <v>23</v>
      </c>
      <c r="M1454" t="str">
        <f>IF(PatientData[[#This Row],[Age]]&lt;=30,"18-30",IF(PatientData[[#This Row],[Age]]&lt;=40,"31-40",IF(PatientData[[#This Row],[Age]]&lt;=50,"41-50",IF(PatientData[[#This Row],[Age]]&lt;=60,"51-60",IF(PatientData[[#This Row],[Age]]&lt;=70,"61-70",IF(PatientData[[#This Row],[Age]]&lt;=80,"71-80","80+"))))))</f>
        <v>71-80</v>
      </c>
    </row>
    <row r="1455" spans="1:13" x14ac:dyDescent="0.25">
      <c r="A1455" t="s">
        <v>1479</v>
      </c>
      <c r="B1455">
        <v>63</v>
      </c>
      <c r="C1455" t="s">
        <v>13</v>
      </c>
      <c r="D1455">
        <v>144</v>
      </c>
      <c r="E1455">
        <v>256.04120703442402</v>
      </c>
      <c r="F1455" t="s">
        <v>10051</v>
      </c>
      <c r="G1455" t="s">
        <v>14</v>
      </c>
      <c r="H1455" t="s">
        <v>19</v>
      </c>
      <c r="I1455" t="s">
        <v>15</v>
      </c>
      <c r="J1455">
        <v>2</v>
      </c>
      <c r="K1455">
        <v>9839.4599999999991</v>
      </c>
      <c r="L1455" t="s">
        <v>16</v>
      </c>
      <c r="M1455" t="str">
        <f>IF(PatientData[[#This Row],[Age]]&lt;=30,"18-30",IF(PatientData[[#This Row],[Age]]&lt;=40,"31-40",IF(PatientData[[#This Row],[Age]]&lt;=50,"41-50",IF(PatientData[[#This Row],[Age]]&lt;=60,"51-60",IF(PatientData[[#This Row],[Age]]&lt;=70,"61-70",IF(PatientData[[#This Row],[Age]]&lt;=80,"71-80","80+"))))))</f>
        <v>61-70</v>
      </c>
    </row>
    <row r="1456" spans="1:13" x14ac:dyDescent="0.25">
      <c r="A1456" t="s">
        <v>1480</v>
      </c>
      <c r="B1456">
        <v>55</v>
      </c>
      <c r="C1456" t="s">
        <v>13</v>
      </c>
      <c r="D1456">
        <v>150</v>
      </c>
      <c r="E1456">
        <v>184.89018828879199</v>
      </c>
      <c r="F1456">
        <v>19.2443254931318</v>
      </c>
      <c r="G1456" t="s">
        <v>36</v>
      </c>
      <c r="H1456" t="s">
        <v>19</v>
      </c>
      <c r="I1456" t="s">
        <v>15</v>
      </c>
      <c r="J1456">
        <v>7</v>
      </c>
      <c r="K1456">
        <v>12839.61</v>
      </c>
      <c r="L1456" t="s">
        <v>23</v>
      </c>
      <c r="M1456" t="str">
        <f>IF(PatientData[[#This Row],[Age]]&lt;=30,"18-30",IF(PatientData[[#This Row],[Age]]&lt;=40,"31-40",IF(PatientData[[#This Row],[Age]]&lt;=50,"41-50",IF(PatientData[[#This Row],[Age]]&lt;=60,"51-60",IF(PatientData[[#This Row],[Age]]&lt;=70,"61-70",IF(PatientData[[#This Row],[Age]]&lt;=80,"71-80","80+"))))))</f>
        <v>51-60</v>
      </c>
    </row>
    <row r="1457" spans="1:13" x14ac:dyDescent="0.25">
      <c r="A1457" t="s">
        <v>1481</v>
      </c>
      <c r="B1457">
        <v>34</v>
      </c>
      <c r="C1457" t="s">
        <v>25</v>
      </c>
      <c r="D1457">
        <v>117</v>
      </c>
      <c r="E1457">
        <v>216.81234796084399</v>
      </c>
      <c r="F1457">
        <v>30.1790651520324</v>
      </c>
      <c r="G1457" t="s">
        <v>14</v>
      </c>
      <c r="H1457" t="s">
        <v>19</v>
      </c>
      <c r="I1457" t="s">
        <v>28</v>
      </c>
      <c r="J1457">
        <v>3</v>
      </c>
      <c r="K1457">
        <v>2245.84</v>
      </c>
      <c r="L1457" t="s">
        <v>16</v>
      </c>
      <c r="M1457" t="str">
        <f>IF(PatientData[[#This Row],[Age]]&lt;=30,"18-30",IF(PatientData[[#This Row],[Age]]&lt;=40,"31-40",IF(PatientData[[#This Row],[Age]]&lt;=50,"41-50",IF(PatientData[[#This Row],[Age]]&lt;=60,"51-60",IF(PatientData[[#This Row],[Age]]&lt;=70,"61-70",IF(PatientData[[#This Row],[Age]]&lt;=80,"71-80","80+"))))))</f>
        <v>31-40</v>
      </c>
    </row>
    <row r="1458" spans="1:13" x14ac:dyDescent="0.25">
      <c r="A1458" t="s">
        <v>1482</v>
      </c>
      <c r="B1458">
        <v>43</v>
      </c>
      <c r="C1458" t="s">
        <v>25</v>
      </c>
      <c r="D1458">
        <v>150</v>
      </c>
      <c r="E1458">
        <v>210.55156876085201</v>
      </c>
      <c r="F1458">
        <v>26.8772216453746</v>
      </c>
      <c r="G1458" t="s">
        <v>14</v>
      </c>
      <c r="H1458" t="s">
        <v>19</v>
      </c>
      <c r="I1458" t="s">
        <v>28</v>
      </c>
      <c r="J1458">
        <v>2</v>
      </c>
      <c r="K1458">
        <v>701.42</v>
      </c>
      <c r="L1458" t="s">
        <v>16</v>
      </c>
      <c r="M1458" t="str">
        <f>IF(PatientData[[#This Row],[Age]]&lt;=30,"18-30",IF(PatientData[[#This Row],[Age]]&lt;=40,"31-40",IF(PatientData[[#This Row],[Age]]&lt;=50,"41-50",IF(PatientData[[#This Row],[Age]]&lt;=60,"51-60",IF(PatientData[[#This Row],[Age]]&lt;=70,"61-70",IF(PatientData[[#This Row],[Age]]&lt;=80,"71-80","80+"))))))</f>
        <v>41-50</v>
      </c>
    </row>
    <row r="1459" spans="1:13" x14ac:dyDescent="0.25">
      <c r="A1459" t="s">
        <v>1483</v>
      </c>
      <c r="B1459">
        <v>60</v>
      </c>
      <c r="C1459" t="s">
        <v>13</v>
      </c>
      <c r="D1459">
        <v>140</v>
      </c>
      <c r="E1459">
        <v>227.997940725001</v>
      </c>
      <c r="F1459">
        <v>26.1836339252561</v>
      </c>
      <c r="G1459" t="s">
        <v>14</v>
      </c>
      <c r="H1459" t="s">
        <v>19</v>
      </c>
      <c r="I1459" t="s">
        <v>28</v>
      </c>
      <c r="J1459">
        <v>1</v>
      </c>
      <c r="K1459">
        <v>4724.95</v>
      </c>
      <c r="L1459" t="s">
        <v>10051</v>
      </c>
      <c r="M1459" t="str">
        <f>IF(PatientData[[#This Row],[Age]]&lt;=30,"18-30",IF(PatientData[[#This Row],[Age]]&lt;=40,"31-40",IF(PatientData[[#This Row],[Age]]&lt;=50,"41-50",IF(PatientData[[#This Row],[Age]]&lt;=60,"51-60",IF(PatientData[[#This Row],[Age]]&lt;=70,"61-70",IF(PatientData[[#This Row],[Age]]&lt;=80,"71-80","80+"))))))</f>
        <v>51-60</v>
      </c>
    </row>
    <row r="1460" spans="1:13" x14ac:dyDescent="0.25">
      <c r="A1460" t="s">
        <v>1484</v>
      </c>
      <c r="B1460">
        <v>32</v>
      </c>
      <c r="C1460" t="s">
        <v>13</v>
      </c>
      <c r="D1460">
        <v>91</v>
      </c>
      <c r="E1460">
        <v>224.44004095166099</v>
      </c>
      <c r="F1460">
        <v>20.040840801597401</v>
      </c>
      <c r="G1460" t="s">
        <v>18</v>
      </c>
      <c r="H1460" t="s">
        <v>19</v>
      </c>
      <c r="I1460" t="s">
        <v>15</v>
      </c>
      <c r="J1460">
        <v>4</v>
      </c>
      <c r="K1460">
        <v>14107.96</v>
      </c>
      <c r="L1460" t="s">
        <v>16</v>
      </c>
      <c r="M1460" t="str">
        <f>IF(PatientData[[#This Row],[Age]]&lt;=30,"18-30",IF(PatientData[[#This Row],[Age]]&lt;=40,"31-40",IF(PatientData[[#This Row],[Age]]&lt;=50,"41-50",IF(PatientData[[#This Row],[Age]]&lt;=60,"51-60",IF(PatientData[[#This Row],[Age]]&lt;=70,"61-70",IF(PatientData[[#This Row],[Age]]&lt;=80,"71-80","80+"))))))</f>
        <v>31-40</v>
      </c>
    </row>
    <row r="1461" spans="1:13" x14ac:dyDescent="0.25">
      <c r="A1461" t="s">
        <v>1485</v>
      </c>
      <c r="B1461">
        <v>63</v>
      </c>
      <c r="C1461" t="s">
        <v>25</v>
      </c>
      <c r="D1461">
        <v>183</v>
      </c>
      <c r="E1461">
        <v>210.48545332456899</v>
      </c>
      <c r="F1461">
        <v>25.039303951816301</v>
      </c>
      <c r="G1461" t="s">
        <v>14</v>
      </c>
      <c r="H1461" t="s">
        <v>19</v>
      </c>
      <c r="I1461" t="s">
        <v>15</v>
      </c>
      <c r="J1461">
        <v>4</v>
      </c>
      <c r="K1461">
        <v>9447.2800000000007</v>
      </c>
      <c r="L1461" t="s">
        <v>20</v>
      </c>
      <c r="M1461" t="str">
        <f>IF(PatientData[[#This Row],[Age]]&lt;=30,"18-30",IF(PatientData[[#This Row],[Age]]&lt;=40,"31-40",IF(PatientData[[#This Row],[Age]]&lt;=50,"41-50",IF(PatientData[[#This Row],[Age]]&lt;=60,"51-60",IF(PatientData[[#This Row],[Age]]&lt;=70,"61-70",IF(PatientData[[#This Row],[Age]]&lt;=80,"71-80","80+"))))))</f>
        <v>61-70</v>
      </c>
    </row>
    <row r="1462" spans="1:13" x14ac:dyDescent="0.25">
      <c r="A1462" t="s">
        <v>1486</v>
      </c>
      <c r="B1462">
        <v>48</v>
      </c>
      <c r="C1462" t="s">
        <v>25</v>
      </c>
      <c r="D1462">
        <v>137</v>
      </c>
      <c r="E1462">
        <v>253.326396451438</v>
      </c>
      <c r="F1462">
        <v>20.940288868615699</v>
      </c>
      <c r="G1462" t="s">
        <v>18</v>
      </c>
      <c r="H1462" t="s">
        <v>19</v>
      </c>
      <c r="I1462" t="s">
        <v>15</v>
      </c>
      <c r="J1462">
        <v>2</v>
      </c>
      <c r="K1462">
        <v>2522.34</v>
      </c>
      <c r="L1462" t="s">
        <v>16</v>
      </c>
      <c r="M1462" t="str">
        <f>IF(PatientData[[#This Row],[Age]]&lt;=30,"18-30",IF(PatientData[[#This Row],[Age]]&lt;=40,"31-40",IF(PatientData[[#This Row],[Age]]&lt;=50,"41-50",IF(PatientData[[#This Row],[Age]]&lt;=60,"51-60",IF(PatientData[[#This Row],[Age]]&lt;=70,"61-70",IF(PatientData[[#This Row],[Age]]&lt;=80,"71-80","80+"))))))</f>
        <v>41-50</v>
      </c>
    </row>
    <row r="1463" spans="1:13" x14ac:dyDescent="0.25">
      <c r="A1463" t="s">
        <v>1487</v>
      </c>
      <c r="B1463">
        <v>37</v>
      </c>
      <c r="C1463" t="s">
        <v>13</v>
      </c>
      <c r="D1463">
        <v>143</v>
      </c>
      <c r="E1463">
        <v>259.153066399821</v>
      </c>
      <c r="F1463">
        <v>31.578685060045501</v>
      </c>
      <c r="G1463" t="s">
        <v>10051</v>
      </c>
      <c r="H1463" t="s">
        <v>19</v>
      </c>
      <c r="I1463" t="s">
        <v>10051</v>
      </c>
      <c r="J1463">
        <v>3</v>
      </c>
      <c r="K1463">
        <v>6933.77</v>
      </c>
      <c r="L1463" t="s">
        <v>16</v>
      </c>
      <c r="M1463" t="str">
        <f>IF(PatientData[[#This Row],[Age]]&lt;=30,"18-30",IF(PatientData[[#This Row],[Age]]&lt;=40,"31-40",IF(PatientData[[#This Row],[Age]]&lt;=50,"41-50",IF(PatientData[[#This Row],[Age]]&lt;=60,"51-60",IF(PatientData[[#This Row],[Age]]&lt;=70,"61-70",IF(PatientData[[#This Row],[Age]]&lt;=80,"71-80","80+"))))))</f>
        <v>31-40</v>
      </c>
    </row>
    <row r="1464" spans="1:13" x14ac:dyDescent="0.25">
      <c r="A1464" t="s">
        <v>1488</v>
      </c>
      <c r="B1464">
        <v>55</v>
      </c>
      <c r="C1464" t="s">
        <v>25</v>
      </c>
      <c r="D1464">
        <v>154</v>
      </c>
      <c r="E1464" t="s">
        <v>10051</v>
      </c>
      <c r="F1464">
        <v>22.604997624191</v>
      </c>
      <c r="G1464" t="s">
        <v>18</v>
      </c>
      <c r="H1464" t="s">
        <v>22</v>
      </c>
      <c r="I1464" t="s">
        <v>15</v>
      </c>
      <c r="J1464">
        <v>5</v>
      </c>
      <c r="K1464">
        <v>5931.24</v>
      </c>
      <c r="L1464" t="s">
        <v>23</v>
      </c>
      <c r="M1464" t="str">
        <f>IF(PatientData[[#This Row],[Age]]&lt;=30,"18-30",IF(PatientData[[#This Row],[Age]]&lt;=40,"31-40",IF(PatientData[[#This Row],[Age]]&lt;=50,"41-50",IF(PatientData[[#This Row],[Age]]&lt;=60,"51-60",IF(PatientData[[#This Row],[Age]]&lt;=70,"61-70",IF(PatientData[[#This Row],[Age]]&lt;=80,"71-80","80+"))))))</f>
        <v>51-60</v>
      </c>
    </row>
    <row r="1465" spans="1:13" x14ac:dyDescent="0.25">
      <c r="A1465" t="s">
        <v>1489</v>
      </c>
      <c r="B1465">
        <v>63</v>
      </c>
      <c r="C1465" t="s">
        <v>13</v>
      </c>
      <c r="D1465" t="s">
        <v>10051</v>
      </c>
      <c r="E1465">
        <v>150.69754629181099</v>
      </c>
      <c r="F1465">
        <v>27.877109107065301</v>
      </c>
      <c r="G1465" t="s">
        <v>36</v>
      </c>
      <c r="H1465" t="s">
        <v>22</v>
      </c>
      <c r="I1465" t="s">
        <v>26</v>
      </c>
      <c r="J1465">
        <v>8</v>
      </c>
      <c r="K1465">
        <v>12754.86</v>
      </c>
      <c r="L1465" t="s">
        <v>16</v>
      </c>
      <c r="M1465" t="str">
        <f>IF(PatientData[[#This Row],[Age]]&lt;=30,"18-30",IF(PatientData[[#This Row],[Age]]&lt;=40,"31-40",IF(PatientData[[#This Row],[Age]]&lt;=50,"41-50",IF(PatientData[[#This Row],[Age]]&lt;=60,"51-60",IF(PatientData[[#This Row],[Age]]&lt;=70,"61-70",IF(PatientData[[#This Row],[Age]]&lt;=80,"71-80","80+"))))))</f>
        <v>61-70</v>
      </c>
    </row>
    <row r="1466" spans="1:13" x14ac:dyDescent="0.25">
      <c r="A1466" t="s">
        <v>1490</v>
      </c>
      <c r="B1466">
        <v>71</v>
      </c>
      <c r="C1466" t="s">
        <v>13</v>
      </c>
      <c r="D1466">
        <v>131</v>
      </c>
      <c r="E1466">
        <v>155.090985792845</v>
      </c>
      <c r="F1466">
        <v>25.0942212725191</v>
      </c>
      <c r="G1466" t="s">
        <v>14</v>
      </c>
      <c r="H1466" t="s">
        <v>22</v>
      </c>
      <c r="I1466" t="s">
        <v>15</v>
      </c>
      <c r="J1466">
        <v>4</v>
      </c>
      <c r="K1466">
        <v>12019.96</v>
      </c>
      <c r="L1466" t="s">
        <v>20</v>
      </c>
      <c r="M1466" t="str">
        <f>IF(PatientData[[#This Row],[Age]]&lt;=30,"18-30",IF(PatientData[[#This Row],[Age]]&lt;=40,"31-40",IF(PatientData[[#This Row],[Age]]&lt;=50,"41-50",IF(PatientData[[#This Row],[Age]]&lt;=60,"51-60",IF(PatientData[[#This Row],[Age]]&lt;=70,"61-70",IF(PatientData[[#This Row],[Age]]&lt;=80,"71-80","80+"))))))</f>
        <v>71-80</v>
      </c>
    </row>
    <row r="1467" spans="1:13" x14ac:dyDescent="0.25">
      <c r="A1467" t="s">
        <v>1491</v>
      </c>
      <c r="B1467">
        <v>32</v>
      </c>
      <c r="C1467" t="s">
        <v>13</v>
      </c>
      <c r="D1467">
        <v>157</v>
      </c>
      <c r="E1467">
        <v>237.45241722569099</v>
      </c>
      <c r="F1467">
        <v>25.080897243587799</v>
      </c>
      <c r="G1467" t="s">
        <v>36</v>
      </c>
      <c r="H1467" t="s">
        <v>19</v>
      </c>
      <c r="I1467" t="s">
        <v>15</v>
      </c>
      <c r="J1467">
        <v>3</v>
      </c>
      <c r="K1467">
        <v>10359.469999999999</v>
      </c>
      <c r="L1467" t="s">
        <v>16</v>
      </c>
      <c r="M1467" t="str">
        <f>IF(PatientData[[#This Row],[Age]]&lt;=30,"18-30",IF(PatientData[[#This Row],[Age]]&lt;=40,"31-40",IF(PatientData[[#This Row],[Age]]&lt;=50,"41-50",IF(PatientData[[#This Row],[Age]]&lt;=60,"51-60",IF(PatientData[[#This Row],[Age]]&lt;=70,"61-70",IF(PatientData[[#This Row],[Age]]&lt;=80,"71-80","80+"))))))</f>
        <v>31-40</v>
      </c>
    </row>
    <row r="1468" spans="1:13" x14ac:dyDescent="0.25">
      <c r="A1468" t="s">
        <v>1492</v>
      </c>
      <c r="B1468">
        <v>43</v>
      </c>
      <c r="C1468" t="s">
        <v>25</v>
      </c>
      <c r="D1468">
        <v>112</v>
      </c>
      <c r="E1468">
        <v>309.52527681708398</v>
      </c>
      <c r="F1468">
        <v>29.739444305890999</v>
      </c>
      <c r="G1468" t="s">
        <v>14</v>
      </c>
      <c r="H1468" t="s">
        <v>19</v>
      </c>
      <c r="I1468" t="s">
        <v>28</v>
      </c>
      <c r="J1468">
        <v>3</v>
      </c>
      <c r="K1468">
        <v>2616.12</v>
      </c>
      <c r="L1468" t="s">
        <v>16</v>
      </c>
      <c r="M1468" t="str">
        <f>IF(PatientData[[#This Row],[Age]]&lt;=30,"18-30",IF(PatientData[[#This Row],[Age]]&lt;=40,"31-40",IF(PatientData[[#This Row],[Age]]&lt;=50,"41-50",IF(PatientData[[#This Row],[Age]]&lt;=60,"51-60",IF(PatientData[[#This Row],[Age]]&lt;=70,"61-70",IF(PatientData[[#This Row],[Age]]&lt;=80,"71-80","80+"))))))</f>
        <v>41-50</v>
      </c>
    </row>
    <row r="1469" spans="1:13" x14ac:dyDescent="0.25">
      <c r="A1469" t="s">
        <v>1493</v>
      </c>
      <c r="B1469">
        <v>71</v>
      </c>
      <c r="C1469" t="s">
        <v>13</v>
      </c>
      <c r="D1469">
        <v>127</v>
      </c>
      <c r="E1469">
        <v>290.18290390252201</v>
      </c>
      <c r="F1469">
        <v>32.547442811223</v>
      </c>
      <c r="G1469" t="s">
        <v>18</v>
      </c>
      <c r="H1469" t="s">
        <v>19</v>
      </c>
      <c r="I1469" t="s">
        <v>26</v>
      </c>
      <c r="J1469">
        <v>3</v>
      </c>
      <c r="K1469">
        <v>5008.4799999999996</v>
      </c>
      <c r="L1469" t="s">
        <v>23</v>
      </c>
      <c r="M1469" t="str">
        <f>IF(PatientData[[#This Row],[Age]]&lt;=30,"18-30",IF(PatientData[[#This Row],[Age]]&lt;=40,"31-40",IF(PatientData[[#This Row],[Age]]&lt;=50,"41-50",IF(PatientData[[#This Row],[Age]]&lt;=60,"51-60",IF(PatientData[[#This Row],[Age]]&lt;=70,"61-70",IF(PatientData[[#This Row],[Age]]&lt;=80,"71-80","80+"))))))</f>
        <v>71-80</v>
      </c>
    </row>
    <row r="1470" spans="1:13" x14ac:dyDescent="0.25">
      <c r="A1470" t="s">
        <v>1494</v>
      </c>
      <c r="B1470">
        <v>74</v>
      </c>
      <c r="C1470" t="s">
        <v>13</v>
      </c>
      <c r="D1470">
        <v>126</v>
      </c>
      <c r="E1470" t="s">
        <v>10051</v>
      </c>
      <c r="F1470">
        <v>24.214917952401699</v>
      </c>
      <c r="G1470" t="s">
        <v>14</v>
      </c>
      <c r="H1470" t="s">
        <v>22</v>
      </c>
      <c r="I1470" t="s">
        <v>15</v>
      </c>
      <c r="J1470">
        <v>2</v>
      </c>
      <c r="K1470">
        <v>9930.85</v>
      </c>
      <c r="L1470" t="s">
        <v>23</v>
      </c>
      <c r="M1470" t="str">
        <f>IF(PatientData[[#This Row],[Age]]&lt;=30,"18-30",IF(PatientData[[#This Row],[Age]]&lt;=40,"31-40",IF(PatientData[[#This Row],[Age]]&lt;=50,"41-50",IF(PatientData[[#This Row],[Age]]&lt;=60,"51-60",IF(PatientData[[#This Row],[Age]]&lt;=70,"61-70",IF(PatientData[[#This Row],[Age]]&lt;=80,"71-80","80+"))))))</f>
        <v>71-80</v>
      </c>
    </row>
    <row r="1471" spans="1:13" x14ac:dyDescent="0.25">
      <c r="A1471" t="s">
        <v>1495</v>
      </c>
      <c r="B1471">
        <v>72</v>
      </c>
      <c r="C1471" t="s">
        <v>13</v>
      </c>
      <c r="D1471">
        <v>111</v>
      </c>
      <c r="E1471" t="s">
        <v>10051</v>
      </c>
      <c r="F1471">
        <v>23.850980422852601</v>
      </c>
      <c r="G1471" t="s">
        <v>18</v>
      </c>
      <c r="H1471" t="s">
        <v>19</v>
      </c>
      <c r="I1471" t="s">
        <v>15</v>
      </c>
      <c r="J1471">
        <v>4</v>
      </c>
      <c r="K1471">
        <v>9663.9699999999993</v>
      </c>
      <c r="L1471" t="s">
        <v>16</v>
      </c>
      <c r="M1471" t="str">
        <f>IF(PatientData[[#This Row],[Age]]&lt;=30,"18-30",IF(PatientData[[#This Row],[Age]]&lt;=40,"31-40",IF(PatientData[[#This Row],[Age]]&lt;=50,"41-50",IF(PatientData[[#This Row],[Age]]&lt;=60,"51-60",IF(PatientData[[#This Row],[Age]]&lt;=70,"61-70",IF(PatientData[[#This Row],[Age]]&lt;=80,"71-80","80+"))))))</f>
        <v>71-80</v>
      </c>
    </row>
    <row r="1472" spans="1:13" x14ac:dyDescent="0.25">
      <c r="A1472" t="s">
        <v>1496</v>
      </c>
      <c r="B1472">
        <v>45</v>
      </c>
      <c r="C1472" t="s">
        <v>13</v>
      </c>
      <c r="D1472">
        <v>155</v>
      </c>
      <c r="E1472">
        <v>243.03336640817901</v>
      </c>
      <c r="F1472">
        <v>15.2368721497284</v>
      </c>
      <c r="G1472" t="s">
        <v>36</v>
      </c>
      <c r="H1472" t="s">
        <v>22</v>
      </c>
      <c r="I1472" t="s">
        <v>26</v>
      </c>
      <c r="J1472">
        <v>6</v>
      </c>
      <c r="K1472">
        <v>19378.75</v>
      </c>
      <c r="L1472" t="s">
        <v>20</v>
      </c>
      <c r="M1472" t="str">
        <f>IF(PatientData[[#This Row],[Age]]&lt;=30,"18-30",IF(PatientData[[#This Row],[Age]]&lt;=40,"31-40",IF(PatientData[[#This Row],[Age]]&lt;=50,"41-50",IF(PatientData[[#This Row],[Age]]&lt;=60,"51-60",IF(PatientData[[#This Row],[Age]]&lt;=70,"61-70",IF(PatientData[[#This Row],[Age]]&lt;=80,"71-80","80+"))))))</f>
        <v>41-50</v>
      </c>
    </row>
    <row r="1473" spans="1:13" x14ac:dyDescent="0.25">
      <c r="A1473" t="s">
        <v>1497</v>
      </c>
      <c r="B1473">
        <v>46</v>
      </c>
      <c r="C1473" t="s">
        <v>13</v>
      </c>
      <c r="D1473">
        <v>164</v>
      </c>
      <c r="E1473">
        <v>225.06979464603199</v>
      </c>
      <c r="F1473">
        <v>29.360025747539598</v>
      </c>
      <c r="G1473" t="s">
        <v>18</v>
      </c>
      <c r="H1473" t="s">
        <v>22</v>
      </c>
      <c r="I1473" t="s">
        <v>26</v>
      </c>
      <c r="J1473">
        <v>3</v>
      </c>
      <c r="K1473">
        <v>18354.86</v>
      </c>
      <c r="L1473" t="s">
        <v>16</v>
      </c>
      <c r="M1473" t="str">
        <f>IF(PatientData[[#This Row],[Age]]&lt;=30,"18-30",IF(PatientData[[#This Row],[Age]]&lt;=40,"31-40",IF(PatientData[[#This Row],[Age]]&lt;=50,"41-50",IF(PatientData[[#This Row],[Age]]&lt;=60,"51-60",IF(PatientData[[#This Row],[Age]]&lt;=70,"61-70",IF(PatientData[[#This Row],[Age]]&lt;=80,"71-80","80+"))))))</f>
        <v>41-50</v>
      </c>
    </row>
    <row r="1474" spans="1:13" x14ac:dyDescent="0.25">
      <c r="A1474" t="s">
        <v>1498</v>
      </c>
      <c r="B1474">
        <v>68</v>
      </c>
      <c r="C1474" t="s">
        <v>25</v>
      </c>
      <c r="D1474">
        <v>114</v>
      </c>
      <c r="E1474">
        <v>210.77600351831401</v>
      </c>
      <c r="F1474">
        <v>16.671766033902198</v>
      </c>
      <c r="G1474" t="s">
        <v>14</v>
      </c>
      <c r="H1474" t="s">
        <v>19</v>
      </c>
      <c r="I1474" t="s">
        <v>28</v>
      </c>
      <c r="J1474">
        <v>1</v>
      </c>
      <c r="K1474">
        <v>6293.28</v>
      </c>
      <c r="L1474" t="s">
        <v>43</v>
      </c>
      <c r="M1474" t="str">
        <f>IF(PatientData[[#This Row],[Age]]&lt;=30,"18-30",IF(PatientData[[#This Row],[Age]]&lt;=40,"31-40",IF(PatientData[[#This Row],[Age]]&lt;=50,"41-50",IF(PatientData[[#This Row],[Age]]&lt;=60,"51-60",IF(PatientData[[#This Row],[Age]]&lt;=70,"61-70",IF(PatientData[[#This Row],[Age]]&lt;=80,"71-80","80+"))))))</f>
        <v>61-70</v>
      </c>
    </row>
    <row r="1475" spans="1:13" x14ac:dyDescent="0.25">
      <c r="A1475" t="s">
        <v>1499</v>
      </c>
      <c r="B1475">
        <v>67</v>
      </c>
      <c r="C1475" t="s">
        <v>13</v>
      </c>
      <c r="D1475">
        <v>117</v>
      </c>
      <c r="E1475">
        <v>199.78009206959101</v>
      </c>
      <c r="F1475">
        <v>15</v>
      </c>
      <c r="G1475" t="s">
        <v>18</v>
      </c>
      <c r="H1475" t="s">
        <v>19</v>
      </c>
      <c r="I1475" t="s">
        <v>15</v>
      </c>
      <c r="J1475">
        <v>3</v>
      </c>
      <c r="K1475">
        <v>9592.17</v>
      </c>
      <c r="L1475" t="s">
        <v>20</v>
      </c>
      <c r="M1475" t="str">
        <f>IF(PatientData[[#This Row],[Age]]&lt;=30,"18-30",IF(PatientData[[#This Row],[Age]]&lt;=40,"31-40",IF(PatientData[[#This Row],[Age]]&lt;=50,"41-50",IF(PatientData[[#This Row],[Age]]&lt;=60,"51-60",IF(PatientData[[#This Row],[Age]]&lt;=70,"61-70",IF(PatientData[[#This Row],[Age]]&lt;=80,"71-80","80+"))))))</f>
        <v>61-70</v>
      </c>
    </row>
    <row r="1476" spans="1:13" x14ac:dyDescent="0.25">
      <c r="A1476" t="s">
        <v>1500</v>
      </c>
      <c r="B1476">
        <v>56</v>
      </c>
      <c r="C1476" t="s">
        <v>13</v>
      </c>
      <c r="D1476">
        <v>140</v>
      </c>
      <c r="E1476">
        <v>208.24741335989199</v>
      </c>
      <c r="F1476" t="s">
        <v>10051</v>
      </c>
      <c r="G1476" t="s">
        <v>36</v>
      </c>
      <c r="H1476" t="s">
        <v>22</v>
      </c>
      <c r="I1476" t="s">
        <v>26</v>
      </c>
      <c r="J1476">
        <v>5</v>
      </c>
      <c r="K1476">
        <v>15200.03</v>
      </c>
      <c r="L1476" t="s">
        <v>16</v>
      </c>
      <c r="M1476" t="str">
        <f>IF(PatientData[[#This Row],[Age]]&lt;=30,"18-30",IF(PatientData[[#This Row],[Age]]&lt;=40,"31-40",IF(PatientData[[#This Row],[Age]]&lt;=50,"41-50",IF(PatientData[[#This Row],[Age]]&lt;=60,"51-60",IF(PatientData[[#This Row],[Age]]&lt;=70,"61-70",IF(PatientData[[#This Row],[Age]]&lt;=80,"71-80","80+"))))))</f>
        <v>51-60</v>
      </c>
    </row>
    <row r="1477" spans="1:13" x14ac:dyDescent="0.25">
      <c r="A1477" t="s">
        <v>1501</v>
      </c>
      <c r="B1477">
        <v>68</v>
      </c>
      <c r="C1477" t="s">
        <v>13</v>
      </c>
      <c r="D1477">
        <v>121</v>
      </c>
      <c r="E1477">
        <v>172.982250105953</v>
      </c>
      <c r="F1477">
        <v>23.566977409875001</v>
      </c>
      <c r="G1477" t="s">
        <v>14</v>
      </c>
      <c r="H1477" t="s">
        <v>19</v>
      </c>
      <c r="I1477" t="s">
        <v>28</v>
      </c>
      <c r="J1477">
        <v>4</v>
      </c>
      <c r="K1477">
        <v>4090.04</v>
      </c>
      <c r="L1477" t="s">
        <v>23</v>
      </c>
      <c r="M1477" t="str">
        <f>IF(PatientData[[#This Row],[Age]]&lt;=30,"18-30",IF(PatientData[[#This Row],[Age]]&lt;=40,"31-40",IF(PatientData[[#This Row],[Age]]&lt;=50,"41-50",IF(PatientData[[#This Row],[Age]]&lt;=60,"51-60",IF(PatientData[[#This Row],[Age]]&lt;=70,"61-70",IF(PatientData[[#This Row],[Age]]&lt;=80,"71-80","80+"))))))</f>
        <v>61-70</v>
      </c>
    </row>
    <row r="1478" spans="1:13" x14ac:dyDescent="0.25">
      <c r="A1478" t="s">
        <v>1502</v>
      </c>
      <c r="B1478">
        <v>65</v>
      </c>
      <c r="C1478" t="s">
        <v>13</v>
      </c>
      <c r="D1478">
        <v>90</v>
      </c>
      <c r="E1478">
        <v>216.69646147567499</v>
      </c>
      <c r="F1478">
        <v>28.4808377993654</v>
      </c>
      <c r="G1478" t="s">
        <v>18</v>
      </c>
      <c r="H1478" t="s">
        <v>19</v>
      </c>
      <c r="I1478" t="s">
        <v>15</v>
      </c>
      <c r="J1478">
        <v>2</v>
      </c>
      <c r="K1478">
        <v>4515.42</v>
      </c>
      <c r="L1478" t="s">
        <v>16</v>
      </c>
      <c r="M1478" t="str">
        <f>IF(PatientData[[#This Row],[Age]]&lt;=30,"18-30",IF(PatientData[[#This Row],[Age]]&lt;=40,"31-40",IF(PatientData[[#This Row],[Age]]&lt;=50,"41-50",IF(PatientData[[#This Row],[Age]]&lt;=60,"51-60",IF(PatientData[[#This Row],[Age]]&lt;=70,"61-70",IF(PatientData[[#This Row],[Age]]&lt;=80,"71-80","80+"))))))</f>
        <v>61-70</v>
      </c>
    </row>
    <row r="1479" spans="1:13" x14ac:dyDescent="0.25">
      <c r="A1479" t="s">
        <v>1503</v>
      </c>
      <c r="B1479">
        <v>61</v>
      </c>
      <c r="C1479" t="s">
        <v>13</v>
      </c>
      <c r="D1479">
        <v>118</v>
      </c>
      <c r="E1479">
        <v>195.96169484412999</v>
      </c>
      <c r="F1479">
        <v>29.387686709982699</v>
      </c>
      <c r="G1479" t="s">
        <v>18</v>
      </c>
      <c r="H1479" t="s">
        <v>19</v>
      </c>
      <c r="I1479" t="s">
        <v>15</v>
      </c>
      <c r="J1479">
        <v>5</v>
      </c>
      <c r="K1479">
        <v>13011.59</v>
      </c>
      <c r="L1479" t="s">
        <v>16</v>
      </c>
      <c r="M1479" t="str">
        <f>IF(PatientData[[#This Row],[Age]]&lt;=30,"18-30",IF(PatientData[[#This Row],[Age]]&lt;=40,"31-40",IF(PatientData[[#This Row],[Age]]&lt;=50,"41-50",IF(PatientData[[#This Row],[Age]]&lt;=60,"51-60",IF(PatientData[[#This Row],[Age]]&lt;=70,"61-70",IF(PatientData[[#This Row],[Age]]&lt;=80,"71-80","80+"))))))</f>
        <v>61-70</v>
      </c>
    </row>
    <row r="1480" spans="1:13" x14ac:dyDescent="0.25">
      <c r="A1480" t="s">
        <v>1504</v>
      </c>
      <c r="B1480">
        <v>72</v>
      </c>
      <c r="C1480" t="s">
        <v>25</v>
      </c>
      <c r="D1480">
        <v>134</v>
      </c>
      <c r="E1480">
        <v>135.88844351220001</v>
      </c>
      <c r="F1480">
        <v>25.118729137856501</v>
      </c>
      <c r="G1480" t="s">
        <v>14</v>
      </c>
      <c r="H1480" t="s">
        <v>19</v>
      </c>
      <c r="I1480" t="s">
        <v>15</v>
      </c>
      <c r="J1480">
        <v>2</v>
      </c>
      <c r="K1480">
        <v>12800.79</v>
      </c>
      <c r="L1480" t="s">
        <v>23</v>
      </c>
      <c r="M1480" t="str">
        <f>IF(PatientData[[#This Row],[Age]]&lt;=30,"18-30",IF(PatientData[[#This Row],[Age]]&lt;=40,"31-40",IF(PatientData[[#This Row],[Age]]&lt;=50,"41-50",IF(PatientData[[#This Row],[Age]]&lt;=60,"51-60",IF(PatientData[[#This Row],[Age]]&lt;=70,"61-70",IF(PatientData[[#This Row],[Age]]&lt;=80,"71-80","80+"))))))</f>
        <v>71-80</v>
      </c>
    </row>
    <row r="1481" spans="1:13" x14ac:dyDescent="0.25">
      <c r="A1481" t="s">
        <v>1505</v>
      </c>
      <c r="B1481">
        <v>25</v>
      </c>
      <c r="C1481" t="s">
        <v>13</v>
      </c>
      <c r="D1481">
        <v>127</v>
      </c>
      <c r="E1481">
        <v>209.98165584016201</v>
      </c>
      <c r="F1481">
        <v>28.7804055248826</v>
      </c>
      <c r="G1481" t="s">
        <v>14</v>
      </c>
      <c r="H1481" t="s">
        <v>22</v>
      </c>
      <c r="I1481" t="s">
        <v>28</v>
      </c>
      <c r="J1481">
        <v>4</v>
      </c>
      <c r="K1481">
        <v>6259.14</v>
      </c>
      <c r="L1481" t="s">
        <v>16</v>
      </c>
      <c r="M1481" t="str">
        <f>IF(PatientData[[#This Row],[Age]]&lt;=30,"18-30",IF(PatientData[[#This Row],[Age]]&lt;=40,"31-40",IF(PatientData[[#This Row],[Age]]&lt;=50,"41-50",IF(PatientData[[#This Row],[Age]]&lt;=60,"51-60",IF(PatientData[[#This Row],[Age]]&lt;=70,"61-70",IF(PatientData[[#This Row],[Age]]&lt;=80,"71-80","80+"))))))</f>
        <v>18-30</v>
      </c>
    </row>
    <row r="1482" spans="1:13" x14ac:dyDescent="0.25">
      <c r="A1482" t="s">
        <v>1506</v>
      </c>
      <c r="B1482">
        <v>49</v>
      </c>
      <c r="C1482" t="s">
        <v>13</v>
      </c>
      <c r="D1482">
        <v>111</v>
      </c>
      <c r="E1482">
        <v>229.36158634133201</v>
      </c>
      <c r="F1482">
        <v>30.1462906964816</v>
      </c>
      <c r="G1482" t="s">
        <v>14</v>
      </c>
      <c r="H1482" t="s">
        <v>19</v>
      </c>
      <c r="I1482" t="s">
        <v>28</v>
      </c>
      <c r="J1482">
        <v>1</v>
      </c>
      <c r="K1482">
        <v>3414.07</v>
      </c>
      <c r="L1482" t="s">
        <v>20</v>
      </c>
      <c r="M1482" t="str">
        <f>IF(PatientData[[#This Row],[Age]]&lt;=30,"18-30",IF(PatientData[[#This Row],[Age]]&lt;=40,"31-40",IF(PatientData[[#This Row],[Age]]&lt;=50,"41-50",IF(PatientData[[#This Row],[Age]]&lt;=60,"51-60",IF(PatientData[[#This Row],[Age]]&lt;=70,"61-70",IF(PatientData[[#This Row],[Age]]&lt;=80,"71-80","80+"))))))</f>
        <v>41-50</v>
      </c>
    </row>
    <row r="1483" spans="1:13" x14ac:dyDescent="0.25">
      <c r="A1483" t="s">
        <v>1507</v>
      </c>
      <c r="B1483">
        <v>62</v>
      </c>
      <c r="C1483" t="s">
        <v>25</v>
      </c>
      <c r="D1483">
        <v>147</v>
      </c>
      <c r="E1483">
        <v>200.35984099502599</v>
      </c>
      <c r="F1483">
        <v>22.3973793384197</v>
      </c>
      <c r="G1483" t="s">
        <v>36</v>
      </c>
      <c r="H1483" t="s">
        <v>19</v>
      </c>
      <c r="I1483" t="s">
        <v>15</v>
      </c>
      <c r="J1483">
        <v>5</v>
      </c>
      <c r="K1483">
        <v>10803.86</v>
      </c>
      <c r="L1483" t="s">
        <v>20</v>
      </c>
      <c r="M1483" t="str">
        <f>IF(PatientData[[#This Row],[Age]]&lt;=30,"18-30",IF(PatientData[[#This Row],[Age]]&lt;=40,"31-40",IF(PatientData[[#This Row],[Age]]&lt;=50,"41-50",IF(PatientData[[#This Row],[Age]]&lt;=60,"51-60",IF(PatientData[[#This Row],[Age]]&lt;=70,"61-70",IF(PatientData[[#This Row],[Age]]&lt;=80,"71-80","80+"))))))</f>
        <v>61-70</v>
      </c>
    </row>
    <row r="1484" spans="1:13" x14ac:dyDescent="0.25">
      <c r="A1484" t="s">
        <v>1508</v>
      </c>
      <c r="B1484">
        <v>43</v>
      </c>
      <c r="C1484" t="s">
        <v>13</v>
      </c>
      <c r="D1484">
        <v>137</v>
      </c>
      <c r="E1484">
        <v>215.99110602487099</v>
      </c>
      <c r="F1484">
        <v>22.527480950744</v>
      </c>
      <c r="G1484" t="s">
        <v>18</v>
      </c>
      <c r="H1484" t="s">
        <v>19</v>
      </c>
      <c r="I1484" t="s">
        <v>15</v>
      </c>
      <c r="J1484">
        <v>4</v>
      </c>
      <c r="K1484">
        <v>10535.01</v>
      </c>
      <c r="L1484" t="s">
        <v>23</v>
      </c>
      <c r="M1484" t="str">
        <f>IF(PatientData[[#This Row],[Age]]&lt;=30,"18-30",IF(PatientData[[#This Row],[Age]]&lt;=40,"31-40",IF(PatientData[[#This Row],[Age]]&lt;=50,"41-50",IF(PatientData[[#This Row],[Age]]&lt;=60,"51-60",IF(PatientData[[#This Row],[Age]]&lt;=70,"61-70",IF(PatientData[[#This Row],[Age]]&lt;=80,"71-80","80+"))))))</f>
        <v>41-50</v>
      </c>
    </row>
    <row r="1485" spans="1:13" x14ac:dyDescent="0.25">
      <c r="A1485" t="s">
        <v>1509</v>
      </c>
      <c r="B1485">
        <v>46</v>
      </c>
      <c r="C1485" t="s">
        <v>25</v>
      </c>
      <c r="D1485">
        <v>118</v>
      </c>
      <c r="E1485">
        <v>175.233529321058</v>
      </c>
      <c r="F1485">
        <v>36.3749822296787</v>
      </c>
      <c r="G1485" t="s">
        <v>36</v>
      </c>
      <c r="H1485" t="s">
        <v>19</v>
      </c>
      <c r="I1485" t="s">
        <v>15</v>
      </c>
      <c r="J1485">
        <v>5</v>
      </c>
      <c r="K1485">
        <v>8883.89</v>
      </c>
      <c r="L1485" t="s">
        <v>23</v>
      </c>
      <c r="M1485" t="str">
        <f>IF(PatientData[[#This Row],[Age]]&lt;=30,"18-30",IF(PatientData[[#This Row],[Age]]&lt;=40,"31-40",IF(PatientData[[#This Row],[Age]]&lt;=50,"41-50",IF(PatientData[[#This Row],[Age]]&lt;=60,"51-60",IF(PatientData[[#This Row],[Age]]&lt;=70,"61-70",IF(PatientData[[#This Row],[Age]]&lt;=80,"71-80","80+"))))))</f>
        <v>41-50</v>
      </c>
    </row>
    <row r="1486" spans="1:13" x14ac:dyDescent="0.25">
      <c r="A1486" t="s">
        <v>1510</v>
      </c>
      <c r="B1486">
        <v>33</v>
      </c>
      <c r="C1486" t="s">
        <v>25</v>
      </c>
      <c r="D1486">
        <v>90</v>
      </c>
      <c r="E1486">
        <v>160.21688515883</v>
      </c>
      <c r="F1486">
        <v>19.6315033118616</v>
      </c>
      <c r="G1486" t="s">
        <v>14</v>
      </c>
      <c r="H1486" t="s">
        <v>19</v>
      </c>
      <c r="I1486" t="s">
        <v>28</v>
      </c>
      <c r="J1486">
        <v>3</v>
      </c>
      <c r="K1486">
        <v>2337.04</v>
      </c>
      <c r="L1486" t="s">
        <v>43</v>
      </c>
      <c r="M1486" t="str">
        <f>IF(PatientData[[#This Row],[Age]]&lt;=30,"18-30",IF(PatientData[[#This Row],[Age]]&lt;=40,"31-40",IF(PatientData[[#This Row],[Age]]&lt;=50,"41-50",IF(PatientData[[#This Row],[Age]]&lt;=60,"51-60",IF(PatientData[[#This Row],[Age]]&lt;=70,"61-70",IF(PatientData[[#This Row],[Age]]&lt;=80,"71-80","80+"))))))</f>
        <v>31-40</v>
      </c>
    </row>
    <row r="1487" spans="1:13" x14ac:dyDescent="0.25">
      <c r="A1487" t="s">
        <v>1511</v>
      </c>
      <c r="B1487">
        <v>40</v>
      </c>
      <c r="C1487" t="s">
        <v>13</v>
      </c>
      <c r="D1487">
        <v>112</v>
      </c>
      <c r="E1487">
        <v>240.43367917847399</v>
      </c>
      <c r="F1487">
        <v>33.344847429627002</v>
      </c>
      <c r="G1487" t="s">
        <v>14</v>
      </c>
      <c r="H1487" t="s">
        <v>19</v>
      </c>
      <c r="I1487" t="s">
        <v>28</v>
      </c>
      <c r="J1487">
        <v>2</v>
      </c>
      <c r="K1487">
        <v>967.59</v>
      </c>
      <c r="L1487" t="s">
        <v>20</v>
      </c>
      <c r="M1487" t="str">
        <f>IF(PatientData[[#This Row],[Age]]&lt;=30,"18-30",IF(PatientData[[#This Row],[Age]]&lt;=40,"31-40",IF(PatientData[[#This Row],[Age]]&lt;=50,"41-50",IF(PatientData[[#This Row],[Age]]&lt;=60,"51-60",IF(PatientData[[#This Row],[Age]]&lt;=70,"61-70",IF(PatientData[[#This Row],[Age]]&lt;=80,"71-80","80+"))))))</f>
        <v>31-40</v>
      </c>
    </row>
    <row r="1488" spans="1:13" x14ac:dyDescent="0.25">
      <c r="A1488" t="s">
        <v>1512</v>
      </c>
      <c r="B1488">
        <v>25</v>
      </c>
      <c r="C1488" t="s">
        <v>13</v>
      </c>
      <c r="D1488">
        <v>154</v>
      </c>
      <c r="E1488">
        <v>274.63481732259299</v>
      </c>
      <c r="F1488">
        <v>28.854587796263601</v>
      </c>
      <c r="G1488" t="s">
        <v>18</v>
      </c>
      <c r="H1488" t="s">
        <v>22</v>
      </c>
      <c r="I1488" t="s">
        <v>15</v>
      </c>
      <c r="J1488">
        <v>6</v>
      </c>
      <c r="K1488">
        <v>7208.1</v>
      </c>
      <c r="L1488" t="s">
        <v>16</v>
      </c>
      <c r="M1488" t="str">
        <f>IF(PatientData[[#This Row],[Age]]&lt;=30,"18-30",IF(PatientData[[#This Row],[Age]]&lt;=40,"31-40",IF(PatientData[[#This Row],[Age]]&lt;=50,"41-50",IF(PatientData[[#This Row],[Age]]&lt;=60,"51-60",IF(PatientData[[#This Row],[Age]]&lt;=70,"61-70",IF(PatientData[[#This Row],[Age]]&lt;=80,"71-80","80+"))))))</f>
        <v>18-30</v>
      </c>
    </row>
    <row r="1489" spans="1:13" x14ac:dyDescent="0.25">
      <c r="A1489" t="s">
        <v>1513</v>
      </c>
      <c r="B1489">
        <v>69</v>
      </c>
      <c r="C1489" t="s">
        <v>13</v>
      </c>
      <c r="D1489">
        <v>113</v>
      </c>
      <c r="E1489">
        <v>187.03286880798001</v>
      </c>
      <c r="F1489">
        <v>31.382754122555699</v>
      </c>
      <c r="G1489" t="s">
        <v>14</v>
      </c>
      <c r="H1489" t="s">
        <v>19</v>
      </c>
      <c r="I1489" t="s">
        <v>15</v>
      </c>
      <c r="J1489">
        <v>1</v>
      </c>
      <c r="K1489">
        <v>12024.65</v>
      </c>
      <c r="L1489" t="s">
        <v>16</v>
      </c>
      <c r="M1489" t="str">
        <f>IF(PatientData[[#This Row],[Age]]&lt;=30,"18-30",IF(PatientData[[#This Row],[Age]]&lt;=40,"31-40",IF(PatientData[[#This Row],[Age]]&lt;=50,"41-50",IF(PatientData[[#This Row],[Age]]&lt;=60,"51-60",IF(PatientData[[#This Row],[Age]]&lt;=70,"61-70",IF(PatientData[[#This Row],[Age]]&lt;=80,"71-80","80+"))))))</f>
        <v>61-70</v>
      </c>
    </row>
    <row r="1490" spans="1:13" x14ac:dyDescent="0.25">
      <c r="A1490" t="s">
        <v>1514</v>
      </c>
      <c r="B1490">
        <v>74</v>
      </c>
      <c r="C1490" t="s">
        <v>13</v>
      </c>
      <c r="D1490">
        <v>136</v>
      </c>
      <c r="E1490">
        <v>283.51661730156297</v>
      </c>
      <c r="F1490">
        <v>30.343198396597799</v>
      </c>
      <c r="G1490" t="s">
        <v>36</v>
      </c>
      <c r="H1490" t="s">
        <v>19</v>
      </c>
      <c r="I1490" t="s">
        <v>26</v>
      </c>
      <c r="J1490">
        <v>14</v>
      </c>
      <c r="K1490">
        <v>15261.9</v>
      </c>
      <c r="L1490" t="s">
        <v>16</v>
      </c>
      <c r="M1490" t="str">
        <f>IF(PatientData[[#This Row],[Age]]&lt;=30,"18-30",IF(PatientData[[#This Row],[Age]]&lt;=40,"31-40",IF(PatientData[[#This Row],[Age]]&lt;=50,"41-50",IF(PatientData[[#This Row],[Age]]&lt;=60,"51-60",IF(PatientData[[#This Row],[Age]]&lt;=70,"61-70",IF(PatientData[[#This Row],[Age]]&lt;=80,"71-80","80+"))))))</f>
        <v>71-80</v>
      </c>
    </row>
    <row r="1491" spans="1:13" x14ac:dyDescent="0.25">
      <c r="A1491" t="s">
        <v>1515</v>
      </c>
      <c r="B1491">
        <v>69</v>
      </c>
      <c r="C1491" t="s">
        <v>25</v>
      </c>
      <c r="D1491">
        <v>145</v>
      </c>
      <c r="E1491">
        <v>146.45480405423601</v>
      </c>
      <c r="F1491">
        <v>29.692883334142099</v>
      </c>
      <c r="G1491" t="s">
        <v>14</v>
      </c>
      <c r="H1491" t="s">
        <v>19</v>
      </c>
      <c r="I1491" t="s">
        <v>15</v>
      </c>
      <c r="J1491">
        <v>5</v>
      </c>
      <c r="K1491">
        <v>8715.0499999999993</v>
      </c>
      <c r="L1491" t="s">
        <v>16</v>
      </c>
      <c r="M1491" t="str">
        <f>IF(PatientData[[#This Row],[Age]]&lt;=30,"18-30",IF(PatientData[[#This Row],[Age]]&lt;=40,"31-40",IF(PatientData[[#This Row],[Age]]&lt;=50,"41-50",IF(PatientData[[#This Row],[Age]]&lt;=60,"51-60",IF(PatientData[[#This Row],[Age]]&lt;=70,"61-70",IF(PatientData[[#This Row],[Age]]&lt;=80,"71-80","80+"))))))</f>
        <v>61-70</v>
      </c>
    </row>
    <row r="1492" spans="1:13" x14ac:dyDescent="0.25">
      <c r="A1492" t="s">
        <v>1516</v>
      </c>
      <c r="B1492">
        <v>63</v>
      </c>
      <c r="C1492" t="s">
        <v>25</v>
      </c>
      <c r="D1492">
        <v>137</v>
      </c>
      <c r="E1492">
        <v>266.76472173654997</v>
      </c>
      <c r="F1492">
        <v>22.915046351083301</v>
      </c>
      <c r="G1492" t="s">
        <v>18</v>
      </c>
      <c r="H1492" t="s">
        <v>19</v>
      </c>
      <c r="I1492" t="s">
        <v>15</v>
      </c>
      <c r="J1492">
        <v>3</v>
      </c>
      <c r="K1492">
        <v>2445.87</v>
      </c>
      <c r="L1492" t="s">
        <v>16</v>
      </c>
      <c r="M1492" t="str">
        <f>IF(PatientData[[#This Row],[Age]]&lt;=30,"18-30",IF(PatientData[[#This Row],[Age]]&lt;=40,"31-40",IF(PatientData[[#This Row],[Age]]&lt;=50,"41-50",IF(PatientData[[#This Row],[Age]]&lt;=60,"51-60",IF(PatientData[[#This Row],[Age]]&lt;=70,"61-70",IF(PatientData[[#This Row],[Age]]&lt;=80,"71-80","80+"))))))</f>
        <v>61-70</v>
      </c>
    </row>
    <row r="1493" spans="1:13" x14ac:dyDescent="0.25">
      <c r="A1493" t="s">
        <v>1517</v>
      </c>
      <c r="B1493">
        <v>62</v>
      </c>
      <c r="C1493" t="s">
        <v>25</v>
      </c>
      <c r="D1493">
        <v>112</v>
      </c>
      <c r="E1493">
        <v>257.13178448134897</v>
      </c>
      <c r="F1493">
        <v>33.028944019914903</v>
      </c>
      <c r="G1493" t="s">
        <v>36</v>
      </c>
      <c r="H1493" t="s">
        <v>19</v>
      </c>
      <c r="I1493" t="s">
        <v>26</v>
      </c>
      <c r="J1493">
        <v>6</v>
      </c>
      <c r="K1493">
        <v>6356.68</v>
      </c>
      <c r="L1493" t="s">
        <v>16</v>
      </c>
      <c r="M1493" t="str">
        <f>IF(PatientData[[#This Row],[Age]]&lt;=30,"18-30",IF(PatientData[[#This Row],[Age]]&lt;=40,"31-40",IF(PatientData[[#This Row],[Age]]&lt;=50,"41-50",IF(PatientData[[#This Row],[Age]]&lt;=60,"51-60",IF(PatientData[[#This Row],[Age]]&lt;=70,"61-70",IF(PatientData[[#This Row],[Age]]&lt;=80,"71-80","80+"))))))</f>
        <v>61-70</v>
      </c>
    </row>
    <row r="1494" spans="1:13" x14ac:dyDescent="0.25">
      <c r="A1494" t="s">
        <v>1518</v>
      </c>
      <c r="B1494">
        <v>47</v>
      </c>
      <c r="C1494" t="s">
        <v>25</v>
      </c>
      <c r="D1494">
        <v>143</v>
      </c>
      <c r="E1494">
        <v>202.43955942902599</v>
      </c>
      <c r="F1494">
        <v>27.547543814274199</v>
      </c>
      <c r="G1494" t="s">
        <v>14</v>
      </c>
      <c r="H1494" t="s">
        <v>22</v>
      </c>
      <c r="I1494" t="s">
        <v>15</v>
      </c>
      <c r="J1494">
        <v>4</v>
      </c>
      <c r="K1494">
        <v>8713.1</v>
      </c>
      <c r="L1494" t="s">
        <v>23</v>
      </c>
      <c r="M1494" t="str">
        <f>IF(PatientData[[#This Row],[Age]]&lt;=30,"18-30",IF(PatientData[[#This Row],[Age]]&lt;=40,"31-40",IF(PatientData[[#This Row],[Age]]&lt;=50,"41-50",IF(PatientData[[#This Row],[Age]]&lt;=60,"51-60",IF(PatientData[[#This Row],[Age]]&lt;=70,"61-70",IF(PatientData[[#This Row],[Age]]&lt;=80,"71-80","80+"))))))</f>
        <v>41-50</v>
      </c>
    </row>
    <row r="1495" spans="1:13" x14ac:dyDescent="0.25">
      <c r="A1495" t="s">
        <v>1519</v>
      </c>
      <c r="B1495">
        <v>40</v>
      </c>
      <c r="C1495" t="s">
        <v>13</v>
      </c>
      <c r="D1495">
        <v>129</v>
      </c>
      <c r="E1495">
        <v>263.44226090774799</v>
      </c>
      <c r="F1495">
        <v>32.254525844673701</v>
      </c>
      <c r="G1495" t="s">
        <v>18</v>
      </c>
      <c r="H1495" t="s">
        <v>19</v>
      </c>
      <c r="I1495" t="s">
        <v>15</v>
      </c>
      <c r="J1495">
        <v>1</v>
      </c>
      <c r="K1495">
        <v>8705.56</v>
      </c>
      <c r="L1495" t="s">
        <v>16</v>
      </c>
      <c r="M1495" t="str">
        <f>IF(PatientData[[#This Row],[Age]]&lt;=30,"18-30",IF(PatientData[[#This Row],[Age]]&lt;=40,"31-40",IF(PatientData[[#This Row],[Age]]&lt;=50,"41-50",IF(PatientData[[#This Row],[Age]]&lt;=60,"51-60",IF(PatientData[[#This Row],[Age]]&lt;=70,"61-70",IF(PatientData[[#This Row],[Age]]&lt;=80,"71-80","80+"))))))</f>
        <v>31-40</v>
      </c>
    </row>
    <row r="1496" spans="1:13" x14ac:dyDescent="0.25">
      <c r="A1496" t="s">
        <v>1520</v>
      </c>
      <c r="B1496">
        <v>50</v>
      </c>
      <c r="C1496" t="s">
        <v>25</v>
      </c>
      <c r="D1496">
        <v>141</v>
      </c>
      <c r="E1496">
        <v>221.93306983284</v>
      </c>
      <c r="F1496">
        <v>25.195810876841499</v>
      </c>
      <c r="G1496" t="s">
        <v>14</v>
      </c>
      <c r="H1496" t="s">
        <v>19</v>
      </c>
      <c r="I1496" t="s">
        <v>28</v>
      </c>
      <c r="J1496">
        <v>4</v>
      </c>
      <c r="K1496">
        <v>6327.68</v>
      </c>
      <c r="L1496" t="s">
        <v>20</v>
      </c>
      <c r="M1496" t="str">
        <f>IF(PatientData[[#This Row],[Age]]&lt;=30,"18-30",IF(PatientData[[#This Row],[Age]]&lt;=40,"31-40",IF(PatientData[[#This Row],[Age]]&lt;=50,"41-50",IF(PatientData[[#This Row],[Age]]&lt;=60,"51-60",IF(PatientData[[#This Row],[Age]]&lt;=70,"61-70",IF(PatientData[[#This Row],[Age]]&lt;=80,"71-80","80+"))))))</f>
        <v>41-50</v>
      </c>
    </row>
    <row r="1497" spans="1:13" x14ac:dyDescent="0.25">
      <c r="A1497" t="s">
        <v>1521</v>
      </c>
      <c r="B1497">
        <v>45</v>
      </c>
      <c r="C1497" t="s">
        <v>13</v>
      </c>
      <c r="D1497">
        <v>167</v>
      </c>
      <c r="E1497">
        <v>237.40013798698499</v>
      </c>
      <c r="F1497">
        <v>26.073616370647098</v>
      </c>
      <c r="G1497" t="s">
        <v>18</v>
      </c>
      <c r="H1497" t="s">
        <v>19</v>
      </c>
      <c r="I1497" t="s">
        <v>15</v>
      </c>
      <c r="J1497">
        <v>3</v>
      </c>
      <c r="K1497">
        <v>4627.08</v>
      </c>
      <c r="L1497" t="s">
        <v>16</v>
      </c>
      <c r="M1497" t="str">
        <f>IF(PatientData[[#This Row],[Age]]&lt;=30,"18-30",IF(PatientData[[#This Row],[Age]]&lt;=40,"31-40",IF(PatientData[[#This Row],[Age]]&lt;=50,"41-50",IF(PatientData[[#This Row],[Age]]&lt;=60,"51-60",IF(PatientData[[#This Row],[Age]]&lt;=70,"61-70",IF(PatientData[[#This Row],[Age]]&lt;=80,"71-80","80+"))))))</f>
        <v>41-50</v>
      </c>
    </row>
    <row r="1498" spans="1:13" x14ac:dyDescent="0.25">
      <c r="A1498" t="s">
        <v>1522</v>
      </c>
      <c r="B1498">
        <v>55</v>
      </c>
      <c r="C1498" t="s">
        <v>25</v>
      </c>
      <c r="D1498">
        <v>141</v>
      </c>
      <c r="E1498">
        <v>246.454081793272</v>
      </c>
      <c r="F1498">
        <v>25.272531733308099</v>
      </c>
      <c r="G1498" t="s">
        <v>14</v>
      </c>
      <c r="H1498" t="s">
        <v>19</v>
      </c>
      <c r="I1498" t="s">
        <v>15</v>
      </c>
      <c r="J1498">
        <v>3</v>
      </c>
      <c r="K1498">
        <v>7057.6</v>
      </c>
      <c r="L1498" t="s">
        <v>20</v>
      </c>
      <c r="M1498" t="str">
        <f>IF(PatientData[[#This Row],[Age]]&lt;=30,"18-30",IF(PatientData[[#This Row],[Age]]&lt;=40,"31-40",IF(PatientData[[#This Row],[Age]]&lt;=50,"41-50",IF(PatientData[[#This Row],[Age]]&lt;=60,"51-60",IF(PatientData[[#This Row],[Age]]&lt;=70,"61-70",IF(PatientData[[#This Row],[Age]]&lt;=80,"71-80","80+"))))))</f>
        <v>51-60</v>
      </c>
    </row>
    <row r="1499" spans="1:13" x14ac:dyDescent="0.25">
      <c r="A1499" t="s">
        <v>1523</v>
      </c>
      <c r="B1499">
        <v>74</v>
      </c>
      <c r="C1499" t="s">
        <v>13</v>
      </c>
      <c r="D1499">
        <v>162</v>
      </c>
      <c r="E1499">
        <v>194.17919202432799</v>
      </c>
      <c r="F1499">
        <v>29.233448909843201</v>
      </c>
      <c r="G1499" t="s">
        <v>14</v>
      </c>
      <c r="H1499" t="s">
        <v>19</v>
      </c>
      <c r="I1499" t="s">
        <v>15</v>
      </c>
      <c r="J1499">
        <v>3</v>
      </c>
      <c r="K1499">
        <v>11433.63</v>
      </c>
      <c r="L1499" t="s">
        <v>16</v>
      </c>
      <c r="M1499" t="str">
        <f>IF(PatientData[[#This Row],[Age]]&lt;=30,"18-30",IF(PatientData[[#This Row],[Age]]&lt;=40,"31-40",IF(PatientData[[#This Row],[Age]]&lt;=50,"41-50",IF(PatientData[[#This Row],[Age]]&lt;=60,"51-60",IF(PatientData[[#This Row],[Age]]&lt;=70,"61-70",IF(PatientData[[#This Row],[Age]]&lt;=80,"71-80","80+"))))))</f>
        <v>71-80</v>
      </c>
    </row>
    <row r="1500" spans="1:13" x14ac:dyDescent="0.25">
      <c r="A1500" t="s">
        <v>1524</v>
      </c>
      <c r="B1500">
        <v>55</v>
      </c>
      <c r="C1500" t="s">
        <v>25</v>
      </c>
      <c r="D1500">
        <v>92</v>
      </c>
      <c r="E1500">
        <v>225.133043362336</v>
      </c>
      <c r="F1500">
        <v>29.4116498491139</v>
      </c>
      <c r="G1500" t="s">
        <v>14</v>
      </c>
      <c r="H1500" t="s">
        <v>19</v>
      </c>
      <c r="I1500" t="s">
        <v>15</v>
      </c>
      <c r="J1500">
        <v>4</v>
      </c>
      <c r="K1500">
        <v>7430.99</v>
      </c>
      <c r="L1500" t="s">
        <v>20</v>
      </c>
      <c r="M1500" t="str">
        <f>IF(PatientData[[#This Row],[Age]]&lt;=30,"18-30",IF(PatientData[[#This Row],[Age]]&lt;=40,"31-40",IF(PatientData[[#This Row],[Age]]&lt;=50,"41-50",IF(PatientData[[#This Row],[Age]]&lt;=60,"51-60",IF(PatientData[[#This Row],[Age]]&lt;=70,"61-70",IF(PatientData[[#This Row],[Age]]&lt;=80,"71-80","80+"))))))</f>
        <v>51-60</v>
      </c>
    </row>
    <row r="1501" spans="1:13" x14ac:dyDescent="0.25">
      <c r="A1501" t="s">
        <v>1525</v>
      </c>
      <c r="B1501">
        <v>74</v>
      </c>
      <c r="C1501" t="s">
        <v>13</v>
      </c>
      <c r="D1501" t="s">
        <v>10051</v>
      </c>
      <c r="E1501">
        <v>221.212954873998</v>
      </c>
      <c r="F1501">
        <v>30.9220271539259</v>
      </c>
      <c r="G1501" t="s">
        <v>36</v>
      </c>
      <c r="H1501" t="s">
        <v>19</v>
      </c>
      <c r="I1501" t="s">
        <v>10051</v>
      </c>
      <c r="J1501">
        <v>7</v>
      </c>
      <c r="K1501">
        <v>8568.67</v>
      </c>
      <c r="L1501" t="s">
        <v>16</v>
      </c>
      <c r="M1501" t="str">
        <f>IF(PatientData[[#This Row],[Age]]&lt;=30,"18-30",IF(PatientData[[#This Row],[Age]]&lt;=40,"31-40",IF(PatientData[[#This Row],[Age]]&lt;=50,"41-50",IF(PatientData[[#This Row],[Age]]&lt;=60,"51-60",IF(PatientData[[#This Row],[Age]]&lt;=70,"61-70",IF(PatientData[[#This Row],[Age]]&lt;=80,"71-80","80+"))))))</f>
        <v>71-80</v>
      </c>
    </row>
    <row r="1502" spans="1:13" x14ac:dyDescent="0.25">
      <c r="A1502" t="s">
        <v>1526</v>
      </c>
      <c r="B1502">
        <v>52</v>
      </c>
      <c r="C1502" t="s">
        <v>13</v>
      </c>
      <c r="D1502">
        <v>110</v>
      </c>
      <c r="E1502">
        <v>237.65289609457599</v>
      </c>
      <c r="F1502">
        <v>30.821305146538801</v>
      </c>
      <c r="G1502" t="s">
        <v>14</v>
      </c>
      <c r="H1502" t="s">
        <v>10051</v>
      </c>
      <c r="I1502" t="s">
        <v>15</v>
      </c>
      <c r="J1502">
        <v>1</v>
      </c>
      <c r="K1502">
        <v>8981.8700000000008</v>
      </c>
      <c r="L1502" t="s">
        <v>23</v>
      </c>
      <c r="M1502" t="str">
        <f>IF(PatientData[[#This Row],[Age]]&lt;=30,"18-30",IF(PatientData[[#This Row],[Age]]&lt;=40,"31-40",IF(PatientData[[#This Row],[Age]]&lt;=50,"41-50",IF(PatientData[[#This Row],[Age]]&lt;=60,"51-60",IF(PatientData[[#This Row],[Age]]&lt;=70,"61-70",IF(PatientData[[#This Row],[Age]]&lt;=80,"71-80","80+"))))))</f>
        <v>51-60</v>
      </c>
    </row>
    <row r="1503" spans="1:13" x14ac:dyDescent="0.25">
      <c r="A1503" t="s">
        <v>1527</v>
      </c>
      <c r="B1503">
        <v>53</v>
      </c>
      <c r="C1503" t="s">
        <v>25</v>
      </c>
      <c r="D1503">
        <v>126</v>
      </c>
      <c r="E1503">
        <v>237.48972870394101</v>
      </c>
      <c r="F1503">
        <v>19.713415466008101</v>
      </c>
      <c r="G1503" t="s">
        <v>18</v>
      </c>
      <c r="H1503" t="s">
        <v>10051</v>
      </c>
      <c r="I1503" t="s">
        <v>26</v>
      </c>
      <c r="J1503">
        <v>2</v>
      </c>
      <c r="K1503">
        <v>17468.47</v>
      </c>
      <c r="L1503" t="s">
        <v>23</v>
      </c>
      <c r="M1503" t="str">
        <f>IF(PatientData[[#This Row],[Age]]&lt;=30,"18-30",IF(PatientData[[#This Row],[Age]]&lt;=40,"31-40",IF(PatientData[[#This Row],[Age]]&lt;=50,"41-50",IF(PatientData[[#This Row],[Age]]&lt;=60,"51-60",IF(PatientData[[#This Row],[Age]]&lt;=70,"61-70",IF(PatientData[[#This Row],[Age]]&lt;=80,"71-80","80+"))))))</f>
        <v>51-60</v>
      </c>
    </row>
    <row r="1504" spans="1:13" x14ac:dyDescent="0.25">
      <c r="A1504" t="s">
        <v>1528</v>
      </c>
      <c r="B1504">
        <v>68</v>
      </c>
      <c r="C1504" t="s">
        <v>13</v>
      </c>
      <c r="D1504">
        <v>143</v>
      </c>
      <c r="E1504">
        <v>250.16941114257099</v>
      </c>
      <c r="F1504">
        <v>27.026185745700602</v>
      </c>
      <c r="G1504" t="s">
        <v>14</v>
      </c>
      <c r="H1504" t="s">
        <v>22</v>
      </c>
      <c r="I1504" t="s">
        <v>15</v>
      </c>
      <c r="J1504">
        <v>3</v>
      </c>
      <c r="K1504">
        <v>7370.07</v>
      </c>
      <c r="L1504" t="s">
        <v>16</v>
      </c>
      <c r="M1504" t="str">
        <f>IF(PatientData[[#This Row],[Age]]&lt;=30,"18-30",IF(PatientData[[#This Row],[Age]]&lt;=40,"31-40",IF(PatientData[[#This Row],[Age]]&lt;=50,"41-50",IF(PatientData[[#This Row],[Age]]&lt;=60,"51-60",IF(PatientData[[#This Row],[Age]]&lt;=70,"61-70",IF(PatientData[[#This Row],[Age]]&lt;=80,"71-80","80+"))))))</f>
        <v>61-70</v>
      </c>
    </row>
    <row r="1505" spans="1:13" x14ac:dyDescent="0.25">
      <c r="A1505" t="s">
        <v>1529</v>
      </c>
      <c r="B1505">
        <v>43</v>
      </c>
      <c r="C1505" t="s">
        <v>25</v>
      </c>
      <c r="D1505">
        <v>117</v>
      </c>
      <c r="E1505">
        <v>253.42155665016199</v>
      </c>
      <c r="F1505">
        <v>24.819775030860299</v>
      </c>
      <c r="G1505" t="s">
        <v>14</v>
      </c>
      <c r="H1505" t="s">
        <v>22</v>
      </c>
      <c r="I1505" t="s">
        <v>15</v>
      </c>
      <c r="J1505">
        <v>3</v>
      </c>
      <c r="K1505">
        <v>6757.29</v>
      </c>
      <c r="L1505" t="s">
        <v>23</v>
      </c>
      <c r="M1505" t="str">
        <f>IF(PatientData[[#This Row],[Age]]&lt;=30,"18-30",IF(PatientData[[#This Row],[Age]]&lt;=40,"31-40",IF(PatientData[[#This Row],[Age]]&lt;=50,"41-50",IF(PatientData[[#This Row],[Age]]&lt;=60,"51-60",IF(PatientData[[#This Row],[Age]]&lt;=70,"61-70",IF(PatientData[[#This Row],[Age]]&lt;=80,"71-80","80+"))))))</f>
        <v>41-50</v>
      </c>
    </row>
    <row r="1506" spans="1:13" x14ac:dyDescent="0.25">
      <c r="A1506" t="s">
        <v>1530</v>
      </c>
      <c r="B1506">
        <v>65</v>
      </c>
      <c r="C1506" t="s">
        <v>13</v>
      </c>
      <c r="D1506">
        <v>128</v>
      </c>
      <c r="E1506">
        <v>273.00172585260702</v>
      </c>
      <c r="F1506">
        <v>30.6509777203498</v>
      </c>
      <c r="G1506" t="s">
        <v>36</v>
      </c>
      <c r="H1506" t="s">
        <v>19</v>
      </c>
      <c r="I1506" t="s">
        <v>15</v>
      </c>
      <c r="J1506">
        <v>3</v>
      </c>
      <c r="K1506">
        <v>7182.28</v>
      </c>
      <c r="L1506" t="s">
        <v>16</v>
      </c>
      <c r="M1506" t="str">
        <f>IF(PatientData[[#This Row],[Age]]&lt;=30,"18-30",IF(PatientData[[#This Row],[Age]]&lt;=40,"31-40",IF(PatientData[[#This Row],[Age]]&lt;=50,"41-50",IF(PatientData[[#This Row],[Age]]&lt;=60,"51-60",IF(PatientData[[#This Row],[Age]]&lt;=70,"61-70",IF(PatientData[[#This Row],[Age]]&lt;=80,"71-80","80+"))))))</f>
        <v>61-70</v>
      </c>
    </row>
    <row r="1507" spans="1:13" x14ac:dyDescent="0.25">
      <c r="A1507" t="s">
        <v>1531</v>
      </c>
      <c r="B1507">
        <v>60</v>
      </c>
      <c r="C1507" t="s">
        <v>25</v>
      </c>
      <c r="D1507">
        <v>137</v>
      </c>
      <c r="E1507">
        <v>235.640633393743</v>
      </c>
      <c r="F1507">
        <v>32.928096581695698</v>
      </c>
      <c r="G1507" t="s">
        <v>14</v>
      </c>
      <c r="H1507" t="s">
        <v>19</v>
      </c>
      <c r="I1507" t="s">
        <v>28</v>
      </c>
      <c r="J1507">
        <v>3</v>
      </c>
      <c r="K1507">
        <v>6869.52</v>
      </c>
      <c r="L1507" t="s">
        <v>23</v>
      </c>
      <c r="M1507" t="str">
        <f>IF(PatientData[[#This Row],[Age]]&lt;=30,"18-30",IF(PatientData[[#This Row],[Age]]&lt;=40,"31-40",IF(PatientData[[#This Row],[Age]]&lt;=50,"41-50",IF(PatientData[[#This Row],[Age]]&lt;=60,"51-60",IF(PatientData[[#This Row],[Age]]&lt;=70,"61-70",IF(PatientData[[#This Row],[Age]]&lt;=80,"71-80","80+"))))))</f>
        <v>51-60</v>
      </c>
    </row>
    <row r="1508" spans="1:13" x14ac:dyDescent="0.25">
      <c r="A1508" t="s">
        <v>1532</v>
      </c>
      <c r="B1508">
        <v>52</v>
      </c>
      <c r="C1508" t="s">
        <v>25</v>
      </c>
      <c r="D1508">
        <v>100</v>
      </c>
      <c r="E1508">
        <v>176.49588712929699</v>
      </c>
      <c r="F1508">
        <v>39.390923238279299</v>
      </c>
      <c r="G1508" t="s">
        <v>36</v>
      </c>
      <c r="H1508" t="s">
        <v>19</v>
      </c>
      <c r="I1508" t="s">
        <v>26</v>
      </c>
      <c r="J1508">
        <v>9</v>
      </c>
      <c r="K1508">
        <v>26033.73</v>
      </c>
      <c r="L1508" t="s">
        <v>16</v>
      </c>
      <c r="M1508" t="str">
        <f>IF(PatientData[[#This Row],[Age]]&lt;=30,"18-30",IF(PatientData[[#This Row],[Age]]&lt;=40,"31-40",IF(PatientData[[#This Row],[Age]]&lt;=50,"41-50",IF(PatientData[[#This Row],[Age]]&lt;=60,"51-60",IF(PatientData[[#This Row],[Age]]&lt;=70,"61-70",IF(PatientData[[#This Row],[Age]]&lt;=80,"71-80","80+"))))))</f>
        <v>51-60</v>
      </c>
    </row>
    <row r="1509" spans="1:13" x14ac:dyDescent="0.25">
      <c r="A1509" t="s">
        <v>1533</v>
      </c>
      <c r="B1509">
        <v>64</v>
      </c>
      <c r="C1509" t="s">
        <v>25</v>
      </c>
      <c r="D1509">
        <v>131</v>
      </c>
      <c r="E1509">
        <v>175.88342120938901</v>
      </c>
      <c r="F1509">
        <v>24.951081612538701</v>
      </c>
      <c r="G1509" t="s">
        <v>18</v>
      </c>
      <c r="H1509" t="s">
        <v>22</v>
      </c>
      <c r="I1509" t="s">
        <v>26</v>
      </c>
      <c r="J1509">
        <v>6</v>
      </c>
      <c r="K1509">
        <v>19611.43</v>
      </c>
      <c r="L1509" t="s">
        <v>16</v>
      </c>
      <c r="M1509" t="str">
        <f>IF(PatientData[[#This Row],[Age]]&lt;=30,"18-30",IF(PatientData[[#This Row],[Age]]&lt;=40,"31-40",IF(PatientData[[#This Row],[Age]]&lt;=50,"41-50",IF(PatientData[[#This Row],[Age]]&lt;=60,"51-60",IF(PatientData[[#This Row],[Age]]&lt;=70,"61-70",IF(PatientData[[#This Row],[Age]]&lt;=80,"71-80","80+"))))))</f>
        <v>61-70</v>
      </c>
    </row>
    <row r="1510" spans="1:13" x14ac:dyDescent="0.25">
      <c r="A1510" t="s">
        <v>1534</v>
      </c>
      <c r="B1510">
        <v>51</v>
      </c>
      <c r="C1510" t="s">
        <v>25</v>
      </c>
      <c r="D1510">
        <v>140</v>
      </c>
      <c r="E1510">
        <v>176.52218702733001</v>
      </c>
      <c r="F1510">
        <v>21.805574093025999</v>
      </c>
      <c r="G1510" t="s">
        <v>14</v>
      </c>
      <c r="H1510" t="s">
        <v>19</v>
      </c>
      <c r="I1510" t="s">
        <v>28</v>
      </c>
      <c r="J1510">
        <v>4</v>
      </c>
      <c r="K1510">
        <v>5013.87</v>
      </c>
      <c r="L1510" t="s">
        <v>16</v>
      </c>
      <c r="M1510" t="str">
        <f>IF(PatientData[[#This Row],[Age]]&lt;=30,"18-30",IF(PatientData[[#This Row],[Age]]&lt;=40,"31-40",IF(PatientData[[#This Row],[Age]]&lt;=50,"41-50",IF(PatientData[[#This Row],[Age]]&lt;=60,"51-60",IF(PatientData[[#This Row],[Age]]&lt;=70,"61-70",IF(PatientData[[#This Row],[Age]]&lt;=80,"71-80","80+"))))))</f>
        <v>51-60</v>
      </c>
    </row>
    <row r="1511" spans="1:13" x14ac:dyDescent="0.25">
      <c r="A1511" t="s">
        <v>1535</v>
      </c>
      <c r="B1511">
        <v>66</v>
      </c>
      <c r="C1511" t="s">
        <v>13</v>
      </c>
      <c r="D1511">
        <v>111</v>
      </c>
      <c r="E1511">
        <v>240.40616772162801</v>
      </c>
      <c r="F1511">
        <v>39.202558310351201</v>
      </c>
      <c r="G1511" t="s">
        <v>14</v>
      </c>
      <c r="H1511" t="s">
        <v>19</v>
      </c>
      <c r="I1511" t="s">
        <v>15</v>
      </c>
      <c r="J1511">
        <v>4</v>
      </c>
      <c r="K1511">
        <v>7728.46</v>
      </c>
      <c r="L1511" t="s">
        <v>23</v>
      </c>
      <c r="M1511" t="str">
        <f>IF(PatientData[[#This Row],[Age]]&lt;=30,"18-30",IF(PatientData[[#This Row],[Age]]&lt;=40,"31-40",IF(PatientData[[#This Row],[Age]]&lt;=50,"41-50",IF(PatientData[[#This Row],[Age]]&lt;=60,"51-60",IF(PatientData[[#This Row],[Age]]&lt;=70,"61-70",IF(PatientData[[#This Row],[Age]]&lt;=80,"71-80","80+"))))))</f>
        <v>61-70</v>
      </c>
    </row>
    <row r="1512" spans="1:13" x14ac:dyDescent="0.25">
      <c r="A1512" t="s">
        <v>1536</v>
      </c>
      <c r="B1512">
        <v>54</v>
      </c>
      <c r="C1512" t="s">
        <v>13</v>
      </c>
      <c r="D1512" t="s">
        <v>10051</v>
      </c>
      <c r="E1512">
        <v>249.87627611184899</v>
      </c>
      <c r="F1512">
        <v>23.239590995182201</v>
      </c>
      <c r="G1512" t="s">
        <v>14</v>
      </c>
      <c r="H1512" t="s">
        <v>19</v>
      </c>
      <c r="I1512" t="s">
        <v>28</v>
      </c>
      <c r="J1512">
        <v>3</v>
      </c>
      <c r="K1512">
        <v>6322.12</v>
      </c>
      <c r="L1512" t="s">
        <v>16</v>
      </c>
      <c r="M1512" t="str">
        <f>IF(PatientData[[#This Row],[Age]]&lt;=30,"18-30",IF(PatientData[[#This Row],[Age]]&lt;=40,"31-40",IF(PatientData[[#This Row],[Age]]&lt;=50,"41-50",IF(PatientData[[#This Row],[Age]]&lt;=60,"51-60",IF(PatientData[[#This Row],[Age]]&lt;=70,"61-70",IF(PatientData[[#This Row],[Age]]&lt;=80,"71-80","80+"))))))</f>
        <v>51-60</v>
      </c>
    </row>
    <row r="1513" spans="1:13" x14ac:dyDescent="0.25">
      <c r="A1513" t="s">
        <v>1537</v>
      </c>
      <c r="B1513">
        <v>56</v>
      </c>
      <c r="C1513" t="s">
        <v>25</v>
      </c>
      <c r="D1513">
        <v>142</v>
      </c>
      <c r="E1513">
        <v>195.33505443328301</v>
      </c>
      <c r="F1513">
        <v>33.657409132287597</v>
      </c>
      <c r="G1513" t="s">
        <v>14</v>
      </c>
      <c r="H1513" t="s">
        <v>19</v>
      </c>
      <c r="I1513" t="s">
        <v>15</v>
      </c>
      <c r="J1513">
        <v>2</v>
      </c>
      <c r="K1513">
        <v>4549.0200000000004</v>
      </c>
      <c r="L1513" t="s">
        <v>16</v>
      </c>
      <c r="M1513" t="str">
        <f>IF(PatientData[[#This Row],[Age]]&lt;=30,"18-30",IF(PatientData[[#This Row],[Age]]&lt;=40,"31-40",IF(PatientData[[#This Row],[Age]]&lt;=50,"41-50",IF(PatientData[[#This Row],[Age]]&lt;=60,"51-60",IF(PatientData[[#This Row],[Age]]&lt;=70,"61-70",IF(PatientData[[#This Row],[Age]]&lt;=80,"71-80","80+"))))))</f>
        <v>51-60</v>
      </c>
    </row>
    <row r="1514" spans="1:13" x14ac:dyDescent="0.25">
      <c r="A1514" t="s">
        <v>1538</v>
      </c>
      <c r="B1514">
        <v>37</v>
      </c>
      <c r="C1514" t="s">
        <v>25</v>
      </c>
      <c r="D1514">
        <v>154</v>
      </c>
      <c r="E1514">
        <v>188.37459586217</v>
      </c>
      <c r="F1514">
        <v>23.760452818703701</v>
      </c>
      <c r="G1514" t="s">
        <v>14</v>
      </c>
      <c r="H1514" t="s">
        <v>19</v>
      </c>
      <c r="I1514" t="s">
        <v>15</v>
      </c>
      <c r="J1514">
        <v>2</v>
      </c>
      <c r="K1514">
        <v>13441.06</v>
      </c>
      <c r="L1514" t="s">
        <v>16</v>
      </c>
      <c r="M1514" t="str">
        <f>IF(PatientData[[#This Row],[Age]]&lt;=30,"18-30",IF(PatientData[[#This Row],[Age]]&lt;=40,"31-40",IF(PatientData[[#This Row],[Age]]&lt;=50,"41-50",IF(PatientData[[#This Row],[Age]]&lt;=60,"51-60",IF(PatientData[[#This Row],[Age]]&lt;=70,"61-70",IF(PatientData[[#This Row],[Age]]&lt;=80,"71-80","80+"))))))</f>
        <v>31-40</v>
      </c>
    </row>
    <row r="1515" spans="1:13" x14ac:dyDescent="0.25">
      <c r="A1515" t="s">
        <v>1539</v>
      </c>
      <c r="B1515">
        <v>55</v>
      </c>
      <c r="C1515" t="s">
        <v>25</v>
      </c>
      <c r="D1515">
        <v>147</v>
      </c>
      <c r="E1515">
        <v>185.879547655614</v>
      </c>
      <c r="F1515">
        <v>30.480537768350501</v>
      </c>
      <c r="G1515" t="s">
        <v>18</v>
      </c>
      <c r="H1515" t="s">
        <v>22</v>
      </c>
      <c r="I1515" t="s">
        <v>26</v>
      </c>
      <c r="J1515">
        <v>1</v>
      </c>
      <c r="K1515">
        <v>16849.14</v>
      </c>
      <c r="L1515" t="s">
        <v>16</v>
      </c>
      <c r="M1515" t="str">
        <f>IF(PatientData[[#This Row],[Age]]&lt;=30,"18-30",IF(PatientData[[#This Row],[Age]]&lt;=40,"31-40",IF(PatientData[[#This Row],[Age]]&lt;=50,"41-50",IF(PatientData[[#This Row],[Age]]&lt;=60,"51-60",IF(PatientData[[#This Row],[Age]]&lt;=70,"61-70",IF(PatientData[[#This Row],[Age]]&lt;=80,"71-80","80+"))))))</f>
        <v>51-60</v>
      </c>
    </row>
    <row r="1516" spans="1:13" x14ac:dyDescent="0.25">
      <c r="A1516" t="s">
        <v>1540</v>
      </c>
      <c r="B1516">
        <v>48</v>
      </c>
      <c r="C1516" t="s">
        <v>13</v>
      </c>
      <c r="D1516">
        <v>121</v>
      </c>
      <c r="E1516">
        <v>242.88305296910201</v>
      </c>
      <c r="F1516">
        <v>27.038867893993</v>
      </c>
      <c r="G1516" t="s">
        <v>14</v>
      </c>
      <c r="H1516" t="s">
        <v>22</v>
      </c>
      <c r="I1516" t="s">
        <v>28</v>
      </c>
      <c r="J1516">
        <v>2</v>
      </c>
      <c r="K1516">
        <v>4977.07</v>
      </c>
      <c r="L1516" t="s">
        <v>20</v>
      </c>
      <c r="M1516" t="str">
        <f>IF(PatientData[[#This Row],[Age]]&lt;=30,"18-30",IF(PatientData[[#This Row],[Age]]&lt;=40,"31-40",IF(PatientData[[#This Row],[Age]]&lt;=50,"41-50",IF(PatientData[[#This Row],[Age]]&lt;=60,"51-60",IF(PatientData[[#This Row],[Age]]&lt;=70,"61-70",IF(PatientData[[#This Row],[Age]]&lt;=80,"71-80","80+"))))))</f>
        <v>41-50</v>
      </c>
    </row>
    <row r="1517" spans="1:13" x14ac:dyDescent="0.25">
      <c r="A1517" t="s">
        <v>1541</v>
      </c>
      <c r="B1517">
        <v>50</v>
      </c>
      <c r="C1517" t="s">
        <v>25</v>
      </c>
      <c r="D1517">
        <v>161</v>
      </c>
      <c r="E1517">
        <v>140.46956310761701</v>
      </c>
      <c r="F1517">
        <v>23.4758805855991</v>
      </c>
      <c r="G1517" t="s">
        <v>18</v>
      </c>
      <c r="H1517" t="s">
        <v>19</v>
      </c>
      <c r="I1517" t="s">
        <v>28</v>
      </c>
      <c r="J1517">
        <v>1</v>
      </c>
      <c r="K1517">
        <v>4494.8999999999996</v>
      </c>
      <c r="L1517" t="s">
        <v>23</v>
      </c>
      <c r="M1517" t="str">
        <f>IF(PatientData[[#This Row],[Age]]&lt;=30,"18-30",IF(PatientData[[#This Row],[Age]]&lt;=40,"31-40",IF(PatientData[[#This Row],[Age]]&lt;=50,"41-50",IF(PatientData[[#This Row],[Age]]&lt;=60,"51-60",IF(PatientData[[#This Row],[Age]]&lt;=70,"61-70",IF(PatientData[[#This Row],[Age]]&lt;=80,"71-80","80+"))))))</f>
        <v>41-50</v>
      </c>
    </row>
    <row r="1518" spans="1:13" x14ac:dyDescent="0.25">
      <c r="A1518" t="s">
        <v>1542</v>
      </c>
      <c r="B1518">
        <v>23</v>
      </c>
      <c r="C1518" t="s">
        <v>25</v>
      </c>
      <c r="D1518">
        <v>142</v>
      </c>
      <c r="E1518">
        <v>226.03195562536399</v>
      </c>
      <c r="F1518" t="s">
        <v>10051</v>
      </c>
      <c r="G1518" t="s">
        <v>36</v>
      </c>
      <c r="H1518" t="s">
        <v>22</v>
      </c>
      <c r="I1518" t="s">
        <v>26</v>
      </c>
      <c r="J1518">
        <v>4</v>
      </c>
      <c r="K1518">
        <v>16663.439999999999</v>
      </c>
      <c r="L1518" t="s">
        <v>20</v>
      </c>
      <c r="M1518" t="str">
        <f>IF(PatientData[[#This Row],[Age]]&lt;=30,"18-30",IF(PatientData[[#This Row],[Age]]&lt;=40,"31-40",IF(PatientData[[#This Row],[Age]]&lt;=50,"41-50",IF(PatientData[[#This Row],[Age]]&lt;=60,"51-60",IF(PatientData[[#This Row],[Age]]&lt;=70,"61-70",IF(PatientData[[#This Row],[Age]]&lt;=80,"71-80","80+"))))))</f>
        <v>18-30</v>
      </c>
    </row>
    <row r="1519" spans="1:13" x14ac:dyDescent="0.25">
      <c r="A1519" t="s">
        <v>1543</v>
      </c>
      <c r="B1519">
        <v>42</v>
      </c>
      <c r="C1519" t="s">
        <v>13</v>
      </c>
      <c r="D1519">
        <v>141</v>
      </c>
      <c r="E1519">
        <v>221.23244460789201</v>
      </c>
      <c r="F1519">
        <v>35.127728436497598</v>
      </c>
      <c r="G1519" t="s">
        <v>14</v>
      </c>
      <c r="H1519" t="s">
        <v>10051</v>
      </c>
      <c r="I1519" t="s">
        <v>28</v>
      </c>
      <c r="J1519">
        <v>4</v>
      </c>
      <c r="K1519">
        <v>8389.26</v>
      </c>
      <c r="L1519" t="s">
        <v>16</v>
      </c>
      <c r="M1519" t="str">
        <f>IF(PatientData[[#This Row],[Age]]&lt;=30,"18-30",IF(PatientData[[#This Row],[Age]]&lt;=40,"31-40",IF(PatientData[[#This Row],[Age]]&lt;=50,"41-50",IF(PatientData[[#This Row],[Age]]&lt;=60,"51-60",IF(PatientData[[#This Row],[Age]]&lt;=70,"61-70",IF(PatientData[[#This Row],[Age]]&lt;=80,"71-80","80+"))))))</f>
        <v>41-50</v>
      </c>
    </row>
    <row r="1520" spans="1:13" x14ac:dyDescent="0.25">
      <c r="A1520" t="s">
        <v>1544</v>
      </c>
      <c r="B1520">
        <v>50</v>
      </c>
      <c r="C1520" t="s">
        <v>13</v>
      </c>
      <c r="D1520">
        <v>99</v>
      </c>
      <c r="E1520">
        <v>212.333156521109</v>
      </c>
      <c r="F1520">
        <v>22.515112062330399</v>
      </c>
      <c r="G1520" t="s">
        <v>18</v>
      </c>
      <c r="H1520" t="s">
        <v>22</v>
      </c>
      <c r="I1520" t="s">
        <v>15</v>
      </c>
      <c r="J1520">
        <v>4</v>
      </c>
      <c r="K1520">
        <v>8551.14</v>
      </c>
      <c r="L1520" t="s">
        <v>23</v>
      </c>
      <c r="M1520" t="str">
        <f>IF(PatientData[[#This Row],[Age]]&lt;=30,"18-30",IF(PatientData[[#This Row],[Age]]&lt;=40,"31-40",IF(PatientData[[#This Row],[Age]]&lt;=50,"41-50",IF(PatientData[[#This Row],[Age]]&lt;=60,"51-60",IF(PatientData[[#This Row],[Age]]&lt;=70,"61-70",IF(PatientData[[#This Row],[Age]]&lt;=80,"71-80","80+"))))))</f>
        <v>41-50</v>
      </c>
    </row>
    <row r="1521" spans="1:13" x14ac:dyDescent="0.25">
      <c r="A1521" t="s">
        <v>1545</v>
      </c>
      <c r="B1521">
        <v>50</v>
      </c>
      <c r="C1521" t="s">
        <v>25</v>
      </c>
      <c r="D1521">
        <v>127</v>
      </c>
      <c r="E1521">
        <v>171.498102183669</v>
      </c>
      <c r="F1521">
        <v>30.955473759838402</v>
      </c>
      <c r="G1521" t="s">
        <v>14</v>
      </c>
      <c r="H1521" t="s">
        <v>22</v>
      </c>
      <c r="I1521" t="s">
        <v>15</v>
      </c>
      <c r="J1521">
        <v>3</v>
      </c>
      <c r="K1521">
        <v>6375.99</v>
      </c>
      <c r="L1521" t="s">
        <v>16</v>
      </c>
      <c r="M1521" t="str">
        <f>IF(PatientData[[#This Row],[Age]]&lt;=30,"18-30",IF(PatientData[[#This Row],[Age]]&lt;=40,"31-40",IF(PatientData[[#This Row],[Age]]&lt;=50,"41-50",IF(PatientData[[#This Row],[Age]]&lt;=60,"51-60",IF(PatientData[[#This Row],[Age]]&lt;=70,"61-70",IF(PatientData[[#This Row],[Age]]&lt;=80,"71-80","80+"))))))</f>
        <v>41-50</v>
      </c>
    </row>
    <row r="1522" spans="1:13" x14ac:dyDescent="0.25">
      <c r="A1522" t="s">
        <v>1546</v>
      </c>
      <c r="B1522">
        <v>60</v>
      </c>
      <c r="C1522" t="s">
        <v>25</v>
      </c>
      <c r="D1522">
        <v>123</v>
      </c>
      <c r="E1522">
        <v>208.36422221106099</v>
      </c>
      <c r="F1522">
        <v>21.291187862420198</v>
      </c>
      <c r="G1522" t="s">
        <v>36</v>
      </c>
      <c r="H1522" t="s">
        <v>22</v>
      </c>
      <c r="I1522" t="s">
        <v>26</v>
      </c>
      <c r="J1522">
        <v>3</v>
      </c>
      <c r="K1522">
        <v>15939.04</v>
      </c>
      <c r="L1522" t="s">
        <v>16</v>
      </c>
      <c r="M1522" t="str">
        <f>IF(PatientData[[#This Row],[Age]]&lt;=30,"18-30",IF(PatientData[[#This Row],[Age]]&lt;=40,"31-40",IF(PatientData[[#This Row],[Age]]&lt;=50,"41-50",IF(PatientData[[#This Row],[Age]]&lt;=60,"51-60",IF(PatientData[[#This Row],[Age]]&lt;=70,"61-70",IF(PatientData[[#This Row],[Age]]&lt;=80,"71-80","80+"))))))</f>
        <v>51-60</v>
      </c>
    </row>
    <row r="1523" spans="1:13" x14ac:dyDescent="0.25">
      <c r="A1523" t="s">
        <v>1547</v>
      </c>
      <c r="B1523">
        <v>55</v>
      </c>
      <c r="C1523" t="s">
        <v>25</v>
      </c>
      <c r="D1523">
        <v>137</v>
      </c>
      <c r="E1523">
        <v>171.797057543894</v>
      </c>
      <c r="F1523">
        <v>25.557396319883701</v>
      </c>
      <c r="G1523" t="s">
        <v>14</v>
      </c>
      <c r="H1523" t="s">
        <v>19</v>
      </c>
      <c r="I1523" t="s">
        <v>15</v>
      </c>
      <c r="J1523">
        <v>3</v>
      </c>
      <c r="K1523">
        <v>9112.1</v>
      </c>
      <c r="L1523" t="s">
        <v>16</v>
      </c>
      <c r="M1523" t="str">
        <f>IF(PatientData[[#This Row],[Age]]&lt;=30,"18-30",IF(PatientData[[#This Row],[Age]]&lt;=40,"31-40",IF(PatientData[[#This Row],[Age]]&lt;=50,"41-50",IF(PatientData[[#This Row],[Age]]&lt;=60,"51-60",IF(PatientData[[#This Row],[Age]]&lt;=70,"61-70",IF(PatientData[[#This Row],[Age]]&lt;=80,"71-80","80+"))))))</f>
        <v>51-60</v>
      </c>
    </row>
    <row r="1524" spans="1:13" x14ac:dyDescent="0.25">
      <c r="A1524" t="s">
        <v>1548</v>
      </c>
      <c r="B1524">
        <v>38</v>
      </c>
      <c r="C1524" t="s">
        <v>25</v>
      </c>
      <c r="D1524">
        <v>106</v>
      </c>
      <c r="E1524">
        <v>211.486273475009</v>
      </c>
      <c r="F1524">
        <v>26.6203422882326</v>
      </c>
      <c r="G1524" t="s">
        <v>36</v>
      </c>
      <c r="H1524" t="s">
        <v>19</v>
      </c>
      <c r="I1524" t="s">
        <v>26</v>
      </c>
      <c r="J1524">
        <v>3</v>
      </c>
      <c r="K1524">
        <v>14987.84</v>
      </c>
      <c r="L1524" t="s">
        <v>23</v>
      </c>
      <c r="M1524" t="str">
        <f>IF(PatientData[[#This Row],[Age]]&lt;=30,"18-30",IF(PatientData[[#This Row],[Age]]&lt;=40,"31-40",IF(PatientData[[#This Row],[Age]]&lt;=50,"41-50",IF(PatientData[[#This Row],[Age]]&lt;=60,"51-60",IF(PatientData[[#This Row],[Age]]&lt;=70,"61-70",IF(PatientData[[#This Row],[Age]]&lt;=80,"71-80","80+"))))))</f>
        <v>31-40</v>
      </c>
    </row>
    <row r="1525" spans="1:13" x14ac:dyDescent="0.25">
      <c r="A1525" t="s">
        <v>1549</v>
      </c>
      <c r="B1525">
        <v>60</v>
      </c>
      <c r="C1525" t="s">
        <v>13</v>
      </c>
      <c r="D1525">
        <v>148</v>
      </c>
      <c r="E1525">
        <v>235.19598627721601</v>
      </c>
      <c r="F1525">
        <v>31.155573904851501</v>
      </c>
      <c r="G1525" t="s">
        <v>18</v>
      </c>
      <c r="H1525" t="s">
        <v>19</v>
      </c>
      <c r="I1525" t="s">
        <v>15</v>
      </c>
      <c r="J1525">
        <v>3</v>
      </c>
      <c r="K1525">
        <v>8792.92</v>
      </c>
      <c r="L1525" t="s">
        <v>20</v>
      </c>
      <c r="M1525" t="str">
        <f>IF(PatientData[[#This Row],[Age]]&lt;=30,"18-30",IF(PatientData[[#This Row],[Age]]&lt;=40,"31-40",IF(PatientData[[#This Row],[Age]]&lt;=50,"41-50",IF(PatientData[[#This Row],[Age]]&lt;=60,"51-60",IF(PatientData[[#This Row],[Age]]&lt;=70,"61-70",IF(PatientData[[#This Row],[Age]]&lt;=80,"71-80","80+"))))))</f>
        <v>51-60</v>
      </c>
    </row>
    <row r="1526" spans="1:13" x14ac:dyDescent="0.25">
      <c r="A1526" t="s">
        <v>1550</v>
      </c>
      <c r="B1526">
        <v>44</v>
      </c>
      <c r="C1526" t="s">
        <v>25</v>
      </c>
      <c r="D1526">
        <v>124</v>
      </c>
      <c r="E1526">
        <v>244.358716090944</v>
      </c>
      <c r="F1526">
        <v>20.770861075960799</v>
      </c>
      <c r="G1526" t="s">
        <v>36</v>
      </c>
      <c r="H1526" t="s">
        <v>19</v>
      </c>
      <c r="I1526" t="s">
        <v>15</v>
      </c>
      <c r="J1526">
        <v>5</v>
      </c>
      <c r="K1526">
        <v>16462.46</v>
      </c>
      <c r="L1526" t="s">
        <v>16</v>
      </c>
      <c r="M1526" t="str">
        <f>IF(PatientData[[#This Row],[Age]]&lt;=30,"18-30",IF(PatientData[[#This Row],[Age]]&lt;=40,"31-40",IF(PatientData[[#This Row],[Age]]&lt;=50,"41-50",IF(PatientData[[#This Row],[Age]]&lt;=60,"51-60",IF(PatientData[[#This Row],[Age]]&lt;=70,"61-70",IF(PatientData[[#This Row],[Age]]&lt;=80,"71-80","80+"))))))</f>
        <v>41-50</v>
      </c>
    </row>
    <row r="1527" spans="1:13" x14ac:dyDescent="0.25">
      <c r="A1527" t="s">
        <v>1551</v>
      </c>
      <c r="B1527">
        <v>47</v>
      </c>
      <c r="C1527" t="s">
        <v>13</v>
      </c>
      <c r="D1527">
        <v>150</v>
      </c>
      <c r="E1527">
        <v>155.406529138222</v>
      </c>
      <c r="F1527">
        <v>36.330498121166301</v>
      </c>
      <c r="G1527" t="s">
        <v>18</v>
      </c>
      <c r="H1527" t="s">
        <v>19</v>
      </c>
      <c r="I1527" t="s">
        <v>15</v>
      </c>
      <c r="J1527">
        <v>1</v>
      </c>
      <c r="K1527">
        <v>12056.05</v>
      </c>
      <c r="L1527" t="s">
        <v>10051</v>
      </c>
      <c r="M1527" t="str">
        <f>IF(PatientData[[#This Row],[Age]]&lt;=30,"18-30",IF(PatientData[[#This Row],[Age]]&lt;=40,"31-40",IF(PatientData[[#This Row],[Age]]&lt;=50,"41-50",IF(PatientData[[#This Row],[Age]]&lt;=60,"51-60",IF(PatientData[[#This Row],[Age]]&lt;=70,"61-70",IF(PatientData[[#This Row],[Age]]&lt;=80,"71-80","80+"))))))</f>
        <v>41-50</v>
      </c>
    </row>
    <row r="1528" spans="1:13" x14ac:dyDescent="0.25">
      <c r="A1528" t="s">
        <v>1552</v>
      </c>
      <c r="B1528">
        <v>25</v>
      </c>
      <c r="C1528" t="s">
        <v>25</v>
      </c>
      <c r="D1528">
        <v>145</v>
      </c>
      <c r="E1528">
        <v>166.71400718842199</v>
      </c>
      <c r="F1528">
        <v>24.9480742839431</v>
      </c>
      <c r="G1528" t="s">
        <v>14</v>
      </c>
      <c r="H1528" t="s">
        <v>19</v>
      </c>
      <c r="I1528" t="s">
        <v>28</v>
      </c>
      <c r="J1528">
        <v>1</v>
      </c>
      <c r="K1528">
        <v>5783.76</v>
      </c>
      <c r="L1528" t="s">
        <v>20</v>
      </c>
      <c r="M1528" t="str">
        <f>IF(PatientData[[#This Row],[Age]]&lt;=30,"18-30",IF(PatientData[[#This Row],[Age]]&lt;=40,"31-40",IF(PatientData[[#This Row],[Age]]&lt;=50,"41-50",IF(PatientData[[#This Row],[Age]]&lt;=60,"51-60",IF(PatientData[[#This Row],[Age]]&lt;=70,"61-70",IF(PatientData[[#This Row],[Age]]&lt;=80,"71-80","80+"))))))</f>
        <v>18-30</v>
      </c>
    </row>
    <row r="1529" spans="1:13" x14ac:dyDescent="0.25">
      <c r="A1529" t="s">
        <v>1553</v>
      </c>
      <c r="B1529">
        <v>70</v>
      </c>
      <c r="C1529" t="s">
        <v>25</v>
      </c>
      <c r="D1529" t="s">
        <v>10051</v>
      </c>
      <c r="E1529">
        <v>215.68923989365501</v>
      </c>
      <c r="F1529">
        <v>37.777348239808099</v>
      </c>
      <c r="G1529" t="s">
        <v>36</v>
      </c>
      <c r="H1529" t="s">
        <v>19</v>
      </c>
      <c r="I1529" t="s">
        <v>26</v>
      </c>
      <c r="J1529">
        <v>7</v>
      </c>
      <c r="K1529">
        <v>17465.75</v>
      </c>
      <c r="L1529" t="s">
        <v>20</v>
      </c>
      <c r="M1529" t="str">
        <f>IF(PatientData[[#This Row],[Age]]&lt;=30,"18-30",IF(PatientData[[#This Row],[Age]]&lt;=40,"31-40",IF(PatientData[[#This Row],[Age]]&lt;=50,"41-50",IF(PatientData[[#This Row],[Age]]&lt;=60,"51-60",IF(PatientData[[#This Row],[Age]]&lt;=70,"61-70",IF(PatientData[[#This Row],[Age]]&lt;=80,"71-80","80+"))))))</f>
        <v>61-70</v>
      </c>
    </row>
    <row r="1530" spans="1:13" x14ac:dyDescent="0.25">
      <c r="A1530" t="s">
        <v>1554</v>
      </c>
      <c r="B1530">
        <v>65</v>
      </c>
      <c r="C1530" t="s">
        <v>13</v>
      </c>
      <c r="D1530">
        <v>135</v>
      </c>
      <c r="E1530">
        <v>330.309036969023</v>
      </c>
      <c r="F1530">
        <v>28.1516290158918</v>
      </c>
      <c r="G1530" t="s">
        <v>14</v>
      </c>
      <c r="H1530" t="s">
        <v>19</v>
      </c>
      <c r="I1530" t="s">
        <v>28</v>
      </c>
      <c r="J1530">
        <v>4</v>
      </c>
      <c r="K1530">
        <v>2252.4299999999998</v>
      </c>
      <c r="L1530" t="s">
        <v>16</v>
      </c>
      <c r="M1530" t="str">
        <f>IF(PatientData[[#This Row],[Age]]&lt;=30,"18-30",IF(PatientData[[#This Row],[Age]]&lt;=40,"31-40",IF(PatientData[[#This Row],[Age]]&lt;=50,"41-50",IF(PatientData[[#This Row],[Age]]&lt;=60,"51-60",IF(PatientData[[#This Row],[Age]]&lt;=70,"61-70",IF(PatientData[[#This Row],[Age]]&lt;=80,"71-80","80+"))))))</f>
        <v>61-70</v>
      </c>
    </row>
    <row r="1531" spans="1:13" x14ac:dyDescent="0.25">
      <c r="A1531" t="s">
        <v>1555</v>
      </c>
      <c r="B1531">
        <v>71</v>
      </c>
      <c r="C1531" t="s">
        <v>25</v>
      </c>
      <c r="D1531">
        <v>130</v>
      </c>
      <c r="E1531">
        <v>256.01715958181597</v>
      </c>
      <c r="F1531">
        <v>34.046442171673903</v>
      </c>
      <c r="G1531" t="s">
        <v>14</v>
      </c>
      <c r="H1531" t="s">
        <v>19</v>
      </c>
      <c r="I1531" t="s">
        <v>28</v>
      </c>
      <c r="J1531">
        <v>7</v>
      </c>
      <c r="K1531">
        <v>4837.57</v>
      </c>
      <c r="L1531" t="s">
        <v>16</v>
      </c>
      <c r="M1531" t="str">
        <f>IF(PatientData[[#This Row],[Age]]&lt;=30,"18-30",IF(PatientData[[#This Row],[Age]]&lt;=40,"31-40",IF(PatientData[[#This Row],[Age]]&lt;=50,"41-50",IF(PatientData[[#This Row],[Age]]&lt;=60,"51-60",IF(PatientData[[#This Row],[Age]]&lt;=70,"61-70",IF(PatientData[[#This Row],[Age]]&lt;=80,"71-80","80+"))))))</f>
        <v>71-80</v>
      </c>
    </row>
    <row r="1532" spans="1:13" x14ac:dyDescent="0.25">
      <c r="A1532" t="s">
        <v>1556</v>
      </c>
      <c r="B1532">
        <v>79</v>
      </c>
      <c r="C1532" t="s">
        <v>13</v>
      </c>
      <c r="D1532">
        <v>116</v>
      </c>
      <c r="E1532">
        <v>237.59112230939201</v>
      </c>
      <c r="F1532">
        <v>29.766677866474801</v>
      </c>
      <c r="G1532" t="s">
        <v>18</v>
      </c>
      <c r="H1532" t="s">
        <v>19</v>
      </c>
      <c r="I1532" t="s">
        <v>15</v>
      </c>
      <c r="J1532">
        <v>1</v>
      </c>
      <c r="K1532">
        <v>6973.24</v>
      </c>
      <c r="L1532" t="s">
        <v>23</v>
      </c>
      <c r="M1532" t="str">
        <f>IF(PatientData[[#This Row],[Age]]&lt;=30,"18-30",IF(PatientData[[#This Row],[Age]]&lt;=40,"31-40",IF(PatientData[[#This Row],[Age]]&lt;=50,"41-50",IF(PatientData[[#This Row],[Age]]&lt;=60,"51-60",IF(PatientData[[#This Row],[Age]]&lt;=70,"61-70",IF(PatientData[[#This Row],[Age]]&lt;=80,"71-80","80+"))))))</f>
        <v>71-80</v>
      </c>
    </row>
    <row r="1533" spans="1:13" x14ac:dyDescent="0.25">
      <c r="A1533" t="s">
        <v>1557</v>
      </c>
      <c r="B1533">
        <v>53</v>
      </c>
      <c r="C1533" t="s">
        <v>25</v>
      </c>
      <c r="D1533">
        <v>131</v>
      </c>
      <c r="E1533">
        <v>275.86612663737299</v>
      </c>
      <c r="F1533">
        <v>28.035640163261601</v>
      </c>
      <c r="G1533" t="s">
        <v>36</v>
      </c>
      <c r="H1533" t="s">
        <v>22</v>
      </c>
      <c r="I1533" t="s">
        <v>26</v>
      </c>
      <c r="J1533">
        <v>6</v>
      </c>
      <c r="K1533">
        <v>12943.36</v>
      </c>
      <c r="L1533" t="s">
        <v>23</v>
      </c>
      <c r="M1533" t="str">
        <f>IF(PatientData[[#This Row],[Age]]&lt;=30,"18-30",IF(PatientData[[#This Row],[Age]]&lt;=40,"31-40",IF(PatientData[[#This Row],[Age]]&lt;=50,"41-50",IF(PatientData[[#This Row],[Age]]&lt;=60,"51-60",IF(PatientData[[#This Row],[Age]]&lt;=70,"61-70",IF(PatientData[[#This Row],[Age]]&lt;=80,"71-80","80+"))))))</f>
        <v>51-60</v>
      </c>
    </row>
    <row r="1534" spans="1:13" x14ac:dyDescent="0.25">
      <c r="A1534" t="s">
        <v>1558</v>
      </c>
      <c r="B1534">
        <v>42</v>
      </c>
      <c r="C1534" t="s">
        <v>13</v>
      </c>
      <c r="D1534">
        <v>145</v>
      </c>
      <c r="E1534">
        <v>249.69640555073801</v>
      </c>
      <c r="F1534">
        <v>37.450747325815101</v>
      </c>
      <c r="G1534" t="s">
        <v>18</v>
      </c>
      <c r="H1534" t="s">
        <v>19</v>
      </c>
      <c r="I1534" t="s">
        <v>15</v>
      </c>
      <c r="J1534">
        <v>3</v>
      </c>
      <c r="K1534">
        <v>5723.26</v>
      </c>
      <c r="L1534" t="s">
        <v>16</v>
      </c>
      <c r="M1534" t="str">
        <f>IF(PatientData[[#This Row],[Age]]&lt;=30,"18-30",IF(PatientData[[#This Row],[Age]]&lt;=40,"31-40",IF(PatientData[[#This Row],[Age]]&lt;=50,"41-50",IF(PatientData[[#This Row],[Age]]&lt;=60,"51-60",IF(PatientData[[#This Row],[Age]]&lt;=70,"61-70",IF(PatientData[[#This Row],[Age]]&lt;=80,"71-80","80+"))))))</f>
        <v>41-50</v>
      </c>
    </row>
    <row r="1535" spans="1:13" x14ac:dyDescent="0.25">
      <c r="A1535" t="s">
        <v>1559</v>
      </c>
      <c r="B1535">
        <v>71</v>
      </c>
      <c r="C1535" t="s">
        <v>13</v>
      </c>
      <c r="D1535">
        <v>133</v>
      </c>
      <c r="E1535">
        <v>252.319128344462</v>
      </c>
      <c r="F1535">
        <v>29.826701018458198</v>
      </c>
      <c r="G1535" t="s">
        <v>18</v>
      </c>
      <c r="H1535" t="s">
        <v>22</v>
      </c>
      <c r="I1535" t="s">
        <v>26</v>
      </c>
      <c r="J1535">
        <v>2</v>
      </c>
      <c r="K1535">
        <v>12670.48</v>
      </c>
      <c r="L1535" t="s">
        <v>16</v>
      </c>
      <c r="M1535" t="str">
        <f>IF(PatientData[[#This Row],[Age]]&lt;=30,"18-30",IF(PatientData[[#This Row],[Age]]&lt;=40,"31-40",IF(PatientData[[#This Row],[Age]]&lt;=50,"41-50",IF(PatientData[[#This Row],[Age]]&lt;=60,"51-60",IF(PatientData[[#This Row],[Age]]&lt;=70,"61-70",IF(PatientData[[#This Row],[Age]]&lt;=80,"71-80","80+"))))))</f>
        <v>71-80</v>
      </c>
    </row>
    <row r="1536" spans="1:13" x14ac:dyDescent="0.25">
      <c r="A1536" t="s">
        <v>1560</v>
      </c>
      <c r="B1536">
        <v>59</v>
      </c>
      <c r="C1536" t="s">
        <v>13</v>
      </c>
      <c r="D1536">
        <v>149</v>
      </c>
      <c r="E1536">
        <v>174.33803730302299</v>
      </c>
      <c r="F1536">
        <v>25.869969153635399</v>
      </c>
      <c r="G1536" t="s">
        <v>14</v>
      </c>
      <c r="H1536" t="s">
        <v>19</v>
      </c>
      <c r="I1536" t="s">
        <v>28</v>
      </c>
      <c r="J1536">
        <v>2</v>
      </c>
      <c r="K1536">
        <v>617</v>
      </c>
      <c r="L1536" t="s">
        <v>23</v>
      </c>
      <c r="M1536" t="str">
        <f>IF(PatientData[[#This Row],[Age]]&lt;=30,"18-30",IF(PatientData[[#This Row],[Age]]&lt;=40,"31-40",IF(PatientData[[#This Row],[Age]]&lt;=50,"41-50",IF(PatientData[[#This Row],[Age]]&lt;=60,"51-60",IF(PatientData[[#This Row],[Age]]&lt;=70,"61-70",IF(PatientData[[#This Row],[Age]]&lt;=80,"71-80","80+"))))))</f>
        <v>51-60</v>
      </c>
    </row>
    <row r="1537" spans="1:13" x14ac:dyDescent="0.25">
      <c r="A1537" t="s">
        <v>1561</v>
      </c>
      <c r="B1537">
        <v>64</v>
      </c>
      <c r="C1537" t="s">
        <v>13</v>
      </c>
      <c r="D1537">
        <v>144</v>
      </c>
      <c r="E1537">
        <v>238.12811669118199</v>
      </c>
      <c r="F1537">
        <v>24.1227846329496</v>
      </c>
      <c r="G1537" t="s">
        <v>18</v>
      </c>
      <c r="H1537" t="s">
        <v>19</v>
      </c>
      <c r="I1537" t="s">
        <v>15</v>
      </c>
      <c r="J1537">
        <v>3</v>
      </c>
      <c r="K1537">
        <v>13440.28</v>
      </c>
      <c r="L1537" t="s">
        <v>16</v>
      </c>
      <c r="M1537" t="str">
        <f>IF(PatientData[[#This Row],[Age]]&lt;=30,"18-30",IF(PatientData[[#This Row],[Age]]&lt;=40,"31-40",IF(PatientData[[#This Row],[Age]]&lt;=50,"41-50",IF(PatientData[[#This Row],[Age]]&lt;=60,"51-60",IF(PatientData[[#This Row],[Age]]&lt;=70,"61-70",IF(PatientData[[#This Row],[Age]]&lt;=80,"71-80","80+"))))))</f>
        <v>61-70</v>
      </c>
    </row>
    <row r="1538" spans="1:13" x14ac:dyDescent="0.25">
      <c r="A1538" t="s">
        <v>1562</v>
      </c>
      <c r="B1538">
        <v>34</v>
      </c>
      <c r="C1538" t="s">
        <v>13</v>
      </c>
      <c r="D1538">
        <v>119</v>
      </c>
      <c r="E1538">
        <v>201.81064452170099</v>
      </c>
      <c r="F1538">
        <v>29.023059993580201</v>
      </c>
      <c r="G1538" t="s">
        <v>18</v>
      </c>
      <c r="H1538" t="s">
        <v>19</v>
      </c>
      <c r="I1538" t="s">
        <v>15</v>
      </c>
      <c r="J1538">
        <v>1</v>
      </c>
      <c r="K1538">
        <v>11048.27</v>
      </c>
      <c r="L1538" t="s">
        <v>16</v>
      </c>
      <c r="M1538" t="str">
        <f>IF(PatientData[[#This Row],[Age]]&lt;=30,"18-30",IF(PatientData[[#This Row],[Age]]&lt;=40,"31-40",IF(PatientData[[#This Row],[Age]]&lt;=50,"41-50",IF(PatientData[[#This Row],[Age]]&lt;=60,"51-60",IF(PatientData[[#This Row],[Age]]&lt;=70,"61-70",IF(PatientData[[#This Row],[Age]]&lt;=80,"71-80","80+"))))))</f>
        <v>31-40</v>
      </c>
    </row>
    <row r="1539" spans="1:13" x14ac:dyDescent="0.25">
      <c r="A1539" t="s">
        <v>1563</v>
      </c>
      <c r="B1539">
        <v>66</v>
      </c>
      <c r="C1539" t="s">
        <v>25</v>
      </c>
      <c r="D1539">
        <v>142</v>
      </c>
      <c r="E1539">
        <v>175.08776267365701</v>
      </c>
      <c r="F1539">
        <v>24.0756544699586</v>
      </c>
      <c r="G1539" t="s">
        <v>14</v>
      </c>
      <c r="H1539" t="s">
        <v>19</v>
      </c>
      <c r="I1539" t="s">
        <v>28</v>
      </c>
      <c r="J1539">
        <v>2</v>
      </c>
      <c r="K1539">
        <v>3152.65</v>
      </c>
      <c r="L1539" t="s">
        <v>16</v>
      </c>
      <c r="M1539" t="str">
        <f>IF(PatientData[[#This Row],[Age]]&lt;=30,"18-30",IF(PatientData[[#This Row],[Age]]&lt;=40,"31-40",IF(PatientData[[#This Row],[Age]]&lt;=50,"41-50",IF(PatientData[[#This Row],[Age]]&lt;=60,"51-60",IF(PatientData[[#This Row],[Age]]&lt;=70,"61-70",IF(PatientData[[#This Row],[Age]]&lt;=80,"71-80","80+"))))))</f>
        <v>61-70</v>
      </c>
    </row>
    <row r="1540" spans="1:13" x14ac:dyDescent="0.25">
      <c r="A1540" t="s">
        <v>1564</v>
      </c>
      <c r="B1540">
        <v>46</v>
      </c>
      <c r="C1540" t="s">
        <v>13</v>
      </c>
      <c r="D1540">
        <v>96</v>
      </c>
      <c r="E1540">
        <v>184.669698424318</v>
      </c>
      <c r="F1540">
        <v>25.6266993452174</v>
      </c>
      <c r="G1540" t="s">
        <v>14</v>
      </c>
      <c r="H1540" t="s">
        <v>22</v>
      </c>
      <c r="I1540" t="s">
        <v>28</v>
      </c>
      <c r="J1540">
        <v>3</v>
      </c>
      <c r="K1540">
        <v>4802.4399999999996</v>
      </c>
      <c r="L1540" t="s">
        <v>23</v>
      </c>
      <c r="M1540" t="str">
        <f>IF(PatientData[[#This Row],[Age]]&lt;=30,"18-30",IF(PatientData[[#This Row],[Age]]&lt;=40,"31-40",IF(PatientData[[#This Row],[Age]]&lt;=50,"41-50",IF(PatientData[[#This Row],[Age]]&lt;=60,"51-60",IF(PatientData[[#This Row],[Age]]&lt;=70,"61-70",IF(PatientData[[#This Row],[Age]]&lt;=80,"71-80","80+"))))))</f>
        <v>41-50</v>
      </c>
    </row>
    <row r="1541" spans="1:13" x14ac:dyDescent="0.25">
      <c r="A1541" t="s">
        <v>1565</v>
      </c>
      <c r="B1541">
        <v>47</v>
      </c>
      <c r="C1541" t="s">
        <v>25</v>
      </c>
      <c r="D1541">
        <v>115</v>
      </c>
      <c r="E1541">
        <v>233.06643216545899</v>
      </c>
      <c r="F1541">
        <v>16.945568237128999</v>
      </c>
      <c r="G1541" t="s">
        <v>36</v>
      </c>
      <c r="H1541" t="s">
        <v>19</v>
      </c>
      <c r="I1541" t="s">
        <v>15</v>
      </c>
      <c r="J1541">
        <v>8</v>
      </c>
      <c r="K1541">
        <v>13637.14</v>
      </c>
      <c r="L1541" t="s">
        <v>20</v>
      </c>
      <c r="M1541" t="str">
        <f>IF(PatientData[[#This Row],[Age]]&lt;=30,"18-30",IF(PatientData[[#This Row],[Age]]&lt;=40,"31-40",IF(PatientData[[#This Row],[Age]]&lt;=50,"41-50",IF(PatientData[[#This Row],[Age]]&lt;=60,"51-60",IF(PatientData[[#This Row],[Age]]&lt;=70,"61-70",IF(PatientData[[#This Row],[Age]]&lt;=80,"71-80","80+"))))))</f>
        <v>41-50</v>
      </c>
    </row>
    <row r="1542" spans="1:13" x14ac:dyDescent="0.25">
      <c r="A1542" t="s">
        <v>1566</v>
      </c>
      <c r="B1542">
        <v>36</v>
      </c>
      <c r="C1542" t="s">
        <v>25</v>
      </c>
      <c r="D1542">
        <v>111</v>
      </c>
      <c r="E1542" t="s">
        <v>10051</v>
      </c>
      <c r="F1542">
        <v>27.719893124402599</v>
      </c>
      <c r="G1542" t="s">
        <v>18</v>
      </c>
      <c r="H1542" t="s">
        <v>22</v>
      </c>
      <c r="I1542" t="s">
        <v>15</v>
      </c>
      <c r="J1542">
        <v>2</v>
      </c>
      <c r="K1542">
        <v>8519.7800000000007</v>
      </c>
      <c r="L1542" t="s">
        <v>23</v>
      </c>
      <c r="M1542" t="str">
        <f>IF(PatientData[[#This Row],[Age]]&lt;=30,"18-30",IF(PatientData[[#This Row],[Age]]&lt;=40,"31-40",IF(PatientData[[#This Row],[Age]]&lt;=50,"41-50",IF(PatientData[[#This Row],[Age]]&lt;=60,"51-60",IF(PatientData[[#This Row],[Age]]&lt;=70,"61-70",IF(PatientData[[#This Row],[Age]]&lt;=80,"71-80","80+"))))))</f>
        <v>31-40</v>
      </c>
    </row>
    <row r="1543" spans="1:13" x14ac:dyDescent="0.25">
      <c r="A1543" t="s">
        <v>1567</v>
      </c>
      <c r="B1543">
        <v>71</v>
      </c>
      <c r="C1543" t="s">
        <v>13</v>
      </c>
      <c r="D1543">
        <v>160</v>
      </c>
      <c r="E1543">
        <v>227.88118567368301</v>
      </c>
      <c r="F1543">
        <v>18.5072196570482</v>
      </c>
      <c r="G1543" t="s">
        <v>14</v>
      </c>
      <c r="H1543" t="s">
        <v>19</v>
      </c>
      <c r="I1543" t="s">
        <v>15</v>
      </c>
      <c r="J1543">
        <v>4</v>
      </c>
      <c r="K1543">
        <v>10893.21</v>
      </c>
      <c r="L1543" t="s">
        <v>20</v>
      </c>
      <c r="M1543" t="str">
        <f>IF(PatientData[[#This Row],[Age]]&lt;=30,"18-30",IF(PatientData[[#This Row],[Age]]&lt;=40,"31-40",IF(PatientData[[#This Row],[Age]]&lt;=50,"41-50",IF(PatientData[[#This Row],[Age]]&lt;=60,"51-60",IF(PatientData[[#This Row],[Age]]&lt;=70,"61-70",IF(PatientData[[#This Row],[Age]]&lt;=80,"71-80","80+"))))))</f>
        <v>71-80</v>
      </c>
    </row>
    <row r="1544" spans="1:13" x14ac:dyDescent="0.25">
      <c r="A1544" t="s">
        <v>1568</v>
      </c>
      <c r="B1544">
        <v>53</v>
      </c>
      <c r="C1544" t="s">
        <v>25</v>
      </c>
      <c r="D1544">
        <v>92</v>
      </c>
      <c r="E1544">
        <v>184.83482528051499</v>
      </c>
      <c r="F1544">
        <v>22.925087546965699</v>
      </c>
      <c r="G1544" t="s">
        <v>18</v>
      </c>
      <c r="H1544" t="s">
        <v>19</v>
      </c>
      <c r="I1544" t="s">
        <v>28</v>
      </c>
      <c r="J1544">
        <v>5</v>
      </c>
      <c r="K1544">
        <v>5894.76</v>
      </c>
      <c r="L1544" t="s">
        <v>16</v>
      </c>
      <c r="M1544" t="str">
        <f>IF(PatientData[[#This Row],[Age]]&lt;=30,"18-30",IF(PatientData[[#This Row],[Age]]&lt;=40,"31-40",IF(PatientData[[#This Row],[Age]]&lt;=50,"41-50",IF(PatientData[[#This Row],[Age]]&lt;=60,"51-60",IF(PatientData[[#This Row],[Age]]&lt;=70,"61-70",IF(PatientData[[#This Row],[Age]]&lt;=80,"71-80","80+"))))))</f>
        <v>51-60</v>
      </c>
    </row>
    <row r="1545" spans="1:13" x14ac:dyDescent="0.25">
      <c r="A1545" t="s">
        <v>1569</v>
      </c>
      <c r="B1545">
        <v>72</v>
      </c>
      <c r="C1545" t="s">
        <v>13</v>
      </c>
      <c r="D1545">
        <v>115</v>
      </c>
      <c r="E1545">
        <v>324.813823999357</v>
      </c>
      <c r="F1545">
        <v>23.100160194719301</v>
      </c>
      <c r="G1545" t="s">
        <v>36</v>
      </c>
      <c r="H1545" t="s">
        <v>19</v>
      </c>
      <c r="I1545" t="s">
        <v>26</v>
      </c>
      <c r="J1545">
        <v>6</v>
      </c>
      <c r="K1545">
        <v>26961.61</v>
      </c>
      <c r="L1545" t="s">
        <v>16</v>
      </c>
      <c r="M1545" t="str">
        <f>IF(PatientData[[#This Row],[Age]]&lt;=30,"18-30",IF(PatientData[[#This Row],[Age]]&lt;=40,"31-40",IF(PatientData[[#This Row],[Age]]&lt;=50,"41-50",IF(PatientData[[#This Row],[Age]]&lt;=60,"51-60",IF(PatientData[[#This Row],[Age]]&lt;=70,"61-70",IF(PatientData[[#This Row],[Age]]&lt;=80,"71-80","80+"))))))</f>
        <v>71-80</v>
      </c>
    </row>
    <row r="1546" spans="1:13" x14ac:dyDescent="0.25">
      <c r="A1546" t="s">
        <v>1570</v>
      </c>
      <c r="B1546">
        <v>71</v>
      </c>
      <c r="C1546" t="s">
        <v>13</v>
      </c>
      <c r="D1546">
        <v>125</v>
      </c>
      <c r="E1546">
        <v>214.718719583411</v>
      </c>
      <c r="F1546">
        <v>35.385063419324602</v>
      </c>
      <c r="G1546" t="s">
        <v>14</v>
      </c>
      <c r="H1546" t="s">
        <v>19</v>
      </c>
      <c r="I1546" t="s">
        <v>28</v>
      </c>
      <c r="J1546">
        <v>4</v>
      </c>
      <c r="K1546">
        <v>5441.11</v>
      </c>
      <c r="L1546" t="s">
        <v>43</v>
      </c>
      <c r="M1546" t="str">
        <f>IF(PatientData[[#This Row],[Age]]&lt;=30,"18-30",IF(PatientData[[#This Row],[Age]]&lt;=40,"31-40",IF(PatientData[[#This Row],[Age]]&lt;=50,"41-50",IF(PatientData[[#This Row],[Age]]&lt;=60,"51-60",IF(PatientData[[#This Row],[Age]]&lt;=70,"61-70",IF(PatientData[[#This Row],[Age]]&lt;=80,"71-80","80+"))))))</f>
        <v>71-80</v>
      </c>
    </row>
    <row r="1547" spans="1:13" x14ac:dyDescent="0.25">
      <c r="A1547" t="s">
        <v>1571</v>
      </c>
      <c r="B1547">
        <v>37</v>
      </c>
      <c r="C1547" t="s">
        <v>13</v>
      </c>
      <c r="D1547">
        <v>136</v>
      </c>
      <c r="E1547">
        <v>228.648056341119</v>
      </c>
      <c r="F1547">
        <v>29.369279699133902</v>
      </c>
      <c r="G1547" t="s">
        <v>18</v>
      </c>
      <c r="H1547" t="s">
        <v>19</v>
      </c>
      <c r="I1547" t="s">
        <v>28</v>
      </c>
      <c r="J1547">
        <v>2</v>
      </c>
      <c r="K1547">
        <v>1453.79</v>
      </c>
      <c r="L1547" t="s">
        <v>16</v>
      </c>
      <c r="M1547" t="str">
        <f>IF(PatientData[[#This Row],[Age]]&lt;=30,"18-30",IF(PatientData[[#This Row],[Age]]&lt;=40,"31-40",IF(PatientData[[#This Row],[Age]]&lt;=50,"41-50",IF(PatientData[[#This Row],[Age]]&lt;=60,"51-60",IF(PatientData[[#This Row],[Age]]&lt;=70,"61-70",IF(PatientData[[#This Row],[Age]]&lt;=80,"71-80","80+"))))))</f>
        <v>31-40</v>
      </c>
    </row>
    <row r="1548" spans="1:13" x14ac:dyDescent="0.25">
      <c r="A1548" t="s">
        <v>1572</v>
      </c>
      <c r="B1548">
        <v>55</v>
      </c>
      <c r="C1548" t="s">
        <v>25</v>
      </c>
      <c r="D1548">
        <v>125</v>
      </c>
      <c r="E1548">
        <v>245.20338099605999</v>
      </c>
      <c r="F1548">
        <v>30.0608650813362</v>
      </c>
      <c r="G1548" t="s">
        <v>14</v>
      </c>
      <c r="H1548" t="s">
        <v>19</v>
      </c>
      <c r="I1548" t="s">
        <v>28</v>
      </c>
      <c r="J1548">
        <v>5</v>
      </c>
      <c r="K1548">
        <v>5334.39</v>
      </c>
      <c r="L1548" t="s">
        <v>16</v>
      </c>
      <c r="M1548" t="str">
        <f>IF(PatientData[[#This Row],[Age]]&lt;=30,"18-30",IF(PatientData[[#This Row],[Age]]&lt;=40,"31-40",IF(PatientData[[#This Row],[Age]]&lt;=50,"41-50",IF(PatientData[[#This Row],[Age]]&lt;=60,"51-60",IF(PatientData[[#This Row],[Age]]&lt;=70,"61-70",IF(PatientData[[#This Row],[Age]]&lt;=80,"71-80","80+"))))))</f>
        <v>51-60</v>
      </c>
    </row>
    <row r="1549" spans="1:13" x14ac:dyDescent="0.25">
      <c r="A1549" t="s">
        <v>1573</v>
      </c>
      <c r="B1549">
        <v>80</v>
      </c>
      <c r="C1549" t="s">
        <v>25</v>
      </c>
      <c r="D1549">
        <v>141</v>
      </c>
      <c r="E1549">
        <v>238.98219049431799</v>
      </c>
      <c r="F1549">
        <v>26.904683010732199</v>
      </c>
      <c r="G1549" t="s">
        <v>18</v>
      </c>
      <c r="H1549" t="s">
        <v>19</v>
      </c>
      <c r="I1549" t="s">
        <v>15</v>
      </c>
      <c r="J1549">
        <v>2</v>
      </c>
      <c r="K1549">
        <v>500</v>
      </c>
      <c r="L1549" t="s">
        <v>16</v>
      </c>
      <c r="M1549" t="str">
        <f>IF(PatientData[[#This Row],[Age]]&lt;=30,"18-30",IF(PatientData[[#This Row],[Age]]&lt;=40,"31-40",IF(PatientData[[#This Row],[Age]]&lt;=50,"41-50",IF(PatientData[[#This Row],[Age]]&lt;=60,"51-60",IF(PatientData[[#This Row],[Age]]&lt;=70,"61-70",IF(PatientData[[#This Row],[Age]]&lt;=80,"71-80","80+"))))))</f>
        <v>71-80</v>
      </c>
    </row>
    <row r="1550" spans="1:13" x14ac:dyDescent="0.25">
      <c r="A1550" t="s">
        <v>1574</v>
      </c>
      <c r="B1550">
        <v>34</v>
      </c>
      <c r="C1550" t="s">
        <v>13</v>
      </c>
      <c r="D1550">
        <v>122</v>
      </c>
      <c r="E1550">
        <v>292.90735092904703</v>
      </c>
      <c r="F1550">
        <v>31.757538632866002</v>
      </c>
      <c r="G1550" t="s">
        <v>14</v>
      </c>
      <c r="H1550" t="s">
        <v>19</v>
      </c>
      <c r="I1550" t="s">
        <v>28</v>
      </c>
      <c r="J1550">
        <v>2</v>
      </c>
      <c r="K1550">
        <v>5173.07</v>
      </c>
      <c r="L1550" t="s">
        <v>16</v>
      </c>
      <c r="M1550" t="str">
        <f>IF(PatientData[[#This Row],[Age]]&lt;=30,"18-30",IF(PatientData[[#This Row],[Age]]&lt;=40,"31-40",IF(PatientData[[#This Row],[Age]]&lt;=50,"41-50",IF(PatientData[[#This Row],[Age]]&lt;=60,"51-60",IF(PatientData[[#This Row],[Age]]&lt;=70,"61-70",IF(PatientData[[#This Row],[Age]]&lt;=80,"71-80","80+"))))))</f>
        <v>31-40</v>
      </c>
    </row>
    <row r="1551" spans="1:13" x14ac:dyDescent="0.25">
      <c r="A1551" t="s">
        <v>1575</v>
      </c>
      <c r="B1551">
        <v>76</v>
      </c>
      <c r="C1551" t="s">
        <v>25</v>
      </c>
      <c r="D1551">
        <v>130</v>
      </c>
      <c r="E1551">
        <v>204.12261571915201</v>
      </c>
      <c r="F1551">
        <v>29.315377031680299</v>
      </c>
      <c r="G1551" t="s">
        <v>36</v>
      </c>
      <c r="H1551" t="s">
        <v>19</v>
      </c>
      <c r="I1551" t="s">
        <v>26</v>
      </c>
      <c r="J1551">
        <v>1</v>
      </c>
      <c r="K1551">
        <v>27008.77</v>
      </c>
      <c r="L1551" t="s">
        <v>23</v>
      </c>
      <c r="M1551" t="str">
        <f>IF(PatientData[[#This Row],[Age]]&lt;=30,"18-30",IF(PatientData[[#This Row],[Age]]&lt;=40,"31-40",IF(PatientData[[#This Row],[Age]]&lt;=50,"41-50",IF(PatientData[[#This Row],[Age]]&lt;=60,"51-60",IF(PatientData[[#This Row],[Age]]&lt;=70,"61-70",IF(PatientData[[#This Row],[Age]]&lt;=80,"71-80","80+"))))))</f>
        <v>71-80</v>
      </c>
    </row>
    <row r="1552" spans="1:13" x14ac:dyDescent="0.25">
      <c r="A1552" t="s">
        <v>1576</v>
      </c>
      <c r="B1552">
        <v>34</v>
      </c>
      <c r="C1552" t="s">
        <v>25</v>
      </c>
      <c r="D1552">
        <v>126</v>
      </c>
      <c r="E1552">
        <v>241.40841140574599</v>
      </c>
      <c r="F1552">
        <v>31.275407247090101</v>
      </c>
      <c r="G1552" t="s">
        <v>14</v>
      </c>
      <c r="H1552" t="s">
        <v>19</v>
      </c>
      <c r="I1552" t="s">
        <v>28</v>
      </c>
      <c r="J1552">
        <v>3</v>
      </c>
      <c r="K1552">
        <v>3709.11</v>
      </c>
      <c r="L1552" t="s">
        <v>23</v>
      </c>
      <c r="M1552" t="str">
        <f>IF(PatientData[[#This Row],[Age]]&lt;=30,"18-30",IF(PatientData[[#This Row],[Age]]&lt;=40,"31-40",IF(PatientData[[#This Row],[Age]]&lt;=50,"41-50",IF(PatientData[[#This Row],[Age]]&lt;=60,"51-60",IF(PatientData[[#This Row],[Age]]&lt;=70,"61-70",IF(PatientData[[#This Row],[Age]]&lt;=80,"71-80","80+"))))))</f>
        <v>31-40</v>
      </c>
    </row>
    <row r="1553" spans="1:13" x14ac:dyDescent="0.25">
      <c r="A1553" t="s">
        <v>1577</v>
      </c>
      <c r="B1553">
        <v>50</v>
      </c>
      <c r="C1553" t="s">
        <v>25</v>
      </c>
      <c r="D1553">
        <v>128</v>
      </c>
      <c r="E1553">
        <v>246.86028292230799</v>
      </c>
      <c r="F1553">
        <v>30.511259596153501</v>
      </c>
      <c r="G1553" t="s">
        <v>18</v>
      </c>
      <c r="H1553" t="s">
        <v>19</v>
      </c>
      <c r="I1553" t="s">
        <v>15</v>
      </c>
      <c r="J1553">
        <v>2</v>
      </c>
      <c r="K1553">
        <v>10344.82</v>
      </c>
      <c r="L1553" t="s">
        <v>20</v>
      </c>
      <c r="M1553" t="str">
        <f>IF(PatientData[[#This Row],[Age]]&lt;=30,"18-30",IF(PatientData[[#This Row],[Age]]&lt;=40,"31-40",IF(PatientData[[#This Row],[Age]]&lt;=50,"41-50",IF(PatientData[[#This Row],[Age]]&lt;=60,"51-60",IF(PatientData[[#This Row],[Age]]&lt;=70,"61-70",IF(PatientData[[#This Row],[Age]]&lt;=80,"71-80","80+"))))))</f>
        <v>41-50</v>
      </c>
    </row>
    <row r="1554" spans="1:13" x14ac:dyDescent="0.25">
      <c r="A1554" t="s">
        <v>1578</v>
      </c>
      <c r="B1554">
        <v>71</v>
      </c>
      <c r="C1554" t="s">
        <v>25</v>
      </c>
      <c r="D1554">
        <v>135</v>
      </c>
      <c r="E1554">
        <v>246.27244095903001</v>
      </c>
      <c r="F1554">
        <v>26.910248526569301</v>
      </c>
      <c r="G1554" t="s">
        <v>36</v>
      </c>
      <c r="H1554" t="s">
        <v>19</v>
      </c>
      <c r="I1554" t="s">
        <v>26</v>
      </c>
      <c r="J1554">
        <v>4</v>
      </c>
      <c r="K1554">
        <v>12788.49</v>
      </c>
      <c r="L1554" t="s">
        <v>23</v>
      </c>
      <c r="M1554" t="str">
        <f>IF(PatientData[[#This Row],[Age]]&lt;=30,"18-30",IF(PatientData[[#This Row],[Age]]&lt;=40,"31-40",IF(PatientData[[#This Row],[Age]]&lt;=50,"41-50",IF(PatientData[[#This Row],[Age]]&lt;=60,"51-60",IF(PatientData[[#This Row],[Age]]&lt;=70,"61-70",IF(PatientData[[#This Row],[Age]]&lt;=80,"71-80","80+"))))))</f>
        <v>71-80</v>
      </c>
    </row>
    <row r="1555" spans="1:13" x14ac:dyDescent="0.25">
      <c r="A1555" t="s">
        <v>1579</v>
      </c>
      <c r="B1555">
        <v>44</v>
      </c>
      <c r="C1555" t="s">
        <v>25</v>
      </c>
      <c r="D1555">
        <v>133</v>
      </c>
      <c r="E1555">
        <v>163.72710352886301</v>
      </c>
      <c r="F1555">
        <v>21.030787617093502</v>
      </c>
      <c r="G1555" t="s">
        <v>36</v>
      </c>
      <c r="H1555" t="s">
        <v>19</v>
      </c>
      <c r="I1555" t="s">
        <v>28</v>
      </c>
      <c r="J1555">
        <v>4</v>
      </c>
      <c r="K1555">
        <v>5108.67</v>
      </c>
      <c r="L1555" t="s">
        <v>16</v>
      </c>
      <c r="M1555" t="str">
        <f>IF(PatientData[[#This Row],[Age]]&lt;=30,"18-30",IF(PatientData[[#This Row],[Age]]&lt;=40,"31-40",IF(PatientData[[#This Row],[Age]]&lt;=50,"41-50",IF(PatientData[[#This Row],[Age]]&lt;=60,"51-60",IF(PatientData[[#This Row],[Age]]&lt;=70,"61-70",IF(PatientData[[#This Row],[Age]]&lt;=80,"71-80","80+"))))))</f>
        <v>41-50</v>
      </c>
    </row>
    <row r="1556" spans="1:13" x14ac:dyDescent="0.25">
      <c r="A1556" t="s">
        <v>1580</v>
      </c>
      <c r="B1556">
        <v>46</v>
      </c>
      <c r="C1556" t="s">
        <v>13</v>
      </c>
      <c r="D1556">
        <v>127</v>
      </c>
      <c r="E1556">
        <v>199.27997269031499</v>
      </c>
      <c r="F1556">
        <v>28.614493430845702</v>
      </c>
      <c r="G1556" t="s">
        <v>14</v>
      </c>
      <c r="H1556" t="s">
        <v>22</v>
      </c>
      <c r="I1556" t="s">
        <v>15</v>
      </c>
      <c r="J1556">
        <v>1</v>
      </c>
      <c r="K1556">
        <v>7115.63</v>
      </c>
      <c r="L1556" t="s">
        <v>16</v>
      </c>
      <c r="M1556" t="str">
        <f>IF(PatientData[[#This Row],[Age]]&lt;=30,"18-30",IF(PatientData[[#This Row],[Age]]&lt;=40,"31-40",IF(PatientData[[#This Row],[Age]]&lt;=50,"41-50",IF(PatientData[[#This Row],[Age]]&lt;=60,"51-60",IF(PatientData[[#This Row],[Age]]&lt;=70,"61-70",IF(PatientData[[#This Row],[Age]]&lt;=80,"71-80","80+"))))))</f>
        <v>41-50</v>
      </c>
    </row>
    <row r="1557" spans="1:13" x14ac:dyDescent="0.25">
      <c r="A1557" t="s">
        <v>1581</v>
      </c>
      <c r="B1557">
        <v>69</v>
      </c>
      <c r="C1557" t="s">
        <v>25</v>
      </c>
      <c r="D1557">
        <v>125</v>
      </c>
      <c r="E1557">
        <v>202.378589500603</v>
      </c>
      <c r="F1557">
        <v>25.522834307511602</v>
      </c>
      <c r="G1557" t="s">
        <v>36</v>
      </c>
      <c r="H1557" t="s">
        <v>22</v>
      </c>
      <c r="I1557" t="s">
        <v>26</v>
      </c>
      <c r="J1557">
        <v>5</v>
      </c>
      <c r="K1557">
        <v>20046.240000000002</v>
      </c>
      <c r="L1557" t="s">
        <v>16</v>
      </c>
      <c r="M1557" t="str">
        <f>IF(PatientData[[#This Row],[Age]]&lt;=30,"18-30",IF(PatientData[[#This Row],[Age]]&lt;=40,"31-40",IF(PatientData[[#This Row],[Age]]&lt;=50,"41-50",IF(PatientData[[#This Row],[Age]]&lt;=60,"51-60",IF(PatientData[[#This Row],[Age]]&lt;=70,"61-70",IF(PatientData[[#This Row],[Age]]&lt;=80,"71-80","80+"))))))</f>
        <v>61-70</v>
      </c>
    </row>
    <row r="1558" spans="1:13" x14ac:dyDescent="0.25">
      <c r="A1558" t="s">
        <v>1582</v>
      </c>
      <c r="B1558">
        <v>34</v>
      </c>
      <c r="C1558" t="s">
        <v>13</v>
      </c>
      <c r="D1558">
        <v>136</v>
      </c>
      <c r="E1558">
        <v>198.00585573890299</v>
      </c>
      <c r="F1558">
        <v>37.968043862988502</v>
      </c>
      <c r="G1558" t="s">
        <v>14</v>
      </c>
      <c r="H1558" t="s">
        <v>19</v>
      </c>
      <c r="I1558" t="s">
        <v>28</v>
      </c>
      <c r="J1558">
        <v>0</v>
      </c>
      <c r="K1558">
        <v>500</v>
      </c>
      <c r="L1558" t="s">
        <v>16</v>
      </c>
      <c r="M1558" t="str">
        <f>IF(PatientData[[#This Row],[Age]]&lt;=30,"18-30",IF(PatientData[[#This Row],[Age]]&lt;=40,"31-40",IF(PatientData[[#This Row],[Age]]&lt;=50,"41-50",IF(PatientData[[#This Row],[Age]]&lt;=60,"51-60",IF(PatientData[[#This Row],[Age]]&lt;=70,"61-70",IF(PatientData[[#This Row],[Age]]&lt;=80,"71-80","80+"))))))</f>
        <v>31-40</v>
      </c>
    </row>
    <row r="1559" spans="1:13" x14ac:dyDescent="0.25">
      <c r="A1559" t="s">
        <v>1583</v>
      </c>
      <c r="B1559">
        <v>52</v>
      </c>
      <c r="C1559" t="s">
        <v>25</v>
      </c>
      <c r="D1559">
        <v>128</v>
      </c>
      <c r="E1559">
        <v>229.84425663129201</v>
      </c>
      <c r="F1559">
        <v>32.735646451357603</v>
      </c>
      <c r="G1559" t="s">
        <v>36</v>
      </c>
      <c r="H1559" t="s">
        <v>19</v>
      </c>
      <c r="I1559" t="s">
        <v>15</v>
      </c>
      <c r="J1559">
        <v>2</v>
      </c>
      <c r="K1559">
        <v>4751.6899999999996</v>
      </c>
      <c r="L1559" t="s">
        <v>16</v>
      </c>
      <c r="M1559" t="str">
        <f>IF(PatientData[[#This Row],[Age]]&lt;=30,"18-30",IF(PatientData[[#This Row],[Age]]&lt;=40,"31-40",IF(PatientData[[#This Row],[Age]]&lt;=50,"41-50",IF(PatientData[[#This Row],[Age]]&lt;=60,"51-60",IF(PatientData[[#This Row],[Age]]&lt;=70,"61-70",IF(PatientData[[#This Row],[Age]]&lt;=80,"71-80","80+"))))))</f>
        <v>51-60</v>
      </c>
    </row>
    <row r="1560" spans="1:13" x14ac:dyDescent="0.25">
      <c r="A1560" t="s">
        <v>1584</v>
      </c>
      <c r="B1560">
        <v>74</v>
      </c>
      <c r="C1560" t="s">
        <v>13</v>
      </c>
      <c r="D1560">
        <v>147</v>
      </c>
      <c r="E1560">
        <v>191.968435899751</v>
      </c>
      <c r="F1560">
        <v>32.4347975261607</v>
      </c>
      <c r="G1560" t="s">
        <v>18</v>
      </c>
      <c r="H1560" t="s">
        <v>19</v>
      </c>
      <c r="I1560" t="s">
        <v>15</v>
      </c>
      <c r="J1560">
        <v>6</v>
      </c>
      <c r="K1560">
        <v>11131.99</v>
      </c>
      <c r="L1560" t="s">
        <v>16</v>
      </c>
      <c r="M1560" t="str">
        <f>IF(PatientData[[#This Row],[Age]]&lt;=30,"18-30",IF(PatientData[[#This Row],[Age]]&lt;=40,"31-40",IF(PatientData[[#This Row],[Age]]&lt;=50,"41-50",IF(PatientData[[#This Row],[Age]]&lt;=60,"51-60",IF(PatientData[[#This Row],[Age]]&lt;=70,"61-70",IF(PatientData[[#This Row],[Age]]&lt;=80,"71-80","80+"))))))</f>
        <v>71-80</v>
      </c>
    </row>
    <row r="1561" spans="1:13" x14ac:dyDescent="0.25">
      <c r="A1561" t="s">
        <v>1585</v>
      </c>
      <c r="B1561">
        <v>86</v>
      </c>
      <c r="C1561" t="s">
        <v>13</v>
      </c>
      <c r="D1561">
        <v>162</v>
      </c>
      <c r="E1561">
        <v>187.442755576107</v>
      </c>
      <c r="F1561">
        <v>31.901794142207901</v>
      </c>
      <c r="G1561" t="s">
        <v>18</v>
      </c>
      <c r="H1561" t="s">
        <v>19</v>
      </c>
      <c r="I1561" t="s">
        <v>10051</v>
      </c>
      <c r="J1561">
        <v>3</v>
      </c>
      <c r="K1561">
        <v>3431.46</v>
      </c>
      <c r="L1561" t="s">
        <v>23</v>
      </c>
      <c r="M1561" t="str">
        <f>IF(PatientData[[#This Row],[Age]]&lt;=30,"18-30",IF(PatientData[[#This Row],[Age]]&lt;=40,"31-40",IF(PatientData[[#This Row],[Age]]&lt;=50,"41-50",IF(PatientData[[#This Row],[Age]]&lt;=60,"51-60",IF(PatientData[[#This Row],[Age]]&lt;=70,"61-70",IF(PatientData[[#This Row],[Age]]&lt;=80,"71-80","80+"))))))</f>
        <v>80+</v>
      </c>
    </row>
    <row r="1562" spans="1:13" x14ac:dyDescent="0.25">
      <c r="A1562" t="s">
        <v>1586</v>
      </c>
      <c r="B1562">
        <v>50</v>
      </c>
      <c r="C1562" t="s">
        <v>13</v>
      </c>
      <c r="D1562">
        <v>137</v>
      </c>
      <c r="E1562">
        <v>221.17964778394099</v>
      </c>
      <c r="F1562">
        <v>24.0925297665679</v>
      </c>
      <c r="G1562" t="s">
        <v>14</v>
      </c>
      <c r="H1562" t="s">
        <v>19</v>
      </c>
      <c r="I1562" t="s">
        <v>28</v>
      </c>
      <c r="J1562">
        <v>3</v>
      </c>
      <c r="K1562">
        <v>3594.02</v>
      </c>
      <c r="L1562" t="s">
        <v>16</v>
      </c>
      <c r="M1562" t="str">
        <f>IF(PatientData[[#This Row],[Age]]&lt;=30,"18-30",IF(PatientData[[#This Row],[Age]]&lt;=40,"31-40",IF(PatientData[[#This Row],[Age]]&lt;=50,"41-50",IF(PatientData[[#This Row],[Age]]&lt;=60,"51-60",IF(PatientData[[#This Row],[Age]]&lt;=70,"61-70",IF(PatientData[[#This Row],[Age]]&lt;=80,"71-80","80+"))))))</f>
        <v>41-50</v>
      </c>
    </row>
    <row r="1563" spans="1:13" x14ac:dyDescent="0.25">
      <c r="A1563" t="s">
        <v>1587</v>
      </c>
      <c r="B1563">
        <v>25</v>
      </c>
      <c r="C1563" t="s">
        <v>13</v>
      </c>
      <c r="D1563">
        <v>107</v>
      </c>
      <c r="E1563">
        <v>300.99514437317703</v>
      </c>
      <c r="F1563">
        <v>26.202861766837302</v>
      </c>
      <c r="G1563" t="s">
        <v>18</v>
      </c>
      <c r="H1563" t="s">
        <v>19</v>
      </c>
      <c r="I1563" t="s">
        <v>15</v>
      </c>
      <c r="J1563">
        <v>2</v>
      </c>
      <c r="K1563">
        <v>8868.18</v>
      </c>
      <c r="L1563" t="s">
        <v>16</v>
      </c>
      <c r="M1563" t="str">
        <f>IF(PatientData[[#This Row],[Age]]&lt;=30,"18-30",IF(PatientData[[#This Row],[Age]]&lt;=40,"31-40",IF(PatientData[[#This Row],[Age]]&lt;=50,"41-50",IF(PatientData[[#This Row],[Age]]&lt;=60,"51-60",IF(PatientData[[#This Row],[Age]]&lt;=70,"61-70",IF(PatientData[[#This Row],[Age]]&lt;=80,"71-80","80+"))))))</f>
        <v>18-30</v>
      </c>
    </row>
    <row r="1564" spans="1:13" x14ac:dyDescent="0.25">
      <c r="A1564" t="s">
        <v>1588</v>
      </c>
      <c r="B1564">
        <v>18</v>
      </c>
      <c r="C1564" t="s">
        <v>13</v>
      </c>
      <c r="D1564">
        <v>123</v>
      </c>
      <c r="E1564">
        <v>265.35389467523902</v>
      </c>
      <c r="F1564">
        <v>34.758202640881699</v>
      </c>
      <c r="G1564" t="s">
        <v>36</v>
      </c>
      <c r="H1564" t="s">
        <v>19</v>
      </c>
      <c r="I1564" t="s">
        <v>15</v>
      </c>
      <c r="J1564">
        <v>4</v>
      </c>
      <c r="K1564">
        <v>11642.36</v>
      </c>
      <c r="L1564" t="s">
        <v>16</v>
      </c>
      <c r="M1564" t="str">
        <f>IF(PatientData[[#This Row],[Age]]&lt;=30,"18-30",IF(PatientData[[#This Row],[Age]]&lt;=40,"31-40",IF(PatientData[[#This Row],[Age]]&lt;=50,"41-50",IF(PatientData[[#This Row],[Age]]&lt;=60,"51-60",IF(PatientData[[#This Row],[Age]]&lt;=70,"61-70",IF(PatientData[[#This Row],[Age]]&lt;=80,"71-80","80+"))))))</f>
        <v>18-30</v>
      </c>
    </row>
    <row r="1565" spans="1:13" x14ac:dyDescent="0.25">
      <c r="A1565" t="s">
        <v>1589</v>
      </c>
      <c r="B1565">
        <v>28</v>
      </c>
      <c r="C1565" t="s">
        <v>25</v>
      </c>
      <c r="D1565">
        <v>119</v>
      </c>
      <c r="E1565">
        <v>246.10790080628499</v>
      </c>
      <c r="F1565">
        <v>33.600787964971197</v>
      </c>
      <c r="G1565" t="s">
        <v>18</v>
      </c>
      <c r="H1565" t="s">
        <v>19</v>
      </c>
      <c r="I1565" t="s">
        <v>15</v>
      </c>
      <c r="J1565">
        <v>4</v>
      </c>
      <c r="K1565">
        <v>17667.169999999998</v>
      </c>
      <c r="L1565" t="s">
        <v>23</v>
      </c>
      <c r="M1565" t="str">
        <f>IF(PatientData[[#This Row],[Age]]&lt;=30,"18-30",IF(PatientData[[#This Row],[Age]]&lt;=40,"31-40",IF(PatientData[[#This Row],[Age]]&lt;=50,"41-50",IF(PatientData[[#This Row],[Age]]&lt;=60,"51-60",IF(PatientData[[#This Row],[Age]]&lt;=70,"61-70",IF(PatientData[[#This Row],[Age]]&lt;=80,"71-80","80+"))))))</f>
        <v>18-30</v>
      </c>
    </row>
    <row r="1566" spans="1:13" x14ac:dyDescent="0.25">
      <c r="A1566" t="s">
        <v>1590</v>
      </c>
      <c r="B1566">
        <v>69</v>
      </c>
      <c r="C1566" t="s">
        <v>25</v>
      </c>
      <c r="D1566">
        <v>127</v>
      </c>
      <c r="E1566">
        <v>159.76722402636901</v>
      </c>
      <c r="F1566">
        <v>34.956590867872897</v>
      </c>
      <c r="G1566" t="s">
        <v>18</v>
      </c>
      <c r="H1566" t="s">
        <v>22</v>
      </c>
      <c r="I1566" t="s">
        <v>15</v>
      </c>
      <c r="J1566">
        <v>3</v>
      </c>
      <c r="K1566">
        <v>5548.81</v>
      </c>
      <c r="L1566" t="s">
        <v>23</v>
      </c>
      <c r="M1566" t="str">
        <f>IF(PatientData[[#This Row],[Age]]&lt;=30,"18-30",IF(PatientData[[#This Row],[Age]]&lt;=40,"31-40",IF(PatientData[[#This Row],[Age]]&lt;=50,"41-50",IF(PatientData[[#This Row],[Age]]&lt;=60,"51-60",IF(PatientData[[#This Row],[Age]]&lt;=70,"61-70",IF(PatientData[[#This Row],[Age]]&lt;=80,"71-80","80+"))))))</f>
        <v>61-70</v>
      </c>
    </row>
    <row r="1567" spans="1:13" x14ac:dyDescent="0.25">
      <c r="A1567" t="s">
        <v>1591</v>
      </c>
      <c r="B1567">
        <v>35</v>
      </c>
      <c r="C1567" t="s">
        <v>13</v>
      </c>
      <c r="D1567">
        <v>135</v>
      </c>
      <c r="E1567">
        <v>189.81128652231499</v>
      </c>
      <c r="F1567">
        <v>34.204073209975803</v>
      </c>
      <c r="G1567" t="s">
        <v>18</v>
      </c>
      <c r="H1567" t="s">
        <v>19</v>
      </c>
      <c r="I1567" t="s">
        <v>15</v>
      </c>
      <c r="J1567">
        <v>5</v>
      </c>
      <c r="K1567">
        <v>10916.41</v>
      </c>
      <c r="L1567" t="s">
        <v>16</v>
      </c>
      <c r="M1567" t="str">
        <f>IF(PatientData[[#This Row],[Age]]&lt;=30,"18-30",IF(PatientData[[#This Row],[Age]]&lt;=40,"31-40",IF(PatientData[[#This Row],[Age]]&lt;=50,"41-50",IF(PatientData[[#This Row],[Age]]&lt;=60,"51-60",IF(PatientData[[#This Row],[Age]]&lt;=70,"61-70",IF(PatientData[[#This Row],[Age]]&lt;=80,"71-80","80+"))))))</f>
        <v>31-40</v>
      </c>
    </row>
    <row r="1568" spans="1:13" x14ac:dyDescent="0.25">
      <c r="A1568" t="s">
        <v>1592</v>
      </c>
      <c r="B1568">
        <v>55</v>
      </c>
      <c r="C1568" t="s">
        <v>25</v>
      </c>
      <c r="D1568">
        <v>135</v>
      </c>
      <c r="E1568">
        <v>262.44141619463699</v>
      </c>
      <c r="F1568">
        <v>39.695201592734698</v>
      </c>
      <c r="G1568" t="s">
        <v>14</v>
      </c>
      <c r="H1568" t="s">
        <v>22</v>
      </c>
      <c r="I1568" t="s">
        <v>15</v>
      </c>
      <c r="J1568">
        <v>2</v>
      </c>
      <c r="K1568">
        <v>4779.32</v>
      </c>
      <c r="L1568" t="s">
        <v>16</v>
      </c>
      <c r="M1568" t="str">
        <f>IF(PatientData[[#This Row],[Age]]&lt;=30,"18-30",IF(PatientData[[#This Row],[Age]]&lt;=40,"31-40",IF(PatientData[[#This Row],[Age]]&lt;=50,"41-50",IF(PatientData[[#This Row],[Age]]&lt;=60,"51-60",IF(PatientData[[#This Row],[Age]]&lt;=70,"61-70",IF(PatientData[[#This Row],[Age]]&lt;=80,"71-80","80+"))))))</f>
        <v>51-60</v>
      </c>
    </row>
    <row r="1569" spans="1:13" x14ac:dyDescent="0.25">
      <c r="A1569" t="s">
        <v>1593</v>
      </c>
      <c r="B1569">
        <v>42</v>
      </c>
      <c r="C1569" t="s">
        <v>13</v>
      </c>
      <c r="D1569">
        <v>112</v>
      </c>
      <c r="E1569">
        <v>263.90777043769299</v>
      </c>
      <c r="F1569">
        <v>29.341351275734599</v>
      </c>
      <c r="G1569" t="s">
        <v>36</v>
      </c>
      <c r="H1569" t="s">
        <v>19</v>
      </c>
      <c r="I1569" t="s">
        <v>26</v>
      </c>
      <c r="J1569">
        <v>4</v>
      </c>
      <c r="K1569">
        <v>24904.14</v>
      </c>
      <c r="L1569" t="s">
        <v>23</v>
      </c>
      <c r="M1569" t="str">
        <f>IF(PatientData[[#This Row],[Age]]&lt;=30,"18-30",IF(PatientData[[#This Row],[Age]]&lt;=40,"31-40",IF(PatientData[[#This Row],[Age]]&lt;=50,"41-50",IF(PatientData[[#This Row],[Age]]&lt;=60,"51-60",IF(PatientData[[#This Row],[Age]]&lt;=70,"61-70",IF(PatientData[[#This Row],[Age]]&lt;=80,"71-80","80+"))))))</f>
        <v>41-50</v>
      </c>
    </row>
    <row r="1570" spans="1:13" x14ac:dyDescent="0.25">
      <c r="A1570" t="s">
        <v>1594</v>
      </c>
      <c r="B1570">
        <v>84</v>
      </c>
      <c r="C1570" t="s">
        <v>13</v>
      </c>
      <c r="D1570">
        <v>131</v>
      </c>
      <c r="E1570">
        <v>155.593953360451</v>
      </c>
      <c r="F1570">
        <v>34.0442929879774</v>
      </c>
      <c r="G1570" t="s">
        <v>36</v>
      </c>
      <c r="H1570" t="s">
        <v>22</v>
      </c>
      <c r="I1570" t="s">
        <v>26</v>
      </c>
      <c r="J1570">
        <v>7</v>
      </c>
      <c r="K1570">
        <v>23776.63</v>
      </c>
      <c r="L1570" t="s">
        <v>20</v>
      </c>
      <c r="M1570" t="str">
        <f>IF(PatientData[[#This Row],[Age]]&lt;=30,"18-30",IF(PatientData[[#This Row],[Age]]&lt;=40,"31-40",IF(PatientData[[#This Row],[Age]]&lt;=50,"41-50",IF(PatientData[[#This Row],[Age]]&lt;=60,"51-60",IF(PatientData[[#This Row],[Age]]&lt;=70,"61-70",IF(PatientData[[#This Row],[Age]]&lt;=80,"71-80","80+"))))))</f>
        <v>80+</v>
      </c>
    </row>
    <row r="1571" spans="1:13" x14ac:dyDescent="0.25">
      <c r="A1571" t="s">
        <v>1595</v>
      </c>
      <c r="B1571">
        <v>59</v>
      </c>
      <c r="C1571" t="s">
        <v>25</v>
      </c>
      <c r="D1571">
        <v>155</v>
      </c>
      <c r="E1571">
        <v>247.38913434544901</v>
      </c>
      <c r="F1571">
        <v>18.069550679087499</v>
      </c>
      <c r="G1571" t="s">
        <v>36</v>
      </c>
      <c r="H1571" t="s">
        <v>19</v>
      </c>
      <c r="I1571" t="s">
        <v>15</v>
      </c>
      <c r="J1571">
        <v>2</v>
      </c>
      <c r="K1571">
        <v>10518.67</v>
      </c>
      <c r="L1571" t="s">
        <v>23</v>
      </c>
      <c r="M1571" t="str">
        <f>IF(PatientData[[#This Row],[Age]]&lt;=30,"18-30",IF(PatientData[[#This Row],[Age]]&lt;=40,"31-40",IF(PatientData[[#This Row],[Age]]&lt;=50,"41-50",IF(PatientData[[#This Row],[Age]]&lt;=60,"51-60",IF(PatientData[[#This Row],[Age]]&lt;=70,"61-70",IF(PatientData[[#This Row],[Age]]&lt;=80,"71-80","80+"))))))</f>
        <v>51-60</v>
      </c>
    </row>
    <row r="1572" spans="1:13" x14ac:dyDescent="0.25">
      <c r="A1572" t="s">
        <v>1596</v>
      </c>
      <c r="B1572">
        <v>45</v>
      </c>
      <c r="C1572" t="s">
        <v>13</v>
      </c>
      <c r="D1572">
        <v>122</v>
      </c>
      <c r="E1572">
        <v>204.86393888151599</v>
      </c>
      <c r="F1572">
        <v>26.3932049599191</v>
      </c>
      <c r="G1572" t="s">
        <v>14</v>
      </c>
      <c r="H1572" t="s">
        <v>19</v>
      </c>
      <c r="I1572" t="s">
        <v>28</v>
      </c>
      <c r="J1572">
        <v>3</v>
      </c>
      <c r="K1572">
        <v>3463.29</v>
      </c>
      <c r="L1572" t="s">
        <v>23</v>
      </c>
      <c r="M1572" t="str">
        <f>IF(PatientData[[#This Row],[Age]]&lt;=30,"18-30",IF(PatientData[[#This Row],[Age]]&lt;=40,"31-40",IF(PatientData[[#This Row],[Age]]&lt;=50,"41-50",IF(PatientData[[#This Row],[Age]]&lt;=60,"51-60",IF(PatientData[[#This Row],[Age]]&lt;=70,"61-70",IF(PatientData[[#This Row],[Age]]&lt;=80,"71-80","80+"))))))</f>
        <v>41-50</v>
      </c>
    </row>
    <row r="1573" spans="1:13" x14ac:dyDescent="0.25">
      <c r="A1573" t="s">
        <v>1597</v>
      </c>
      <c r="B1573">
        <v>23</v>
      </c>
      <c r="C1573" t="s">
        <v>13</v>
      </c>
      <c r="D1573" t="s">
        <v>10051</v>
      </c>
      <c r="E1573">
        <v>198.98414190638999</v>
      </c>
      <c r="F1573">
        <v>31.076842072278499</v>
      </c>
      <c r="G1573" t="s">
        <v>14</v>
      </c>
      <c r="H1573" t="s">
        <v>19</v>
      </c>
      <c r="I1573" t="s">
        <v>28</v>
      </c>
      <c r="J1573">
        <v>1</v>
      </c>
      <c r="K1573">
        <v>2033.99</v>
      </c>
      <c r="L1573" t="s">
        <v>23</v>
      </c>
      <c r="M1573" t="str">
        <f>IF(PatientData[[#This Row],[Age]]&lt;=30,"18-30",IF(PatientData[[#This Row],[Age]]&lt;=40,"31-40",IF(PatientData[[#This Row],[Age]]&lt;=50,"41-50",IF(PatientData[[#This Row],[Age]]&lt;=60,"51-60",IF(PatientData[[#This Row],[Age]]&lt;=70,"61-70",IF(PatientData[[#This Row],[Age]]&lt;=80,"71-80","80+"))))))</f>
        <v>18-30</v>
      </c>
    </row>
    <row r="1574" spans="1:13" x14ac:dyDescent="0.25">
      <c r="A1574" t="s">
        <v>1598</v>
      </c>
      <c r="B1574">
        <v>63</v>
      </c>
      <c r="C1574" t="s">
        <v>25</v>
      </c>
      <c r="D1574">
        <v>127</v>
      </c>
      <c r="E1574">
        <v>178.208578497383</v>
      </c>
      <c r="F1574">
        <v>19.727887084527602</v>
      </c>
      <c r="G1574" t="s">
        <v>36</v>
      </c>
      <c r="H1574" t="s">
        <v>22</v>
      </c>
      <c r="I1574" t="s">
        <v>26</v>
      </c>
      <c r="J1574">
        <v>4</v>
      </c>
      <c r="K1574">
        <v>26106.85</v>
      </c>
      <c r="L1574" t="s">
        <v>16</v>
      </c>
      <c r="M1574" t="str">
        <f>IF(PatientData[[#This Row],[Age]]&lt;=30,"18-30",IF(PatientData[[#This Row],[Age]]&lt;=40,"31-40",IF(PatientData[[#This Row],[Age]]&lt;=50,"41-50",IF(PatientData[[#This Row],[Age]]&lt;=60,"51-60",IF(PatientData[[#This Row],[Age]]&lt;=70,"61-70",IF(PatientData[[#This Row],[Age]]&lt;=80,"71-80","80+"))))))</f>
        <v>61-70</v>
      </c>
    </row>
    <row r="1575" spans="1:13" x14ac:dyDescent="0.25">
      <c r="A1575" t="s">
        <v>1599</v>
      </c>
      <c r="B1575">
        <v>64</v>
      </c>
      <c r="C1575" t="s">
        <v>25</v>
      </c>
      <c r="D1575">
        <v>151</v>
      </c>
      <c r="E1575">
        <v>258.29725841817998</v>
      </c>
      <c r="F1575">
        <v>28.752638323616399</v>
      </c>
      <c r="G1575" t="s">
        <v>14</v>
      </c>
      <c r="H1575" t="s">
        <v>22</v>
      </c>
      <c r="I1575" t="s">
        <v>15</v>
      </c>
      <c r="J1575" t="s">
        <v>10051</v>
      </c>
      <c r="K1575">
        <v>3170.16</v>
      </c>
      <c r="L1575" t="s">
        <v>16</v>
      </c>
      <c r="M1575" t="str">
        <f>IF(PatientData[[#This Row],[Age]]&lt;=30,"18-30",IF(PatientData[[#This Row],[Age]]&lt;=40,"31-40",IF(PatientData[[#This Row],[Age]]&lt;=50,"41-50",IF(PatientData[[#This Row],[Age]]&lt;=60,"51-60",IF(PatientData[[#This Row],[Age]]&lt;=70,"61-70",IF(PatientData[[#This Row],[Age]]&lt;=80,"71-80","80+"))))))</f>
        <v>61-70</v>
      </c>
    </row>
    <row r="1576" spans="1:13" x14ac:dyDescent="0.25">
      <c r="A1576" t="s">
        <v>1600</v>
      </c>
      <c r="B1576">
        <v>51</v>
      </c>
      <c r="C1576" t="s">
        <v>13</v>
      </c>
      <c r="D1576">
        <v>106</v>
      </c>
      <c r="E1576" t="s">
        <v>10051</v>
      </c>
      <c r="F1576">
        <v>18.402544888784998</v>
      </c>
      <c r="G1576" t="s">
        <v>14</v>
      </c>
      <c r="H1576" t="s">
        <v>19</v>
      </c>
      <c r="I1576" t="s">
        <v>28</v>
      </c>
      <c r="J1576">
        <v>1</v>
      </c>
      <c r="K1576">
        <v>3478.28</v>
      </c>
      <c r="L1576" t="s">
        <v>43</v>
      </c>
      <c r="M1576" t="str">
        <f>IF(PatientData[[#This Row],[Age]]&lt;=30,"18-30",IF(PatientData[[#This Row],[Age]]&lt;=40,"31-40",IF(PatientData[[#This Row],[Age]]&lt;=50,"41-50",IF(PatientData[[#This Row],[Age]]&lt;=60,"51-60",IF(PatientData[[#This Row],[Age]]&lt;=70,"61-70",IF(PatientData[[#This Row],[Age]]&lt;=80,"71-80","80+"))))))</f>
        <v>51-60</v>
      </c>
    </row>
    <row r="1577" spans="1:13" x14ac:dyDescent="0.25">
      <c r="A1577" t="s">
        <v>1601</v>
      </c>
      <c r="B1577">
        <v>37</v>
      </c>
      <c r="C1577" t="s">
        <v>25</v>
      </c>
      <c r="D1577">
        <v>149</v>
      </c>
      <c r="E1577">
        <v>267.35064425158203</v>
      </c>
      <c r="F1577">
        <v>18.1863868007169</v>
      </c>
      <c r="G1577" t="s">
        <v>36</v>
      </c>
      <c r="H1577" t="s">
        <v>19</v>
      </c>
      <c r="I1577" t="s">
        <v>28</v>
      </c>
      <c r="J1577">
        <v>3</v>
      </c>
      <c r="K1577">
        <v>6230.53</v>
      </c>
      <c r="L1577" t="s">
        <v>16</v>
      </c>
      <c r="M1577" t="str">
        <f>IF(PatientData[[#This Row],[Age]]&lt;=30,"18-30",IF(PatientData[[#This Row],[Age]]&lt;=40,"31-40",IF(PatientData[[#This Row],[Age]]&lt;=50,"41-50",IF(PatientData[[#This Row],[Age]]&lt;=60,"51-60",IF(PatientData[[#This Row],[Age]]&lt;=70,"61-70",IF(PatientData[[#This Row],[Age]]&lt;=80,"71-80","80+"))))))</f>
        <v>31-40</v>
      </c>
    </row>
    <row r="1578" spans="1:13" x14ac:dyDescent="0.25">
      <c r="A1578" t="s">
        <v>1602</v>
      </c>
      <c r="B1578">
        <v>80</v>
      </c>
      <c r="C1578" t="s">
        <v>13</v>
      </c>
      <c r="D1578">
        <v>115</v>
      </c>
      <c r="E1578">
        <v>263.18473288203899</v>
      </c>
      <c r="F1578">
        <v>26.9194535401713</v>
      </c>
      <c r="G1578" t="s">
        <v>14</v>
      </c>
      <c r="H1578" t="s">
        <v>19</v>
      </c>
      <c r="I1578" t="s">
        <v>28</v>
      </c>
      <c r="J1578">
        <v>4</v>
      </c>
      <c r="K1578">
        <v>4647.47</v>
      </c>
      <c r="L1578" t="s">
        <v>16</v>
      </c>
      <c r="M1578" t="str">
        <f>IF(PatientData[[#This Row],[Age]]&lt;=30,"18-30",IF(PatientData[[#This Row],[Age]]&lt;=40,"31-40",IF(PatientData[[#This Row],[Age]]&lt;=50,"41-50",IF(PatientData[[#This Row],[Age]]&lt;=60,"51-60",IF(PatientData[[#This Row],[Age]]&lt;=70,"61-70",IF(PatientData[[#This Row],[Age]]&lt;=80,"71-80","80+"))))))</f>
        <v>71-80</v>
      </c>
    </row>
    <row r="1579" spans="1:13" x14ac:dyDescent="0.25">
      <c r="A1579" t="s">
        <v>1603</v>
      </c>
      <c r="B1579">
        <v>77</v>
      </c>
      <c r="C1579" t="s">
        <v>13</v>
      </c>
      <c r="D1579">
        <v>139</v>
      </c>
      <c r="E1579">
        <v>226.26021815377001</v>
      </c>
      <c r="F1579">
        <v>29.168950793558199</v>
      </c>
      <c r="G1579" t="s">
        <v>36</v>
      </c>
      <c r="H1579" t="s">
        <v>19</v>
      </c>
      <c r="I1579" t="s">
        <v>10051</v>
      </c>
      <c r="J1579">
        <v>10</v>
      </c>
      <c r="K1579">
        <v>9021.19</v>
      </c>
      <c r="L1579" t="s">
        <v>16</v>
      </c>
      <c r="M1579" t="str">
        <f>IF(PatientData[[#This Row],[Age]]&lt;=30,"18-30",IF(PatientData[[#This Row],[Age]]&lt;=40,"31-40",IF(PatientData[[#This Row],[Age]]&lt;=50,"41-50",IF(PatientData[[#This Row],[Age]]&lt;=60,"51-60",IF(PatientData[[#This Row],[Age]]&lt;=70,"61-70",IF(PatientData[[#This Row],[Age]]&lt;=80,"71-80","80+"))))))</f>
        <v>71-80</v>
      </c>
    </row>
    <row r="1580" spans="1:13" x14ac:dyDescent="0.25">
      <c r="A1580" t="s">
        <v>1604</v>
      </c>
      <c r="B1580">
        <v>85</v>
      </c>
      <c r="C1580" t="s">
        <v>13</v>
      </c>
      <c r="D1580">
        <v>138</v>
      </c>
      <c r="E1580">
        <v>340.10609939646702</v>
      </c>
      <c r="F1580">
        <v>34.049473800268103</v>
      </c>
      <c r="G1580" t="s">
        <v>14</v>
      </c>
      <c r="H1580" t="s">
        <v>19</v>
      </c>
      <c r="I1580" t="s">
        <v>15</v>
      </c>
      <c r="J1580">
        <v>4</v>
      </c>
      <c r="K1580">
        <v>7367.15</v>
      </c>
      <c r="L1580" t="s">
        <v>20</v>
      </c>
      <c r="M1580" t="str">
        <f>IF(PatientData[[#This Row],[Age]]&lt;=30,"18-30",IF(PatientData[[#This Row],[Age]]&lt;=40,"31-40",IF(PatientData[[#This Row],[Age]]&lt;=50,"41-50",IF(PatientData[[#This Row],[Age]]&lt;=60,"51-60",IF(PatientData[[#This Row],[Age]]&lt;=70,"61-70",IF(PatientData[[#This Row],[Age]]&lt;=80,"71-80","80+"))))))</f>
        <v>80+</v>
      </c>
    </row>
    <row r="1581" spans="1:13" x14ac:dyDescent="0.25">
      <c r="A1581" t="s">
        <v>1605</v>
      </c>
      <c r="B1581">
        <v>47</v>
      </c>
      <c r="C1581" t="s">
        <v>13</v>
      </c>
      <c r="D1581">
        <v>100</v>
      </c>
      <c r="E1581">
        <v>174.665170096015</v>
      </c>
      <c r="F1581">
        <v>25.342276257139901</v>
      </c>
      <c r="G1581" t="s">
        <v>18</v>
      </c>
      <c r="H1581" t="s">
        <v>19</v>
      </c>
      <c r="I1581" t="s">
        <v>15</v>
      </c>
      <c r="J1581">
        <v>3</v>
      </c>
      <c r="K1581">
        <v>8808.9500000000007</v>
      </c>
      <c r="L1581" t="s">
        <v>16</v>
      </c>
      <c r="M1581" t="str">
        <f>IF(PatientData[[#This Row],[Age]]&lt;=30,"18-30",IF(PatientData[[#This Row],[Age]]&lt;=40,"31-40",IF(PatientData[[#This Row],[Age]]&lt;=50,"41-50",IF(PatientData[[#This Row],[Age]]&lt;=60,"51-60",IF(PatientData[[#This Row],[Age]]&lt;=70,"61-70",IF(PatientData[[#This Row],[Age]]&lt;=80,"71-80","80+"))))))</f>
        <v>41-50</v>
      </c>
    </row>
    <row r="1582" spans="1:13" x14ac:dyDescent="0.25">
      <c r="A1582" t="s">
        <v>1606</v>
      </c>
      <c r="B1582">
        <v>68</v>
      </c>
      <c r="C1582" t="s">
        <v>13</v>
      </c>
      <c r="D1582">
        <v>151</v>
      </c>
      <c r="E1582">
        <v>216.26582514855801</v>
      </c>
      <c r="F1582">
        <v>31.645518044759701</v>
      </c>
      <c r="G1582" t="s">
        <v>10051</v>
      </c>
      <c r="H1582" t="s">
        <v>19</v>
      </c>
      <c r="I1582" t="s">
        <v>26</v>
      </c>
      <c r="J1582">
        <v>4</v>
      </c>
      <c r="K1582">
        <v>11329.55</v>
      </c>
      <c r="L1582" t="s">
        <v>20</v>
      </c>
      <c r="M1582" t="str">
        <f>IF(PatientData[[#This Row],[Age]]&lt;=30,"18-30",IF(PatientData[[#This Row],[Age]]&lt;=40,"31-40",IF(PatientData[[#This Row],[Age]]&lt;=50,"41-50",IF(PatientData[[#This Row],[Age]]&lt;=60,"51-60",IF(PatientData[[#This Row],[Age]]&lt;=70,"61-70",IF(PatientData[[#This Row],[Age]]&lt;=80,"71-80","80+"))))))</f>
        <v>61-70</v>
      </c>
    </row>
    <row r="1583" spans="1:13" x14ac:dyDescent="0.25">
      <c r="A1583" t="s">
        <v>1607</v>
      </c>
      <c r="B1583">
        <v>32</v>
      </c>
      <c r="C1583" t="s">
        <v>25</v>
      </c>
      <c r="D1583">
        <v>118</v>
      </c>
      <c r="E1583">
        <v>195.38465867983501</v>
      </c>
      <c r="F1583">
        <v>25.335294444489701</v>
      </c>
      <c r="G1583" t="s">
        <v>14</v>
      </c>
      <c r="H1583" t="s">
        <v>19</v>
      </c>
      <c r="I1583" t="s">
        <v>28</v>
      </c>
      <c r="J1583">
        <v>3</v>
      </c>
      <c r="K1583">
        <v>5379.56</v>
      </c>
      <c r="L1583" t="s">
        <v>16</v>
      </c>
      <c r="M1583" t="str">
        <f>IF(PatientData[[#This Row],[Age]]&lt;=30,"18-30",IF(PatientData[[#This Row],[Age]]&lt;=40,"31-40",IF(PatientData[[#This Row],[Age]]&lt;=50,"41-50",IF(PatientData[[#This Row],[Age]]&lt;=60,"51-60",IF(PatientData[[#This Row],[Age]]&lt;=70,"61-70",IF(PatientData[[#This Row],[Age]]&lt;=80,"71-80","80+"))))))</f>
        <v>31-40</v>
      </c>
    </row>
    <row r="1584" spans="1:13" x14ac:dyDescent="0.25">
      <c r="A1584" t="s">
        <v>1608</v>
      </c>
      <c r="B1584">
        <v>26</v>
      </c>
      <c r="C1584" t="s">
        <v>25</v>
      </c>
      <c r="D1584" t="s">
        <v>10051</v>
      </c>
      <c r="E1584">
        <v>228.979799278884</v>
      </c>
      <c r="F1584">
        <v>20.569363301903199</v>
      </c>
      <c r="G1584" t="s">
        <v>10051</v>
      </c>
      <c r="H1584" t="s">
        <v>22</v>
      </c>
      <c r="I1584" t="s">
        <v>15</v>
      </c>
      <c r="J1584">
        <v>3</v>
      </c>
      <c r="K1584">
        <v>12483.21</v>
      </c>
      <c r="L1584" t="s">
        <v>23</v>
      </c>
      <c r="M1584" t="str">
        <f>IF(PatientData[[#This Row],[Age]]&lt;=30,"18-30",IF(PatientData[[#This Row],[Age]]&lt;=40,"31-40",IF(PatientData[[#This Row],[Age]]&lt;=50,"41-50",IF(PatientData[[#This Row],[Age]]&lt;=60,"51-60",IF(PatientData[[#This Row],[Age]]&lt;=70,"61-70",IF(PatientData[[#This Row],[Age]]&lt;=80,"71-80","80+"))))))</f>
        <v>18-30</v>
      </c>
    </row>
    <row r="1585" spans="1:13" x14ac:dyDescent="0.25">
      <c r="A1585" t="s">
        <v>1609</v>
      </c>
      <c r="B1585">
        <v>59</v>
      </c>
      <c r="C1585" t="s">
        <v>25</v>
      </c>
      <c r="D1585">
        <v>142</v>
      </c>
      <c r="E1585">
        <v>200.40006521354599</v>
      </c>
      <c r="F1585">
        <v>19.569484752142699</v>
      </c>
      <c r="G1585" t="s">
        <v>14</v>
      </c>
      <c r="H1585" t="s">
        <v>22</v>
      </c>
      <c r="I1585" t="s">
        <v>15</v>
      </c>
      <c r="J1585">
        <v>3</v>
      </c>
      <c r="K1585">
        <v>6386.97</v>
      </c>
      <c r="L1585" t="s">
        <v>23</v>
      </c>
      <c r="M1585" t="str">
        <f>IF(PatientData[[#This Row],[Age]]&lt;=30,"18-30",IF(PatientData[[#This Row],[Age]]&lt;=40,"31-40",IF(PatientData[[#This Row],[Age]]&lt;=50,"41-50",IF(PatientData[[#This Row],[Age]]&lt;=60,"51-60",IF(PatientData[[#This Row],[Age]]&lt;=70,"61-70",IF(PatientData[[#This Row],[Age]]&lt;=80,"71-80","80+"))))))</f>
        <v>51-60</v>
      </c>
    </row>
    <row r="1586" spans="1:13" x14ac:dyDescent="0.25">
      <c r="A1586" t="s">
        <v>1610</v>
      </c>
      <c r="B1586">
        <v>64</v>
      </c>
      <c r="C1586" t="s">
        <v>25</v>
      </c>
      <c r="D1586">
        <v>174</v>
      </c>
      <c r="E1586">
        <v>238.40110004414399</v>
      </c>
      <c r="F1586" t="s">
        <v>10051</v>
      </c>
      <c r="G1586" t="s">
        <v>14</v>
      </c>
      <c r="H1586" t="s">
        <v>22</v>
      </c>
      <c r="I1586" t="s">
        <v>26</v>
      </c>
      <c r="J1586">
        <v>3</v>
      </c>
      <c r="K1586">
        <v>18523.18</v>
      </c>
      <c r="L1586" t="s">
        <v>16</v>
      </c>
      <c r="M1586" t="str">
        <f>IF(PatientData[[#This Row],[Age]]&lt;=30,"18-30",IF(PatientData[[#This Row],[Age]]&lt;=40,"31-40",IF(PatientData[[#This Row],[Age]]&lt;=50,"41-50",IF(PatientData[[#This Row],[Age]]&lt;=60,"51-60",IF(PatientData[[#This Row],[Age]]&lt;=70,"61-70",IF(PatientData[[#This Row],[Age]]&lt;=80,"71-80","80+"))))))</f>
        <v>61-70</v>
      </c>
    </row>
    <row r="1587" spans="1:13" x14ac:dyDescent="0.25">
      <c r="A1587" t="s">
        <v>1611</v>
      </c>
      <c r="B1587">
        <v>78</v>
      </c>
      <c r="C1587" t="s">
        <v>25</v>
      </c>
      <c r="D1587">
        <v>108</v>
      </c>
      <c r="E1587">
        <v>258.07288212206402</v>
      </c>
      <c r="F1587">
        <v>32.294659155997003</v>
      </c>
      <c r="G1587" t="s">
        <v>14</v>
      </c>
      <c r="H1587" t="s">
        <v>22</v>
      </c>
      <c r="I1587" t="s">
        <v>26</v>
      </c>
      <c r="J1587">
        <v>4</v>
      </c>
      <c r="K1587">
        <v>17818.89</v>
      </c>
      <c r="L1587" t="s">
        <v>16</v>
      </c>
      <c r="M1587" t="str">
        <f>IF(PatientData[[#This Row],[Age]]&lt;=30,"18-30",IF(PatientData[[#This Row],[Age]]&lt;=40,"31-40",IF(PatientData[[#This Row],[Age]]&lt;=50,"41-50",IF(PatientData[[#This Row],[Age]]&lt;=60,"51-60",IF(PatientData[[#This Row],[Age]]&lt;=70,"61-70",IF(PatientData[[#This Row],[Age]]&lt;=80,"71-80","80+"))))))</f>
        <v>71-80</v>
      </c>
    </row>
    <row r="1588" spans="1:13" x14ac:dyDescent="0.25">
      <c r="A1588" t="s">
        <v>1612</v>
      </c>
      <c r="B1588">
        <v>85</v>
      </c>
      <c r="C1588" t="s">
        <v>13</v>
      </c>
      <c r="D1588">
        <v>135</v>
      </c>
      <c r="E1588">
        <v>279.70890514766501</v>
      </c>
      <c r="F1588">
        <v>19.891272747710602</v>
      </c>
      <c r="G1588" t="s">
        <v>18</v>
      </c>
      <c r="H1588" t="s">
        <v>19</v>
      </c>
      <c r="I1588" t="s">
        <v>15</v>
      </c>
      <c r="J1588">
        <v>2</v>
      </c>
      <c r="K1588">
        <v>10144.620000000001</v>
      </c>
      <c r="L1588" t="s">
        <v>20</v>
      </c>
      <c r="M1588" t="str">
        <f>IF(PatientData[[#This Row],[Age]]&lt;=30,"18-30",IF(PatientData[[#This Row],[Age]]&lt;=40,"31-40",IF(PatientData[[#This Row],[Age]]&lt;=50,"41-50",IF(PatientData[[#This Row],[Age]]&lt;=60,"51-60",IF(PatientData[[#This Row],[Age]]&lt;=70,"61-70",IF(PatientData[[#This Row],[Age]]&lt;=80,"71-80","80+"))))))</f>
        <v>80+</v>
      </c>
    </row>
    <row r="1589" spans="1:13" x14ac:dyDescent="0.25">
      <c r="A1589" t="s">
        <v>1613</v>
      </c>
      <c r="B1589">
        <v>43</v>
      </c>
      <c r="C1589" t="s">
        <v>13</v>
      </c>
      <c r="D1589">
        <v>128</v>
      </c>
      <c r="E1589">
        <v>266.46131604846499</v>
      </c>
      <c r="F1589">
        <v>29.7492391783999</v>
      </c>
      <c r="G1589" t="s">
        <v>18</v>
      </c>
      <c r="H1589" t="s">
        <v>19</v>
      </c>
      <c r="I1589" t="s">
        <v>15</v>
      </c>
      <c r="J1589">
        <v>7</v>
      </c>
      <c r="K1589">
        <v>7955.21</v>
      </c>
      <c r="L1589" t="s">
        <v>23</v>
      </c>
      <c r="M1589" t="str">
        <f>IF(PatientData[[#This Row],[Age]]&lt;=30,"18-30",IF(PatientData[[#This Row],[Age]]&lt;=40,"31-40",IF(PatientData[[#This Row],[Age]]&lt;=50,"41-50",IF(PatientData[[#This Row],[Age]]&lt;=60,"51-60",IF(PatientData[[#This Row],[Age]]&lt;=70,"61-70",IF(PatientData[[#This Row],[Age]]&lt;=80,"71-80","80+"))))))</f>
        <v>41-50</v>
      </c>
    </row>
    <row r="1590" spans="1:13" x14ac:dyDescent="0.25">
      <c r="A1590" t="s">
        <v>1614</v>
      </c>
      <c r="B1590">
        <v>35</v>
      </c>
      <c r="C1590" t="s">
        <v>25</v>
      </c>
      <c r="D1590" t="s">
        <v>10051</v>
      </c>
      <c r="E1590">
        <v>255.87183933455401</v>
      </c>
      <c r="F1590">
        <v>21.869634203130602</v>
      </c>
      <c r="G1590" t="s">
        <v>18</v>
      </c>
      <c r="H1590" t="s">
        <v>22</v>
      </c>
      <c r="I1590" t="s">
        <v>15</v>
      </c>
      <c r="J1590">
        <v>4</v>
      </c>
      <c r="K1590">
        <v>5667.88</v>
      </c>
      <c r="L1590" t="s">
        <v>20</v>
      </c>
      <c r="M1590" t="str">
        <f>IF(PatientData[[#This Row],[Age]]&lt;=30,"18-30",IF(PatientData[[#This Row],[Age]]&lt;=40,"31-40",IF(PatientData[[#This Row],[Age]]&lt;=50,"41-50",IF(PatientData[[#This Row],[Age]]&lt;=60,"51-60",IF(PatientData[[#This Row],[Age]]&lt;=70,"61-70",IF(PatientData[[#This Row],[Age]]&lt;=80,"71-80","80+"))))))</f>
        <v>31-40</v>
      </c>
    </row>
    <row r="1591" spans="1:13" x14ac:dyDescent="0.25">
      <c r="A1591" t="s">
        <v>1615</v>
      </c>
      <c r="B1591">
        <v>41</v>
      </c>
      <c r="C1591" t="s">
        <v>25</v>
      </c>
      <c r="D1591">
        <v>104</v>
      </c>
      <c r="E1591">
        <v>237.68639955406999</v>
      </c>
      <c r="F1591">
        <v>25.464402109123501</v>
      </c>
      <c r="G1591" t="s">
        <v>36</v>
      </c>
      <c r="H1591" t="s">
        <v>19</v>
      </c>
      <c r="I1591" t="s">
        <v>15</v>
      </c>
      <c r="J1591">
        <v>9</v>
      </c>
      <c r="K1591">
        <v>9915.16</v>
      </c>
      <c r="L1591" t="s">
        <v>16</v>
      </c>
      <c r="M1591" t="str">
        <f>IF(PatientData[[#This Row],[Age]]&lt;=30,"18-30",IF(PatientData[[#This Row],[Age]]&lt;=40,"31-40",IF(PatientData[[#This Row],[Age]]&lt;=50,"41-50",IF(PatientData[[#This Row],[Age]]&lt;=60,"51-60",IF(PatientData[[#This Row],[Age]]&lt;=70,"61-70",IF(PatientData[[#This Row],[Age]]&lt;=80,"71-80","80+"))))))</f>
        <v>41-50</v>
      </c>
    </row>
    <row r="1592" spans="1:13" x14ac:dyDescent="0.25">
      <c r="A1592" t="s">
        <v>1616</v>
      </c>
      <c r="B1592">
        <v>70</v>
      </c>
      <c r="C1592" t="s">
        <v>25</v>
      </c>
      <c r="D1592">
        <v>136</v>
      </c>
      <c r="E1592">
        <v>212.83259013946201</v>
      </c>
      <c r="F1592">
        <v>27.236598690219999</v>
      </c>
      <c r="G1592" t="s">
        <v>14</v>
      </c>
      <c r="H1592" t="s">
        <v>19</v>
      </c>
      <c r="I1592" t="s">
        <v>28</v>
      </c>
      <c r="J1592">
        <v>3</v>
      </c>
      <c r="K1592">
        <v>6056.28</v>
      </c>
      <c r="L1592" t="s">
        <v>16</v>
      </c>
      <c r="M1592" t="str">
        <f>IF(PatientData[[#This Row],[Age]]&lt;=30,"18-30",IF(PatientData[[#This Row],[Age]]&lt;=40,"31-40",IF(PatientData[[#This Row],[Age]]&lt;=50,"41-50",IF(PatientData[[#This Row],[Age]]&lt;=60,"51-60",IF(PatientData[[#This Row],[Age]]&lt;=70,"61-70",IF(PatientData[[#This Row],[Age]]&lt;=80,"71-80","80+"))))))</f>
        <v>61-70</v>
      </c>
    </row>
    <row r="1593" spans="1:13" x14ac:dyDescent="0.25">
      <c r="A1593" t="s">
        <v>1617</v>
      </c>
      <c r="B1593">
        <v>58</v>
      </c>
      <c r="C1593" t="s">
        <v>13</v>
      </c>
      <c r="D1593">
        <v>146</v>
      </c>
      <c r="E1593">
        <v>200.20775786692201</v>
      </c>
      <c r="F1593">
        <v>29.707292734214999</v>
      </c>
      <c r="G1593" t="s">
        <v>36</v>
      </c>
      <c r="H1593" t="s">
        <v>19</v>
      </c>
      <c r="I1593" t="s">
        <v>26</v>
      </c>
      <c r="J1593">
        <v>2</v>
      </c>
      <c r="K1593">
        <v>7030.15</v>
      </c>
      <c r="L1593" t="s">
        <v>16</v>
      </c>
      <c r="M1593" t="str">
        <f>IF(PatientData[[#This Row],[Age]]&lt;=30,"18-30",IF(PatientData[[#This Row],[Age]]&lt;=40,"31-40",IF(PatientData[[#This Row],[Age]]&lt;=50,"41-50",IF(PatientData[[#This Row],[Age]]&lt;=60,"51-60",IF(PatientData[[#This Row],[Age]]&lt;=70,"61-70",IF(PatientData[[#This Row],[Age]]&lt;=80,"71-80","80+"))))))</f>
        <v>51-60</v>
      </c>
    </row>
    <row r="1594" spans="1:13" x14ac:dyDescent="0.25">
      <c r="A1594" t="s">
        <v>1618</v>
      </c>
      <c r="B1594">
        <v>55</v>
      </c>
      <c r="C1594" t="s">
        <v>25</v>
      </c>
      <c r="D1594">
        <v>100</v>
      </c>
      <c r="E1594">
        <v>175.801039372113</v>
      </c>
      <c r="F1594">
        <v>28.754668046753199</v>
      </c>
      <c r="G1594" t="s">
        <v>14</v>
      </c>
      <c r="H1594" t="s">
        <v>19</v>
      </c>
      <c r="I1594" t="s">
        <v>28</v>
      </c>
      <c r="J1594">
        <v>3</v>
      </c>
      <c r="K1594">
        <v>3206.43</v>
      </c>
      <c r="L1594" t="s">
        <v>16</v>
      </c>
      <c r="M1594" t="str">
        <f>IF(PatientData[[#This Row],[Age]]&lt;=30,"18-30",IF(PatientData[[#This Row],[Age]]&lt;=40,"31-40",IF(PatientData[[#This Row],[Age]]&lt;=50,"41-50",IF(PatientData[[#This Row],[Age]]&lt;=60,"51-60",IF(PatientData[[#This Row],[Age]]&lt;=70,"61-70",IF(PatientData[[#This Row],[Age]]&lt;=80,"71-80","80+"))))))</f>
        <v>51-60</v>
      </c>
    </row>
    <row r="1595" spans="1:13" x14ac:dyDescent="0.25">
      <c r="A1595" t="s">
        <v>1619</v>
      </c>
      <c r="B1595">
        <v>62</v>
      </c>
      <c r="C1595" t="s">
        <v>13</v>
      </c>
      <c r="D1595">
        <v>147</v>
      </c>
      <c r="E1595">
        <v>157.46501876401899</v>
      </c>
      <c r="F1595">
        <v>29.739449710204799</v>
      </c>
      <c r="G1595" t="s">
        <v>14</v>
      </c>
      <c r="H1595" t="s">
        <v>19</v>
      </c>
      <c r="I1595" t="s">
        <v>28</v>
      </c>
      <c r="J1595">
        <v>4</v>
      </c>
      <c r="K1595">
        <v>5439.99</v>
      </c>
      <c r="L1595" t="s">
        <v>16</v>
      </c>
      <c r="M1595" t="str">
        <f>IF(PatientData[[#This Row],[Age]]&lt;=30,"18-30",IF(PatientData[[#This Row],[Age]]&lt;=40,"31-40",IF(PatientData[[#This Row],[Age]]&lt;=50,"41-50",IF(PatientData[[#This Row],[Age]]&lt;=60,"51-60",IF(PatientData[[#This Row],[Age]]&lt;=70,"61-70",IF(PatientData[[#This Row],[Age]]&lt;=80,"71-80","80+"))))))</f>
        <v>61-70</v>
      </c>
    </row>
    <row r="1596" spans="1:13" x14ac:dyDescent="0.25">
      <c r="A1596" t="s">
        <v>1620</v>
      </c>
      <c r="B1596">
        <v>64</v>
      </c>
      <c r="C1596" t="s">
        <v>25</v>
      </c>
      <c r="D1596">
        <v>125</v>
      </c>
      <c r="E1596">
        <v>215.70061129377399</v>
      </c>
      <c r="F1596">
        <v>34.1238219598645</v>
      </c>
      <c r="G1596" t="s">
        <v>36</v>
      </c>
      <c r="H1596" t="s">
        <v>19</v>
      </c>
      <c r="I1596" t="s">
        <v>15</v>
      </c>
      <c r="J1596">
        <v>4</v>
      </c>
      <c r="K1596">
        <v>9702.9599999999991</v>
      </c>
      <c r="L1596" t="s">
        <v>16</v>
      </c>
      <c r="M1596" t="str">
        <f>IF(PatientData[[#This Row],[Age]]&lt;=30,"18-30",IF(PatientData[[#This Row],[Age]]&lt;=40,"31-40",IF(PatientData[[#This Row],[Age]]&lt;=50,"41-50",IF(PatientData[[#This Row],[Age]]&lt;=60,"51-60",IF(PatientData[[#This Row],[Age]]&lt;=70,"61-70",IF(PatientData[[#This Row],[Age]]&lt;=80,"71-80","80+"))))))</f>
        <v>61-70</v>
      </c>
    </row>
    <row r="1597" spans="1:13" x14ac:dyDescent="0.25">
      <c r="A1597" t="s">
        <v>1621</v>
      </c>
      <c r="B1597">
        <v>37</v>
      </c>
      <c r="C1597" t="s">
        <v>13</v>
      </c>
      <c r="D1597">
        <v>151</v>
      </c>
      <c r="E1597">
        <v>221.31713467027799</v>
      </c>
      <c r="F1597">
        <v>29.458828906558399</v>
      </c>
      <c r="G1597" t="s">
        <v>36</v>
      </c>
      <c r="H1597" t="s">
        <v>19</v>
      </c>
      <c r="I1597" t="s">
        <v>15</v>
      </c>
      <c r="J1597">
        <v>3</v>
      </c>
      <c r="K1597">
        <v>9036.6299999999992</v>
      </c>
      <c r="L1597" t="s">
        <v>16</v>
      </c>
      <c r="M1597" t="str">
        <f>IF(PatientData[[#This Row],[Age]]&lt;=30,"18-30",IF(PatientData[[#This Row],[Age]]&lt;=40,"31-40",IF(PatientData[[#This Row],[Age]]&lt;=50,"41-50",IF(PatientData[[#This Row],[Age]]&lt;=60,"51-60",IF(PatientData[[#This Row],[Age]]&lt;=70,"61-70",IF(PatientData[[#This Row],[Age]]&lt;=80,"71-80","80+"))))))</f>
        <v>31-40</v>
      </c>
    </row>
    <row r="1598" spans="1:13" x14ac:dyDescent="0.25">
      <c r="A1598" t="s">
        <v>1622</v>
      </c>
      <c r="B1598">
        <v>51</v>
      </c>
      <c r="C1598" t="s">
        <v>25</v>
      </c>
      <c r="D1598">
        <v>133</v>
      </c>
      <c r="E1598">
        <v>256.34095838352499</v>
      </c>
      <c r="F1598">
        <v>31.7635030714636</v>
      </c>
      <c r="G1598" t="s">
        <v>14</v>
      </c>
      <c r="H1598" t="s">
        <v>22</v>
      </c>
      <c r="I1598" t="s">
        <v>15</v>
      </c>
      <c r="J1598">
        <v>7</v>
      </c>
      <c r="K1598">
        <v>14774.5</v>
      </c>
      <c r="L1598" t="s">
        <v>20</v>
      </c>
      <c r="M1598" t="str">
        <f>IF(PatientData[[#This Row],[Age]]&lt;=30,"18-30",IF(PatientData[[#This Row],[Age]]&lt;=40,"31-40",IF(PatientData[[#This Row],[Age]]&lt;=50,"41-50",IF(PatientData[[#This Row],[Age]]&lt;=60,"51-60",IF(PatientData[[#This Row],[Age]]&lt;=70,"61-70",IF(PatientData[[#This Row],[Age]]&lt;=80,"71-80","80+"))))))</f>
        <v>51-60</v>
      </c>
    </row>
    <row r="1599" spans="1:13" x14ac:dyDescent="0.25">
      <c r="A1599" t="s">
        <v>1623</v>
      </c>
      <c r="B1599">
        <v>65</v>
      </c>
      <c r="C1599" t="s">
        <v>13</v>
      </c>
      <c r="D1599">
        <v>123</v>
      </c>
      <c r="E1599">
        <v>264.50955212228899</v>
      </c>
      <c r="F1599">
        <v>25.222260659694999</v>
      </c>
      <c r="G1599" t="s">
        <v>14</v>
      </c>
      <c r="H1599" t="s">
        <v>19</v>
      </c>
      <c r="I1599" t="s">
        <v>28</v>
      </c>
      <c r="J1599">
        <v>3</v>
      </c>
      <c r="K1599">
        <v>2635.07</v>
      </c>
      <c r="L1599" t="s">
        <v>20</v>
      </c>
      <c r="M1599" t="str">
        <f>IF(PatientData[[#This Row],[Age]]&lt;=30,"18-30",IF(PatientData[[#This Row],[Age]]&lt;=40,"31-40",IF(PatientData[[#This Row],[Age]]&lt;=50,"41-50",IF(PatientData[[#This Row],[Age]]&lt;=60,"51-60",IF(PatientData[[#This Row],[Age]]&lt;=70,"61-70",IF(PatientData[[#This Row],[Age]]&lt;=80,"71-80","80+"))))))</f>
        <v>61-70</v>
      </c>
    </row>
    <row r="1600" spans="1:13" x14ac:dyDescent="0.25">
      <c r="A1600" t="s">
        <v>1624</v>
      </c>
      <c r="B1600">
        <v>56</v>
      </c>
      <c r="C1600" t="s">
        <v>25</v>
      </c>
      <c r="D1600">
        <v>138</v>
      </c>
      <c r="E1600">
        <v>221.23983078623601</v>
      </c>
      <c r="F1600">
        <v>34.682584321408498</v>
      </c>
      <c r="G1600" t="s">
        <v>18</v>
      </c>
      <c r="H1600" t="s">
        <v>19</v>
      </c>
      <c r="I1600" t="s">
        <v>15</v>
      </c>
      <c r="J1600">
        <v>3</v>
      </c>
      <c r="K1600">
        <v>7461.86</v>
      </c>
      <c r="L1600" t="s">
        <v>23</v>
      </c>
      <c r="M1600" t="str">
        <f>IF(PatientData[[#This Row],[Age]]&lt;=30,"18-30",IF(PatientData[[#This Row],[Age]]&lt;=40,"31-40",IF(PatientData[[#This Row],[Age]]&lt;=50,"41-50",IF(PatientData[[#This Row],[Age]]&lt;=60,"51-60",IF(PatientData[[#This Row],[Age]]&lt;=70,"61-70",IF(PatientData[[#This Row],[Age]]&lt;=80,"71-80","80+"))))))</f>
        <v>51-60</v>
      </c>
    </row>
    <row r="1601" spans="1:13" x14ac:dyDescent="0.25">
      <c r="A1601" t="s">
        <v>1625</v>
      </c>
      <c r="B1601">
        <v>57</v>
      </c>
      <c r="C1601" t="s">
        <v>13</v>
      </c>
      <c r="D1601">
        <v>153</v>
      </c>
      <c r="E1601">
        <v>275.21278298318998</v>
      </c>
      <c r="F1601">
        <v>20.617957886143799</v>
      </c>
      <c r="G1601" t="s">
        <v>36</v>
      </c>
      <c r="H1601" t="s">
        <v>22</v>
      </c>
      <c r="I1601" t="s">
        <v>26</v>
      </c>
      <c r="J1601">
        <v>10</v>
      </c>
      <c r="K1601">
        <v>15587.8</v>
      </c>
      <c r="L1601" t="s">
        <v>16</v>
      </c>
      <c r="M1601" t="str">
        <f>IF(PatientData[[#This Row],[Age]]&lt;=30,"18-30",IF(PatientData[[#This Row],[Age]]&lt;=40,"31-40",IF(PatientData[[#This Row],[Age]]&lt;=50,"41-50",IF(PatientData[[#This Row],[Age]]&lt;=60,"51-60",IF(PatientData[[#This Row],[Age]]&lt;=70,"61-70",IF(PatientData[[#This Row],[Age]]&lt;=80,"71-80","80+"))))))</f>
        <v>51-60</v>
      </c>
    </row>
    <row r="1602" spans="1:13" x14ac:dyDescent="0.25">
      <c r="A1602" t="s">
        <v>1626</v>
      </c>
      <c r="B1602">
        <v>50</v>
      </c>
      <c r="C1602" t="s">
        <v>25</v>
      </c>
      <c r="D1602">
        <v>123</v>
      </c>
      <c r="E1602">
        <v>251.00514105083801</v>
      </c>
      <c r="F1602">
        <v>35.725856898288697</v>
      </c>
      <c r="G1602" t="s">
        <v>14</v>
      </c>
      <c r="H1602" t="s">
        <v>22</v>
      </c>
      <c r="I1602" t="s">
        <v>15</v>
      </c>
      <c r="J1602">
        <v>5</v>
      </c>
      <c r="K1602">
        <v>12364.51</v>
      </c>
      <c r="L1602" t="s">
        <v>16</v>
      </c>
      <c r="M1602" t="str">
        <f>IF(PatientData[[#This Row],[Age]]&lt;=30,"18-30",IF(PatientData[[#This Row],[Age]]&lt;=40,"31-40",IF(PatientData[[#This Row],[Age]]&lt;=50,"41-50",IF(PatientData[[#This Row],[Age]]&lt;=60,"51-60",IF(PatientData[[#This Row],[Age]]&lt;=70,"61-70",IF(PatientData[[#This Row],[Age]]&lt;=80,"71-80","80+"))))))</f>
        <v>41-50</v>
      </c>
    </row>
    <row r="1603" spans="1:13" x14ac:dyDescent="0.25">
      <c r="A1603" t="s">
        <v>1627</v>
      </c>
      <c r="B1603">
        <v>27</v>
      </c>
      <c r="C1603" t="s">
        <v>13</v>
      </c>
      <c r="D1603">
        <v>120</v>
      </c>
      <c r="E1603">
        <v>205.04503681504801</v>
      </c>
      <c r="F1603">
        <v>31.314937276578199</v>
      </c>
      <c r="G1603" t="s">
        <v>36</v>
      </c>
      <c r="H1603" t="s">
        <v>19</v>
      </c>
      <c r="I1603" t="s">
        <v>15</v>
      </c>
      <c r="J1603">
        <v>4</v>
      </c>
      <c r="K1603">
        <v>10844.55</v>
      </c>
      <c r="L1603" t="s">
        <v>23</v>
      </c>
      <c r="M1603" t="str">
        <f>IF(PatientData[[#This Row],[Age]]&lt;=30,"18-30",IF(PatientData[[#This Row],[Age]]&lt;=40,"31-40",IF(PatientData[[#This Row],[Age]]&lt;=50,"41-50",IF(PatientData[[#This Row],[Age]]&lt;=60,"51-60",IF(PatientData[[#This Row],[Age]]&lt;=70,"61-70",IF(PatientData[[#This Row],[Age]]&lt;=80,"71-80","80+"))))))</f>
        <v>18-30</v>
      </c>
    </row>
    <row r="1604" spans="1:13" x14ac:dyDescent="0.25">
      <c r="A1604" t="s">
        <v>1628</v>
      </c>
      <c r="B1604">
        <v>49</v>
      </c>
      <c r="C1604" t="s">
        <v>13</v>
      </c>
      <c r="D1604">
        <v>149</v>
      </c>
      <c r="E1604">
        <v>215.00361579843201</v>
      </c>
      <c r="F1604">
        <v>23.869700770397401</v>
      </c>
      <c r="G1604" t="s">
        <v>14</v>
      </c>
      <c r="H1604" t="s">
        <v>22</v>
      </c>
      <c r="I1604" t="s">
        <v>15</v>
      </c>
      <c r="J1604">
        <v>5</v>
      </c>
      <c r="K1604">
        <v>10692.29</v>
      </c>
      <c r="L1604" t="s">
        <v>23</v>
      </c>
      <c r="M1604" t="str">
        <f>IF(PatientData[[#This Row],[Age]]&lt;=30,"18-30",IF(PatientData[[#This Row],[Age]]&lt;=40,"31-40",IF(PatientData[[#This Row],[Age]]&lt;=50,"41-50",IF(PatientData[[#This Row],[Age]]&lt;=60,"51-60",IF(PatientData[[#This Row],[Age]]&lt;=70,"61-70",IF(PatientData[[#This Row],[Age]]&lt;=80,"71-80","80+"))))))</f>
        <v>41-50</v>
      </c>
    </row>
    <row r="1605" spans="1:13" x14ac:dyDescent="0.25">
      <c r="A1605" t="s">
        <v>1629</v>
      </c>
      <c r="B1605">
        <v>57</v>
      </c>
      <c r="C1605" t="s">
        <v>13</v>
      </c>
      <c r="D1605">
        <v>112</v>
      </c>
      <c r="E1605" t="s">
        <v>10051</v>
      </c>
      <c r="F1605">
        <v>38.186421924007703</v>
      </c>
      <c r="G1605" t="s">
        <v>18</v>
      </c>
      <c r="H1605" t="s">
        <v>22</v>
      </c>
      <c r="I1605" t="s">
        <v>26</v>
      </c>
      <c r="J1605">
        <v>3</v>
      </c>
      <c r="K1605">
        <v>17120.099999999999</v>
      </c>
      <c r="L1605" t="s">
        <v>16</v>
      </c>
      <c r="M1605" t="str">
        <f>IF(PatientData[[#This Row],[Age]]&lt;=30,"18-30",IF(PatientData[[#This Row],[Age]]&lt;=40,"31-40",IF(PatientData[[#This Row],[Age]]&lt;=50,"41-50",IF(PatientData[[#This Row],[Age]]&lt;=60,"51-60",IF(PatientData[[#This Row],[Age]]&lt;=70,"61-70",IF(PatientData[[#This Row],[Age]]&lt;=80,"71-80","80+"))))))</f>
        <v>51-60</v>
      </c>
    </row>
    <row r="1606" spans="1:13" x14ac:dyDescent="0.25">
      <c r="A1606" t="s">
        <v>1630</v>
      </c>
      <c r="B1606">
        <v>77</v>
      </c>
      <c r="C1606" t="s">
        <v>13</v>
      </c>
      <c r="D1606">
        <v>116</v>
      </c>
      <c r="E1606">
        <v>157.89180797020899</v>
      </c>
      <c r="F1606">
        <v>31.071154049376801</v>
      </c>
      <c r="G1606" t="s">
        <v>18</v>
      </c>
      <c r="H1606" t="s">
        <v>22</v>
      </c>
      <c r="I1606" t="s">
        <v>26</v>
      </c>
      <c r="J1606">
        <v>6</v>
      </c>
      <c r="K1606">
        <v>10972.42</v>
      </c>
      <c r="L1606" t="s">
        <v>23</v>
      </c>
      <c r="M1606" t="str">
        <f>IF(PatientData[[#This Row],[Age]]&lt;=30,"18-30",IF(PatientData[[#This Row],[Age]]&lt;=40,"31-40",IF(PatientData[[#This Row],[Age]]&lt;=50,"41-50",IF(PatientData[[#This Row],[Age]]&lt;=60,"51-60",IF(PatientData[[#This Row],[Age]]&lt;=70,"61-70",IF(PatientData[[#This Row],[Age]]&lt;=80,"71-80","80+"))))))</f>
        <v>71-80</v>
      </c>
    </row>
    <row r="1607" spans="1:13" x14ac:dyDescent="0.25">
      <c r="A1607" t="s">
        <v>1631</v>
      </c>
      <c r="B1607">
        <v>32</v>
      </c>
      <c r="C1607" t="s">
        <v>13</v>
      </c>
      <c r="D1607">
        <v>120</v>
      </c>
      <c r="E1607">
        <v>161.380337808278</v>
      </c>
      <c r="F1607">
        <v>31.320689093229198</v>
      </c>
      <c r="G1607" t="s">
        <v>14</v>
      </c>
      <c r="H1607" t="s">
        <v>19</v>
      </c>
      <c r="I1607" t="s">
        <v>15</v>
      </c>
      <c r="J1607">
        <v>7</v>
      </c>
      <c r="K1607">
        <v>17344.39</v>
      </c>
      <c r="L1607" t="s">
        <v>16</v>
      </c>
      <c r="M1607" t="str">
        <f>IF(PatientData[[#This Row],[Age]]&lt;=30,"18-30",IF(PatientData[[#This Row],[Age]]&lt;=40,"31-40",IF(PatientData[[#This Row],[Age]]&lt;=50,"41-50",IF(PatientData[[#This Row],[Age]]&lt;=60,"51-60",IF(PatientData[[#This Row],[Age]]&lt;=70,"61-70",IF(PatientData[[#This Row],[Age]]&lt;=80,"71-80","80+"))))))</f>
        <v>31-40</v>
      </c>
    </row>
    <row r="1608" spans="1:13" x14ac:dyDescent="0.25">
      <c r="A1608" t="s">
        <v>1632</v>
      </c>
      <c r="B1608">
        <v>80</v>
      </c>
      <c r="C1608" t="s">
        <v>13</v>
      </c>
      <c r="D1608">
        <v>116</v>
      </c>
      <c r="E1608">
        <v>205.31452013495399</v>
      </c>
      <c r="F1608">
        <v>33.969617069581403</v>
      </c>
      <c r="G1608" t="s">
        <v>18</v>
      </c>
      <c r="H1608" t="s">
        <v>19</v>
      </c>
      <c r="I1608" t="s">
        <v>26</v>
      </c>
      <c r="J1608">
        <v>4</v>
      </c>
      <c r="K1608">
        <v>19136.59</v>
      </c>
      <c r="L1608" t="s">
        <v>16</v>
      </c>
      <c r="M1608" t="str">
        <f>IF(PatientData[[#This Row],[Age]]&lt;=30,"18-30",IF(PatientData[[#This Row],[Age]]&lt;=40,"31-40",IF(PatientData[[#This Row],[Age]]&lt;=50,"41-50",IF(PatientData[[#This Row],[Age]]&lt;=60,"51-60",IF(PatientData[[#This Row],[Age]]&lt;=70,"61-70",IF(PatientData[[#This Row],[Age]]&lt;=80,"71-80","80+"))))))</f>
        <v>71-80</v>
      </c>
    </row>
    <row r="1609" spans="1:13" x14ac:dyDescent="0.25">
      <c r="A1609" t="s">
        <v>1633</v>
      </c>
      <c r="B1609">
        <v>44</v>
      </c>
      <c r="C1609" t="s">
        <v>25</v>
      </c>
      <c r="D1609" t="s">
        <v>10051</v>
      </c>
      <c r="E1609">
        <v>254.74243639686799</v>
      </c>
      <c r="F1609">
        <v>23.138172608064401</v>
      </c>
      <c r="G1609" t="s">
        <v>18</v>
      </c>
      <c r="H1609" t="s">
        <v>22</v>
      </c>
      <c r="I1609" t="s">
        <v>26</v>
      </c>
      <c r="J1609">
        <v>5</v>
      </c>
      <c r="K1609">
        <v>20985.64</v>
      </c>
      <c r="L1609" t="s">
        <v>16</v>
      </c>
      <c r="M1609" t="str">
        <f>IF(PatientData[[#This Row],[Age]]&lt;=30,"18-30",IF(PatientData[[#This Row],[Age]]&lt;=40,"31-40",IF(PatientData[[#This Row],[Age]]&lt;=50,"41-50",IF(PatientData[[#This Row],[Age]]&lt;=60,"51-60",IF(PatientData[[#This Row],[Age]]&lt;=70,"61-70",IF(PatientData[[#This Row],[Age]]&lt;=80,"71-80","80+"))))))</f>
        <v>41-50</v>
      </c>
    </row>
    <row r="1610" spans="1:13" x14ac:dyDescent="0.25">
      <c r="A1610" t="s">
        <v>1634</v>
      </c>
      <c r="B1610">
        <v>51</v>
      </c>
      <c r="C1610" t="s">
        <v>13</v>
      </c>
      <c r="D1610">
        <v>129</v>
      </c>
      <c r="E1610">
        <v>224.06660470283401</v>
      </c>
      <c r="F1610">
        <v>28.9628783844419</v>
      </c>
      <c r="G1610" t="s">
        <v>14</v>
      </c>
      <c r="H1610" t="s">
        <v>22</v>
      </c>
      <c r="I1610" t="s">
        <v>15</v>
      </c>
      <c r="J1610">
        <v>2</v>
      </c>
      <c r="K1610">
        <v>7603.55</v>
      </c>
      <c r="L1610" t="s">
        <v>16</v>
      </c>
      <c r="M1610" t="str">
        <f>IF(PatientData[[#This Row],[Age]]&lt;=30,"18-30",IF(PatientData[[#This Row],[Age]]&lt;=40,"31-40",IF(PatientData[[#This Row],[Age]]&lt;=50,"41-50",IF(PatientData[[#This Row],[Age]]&lt;=60,"51-60",IF(PatientData[[#This Row],[Age]]&lt;=70,"61-70",IF(PatientData[[#This Row],[Age]]&lt;=80,"71-80","80+"))))))</f>
        <v>51-60</v>
      </c>
    </row>
    <row r="1611" spans="1:13" x14ac:dyDescent="0.25">
      <c r="A1611" t="s">
        <v>1635</v>
      </c>
      <c r="B1611">
        <v>51</v>
      </c>
      <c r="C1611" t="s">
        <v>13</v>
      </c>
      <c r="D1611">
        <v>140</v>
      </c>
      <c r="E1611">
        <v>183.714231799185</v>
      </c>
      <c r="F1611">
        <v>20.9865039650272</v>
      </c>
      <c r="G1611" t="s">
        <v>14</v>
      </c>
      <c r="H1611" t="s">
        <v>19</v>
      </c>
      <c r="I1611" t="s">
        <v>28</v>
      </c>
      <c r="J1611">
        <v>0</v>
      </c>
      <c r="K1611">
        <v>3887.94</v>
      </c>
      <c r="L1611" t="s">
        <v>16</v>
      </c>
      <c r="M1611" t="str">
        <f>IF(PatientData[[#This Row],[Age]]&lt;=30,"18-30",IF(PatientData[[#This Row],[Age]]&lt;=40,"31-40",IF(PatientData[[#This Row],[Age]]&lt;=50,"41-50",IF(PatientData[[#This Row],[Age]]&lt;=60,"51-60",IF(PatientData[[#This Row],[Age]]&lt;=70,"61-70",IF(PatientData[[#This Row],[Age]]&lt;=80,"71-80","80+"))))))</f>
        <v>51-60</v>
      </c>
    </row>
    <row r="1612" spans="1:13" x14ac:dyDescent="0.25">
      <c r="A1612" t="s">
        <v>1636</v>
      </c>
      <c r="B1612">
        <v>45</v>
      </c>
      <c r="C1612" t="s">
        <v>13</v>
      </c>
      <c r="D1612">
        <v>108</v>
      </c>
      <c r="E1612">
        <v>238.964320052765</v>
      </c>
      <c r="F1612">
        <v>30.4912214718277</v>
      </c>
      <c r="G1612" t="s">
        <v>18</v>
      </c>
      <c r="H1612" t="s">
        <v>19</v>
      </c>
      <c r="I1612" t="s">
        <v>15</v>
      </c>
      <c r="J1612">
        <v>1</v>
      </c>
      <c r="K1612">
        <v>9412.98</v>
      </c>
      <c r="L1612" t="s">
        <v>16</v>
      </c>
      <c r="M1612" t="str">
        <f>IF(PatientData[[#This Row],[Age]]&lt;=30,"18-30",IF(PatientData[[#This Row],[Age]]&lt;=40,"31-40",IF(PatientData[[#This Row],[Age]]&lt;=50,"41-50",IF(PatientData[[#This Row],[Age]]&lt;=60,"51-60",IF(PatientData[[#This Row],[Age]]&lt;=70,"61-70",IF(PatientData[[#This Row],[Age]]&lt;=80,"71-80","80+"))))))</f>
        <v>41-50</v>
      </c>
    </row>
    <row r="1613" spans="1:13" x14ac:dyDescent="0.25">
      <c r="A1613" t="s">
        <v>1637</v>
      </c>
      <c r="B1613">
        <v>35</v>
      </c>
      <c r="C1613" t="s">
        <v>25</v>
      </c>
      <c r="D1613">
        <v>114</v>
      </c>
      <c r="E1613">
        <v>164.52134787910501</v>
      </c>
      <c r="F1613">
        <v>35.959011067644497</v>
      </c>
      <c r="G1613" t="s">
        <v>36</v>
      </c>
      <c r="H1613" t="s">
        <v>22</v>
      </c>
      <c r="I1613" t="s">
        <v>26</v>
      </c>
      <c r="J1613">
        <v>4</v>
      </c>
      <c r="K1613" t="s">
        <v>10051</v>
      </c>
      <c r="L1613" t="s">
        <v>23</v>
      </c>
      <c r="M1613" t="str">
        <f>IF(PatientData[[#This Row],[Age]]&lt;=30,"18-30",IF(PatientData[[#This Row],[Age]]&lt;=40,"31-40",IF(PatientData[[#This Row],[Age]]&lt;=50,"41-50",IF(PatientData[[#This Row],[Age]]&lt;=60,"51-60",IF(PatientData[[#This Row],[Age]]&lt;=70,"61-70",IF(PatientData[[#This Row],[Age]]&lt;=80,"71-80","80+"))))))</f>
        <v>31-40</v>
      </c>
    </row>
    <row r="1614" spans="1:13" x14ac:dyDescent="0.25">
      <c r="A1614" t="s">
        <v>1638</v>
      </c>
      <c r="B1614">
        <v>32</v>
      </c>
      <c r="C1614" t="s">
        <v>13</v>
      </c>
      <c r="D1614">
        <v>155</v>
      </c>
      <c r="E1614">
        <v>228.591265022908</v>
      </c>
      <c r="F1614">
        <v>24.368169284754501</v>
      </c>
      <c r="G1614" t="s">
        <v>18</v>
      </c>
      <c r="H1614" t="s">
        <v>19</v>
      </c>
      <c r="I1614" t="s">
        <v>28</v>
      </c>
      <c r="J1614">
        <v>3</v>
      </c>
      <c r="K1614">
        <v>5285.09</v>
      </c>
      <c r="L1614" t="s">
        <v>16</v>
      </c>
      <c r="M1614" t="str">
        <f>IF(PatientData[[#This Row],[Age]]&lt;=30,"18-30",IF(PatientData[[#This Row],[Age]]&lt;=40,"31-40",IF(PatientData[[#This Row],[Age]]&lt;=50,"41-50",IF(PatientData[[#This Row],[Age]]&lt;=60,"51-60",IF(PatientData[[#This Row],[Age]]&lt;=70,"61-70",IF(PatientData[[#This Row],[Age]]&lt;=80,"71-80","80+"))))))</f>
        <v>31-40</v>
      </c>
    </row>
    <row r="1615" spans="1:13" x14ac:dyDescent="0.25">
      <c r="A1615" t="s">
        <v>1639</v>
      </c>
      <c r="B1615">
        <v>41</v>
      </c>
      <c r="C1615" t="s">
        <v>25</v>
      </c>
      <c r="D1615">
        <v>126</v>
      </c>
      <c r="E1615">
        <v>292.18922453584202</v>
      </c>
      <c r="F1615">
        <v>25.2271109896231</v>
      </c>
      <c r="G1615" t="s">
        <v>14</v>
      </c>
      <c r="H1615" t="s">
        <v>19</v>
      </c>
      <c r="I1615" t="s">
        <v>28</v>
      </c>
      <c r="J1615">
        <v>3</v>
      </c>
      <c r="K1615">
        <v>1983.76</v>
      </c>
      <c r="L1615" t="s">
        <v>23</v>
      </c>
      <c r="M1615" t="str">
        <f>IF(PatientData[[#This Row],[Age]]&lt;=30,"18-30",IF(PatientData[[#This Row],[Age]]&lt;=40,"31-40",IF(PatientData[[#This Row],[Age]]&lt;=50,"41-50",IF(PatientData[[#This Row],[Age]]&lt;=60,"51-60",IF(PatientData[[#This Row],[Age]]&lt;=70,"61-70",IF(PatientData[[#This Row],[Age]]&lt;=80,"71-80","80+"))))))</f>
        <v>41-50</v>
      </c>
    </row>
    <row r="1616" spans="1:13" x14ac:dyDescent="0.25">
      <c r="A1616" t="s">
        <v>1640</v>
      </c>
      <c r="B1616">
        <v>69</v>
      </c>
      <c r="C1616" t="s">
        <v>25</v>
      </c>
      <c r="D1616">
        <v>111</v>
      </c>
      <c r="E1616">
        <v>156.610626681083</v>
      </c>
      <c r="F1616">
        <v>26.0389653706217</v>
      </c>
      <c r="G1616" t="s">
        <v>14</v>
      </c>
      <c r="H1616" t="s">
        <v>22</v>
      </c>
      <c r="I1616" t="s">
        <v>15</v>
      </c>
      <c r="J1616">
        <v>1</v>
      </c>
      <c r="K1616">
        <v>14857.83</v>
      </c>
      <c r="L1616" t="s">
        <v>16</v>
      </c>
      <c r="M1616" t="str">
        <f>IF(PatientData[[#This Row],[Age]]&lt;=30,"18-30",IF(PatientData[[#This Row],[Age]]&lt;=40,"31-40",IF(PatientData[[#This Row],[Age]]&lt;=50,"41-50",IF(PatientData[[#This Row],[Age]]&lt;=60,"51-60",IF(PatientData[[#This Row],[Age]]&lt;=70,"61-70",IF(PatientData[[#This Row],[Age]]&lt;=80,"71-80","80+"))))))</f>
        <v>61-70</v>
      </c>
    </row>
    <row r="1617" spans="1:13" x14ac:dyDescent="0.25">
      <c r="A1617" t="s">
        <v>1641</v>
      </c>
      <c r="B1617">
        <v>56</v>
      </c>
      <c r="C1617" t="s">
        <v>25</v>
      </c>
      <c r="D1617">
        <v>142</v>
      </c>
      <c r="E1617">
        <v>271.80453223387099</v>
      </c>
      <c r="F1617">
        <v>24.258299439574898</v>
      </c>
      <c r="G1617" t="s">
        <v>18</v>
      </c>
      <c r="H1617" t="s">
        <v>19</v>
      </c>
      <c r="I1617" t="s">
        <v>15</v>
      </c>
      <c r="J1617">
        <v>5</v>
      </c>
      <c r="K1617">
        <v>13545.17</v>
      </c>
      <c r="L1617" t="s">
        <v>16</v>
      </c>
      <c r="M1617" t="str">
        <f>IF(PatientData[[#This Row],[Age]]&lt;=30,"18-30",IF(PatientData[[#This Row],[Age]]&lt;=40,"31-40",IF(PatientData[[#This Row],[Age]]&lt;=50,"41-50",IF(PatientData[[#This Row],[Age]]&lt;=60,"51-60",IF(PatientData[[#This Row],[Age]]&lt;=70,"61-70",IF(PatientData[[#This Row],[Age]]&lt;=80,"71-80","80+"))))))</f>
        <v>51-60</v>
      </c>
    </row>
    <row r="1618" spans="1:13" x14ac:dyDescent="0.25">
      <c r="A1618" t="s">
        <v>1642</v>
      </c>
      <c r="B1618">
        <v>30</v>
      </c>
      <c r="C1618" t="s">
        <v>25</v>
      </c>
      <c r="D1618">
        <v>143</v>
      </c>
      <c r="E1618">
        <v>194.40288590687899</v>
      </c>
      <c r="F1618">
        <v>22.927566665854901</v>
      </c>
      <c r="G1618" t="s">
        <v>14</v>
      </c>
      <c r="H1618" t="s">
        <v>22</v>
      </c>
      <c r="I1618" t="s">
        <v>28</v>
      </c>
      <c r="J1618">
        <v>3</v>
      </c>
      <c r="K1618">
        <v>5436.48</v>
      </c>
      <c r="L1618" t="s">
        <v>16</v>
      </c>
      <c r="M1618" t="str">
        <f>IF(PatientData[[#This Row],[Age]]&lt;=30,"18-30",IF(PatientData[[#This Row],[Age]]&lt;=40,"31-40",IF(PatientData[[#This Row],[Age]]&lt;=50,"41-50",IF(PatientData[[#This Row],[Age]]&lt;=60,"51-60",IF(PatientData[[#This Row],[Age]]&lt;=70,"61-70",IF(PatientData[[#This Row],[Age]]&lt;=80,"71-80","80+"))))))</f>
        <v>18-30</v>
      </c>
    </row>
    <row r="1619" spans="1:13" x14ac:dyDescent="0.25">
      <c r="A1619" t="s">
        <v>1643</v>
      </c>
      <c r="B1619">
        <v>50</v>
      </c>
      <c r="C1619" t="s">
        <v>13</v>
      </c>
      <c r="D1619">
        <v>105</v>
      </c>
      <c r="E1619">
        <v>217.084021633633</v>
      </c>
      <c r="F1619">
        <v>21.235893220558399</v>
      </c>
      <c r="G1619" t="s">
        <v>14</v>
      </c>
      <c r="H1619" t="s">
        <v>19</v>
      </c>
      <c r="I1619" t="s">
        <v>28</v>
      </c>
      <c r="J1619">
        <v>4</v>
      </c>
      <c r="K1619">
        <v>2339.1999999999998</v>
      </c>
      <c r="L1619" t="s">
        <v>23</v>
      </c>
      <c r="M1619" t="str">
        <f>IF(PatientData[[#This Row],[Age]]&lt;=30,"18-30",IF(PatientData[[#This Row],[Age]]&lt;=40,"31-40",IF(PatientData[[#This Row],[Age]]&lt;=50,"41-50",IF(PatientData[[#This Row],[Age]]&lt;=60,"51-60",IF(PatientData[[#This Row],[Age]]&lt;=70,"61-70",IF(PatientData[[#This Row],[Age]]&lt;=80,"71-80","80+"))))))</f>
        <v>41-50</v>
      </c>
    </row>
    <row r="1620" spans="1:13" x14ac:dyDescent="0.25">
      <c r="A1620" t="s">
        <v>1644</v>
      </c>
      <c r="B1620">
        <v>46</v>
      </c>
      <c r="C1620" t="s">
        <v>25</v>
      </c>
      <c r="D1620">
        <v>125</v>
      </c>
      <c r="E1620">
        <v>244.092947320203</v>
      </c>
      <c r="F1620">
        <v>27.1383910539288</v>
      </c>
      <c r="G1620" t="s">
        <v>36</v>
      </c>
      <c r="H1620" t="s">
        <v>19</v>
      </c>
      <c r="I1620" t="s">
        <v>15</v>
      </c>
      <c r="J1620">
        <v>2</v>
      </c>
      <c r="K1620">
        <v>4201.17</v>
      </c>
      <c r="L1620" t="s">
        <v>23</v>
      </c>
      <c r="M1620" t="str">
        <f>IF(PatientData[[#This Row],[Age]]&lt;=30,"18-30",IF(PatientData[[#This Row],[Age]]&lt;=40,"31-40",IF(PatientData[[#This Row],[Age]]&lt;=50,"41-50",IF(PatientData[[#This Row],[Age]]&lt;=60,"51-60",IF(PatientData[[#This Row],[Age]]&lt;=70,"61-70",IF(PatientData[[#This Row],[Age]]&lt;=80,"71-80","80+"))))))</f>
        <v>41-50</v>
      </c>
    </row>
    <row r="1621" spans="1:13" x14ac:dyDescent="0.25">
      <c r="A1621" t="s">
        <v>1645</v>
      </c>
      <c r="B1621">
        <v>27</v>
      </c>
      <c r="C1621" t="s">
        <v>25</v>
      </c>
      <c r="D1621">
        <v>119</v>
      </c>
      <c r="E1621">
        <v>211.33513431671301</v>
      </c>
      <c r="F1621">
        <v>28.429399081131798</v>
      </c>
      <c r="G1621" t="s">
        <v>18</v>
      </c>
      <c r="H1621" t="s">
        <v>19</v>
      </c>
      <c r="I1621" t="s">
        <v>28</v>
      </c>
      <c r="J1621">
        <v>0</v>
      </c>
      <c r="K1621">
        <v>2287.65</v>
      </c>
      <c r="L1621" t="s">
        <v>20</v>
      </c>
      <c r="M1621" t="str">
        <f>IF(PatientData[[#This Row],[Age]]&lt;=30,"18-30",IF(PatientData[[#This Row],[Age]]&lt;=40,"31-40",IF(PatientData[[#This Row],[Age]]&lt;=50,"41-50",IF(PatientData[[#This Row],[Age]]&lt;=60,"51-60",IF(PatientData[[#This Row],[Age]]&lt;=70,"61-70",IF(PatientData[[#This Row],[Age]]&lt;=80,"71-80","80+"))))))</f>
        <v>18-30</v>
      </c>
    </row>
    <row r="1622" spans="1:13" x14ac:dyDescent="0.25">
      <c r="A1622" t="s">
        <v>1646</v>
      </c>
      <c r="B1622">
        <v>62</v>
      </c>
      <c r="C1622" t="s">
        <v>25</v>
      </c>
      <c r="D1622">
        <v>144</v>
      </c>
      <c r="E1622" t="s">
        <v>10051</v>
      </c>
      <c r="F1622">
        <v>22.323010157832599</v>
      </c>
      <c r="G1622" t="s">
        <v>14</v>
      </c>
      <c r="H1622" t="s">
        <v>10051</v>
      </c>
      <c r="I1622" t="s">
        <v>15</v>
      </c>
      <c r="J1622">
        <v>3</v>
      </c>
      <c r="K1622">
        <v>9877.5</v>
      </c>
      <c r="L1622" t="s">
        <v>16</v>
      </c>
      <c r="M1622" t="str">
        <f>IF(PatientData[[#This Row],[Age]]&lt;=30,"18-30",IF(PatientData[[#This Row],[Age]]&lt;=40,"31-40",IF(PatientData[[#This Row],[Age]]&lt;=50,"41-50",IF(PatientData[[#This Row],[Age]]&lt;=60,"51-60",IF(PatientData[[#This Row],[Age]]&lt;=70,"61-70",IF(PatientData[[#This Row],[Age]]&lt;=80,"71-80","80+"))))))</f>
        <v>61-70</v>
      </c>
    </row>
    <row r="1623" spans="1:13" x14ac:dyDescent="0.25">
      <c r="A1623" t="s">
        <v>1647</v>
      </c>
      <c r="B1623">
        <v>66</v>
      </c>
      <c r="C1623" t="s">
        <v>13</v>
      </c>
      <c r="D1623">
        <v>144</v>
      </c>
      <c r="E1623">
        <v>208.95385208887299</v>
      </c>
      <c r="F1623">
        <v>27.428719393732798</v>
      </c>
      <c r="G1623" t="s">
        <v>36</v>
      </c>
      <c r="H1623" t="s">
        <v>19</v>
      </c>
      <c r="I1623" t="s">
        <v>15</v>
      </c>
      <c r="J1623">
        <v>4</v>
      </c>
      <c r="K1623">
        <v>8344.3799999999992</v>
      </c>
      <c r="L1623" t="s">
        <v>16</v>
      </c>
      <c r="M1623" t="str">
        <f>IF(PatientData[[#This Row],[Age]]&lt;=30,"18-30",IF(PatientData[[#This Row],[Age]]&lt;=40,"31-40",IF(PatientData[[#This Row],[Age]]&lt;=50,"41-50",IF(PatientData[[#This Row],[Age]]&lt;=60,"51-60",IF(PatientData[[#This Row],[Age]]&lt;=70,"61-70",IF(PatientData[[#This Row],[Age]]&lt;=80,"71-80","80+"))))))</f>
        <v>61-70</v>
      </c>
    </row>
    <row r="1624" spans="1:13" x14ac:dyDescent="0.25">
      <c r="A1624" t="s">
        <v>1648</v>
      </c>
      <c r="B1624">
        <v>65</v>
      </c>
      <c r="C1624" t="s">
        <v>25</v>
      </c>
      <c r="D1624">
        <v>157</v>
      </c>
      <c r="E1624" t="s">
        <v>10051</v>
      </c>
      <c r="F1624">
        <v>27.620648651732601</v>
      </c>
      <c r="G1624" t="s">
        <v>14</v>
      </c>
      <c r="H1624" t="s">
        <v>19</v>
      </c>
      <c r="I1624" t="s">
        <v>26</v>
      </c>
      <c r="J1624">
        <v>6</v>
      </c>
      <c r="K1624">
        <v>20238.189999999999</v>
      </c>
      <c r="L1624" t="s">
        <v>23</v>
      </c>
      <c r="M1624" t="str">
        <f>IF(PatientData[[#This Row],[Age]]&lt;=30,"18-30",IF(PatientData[[#This Row],[Age]]&lt;=40,"31-40",IF(PatientData[[#This Row],[Age]]&lt;=50,"41-50",IF(PatientData[[#This Row],[Age]]&lt;=60,"51-60",IF(PatientData[[#This Row],[Age]]&lt;=70,"61-70",IF(PatientData[[#This Row],[Age]]&lt;=80,"71-80","80+"))))))</f>
        <v>61-70</v>
      </c>
    </row>
    <row r="1625" spans="1:13" x14ac:dyDescent="0.25">
      <c r="A1625" t="s">
        <v>1649</v>
      </c>
      <c r="B1625">
        <v>62</v>
      </c>
      <c r="C1625" t="s">
        <v>25</v>
      </c>
      <c r="D1625">
        <v>124</v>
      </c>
      <c r="E1625">
        <v>195.386678241243</v>
      </c>
      <c r="F1625">
        <v>32.00664984854</v>
      </c>
      <c r="G1625" t="s">
        <v>18</v>
      </c>
      <c r="H1625" t="s">
        <v>19</v>
      </c>
      <c r="I1625" t="s">
        <v>26</v>
      </c>
      <c r="J1625">
        <v>1</v>
      </c>
      <c r="K1625">
        <v>10011.280000000001</v>
      </c>
      <c r="L1625" t="s">
        <v>23</v>
      </c>
      <c r="M1625" t="str">
        <f>IF(PatientData[[#This Row],[Age]]&lt;=30,"18-30",IF(PatientData[[#This Row],[Age]]&lt;=40,"31-40",IF(PatientData[[#This Row],[Age]]&lt;=50,"41-50",IF(PatientData[[#This Row],[Age]]&lt;=60,"51-60",IF(PatientData[[#This Row],[Age]]&lt;=70,"61-70",IF(PatientData[[#This Row],[Age]]&lt;=80,"71-80","80+"))))))</f>
        <v>61-70</v>
      </c>
    </row>
    <row r="1626" spans="1:13" x14ac:dyDescent="0.25">
      <c r="A1626" t="s">
        <v>1650</v>
      </c>
      <c r="B1626">
        <v>64</v>
      </c>
      <c r="C1626" t="s">
        <v>25</v>
      </c>
      <c r="D1626">
        <v>114</v>
      </c>
      <c r="E1626">
        <v>169.84097543285901</v>
      </c>
      <c r="F1626">
        <v>30.8505619944203</v>
      </c>
      <c r="G1626" t="s">
        <v>14</v>
      </c>
      <c r="H1626" t="s">
        <v>19</v>
      </c>
      <c r="I1626" t="s">
        <v>15</v>
      </c>
      <c r="J1626">
        <v>4</v>
      </c>
      <c r="K1626">
        <v>2889</v>
      </c>
      <c r="L1626" t="s">
        <v>16</v>
      </c>
      <c r="M1626" t="str">
        <f>IF(PatientData[[#This Row],[Age]]&lt;=30,"18-30",IF(PatientData[[#This Row],[Age]]&lt;=40,"31-40",IF(PatientData[[#This Row],[Age]]&lt;=50,"41-50",IF(PatientData[[#This Row],[Age]]&lt;=60,"51-60",IF(PatientData[[#This Row],[Age]]&lt;=70,"61-70",IF(PatientData[[#This Row],[Age]]&lt;=80,"71-80","80+"))))))</f>
        <v>61-70</v>
      </c>
    </row>
    <row r="1627" spans="1:13" x14ac:dyDescent="0.25">
      <c r="A1627" t="s">
        <v>1651</v>
      </c>
      <c r="B1627">
        <v>91</v>
      </c>
      <c r="C1627" t="s">
        <v>13</v>
      </c>
      <c r="D1627" t="s">
        <v>10051</v>
      </c>
      <c r="E1627">
        <v>238.80558754737501</v>
      </c>
      <c r="F1627">
        <v>41.0061036254519</v>
      </c>
      <c r="G1627" t="s">
        <v>18</v>
      </c>
      <c r="H1627" t="s">
        <v>19</v>
      </c>
      <c r="I1627" t="s">
        <v>26</v>
      </c>
      <c r="J1627">
        <v>2</v>
      </c>
      <c r="K1627">
        <v>13290.14</v>
      </c>
      <c r="L1627" t="s">
        <v>16</v>
      </c>
      <c r="M1627" t="str">
        <f>IF(PatientData[[#This Row],[Age]]&lt;=30,"18-30",IF(PatientData[[#This Row],[Age]]&lt;=40,"31-40",IF(PatientData[[#This Row],[Age]]&lt;=50,"41-50",IF(PatientData[[#This Row],[Age]]&lt;=60,"51-60",IF(PatientData[[#This Row],[Age]]&lt;=70,"61-70",IF(PatientData[[#This Row],[Age]]&lt;=80,"71-80","80+"))))))</f>
        <v>80+</v>
      </c>
    </row>
    <row r="1628" spans="1:13" x14ac:dyDescent="0.25">
      <c r="A1628" t="s">
        <v>1652</v>
      </c>
      <c r="B1628">
        <v>35</v>
      </c>
      <c r="C1628" t="s">
        <v>25</v>
      </c>
      <c r="D1628">
        <v>110</v>
      </c>
      <c r="E1628">
        <v>163.88734853713601</v>
      </c>
      <c r="F1628">
        <v>29.024066768474999</v>
      </c>
      <c r="G1628" t="s">
        <v>36</v>
      </c>
      <c r="H1628" t="s">
        <v>22</v>
      </c>
      <c r="I1628" t="s">
        <v>26</v>
      </c>
      <c r="J1628">
        <v>3</v>
      </c>
      <c r="K1628">
        <v>22852</v>
      </c>
      <c r="L1628" t="s">
        <v>16</v>
      </c>
      <c r="M1628" t="str">
        <f>IF(PatientData[[#This Row],[Age]]&lt;=30,"18-30",IF(PatientData[[#This Row],[Age]]&lt;=40,"31-40",IF(PatientData[[#This Row],[Age]]&lt;=50,"41-50",IF(PatientData[[#This Row],[Age]]&lt;=60,"51-60",IF(PatientData[[#This Row],[Age]]&lt;=70,"61-70",IF(PatientData[[#This Row],[Age]]&lt;=80,"71-80","80+"))))))</f>
        <v>31-40</v>
      </c>
    </row>
    <row r="1629" spans="1:13" x14ac:dyDescent="0.25">
      <c r="A1629" t="s">
        <v>1653</v>
      </c>
      <c r="B1629">
        <v>70</v>
      </c>
      <c r="C1629" t="s">
        <v>13</v>
      </c>
      <c r="D1629">
        <v>142</v>
      </c>
      <c r="E1629">
        <v>231.16473699002901</v>
      </c>
      <c r="F1629">
        <v>32.195086535022902</v>
      </c>
      <c r="G1629" t="s">
        <v>18</v>
      </c>
      <c r="H1629" t="s">
        <v>19</v>
      </c>
      <c r="I1629" t="s">
        <v>15</v>
      </c>
      <c r="J1629">
        <v>1</v>
      </c>
      <c r="K1629">
        <v>14215.03</v>
      </c>
      <c r="L1629" t="s">
        <v>16</v>
      </c>
      <c r="M1629" t="str">
        <f>IF(PatientData[[#This Row],[Age]]&lt;=30,"18-30",IF(PatientData[[#This Row],[Age]]&lt;=40,"31-40",IF(PatientData[[#This Row],[Age]]&lt;=50,"41-50",IF(PatientData[[#This Row],[Age]]&lt;=60,"51-60",IF(PatientData[[#This Row],[Age]]&lt;=70,"61-70",IF(PatientData[[#This Row],[Age]]&lt;=80,"71-80","80+"))))))</f>
        <v>61-70</v>
      </c>
    </row>
    <row r="1630" spans="1:13" x14ac:dyDescent="0.25">
      <c r="A1630" t="s">
        <v>1654</v>
      </c>
      <c r="B1630">
        <v>48</v>
      </c>
      <c r="C1630" t="s">
        <v>13</v>
      </c>
      <c r="D1630">
        <v>103</v>
      </c>
      <c r="E1630">
        <v>260.98272655943202</v>
      </c>
      <c r="F1630">
        <v>22.9420019257105</v>
      </c>
      <c r="G1630" t="s">
        <v>14</v>
      </c>
      <c r="H1630" t="s">
        <v>22</v>
      </c>
      <c r="I1630" t="s">
        <v>26</v>
      </c>
      <c r="J1630">
        <v>2</v>
      </c>
      <c r="K1630">
        <v>23456.76</v>
      </c>
      <c r="L1630" t="s">
        <v>16</v>
      </c>
      <c r="M1630" t="str">
        <f>IF(PatientData[[#This Row],[Age]]&lt;=30,"18-30",IF(PatientData[[#This Row],[Age]]&lt;=40,"31-40",IF(PatientData[[#This Row],[Age]]&lt;=50,"41-50",IF(PatientData[[#This Row],[Age]]&lt;=60,"51-60",IF(PatientData[[#This Row],[Age]]&lt;=70,"61-70",IF(PatientData[[#This Row],[Age]]&lt;=80,"71-80","80+"))))))</f>
        <v>41-50</v>
      </c>
    </row>
    <row r="1631" spans="1:13" x14ac:dyDescent="0.25">
      <c r="A1631" t="s">
        <v>1655</v>
      </c>
      <c r="B1631">
        <v>53</v>
      </c>
      <c r="C1631" t="s">
        <v>25</v>
      </c>
      <c r="D1631" t="s">
        <v>10051</v>
      </c>
      <c r="E1631">
        <v>174.15465511435201</v>
      </c>
      <c r="F1631">
        <v>30.6899831858791</v>
      </c>
      <c r="G1631" t="s">
        <v>14</v>
      </c>
      <c r="H1631" t="s">
        <v>19</v>
      </c>
      <c r="I1631" t="s">
        <v>28</v>
      </c>
      <c r="J1631">
        <v>4</v>
      </c>
      <c r="K1631">
        <v>6744.19</v>
      </c>
      <c r="L1631" t="s">
        <v>16</v>
      </c>
      <c r="M1631" t="str">
        <f>IF(PatientData[[#This Row],[Age]]&lt;=30,"18-30",IF(PatientData[[#This Row],[Age]]&lt;=40,"31-40",IF(PatientData[[#This Row],[Age]]&lt;=50,"41-50",IF(PatientData[[#This Row],[Age]]&lt;=60,"51-60",IF(PatientData[[#This Row],[Age]]&lt;=70,"61-70",IF(PatientData[[#This Row],[Age]]&lt;=80,"71-80","80+"))))))</f>
        <v>51-60</v>
      </c>
    </row>
    <row r="1632" spans="1:13" x14ac:dyDescent="0.25">
      <c r="A1632" t="s">
        <v>1656</v>
      </c>
      <c r="B1632">
        <v>73</v>
      </c>
      <c r="C1632" t="s">
        <v>13</v>
      </c>
      <c r="D1632">
        <v>133</v>
      </c>
      <c r="E1632">
        <v>249.768875965077</v>
      </c>
      <c r="F1632">
        <v>31.126063235433001</v>
      </c>
      <c r="G1632" t="s">
        <v>14</v>
      </c>
      <c r="H1632" t="s">
        <v>19</v>
      </c>
      <c r="I1632" t="s">
        <v>26</v>
      </c>
      <c r="J1632">
        <v>4</v>
      </c>
      <c r="K1632">
        <v>16721.13</v>
      </c>
      <c r="L1632" t="s">
        <v>10051</v>
      </c>
      <c r="M1632" t="str">
        <f>IF(PatientData[[#This Row],[Age]]&lt;=30,"18-30",IF(PatientData[[#This Row],[Age]]&lt;=40,"31-40",IF(PatientData[[#This Row],[Age]]&lt;=50,"41-50",IF(PatientData[[#This Row],[Age]]&lt;=60,"51-60",IF(PatientData[[#This Row],[Age]]&lt;=70,"61-70",IF(PatientData[[#This Row],[Age]]&lt;=80,"71-80","80+"))))))</f>
        <v>71-80</v>
      </c>
    </row>
    <row r="1633" spans="1:13" x14ac:dyDescent="0.25">
      <c r="A1633" t="s">
        <v>1657</v>
      </c>
      <c r="B1633">
        <v>57</v>
      </c>
      <c r="C1633" t="s">
        <v>13</v>
      </c>
      <c r="D1633" t="s">
        <v>10051</v>
      </c>
      <c r="E1633">
        <v>210.398886134587</v>
      </c>
      <c r="F1633">
        <v>20.518505150316699</v>
      </c>
      <c r="G1633" t="s">
        <v>14</v>
      </c>
      <c r="H1633" t="s">
        <v>19</v>
      </c>
      <c r="I1633" t="s">
        <v>28</v>
      </c>
      <c r="J1633">
        <v>2</v>
      </c>
      <c r="K1633">
        <v>5319.35</v>
      </c>
      <c r="L1633" t="s">
        <v>23</v>
      </c>
      <c r="M1633" t="str">
        <f>IF(PatientData[[#This Row],[Age]]&lt;=30,"18-30",IF(PatientData[[#This Row],[Age]]&lt;=40,"31-40",IF(PatientData[[#This Row],[Age]]&lt;=50,"41-50",IF(PatientData[[#This Row],[Age]]&lt;=60,"51-60",IF(PatientData[[#This Row],[Age]]&lt;=70,"61-70",IF(PatientData[[#This Row],[Age]]&lt;=80,"71-80","80+"))))))</f>
        <v>51-60</v>
      </c>
    </row>
    <row r="1634" spans="1:13" x14ac:dyDescent="0.25">
      <c r="A1634" t="s">
        <v>1658</v>
      </c>
      <c r="B1634">
        <v>53</v>
      </c>
      <c r="C1634" t="s">
        <v>25</v>
      </c>
      <c r="D1634">
        <v>108</v>
      </c>
      <c r="E1634">
        <v>250.545703355293</v>
      </c>
      <c r="F1634">
        <v>28.5717918757516</v>
      </c>
      <c r="G1634" t="s">
        <v>18</v>
      </c>
      <c r="H1634" t="s">
        <v>19</v>
      </c>
      <c r="I1634" t="s">
        <v>28</v>
      </c>
      <c r="J1634">
        <v>3</v>
      </c>
      <c r="K1634">
        <v>2329.77</v>
      </c>
      <c r="L1634" t="s">
        <v>43</v>
      </c>
      <c r="M1634" t="str">
        <f>IF(PatientData[[#This Row],[Age]]&lt;=30,"18-30",IF(PatientData[[#This Row],[Age]]&lt;=40,"31-40",IF(PatientData[[#This Row],[Age]]&lt;=50,"41-50",IF(PatientData[[#This Row],[Age]]&lt;=60,"51-60",IF(PatientData[[#This Row],[Age]]&lt;=70,"61-70",IF(PatientData[[#This Row],[Age]]&lt;=80,"71-80","80+"))))))</f>
        <v>51-60</v>
      </c>
    </row>
    <row r="1635" spans="1:13" x14ac:dyDescent="0.25">
      <c r="A1635" t="s">
        <v>1659</v>
      </c>
      <c r="B1635">
        <v>23</v>
      </c>
      <c r="C1635" t="s">
        <v>13</v>
      </c>
      <c r="D1635">
        <v>124</v>
      </c>
      <c r="E1635">
        <v>232.44745986817401</v>
      </c>
      <c r="F1635">
        <v>29.516828352757798</v>
      </c>
      <c r="G1635" t="s">
        <v>10051</v>
      </c>
      <c r="H1635" t="s">
        <v>10051</v>
      </c>
      <c r="I1635" t="s">
        <v>28</v>
      </c>
      <c r="J1635">
        <v>0</v>
      </c>
      <c r="K1635">
        <v>2312.29</v>
      </c>
      <c r="L1635" t="s">
        <v>16</v>
      </c>
      <c r="M1635" t="str">
        <f>IF(PatientData[[#This Row],[Age]]&lt;=30,"18-30",IF(PatientData[[#This Row],[Age]]&lt;=40,"31-40",IF(PatientData[[#This Row],[Age]]&lt;=50,"41-50",IF(PatientData[[#This Row],[Age]]&lt;=60,"51-60",IF(PatientData[[#This Row],[Age]]&lt;=70,"61-70",IF(PatientData[[#This Row],[Age]]&lt;=80,"71-80","80+"))))))</f>
        <v>18-30</v>
      </c>
    </row>
    <row r="1636" spans="1:13" x14ac:dyDescent="0.25">
      <c r="A1636" t="s">
        <v>1660</v>
      </c>
      <c r="B1636">
        <v>40</v>
      </c>
      <c r="C1636" t="s">
        <v>13</v>
      </c>
      <c r="D1636">
        <v>123</v>
      </c>
      <c r="E1636">
        <v>205.97722429786401</v>
      </c>
      <c r="F1636">
        <v>27.271161979246799</v>
      </c>
      <c r="G1636" t="s">
        <v>36</v>
      </c>
      <c r="H1636" t="s">
        <v>19</v>
      </c>
      <c r="I1636" t="s">
        <v>15</v>
      </c>
      <c r="J1636">
        <v>6</v>
      </c>
      <c r="K1636">
        <v>7540.1</v>
      </c>
      <c r="L1636" t="s">
        <v>23</v>
      </c>
      <c r="M1636" t="str">
        <f>IF(PatientData[[#This Row],[Age]]&lt;=30,"18-30",IF(PatientData[[#This Row],[Age]]&lt;=40,"31-40",IF(PatientData[[#This Row],[Age]]&lt;=50,"41-50",IF(PatientData[[#This Row],[Age]]&lt;=60,"51-60",IF(PatientData[[#This Row],[Age]]&lt;=70,"61-70",IF(PatientData[[#This Row],[Age]]&lt;=80,"71-80","80+"))))))</f>
        <v>31-40</v>
      </c>
    </row>
    <row r="1637" spans="1:13" x14ac:dyDescent="0.25">
      <c r="A1637" t="s">
        <v>1661</v>
      </c>
      <c r="B1637">
        <v>49</v>
      </c>
      <c r="C1637" t="s">
        <v>25</v>
      </c>
      <c r="D1637">
        <v>127</v>
      </c>
      <c r="E1637">
        <v>213.05226497956201</v>
      </c>
      <c r="F1637">
        <v>23.3820352879636</v>
      </c>
      <c r="G1637" t="s">
        <v>14</v>
      </c>
      <c r="H1637" t="s">
        <v>19</v>
      </c>
      <c r="I1637" t="s">
        <v>28</v>
      </c>
      <c r="J1637">
        <v>2</v>
      </c>
      <c r="K1637">
        <v>1630</v>
      </c>
      <c r="L1637" t="s">
        <v>23</v>
      </c>
      <c r="M1637" t="str">
        <f>IF(PatientData[[#This Row],[Age]]&lt;=30,"18-30",IF(PatientData[[#This Row],[Age]]&lt;=40,"31-40",IF(PatientData[[#This Row],[Age]]&lt;=50,"41-50",IF(PatientData[[#This Row],[Age]]&lt;=60,"51-60",IF(PatientData[[#This Row],[Age]]&lt;=70,"61-70",IF(PatientData[[#This Row],[Age]]&lt;=80,"71-80","80+"))))))</f>
        <v>41-50</v>
      </c>
    </row>
    <row r="1638" spans="1:13" x14ac:dyDescent="0.25">
      <c r="A1638" t="s">
        <v>1662</v>
      </c>
      <c r="B1638">
        <v>60</v>
      </c>
      <c r="C1638" t="s">
        <v>13</v>
      </c>
      <c r="D1638">
        <v>140</v>
      </c>
      <c r="E1638">
        <v>254.93947149565699</v>
      </c>
      <c r="F1638">
        <v>29.253947145379101</v>
      </c>
      <c r="G1638" t="s">
        <v>18</v>
      </c>
      <c r="H1638" t="s">
        <v>22</v>
      </c>
      <c r="I1638" t="s">
        <v>15</v>
      </c>
      <c r="J1638">
        <v>2</v>
      </c>
      <c r="K1638">
        <v>2464.69</v>
      </c>
      <c r="L1638" t="s">
        <v>16</v>
      </c>
      <c r="M1638" t="str">
        <f>IF(PatientData[[#This Row],[Age]]&lt;=30,"18-30",IF(PatientData[[#This Row],[Age]]&lt;=40,"31-40",IF(PatientData[[#This Row],[Age]]&lt;=50,"41-50",IF(PatientData[[#This Row],[Age]]&lt;=60,"51-60",IF(PatientData[[#This Row],[Age]]&lt;=70,"61-70",IF(PatientData[[#This Row],[Age]]&lt;=80,"71-80","80+"))))))</f>
        <v>51-60</v>
      </c>
    </row>
    <row r="1639" spans="1:13" x14ac:dyDescent="0.25">
      <c r="A1639" t="s">
        <v>1663</v>
      </c>
      <c r="B1639">
        <v>90</v>
      </c>
      <c r="C1639" t="s">
        <v>13</v>
      </c>
      <c r="D1639">
        <v>117</v>
      </c>
      <c r="E1639">
        <v>223.305617919263</v>
      </c>
      <c r="F1639" t="s">
        <v>10051</v>
      </c>
      <c r="G1639" t="s">
        <v>36</v>
      </c>
      <c r="H1639" t="s">
        <v>19</v>
      </c>
      <c r="I1639" t="s">
        <v>26</v>
      </c>
      <c r="J1639">
        <v>3</v>
      </c>
      <c r="K1639">
        <v>19337.46</v>
      </c>
      <c r="L1639" t="s">
        <v>16</v>
      </c>
      <c r="M1639" t="str">
        <f>IF(PatientData[[#This Row],[Age]]&lt;=30,"18-30",IF(PatientData[[#This Row],[Age]]&lt;=40,"31-40",IF(PatientData[[#This Row],[Age]]&lt;=50,"41-50",IF(PatientData[[#This Row],[Age]]&lt;=60,"51-60",IF(PatientData[[#This Row],[Age]]&lt;=70,"61-70",IF(PatientData[[#This Row],[Age]]&lt;=80,"71-80","80+"))))))</f>
        <v>80+</v>
      </c>
    </row>
    <row r="1640" spans="1:13" x14ac:dyDescent="0.25">
      <c r="A1640" t="s">
        <v>1664</v>
      </c>
      <c r="B1640">
        <v>60</v>
      </c>
      <c r="C1640" t="s">
        <v>25</v>
      </c>
      <c r="D1640">
        <v>154</v>
      </c>
      <c r="E1640">
        <v>181.83762631918799</v>
      </c>
      <c r="F1640">
        <v>24.979046931935201</v>
      </c>
      <c r="G1640" t="s">
        <v>14</v>
      </c>
      <c r="H1640" t="s">
        <v>19</v>
      </c>
      <c r="I1640" t="s">
        <v>28</v>
      </c>
      <c r="J1640">
        <v>5</v>
      </c>
      <c r="K1640">
        <v>4031.18</v>
      </c>
      <c r="L1640" t="s">
        <v>23</v>
      </c>
      <c r="M1640" t="str">
        <f>IF(PatientData[[#This Row],[Age]]&lt;=30,"18-30",IF(PatientData[[#This Row],[Age]]&lt;=40,"31-40",IF(PatientData[[#This Row],[Age]]&lt;=50,"41-50",IF(PatientData[[#This Row],[Age]]&lt;=60,"51-60",IF(PatientData[[#This Row],[Age]]&lt;=70,"61-70",IF(PatientData[[#This Row],[Age]]&lt;=80,"71-80","80+"))))))</f>
        <v>51-60</v>
      </c>
    </row>
    <row r="1641" spans="1:13" x14ac:dyDescent="0.25">
      <c r="A1641" t="s">
        <v>1665</v>
      </c>
      <c r="B1641">
        <v>63</v>
      </c>
      <c r="C1641" t="s">
        <v>25</v>
      </c>
      <c r="D1641">
        <v>101</v>
      </c>
      <c r="E1641">
        <v>260.00000104308901</v>
      </c>
      <c r="F1641">
        <v>29.582781248529201</v>
      </c>
      <c r="G1641" t="s">
        <v>18</v>
      </c>
      <c r="H1641" t="s">
        <v>22</v>
      </c>
      <c r="I1641" t="s">
        <v>26</v>
      </c>
      <c r="J1641">
        <v>4</v>
      </c>
      <c r="K1641">
        <v>21509.56</v>
      </c>
      <c r="L1641" t="s">
        <v>23</v>
      </c>
      <c r="M1641" t="str">
        <f>IF(PatientData[[#This Row],[Age]]&lt;=30,"18-30",IF(PatientData[[#This Row],[Age]]&lt;=40,"31-40",IF(PatientData[[#This Row],[Age]]&lt;=50,"41-50",IF(PatientData[[#This Row],[Age]]&lt;=60,"51-60",IF(PatientData[[#This Row],[Age]]&lt;=70,"61-70",IF(PatientData[[#This Row],[Age]]&lt;=80,"71-80","80+"))))))</f>
        <v>61-70</v>
      </c>
    </row>
    <row r="1642" spans="1:13" x14ac:dyDescent="0.25">
      <c r="A1642" t="s">
        <v>1666</v>
      </c>
      <c r="B1642">
        <v>78</v>
      </c>
      <c r="C1642" t="s">
        <v>13</v>
      </c>
      <c r="D1642">
        <v>112</v>
      </c>
      <c r="E1642">
        <v>197.18974459905499</v>
      </c>
      <c r="F1642">
        <v>31.441100555914002</v>
      </c>
      <c r="G1642" t="s">
        <v>14</v>
      </c>
      <c r="H1642" t="s">
        <v>19</v>
      </c>
      <c r="I1642" t="s">
        <v>15</v>
      </c>
      <c r="J1642">
        <v>2</v>
      </c>
      <c r="K1642">
        <v>6848.18</v>
      </c>
      <c r="L1642" t="s">
        <v>16</v>
      </c>
      <c r="M1642" t="str">
        <f>IF(PatientData[[#This Row],[Age]]&lt;=30,"18-30",IF(PatientData[[#This Row],[Age]]&lt;=40,"31-40",IF(PatientData[[#This Row],[Age]]&lt;=50,"41-50",IF(PatientData[[#This Row],[Age]]&lt;=60,"51-60",IF(PatientData[[#This Row],[Age]]&lt;=70,"61-70",IF(PatientData[[#This Row],[Age]]&lt;=80,"71-80","80+"))))))</f>
        <v>71-80</v>
      </c>
    </row>
    <row r="1643" spans="1:13" x14ac:dyDescent="0.25">
      <c r="A1643" t="s">
        <v>1667</v>
      </c>
      <c r="B1643">
        <v>44</v>
      </c>
      <c r="C1643" t="s">
        <v>13</v>
      </c>
      <c r="D1643">
        <v>107</v>
      </c>
      <c r="E1643" t="s">
        <v>10051</v>
      </c>
      <c r="F1643">
        <v>15.5328686069174</v>
      </c>
      <c r="G1643" t="s">
        <v>14</v>
      </c>
      <c r="H1643" t="s">
        <v>10051</v>
      </c>
      <c r="I1643" t="s">
        <v>15</v>
      </c>
      <c r="J1643">
        <v>4</v>
      </c>
      <c r="K1643">
        <v>12933.57</v>
      </c>
      <c r="L1643" t="s">
        <v>23</v>
      </c>
      <c r="M1643" t="str">
        <f>IF(PatientData[[#This Row],[Age]]&lt;=30,"18-30",IF(PatientData[[#This Row],[Age]]&lt;=40,"31-40",IF(PatientData[[#This Row],[Age]]&lt;=50,"41-50",IF(PatientData[[#This Row],[Age]]&lt;=60,"51-60",IF(PatientData[[#This Row],[Age]]&lt;=70,"61-70",IF(PatientData[[#This Row],[Age]]&lt;=80,"71-80","80+"))))))</f>
        <v>41-50</v>
      </c>
    </row>
    <row r="1644" spans="1:13" x14ac:dyDescent="0.25">
      <c r="A1644" t="s">
        <v>1668</v>
      </c>
      <c r="B1644">
        <v>77</v>
      </c>
      <c r="C1644" t="s">
        <v>25</v>
      </c>
      <c r="D1644">
        <v>121</v>
      </c>
      <c r="E1644">
        <v>180.97242629179101</v>
      </c>
      <c r="F1644">
        <v>25.192843652335601</v>
      </c>
      <c r="G1644" t="s">
        <v>18</v>
      </c>
      <c r="H1644" t="s">
        <v>19</v>
      </c>
      <c r="I1644" t="s">
        <v>15</v>
      </c>
      <c r="J1644">
        <v>3</v>
      </c>
      <c r="K1644">
        <v>7944.24</v>
      </c>
      <c r="L1644" t="s">
        <v>16</v>
      </c>
      <c r="M1644" t="str">
        <f>IF(PatientData[[#This Row],[Age]]&lt;=30,"18-30",IF(PatientData[[#This Row],[Age]]&lt;=40,"31-40",IF(PatientData[[#This Row],[Age]]&lt;=50,"41-50",IF(PatientData[[#This Row],[Age]]&lt;=60,"51-60",IF(PatientData[[#This Row],[Age]]&lt;=70,"61-70",IF(PatientData[[#This Row],[Age]]&lt;=80,"71-80","80+"))))))</f>
        <v>71-80</v>
      </c>
    </row>
    <row r="1645" spans="1:13" x14ac:dyDescent="0.25">
      <c r="A1645" t="s">
        <v>1669</v>
      </c>
      <c r="B1645">
        <v>58</v>
      </c>
      <c r="C1645" t="s">
        <v>25</v>
      </c>
      <c r="D1645">
        <v>98</v>
      </c>
      <c r="E1645">
        <v>262.06224735241602</v>
      </c>
      <c r="F1645">
        <v>21.827965882807501</v>
      </c>
      <c r="G1645" t="s">
        <v>14</v>
      </c>
      <c r="H1645" t="s">
        <v>22</v>
      </c>
      <c r="I1645" t="s">
        <v>15</v>
      </c>
      <c r="J1645">
        <v>3</v>
      </c>
      <c r="K1645">
        <v>6074.91</v>
      </c>
      <c r="L1645" t="s">
        <v>16</v>
      </c>
      <c r="M1645" t="str">
        <f>IF(PatientData[[#This Row],[Age]]&lt;=30,"18-30",IF(PatientData[[#This Row],[Age]]&lt;=40,"31-40",IF(PatientData[[#This Row],[Age]]&lt;=50,"41-50",IF(PatientData[[#This Row],[Age]]&lt;=60,"51-60",IF(PatientData[[#This Row],[Age]]&lt;=70,"61-70",IF(PatientData[[#This Row],[Age]]&lt;=80,"71-80","80+"))))))</f>
        <v>51-60</v>
      </c>
    </row>
    <row r="1646" spans="1:13" x14ac:dyDescent="0.25">
      <c r="A1646" t="s">
        <v>1670</v>
      </c>
      <c r="B1646">
        <v>42</v>
      </c>
      <c r="C1646" t="s">
        <v>25</v>
      </c>
      <c r="D1646">
        <v>122</v>
      </c>
      <c r="E1646">
        <v>155.383322229253</v>
      </c>
      <c r="F1646">
        <v>30.629208350667799</v>
      </c>
      <c r="G1646" t="s">
        <v>14</v>
      </c>
      <c r="H1646" t="s">
        <v>19</v>
      </c>
      <c r="I1646" t="s">
        <v>28</v>
      </c>
      <c r="J1646">
        <v>4</v>
      </c>
      <c r="K1646">
        <v>4290.3100000000004</v>
      </c>
      <c r="L1646" t="s">
        <v>23</v>
      </c>
      <c r="M1646" t="str">
        <f>IF(PatientData[[#This Row],[Age]]&lt;=30,"18-30",IF(PatientData[[#This Row],[Age]]&lt;=40,"31-40",IF(PatientData[[#This Row],[Age]]&lt;=50,"41-50",IF(PatientData[[#This Row],[Age]]&lt;=60,"51-60",IF(PatientData[[#This Row],[Age]]&lt;=70,"61-70",IF(PatientData[[#This Row],[Age]]&lt;=80,"71-80","80+"))))))</f>
        <v>41-50</v>
      </c>
    </row>
    <row r="1647" spans="1:13" x14ac:dyDescent="0.25">
      <c r="A1647" t="s">
        <v>1671</v>
      </c>
      <c r="B1647">
        <v>61</v>
      </c>
      <c r="C1647" t="s">
        <v>25</v>
      </c>
      <c r="D1647">
        <v>109</v>
      </c>
      <c r="E1647">
        <v>143.46911561625799</v>
      </c>
      <c r="F1647">
        <v>30.133767166603</v>
      </c>
      <c r="G1647" t="s">
        <v>18</v>
      </c>
      <c r="H1647" t="s">
        <v>22</v>
      </c>
      <c r="I1647" t="s">
        <v>26</v>
      </c>
      <c r="J1647">
        <v>3</v>
      </c>
      <c r="K1647">
        <v>16982.830000000002</v>
      </c>
      <c r="L1647" t="s">
        <v>43</v>
      </c>
      <c r="M1647" t="str">
        <f>IF(PatientData[[#This Row],[Age]]&lt;=30,"18-30",IF(PatientData[[#This Row],[Age]]&lt;=40,"31-40",IF(PatientData[[#This Row],[Age]]&lt;=50,"41-50",IF(PatientData[[#This Row],[Age]]&lt;=60,"51-60",IF(PatientData[[#This Row],[Age]]&lt;=70,"61-70",IF(PatientData[[#This Row],[Age]]&lt;=80,"71-80","80+"))))))</f>
        <v>61-70</v>
      </c>
    </row>
    <row r="1648" spans="1:13" x14ac:dyDescent="0.25">
      <c r="A1648" t="s">
        <v>1672</v>
      </c>
      <c r="B1648">
        <v>74</v>
      </c>
      <c r="C1648" t="s">
        <v>13</v>
      </c>
      <c r="D1648">
        <v>103</v>
      </c>
      <c r="E1648">
        <v>244.796641888164</v>
      </c>
      <c r="F1648">
        <v>17.078842958363602</v>
      </c>
      <c r="G1648" t="s">
        <v>10051</v>
      </c>
      <c r="H1648" t="s">
        <v>19</v>
      </c>
      <c r="I1648" t="s">
        <v>26</v>
      </c>
      <c r="J1648">
        <v>5</v>
      </c>
      <c r="K1648">
        <v>15653.64</v>
      </c>
      <c r="L1648" t="s">
        <v>16</v>
      </c>
      <c r="M1648" t="str">
        <f>IF(PatientData[[#This Row],[Age]]&lt;=30,"18-30",IF(PatientData[[#This Row],[Age]]&lt;=40,"31-40",IF(PatientData[[#This Row],[Age]]&lt;=50,"41-50",IF(PatientData[[#This Row],[Age]]&lt;=60,"51-60",IF(PatientData[[#This Row],[Age]]&lt;=70,"61-70",IF(PatientData[[#This Row],[Age]]&lt;=80,"71-80","80+"))))))</f>
        <v>71-80</v>
      </c>
    </row>
    <row r="1649" spans="1:13" x14ac:dyDescent="0.25">
      <c r="A1649" t="s">
        <v>1673</v>
      </c>
      <c r="B1649">
        <v>55</v>
      </c>
      <c r="C1649" t="s">
        <v>25</v>
      </c>
      <c r="D1649">
        <v>174</v>
      </c>
      <c r="E1649">
        <v>152.716082339379</v>
      </c>
      <c r="F1649">
        <v>32.531391102170097</v>
      </c>
      <c r="G1649" t="s">
        <v>18</v>
      </c>
      <c r="H1649" t="s">
        <v>22</v>
      </c>
      <c r="I1649" t="s">
        <v>26</v>
      </c>
      <c r="J1649">
        <v>7</v>
      </c>
      <c r="K1649">
        <v>16829.27</v>
      </c>
      <c r="L1649" t="s">
        <v>23</v>
      </c>
      <c r="M1649" t="str">
        <f>IF(PatientData[[#This Row],[Age]]&lt;=30,"18-30",IF(PatientData[[#This Row],[Age]]&lt;=40,"31-40",IF(PatientData[[#This Row],[Age]]&lt;=50,"41-50",IF(PatientData[[#This Row],[Age]]&lt;=60,"51-60",IF(PatientData[[#This Row],[Age]]&lt;=70,"61-70",IF(PatientData[[#This Row],[Age]]&lt;=80,"71-80","80+"))))))</f>
        <v>51-60</v>
      </c>
    </row>
    <row r="1650" spans="1:13" x14ac:dyDescent="0.25">
      <c r="A1650" t="s">
        <v>1674</v>
      </c>
      <c r="B1650">
        <v>81</v>
      </c>
      <c r="C1650" t="s">
        <v>25</v>
      </c>
      <c r="D1650">
        <v>90</v>
      </c>
      <c r="E1650">
        <v>205.571182723389</v>
      </c>
      <c r="F1650">
        <v>22.535987721316801</v>
      </c>
      <c r="G1650" t="s">
        <v>14</v>
      </c>
      <c r="H1650" t="s">
        <v>19</v>
      </c>
      <c r="I1650" t="s">
        <v>15</v>
      </c>
      <c r="J1650">
        <v>4</v>
      </c>
      <c r="K1650">
        <v>10068.83</v>
      </c>
      <c r="L1650" t="s">
        <v>16</v>
      </c>
      <c r="M1650" t="str">
        <f>IF(PatientData[[#This Row],[Age]]&lt;=30,"18-30",IF(PatientData[[#This Row],[Age]]&lt;=40,"31-40",IF(PatientData[[#This Row],[Age]]&lt;=50,"41-50",IF(PatientData[[#This Row],[Age]]&lt;=60,"51-60",IF(PatientData[[#This Row],[Age]]&lt;=70,"61-70",IF(PatientData[[#This Row],[Age]]&lt;=80,"71-80","80+"))))))</f>
        <v>80+</v>
      </c>
    </row>
    <row r="1651" spans="1:13" x14ac:dyDescent="0.25">
      <c r="A1651" t="s">
        <v>1675</v>
      </c>
      <c r="B1651">
        <v>47</v>
      </c>
      <c r="C1651" t="s">
        <v>25</v>
      </c>
      <c r="D1651">
        <v>131</v>
      </c>
      <c r="E1651">
        <v>261.27267336895699</v>
      </c>
      <c r="F1651">
        <v>28.629489376530501</v>
      </c>
      <c r="G1651" t="s">
        <v>14</v>
      </c>
      <c r="H1651" t="s">
        <v>19</v>
      </c>
      <c r="I1651" t="s">
        <v>15</v>
      </c>
      <c r="J1651">
        <v>5</v>
      </c>
      <c r="K1651">
        <v>11428.57</v>
      </c>
      <c r="L1651" t="s">
        <v>16</v>
      </c>
      <c r="M1651" t="str">
        <f>IF(PatientData[[#This Row],[Age]]&lt;=30,"18-30",IF(PatientData[[#This Row],[Age]]&lt;=40,"31-40",IF(PatientData[[#This Row],[Age]]&lt;=50,"41-50",IF(PatientData[[#This Row],[Age]]&lt;=60,"51-60",IF(PatientData[[#This Row],[Age]]&lt;=70,"61-70",IF(PatientData[[#This Row],[Age]]&lt;=80,"71-80","80+"))))))</f>
        <v>41-50</v>
      </c>
    </row>
    <row r="1652" spans="1:13" x14ac:dyDescent="0.25">
      <c r="A1652" t="s">
        <v>1676</v>
      </c>
      <c r="B1652">
        <v>51</v>
      </c>
      <c r="C1652" t="s">
        <v>25</v>
      </c>
      <c r="D1652">
        <v>123</v>
      </c>
      <c r="E1652">
        <v>120</v>
      </c>
      <c r="F1652">
        <v>29.5821140210831</v>
      </c>
      <c r="G1652" t="s">
        <v>14</v>
      </c>
      <c r="H1652" t="s">
        <v>19</v>
      </c>
      <c r="I1652" t="s">
        <v>28</v>
      </c>
      <c r="J1652">
        <v>2</v>
      </c>
      <c r="K1652">
        <v>3182.16</v>
      </c>
      <c r="L1652" t="s">
        <v>16</v>
      </c>
      <c r="M1652" t="str">
        <f>IF(PatientData[[#This Row],[Age]]&lt;=30,"18-30",IF(PatientData[[#This Row],[Age]]&lt;=40,"31-40",IF(PatientData[[#This Row],[Age]]&lt;=50,"41-50",IF(PatientData[[#This Row],[Age]]&lt;=60,"51-60",IF(PatientData[[#This Row],[Age]]&lt;=70,"61-70",IF(PatientData[[#This Row],[Age]]&lt;=80,"71-80","80+"))))))</f>
        <v>51-60</v>
      </c>
    </row>
    <row r="1653" spans="1:13" x14ac:dyDescent="0.25">
      <c r="A1653" t="s">
        <v>1677</v>
      </c>
      <c r="B1653">
        <v>55</v>
      </c>
      <c r="C1653" t="s">
        <v>25</v>
      </c>
      <c r="D1653">
        <v>113</v>
      </c>
      <c r="E1653">
        <v>148.54403649986199</v>
      </c>
      <c r="F1653">
        <v>27.370821160397199</v>
      </c>
      <c r="G1653" t="s">
        <v>14</v>
      </c>
      <c r="H1653" t="s">
        <v>19</v>
      </c>
      <c r="I1653" t="s">
        <v>28</v>
      </c>
      <c r="J1653">
        <v>1</v>
      </c>
      <c r="K1653">
        <v>5790.93</v>
      </c>
      <c r="L1653" t="s">
        <v>23</v>
      </c>
      <c r="M1653" t="str">
        <f>IF(PatientData[[#This Row],[Age]]&lt;=30,"18-30",IF(PatientData[[#This Row],[Age]]&lt;=40,"31-40",IF(PatientData[[#This Row],[Age]]&lt;=50,"41-50",IF(PatientData[[#This Row],[Age]]&lt;=60,"51-60",IF(PatientData[[#This Row],[Age]]&lt;=70,"61-70",IF(PatientData[[#This Row],[Age]]&lt;=80,"71-80","80+"))))))</f>
        <v>51-60</v>
      </c>
    </row>
    <row r="1654" spans="1:13" x14ac:dyDescent="0.25">
      <c r="A1654" t="s">
        <v>1678</v>
      </c>
      <c r="B1654">
        <v>50</v>
      </c>
      <c r="C1654" t="s">
        <v>13</v>
      </c>
      <c r="D1654">
        <v>97</v>
      </c>
      <c r="E1654">
        <v>167.93237089465899</v>
      </c>
      <c r="F1654">
        <v>28.8472322381079</v>
      </c>
      <c r="G1654" t="s">
        <v>10051</v>
      </c>
      <c r="H1654" t="s">
        <v>19</v>
      </c>
      <c r="I1654" t="s">
        <v>15</v>
      </c>
      <c r="J1654">
        <v>6</v>
      </c>
      <c r="K1654">
        <v>9083.2099999999991</v>
      </c>
      <c r="L1654" t="s">
        <v>16</v>
      </c>
      <c r="M1654" t="str">
        <f>IF(PatientData[[#This Row],[Age]]&lt;=30,"18-30",IF(PatientData[[#This Row],[Age]]&lt;=40,"31-40",IF(PatientData[[#This Row],[Age]]&lt;=50,"41-50",IF(PatientData[[#This Row],[Age]]&lt;=60,"51-60",IF(PatientData[[#This Row],[Age]]&lt;=70,"61-70",IF(PatientData[[#This Row],[Age]]&lt;=80,"71-80","80+"))))))</f>
        <v>41-50</v>
      </c>
    </row>
    <row r="1655" spans="1:13" x14ac:dyDescent="0.25">
      <c r="A1655" t="s">
        <v>1679</v>
      </c>
      <c r="B1655">
        <v>49</v>
      </c>
      <c r="C1655" t="s">
        <v>13</v>
      </c>
      <c r="D1655">
        <v>103</v>
      </c>
      <c r="E1655">
        <v>246.86843460408701</v>
      </c>
      <c r="F1655">
        <v>18.9723738484678</v>
      </c>
      <c r="G1655" t="s">
        <v>18</v>
      </c>
      <c r="H1655" t="s">
        <v>19</v>
      </c>
      <c r="I1655" t="s">
        <v>15</v>
      </c>
      <c r="J1655">
        <v>3</v>
      </c>
      <c r="K1655">
        <v>11170.54</v>
      </c>
      <c r="L1655" t="s">
        <v>16</v>
      </c>
      <c r="M1655" t="str">
        <f>IF(PatientData[[#This Row],[Age]]&lt;=30,"18-30",IF(PatientData[[#This Row],[Age]]&lt;=40,"31-40",IF(PatientData[[#This Row],[Age]]&lt;=50,"41-50",IF(PatientData[[#This Row],[Age]]&lt;=60,"51-60",IF(PatientData[[#This Row],[Age]]&lt;=70,"61-70",IF(PatientData[[#This Row],[Age]]&lt;=80,"71-80","80+"))))))</f>
        <v>41-50</v>
      </c>
    </row>
    <row r="1656" spans="1:13" x14ac:dyDescent="0.25">
      <c r="A1656" t="s">
        <v>1680</v>
      </c>
      <c r="B1656">
        <v>64</v>
      </c>
      <c r="C1656" t="s">
        <v>13</v>
      </c>
      <c r="D1656">
        <v>143</v>
      </c>
      <c r="E1656">
        <v>202.315076238963</v>
      </c>
      <c r="F1656">
        <v>28.812243044189199</v>
      </c>
      <c r="G1656" t="s">
        <v>14</v>
      </c>
      <c r="H1656" t="s">
        <v>19</v>
      </c>
      <c r="I1656" t="s">
        <v>15</v>
      </c>
      <c r="J1656">
        <v>1</v>
      </c>
      <c r="K1656">
        <v>12631.22</v>
      </c>
      <c r="L1656" t="s">
        <v>23</v>
      </c>
      <c r="M1656" t="str">
        <f>IF(PatientData[[#This Row],[Age]]&lt;=30,"18-30",IF(PatientData[[#This Row],[Age]]&lt;=40,"31-40",IF(PatientData[[#This Row],[Age]]&lt;=50,"41-50",IF(PatientData[[#This Row],[Age]]&lt;=60,"51-60",IF(PatientData[[#This Row],[Age]]&lt;=70,"61-70",IF(PatientData[[#This Row],[Age]]&lt;=80,"71-80","80+"))))))</f>
        <v>61-70</v>
      </c>
    </row>
    <row r="1657" spans="1:13" x14ac:dyDescent="0.25">
      <c r="A1657" t="s">
        <v>1681</v>
      </c>
      <c r="B1657">
        <v>74</v>
      </c>
      <c r="C1657" t="s">
        <v>13</v>
      </c>
      <c r="D1657">
        <v>109</v>
      </c>
      <c r="E1657">
        <v>242.216914109718</v>
      </c>
      <c r="F1657">
        <v>33.646507464398603</v>
      </c>
      <c r="G1657" t="s">
        <v>18</v>
      </c>
      <c r="H1657" t="s">
        <v>19</v>
      </c>
      <c r="I1657" t="s">
        <v>15</v>
      </c>
      <c r="J1657">
        <v>5</v>
      </c>
      <c r="K1657">
        <v>15231.79</v>
      </c>
      <c r="L1657" t="s">
        <v>16</v>
      </c>
      <c r="M1657" t="str">
        <f>IF(PatientData[[#This Row],[Age]]&lt;=30,"18-30",IF(PatientData[[#This Row],[Age]]&lt;=40,"31-40",IF(PatientData[[#This Row],[Age]]&lt;=50,"41-50",IF(PatientData[[#This Row],[Age]]&lt;=60,"51-60",IF(PatientData[[#This Row],[Age]]&lt;=70,"61-70",IF(PatientData[[#This Row],[Age]]&lt;=80,"71-80","80+"))))))</f>
        <v>71-80</v>
      </c>
    </row>
    <row r="1658" spans="1:13" x14ac:dyDescent="0.25">
      <c r="A1658" t="s">
        <v>1682</v>
      </c>
      <c r="B1658">
        <v>18</v>
      </c>
      <c r="C1658" t="s">
        <v>25</v>
      </c>
      <c r="D1658">
        <v>147</v>
      </c>
      <c r="E1658">
        <v>256.356468966666</v>
      </c>
      <c r="F1658">
        <v>17.085494773454801</v>
      </c>
      <c r="G1658" t="s">
        <v>14</v>
      </c>
      <c r="H1658" t="s">
        <v>19</v>
      </c>
      <c r="I1658" t="s">
        <v>28</v>
      </c>
      <c r="J1658">
        <v>4</v>
      </c>
      <c r="K1658">
        <v>4798.7299999999996</v>
      </c>
      <c r="L1658" t="s">
        <v>16</v>
      </c>
      <c r="M1658" t="str">
        <f>IF(PatientData[[#This Row],[Age]]&lt;=30,"18-30",IF(PatientData[[#This Row],[Age]]&lt;=40,"31-40",IF(PatientData[[#This Row],[Age]]&lt;=50,"41-50",IF(PatientData[[#This Row],[Age]]&lt;=60,"51-60",IF(PatientData[[#This Row],[Age]]&lt;=70,"61-70",IF(PatientData[[#This Row],[Age]]&lt;=80,"71-80","80+"))))))</f>
        <v>18-30</v>
      </c>
    </row>
    <row r="1659" spans="1:13" x14ac:dyDescent="0.25">
      <c r="A1659" t="s">
        <v>1683</v>
      </c>
      <c r="B1659">
        <v>51</v>
      </c>
      <c r="C1659" t="s">
        <v>25</v>
      </c>
      <c r="D1659">
        <v>164</v>
      </c>
      <c r="E1659">
        <v>214.58933279300101</v>
      </c>
      <c r="F1659">
        <v>32.050034018670303</v>
      </c>
      <c r="G1659" t="s">
        <v>14</v>
      </c>
      <c r="H1659" t="s">
        <v>19</v>
      </c>
      <c r="I1659" t="s">
        <v>28</v>
      </c>
      <c r="J1659">
        <v>1</v>
      </c>
      <c r="K1659">
        <v>2877.79</v>
      </c>
      <c r="L1659" t="s">
        <v>23</v>
      </c>
      <c r="M1659" t="str">
        <f>IF(PatientData[[#This Row],[Age]]&lt;=30,"18-30",IF(PatientData[[#This Row],[Age]]&lt;=40,"31-40",IF(PatientData[[#This Row],[Age]]&lt;=50,"41-50",IF(PatientData[[#This Row],[Age]]&lt;=60,"51-60",IF(PatientData[[#This Row],[Age]]&lt;=70,"61-70",IF(PatientData[[#This Row],[Age]]&lt;=80,"71-80","80+"))))))</f>
        <v>51-60</v>
      </c>
    </row>
    <row r="1660" spans="1:13" x14ac:dyDescent="0.25">
      <c r="A1660" t="s">
        <v>1684</v>
      </c>
      <c r="B1660">
        <v>63</v>
      </c>
      <c r="C1660" t="s">
        <v>25</v>
      </c>
      <c r="D1660">
        <v>133</v>
      </c>
      <c r="E1660">
        <v>158.91355866487601</v>
      </c>
      <c r="F1660">
        <v>29.732251897593201</v>
      </c>
      <c r="G1660" t="s">
        <v>36</v>
      </c>
      <c r="H1660" t="s">
        <v>19</v>
      </c>
      <c r="I1660" t="s">
        <v>15</v>
      </c>
      <c r="J1660">
        <v>3</v>
      </c>
      <c r="K1660">
        <v>4212.49</v>
      </c>
      <c r="L1660" t="s">
        <v>16</v>
      </c>
      <c r="M1660" t="str">
        <f>IF(PatientData[[#This Row],[Age]]&lt;=30,"18-30",IF(PatientData[[#This Row],[Age]]&lt;=40,"31-40",IF(PatientData[[#This Row],[Age]]&lt;=50,"41-50",IF(PatientData[[#This Row],[Age]]&lt;=60,"51-60",IF(PatientData[[#This Row],[Age]]&lt;=70,"61-70",IF(PatientData[[#This Row],[Age]]&lt;=80,"71-80","80+"))))))</f>
        <v>61-70</v>
      </c>
    </row>
    <row r="1661" spans="1:13" x14ac:dyDescent="0.25">
      <c r="A1661" t="s">
        <v>1685</v>
      </c>
      <c r="B1661">
        <v>55</v>
      </c>
      <c r="C1661" t="s">
        <v>13</v>
      </c>
      <c r="D1661">
        <v>97</v>
      </c>
      <c r="E1661">
        <v>213.808973042529</v>
      </c>
      <c r="F1661">
        <v>26.230854436928698</v>
      </c>
      <c r="G1661" t="s">
        <v>36</v>
      </c>
      <c r="H1661" t="s">
        <v>19</v>
      </c>
      <c r="I1661" t="s">
        <v>26</v>
      </c>
      <c r="J1661">
        <v>2</v>
      </c>
      <c r="K1661" t="s">
        <v>10051</v>
      </c>
      <c r="L1661" t="s">
        <v>16</v>
      </c>
      <c r="M1661" t="str">
        <f>IF(PatientData[[#This Row],[Age]]&lt;=30,"18-30",IF(PatientData[[#This Row],[Age]]&lt;=40,"31-40",IF(PatientData[[#This Row],[Age]]&lt;=50,"41-50",IF(PatientData[[#This Row],[Age]]&lt;=60,"51-60",IF(PatientData[[#This Row],[Age]]&lt;=70,"61-70",IF(PatientData[[#This Row],[Age]]&lt;=80,"71-80","80+"))))))</f>
        <v>51-60</v>
      </c>
    </row>
    <row r="1662" spans="1:13" x14ac:dyDescent="0.25">
      <c r="A1662" t="s">
        <v>1686</v>
      </c>
      <c r="B1662">
        <v>36</v>
      </c>
      <c r="C1662" t="s">
        <v>25</v>
      </c>
      <c r="D1662">
        <v>137</v>
      </c>
      <c r="E1662">
        <v>238.95351782265701</v>
      </c>
      <c r="F1662">
        <v>26.0592985822834</v>
      </c>
      <c r="G1662" t="s">
        <v>14</v>
      </c>
      <c r="H1662" t="s">
        <v>22</v>
      </c>
      <c r="I1662" t="s">
        <v>15</v>
      </c>
      <c r="J1662">
        <v>2</v>
      </c>
      <c r="K1662">
        <v>6546.31</v>
      </c>
      <c r="L1662" t="s">
        <v>16</v>
      </c>
      <c r="M1662" t="str">
        <f>IF(PatientData[[#This Row],[Age]]&lt;=30,"18-30",IF(PatientData[[#This Row],[Age]]&lt;=40,"31-40",IF(PatientData[[#This Row],[Age]]&lt;=50,"41-50",IF(PatientData[[#This Row],[Age]]&lt;=60,"51-60",IF(PatientData[[#This Row],[Age]]&lt;=70,"61-70",IF(PatientData[[#This Row],[Age]]&lt;=80,"71-80","80+"))))))</f>
        <v>31-40</v>
      </c>
    </row>
    <row r="1663" spans="1:13" x14ac:dyDescent="0.25">
      <c r="A1663" t="s">
        <v>1687</v>
      </c>
      <c r="B1663">
        <v>61</v>
      </c>
      <c r="C1663" t="s">
        <v>13</v>
      </c>
      <c r="D1663">
        <v>166</v>
      </c>
      <c r="E1663">
        <v>340.36826305986602</v>
      </c>
      <c r="F1663">
        <v>27.0469787233815</v>
      </c>
      <c r="G1663" t="s">
        <v>14</v>
      </c>
      <c r="H1663" t="s">
        <v>19</v>
      </c>
      <c r="I1663" t="s">
        <v>15</v>
      </c>
      <c r="J1663">
        <v>0</v>
      </c>
      <c r="K1663">
        <v>5227.88</v>
      </c>
      <c r="L1663" t="s">
        <v>16</v>
      </c>
      <c r="M1663" t="str">
        <f>IF(PatientData[[#This Row],[Age]]&lt;=30,"18-30",IF(PatientData[[#This Row],[Age]]&lt;=40,"31-40",IF(PatientData[[#This Row],[Age]]&lt;=50,"41-50",IF(PatientData[[#This Row],[Age]]&lt;=60,"51-60",IF(PatientData[[#This Row],[Age]]&lt;=70,"61-70",IF(PatientData[[#This Row],[Age]]&lt;=80,"71-80","80+"))))))</f>
        <v>61-70</v>
      </c>
    </row>
    <row r="1664" spans="1:13" x14ac:dyDescent="0.25">
      <c r="A1664" t="s">
        <v>1688</v>
      </c>
      <c r="B1664">
        <v>52</v>
      </c>
      <c r="C1664" t="s">
        <v>13</v>
      </c>
      <c r="D1664">
        <v>130</v>
      </c>
      <c r="E1664">
        <v>140.01508460807</v>
      </c>
      <c r="F1664">
        <v>25.670453616914799</v>
      </c>
      <c r="G1664" t="s">
        <v>18</v>
      </c>
      <c r="H1664" t="s">
        <v>19</v>
      </c>
      <c r="I1664" t="s">
        <v>15</v>
      </c>
      <c r="J1664">
        <v>3</v>
      </c>
      <c r="K1664">
        <v>9540.84</v>
      </c>
      <c r="L1664" t="s">
        <v>16</v>
      </c>
      <c r="M1664" t="str">
        <f>IF(PatientData[[#This Row],[Age]]&lt;=30,"18-30",IF(PatientData[[#This Row],[Age]]&lt;=40,"31-40",IF(PatientData[[#This Row],[Age]]&lt;=50,"41-50",IF(PatientData[[#This Row],[Age]]&lt;=60,"51-60",IF(PatientData[[#This Row],[Age]]&lt;=70,"61-70",IF(PatientData[[#This Row],[Age]]&lt;=80,"71-80","80+"))))))</f>
        <v>51-60</v>
      </c>
    </row>
    <row r="1665" spans="1:13" x14ac:dyDescent="0.25">
      <c r="A1665" t="s">
        <v>1689</v>
      </c>
      <c r="B1665">
        <v>67</v>
      </c>
      <c r="C1665" t="s">
        <v>25</v>
      </c>
      <c r="D1665">
        <v>149</v>
      </c>
      <c r="E1665">
        <v>216.00848746291999</v>
      </c>
      <c r="F1665">
        <v>30.2794472147779</v>
      </c>
      <c r="G1665" t="s">
        <v>36</v>
      </c>
      <c r="H1665" t="s">
        <v>22</v>
      </c>
      <c r="I1665" t="s">
        <v>26</v>
      </c>
      <c r="J1665">
        <v>1</v>
      </c>
      <c r="K1665">
        <v>14536.21</v>
      </c>
      <c r="L1665" t="s">
        <v>23</v>
      </c>
      <c r="M1665" t="str">
        <f>IF(PatientData[[#This Row],[Age]]&lt;=30,"18-30",IF(PatientData[[#This Row],[Age]]&lt;=40,"31-40",IF(PatientData[[#This Row],[Age]]&lt;=50,"41-50",IF(PatientData[[#This Row],[Age]]&lt;=60,"51-60",IF(PatientData[[#This Row],[Age]]&lt;=70,"61-70",IF(PatientData[[#This Row],[Age]]&lt;=80,"71-80","80+"))))))</f>
        <v>61-70</v>
      </c>
    </row>
    <row r="1666" spans="1:13" x14ac:dyDescent="0.25">
      <c r="A1666" t="s">
        <v>1690</v>
      </c>
      <c r="B1666">
        <v>35</v>
      </c>
      <c r="C1666" t="s">
        <v>25</v>
      </c>
      <c r="D1666">
        <v>125</v>
      </c>
      <c r="E1666">
        <v>262.205112654792</v>
      </c>
      <c r="F1666">
        <v>37.555617005703503</v>
      </c>
      <c r="G1666" t="s">
        <v>18</v>
      </c>
      <c r="H1666" t="s">
        <v>22</v>
      </c>
      <c r="I1666" t="s">
        <v>26</v>
      </c>
      <c r="J1666">
        <v>6</v>
      </c>
      <c r="K1666">
        <v>12664.85</v>
      </c>
      <c r="L1666" t="s">
        <v>16</v>
      </c>
      <c r="M1666" t="str">
        <f>IF(PatientData[[#This Row],[Age]]&lt;=30,"18-30",IF(PatientData[[#This Row],[Age]]&lt;=40,"31-40",IF(PatientData[[#This Row],[Age]]&lt;=50,"41-50",IF(PatientData[[#This Row],[Age]]&lt;=60,"51-60",IF(PatientData[[#This Row],[Age]]&lt;=70,"61-70",IF(PatientData[[#This Row],[Age]]&lt;=80,"71-80","80+"))))))</f>
        <v>31-40</v>
      </c>
    </row>
    <row r="1667" spans="1:13" x14ac:dyDescent="0.25">
      <c r="A1667" t="s">
        <v>1691</v>
      </c>
      <c r="B1667">
        <v>40</v>
      </c>
      <c r="C1667" t="s">
        <v>25</v>
      </c>
      <c r="D1667">
        <v>131</v>
      </c>
      <c r="E1667">
        <v>259.407683671244</v>
      </c>
      <c r="F1667">
        <v>22.231245853425001</v>
      </c>
      <c r="G1667" t="s">
        <v>14</v>
      </c>
      <c r="H1667" t="s">
        <v>19</v>
      </c>
      <c r="I1667" t="s">
        <v>28</v>
      </c>
      <c r="J1667">
        <v>1</v>
      </c>
      <c r="K1667">
        <v>2072.4899999999998</v>
      </c>
      <c r="L1667" t="s">
        <v>23</v>
      </c>
      <c r="M1667" t="str">
        <f>IF(PatientData[[#This Row],[Age]]&lt;=30,"18-30",IF(PatientData[[#This Row],[Age]]&lt;=40,"31-40",IF(PatientData[[#This Row],[Age]]&lt;=50,"41-50",IF(PatientData[[#This Row],[Age]]&lt;=60,"51-60",IF(PatientData[[#This Row],[Age]]&lt;=70,"61-70",IF(PatientData[[#This Row],[Age]]&lt;=80,"71-80","80+"))))))</f>
        <v>31-40</v>
      </c>
    </row>
    <row r="1668" spans="1:13" x14ac:dyDescent="0.25">
      <c r="A1668" t="s">
        <v>1692</v>
      </c>
      <c r="B1668">
        <v>74</v>
      </c>
      <c r="C1668" t="s">
        <v>13</v>
      </c>
      <c r="D1668">
        <v>121</v>
      </c>
      <c r="E1668">
        <v>243.522150473111</v>
      </c>
      <c r="F1668">
        <v>28.233525252782901</v>
      </c>
      <c r="G1668" t="s">
        <v>14</v>
      </c>
      <c r="H1668" t="s">
        <v>19</v>
      </c>
      <c r="I1668" t="s">
        <v>15</v>
      </c>
      <c r="J1668">
        <v>4</v>
      </c>
      <c r="K1668">
        <v>11213.57</v>
      </c>
      <c r="L1668" t="s">
        <v>20</v>
      </c>
      <c r="M1668" t="str">
        <f>IF(PatientData[[#This Row],[Age]]&lt;=30,"18-30",IF(PatientData[[#This Row],[Age]]&lt;=40,"31-40",IF(PatientData[[#This Row],[Age]]&lt;=50,"41-50",IF(PatientData[[#This Row],[Age]]&lt;=60,"51-60",IF(PatientData[[#This Row],[Age]]&lt;=70,"61-70",IF(PatientData[[#This Row],[Age]]&lt;=80,"71-80","80+"))))))</f>
        <v>71-80</v>
      </c>
    </row>
    <row r="1669" spans="1:13" x14ac:dyDescent="0.25">
      <c r="A1669" t="s">
        <v>1693</v>
      </c>
      <c r="B1669">
        <v>51</v>
      </c>
      <c r="C1669" t="s">
        <v>13</v>
      </c>
      <c r="D1669">
        <v>159</v>
      </c>
      <c r="E1669">
        <v>272.09226843138902</v>
      </c>
      <c r="F1669">
        <v>23.5702353725036</v>
      </c>
      <c r="G1669" t="s">
        <v>14</v>
      </c>
      <c r="H1669" t="s">
        <v>19</v>
      </c>
      <c r="I1669" t="s">
        <v>15</v>
      </c>
      <c r="J1669">
        <v>2</v>
      </c>
      <c r="K1669">
        <v>4167.6000000000004</v>
      </c>
      <c r="L1669" t="s">
        <v>16</v>
      </c>
      <c r="M1669" t="str">
        <f>IF(PatientData[[#This Row],[Age]]&lt;=30,"18-30",IF(PatientData[[#This Row],[Age]]&lt;=40,"31-40",IF(PatientData[[#This Row],[Age]]&lt;=50,"41-50",IF(PatientData[[#This Row],[Age]]&lt;=60,"51-60",IF(PatientData[[#This Row],[Age]]&lt;=70,"61-70",IF(PatientData[[#This Row],[Age]]&lt;=80,"71-80","80+"))))))</f>
        <v>51-60</v>
      </c>
    </row>
    <row r="1670" spans="1:13" x14ac:dyDescent="0.25">
      <c r="A1670" t="s">
        <v>1694</v>
      </c>
      <c r="B1670">
        <v>50</v>
      </c>
      <c r="C1670" t="s">
        <v>25</v>
      </c>
      <c r="D1670">
        <v>123</v>
      </c>
      <c r="E1670">
        <v>240.05330897657399</v>
      </c>
      <c r="F1670">
        <v>25.766359111448502</v>
      </c>
      <c r="G1670" t="s">
        <v>14</v>
      </c>
      <c r="H1670" t="s">
        <v>22</v>
      </c>
      <c r="I1670" t="s">
        <v>15</v>
      </c>
      <c r="J1670">
        <v>0</v>
      </c>
      <c r="K1670">
        <v>5001.54</v>
      </c>
      <c r="L1670" t="s">
        <v>16</v>
      </c>
      <c r="M1670" t="str">
        <f>IF(PatientData[[#This Row],[Age]]&lt;=30,"18-30",IF(PatientData[[#This Row],[Age]]&lt;=40,"31-40",IF(PatientData[[#This Row],[Age]]&lt;=50,"41-50",IF(PatientData[[#This Row],[Age]]&lt;=60,"51-60",IF(PatientData[[#This Row],[Age]]&lt;=70,"61-70",IF(PatientData[[#This Row],[Age]]&lt;=80,"71-80","80+"))))))</f>
        <v>41-50</v>
      </c>
    </row>
    <row r="1671" spans="1:13" x14ac:dyDescent="0.25">
      <c r="A1671" t="s">
        <v>1695</v>
      </c>
      <c r="B1671">
        <v>64</v>
      </c>
      <c r="C1671" t="s">
        <v>25</v>
      </c>
      <c r="D1671">
        <v>130</v>
      </c>
      <c r="E1671">
        <v>207.271901686902</v>
      </c>
      <c r="F1671">
        <v>15</v>
      </c>
      <c r="G1671" t="s">
        <v>18</v>
      </c>
      <c r="H1671" t="s">
        <v>19</v>
      </c>
      <c r="I1671" t="s">
        <v>26</v>
      </c>
      <c r="J1671">
        <v>4</v>
      </c>
      <c r="K1671">
        <v>9580.4500000000007</v>
      </c>
      <c r="L1671" t="s">
        <v>16</v>
      </c>
      <c r="M1671" t="str">
        <f>IF(PatientData[[#This Row],[Age]]&lt;=30,"18-30",IF(PatientData[[#This Row],[Age]]&lt;=40,"31-40",IF(PatientData[[#This Row],[Age]]&lt;=50,"41-50",IF(PatientData[[#This Row],[Age]]&lt;=60,"51-60",IF(PatientData[[#This Row],[Age]]&lt;=70,"61-70",IF(PatientData[[#This Row],[Age]]&lt;=80,"71-80","80+"))))))</f>
        <v>61-70</v>
      </c>
    </row>
    <row r="1672" spans="1:13" x14ac:dyDescent="0.25">
      <c r="A1672" t="s">
        <v>1696</v>
      </c>
      <c r="B1672">
        <v>81</v>
      </c>
      <c r="C1672" t="s">
        <v>25</v>
      </c>
      <c r="D1672">
        <v>157</v>
      </c>
      <c r="E1672">
        <v>120</v>
      </c>
      <c r="F1672">
        <v>25.2077731387506</v>
      </c>
      <c r="G1672" t="s">
        <v>18</v>
      </c>
      <c r="H1672" t="s">
        <v>22</v>
      </c>
      <c r="I1672" t="s">
        <v>15</v>
      </c>
      <c r="J1672">
        <v>1</v>
      </c>
      <c r="K1672">
        <v>6620.26</v>
      </c>
      <c r="L1672" t="s">
        <v>16</v>
      </c>
      <c r="M1672" t="str">
        <f>IF(PatientData[[#This Row],[Age]]&lt;=30,"18-30",IF(PatientData[[#This Row],[Age]]&lt;=40,"31-40",IF(PatientData[[#This Row],[Age]]&lt;=50,"41-50",IF(PatientData[[#This Row],[Age]]&lt;=60,"51-60",IF(PatientData[[#This Row],[Age]]&lt;=70,"61-70",IF(PatientData[[#This Row],[Age]]&lt;=80,"71-80","80+"))))))</f>
        <v>80+</v>
      </c>
    </row>
    <row r="1673" spans="1:13" x14ac:dyDescent="0.25">
      <c r="A1673" t="s">
        <v>1697</v>
      </c>
      <c r="B1673">
        <v>51</v>
      </c>
      <c r="C1673" t="s">
        <v>13</v>
      </c>
      <c r="D1673">
        <v>108</v>
      </c>
      <c r="E1673">
        <v>228.799658957004</v>
      </c>
      <c r="F1673">
        <v>16.579896824103301</v>
      </c>
      <c r="G1673" t="s">
        <v>14</v>
      </c>
      <c r="H1673" t="s">
        <v>19</v>
      </c>
      <c r="I1673" t="s">
        <v>28</v>
      </c>
      <c r="J1673">
        <v>6</v>
      </c>
      <c r="K1673">
        <v>5379.54</v>
      </c>
      <c r="L1673" t="s">
        <v>16</v>
      </c>
      <c r="M1673" t="str">
        <f>IF(PatientData[[#This Row],[Age]]&lt;=30,"18-30",IF(PatientData[[#This Row],[Age]]&lt;=40,"31-40",IF(PatientData[[#This Row],[Age]]&lt;=50,"41-50",IF(PatientData[[#This Row],[Age]]&lt;=60,"51-60",IF(PatientData[[#This Row],[Age]]&lt;=70,"61-70",IF(PatientData[[#This Row],[Age]]&lt;=80,"71-80","80+"))))))</f>
        <v>51-60</v>
      </c>
    </row>
    <row r="1674" spans="1:13" x14ac:dyDescent="0.25">
      <c r="A1674" t="s">
        <v>1698</v>
      </c>
      <c r="B1674">
        <v>65</v>
      </c>
      <c r="C1674" t="s">
        <v>25</v>
      </c>
      <c r="D1674">
        <v>115</v>
      </c>
      <c r="E1674">
        <v>261.12646957064698</v>
      </c>
      <c r="F1674">
        <v>28.717879425594401</v>
      </c>
      <c r="G1674" t="s">
        <v>36</v>
      </c>
      <c r="H1674" t="s">
        <v>19</v>
      </c>
      <c r="I1674" t="s">
        <v>15</v>
      </c>
      <c r="J1674">
        <v>6</v>
      </c>
      <c r="K1674">
        <v>13864.73</v>
      </c>
      <c r="L1674" t="s">
        <v>16</v>
      </c>
      <c r="M1674" t="str">
        <f>IF(PatientData[[#This Row],[Age]]&lt;=30,"18-30",IF(PatientData[[#This Row],[Age]]&lt;=40,"31-40",IF(PatientData[[#This Row],[Age]]&lt;=50,"41-50",IF(PatientData[[#This Row],[Age]]&lt;=60,"51-60",IF(PatientData[[#This Row],[Age]]&lt;=70,"61-70",IF(PatientData[[#This Row],[Age]]&lt;=80,"71-80","80+"))))))</f>
        <v>61-70</v>
      </c>
    </row>
    <row r="1675" spans="1:13" x14ac:dyDescent="0.25">
      <c r="A1675" t="s">
        <v>1699</v>
      </c>
      <c r="B1675">
        <v>38</v>
      </c>
      <c r="C1675" t="s">
        <v>13</v>
      </c>
      <c r="D1675">
        <v>133</v>
      </c>
      <c r="E1675">
        <v>256.74470421558902</v>
      </c>
      <c r="F1675">
        <v>32.641328490894701</v>
      </c>
      <c r="G1675" t="s">
        <v>18</v>
      </c>
      <c r="H1675" t="s">
        <v>19</v>
      </c>
      <c r="I1675" t="s">
        <v>15</v>
      </c>
      <c r="J1675">
        <v>1</v>
      </c>
      <c r="K1675">
        <v>5665.22</v>
      </c>
      <c r="L1675" t="s">
        <v>16</v>
      </c>
      <c r="M1675" t="str">
        <f>IF(PatientData[[#This Row],[Age]]&lt;=30,"18-30",IF(PatientData[[#This Row],[Age]]&lt;=40,"31-40",IF(PatientData[[#This Row],[Age]]&lt;=50,"41-50",IF(PatientData[[#This Row],[Age]]&lt;=60,"51-60",IF(PatientData[[#This Row],[Age]]&lt;=70,"61-70",IF(PatientData[[#This Row],[Age]]&lt;=80,"71-80","80+"))))))</f>
        <v>31-40</v>
      </c>
    </row>
    <row r="1676" spans="1:13" x14ac:dyDescent="0.25">
      <c r="A1676" t="s">
        <v>1700</v>
      </c>
      <c r="B1676">
        <v>52</v>
      </c>
      <c r="C1676" t="s">
        <v>25</v>
      </c>
      <c r="D1676">
        <v>101</v>
      </c>
      <c r="E1676">
        <v>233.40053920029499</v>
      </c>
      <c r="F1676">
        <v>21.234312518344002</v>
      </c>
      <c r="G1676" t="s">
        <v>14</v>
      </c>
      <c r="H1676" t="s">
        <v>22</v>
      </c>
      <c r="I1676" t="s">
        <v>15</v>
      </c>
      <c r="J1676" t="s">
        <v>10051</v>
      </c>
      <c r="K1676">
        <v>6007.59</v>
      </c>
      <c r="L1676" t="s">
        <v>16</v>
      </c>
      <c r="M1676" t="str">
        <f>IF(PatientData[[#This Row],[Age]]&lt;=30,"18-30",IF(PatientData[[#This Row],[Age]]&lt;=40,"31-40",IF(PatientData[[#This Row],[Age]]&lt;=50,"41-50",IF(PatientData[[#This Row],[Age]]&lt;=60,"51-60",IF(PatientData[[#This Row],[Age]]&lt;=70,"61-70",IF(PatientData[[#This Row],[Age]]&lt;=80,"71-80","80+"))))))</f>
        <v>51-60</v>
      </c>
    </row>
    <row r="1677" spans="1:13" x14ac:dyDescent="0.25">
      <c r="A1677" t="s">
        <v>1701</v>
      </c>
      <c r="B1677">
        <v>57</v>
      </c>
      <c r="C1677" t="s">
        <v>25</v>
      </c>
      <c r="D1677">
        <v>128</v>
      </c>
      <c r="E1677">
        <v>249.239886909186</v>
      </c>
      <c r="F1677">
        <v>35.7735961980284</v>
      </c>
      <c r="G1677" t="s">
        <v>18</v>
      </c>
      <c r="H1677" t="s">
        <v>19</v>
      </c>
      <c r="I1677" t="s">
        <v>26</v>
      </c>
      <c r="J1677">
        <v>8</v>
      </c>
      <c r="K1677">
        <v>8778.43</v>
      </c>
      <c r="L1677" t="s">
        <v>16</v>
      </c>
      <c r="M1677" t="str">
        <f>IF(PatientData[[#This Row],[Age]]&lt;=30,"18-30",IF(PatientData[[#This Row],[Age]]&lt;=40,"31-40",IF(PatientData[[#This Row],[Age]]&lt;=50,"41-50",IF(PatientData[[#This Row],[Age]]&lt;=60,"51-60",IF(PatientData[[#This Row],[Age]]&lt;=70,"61-70",IF(PatientData[[#This Row],[Age]]&lt;=80,"71-80","80+"))))))</f>
        <v>51-60</v>
      </c>
    </row>
    <row r="1678" spans="1:13" x14ac:dyDescent="0.25">
      <c r="A1678" t="s">
        <v>1702</v>
      </c>
      <c r="B1678">
        <v>35</v>
      </c>
      <c r="C1678" t="s">
        <v>13</v>
      </c>
      <c r="D1678">
        <v>133</v>
      </c>
      <c r="E1678">
        <v>269.742342383297</v>
      </c>
      <c r="F1678">
        <v>29.206316083466401</v>
      </c>
      <c r="G1678" t="s">
        <v>14</v>
      </c>
      <c r="H1678" t="s">
        <v>19</v>
      </c>
      <c r="I1678" t="s">
        <v>28</v>
      </c>
      <c r="J1678">
        <v>6</v>
      </c>
      <c r="K1678">
        <v>8181.57</v>
      </c>
      <c r="L1678" t="s">
        <v>16</v>
      </c>
      <c r="M1678" t="str">
        <f>IF(PatientData[[#This Row],[Age]]&lt;=30,"18-30",IF(PatientData[[#This Row],[Age]]&lt;=40,"31-40",IF(PatientData[[#This Row],[Age]]&lt;=50,"41-50",IF(PatientData[[#This Row],[Age]]&lt;=60,"51-60",IF(PatientData[[#This Row],[Age]]&lt;=70,"61-70",IF(PatientData[[#This Row],[Age]]&lt;=80,"71-80","80+"))))))</f>
        <v>31-40</v>
      </c>
    </row>
    <row r="1679" spans="1:13" x14ac:dyDescent="0.25">
      <c r="A1679" t="s">
        <v>1703</v>
      </c>
      <c r="B1679">
        <v>42</v>
      </c>
      <c r="C1679" t="s">
        <v>25</v>
      </c>
      <c r="D1679" t="s">
        <v>10051</v>
      </c>
      <c r="E1679">
        <v>246.673041387225</v>
      </c>
      <c r="F1679">
        <v>26.844184984169502</v>
      </c>
      <c r="G1679" t="s">
        <v>14</v>
      </c>
      <c r="H1679" t="s">
        <v>22</v>
      </c>
      <c r="I1679" t="s">
        <v>15</v>
      </c>
      <c r="J1679">
        <v>5</v>
      </c>
      <c r="K1679">
        <v>6131.14</v>
      </c>
      <c r="L1679" t="s">
        <v>16</v>
      </c>
      <c r="M1679" t="str">
        <f>IF(PatientData[[#This Row],[Age]]&lt;=30,"18-30",IF(PatientData[[#This Row],[Age]]&lt;=40,"31-40",IF(PatientData[[#This Row],[Age]]&lt;=50,"41-50",IF(PatientData[[#This Row],[Age]]&lt;=60,"51-60",IF(PatientData[[#This Row],[Age]]&lt;=70,"61-70",IF(PatientData[[#This Row],[Age]]&lt;=80,"71-80","80+"))))))</f>
        <v>41-50</v>
      </c>
    </row>
    <row r="1680" spans="1:13" x14ac:dyDescent="0.25">
      <c r="A1680" t="s">
        <v>1704</v>
      </c>
      <c r="B1680">
        <v>47</v>
      </c>
      <c r="C1680" t="s">
        <v>25</v>
      </c>
      <c r="D1680">
        <v>145</v>
      </c>
      <c r="E1680">
        <v>147.03367338404101</v>
      </c>
      <c r="F1680">
        <v>26.497389444181</v>
      </c>
      <c r="G1680" t="s">
        <v>36</v>
      </c>
      <c r="H1680" t="s">
        <v>19</v>
      </c>
      <c r="I1680" t="s">
        <v>15</v>
      </c>
      <c r="J1680">
        <v>3</v>
      </c>
      <c r="K1680">
        <v>8329.83</v>
      </c>
      <c r="L1680" t="s">
        <v>16</v>
      </c>
      <c r="M1680" t="str">
        <f>IF(PatientData[[#This Row],[Age]]&lt;=30,"18-30",IF(PatientData[[#This Row],[Age]]&lt;=40,"31-40",IF(PatientData[[#This Row],[Age]]&lt;=50,"41-50",IF(PatientData[[#This Row],[Age]]&lt;=60,"51-60",IF(PatientData[[#This Row],[Age]]&lt;=70,"61-70",IF(PatientData[[#This Row],[Age]]&lt;=80,"71-80","80+"))))))</f>
        <v>41-50</v>
      </c>
    </row>
    <row r="1681" spans="1:13" x14ac:dyDescent="0.25">
      <c r="A1681" t="s">
        <v>1705</v>
      </c>
      <c r="B1681">
        <v>71</v>
      </c>
      <c r="C1681" t="s">
        <v>25</v>
      </c>
      <c r="D1681">
        <v>147</v>
      </c>
      <c r="E1681">
        <v>281.685338163577</v>
      </c>
      <c r="F1681">
        <v>25.485738781979499</v>
      </c>
      <c r="G1681" t="s">
        <v>36</v>
      </c>
      <c r="H1681" t="s">
        <v>19</v>
      </c>
      <c r="I1681" t="s">
        <v>15</v>
      </c>
      <c r="J1681">
        <v>4</v>
      </c>
      <c r="K1681">
        <v>7001.19</v>
      </c>
      <c r="L1681" t="s">
        <v>16</v>
      </c>
      <c r="M1681" t="str">
        <f>IF(PatientData[[#This Row],[Age]]&lt;=30,"18-30",IF(PatientData[[#This Row],[Age]]&lt;=40,"31-40",IF(PatientData[[#This Row],[Age]]&lt;=50,"41-50",IF(PatientData[[#This Row],[Age]]&lt;=60,"51-60",IF(PatientData[[#This Row],[Age]]&lt;=70,"61-70",IF(PatientData[[#This Row],[Age]]&lt;=80,"71-80","80+"))))))</f>
        <v>71-80</v>
      </c>
    </row>
    <row r="1682" spans="1:13" x14ac:dyDescent="0.25">
      <c r="A1682" t="s">
        <v>1706</v>
      </c>
      <c r="B1682">
        <v>86</v>
      </c>
      <c r="C1682" t="s">
        <v>13</v>
      </c>
      <c r="D1682">
        <v>162</v>
      </c>
      <c r="E1682">
        <v>246.46361628412799</v>
      </c>
      <c r="F1682">
        <v>31.5370482597408</v>
      </c>
      <c r="G1682" t="s">
        <v>10051</v>
      </c>
      <c r="H1682" t="s">
        <v>19</v>
      </c>
      <c r="I1682" t="s">
        <v>15</v>
      </c>
      <c r="J1682">
        <v>2</v>
      </c>
      <c r="K1682">
        <v>12185.69</v>
      </c>
      <c r="L1682" t="s">
        <v>23</v>
      </c>
      <c r="M1682" t="str">
        <f>IF(PatientData[[#This Row],[Age]]&lt;=30,"18-30",IF(PatientData[[#This Row],[Age]]&lt;=40,"31-40",IF(PatientData[[#This Row],[Age]]&lt;=50,"41-50",IF(PatientData[[#This Row],[Age]]&lt;=60,"51-60",IF(PatientData[[#This Row],[Age]]&lt;=70,"61-70",IF(PatientData[[#This Row],[Age]]&lt;=80,"71-80","80+"))))))</f>
        <v>80+</v>
      </c>
    </row>
    <row r="1683" spans="1:13" x14ac:dyDescent="0.25">
      <c r="A1683" t="s">
        <v>1707</v>
      </c>
      <c r="B1683">
        <v>43</v>
      </c>
      <c r="C1683" t="s">
        <v>25</v>
      </c>
      <c r="D1683" t="s">
        <v>10051</v>
      </c>
      <c r="E1683">
        <v>248.322751412473</v>
      </c>
      <c r="F1683">
        <v>30.983771827588999</v>
      </c>
      <c r="G1683" t="s">
        <v>14</v>
      </c>
      <c r="H1683" t="s">
        <v>19</v>
      </c>
      <c r="I1683" t="s">
        <v>28</v>
      </c>
      <c r="J1683">
        <v>4</v>
      </c>
      <c r="K1683">
        <v>5779.29</v>
      </c>
      <c r="L1683" t="s">
        <v>23</v>
      </c>
      <c r="M1683" t="str">
        <f>IF(PatientData[[#This Row],[Age]]&lt;=30,"18-30",IF(PatientData[[#This Row],[Age]]&lt;=40,"31-40",IF(PatientData[[#This Row],[Age]]&lt;=50,"41-50",IF(PatientData[[#This Row],[Age]]&lt;=60,"51-60",IF(PatientData[[#This Row],[Age]]&lt;=70,"61-70",IF(PatientData[[#This Row],[Age]]&lt;=80,"71-80","80+"))))))</f>
        <v>41-50</v>
      </c>
    </row>
    <row r="1684" spans="1:13" x14ac:dyDescent="0.25">
      <c r="A1684" t="s">
        <v>1708</v>
      </c>
      <c r="B1684">
        <v>58</v>
      </c>
      <c r="C1684" t="s">
        <v>25</v>
      </c>
      <c r="D1684">
        <v>131</v>
      </c>
      <c r="E1684">
        <v>221.97653942798499</v>
      </c>
      <c r="F1684">
        <v>23.200947572459398</v>
      </c>
      <c r="G1684" t="s">
        <v>36</v>
      </c>
      <c r="H1684" t="s">
        <v>19</v>
      </c>
      <c r="I1684" t="s">
        <v>26</v>
      </c>
      <c r="J1684">
        <v>3</v>
      </c>
      <c r="K1684">
        <v>20356.18</v>
      </c>
      <c r="L1684" t="s">
        <v>16</v>
      </c>
      <c r="M1684" t="str">
        <f>IF(PatientData[[#This Row],[Age]]&lt;=30,"18-30",IF(PatientData[[#This Row],[Age]]&lt;=40,"31-40",IF(PatientData[[#This Row],[Age]]&lt;=50,"41-50",IF(PatientData[[#This Row],[Age]]&lt;=60,"51-60",IF(PatientData[[#This Row],[Age]]&lt;=70,"61-70",IF(PatientData[[#This Row],[Age]]&lt;=80,"71-80","80+"))))))</f>
        <v>51-60</v>
      </c>
    </row>
    <row r="1685" spans="1:13" x14ac:dyDescent="0.25">
      <c r="A1685" t="s">
        <v>1709</v>
      </c>
      <c r="B1685">
        <v>35</v>
      </c>
      <c r="C1685" t="s">
        <v>25</v>
      </c>
      <c r="D1685">
        <v>152</v>
      </c>
      <c r="E1685">
        <v>174.529956837573</v>
      </c>
      <c r="F1685">
        <v>29.1512376555843</v>
      </c>
      <c r="G1685" t="s">
        <v>14</v>
      </c>
      <c r="H1685" t="s">
        <v>19</v>
      </c>
      <c r="I1685" t="s">
        <v>15</v>
      </c>
      <c r="J1685">
        <v>4</v>
      </c>
      <c r="K1685">
        <v>11283.51</v>
      </c>
      <c r="L1685" t="s">
        <v>16</v>
      </c>
      <c r="M1685" t="str">
        <f>IF(PatientData[[#This Row],[Age]]&lt;=30,"18-30",IF(PatientData[[#This Row],[Age]]&lt;=40,"31-40",IF(PatientData[[#This Row],[Age]]&lt;=50,"41-50",IF(PatientData[[#This Row],[Age]]&lt;=60,"51-60",IF(PatientData[[#This Row],[Age]]&lt;=70,"61-70",IF(PatientData[[#This Row],[Age]]&lt;=80,"71-80","80+"))))))</f>
        <v>31-40</v>
      </c>
    </row>
    <row r="1686" spans="1:13" x14ac:dyDescent="0.25">
      <c r="A1686" t="s">
        <v>1710</v>
      </c>
      <c r="B1686">
        <v>54</v>
      </c>
      <c r="C1686" t="s">
        <v>25</v>
      </c>
      <c r="D1686">
        <v>116</v>
      </c>
      <c r="E1686">
        <v>269.51814125956201</v>
      </c>
      <c r="F1686">
        <v>22.6862834035656</v>
      </c>
      <c r="G1686" t="s">
        <v>14</v>
      </c>
      <c r="H1686" t="s">
        <v>22</v>
      </c>
      <c r="I1686" t="s">
        <v>15</v>
      </c>
      <c r="J1686">
        <v>3</v>
      </c>
      <c r="K1686">
        <v>8511.92</v>
      </c>
      <c r="L1686" t="s">
        <v>16</v>
      </c>
      <c r="M1686" t="str">
        <f>IF(PatientData[[#This Row],[Age]]&lt;=30,"18-30",IF(PatientData[[#This Row],[Age]]&lt;=40,"31-40",IF(PatientData[[#This Row],[Age]]&lt;=50,"41-50",IF(PatientData[[#This Row],[Age]]&lt;=60,"51-60",IF(PatientData[[#This Row],[Age]]&lt;=70,"61-70",IF(PatientData[[#This Row],[Age]]&lt;=80,"71-80","80+"))))))</f>
        <v>51-60</v>
      </c>
    </row>
    <row r="1687" spans="1:13" x14ac:dyDescent="0.25">
      <c r="A1687" t="s">
        <v>1711</v>
      </c>
      <c r="B1687">
        <v>67</v>
      </c>
      <c r="C1687" t="s">
        <v>25</v>
      </c>
      <c r="D1687">
        <v>134</v>
      </c>
      <c r="E1687">
        <v>223.54240524413899</v>
      </c>
      <c r="F1687">
        <v>28.202954024570001</v>
      </c>
      <c r="G1687" t="s">
        <v>14</v>
      </c>
      <c r="H1687" t="s">
        <v>19</v>
      </c>
      <c r="I1687" t="s">
        <v>15</v>
      </c>
      <c r="J1687">
        <v>5</v>
      </c>
      <c r="K1687">
        <v>12638.94</v>
      </c>
      <c r="L1687" t="s">
        <v>10051</v>
      </c>
      <c r="M1687" t="str">
        <f>IF(PatientData[[#This Row],[Age]]&lt;=30,"18-30",IF(PatientData[[#This Row],[Age]]&lt;=40,"31-40",IF(PatientData[[#This Row],[Age]]&lt;=50,"41-50",IF(PatientData[[#This Row],[Age]]&lt;=60,"51-60",IF(PatientData[[#This Row],[Age]]&lt;=70,"61-70",IF(PatientData[[#This Row],[Age]]&lt;=80,"71-80","80+"))))))</f>
        <v>61-70</v>
      </c>
    </row>
    <row r="1688" spans="1:13" x14ac:dyDescent="0.25">
      <c r="A1688" t="s">
        <v>1712</v>
      </c>
      <c r="B1688">
        <v>70</v>
      </c>
      <c r="C1688" t="s">
        <v>13</v>
      </c>
      <c r="D1688">
        <v>90</v>
      </c>
      <c r="E1688">
        <v>281.73150931804997</v>
      </c>
      <c r="F1688">
        <v>28.181311668333802</v>
      </c>
      <c r="G1688" t="s">
        <v>18</v>
      </c>
      <c r="H1688" t="s">
        <v>22</v>
      </c>
      <c r="I1688" t="s">
        <v>26</v>
      </c>
      <c r="J1688">
        <v>2</v>
      </c>
      <c r="K1688">
        <v>12759.61</v>
      </c>
      <c r="L1688" t="s">
        <v>20</v>
      </c>
      <c r="M1688" t="str">
        <f>IF(PatientData[[#This Row],[Age]]&lt;=30,"18-30",IF(PatientData[[#This Row],[Age]]&lt;=40,"31-40",IF(PatientData[[#This Row],[Age]]&lt;=50,"41-50",IF(PatientData[[#This Row],[Age]]&lt;=60,"51-60",IF(PatientData[[#This Row],[Age]]&lt;=70,"61-70",IF(PatientData[[#This Row],[Age]]&lt;=80,"71-80","80+"))))))</f>
        <v>61-70</v>
      </c>
    </row>
    <row r="1689" spans="1:13" x14ac:dyDescent="0.25">
      <c r="A1689" t="s">
        <v>1713</v>
      </c>
      <c r="B1689">
        <v>69</v>
      </c>
      <c r="C1689" t="s">
        <v>13</v>
      </c>
      <c r="D1689">
        <v>155</v>
      </c>
      <c r="E1689">
        <v>275.10747549116098</v>
      </c>
      <c r="F1689">
        <v>21.9883993325174</v>
      </c>
      <c r="G1689" t="s">
        <v>14</v>
      </c>
      <c r="H1689" t="s">
        <v>19</v>
      </c>
      <c r="I1689" t="s">
        <v>28</v>
      </c>
      <c r="J1689">
        <v>2</v>
      </c>
      <c r="K1689">
        <v>3237.6</v>
      </c>
      <c r="L1689" t="s">
        <v>23</v>
      </c>
      <c r="M1689" t="str">
        <f>IF(PatientData[[#This Row],[Age]]&lt;=30,"18-30",IF(PatientData[[#This Row],[Age]]&lt;=40,"31-40",IF(PatientData[[#This Row],[Age]]&lt;=50,"41-50",IF(PatientData[[#This Row],[Age]]&lt;=60,"51-60",IF(PatientData[[#This Row],[Age]]&lt;=70,"61-70",IF(PatientData[[#This Row],[Age]]&lt;=80,"71-80","80+"))))))</f>
        <v>61-70</v>
      </c>
    </row>
    <row r="1690" spans="1:13" x14ac:dyDescent="0.25">
      <c r="A1690" t="s">
        <v>1714</v>
      </c>
      <c r="B1690">
        <v>56</v>
      </c>
      <c r="C1690" t="s">
        <v>13</v>
      </c>
      <c r="D1690">
        <v>141</v>
      </c>
      <c r="E1690">
        <v>163.86048555519699</v>
      </c>
      <c r="F1690">
        <v>22.5645789939407</v>
      </c>
      <c r="G1690" t="s">
        <v>36</v>
      </c>
      <c r="H1690" t="s">
        <v>10051</v>
      </c>
      <c r="I1690" t="s">
        <v>15</v>
      </c>
      <c r="J1690">
        <v>3</v>
      </c>
      <c r="K1690">
        <v>12916.02</v>
      </c>
      <c r="L1690" t="s">
        <v>20</v>
      </c>
      <c r="M1690" t="str">
        <f>IF(PatientData[[#This Row],[Age]]&lt;=30,"18-30",IF(PatientData[[#This Row],[Age]]&lt;=40,"31-40",IF(PatientData[[#This Row],[Age]]&lt;=50,"41-50",IF(PatientData[[#This Row],[Age]]&lt;=60,"51-60",IF(PatientData[[#This Row],[Age]]&lt;=70,"61-70",IF(PatientData[[#This Row],[Age]]&lt;=80,"71-80","80+"))))))</f>
        <v>51-60</v>
      </c>
    </row>
    <row r="1691" spans="1:13" x14ac:dyDescent="0.25">
      <c r="A1691" t="s">
        <v>1715</v>
      </c>
      <c r="B1691">
        <v>48</v>
      </c>
      <c r="C1691" t="s">
        <v>13</v>
      </c>
      <c r="D1691">
        <v>124</v>
      </c>
      <c r="E1691">
        <v>231.28751642003601</v>
      </c>
      <c r="F1691">
        <v>22.7001965203225</v>
      </c>
      <c r="G1691" t="s">
        <v>14</v>
      </c>
      <c r="H1691" t="s">
        <v>10051</v>
      </c>
      <c r="I1691" t="s">
        <v>15</v>
      </c>
      <c r="J1691">
        <v>4</v>
      </c>
      <c r="K1691">
        <v>9150.98</v>
      </c>
      <c r="L1691" t="s">
        <v>16</v>
      </c>
      <c r="M1691" t="str">
        <f>IF(PatientData[[#This Row],[Age]]&lt;=30,"18-30",IF(PatientData[[#This Row],[Age]]&lt;=40,"31-40",IF(PatientData[[#This Row],[Age]]&lt;=50,"41-50",IF(PatientData[[#This Row],[Age]]&lt;=60,"51-60",IF(PatientData[[#This Row],[Age]]&lt;=70,"61-70",IF(PatientData[[#This Row],[Age]]&lt;=80,"71-80","80+"))))))</f>
        <v>41-50</v>
      </c>
    </row>
    <row r="1692" spans="1:13" x14ac:dyDescent="0.25">
      <c r="A1692" t="s">
        <v>1716</v>
      </c>
      <c r="B1692">
        <v>49</v>
      </c>
      <c r="C1692" t="s">
        <v>25</v>
      </c>
      <c r="D1692">
        <v>119</v>
      </c>
      <c r="E1692">
        <v>166.662348688571</v>
      </c>
      <c r="F1692">
        <v>22.022682092370999</v>
      </c>
      <c r="G1692" t="s">
        <v>36</v>
      </c>
      <c r="H1692" t="s">
        <v>19</v>
      </c>
      <c r="I1692" t="s">
        <v>26</v>
      </c>
      <c r="J1692">
        <v>2</v>
      </c>
      <c r="K1692">
        <v>23534.42</v>
      </c>
      <c r="L1692" t="s">
        <v>10051</v>
      </c>
      <c r="M1692" t="str">
        <f>IF(PatientData[[#This Row],[Age]]&lt;=30,"18-30",IF(PatientData[[#This Row],[Age]]&lt;=40,"31-40",IF(PatientData[[#This Row],[Age]]&lt;=50,"41-50",IF(PatientData[[#This Row],[Age]]&lt;=60,"51-60",IF(PatientData[[#This Row],[Age]]&lt;=70,"61-70",IF(PatientData[[#This Row],[Age]]&lt;=80,"71-80","80+"))))))</f>
        <v>41-50</v>
      </c>
    </row>
    <row r="1693" spans="1:13" x14ac:dyDescent="0.25">
      <c r="A1693" t="s">
        <v>1717</v>
      </c>
      <c r="B1693">
        <v>58</v>
      </c>
      <c r="C1693" t="s">
        <v>25</v>
      </c>
      <c r="D1693">
        <v>122</v>
      </c>
      <c r="E1693">
        <v>235.42756659445999</v>
      </c>
      <c r="F1693">
        <v>19.547652983326699</v>
      </c>
      <c r="G1693" t="s">
        <v>14</v>
      </c>
      <c r="H1693" t="s">
        <v>19</v>
      </c>
      <c r="I1693" t="s">
        <v>15</v>
      </c>
      <c r="J1693">
        <v>2</v>
      </c>
      <c r="K1693">
        <v>11307.6</v>
      </c>
      <c r="L1693" t="s">
        <v>23</v>
      </c>
      <c r="M1693" t="str">
        <f>IF(PatientData[[#This Row],[Age]]&lt;=30,"18-30",IF(PatientData[[#This Row],[Age]]&lt;=40,"31-40",IF(PatientData[[#This Row],[Age]]&lt;=50,"41-50",IF(PatientData[[#This Row],[Age]]&lt;=60,"51-60",IF(PatientData[[#This Row],[Age]]&lt;=70,"61-70",IF(PatientData[[#This Row],[Age]]&lt;=80,"71-80","80+"))))))</f>
        <v>51-60</v>
      </c>
    </row>
    <row r="1694" spans="1:13" x14ac:dyDescent="0.25">
      <c r="A1694" t="s">
        <v>1718</v>
      </c>
      <c r="B1694">
        <v>60</v>
      </c>
      <c r="C1694" t="s">
        <v>25</v>
      </c>
      <c r="D1694">
        <v>104</v>
      </c>
      <c r="E1694">
        <v>183.423343915511</v>
      </c>
      <c r="F1694">
        <v>24.064953903459799</v>
      </c>
      <c r="G1694" t="s">
        <v>14</v>
      </c>
      <c r="H1694" t="s">
        <v>22</v>
      </c>
      <c r="I1694" t="s">
        <v>15</v>
      </c>
      <c r="J1694">
        <v>3</v>
      </c>
      <c r="K1694">
        <v>6267.85</v>
      </c>
      <c r="L1694" t="s">
        <v>16</v>
      </c>
      <c r="M1694" t="str">
        <f>IF(PatientData[[#This Row],[Age]]&lt;=30,"18-30",IF(PatientData[[#This Row],[Age]]&lt;=40,"31-40",IF(PatientData[[#This Row],[Age]]&lt;=50,"41-50",IF(PatientData[[#This Row],[Age]]&lt;=60,"51-60",IF(PatientData[[#This Row],[Age]]&lt;=70,"61-70",IF(PatientData[[#This Row],[Age]]&lt;=80,"71-80","80+"))))))</f>
        <v>51-60</v>
      </c>
    </row>
    <row r="1695" spans="1:13" x14ac:dyDescent="0.25">
      <c r="A1695" t="s">
        <v>1719</v>
      </c>
      <c r="B1695">
        <v>42</v>
      </c>
      <c r="C1695" t="s">
        <v>25</v>
      </c>
      <c r="D1695">
        <v>109</v>
      </c>
      <c r="E1695">
        <v>169.80118124514399</v>
      </c>
      <c r="F1695">
        <v>23.546537153913</v>
      </c>
      <c r="G1695" t="s">
        <v>18</v>
      </c>
      <c r="H1695" t="s">
        <v>22</v>
      </c>
      <c r="I1695" t="s">
        <v>26</v>
      </c>
      <c r="J1695">
        <v>2</v>
      </c>
      <c r="K1695">
        <v>14658.47</v>
      </c>
      <c r="L1695" t="s">
        <v>16</v>
      </c>
      <c r="M1695" t="str">
        <f>IF(PatientData[[#This Row],[Age]]&lt;=30,"18-30",IF(PatientData[[#This Row],[Age]]&lt;=40,"31-40",IF(PatientData[[#This Row],[Age]]&lt;=50,"41-50",IF(PatientData[[#This Row],[Age]]&lt;=60,"51-60",IF(PatientData[[#This Row],[Age]]&lt;=70,"61-70",IF(PatientData[[#This Row],[Age]]&lt;=80,"71-80","80+"))))))</f>
        <v>41-50</v>
      </c>
    </row>
    <row r="1696" spans="1:13" x14ac:dyDescent="0.25">
      <c r="A1696" t="s">
        <v>1720</v>
      </c>
      <c r="B1696">
        <v>54</v>
      </c>
      <c r="C1696" t="s">
        <v>13</v>
      </c>
      <c r="D1696" t="s">
        <v>10051</v>
      </c>
      <c r="E1696">
        <v>173.82011092427501</v>
      </c>
      <c r="F1696" t="s">
        <v>10051</v>
      </c>
      <c r="G1696" t="s">
        <v>14</v>
      </c>
      <c r="H1696" t="s">
        <v>22</v>
      </c>
      <c r="I1696" t="s">
        <v>15</v>
      </c>
      <c r="J1696">
        <v>2</v>
      </c>
      <c r="K1696" t="s">
        <v>10051</v>
      </c>
      <c r="L1696" t="s">
        <v>16</v>
      </c>
      <c r="M1696" t="str">
        <f>IF(PatientData[[#This Row],[Age]]&lt;=30,"18-30",IF(PatientData[[#This Row],[Age]]&lt;=40,"31-40",IF(PatientData[[#This Row],[Age]]&lt;=50,"41-50",IF(PatientData[[#This Row],[Age]]&lt;=60,"51-60",IF(PatientData[[#This Row],[Age]]&lt;=70,"61-70",IF(PatientData[[#This Row],[Age]]&lt;=80,"71-80","80+"))))))</f>
        <v>51-60</v>
      </c>
    </row>
    <row r="1697" spans="1:13" x14ac:dyDescent="0.25">
      <c r="A1697" t="s">
        <v>1721</v>
      </c>
      <c r="B1697">
        <v>18</v>
      </c>
      <c r="C1697" t="s">
        <v>13</v>
      </c>
      <c r="D1697">
        <v>95</v>
      </c>
      <c r="E1697">
        <v>169.73337445530501</v>
      </c>
      <c r="F1697">
        <v>25.0770852477986</v>
      </c>
      <c r="G1697" t="s">
        <v>36</v>
      </c>
      <c r="H1697" t="s">
        <v>19</v>
      </c>
      <c r="I1697" t="s">
        <v>15</v>
      </c>
      <c r="J1697">
        <v>5</v>
      </c>
      <c r="K1697">
        <v>9102.19</v>
      </c>
      <c r="L1697" t="s">
        <v>16</v>
      </c>
      <c r="M1697" t="str">
        <f>IF(PatientData[[#This Row],[Age]]&lt;=30,"18-30",IF(PatientData[[#This Row],[Age]]&lt;=40,"31-40",IF(PatientData[[#This Row],[Age]]&lt;=50,"41-50",IF(PatientData[[#This Row],[Age]]&lt;=60,"51-60",IF(PatientData[[#This Row],[Age]]&lt;=70,"61-70",IF(PatientData[[#This Row],[Age]]&lt;=80,"71-80","80+"))))))</f>
        <v>18-30</v>
      </c>
    </row>
    <row r="1698" spans="1:13" x14ac:dyDescent="0.25">
      <c r="A1698" t="s">
        <v>1722</v>
      </c>
      <c r="B1698">
        <v>41</v>
      </c>
      <c r="C1698" t="s">
        <v>25</v>
      </c>
      <c r="D1698">
        <v>139</v>
      </c>
      <c r="E1698">
        <v>214.97769917161801</v>
      </c>
      <c r="F1698">
        <v>27.833383475280101</v>
      </c>
      <c r="G1698" t="s">
        <v>14</v>
      </c>
      <c r="H1698" t="s">
        <v>19</v>
      </c>
      <c r="I1698" t="s">
        <v>28</v>
      </c>
      <c r="J1698">
        <v>1</v>
      </c>
      <c r="K1698">
        <v>4865.7</v>
      </c>
      <c r="L1698" t="s">
        <v>16</v>
      </c>
      <c r="M1698" t="str">
        <f>IF(PatientData[[#This Row],[Age]]&lt;=30,"18-30",IF(PatientData[[#This Row],[Age]]&lt;=40,"31-40",IF(PatientData[[#This Row],[Age]]&lt;=50,"41-50",IF(PatientData[[#This Row],[Age]]&lt;=60,"51-60",IF(PatientData[[#This Row],[Age]]&lt;=70,"61-70",IF(PatientData[[#This Row],[Age]]&lt;=80,"71-80","80+"))))))</f>
        <v>41-50</v>
      </c>
    </row>
    <row r="1699" spans="1:13" x14ac:dyDescent="0.25">
      <c r="A1699" t="s">
        <v>1723</v>
      </c>
      <c r="B1699">
        <v>82</v>
      </c>
      <c r="C1699" t="s">
        <v>25</v>
      </c>
      <c r="D1699">
        <v>122</v>
      </c>
      <c r="E1699">
        <v>244.28509215398699</v>
      </c>
      <c r="F1699">
        <v>21.424576113347801</v>
      </c>
      <c r="G1699" t="s">
        <v>36</v>
      </c>
      <c r="H1699" t="s">
        <v>19</v>
      </c>
      <c r="I1699" t="s">
        <v>26</v>
      </c>
      <c r="J1699">
        <v>8</v>
      </c>
      <c r="K1699">
        <v>22603.759999999998</v>
      </c>
      <c r="L1699" t="s">
        <v>20</v>
      </c>
      <c r="M1699" t="str">
        <f>IF(PatientData[[#This Row],[Age]]&lt;=30,"18-30",IF(PatientData[[#This Row],[Age]]&lt;=40,"31-40",IF(PatientData[[#This Row],[Age]]&lt;=50,"41-50",IF(PatientData[[#This Row],[Age]]&lt;=60,"51-60",IF(PatientData[[#This Row],[Age]]&lt;=70,"61-70",IF(PatientData[[#This Row],[Age]]&lt;=80,"71-80","80+"))))))</f>
        <v>80+</v>
      </c>
    </row>
    <row r="1700" spans="1:13" x14ac:dyDescent="0.25">
      <c r="A1700" t="s">
        <v>1724</v>
      </c>
      <c r="B1700">
        <v>46</v>
      </c>
      <c r="C1700" t="s">
        <v>25</v>
      </c>
      <c r="D1700">
        <v>119</v>
      </c>
      <c r="E1700">
        <v>227.14348825815</v>
      </c>
      <c r="F1700">
        <v>19.399149487201399</v>
      </c>
      <c r="G1700" t="s">
        <v>36</v>
      </c>
      <c r="H1700" t="s">
        <v>19</v>
      </c>
      <c r="I1700" t="s">
        <v>15</v>
      </c>
      <c r="J1700">
        <v>3</v>
      </c>
      <c r="K1700" t="s">
        <v>10051</v>
      </c>
      <c r="L1700" t="s">
        <v>16</v>
      </c>
      <c r="M1700" t="str">
        <f>IF(PatientData[[#This Row],[Age]]&lt;=30,"18-30",IF(PatientData[[#This Row],[Age]]&lt;=40,"31-40",IF(PatientData[[#This Row],[Age]]&lt;=50,"41-50",IF(PatientData[[#This Row],[Age]]&lt;=60,"51-60",IF(PatientData[[#This Row],[Age]]&lt;=70,"61-70",IF(PatientData[[#This Row],[Age]]&lt;=80,"71-80","80+"))))))</f>
        <v>41-50</v>
      </c>
    </row>
    <row r="1701" spans="1:13" x14ac:dyDescent="0.25">
      <c r="A1701" t="s">
        <v>1725</v>
      </c>
      <c r="B1701">
        <v>69</v>
      </c>
      <c r="C1701" t="s">
        <v>25</v>
      </c>
      <c r="D1701">
        <v>118</v>
      </c>
      <c r="E1701">
        <v>201.644676226825</v>
      </c>
      <c r="F1701">
        <v>32.536292749656099</v>
      </c>
      <c r="G1701" t="s">
        <v>18</v>
      </c>
      <c r="H1701" t="s">
        <v>19</v>
      </c>
      <c r="I1701" t="s">
        <v>15</v>
      </c>
      <c r="J1701">
        <v>3</v>
      </c>
      <c r="K1701">
        <v>13167.25</v>
      </c>
      <c r="L1701" t="s">
        <v>10051</v>
      </c>
      <c r="M1701" t="str">
        <f>IF(PatientData[[#This Row],[Age]]&lt;=30,"18-30",IF(PatientData[[#This Row],[Age]]&lt;=40,"31-40",IF(PatientData[[#This Row],[Age]]&lt;=50,"41-50",IF(PatientData[[#This Row],[Age]]&lt;=60,"51-60",IF(PatientData[[#This Row],[Age]]&lt;=70,"61-70",IF(PatientData[[#This Row],[Age]]&lt;=80,"71-80","80+"))))))</f>
        <v>61-70</v>
      </c>
    </row>
    <row r="1702" spans="1:13" x14ac:dyDescent="0.25">
      <c r="A1702" t="s">
        <v>1726</v>
      </c>
      <c r="B1702">
        <v>55</v>
      </c>
      <c r="C1702" t="s">
        <v>25</v>
      </c>
      <c r="D1702">
        <v>128</v>
      </c>
      <c r="E1702">
        <v>247.101113076014</v>
      </c>
      <c r="F1702">
        <v>31.490403462890502</v>
      </c>
      <c r="G1702" t="s">
        <v>18</v>
      </c>
      <c r="H1702" t="s">
        <v>19</v>
      </c>
      <c r="I1702" t="s">
        <v>15</v>
      </c>
      <c r="J1702">
        <v>5</v>
      </c>
      <c r="K1702">
        <v>7035.93</v>
      </c>
      <c r="L1702" t="s">
        <v>16</v>
      </c>
      <c r="M1702" t="str">
        <f>IF(PatientData[[#This Row],[Age]]&lt;=30,"18-30",IF(PatientData[[#This Row],[Age]]&lt;=40,"31-40",IF(PatientData[[#This Row],[Age]]&lt;=50,"41-50",IF(PatientData[[#This Row],[Age]]&lt;=60,"51-60",IF(PatientData[[#This Row],[Age]]&lt;=70,"61-70",IF(PatientData[[#This Row],[Age]]&lt;=80,"71-80","80+"))))))</f>
        <v>51-60</v>
      </c>
    </row>
    <row r="1703" spans="1:13" x14ac:dyDescent="0.25">
      <c r="A1703" t="s">
        <v>1727</v>
      </c>
      <c r="B1703">
        <v>69</v>
      </c>
      <c r="C1703" t="s">
        <v>25</v>
      </c>
      <c r="D1703">
        <v>121</v>
      </c>
      <c r="E1703">
        <v>189.59648289024</v>
      </c>
      <c r="F1703">
        <v>30.695775360059901</v>
      </c>
      <c r="G1703" t="s">
        <v>18</v>
      </c>
      <c r="H1703" t="s">
        <v>19</v>
      </c>
      <c r="I1703" t="s">
        <v>15</v>
      </c>
      <c r="J1703">
        <v>2</v>
      </c>
      <c r="K1703">
        <v>5909.25</v>
      </c>
      <c r="L1703" t="s">
        <v>16</v>
      </c>
      <c r="M1703" t="str">
        <f>IF(PatientData[[#This Row],[Age]]&lt;=30,"18-30",IF(PatientData[[#This Row],[Age]]&lt;=40,"31-40",IF(PatientData[[#This Row],[Age]]&lt;=50,"41-50",IF(PatientData[[#This Row],[Age]]&lt;=60,"51-60",IF(PatientData[[#This Row],[Age]]&lt;=70,"61-70",IF(PatientData[[#This Row],[Age]]&lt;=80,"71-80","80+"))))))</f>
        <v>61-70</v>
      </c>
    </row>
    <row r="1704" spans="1:13" x14ac:dyDescent="0.25">
      <c r="A1704" t="s">
        <v>1728</v>
      </c>
      <c r="B1704">
        <v>54</v>
      </c>
      <c r="C1704" t="s">
        <v>25</v>
      </c>
      <c r="D1704">
        <v>107</v>
      </c>
      <c r="E1704">
        <v>243.179153328956</v>
      </c>
      <c r="F1704">
        <v>25.707001776404802</v>
      </c>
      <c r="G1704" t="s">
        <v>18</v>
      </c>
      <c r="H1704" t="s">
        <v>19</v>
      </c>
      <c r="I1704" t="s">
        <v>15</v>
      </c>
      <c r="J1704">
        <v>6</v>
      </c>
      <c r="K1704">
        <v>11450.1</v>
      </c>
      <c r="L1704" t="s">
        <v>20</v>
      </c>
      <c r="M1704" t="str">
        <f>IF(PatientData[[#This Row],[Age]]&lt;=30,"18-30",IF(PatientData[[#This Row],[Age]]&lt;=40,"31-40",IF(PatientData[[#This Row],[Age]]&lt;=50,"41-50",IF(PatientData[[#This Row],[Age]]&lt;=60,"51-60",IF(PatientData[[#This Row],[Age]]&lt;=70,"61-70",IF(PatientData[[#This Row],[Age]]&lt;=80,"71-80","80+"))))))</f>
        <v>51-60</v>
      </c>
    </row>
    <row r="1705" spans="1:13" x14ac:dyDescent="0.25">
      <c r="A1705" t="s">
        <v>1729</v>
      </c>
      <c r="B1705">
        <v>76</v>
      </c>
      <c r="C1705" t="s">
        <v>13</v>
      </c>
      <c r="D1705">
        <v>162</v>
      </c>
      <c r="E1705">
        <v>250.13808402886701</v>
      </c>
      <c r="F1705">
        <v>19.8386654894726</v>
      </c>
      <c r="G1705" t="s">
        <v>14</v>
      </c>
      <c r="H1705" t="s">
        <v>22</v>
      </c>
      <c r="I1705" t="s">
        <v>26</v>
      </c>
      <c r="J1705">
        <v>1</v>
      </c>
      <c r="K1705">
        <v>15617.8</v>
      </c>
      <c r="L1705" t="s">
        <v>16</v>
      </c>
      <c r="M1705" t="str">
        <f>IF(PatientData[[#This Row],[Age]]&lt;=30,"18-30",IF(PatientData[[#This Row],[Age]]&lt;=40,"31-40",IF(PatientData[[#This Row],[Age]]&lt;=50,"41-50",IF(PatientData[[#This Row],[Age]]&lt;=60,"51-60",IF(PatientData[[#This Row],[Age]]&lt;=70,"61-70",IF(PatientData[[#This Row],[Age]]&lt;=80,"71-80","80+"))))))</f>
        <v>71-80</v>
      </c>
    </row>
    <row r="1706" spans="1:13" x14ac:dyDescent="0.25">
      <c r="A1706" t="s">
        <v>1730</v>
      </c>
      <c r="B1706">
        <v>50</v>
      </c>
      <c r="C1706" t="s">
        <v>25</v>
      </c>
      <c r="D1706">
        <v>134</v>
      </c>
      <c r="E1706">
        <v>193.212602648917</v>
      </c>
      <c r="F1706">
        <v>32.920431845619902</v>
      </c>
      <c r="G1706" t="s">
        <v>14</v>
      </c>
      <c r="H1706" t="s">
        <v>10051</v>
      </c>
      <c r="I1706" t="s">
        <v>28</v>
      </c>
      <c r="J1706">
        <v>3</v>
      </c>
      <c r="K1706">
        <v>3750.22</v>
      </c>
      <c r="L1706" t="s">
        <v>23</v>
      </c>
      <c r="M1706" t="str">
        <f>IF(PatientData[[#This Row],[Age]]&lt;=30,"18-30",IF(PatientData[[#This Row],[Age]]&lt;=40,"31-40",IF(PatientData[[#This Row],[Age]]&lt;=50,"41-50",IF(PatientData[[#This Row],[Age]]&lt;=60,"51-60",IF(PatientData[[#This Row],[Age]]&lt;=70,"61-70",IF(PatientData[[#This Row],[Age]]&lt;=80,"71-80","80+"))))))</f>
        <v>41-50</v>
      </c>
    </row>
    <row r="1707" spans="1:13" x14ac:dyDescent="0.25">
      <c r="A1707" t="s">
        <v>1731</v>
      </c>
      <c r="B1707">
        <v>47</v>
      </c>
      <c r="C1707" t="s">
        <v>25</v>
      </c>
      <c r="D1707">
        <v>141</v>
      </c>
      <c r="E1707">
        <v>191.67063493807899</v>
      </c>
      <c r="F1707">
        <v>23.896593588636499</v>
      </c>
      <c r="G1707" t="s">
        <v>36</v>
      </c>
      <c r="H1707" t="s">
        <v>19</v>
      </c>
      <c r="I1707" t="s">
        <v>15</v>
      </c>
      <c r="J1707">
        <v>7</v>
      </c>
      <c r="K1707">
        <v>8787.65</v>
      </c>
      <c r="L1707" t="s">
        <v>16</v>
      </c>
      <c r="M1707" t="str">
        <f>IF(PatientData[[#This Row],[Age]]&lt;=30,"18-30",IF(PatientData[[#This Row],[Age]]&lt;=40,"31-40",IF(PatientData[[#This Row],[Age]]&lt;=50,"41-50",IF(PatientData[[#This Row],[Age]]&lt;=60,"51-60",IF(PatientData[[#This Row],[Age]]&lt;=70,"61-70",IF(PatientData[[#This Row],[Age]]&lt;=80,"71-80","80+"))))))</f>
        <v>41-50</v>
      </c>
    </row>
    <row r="1708" spans="1:13" x14ac:dyDescent="0.25">
      <c r="A1708" t="s">
        <v>1732</v>
      </c>
      <c r="B1708">
        <v>47</v>
      </c>
      <c r="C1708" t="s">
        <v>13</v>
      </c>
      <c r="D1708">
        <v>101</v>
      </c>
      <c r="E1708">
        <v>188.514149779825</v>
      </c>
      <c r="F1708">
        <v>32.669256457504403</v>
      </c>
      <c r="G1708" t="s">
        <v>14</v>
      </c>
      <c r="H1708" t="s">
        <v>19</v>
      </c>
      <c r="I1708" t="s">
        <v>28</v>
      </c>
      <c r="J1708">
        <v>5</v>
      </c>
      <c r="K1708">
        <v>6920.49</v>
      </c>
      <c r="L1708" t="s">
        <v>23</v>
      </c>
      <c r="M1708" t="str">
        <f>IF(PatientData[[#This Row],[Age]]&lt;=30,"18-30",IF(PatientData[[#This Row],[Age]]&lt;=40,"31-40",IF(PatientData[[#This Row],[Age]]&lt;=50,"41-50",IF(PatientData[[#This Row],[Age]]&lt;=60,"51-60",IF(PatientData[[#This Row],[Age]]&lt;=70,"61-70",IF(PatientData[[#This Row],[Age]]&lt;=80,"71-80","80+"))))))</f>
        <v>41-50</v>
      </c>
    </row>
    <row r="1709" spans="1:13" x14ac:dyDescent="0.25">
      <c r="A1709" t="s">
        <v>1733</v>
      </c>
      <c r="B1709">
        <v>38</v>
      </c>
      <c r="C1709" t="s">
        <v>13</v>
      </c>
      <c r="D1709">
        <v>139</v>
      </c>
      <c r="E1709">
        <v>345.564559891253</v>
      </c>
      <c r="F1709">
        <v>25.5616324913358</v>
      </c>
      <c r="G1709" t="s">
        <v>14</v>
      </c>
      <c r="H1709" t="s">
        <v>19</v>
      </c>
      <c r="I1709" t="s">
        <v>15</v>
      </c>
      <c r="J1709">
        <v>3</v>
      </c>
      <c r="K1709">
        <v>10713.79</v>
      </c>
      <c r="L1709" t="s">
        <v>16</v>
      </c>
      <c r="M1709" t="str">
        <f>IF(PatientData[[#This Row],[Age]]&lt;=30,"18-30",IF(PatientData[[#This Row],[Age]]&lt;=40,"31-40",IF(PatientData[[#This Row],[Age]]&lt;=50,"41-50",IF(PatientData[[#This Row],[Age]]&lt;=60,"51-60",IF(PatientData[[#This Row],[Age]]&lt;=70,"61-70",IF(PatientData[[#This Row],[Age]]&lt;=80,"71-80","80+"))))))</f>
        <v>31-40</v>
      </c>
    </row>
    <row r="1710" spans="1:13" x14ac:dyDescent="0.25">
      <c r="A1710" t="s">
        <v>1734</v>
      </c>
      <c r="B1710">
        <v>70</v>
      </c>
      <c r="C1710" t="s">
        <v>13</v>
      </c>
      <c r="D1710">
        <v>130</v>
      </c>
      <c r="E1710">
        <v>225.07498963186799</v>
      </c>
      <c r="F1710">
        <v>17.686199203006499</v>
      </c>
      <c r="G1710" t="s">
        <v>14</v>
      </c>
      <c r="H1710" t="s">
        <v>19</v>
      </c>
      <c r="I1710" t="s">
        <v>28</v>
      </c>
      <c r="J1710">
        <v>1</v>
      </c>
      <c r="K1710">
        <v>1236.3699999999999</v>
      </c>
      <c r="L1710" t="s">
        <v>23</v>
      </c>
      <c r="M1710" t="str">
        <f>IF(PatientData[[#This Row],[Age]]&lt;=30,"18-30",IF(PatientData[[#This Row],[Age]]&lt;=40,"31-40",IF(PatientData[[#This Row],[Age]]&lt;=50,"41-50",IF(PatientData[[#This Row],[Age]]&lt;=60,"51-60",IF(PatientData[[#This Row],[Age]]&lt;=70,"61-70",IF(PatientData[[#This Row],[Age]]&lt;=80,"71-80","80+"))))))</f>
        <v>61-70</v>
      </c>
    </row>
    <row r="1711" spans="1:13" x14ac:dyDescent="0.25">
      <c r="A1711" t="s">
        <v>1735</v>
      </c>
      <c r="B1711">
        <v>63</v>
      </c>
      <c r="C1711" t="s">
        <v>13</v>
      </c>
      <c r="D1711">
        <v>123</v>
      </c>
      <c r="E1711">
        <v>197.10603049401001</v>
      </c>
      <c r="F1711">
        <v>20.091424909915801</v>
      </c>
      <c r="G1711" t="s">
        <v>36</v>
      </c>
      <c r="H1711" t="s">
        <v>19</v>
      </c>
      <c r="I1711" t="s">
        <v>15</v>
      </c>
      <c r="J1711">
        <v>4</v>
      </c>
      <c r="K1711">
        <v>4822.57</v>
      </c>
      <c r="L1711" t="s">
        <v>16</v>
      </c>
      <c r="M1711" t="str">
        <f>IF(PatientData[[#This Row],[Age]]&lt;=30,"18-30",IF(PatientData[[#This Row],[Age]]&lt;=40,"31-40",IF(PatientData[[#This Row],[Age]]&lt;=50,"41-50",IF(PatientData[[#This Row],[Age]]&lt;=60,"51-60",IF(PatientData[[#This Row],[Age]]&lt;=70,"61-70",IF(PatientData[[#This Row],[Age]]&lt;=80,"71-80","80+"))))))</f>
        <v>61-70</v>
      </c>
    </row>
    <row r="1712" spans="1:13" x14ac:dyDescent="0.25">
      <c r="A1712" t="s">
        <v>1736</v>
      </c>
      <c r="B1712">
        <v>56</v>
      </c>
      <c r="C1712" t="s">
        <v>25</v>
      </c>
      <c r="D1712">
        <v>128</v>
      </c>
      <c r="E1712">
        <v>289.26771954614497</v>
      </c>
      <c r="F1712">
        <v>25.026760988580001</v>
      </c>
      <c r="G1712" t="s">
        <v>36</v>
      </c>
      <c r="H1712" t="s">
        <v>19</v>
      </c>
      <c r="I1712" t="s">
        <v>15</v>
      </c>
      <c r="J1712">
        <v>3</v>
      </c>
      <c r="K1712">
        <v>6202.64</v>
      </c>
      <c r="L1712" t="s">
        <v>16</v>
      </c>
      <c r="M1712" t="str">
        <f>IF(PatientData[[#This Row],[Age]]&lt;=30,"18-30",IF(PatientData[[#This Row],[Age]]&lt;=40,"31-40",IF(PatientData[[#This Row],[Age]]&lt;=50,"41-50",IF(PatientData[[#This Row],[Age]]&lt;=60,"51-60",IF(PatientData[[#This Row],[Age]]&lt;=70,"61-70",IF(PatientData[[#This Row],[Age]]&lt;=80,"71-80","80+"))))))</f>
        <v>51-60</v>
      </c>
    </row>
    <row r="1713" spans="1:13" x14ac:dyDescent="0.25">
      <c r="A1713" t="s">
        <v>1737</v>
      </c>
      <c r="B1713">
        <v>56</v>
      </c>
      <c r="C1713" t="s">
        <v>13</v>
      </c>
      <c r="D1713">
        <v>108</v>
      </c>
      <c r="E1713">
        <v>217.04370409156101</v>
      </c>
      <c r="F1713">
        <v>31.156315171895901</v>
      </c>
      <c r="G1713" t="s">
        <v>36</v>
      </c>
      <c r="H1713" t="s">
        <v>19</v>
      </c>
      <c r="I1713" t="s">
        <v>26</v>
      </c>
      <c r="J1713">
        <v>9</v>
      </c>
      <c r="K1713">
        <v>9210.83</v>
      </c>
      <c r="L1713" t="s">
        <v>16</v>
      </c>
      <c r="M1713" t="str">
        <f>IF(PatientData[[#This Row],[Age]]&lt;=30,"18-30",IF(PatientData[[#This Row],[Age]]&lt;=40,"31-40",IF(PatientData[[#This Row],[Age]]&lt;=50,"41-50",IF(PatientData[[#This Row],[Age]]&lt;=60,"51-60",IF(PatientData[[#This Row],[Age]]&lt;=70,"61-70",IF(PatientData[[#This Row],[Age]]&lt;=80,"71-80","80+"))))))</f>
        <v>51-60</v>
      </c>
    </row>
    <row r="1714" spans="1:13" x14ac:dyDescent="0.25">
      <c r="A1714" t="s">
        <v>1738</v>
      </c>
      <c r="B1714">
        <v>42</v>
      </c>
      <c r="C1714" t="s">
        <v>13</v>
      </c>
      <c r="D1714">
        <v>102</v>
      </c>
      <c r="E1714">
        <v>235.42700067353601</v>
      </c>
      <c r="F1714">
        <v>29.047884446571</v>
      </c>
      <c r="G1714" t="s">
        <v>18</v>
      </c>
      <c r="H1714" t="s">
        <v>19</v>
      </c>
      <c r="I1714" t="s">
        <v>15</v>
      </c>
      <c r="J1714">
        <v>6</v>
      </c>
      <c r="K1714">
        <v>13690.41</v>
      </c>
      <c r="L1714" t="s">
        <v>16</v>
      </c>
      <c r="M1714" t="str">
        <f>IF(PatientData[[#This Row],[Age]]&lt;=30,"18-30",IF(PatientData[[#This Row],[Age]]&lt;=40,"31-40",IF(PatientData[[#This Row],[Age]]&lt;=50,"41-50",IF(PatientData[[#This Row],[Age]]&lt;=60,"51-60",IF(PatientData[[#This Row],[Age]]&lt;=70,"61-70",IF(PatientData[[#This Row],[Age]]&lt;=80,"71-80","80+"))))))</f>
        <v>41-50</v>
      </c>
    </row>
    <row r="1715" spans="1:13" x14ac:dyDescent="0.25">
      <c r="A1715" t="s">
        <v>1739</v>
      </c>
      <c r="B1715">
        <v>69</v>
      </c>
      <c r="C1715" t="s">
        <v>25</v>
      </c>
      <c r="D1715">
        <v>91</v>
      </c>
      <c r="E1715">
        <v>185.278728899615</v>
      </c>
      <c r="F1715">
        <v>21.717067127867299</v>
      </c>
      <c r="G1715" t="s">
        <v>14</v>
      </c>
      <c r="H1715" t="s">
        <v>19</v>
      </c>
      <c r="I1715" t="s">
        <v>28</v>
      </c>
      <c r="J1715">
        <v>4</v>
      </c>
      <c r="K1715">
        <v>6791.18</v>
      </c>
      <c r="L1715" t="s">
        <v>16</v>
      </c>
      <c r="M1715" t="str">
        <f>IF(PatientData[[#This Row],[Age]]&lt;=30,"18-30",IF(PatientData[[#This Row],[Age]]&lt;=40,"31-40",IF(PatientData[[#This Row],[Age]]&lt;=50,"41-50",IF(PatientData[[#This Row],[Age]]&lt;=60,"51-60",IF(PatientData[[#This Row],[Age]]&lt;=70,"61-70",IF(PatientData[[#This Row],[Age]]&lt;=80,"71-80","80+"))))))</f>
        <v>61-70</v>
      </c>
    </row>
    <row r="1716" spans="1:13" x14ac:dyDescent="0.25">
      <c r="A1716" t="s">
        <v>1740</v>
      </c>
      <c r="B1716">
        <v>83</v>
      </c>
      <c r="C1716" t="s">
        <v>25</v>
      </c>
      <c r="D1716">
        <v>101</v>
      </c>
      <c r="E1716">
        <v>259.57096180936799</v>
      </c>
      <c r="F1716">
        <v>29.376562572550601</v>
      </c>
      <c r="G1716" t="s">
        <v>14</v>
      </c>
      <c r="H1716" t="s">
        <v>22</v>
      </c>
      <c r="I1716" t="s">
        <v>26</v>
      </c>
      <c r="J1716">
        <v>4</v>
      </c>
      <c r="K1716">
        <v>3955.52</v>
      </c>
      <c r="L1716" t="s">
        <v>16</v>
      </c>
      <c r="M1716" t="str">
        <f>IF(PatientData[[#This Row],[Age]]&lt;=30,"18-30",IF(PatientData[[#This Row],[Age]]&lt;=40,"31-40",IF(PatientData[[#This Row],[Age]]&lt;=50,"41-50",IF(PatientData[[#This Row],[Age]]&lt;=60,"51-60",IF(PatientData[[#This Row],[Age]]&lt;=70,"61-70",IF(PatientData[[#This Row],[Age]]&lt;=80,"71-80","80+"))))))</f>
        <v>80+</v>
      </c>
    </row>
    <row r="1717" spans="1:13" x14ac:dyDescent="0.25">
      <c r="A1717" t="s">
        <v>1741</v>
      </c>
      <c r="B1717">
        <v>34</v>
      </c>
      <c r="C1717" t="s">
        <v>13</v>
      </c>
      <c r="D1717">
        <v>137</v>
      </c>
      <c r="E1717">
        <v>121.70398928184601</v>
      </c>
      <c r="F1717">
        <v>23.065676427442199</v>
      </c>
      <c r="G1717" t="s">
        <v>18</v>
      </c>
      <c r="H1717" t="s">
        <v>22</v>
      </c>
      <c r="I1717" t="s">
        <v>15</v>
      </c>
      <c r="J1717">
        <v>2</v>
      </c>
      <c r="K1717">
        <v>5294.04</v>
      </c>
      <c r="L1717" t="s">
        <v>16</v>
      </c>
      <c r="M1717" t="str">
        <f>IF(PatientData[[#This Row],[Age]]&lt;=30,"18-30",IF(PatientData[[#This Row],[Age]]&lt;=40,"31-40",IF(PatientData[[#This Row],[Age]]&lt;=50,"41-50",IF(PatientData[[#This Row],[Age]]&lt;=60,"51-60",IF(PatientData[[#This Row],[Age]]&lt;=70,"61-70",IF(PatientData[[#This Row],[Age]]&lt;=80,"71-80","80+"))))))</f>
        <v>31-40</v>
      </c>
    </row>
    <row r="1718" spans="1:13" x14ac:dyDescent="0.25">
      <c r="A1718" t="s">
        <v>1742</v>
      </c>
      <c r="B1718">
        <v>46</v>
      </c>
      <c r="C1718" t="s">
        <v>25</v>
      </c>
      <c r="D1718">
        <v>149</v>
      </c>
      <c r="E1718">
        <v>207.62959111913699</v>
      </c>
      <c r="F1718">
        <v>15</v>
      </c>
      <c r="G1718" t="s">
        <v>14</v>
      </c>
      <c r="H1718" t="s">
        <v>19</v>
      </c>
      <c r="I1718" t="s">
        <v>15</v>
      </c>
      <c r="J1718">
        <v>4</v>
      </c>
      <c r="K1718">
        <v>4412.47</v>
      </c>
      <c r="L1718" t="s">
        <v>23</v>
      </c>
      <c r="M1718" t="str">
        <f>IF(PatientData[[#This Row],[Age]]&lt;=30,"18-30",IF(PatientData[[#This Row],[Age]]&lt;=40,"31-40",IF(PatientData[[#This Row],[Age]]&lt;=50,"41-50",IF(PatientData[[#This Row],[Age]]&lt;=60,"51-60",IF(PatientData[[#This Row],[Age]]&lt;=70,"61-70",IF(PatientData[[#This Row],[Age]]&lt;=80,"71-80","80+"))))))</f>
        <v>41-50</v>
      </c>
    </row>
    <row r="1719" spans="1:13" x14ac:dyDescent="0.25">
      <c r="A1719" t="s">
        <v>1743</v>
      </c>
      <c r="B1719">
        <v>58</v>
      </c>
      <c r="C1719" t="s">
        <v>25</v>
      </c>
      <c r="D1719">
        <v>118</v>
      </c>
      <c r="E1719">
        <v>280.445802877772</v>
      </c>
      <c r="F1719">
        <v>32.572021082006302</v>
      </c>
      <c r="G1719" t="s">
        <v>14</v>
      </c>
      <c r="H1719" t="s">
        <v>22</v>
      </c>
      <c r="I1719" t="s">
        <v>26</v>
      </c>
      <c r="J1719">
        <v>6</v>
      </c>
      <c r="K1719">
        <v>15457.97</v>
      </c>
      <c r="L1719" t="s">
        <v>16</v>
      </c>
      <c r="M1719" t="str">
        <f>IF(PatientData[[#This Row],[Age]]&lt;=30,"18-30",IF(PatientData[[#This Row],[Age]]&lt;=40,"31-40",IF(PatientData[[#This Row],[Age]]&lt;=50,"41-50",IF(PatientData[[#This Row],[Age]]&lt;=60,"51-60",IF(PatientData[[#This Row],[Age]]&lt;=70,"61-70",IF(PatientData[[#This Row],[Age]]&lt;=80,"71-80","80+"))))))</f>
        <v>51-60</v>
      </c>
    </row>
    <row r="1720" spans="1:13" x14ac:dyDescent="0.25">
      <c r="A1720" t="s">
        <v>1744</v>
      </c>
      <c r="B1720">
        <v>31</v>
      </c>
      <c r="C1720" t="s">
        <v>13</v>
      </c>
      <c r="D1720">
        <v>99</v>
      </c>
      <c r="E1720">
        <v>184.32563718474299</v>
      </c>
      <c r="F1720">
        <v>25.146275942064101</v>
      </c>
      <c r="G1720" t="s">
        <v>14</v>
      </c>
      <c r="H1720" t="s">
        <v>19</v>
      </c>
      <c r="I1720" t="s">
        <v>28</v>
      </c>
      <c r="J1720">
        <v>2</v>
      </c>
      <c r="K1720">
        <v>2396.09</v>
      </c>
      <c r="L1720" t="s">
        <v>16</v>
      </c>
      <c r="M1720" t="str">
        <f>IF(PatientData[[#This Row],[Age]]&lt;=30,"18-30",IF(PatientData[[#This Row],[Age]]&lt;=40,"31-40",IF(PatientData[[#This Row],[Age]]&lt;=50,"41-50",IF(PatientData[[#This Row],[Age]]&lt;=60,"51-60",IF(PatientData[[#This Row],[Age]]&lt;=70,"61-70",IF(PatientData[[#This Row],[Age]]&lt;=80,"71-80","80+"))))))</f>
        <v>31-40</v>
      </c>
    </row>
    <row r="1721" spans="1:13" x14ac:dyDescent="0.25">
      <c r="A1721" t="s">
        <v>1745</v>
      </c>
      <c r="B1721">
        <v>59</v>
      </c>
      <c r="C1721" t="s">
        <v>13</v>
      </c>
      <c r="D1721">
        <v>124</v>
      </c>
      <c r="E1721">
        <v>247.23544849515699</v>
      </c>
      <c r="F1721">
        <v>15</v>
      </c>
      <c r="G1721" t="s">
        <v>36</v>
      </c>
      <c r="H1721" t="s">
        <v>19</v>
      </c>
      <c r="I1721" t="s">
        <v>15</v>
      </c>
      <c r="J1721">
        <v>3</v>
      </c>
      <c r="K1721">
        <v>4896.9399999999996</v>
      </c>
      <c r="L1721" t="s">
        <v>16</v>
      </c>
      <c r="M1721" t="str">
        <f>IF(PatientData[[#This Row],[Age]]&lt;=30,"18-30",IF(PatientData[[#This Row],[Age]]&lt;=40,"31-40",IF(PatientData[[#This Row],[Age]]&lt;=50,"41-50",IF(PatientData[[#This Row],[Age]]&lt;=60,"51-60",IF(PatientData[[#This Row],[Age]]&lt;=70,"61-70",IF(PatientData[[#This Row],[Age]]&lt;=80,"71-80","80+"))))))</f>
        <v>51-60</v>
      </c>
    </row>
    <row r="1722" spans="1:13" x14ac:dyDescent="0.25">
      <c r="A1722" t="s">
        <v>1746</v>
      </c>
      <c r="B1722">
        <v>50</v>
      </c>
      <c r="C1722" t="s">
        <v>13</v>
      </c>
      <c r="D1722">
        <v>133</v>
      </c>
      <c r="E1722">
        <v>265.23327292648997</v>
      </c>
      <c r="F1722">
        <v>27.2405157410006</v>
      </c>
      <c r="G1722" t="s">
        <v>14</v>
      </c>
      <c r="H1722" t="s">
        <v>19</v>
      </c>
      <c r="I1722" t="s">
        <v>28</v>
      </c>
      <c r="J1722">
        <v>3</v>
      </c>
      <c r="K1722">
        <v>7168.38</v>
      </c>
      <c r="L1722" t="s">
        <v>16</v>
      </c>
      <c r="M1722" t="str">
        <f>IF(PatientData[[#This Row],[Age]]&lt;=30,"18-30",IF(PatientData[[#This Row],[Age]]&lt;=40,"31-40",IF(PatientData[[#This Row],[Age]]&lt;=50,"41-50",IF(PatientData[[#This Row],[Age]]&lt;=60,"51-60",IF(PatientData[[#This Row],[Age]]&lt;=70,"61-70",IF(PatientData[[#This Row],[Age]]&lt;=80,"71-80","80+"))))))</f>
        <v>41-50</v>
      </c>
    </row>
    <row r="1723" spans="1:13" x14ac:dyDescent="0.25">
      <c r="A1723" t="s">
        <v>1747</v>
      </c>
      <c r="B1723">
        <v>69</v>
      </c>
      <c r="C1723" t="s">
        <v>13</v>
      </c>
      <c r="D1723">
        <v>151</v>
      </c>
      <c r="E1723">
        <v>154.64191633432901</v>
      </c>
      <c r="F1723">
        <v>22.639205081435499</v>
      </c>
      <c r="G1723" t="s">
        <v>14</v>
      </c>
      <c r="H1723" t="s">
        <v>22</v>
      </c>
      <c r="I1723" t="s">
        <v>26</v>
      </c>
      <c r="J1723">
        <v>0</v>
      </c>
      <c r="K1723">
        <v>13825.88</v>
      </c>
      <c r="L1723" t="s">
        <v>23</v>
      </c>
      <c r="M1723" t="str">
        <f>IF(PatientData[[#This Row],[Age]]&lt;=30,"18-30",IF(PatientData[[#This Row],[Age]]&lt;=40,"31-40",IF(PatientData[[#This Row],[Age]]&lt;=50,"41-50",IF(PatientData[[#This Row],[Age]]&lt;=60,"51-60",IF(PatientData[[#This Row],[Age]]&lt;=70,"61-70",IF(PatientData[[#This Row],[Age]]&lt;=80,"71-80","80+"))))))</f>
        <v>61-70</v>
      </c>
    </row>
    <row r="1724" spans="1:13" x14ac:dyDescent="0.25">
      <c r="A1724" t="s">
        <v>1748</v>
      </c>
      <c r="B1724">
        <v>67</v>
      </c>
      <c r="C1724" t="s">
        <v>25</v>
      </c>
      <c r="D1724">
        <v>136</v>
      </c>
      <c r="E1724">
        <v>212.18243243753901</v>
      </c>
      <c r="F1724">
        <v>26.448133317607802</v>
      </c>
      <c r="G1724" t="s">
        <v>36</v>
      </c>
      <c r="H1724" t="s">
        <v>10051</v>
      </c>
      <c r="I1724" t="s">
        <v>15</v>
      </c>
      <c r="J1724">
        <v>1</v>
      </c>
      <c r="K1724">
        <v>5926.32</v>
      </c>
      <c r="L1724" t="s">
        <v>10051</v>
      </c>
      <c r="M1724" t="str">
        <f>IF(PatientData[[#This Row],[Age]]&lt;=30,"18-30",IF(PatientData[[#This Row],[Age]]&lt;=40,"31-40",IF(PatientData[[#This Row],[Age]]&lt;=50,"41-50",IF(PatientData[[#This Row],[Age]]&lt;=60,"51-60",IF(PatientData[[#This Row],[Age]]&lt;=70,"61-70",IF(PatientData[[#This Row],[Age]]&lt;=80,"71-80","80+"))))))</f>
        <v>61-70</v>
      </c>
    </row>
    <row r="1725" spans="1:13" x14ac:dyDescent="0.25">
      <c r="A1725" t="s">
        <v>1749</v>
      </c>
      <c r="B1725">
        <v>50</v>
      </c>
      <c r="C1725" t="s">
        <v>13</v>
      </c>
      <c r="D1725">
        <v>110</v>
      </c>
      <c r="E1725">
        <v>240.00794483649599</v>
      </c>
      <c r="F1725">
        <v>23.943829589006398</v>
      </c>
      <c r="G1725" t="s">
        <v>18</v>
      </c>
      <c r="H1725" t="s">
        <v>19</v>
      </c>
      <c r="I1725" t="s">
        <v>28</v>
      </c>
      <c r="J1725">
        <v>2</v>
      </c>
      <c r="K1725">
        <v>1800.52</v>
      </c>
      <c r="L1725" t="s">
        <v>16</v>
      </c>
      <c r="M1725" t="str">
        <f>IF(PatientData[[#This Row],[Age]]&lt;=30,"18-30",IF(PatientData[[#This Row],[Age]]&lt;=40,"31-40",IF(PatientData[[#This Row],[Age]]&lt;=50,"41-50",IF(PatientData[[#This Row],[Age]]&lt;=60,"51-60",IF(PatientData[[#This Row],[Age]]&lt;=70,"61-70",IF(PatientData[[#This Row],[Age]]&lt;=80,"71-80","80+"))))))</f>
        <v>41-50</v>
      </c>
    </row>
    <row r="1726" spans="1:13" x14ac:dyDescent="0.25">
      <c r="A1726" t="s">
        <v>1750</v>
      </c>
      <c r="B1726">
        <v>51</v>
      </c>
      <c r="C1726" t="s">
        <v>13</v>
      </c>
      <c r="D1726">
        <v>164</v>
      </c>
      <c r="E1726">
        <v>235.74501658567399</v>
      </c>
      <c r="F1726">
        <v>33.896093622683097</v>
      </c>
      <c r="G1726" t="s">
        <v>36</v>
      </c>
      <c r="H1726" t="s">
        <v>19</v>
      </c>
      <c r="I1726" t="s">
        <v>26</v>
      </c>
      <c r="J1726">
        <v>0</v>
      </c>
      <c r="K1726">
        <v>14201.16</v>
      </c>
      <c r="L1726" t="s">
        <v>23</v>
      </c>
      <c r="M1726" t="str">
        <f>IF(PatientData[[#This Row],[Age]]&lt;=30,"18-30",IF(PatientData[[#This Row],[Age]]&lt;=40,"31-40",IF(PatientData[[#This Row],[Age]]&lt;=50,"41-50",IF(PatientData[[#This Row],[Age]]&lt;=60,"51-60",IF(PatientData[[#This Row],[Age]]&lt;=70,"61-70",IF(PatientData[[#This Row],[Age]]&lt;=80,"71-80","80+"))))))</f>
        <v>51-60</v>
      </c>
    </row>
    <row r="1727" spans="1:13" x14ac:dyDescent="0.25">
      <c r="A1727" t="s">
        <v>1751</v>
      </c>
      <c r="B1727">
        <v>61</v>
      </c>
      <c r="C1727" t="s">
        <v>13</v>
      </c>
      <c r="D1727">
        <v>115</v>
      </c>
      <c r="E1727" t="s">
        <v>10051</v>
      </c>
      <c r="F1727">
        <v>21.319747010501601</v>
      </c>
      <c r="G1727" t="s">
        <v>14</v>
      </c>
      <c r="H1727" t="s">
        <v>19</v>
      </c>
      <c r="I1727" t="s">
        <v>28</v>
      </c>
      <c r="J1727">
        <v>5</v>
      </c>
      <c r="K1727">
        <v>6929.74</v>
      </c>
      <c r="L1727" t="s">
        <v>16</v>
      </c>
      <c r="M1727" t="str">
        <f>IF(PatientData[[#This Row],[Age]]&lt;=30,"18-30",IF(PatientData[[#This Row],[Age]]&lt;=40,"31-40",IF(PatientData[[#This Row],[Age]]&lt;=50,"41-50",IF(PatientData[[#This Row],[Age]]&lt;=60,"51-60",IF(PatientData[[#This Row],[Age]]&lt;=70,"61-70",IF(PatientData[[#This Row],[Age]]&lt;=80,"71-80","80+"))))))</f>
        <v>61-70</v>
      </c>
    </row>
    <row r="1728" spans="1:13" x14ac:dyDescent="0.25">
      <c r="A1728" t="s">
        <v>1752</v>
      </c>
      <c r="B1728">
        <v>45</v>
      </c>
      <c r="C1728" t="s">
        <v>25</v>
      </c>
      <c r="D1728">
        <v>119</v>
      </c>
      <c r="E1728">
        <v>247.41952873990101</v>
      </c>
      <c r="F1728">
        <v>26.3517244482499</v>
      </c>
      <c r="G1728" t="s">
        <v>14</v>
      </c>
      <c r="H1728" t="s">
        <v>19</v>
      </c>
      <c r="I1728" t="s">
        <v>28</v>
      </c>
      <c r="J1728">
        <v>2</v>
      </c>
      <c r="K1728">
        <v>4482.07</v>
      </c>
      <c r="L1728" t="s">
        <v>16</v>
      </c>
      <c r="M1728" t="str">
        <f>IF(PatientData[[#This Row],[Age]]&lt;=30,"18-30",IF(PatientData[[#This Row],[Age]]&lt;=40,"31-40",IF(PatientData[[#This Row],[Age]]&lt;=50,"41-50",IF(PatientData[[#This Row],[Age]]&lt;=60,"51-60",IF(PatientData[[#This Row],[Age]]&lt;=70,"61-70",IF(PatientData[[#This Row],[Age]]&lt;=80,"71-80","80+"))))))</f>
        <v>41-50</v>
      </c>
    </row>
    <row r="1729" spans="1:13" x14ac:dyDescent="0.25">
      <c r="A1729" t="s">
        <v>1753</v>
      </c>
      <c r="B1729">
        <v>64</v>
      </c>
      <c r="C1729" t="s">
        <v>13</v>
      </c>
      <c r="D1729">
        <v>144</v>
      </c>
      <c r="E1729">
        <v>324.07336751352602</v>
      </c>
      <c r="F1729">
        <v>28.025722203568201</v>
      </c>
      <c r="G1729" t="s">
        <v>14</v>
      </c>
      <c r="H1729" t="s">
        <v>19</v>
      </c>
      <c r="I1729" t="s">
        <v>28</v>
      </c>
      <c r="J1729">
        <v>4</v>
      </c>
      <c r="K1729">
        <v>7384.01</v>
      </c>
      <c r="L1729" t="s">
        <v>43</v>
      </c>
      <c r="M1729" t="str">
        <f>IF(PatientData[[#This Row],[Age]]&lt;=30,"18-30",IF(PatientData[[#This Row],[Age]]&lt;=40,"31-40",IF(PatientData[[#This Row],[Age]]&lt;=50,"41-50",IF(PatientData[[#This Row],[Age]]&lt;=60,"51-60",IF(PatientData[[#This Row],[Age]]&lt;=70,"61-70",IF(PatientData[[#This Row],[Age]]&lt;=80,"71-80","80+"))))))</f>
        <v>61-70</v>
      </c>
    </row>
    <row r="1730" spans="1:13" x14ac:dyDescent="0.25">
      <c r="A1730" t="s">
        <v>1754</v>
      </c>
      <c r="B1730">
        <v>56</v>
      </c>
      <c r="C1730" t="s">
        <v>25</v>
      </c>
      <c r="D1730">
        <v>98</v>
      </c>
      <c r="E1730">
        <v>222.34267870727601</v>
      </c>
      <c r="F1730">
        <v>25.109158708710101</v>
      </c>
      <c r="G1730" t="s">
        <v>14</v>
      </c>
      <c r="H1730" t="s">
        <v>19</v>
      </c>
      <c r="I1730" t="s">
        <v>28</v>
      </c>
      <c r="J1730">
        <v>2</v>
      </c>
      <c r="K1730">
        <v>4154.04</v>
      </c>
      <c r="L1730" t="s">
        <v>16</v>
      </c>
      <c r="M1730" t="str">
        <f>IF(PatientData[[#This Row],[Age]]&lt;=30,"18-30",IF(PatientData[[#This Row],[Age]]&lt;=40,"31-40",IF(PatientData[[#This Row],[Age]]&lt;=50,"41-50",IF(PatientData[[#This Row],[Age]]&lt;=60,"51-60",IF(PatientData[[#This Row],[Age]]&lt;=70,"61-70",IF(PatientData[[#This Row],[Age]]&lt;=80,"71-80","80+"))))))</f>
        <v>51-60</v>
      </c>
    </row>
    <row r="1731" spans="1:13" x14ac:dyDescent="0.25">
      <c r="A1731" t="s">
        <v>1755</v>
      </c>
      <c r="B1731">
        <v>18</v>
      </c>
      <c r="C1731" t="s">
        <v>25</v>
      </c>
      <c r="D1731">
        <v>97</v>
      </c>
      <c r="E1731">
        <v>192.905503091806</v>
      </c>
      <c r="F1731">
        <v>28.314887421376</v>
      </c>
      <c r="G1731" t="s">
        <v>14</v>
      </c>
      <c r="H1731" t="s">
        <v>22</v>
      </c>
      <c r="I1731" t="s">
        <v>15</v>
      </c>
      <c r="J1731">
        <v>3</v>
      </c>
      <c r="K1731" t="s">
        <v>10051</v>
      </c>
      <c r="L1731" t="s">
        <v>20</v>
      </c>
      <c r="M1731" t="str">
        <f>IF(PatientData[[#This Row],[Age]]&lt;=30,"18-30",IF(PatientData[[#This Row],[Age]]&lt;=40,"31-40",IF(PatientData[[#This Row],[Age]]&lt;=50,"41-50",IF(PatientData[[#This Row],[Age]]&lt;=60,"51-60",IF(PatientData[[#This Row],[Age]]&lt;=70,"61-70",IF(PatientData[[#This Row],[Age]]&lt;=80,"71-80","80+"))))))</f>
        <v>18-30</v>
      </c>
    </row>
    <row r="1732" spans="1:13" x14ac:dyDescent="0.25">
      <c r="A1732" t="s">
        <v>1756</v>
      </c>
      <c r="B1732">
        <v>72</v>
      </c>
      <c r="C1732" t="s">
        <v>13</v>
      </c>
      <c r="D1732">
        <v>90</v>
      </c>
      <c r="E1732">
        <v>205.071272824933</v>
      </c>
      <c r="F1732">
        <v>21.043154550975299</v>
      </c>
      <c r="G1732" t="s">
        <v>14</v>
      </c>
      <c r="H1732" t="s">
        <v>19</v>
      </c>
      <c r="I1732" t="s">
        <v>28</v>
      </c>
      <c r="J1732">
        <v>4</v>
      </c>
      <c r="K1732">
        <v>7351.58</v>
      </c>
      <c r="L1732" t="s">
        <v>20</v>
      </c>
      <c r="M1732" t="str">
        <f>IF(PatientData[[#This Row],[Age]]&lt;=30,"18-30",IF(PatientData[[#This Row],[Age]]&lt;=40,"31-40",IF(PatientData[[#This Row],[Age]]&lt;=50,"41-50",IF(PatientData[[#This Row],[Age]]&lt;=60,"51-60",IF(PatientData[[#This Row],[Age]]&lt;=70,"61-70",IF(PatientData[[#This Row],[Age]]&lt;=80,"71-80","80+"))))))</f>
        <v>71-80</v>
      </c>
    </row>
    <row r="1733" spans="1:13" x14ac:dyDescent="0.25">
      <c r="A1733" t="s">
        <v>1757</v>
      </c>
      <c r="B1733">
        <v>53</v>
      </c>
      <c r="C1733" t="s">
        <v>13</v>
      </c>
      <c r="D1733">
        <v>186</v>
      </c>
      <c r="E1733">
        <v>210.21759204787901</v>
      </c>
      <c r="F1733">
        <v>30.153733433277601</v>
      </c>
      <c r="G1733" t="s">
        <v>14</v>
      </c>
      <c r="H1733" t="s">
        <v>19</v>
      </c>
      <c r="I1733" t="s">
        <v>15</v>
      </c>
      <c r="J1733">
        <v>3</v>
      </c>
      <c r="K1733">
        <v>5775.19</v>
      </c>
      <c r="L1733" t="s">
        <v>23</v>
      </c>
      <c r="M1733" t="str">
        <f>IF(PatientData[[#This Row],[Age]]&lt;=30,"18-30",IF(PatientData[[#This Row],[Age]]&lt;=40,"31-40",IF(PatientData[[#This Row],[Age]]&lt;=50,"41-50",IF(PatientData[[#This Row],[Age]]&lt;=60,"51-60",IF(PatientData[[#This Row],[Age]]&lt;=70,"61-70",IF(PatientData[[#This Row],[Age]]&lt;=80,"71-80","80+"))))))</f>
        <v>51-60</v>
      </c>
    </row>
    <row r="1734" spans="1:13" x14ac:dyDescent="0.25">
      <c r="A1734" t="s">
        <v>1758</v>
      </c>
      <c r="B1734">
        <v>57</v>
      </c>
      <c r="C1734" t="s">
        <v>13</v>
      </c>
      <c r="D1734">
        <v>132</v>
      </c>
      <c r="E1734">
        <v>171.78471682791701</v>
      </c>
      <c r="F1734">
        <v>30.210546036338499</v>
      </c>
      <c r="G1734" t="s">
        <v>14</v>
      </c>
      <c r="H1734" t="s">
        <v>19</v>
      </c>
      <c r="I1734" t="s">
        <v>28</v>
      </c>
      <c r="J1734">
        <v>5</v>
      </c>
      <c r="K1734">
        <v>5033.47</v>
      </c>
      <c r="L1734" t="s">
        <v>43</v>
      </c>
      <c r="M1734" t="str">
        <f>IF(PatientData[[#This Row],[Age]]&lt;=30,"18-30",IF(PatientData[[#This Row],[Age]]&lt;=40,"31-40",IF(PatientData[[#This Row],[Age]]&lt;=50,"41-50",IF(PatientData[[#This Row],[Age]]&lt;=60,"51-60",IF(PatientData[[#This Row],[Age]]&lt;=70,"61-70",IF(PatientData[[#This Row],[Age]]&lt;=80,"71-80","80+"))))))</f>
        <v>51-60</v>
      </c>
    </row>
    <row r="1735" spans="1:13" x14ac:dyDescent="0.25">
      <c r="A1735" t="s">
        <v>1759</v>
      </c>
      <c r="B1735">
        <v>59</v>
      </c>
      <c r="C1735" t="s">
        <v>25</v>
      </c>
      <c r="D1735">
        <v>107</v>
      </c>
      <c r="E1735">
        <v>236.357018496872</v>
      </c>
      <c r="F1735">
        <v>21.468983454676501</v>
      </c>
      <c r="G1735" t="s">
        <v>14</v>
      </c>
      <c r="H1735" t="s">
        <v>19</v>
      </c>
      <c r="I1735" t="s">
        <v>15</v>
      </c>
      <c r="J1735">
        <v>2</v>
      </c>
      <c r="K1735">
        <v>10281.01</v>
      </c>
      <c r="L1735" t="s">
        <v>16</v>
      </c>
      <c r="M1735" t="str">
        <f>IF(PatientData[[#This Row],[Age]]&lt;=30,"18-30",IF(PatientData[[#This Row],[Age]]&lt;=40,"31-40",IF(PatientData[[#This Row],[Age]]&lt;=50,"41-50",IF(PatientData[[#This Row],[Age]]&lt;=60,"51-60",IF(PatientData[[#This Row],[Age]]&lt;=70,"61-70",IF(PatientData[[#This Row],[Age]]&lt;=80,"71-80","80+"))))))</f>
        <v>51-60</v>
      </c>
    </row>
    <row r="1736" spans="1:13" x14ac:dyDescent="0.25">
      <c r="A1736" t="s">
        <v>1760</v>
      </c>
      <c r="B1736">
        <v>58</v>
      </c>
      <c r="C1736" t="s">
        <v>25</v>
      </c>
      <c r="D1736">
        <v>145</v>
      </c>
      <c r="E1736">
        <v>181.532510396482</v>
      </c>
      <c r="F1736">
        <v>21.265656743755802</v>
      </c>
      <c r="G1736" t="s">
        <v>18</v>
      </c>
      <c r="H1736" t="s">
        <v>19</v>
      </c>
      <c r="I1736" t="s">
        <v>28</v>
      </c>
      <c r="J1736">
        <v>3</v>
      </c>
      <c r="K1736">
        <v>3595.56</v>
      </c>
      <c r="L1736" t="s">
        <v>20</v>
      </c>
      <c r="M1736" t="str">
        <f>IF(PatientData[[#This Row],[Age]]&lt;=30,"18-30",IF(PatientData[[#This Row],[Age]]&lt;=40,"31-40",IF(PatientData[[#This Row],[Age]]&lt;=50,"41-50",IF(PatientData[[#This Row],[Age]]&lt;=60,"51-60",IF(PatientData[[#This Row],[Age]]&lt;=70,"61-70",IF(PatientData[[#This Row],[Age]]&lt;=80,"71-80","80+"))))))</f>
        <v>51-60</v>
      </c>
    </row>
    <row r="1737" spans="1:13" x14ac:dyDescent="0.25">
      <c r="A1737" t="s">
        <v>1761</v>
      </c>
      <c r="B1737">
        <v>24</v>
      </c>
      <c r="C1737" t="s">
        <v>13</v>
      </c>
      <c r="D1737">
        <v>99</v>
      </c>
      <c r="E1737">
        <v>190.48667209129999</v>
      </c>
      <c r="F1737">
        <v>15</v>
      </c>
      <c r="G1737" t="s">
        <v>36</v>
      </c>
      <c r="H1737" t="s">
        <v>19</v>
      </c>
      <c r="I1737" t="s">
        <v>28</v>
      </c>
      <c r="J1737" t="s">
        <v>10051</v>
      </c>
      <c r="K1737">
        <v>2310.5</v>
      </c>
      <c r="L1737" t="s">
        <v>23</v>
      </c>
      <c r="M1737" t="str">
        <f>IF(PatientData[[#This Row],[Age]]&lt;=30,"18-30",IF(PatientData[[#This Row],[Age]]&lt;=40,"31-40",IF(PatientData[[#This Row],[Age]]&lt;=50,"41-50",IF(PatientData[[#This Row],[Age]]&lt;=60,"51-60",IF(PatientData[[#This Row],[Age]]&lt;=70,"61-70",IF(PatientData[[#This Row],[Age]]&lt;=80,"71-80","80+"))))))</f>
        <v>18-30</v>
      </c>
    </row>
    <row r="1738" spans="1:13" x14ac:dyDescent="0.25">
      <c r="A1738" t="s">
        <v>1762</v>
      </c>
      <c r="B1738">
        <v>50</v>
      </c>
      <c r="C1738" t="s">
        <v>25</v>
      </c>
      <c r="D1738" t="s">
        <v>10051</v>
      </c>
      <c r="E1738">
        <v>244.47794268986101</v>
      </c>
      <c r="F1738">
        <v>25.5362332956459</v>
      </c>
      <c r="G1738" t="s">
        <v>18</v>
      </c>
      <c r="H1738" t="s">
        <v>10051</v>
      </c>
      <c r="I1738" t="s">
        <v>15</v>
      </c>
      <c r="J1738">
        <v>1</v>
      </c>
      <c r="K1738">
        <v>5243.64</v>
      </c>
      <c r="L1738" t="s">
        <v>23</v>
      </c>
      <c r="M1738" t="str">
        <f>IF(PatientData[[#This Row],[Age]]&lt;=30,"18-30",IF(PatientData[[#This Row],[Age]]&lt;=40,"31-40",IF(PatientData[[#This Row],[Age]]&lt;=50,"41-50",IF(PatientData[[#This Row],[Age]]&lt;=60,"51-60",IF(PatientData[[#This Row],[Age]]&lt;=70,"61-70",IF(PatientData[[#This Row],[Age]]&lt;=80,"71-80","80+"))))))</f>
        <v>41-50</v>
      </c>
    </row>
    <row r="1739" spans="1:13" x14ac:dyDescent="0.25">
      <c r="A1739" t="s">
        <v>1763</v>
      </c>
      <c r="B1739">
        <v>42</v>
      </c>
      <c r="C1739" t="s">
        <v>25</v>
      </c>
      <c r="D1739">
        <v>140</v>
      </c>
      <c r="E1739">
        <v>270.69580731316501</v>
      </c>
      <c r="F1739">
        <v>24.792567925923201</v>
      </c>
      <c r="G1739" t="s">
        <v>36</v>
      </c>
      <c r="H1739" t="s">
        <v>22</v>
      </c>
      <c r="I1739" t="s">
        <v>26</v>
      </c>
      <c r="J1739">
        <v>5</v>
      </c>
      <c r="K1739">
        <v>16565.87</v>
      </c>
      <c r="L1739" t="s">
        <v>16</v>
      </c>
      <c r="M1739" t="str">
        <f>IF(PatientData[[#This Row],[Age]]&lt;=30,"18-30",IF(PatientData[[#This Row],[Age]]&lt;=40,"31-40",IF(PatientData[[#This Row],[Age]]&lt;=50,"41-50",IF(PatientData[[#This Row],[Age]]&lt;=60,"51-60",IF(PatientData[[#This Row],[Age]]&lt;=70,"61-70",IF(PatientData[[#This Row],[Age]]&lt;=80,"71-80","80+"))))))</f>
        <v>41-50</v>
      </c>
    </row>
    <row r="1740" spans="1:13" x14ac:dyDescent="0.25">
      <c r="A1740" t="s">
        <v>1764</v>
      </c>
      <c r="B1740">
        <v>34</v>
      </c>
      <c r="C1740" t="s">
        <v>13</v>
      </c>
      <c r="D1740">
        <v>113</v>
      </c>
      <c r="E1740">
        <v>184.983259822196</v>
      </c>
      <c r="F1740">
        <v>32.917510117709703</v>
      </c>
      <c r="G1740" t="s">
        <v>36</v>
      </c>
      <c r="H1740" t="s">
        <v>19</v>
      </c>
      <c r="I1740" t="s">
        <v>15</v>
      </c>
      <c r="J1740">
        <v>8</v>
      </c>
      <c r="K1740">
        <v>17671.580000000002</v>
      </c>
      <c r="L1740" t="s">
        <v>16</v>
      </c>
      <c r="M1740" t="str">
        <f>IF(PatientData[[#This Row],[Age]]&lt;=30,"18-30",IF(PatientData[[#This Row],[Age]]&lt;=40,"31-40",IF(PatientData[[#This Row],[Age]]&lt;=50,"41-50",IF(PatientData[[#This Row],[Age]]&lt;=60,"51-60",IF(PatientData[[#This Row],[Age]]&lt;=70,"61-70",IF(PatientData[[#This Row],[Age]]&lt;=80,"71-80","80+"))))))</f>
        <v>31-40</v>
      </c>
    </row>
    <row r="1741" spans="1:13" x14ac:dyDescent="0.25">
      <c r="A1741" t="s">
        <v>1765</v>
      </c>
      <c r="B1741">
        <v>21</v>
      </c>
      <c r="C1741" t="s">
        <v>13</v>
      </c>
      <c r="D1741">
        <v>118</v>
      </c>
      <c r="E1741">
        <v>172.552303370446</v>
      </c>
      <c r="F1741">
        <v>24.4489609805714</v>
      </c>
      <c r="G1741" t="s">
        <v>14</v>
      </c>
      <c r="H1741" t="s">
        <v>19</v>
      </c>
      <c r="I1741" t="s">
        <v>28</v>
      </c>
      <c r="J1741">
        <v>5</v>
      </c>
      <c r="K1741">
        <v>5555.86</v>
      </c>
      <c r="L1741" t="s">
        <v>16</v>
      </c>
      <c r="M1741" t="str">
        <f>IF(PatientData[[#This Row],[Age]]&lt;=30,"18-30",IF(PatientData[[#This Row],[Age]]&lt;=40,"31-40",IF(PatientData[[#This Row],[Age]]&lt;=50,"41-50",IF(PatientData[[#This Row],[Age]]&lt;=60,"51-60",IF(PatientData[[#This Row],[Age]]&lt;=70,"61-70",IF(PatientData[[#This Row],[Age]]&lt;=80,"71-80","80+"))))))</f>
        <v>18-30</v>
      </c>
    </row>
    <row r="1742" spans="1:13" x14ac:dyDescent="0.25">
      <c r="A1742" t="s">
        <v>1766</v>
      </c>
      <c r="B1742">
        <v>49</v>
      </c>
      <c r="C1742" t="s">
        <v>13</v>
      </c>
      <c r="D1742">
        <v>130</v>
      </c>
      <c r="E1742" t="s">
        <v>10051</v>
      </c>
      <c r="F1742">
        <v>30.524050086341401</v>
      </c>
      <c r="G1742" t="s">
        <v>18</v>
      </c>
      <c r="H1742" t="s">
        <v>22</v>
      </c>
      <c r="I1742" t="s">
        <v>26</v>
      </c>
      <c r="J1742">
        <v>2</v>
      </c>
      <c r="K1742">
        <v>11954.81</v>
      </c>
      <c r="L1742" t="s">
        <v>16</v>
      </c>
      <c r="M1742" t="str">
        <f>IF(PatientData[[#This Row],[Age]]&lt;=30,"18-30",IF(PatientData[[#This Row],[Age]]&lt;=40,"31-40",IF(PatientData[[#This Row],[Age]]&lt;=50,"41-50",IF(PatientData[[#This Row],[Age]]&lt;=60,"51-60",IF(PatientData[[#This Row],[Age]]&lt;=70,"61-70",IF(PatientData[[#This Row],[Age]]&lt;=80,"71-80","80+"))))))</f>
        <v>41-50</v>
      </c>
    </row>
    <row r="1743" spans="1:13" x14ac:dyDescent="0.25">
      <c r="A1743" t="s">
        <v>1767</v>
      </c>
      <c r="B1743">
        <v>55</v>
      </c>
      <c r="C1743" t="s">
        <v>13</v>
      </c>
      <c r="D1743">
        <v>130</v>
      </c>
      <c r="E1743">
        <v>159.81592749266201</v>
      </c>
      <c r="F1743">
        <v>25.8048835510088</v>
      </c>
      <c r="G1743" t="s">
        <v>14</v>
      </c>
      <c r="H1743" t="s">
        <v>22</v>
      </c>
      <c r="I1743" t="s">
        <v>15</v>
      </c>
      <c r="J1743">
        <v>1</v>
      </c>
      <c r="K1743">
        <v>9465.9500000000007</v>
      </c>
      <c r="L1743" t="s">
        <v>16</v>
      </c>
      <c r="M1743" t="str">
        <f>IF(PatientData[[#This Row],[Age]]&lt;=30,"18-30",IF(PatientData[[#This Row],[Age]]&lt;=40,"31-40",IF(PatientData[[#This Row],[Age]]&lt;=50,"41-50",IF(PatientData[[#This Row],[Age]]&lt;=60,"51-60",IF(PatientData[[#This Row],[Age]]&lt;=70,"61-70",IF(PatientData[[#This Row],[Age]]&lt;=80,"71-80","80+"))))))</f>
        <v>51-60</v>
      </c>
    </row>
    <row r="1744" spans="1:13" x14ac:dyDescent="0.25">
      <c r="A1744" t="s">
        <v>1768</v>
      </c>
      <c r="B1744">
        <v>52</v>
      </c>
      <c r="C1744" t="s">
        <v>25</v>
      </c>
      <c r="D1744">
        <v>135</v>
      </c>
      <c r="E1744">
        <v>180.265819262664</v>
      </c>
      <c r="F1744">
        <v>23.968078384785802</v>
      </c>
      <c r="G1744" t="s">
        <v>14</v>
      </c>
      <c r="H1744" t="s">
        <v>22</v>
      </c>
      <c r="I1744" t="s">
        <v>28</v>
      </c>
      <c r="J1744">
        <v>3</v>
      </c>
      <c r="K1744">
        <v>2507.14</v>
      </c>
      <c r="L1744" t="s">
        <v>20</v>
      </c>
      <c r="M1744" t="str">
        <f>IF(PatientData[[#This Row],[Age]]&lt;=30,"18-30",IF(PatientData[[#This Row],[Age]]&lt;=40,"31-40",IF(PatientData[[#This Row],[Age]]&lt;=50,"41-50",IF(PatientData[[#This Row],[Age]]&lt;=60,"51-60",IF(PatientData[[#This Row],[Age]]&lt;=70,"61-70",IF(PatientData[[#This Row],[Age]]&lt;=80,"71-80","80+"))))))</f>
        <v>51-60</v>
      </c>
    </row>
    <row r="1745" spans="1:13" x14ac:dyDescent="0.25">
      <c r="A1745" t="s">
        <v>1769</v>
      </c>
      <c r="B1745">
        <v>78</v>
      </c>
      <c r="C1745" t="s">
        <v>13</v>
      </c>
      <c r="D1745">
        <v>155</v>
      </c>
      <c r="E1745">
        <v>176.12066225467899</v>
      </c>
      <c r="F1745">
        <v>18.4928238870454</v>
      </c>
      <c r="G1745" t="s">
        <v>18</v>
      </c>
      <c r="H1745" t="s">
        <v>19</v>
      </c>
      <c r="I1745" t="s">
        <v>15</v>
      </c>
      <c r="J1745">
        <v>4</v>
      </c>
      <c r="K1745">
        <v>9473.27</v>
      </c>
      <c r="L1745" t="s">
        <v>23</v>
      </c>
      <c r="M1745" t="str">
        <f>IF(PatientData[[#This Row],[Age]]&lt;=30,"18-30",IF(PatientData[[#This Row],[Age]]&lt;=40,"31-40",IF(PatientData[[#This Row],[Age]]&lt;=50,"41-50",IF(PatientData[[#This Row],[Age]]&lt;=60,"51-60",IF(PatientData[[#This Row],[Age]]&lt;=70,"61-70",IF(PatientData[[#This Row],[Age]]&lt;=80,"71-80","80+"))))))</f>
        <v>71-80</v>
      </c>
    </row>
    <row r="1746" spans="1:13" x14ac:dyDescent="0.25">
      <c r="A1746" t="s">
        <v>1770</v>
      </c>
      <c r="B1746">
        <v>52</v>
      </c>
      <c r="C1746" t="s">
        <v>13</v>
      </c>
      <c r="D1746">
        <v>112</v>
      </c>
      <c r="E1746">
        <v>251.362759078333</v>
      </c>
      <c r="F1746">
        <v>31.1156001297323</v>
      </c>
      <c r="G1746" t="s">
        <v>18</v>
      </c>
      <c r="H1746" t="s">
        <v>19</v>
      </c>
      <c r="I1746" t="s">
        <v>15</v>
      </c>
      <c r="J1746">
        <v>3</v>
      </c>
      <c r="K1746">
        <v>5652.07</v>
      </c>
      <c r="L1746" t="s">
        <v>23</v>
      </c>
      <c r="M1746" t="str">
        <f>IF(PatientData[[#This Row],[Age]]&lt;=30,"18-30",IF(PatientData[[#This Row],[Age]]&lt;=40,"31-40",IF(PatientData[[#This Row],[Age]]&lt;=50,"41-50",IF(PatientData[[#This Row],[Age]]&lt;=60,"51-60",IF(PatientData[[#This Row],[Age]]&lt;=70,"61-70",IF(PatientData[[#This Row],[Age]]&lt;=80,"71-80","80+"))))))</f>
        <v>51-60</v>
      </c>
    </row>
    <row r="1747" spans="1:13" x14ac:dyDescent="0.25">
      <c r="A1747" t="s">
        <v>1771</v>
      </c>
      <c r="B1747">
        <v>46</v>
      </c>
      <c r="C1747" t="s">
        <v>25</v>
      </c>
      <c r="D1747">
        <v>124</v>
      </c>
      <c r="E1747">
        <v>226.47483315116301</v>
      </c>
      <c r="F1747">
        <v>21.3040725577738</v>
      </c>
      <c r="G1747" t="s">
        <v>18</v>
      </c>
      <c r="H1747" t="s">
        <v>19</v>
      </c>
      <c r="I1747" t="s">
        <v>15</v>
      </c>
      <c r="J1747">
        <v>3</v>
      </c>
      <c r="K1747">
        <v>13996.92</v>
      </c>
      <c r="L1747" t="s">
        <v>43</v>
      </c>
      <c r="M1747" t="str">
        <f>IF(PatientData[[#This Row],[Age]]&lt;=30,"18-30",IF(PatientData[[#This Row],[Age]]&lt;=40,"31-40",IF(PatientData[[#This Row],[Age]]&lt;=50,"41-50",IF(PatientData[[#This Row],[Age]]&lt;=60,"51-60",IF(PatientData[[#This Row],[Age]]&lt;=70,"61-70",IF(PatientData[[#This Row],[Age]]&lt;=80,"71-80","80+"))))))</f>
        <v>41-50</v>
      </c>
    </row>
    <row r="1748" spans="1:13" x14ac:dyDescent="0.25">
      <c r="A1748" t="s">
        <v>1772</v>
      </c>
      <c r="B1748">
        <v>47</v>
      </c>
      <c r="C1748" t="s">
        <v>13</v>
      </c>
      <c r="D1748">
        <v>115</v>
      </c>
      <c r="E1748">
        <v>231.26539214991399</v>
      </c>
      <c r="F1748">
        <v>15</v>
      </c>
      <c r="G1748" t="s">
        <v>14</v>
      </c>
      <c r="H1748" t="s">
        <v>19</v>
      </c>
      <c r="I1748" t="s">
        <v>28</v>
      </c>
      <c r="J1748">
        <v>1</v>
      </c>
      <c r="K1748">
        <v>4761.62</v>
      </c>
      <c r="L1748" t="s">
        <v>23</v>
      </c>
      <c r="M1748" t="str">
        <f>IF(PatientData[[#This Row],[Age]]&lt;=30,"18-30",IF(PatientData[[#This Row],[Age]]&lt;=40,"31-40",IF(PatientData[[#This Row],[Age]]&lt;=50,"41-50",IF(PatientData[[#This Row],[Age]]&lt;=60,"51-60",IF(PatientData[[#This Row],[Age]]&lt;=70,"61-70",IF(PatientData[[#This Row],[Age]]&lt;=80,"71-80","80+"))))))</f>
        <v>41-50</v>
      </c>
    </row>
    <row r="1749" spans="1:13" x14ac:dyDescent="0.25">
      <c r="A1749" t="s">
        <v>1773</v>
      </c>
      <c r="B1749">
        <v>49</v>
      </c>
      <c r="C1749" t="s">
        <v>25</v>
      </c>
      <c r="D1749">
        <v>129</v>
      </c>
      <c r="E1749">
        <v>247.738300271376</v>
      </c>
      <c r="F1749">
        <v>17.217300127058799</v>
      </c>
      <c r="G1749" t="s">
        <v>36</v>
      </c>
      <c r="H1749" t="s">
        <v>22</v>
      </c>
      <c r="I1749" t="s">
        <v>26</v>
      </c>
      <c r="J1749">
        <v>9</v>
      </c>
      <c r="K1749">
        <v>12990.16</v>
      </c>
      <c r="L1749" t="s">
        <v>16</v>
      </c>
      <c r="M1749" t="str">
        <f>IF(PatientData[[#This Row],[Age]]&lt;=30,"18-30",IF(PatientData[[#This Row],[Age]]&lt;=40,"31-40",IF(PatientData[[#This Row],[Age]]&lt;=50,"41-50",IF(PatientData[[#This Row],[Age]]&lt;=60,"51-60",IF(PatientData[[#This Row],[Age]]&lt;=70,"61-70",IF(PatientData[[#This Row],[Age]]&lt;=80,"71-80","80+"))))))</f>
        <v>41-50</v>
      </c>
    </row>
    <row r="1750" spans="1:13" x14ac:dyDescent="0.25">
      <c r="A1750" t="s">
        <v>1774</v>
      </c>
      <c r="B1750">
        <v>59</v>
      </c>
      <c r="C1750" t="s">
        <v>25</v>
      </c>
      <c r="D1750">
        <v>90</v>
      </c>
      <c r="E1750">
        <v>150.42977416329899</v>
      </c>
      <c r="F1750">
        <v>25.962253350165401</v>
      </c>
      <c r="G1750" t="s">
        <v>14</v>
      </c>
      <c r="H1750" t="s">
        <v>19</v>
      </c>
      <c r="I1750" t="s">
        <v>15</v>
      </c>
      <c r="J1750">
        <v>2</v>
      </c>
      <c r="K1750">
        <v>5040.55</v>
      </c>
      <c r="L1750" t="s">
        <v>23</v>
      </c>
      <c r="M1750" t="str">
        <f>IF(PatientData[[#This Row],[Age]]&lt;=30,"18-30",IF(PatientData[[#This Row],[Age]]&lt;=40,"31-40",IF(PatientData[[#This Row],[Age]]&lt;=50,"41-50",IF(PatientData[[#This Row],[Age]]&lt;=60,"51-60",IF(PatientData[[#This Row],[Age]]&lt;=70,"61-70",IF(PatientData[[#This Row],[Age]]&lt;=80,"71-80","80+"))))))</f>
        <v>51-60</v>
      </c>
    </row>
    <row r="1751" spans="1:13" x14ac:dyDescent="0.25">
      <c r="A1751" t="s">
        <v>1775</v>
      </c>
      <c r="B1751">
        <v>57</v>
      </c>
      <c r="C1751" t="s">
        <v>13</v>
      </c>
      <c r="D1751">
        <v>135</v>
      </c>
      <c r="E1751">
        <v>238.38179767601599</v>
      </c>
      <c r="F1751">
        <v>27.006185088010099</v>
      </c>
      <c r="G1751" t="s">
        <v>14</v>
      </c>
      <c r="H1751" t="s">
        <v>19</v>
      </c>
      <c r="I1751" t="s">
        <v>28</v>
      </c>
      <c r="J1751">
        <v>2</v>
      </c>
      <c r="K1751">
        <v>2404.98</v>
      </c>
      <c r="L1751" t="s">
        <v>43</v>
      </c>
      <c r="M1751" t="str">
        <f>IF(PatientData[[#This Row],[Age]]&lt;=30,"18-30",IF(PatientData[[#This Row],[Age]]&lt;=40,"31-40",IF(PatientData[[#This Row],[Age]]&lt;=50,"41-50",IF(PatientData[[#This Row],[Age]]&lt;=60,"51-60",IF(PatientData[[#This Row],[Age]]&lt;=70,"61-70",IF(PatientData[[#This Row],[Age]]&lt;=80,"71-80","80+"))))))</f>
        <v>51-60</v>
      </c>
    </row>
    <row r="1752" spans="1:13" x14ac:dyDescent="0.25">
      <c r="A1752" t="s">
        <v>1776</v>
      </c>
      <c r="B1752">
        <v>49</v>
      </c>
      <c r="C1752" t="s">
        <v>25</v>
      </c>
      <c r="D1752">
        <v>133</v>
      </c>
      <c r="E1752">
        <v>239.10863920417299</v>
      </c>
      <c r="F1752">
        <v>28.295202387438501</v>
      </c>
      <c r="G1752" t="s">
        <v>14</v>
      </c>
      <c r="H1752" t="s">
        <v>19</v>
      </c>
      <c r="I1752" t="s">
        <v>28</v>
      </c>
      <c r="J1752">
        <v>2</v>
      </c>
      <c r="K1752">
        <v>4521.25</v>
      </c>
      <c r="L1752" t="s">
        <v>16</v>
      </c>
      <c r="M1752" t="str">
        <f>IF(PatientData[[#This Row],[Age]]&lt;=30,"18-30",IF(PatientData[[#This Row],[Age]]&lt;=40,"31-40",IF(PatientData[[#This Row],[Age]]&lt;=50,"41-50",IF(PatientData[[#This Row],[Age]]&lt;=60,"51-60",IF(PatientData[[#This Row],[Age]]&lt;=70,"61-70",IF(PatientData[[#This Row],[Age]]&lt;=80,"71-80","80+"))))))</f>
        <v>41-50</v>
      </c>
    </row>
    <row r="1753" spans="1:13" x14ac:dyDescent="0.25">
      <c r="A1753" t="s">
        <v>1777</v>
      </c>
      <c r="B1753">
        <v>27</v>
      </c>
      <c r="C1753" t="s">
        <v>25</v>
      </c>
      <c r="D1753">
        <v>107</v>
      </c>
      <c r="E1753">
        <v>206.52046663701199</v>
      </c>
      <c r="F1753">
        <v>24.175110081880099</v>
      </c>
      <c r="G1753" t="s">
        <v>14</v>
      </c>
      <c r="H1753" t="s">
        <v>19</v>
      </c>
      <c r="I1753" t="s">
        <v>28</v>
      </c>
      <c r="J1753">
        <v>2</v>
      </c>
      <c r="K1753">
        <v>4378.8999999999996</v>
      </c>
      <c r="L1753" t="s">
        <v>16</v>
      </c>
      <c r="M1753" t="str">
        <f>IF(PatientData[[#This Row],[Age]]&lt;=30,"18-30",IF(PatientData[[#This Row],[Age]]&lt;=40,"31-40",IF(PatientData[[#This Row],[Age]]&lt;=50,"41-50",IF(PatientData[[#This Row],[Age]]&lt;=60,"51-60",IF(PatientData[[#This Row],[Age]]&lt;=70,"61-70",IF(PatientData[[#This Row],[Age]]&lt;=80,"71-80","80+"))))))</f>
        <v>18-30</v>
      </c>
    </row>
    <row r="1754" spans="1:13" x14ac:dyDescent="0.25">
      <c r="A1754" t="s">
        <v>1778</v>
      </c>
      <c r="B1754">
        <v>69</v>
      </c>
      <c r="C1754" t="s">
        <v>13</v>
      </c>
      <c r="D1754">
        <v>124</v>
      </c>
      <c r="E1754">
        <v>202.38066069756599</v>
      </c>
      <c r="F1754">
        <v>31.948939594519398</v>
      </c>
      <c r="G1754" t="s">
        <v>36</v>
      </c>
      <c r="H1754" t="s">
        <v>22</v>
      </c>
      <c r="I1754" t="s">
        <v>26</v>
      </c>
      <c r="J1754">
        <v>3</v>
      </c>
      <c r="K1754">
        <v>19922.32</v>
      </c>
      <c r="L1754" t="s">
        <v>16</v>
      </c>
      <c r="M1754" t="str">
        <f>IF(PatientData[[#This Row],[Age]]&lt;=30,"18-30",IF(PatientData[[#This Row],[Age]]&lt;=40,"31-40",IF(PatientData[[#This Row],[Age]]&lt;=50,"41-50",IF(PatientData[[#This Row],[Age]]&lt;=60,"51-60",IF(PatientData[[#This Row],[Age]]&lt;=70,"61-70",IF(PatientData[[#This Row],[Age]]&lt;=80,"71-80","80+"))))))</f>
        <v>61-70</v>
      </c>
    </row>
    <row r="1755" spans="1:13" x14ac:dyDescent="0.25">
      <c r="A1755" t="s">
        <v>1779</v>
      </c>
      <c r="B1755">
        <v>63</v>
      </c>
      <c r="C1755" t="s">
        <v>25</v>
      </c>
      <c r="D1755">
        <v>127</v>
      </c>
      <c r="E1755">
        <v>236.189925716331</v>
      </c>
      <c r="F1755">
        <v>27.8540642713374</v>
      </c>
      <c r="G1755" t="s">
        <v>14</v>
      </c>
      <c r="H1755" t="s">
        <v>19</v>
      </c>
      <c r="I1755" t="s">
        <v>28</v>
      </c>
      <c r="J1755">
        <v>0</v>
      </c>
      <c r="K1755">
        <v>6585.73</v>
      </c>
      <c r="L1755" t="s">
        <v>16</v>
      </c>
      <c r="M1755" t="str">
        <f>IF(PatientData[[#This Row],[Age]]&lt;=30,"18-30",IF(PatientData[[#This Row],[Age]]&lt;=40,"31-40",IF(PatientData[[#This Row],[Age]]&lt;=50,"41-50",IF(PatientData[[#This Row],[Age]]&lt;=60,"51-60",IF(PatientData[[#This Row],[Age]]&lt;=70,"61-70",IF(PatientData[[#This Row],[Age]]&lt;=80,"71-80","80+"))))))</f>
        <v>61-70</v>
      </c>
    </row>
    <row r="1756" spans="1:13" x14ac:dyDescent="0.25">
      <c r="A1756" t="s">
        <v>1780</v>
      </c>
      <c r="B1756">
        <v>94</v>
      </c>
      <c r="C1756" t="s">
        <v>13</v>
      </c>
      <c r="D1756">
        <v>116</v>
      </c>
      <c r="E1756">
        <v>237.21038510329799</v>
      </c>
      <c r="F1756">
        <v>27.6479494651349</v>
      </c>
      <c r="G1756" t="s">
        <v>14</v>
      </c>
      <c r="H1756" t="s">
        <v>22</v>
      </c>
      <c r="I1756" t="s">
        <v>26</v>
      </c>
      <c r="J1756">
        <v>2</v>
      </c>
      <c r="K1756">
        <v>11433.55</v>
      </c>
      <c r="L1756" t="s">
        <v>16</v>
      </c>
      <c r="M1756" t="str">
        <f>IF(PatientData[[#This Row],[Age]]&lt;=30,"18-30",IF(PatientData[[#This Row],[Age]]&lt;=40,"31-40",IF(PatientData[[#This Row],[Age]]&lt;=50,"41-50",IF(PatientData[[#This Row],[Age]]&lt;=60,"51-60",IF(PatientData[[#This Row],[Age]]&lt;=70,"61-70",IF(PatientData[[#This Row],[Age]]&lt;=80,"71-80","80+"))))))</f>
        <v>80+</v>
      </c>
    </row>
    <row r="1757" spans="1:13" x14ac:dyDescent="0.25">
      <c r="A1757" t="s">
        <v>1781</v>
      </c>
      <c r="B1757">
        <v>73</v>
      </c>
      <c r="C1757" t="s">
        <v>13</v>
      </c>
      <c r="D1757">
        <v>90</v>
      </c>
      <c r="E1757">
        <v>162.06218790467801</v>
      </c>
      <c r="F1757">
        <v>15.637741414512</v>
      </c>
      <c r="G1757" t="s">
        <v>36</v>
      </c>
      <c r="H1757" t="s">
        <v>19</v>
      </c>
      <c r="I1757" t="s">
        <v>15</v>
      </c>
      <c r="J1757">
        <v>2</v>
      </c>
      <c r="K1757">
        <v>13123.55</v>
      </c>
      <c r="L1757" t="s">
        <v>20</v>
      </c>
      <c r="M1757" t="str">
        <f>IF(PatientData[[#This Row],[Age]]&lt;=30,"18-30",IF(PatientData[[#This Row],[Age]]&lt;=40,"31-40",IF(PatientData[[#This Row],[Age]]&lt;=50,"41-50",IF(PatientData[[#This Row],[Age]]&lt;=60,"51-60",IF(PatientData[[#This Row],[Age]]&lt;=70,"61-70",IF(PatientData[[#This Row],[Age]]&lt;=80,"71-80","80+"))))))</f>
        <v>71-80</v>
      </c>
    </row>
    <row r="1758" spans="1:13" x14ac:dyDescent="0.25">
      <c r="A1758" t="s">
        <v>1782</v>
      </c>
      <c r="B1758">
        <v>37</v>
      </c>
      <c r="C1758" t="s">
        <v>13</v>
      </c>
      <c r="D1758" t="s">
        <v>10051</v>
      </c>
      <c r="E1758">
        <v>180.210648044056</v>
      </c>
      <c r="F1758">
        <v>29.159741115695201</v>
      </c>
      <c r="G1758" t="s">
        <v>36</v>
      </c>
      <c r="H1758" t="s">
        <v>22</v>
      </c>
      <c r="I1758" t="s">
        <v>15</v>
      </c>
      <c r="J1758">
        <v>7</v>
      </c>
      <c r="K1758">
        <v>8335.49</v>
      </c>
      <c r="L1758" t="s">
        <v>20</v>
      </c>
      <c r="M1758" t="str">
        <f>IF(PatientData[[#This Row],[Age]]&lt;=30,"18-30",IF(PatientData[[#This Row],[Age]]&lt;=40,"31-40",IF(PatientData[[#This Row],[Age]]&lt;=50,"41-50",IF(PatientData[[#This Row],[Age]]&lt;=60,"51-60",IF(PatientData[[#This Row],[Age]]&lt;=70,"61-70",IF(PatientData[[#This Row],[Age]]&lt;=80,"71-80","80+"))))))</f>
        <v>31-40</v>
      </c>
    </row>
    <row r="1759" spans="1:13" x14ac:dyDescent="0.25">
      <c r="A1759" t="s">
        <v>1783</v>
      </c>
      <c r="B1759">
        <v>58</v>
      </c>
      <c r="C1759" t="s">
        <v>25</v>
      </c>
      <c r="D1759">
        <v>123</v>
      </c>
      <c r="E1759">
        <v>265.957801692381</v>
      </c>
      <c r="F1759">
        <v>25.973324081059801</v>
      </c>
      <c r="G1759" t="s">
        <v>14</v>
      </c>
      <c r="H1759" t="s">
        <v>19</v>
      </c>
      <c r="I1759" t="s">
        <v>28</v>
      </c>
      <c r="J1759">
        <v>2</v>
      </c>
      <c r="K1759">
        <v>6686.48</v>
      </c>
      <c r="L1759" t="s">
        <v>16</v>
      </c>
      <c r="M1759" t="str">
        <f>IF(PatientData[[#This Row],[Age]]&lt;=30,"18-30",IF(PatientData[[#This Row],[Age]]&lt;=40,"31-40",IF(PatientData[[#This Row],[Age]]&lt;=50,"41-50",IF(PatientData[[#This Row],[Age]]&lt;=60,"51-60",IF(PatientData[[#This Row],[Age]]&lt;=70,"61-70",IF(PatientData[[#This Row],[Age]]&lt;=80,"71-80","80+"))))))</f>
        <v>51-60</v>
      </c>
    </row>
    <row r="1760" spans="1:13" x14ac:dyDescent="0.25">
      <c r="A1760" t="s">
        <v>1784</v>
      </c>
      <c r="B1760">
        <v>80</v>
      </c>
      <c r="C1760" t="s">
        <v>25</v>
      </c>
      <c r="D1760">
        <v>142</v>
      </c>
      <c r="E1760">
        <v>217.573636728032</v>
      </c>
      <c r="F1760">
        <v>27.846778520961301</v>
      </c>
      <c r="G1760" t="s">
        <v>14</v>
      </c>
      <c r="H1760" t="s">
        <v>22</v>
      </c>
      <c r="I1760" t="s">
        <v>15</v>
      </c>
      <c r="J1760">
        <v>1</v>
      </c>
      <c r="K1760">
        <v>5001.9399999999996</v>
      </c>
      <c r="L1760" t="s">
        <v>16</v>
      </c>
      <c r="M1760" t="str">
        <f>IF(PatientData[[#This Row],[Age]]&lt;=30,"18-30",IF(PatientData[[#This Row],[Age]]&lt;=40,"31-40",IF(PatientData[[#This Row],[Age]]&lt;=50,"41-50",IF(PatientData[[#This Row],[Age]]&lt;=60,"51-60",IF(PatientData[[#This Row],[Age]]&lt;=70,"61-70",IF(PatientData[[#This Row],[Age]]&lt;=80,"71-80","80+"))))))</f>
        <v>71-80</v>
      </c>
    </row>
    <row r="1761" spans="1:13" x14ac:dyDescent="0.25">
      <c r="A1761" t="s">
        <v>1785</v>
      </c>
      <c r="B1761">
        <v>40</v>
      </c>
      <c r="C1761" t="s">
        <v>25</v>
      </c>
      <c r="D1761">
        <v>139</v>
      </c>
      <c r="E1761">
        <v>222.74711303174999</v>
      </c>
      <c r="F1761">
        <v>30.675843570282801</v>
      </c>
      <c r="G1761" t="s">
        <v>14</v>
      </c>
      <c r="H1761" t="s">
        <v>22</v>
      </c>
      <c r="I1761" t="s">
        <v>15</v>
      </c>
      <c r="J1761">
        <v>3</v>
      </c>
      <c r="K1761">
        <v>5937.72</v>
      </c>
      <c r="L1761" t="s">
        <v>10051</v>
      </c>
      <c r="M1761" t="str">
        <f>IF(PatientData[[#This Row],[Age]]&lt;=30,"18-30",IF(PatientData[[#This Row],[Age]]&lt;=40,"31-40",IF(PatientData[[#This Row],[Age]]&lt;=50,"41-50",IF(PatientData[[#This Row],[Age]]&lt;=60,"51-60",IF(PatientData[[#This Row],[Age]]&lt;=70,"61-70",IF(PatientData[[#This Row],[Age]]&lt;=80,"71-80","80+"))))))</f>
        <v>31-40</v>
      </c>
    </row>
    <row r="1762" spans="1:13" x14ac:dyDescent="0.25">
      <c r="A1762" t="s">
        <v>1786</v>
      </c>
      <c r="B1762">
        <v>58</v>
      </c>
      <c r="C1762" t="s">
        <v>13</v>
      </c>
      <c r="D1762">
        <v>103</v>
      </c>
      <c r="E1762">
        <v>217.098135389059</v>
      </c>
      <c r="F1762">
        <v>31.939718770545699</v>
      </c>
      <c r="G1762" t="s">
        <v>14</v>
      </c>
      <c r="H1762" t="s">
        <v>19</v>
      </c>
      <c r="I1762" t="s">
        <v>28</v>
      </c>
      <c r="J1762">
        <v>3</v>
      </c>
      <c r="K1762">
        <v>5239.4799999999996</v>
      </c>
      <c r="L1762" t="s">
        <v>20</v>
      </c>
      <c r="M1762" t="str">
        <f>IF(PatientData[[#This Row],[Age]]&lt;=30,"18-30",IF(PatientData[[#This Row],[Age]]&lt;=40,"31-40",IF(PatientData[[#This Row],[Age]]&lt;=50,"41-50",IF(PatientData[[#This Row],[Age]]&lt;=60,"51-60",IF(PatientData[[#This Row],[Age]]&lt;=70,"61-70",IF(PatientData[[#This Row],[Age]]&lt;=80,"71-80","80+"))))))</f>
        <v>51-60</v>
      </c>
    </row>
    <row r="1763" spans="1:13" x14ac:dyDescent="0.25">
      <c r="A1763" t="s">
        <v>1787</v>
      </c>
      <c r="B1763">
        <v>76</v>
      </c>
      <c r="C1763" t="s">
        <v>25</v>
      </c>
      <c r="D1763">
        <v>154</v>
      </c>
      <c r="E1763">
        <v>205.993083012661</v>
      </c>
      <c r="F1763">
        <v>25.867835114931101</v>
      </c>
      <c r="G1763" t="s">
        <v>14</v>
      </c>
      <c r="H1763" t="s">
        <v>19</v>
      </c>
      <c r="I1763" t="s">
        <v>28</v>
      </c>
      <c r="J1763">
        <v>4</v>
      </c>
      <c r="K1763">
        <v>2758.71</v>
      </c>
      <c r="L1763" t="s">
        <v>23</v>
      </c>
      <c r="M1763" t="str">
        <f>IF(PatientData[[#This Row],[Age]]&lt;=30,"18-30",IF(PatientData[[#This Row],[Age]]&lt;=40,"31-40",IF(PatientData[[#This Row],[Age]]&lt;=50,"41-50",IF(PatientData[[#This Row],[Age]]&lt;=60,"51-60",IF(PatientData[[#This Row],[Age]]&lt;=70,"61-70",IF(PatientData[[#This Row],[Age]]&lt;=80,"71-80","80+"))))))</f>
        <v>71-80</v>
      </c>
    </row>
    <row r="1764" spans="1:13" x14ac:dyDescent="0.25">
      <c r="A1764" t="s">
        <v>1788</v>
      </c>
      <c r="B1764">
        <v>38</v>
      </c>
      <c r="C1764" t="s">
        <v>25</v>
      </c>
      <c r="D1764">
        <v>130</v>
      </c>
      <c r="E1764">
        <v>146.50333412264001</v>
      </c>
      <c r="F1764">
        <v>32.299552026527799</v>
      </c>
      <c r="G1764" t="s">
        <v>14</v>
      </c>
      <c r="H1764" t="s">
        <v>22</v>
      </c>
      <c r="I1764" t="s">
        <v>28</v>
      </c>
      <c r="J1764">
        <v>3</v>
      </c>
      <c r="K1764">
        <v>2914.97</v>
      </c>
      <c r="L1764" t="s">
        <v>23</v>
      </c>
      <c r="M1764" t="str">
        <f>IF(PatientData[[#This Row],[Age]]&lt;=30,"18-30",IF(PatientData[[#This Row],[Age]]&lt;=40,"31-40",IF(PatientData[[#This Row],[Age]]&lt;=50,"41-50",IF(PatientData[[#This Row],[Age]]&lt;=60,"51-60",IF(PatientData[[#This Row],[Age]]&lt;=70,"61-70",IF(PatientData[[#This Row],[Age]]&lt;=80,"71-80","80+"))))))</f>
        <v>31-40</v>
      </c>
    </row>
    <row r="1765" spans="1:13" x14ac:dyDescent="0.25">
      <c r="A1765" t="s">
        <v>1789</v>
      </c>
      <c r="B1765">
        <v>43</v>
      </c>
      <c r="C1765" t="s">
        <v>13</v>
      </c>
      <c r="D1765">
        <v>112</v>
      </c>
      <c r="E1765">
        <v>225.83343249823699</v>
      </c>
      <c r="F1765">
        <v>35.3867906592167</v>
      </c>
      <c r="G1765" t="s">
        <v>14</v>
      </c>
      <c r="H1765" t="s">
        <v>19</v>
      </c>
      <c r="I1765" t="s">
        <v>28</v>
      </c>
      <c r="J1765">
        <v>6</v>
      </c>
      <c r="K1765">
        <v>5957.11</v>
      </c>
      <c r="L1765" t="s">
        <v>16</v>
      </c>
      <c r="M1765" t="str">
        <f>IF(PatientData[[#This Row],[Age]]&lt;=30,"18-30",IF(PatientData[[#This Row],[Age]]&lt;=40,"31-40",IF(PatientData[[#This Row],[Age]]&lt;=50,"41-50",IF(PatientData[[#This Row],[Age]]&lt;=60,"51-60",IF(PatientData[[#This Row],[Age]]&lt;=70,"61-70",IF(PatientData[[#This Row],[Age]]&lt;=80,"71-80","80+"))))))</f>
        <v>41-50</v>
      </c>
    </row>
    <row r="1766" spans="1:13" x14ac:dyDescent="0.25">
      <c r="A1766" t="s">
        <v>1790</v>
      </c>
      <c r="B1766">
        <v>48</v>
      </c>
      <c r="C1766" t="s">
        <v>25</v>
      </c>
      <c r="D1766">
        <v>99</v>
      </c>
      <c r="E1766">
        <v>245.089648843638</v>
      </c>
      <c r="F1766" t="s">
        <v>10051</v>
      </c>
      <c r="G1766" t="s">
        <v>36</v>
      </c>
      <c r="H1766" t="s">
        <v>22</v>
      </c>
      <c r="I1766" t="s">
        <v>26</v>
      </c>
      <c r="J1766">
        <v>4</v>
      </c>
      <c r="K1766">
        <v>21442.21</v>
      </c>
      <c r="L1766" t="s">
        <v>16</v>
      </c>
      <c r="M1766" t="str">
        <f>IF(PatientData[[#This Row],[Age]]&lt;=30,"18-30",IF(PatientData[[#This Row],[Age]]&lt;=40,"31-40",IF(PatientData[[#This Row],[Age]]&lt;=50,"41-50",IF(PatientData[[#This Row],[Age]]&lt;=60,"51-60",IF(PatientData[[#This Row],[Age]]&lt;=70,"61-70",IF(PatientData[[#This Row],[Age]]&lt;=80,"71-80","80+"))))))</f>
        <v>41-50</v>
      </c>
    </row>
    <row r="1767" spans="1:13" x14ac:dyDescent="0.25">
      <c r="A1767" t="s">
        <v>1791</v>
      </c>
      <c r="B1767">
        <v>55</v>
      </c>
      <c r="C1767" t="s">
        <v>25</v>
      </c>
      <c r="D1767">
        <v>121</v>
      </c>
      <c r="E1767">
        <v>245.43406178851399</v>
      </c>
      <c r="F1767">
        <v>27.2513078325794</v>
      </c>
      <c r="G1767" t="s">
        <v>14</v>
      </c>
      <c r="H1767" t="s">
        <v>22</v>
      </c>
      <c r="I1767" t="s">
        <v>15</v>
      </c>
      <c r="J1767">
        <v>2</v>
      </c>
      <c r="K1767">
        <v>13755.86</v>
      </c>
      <c r="L1767" t="s">
        <v>23</v>
      </c>
      <c r="M1767" t="str">
        <f>IF(PatientData[[#This Row],[Age]]&lt;=30,"18-30",IF(PatientData[[#This Row],[Age]]&lt;=40,"31-40",IF(PatientData[[#This Row],[Age]]&lt;=50,"41-50",IF(PatientData[[#This Row],[Age]]&lt;=60,"51-60",IF(PatientData[[#This Row],[Age]]&lt;=70,"61-70",IF(PatientData[[#This Row],[Age]]&lt;=80,"71-80","80+"))))))</f>
        <v>51-60</v>
      </c>
    </row>
    <row r="1768" spans="1:13" x14ac:dyDescent="0.25">
      <c r="A1768" t="s">
        <v>1792</v>
      </c>
      <c r="B1768">
        <v>62</v>
      </c>
      <c r="C1768" t="s">
        <v>25</v>
      </c>
      <c r="D1768">
        <v>153</v>
      </c>
      <c r="E1768">
        <v>246.94718385783699</v>
      </c>
      <c r="F1768" t="s">
        <v>10051</v>
      </c>
      <c r="G1768" t="s">
        <v>18</v>
      </c>
      <c r="H1768" t="s">
        <v>22</v>
      </c>
      <c r="I1768" t="s">
        <v>15</v>
      </c>
      <c r="J1768">
        <v>2</v>
      </c>
      <c r="K1768">
        <v>12925.82</v>
      </c>
      <c r="L1768" t="s">
        <v>16</v>
      </c>
      <c r="M1768" t="str">
        <f>IF(PatientData[[#This Row],[Age]]&lt;=30,"18-30",IF(PatientData[[#This Row],[Age]]&lt;=40,"31-40",IF(PatientData[[#This Row],[Age]]&lt;=50,"41-50",IF(PatientData[[#This Row],[Age]]&lt;=60,"51-60",IF(PatientData[[#This Row],[Age]]&lt;=70,"61-70",IF(PatientData[[#This Row],[Age]]&lt;=80,"71-80","80+"))))))</f>
        <v>61-70</v>
      </c>
    </row>
    <row r="1769" spans="1:13" x14ac:dyDescent="0.25">
      <c r="A1769" t="s">
        <v>1793</v>
      </c>
      <c r="B1769">
        <v>50</v>
      </c>
      <c r="C1769" t="s">
        <v>13</v>
      </c>
      <c r="D1769">
        <v>114</v>
      </c>
      <c r="E1769">
        <v>211.54732267691301</v>
      </c>
      <c r="F1769">
        <v>24.984377990374298</v>
      </c>
      <c r="G1769" t="s">
        <v>14</v>
      </c>
      <c r="H1769" t="s">
        <v>19</v>
      </c>
      <c r="I1769" t="s">
        <v>28</v>
      </c>
      <c r="J1769">
        <v>2</v>
      </c>
      <c r="K1769">
        <v>4124.55</v>
      </c>
      <c r="L1769" t="s">
        <v>23</v>
      </c>
      <c r="M1769" t="str">
        <f>IF(PatientData[[#This Row],[Age]]&lt;=30,"18-30",IF(PatientData[[#This Row],[Age]]&lt;=40,"31-40",IF(PatientData[[#This Row],[Age]]&lt;=50,"41-50",IF(PatientData[[#This Row],[Age]]&lt;=60,"51-60",IF(PatientData[[#This Row],[Age]]&lt;=70,"61-70",IF(PatientData[[#This Row],[Age]]&lt;=80,"71-80","80+"))))))</f>
        <v>41-50</v>
      </c>
    </row>
    <row r="1770" spans="1:13" x14ac:dyDescent="0.25">
      <c r="A1770" t="s">
        <v>1794</v>
      </c>
      <c r="B1770">
        <v>43</v>
      </c>
      <c r="C1770" t="s">
        <v>25</v>
      </c>
      <c r="D1770">
        <v>126</v>
      </c>
      <c r="E1770">
        <v>211.05299622487999</v>
      </c>
      <c r="F1770">
        <v>26.993273725633198</v>
      </c>
      <c r="G1770" t="s">
        <v>18</v>
      </c>
      <c r="H1770" t="s">
        <v>19</v>
      </c>
      <c r="I1770" t="s">
        <v>15</v>
      </c>
      <c r="J1770">
        <v>2</v>
      </c>
      <c r="K1770">
        <v>10527.97</v>
      </c>
      <c r="L1770" t="s">
        <v>16</v>
      </c>
      <c r="M1770" t="str">
        <f>IF(PatientData[[#This Row],[Age]]&lt;=30,"18-30",IF(PatientData[[#This Row],[Age]]&lt;=40,"31-40",IF(PatientData[[#This Row],[Age]]&lt;=50,"41-50",IF(PatientData[[#This Row],[Age]]&lt;=60,"51-60",IF(PatientData[[#This Row],[Age]]&lt;=70,"61-70",IF(PatientData[[#This Row],[Age]]&lt;=80,"71-80","80+"))))))</f>
        <v>41-50</v>
      </c>
    </row>
    <row r="1771" spans="1:13" x14ac:dyDescent="0.25">
      <c r="A1771" t="s">
        <v>1795</v>
      </c>
      <c r="B1771">
        <v>80</v>
      </c>
      <c r="C1771" t="s">
        <v>13</v>
      </c>
      <c r="D1771">
        <v>122</v>
      </c>
      <c r="E1771">
        <v>269.26257464067498</v>
      </c>
      <c r="F1771">
        <v>22.913273995495</v>
      </c>
      <c r="G1771" t="s">
        <v>14</v>
      </c>
      <c r="H1771" t="s">
        <v>19</v>
      </c>
      <c r="I1771" t="s">
        <v>28</v>
      </c>
      <c r="J1771">
        <v>3</v>
      </c>
      <c r="K1771">
        <v>6760.12</v>
      </c>
      <c r="L1771" t="s">
        <v>16</v>
      </c>
      <c r="M1771" t="str">
        <f>IF(PatientData[[#This Row],[Age]]&lt;=30,"18-30",IF(PatientData[[#This Row],[Age]]&lt;=40,"31-40",IF(PatientData[[#This Row],[Age]]&lt;=50,"41-50",IF(PatientData[[#This Row],[Age]]&lt;=60,"51-60",IF(PatientData[[#This Row],[Age]]&lt;=70,"61-70",IF(PatientData[[#This Row],[Age]]&lt;=80,"71-80","80+"))))))</f>
        <v>71-80</v>
      </c>
    </row>
    <row r="1772" spans="1:13" x14ac:dyDescent="0.25">
      <c r="A1772" t="s">
        <v>1796</v>
      </c>
      <c r="B1772">
        <v>78</v>
      </c>
      <c r="C1772" t="s">
        <v>25</v>
      </c>
      <c r="D1772">
        <v>103</v>
      </c>
      <c r="E1772">
        <v>135.41558550015901</v>
      </c>
      <c r="F1772">
        <v>29.491400349675299</v>
      </c>
      <c r="G1772" t="s">
        <v>18</v>
      </c>
      <c r="H1772" t="s">
        <v>19</v>
      </c>
      <c r="I1772" t="s">
        <v>15</v>
      </c>
      <c r="J1772">
        <v>2</v>
      </c>
      <c r="K1772">
        <v>10671.81</v>
      </c>
      <c r="L1772" t="s">
        <v>16</v>
      </c>
      <c r="M1772" t="str">
        <f>IF(PatientData[[#This Row],[Age]]&lt;=30,"18-30",IF(PatientData[[#This Row],[Age]]&lt;=40,"31-40",IF(PatientData[[#This Row],[Age]]&lt;=50,"41-50",IF(PatientData[[#This Row],[Age]]&lt;=60,"51-60",IF(PatientData[[#This Row],[Age]]&lt;=70,"61-70",IF(PatientData[[#This Row],[Age]]&lt;=80,"71-80","80+"))))))</f>
        <v>71-80</v>
      </c>
    </row>
    <row r="1773" spans="1:13" x14ac:dyDescent="0.25">
      <c r="A1773" t="s">
        <v>1797</v>
      </c>
      <c r="B1773">
        <v>72</v>
      </c>
      <c r="C1773" t="s">
        <v>13</v>
      </c>
      <c r="D1773">
        <v>137</v>
      </c>
      <c r="E1773">
        <v>213.58918806494901</v>
      </c>
      <c r="F1773">
        <v>23.008496751846302</v>
      </c>
      <c r="G1773" t="s">
        <v>36</v>
      </c>
      <c r="H1773" t="s">
        <v>19</v>
      </c>
      <c r="I1773" t="s">
        <v>26</v>
      </c>
      <c r="J1773">
        <v>3</v>
      </c>
      <c r="K1773">
        <v>18580.38</v>
      </c>
      <c r="L1773" t="s">
        <v>20</v>
      </c>
      <c r="M1773" t="str">
        <f>IF(PatientData[[#This Row],[Age]]&lt;=30,"18-30",IF(PatientData[[#This Row],[Age]]&lt;=40,"31-40",IF(PatientData[[#This Row],[Age]]&lt;=50,"41-50",IF(PatientData[[#This Row],[Age]]&lt;=60,"51-60",IF(PatientData[[#This Row],[Age]]&lt;=70,"61-70",IF(PatientData[[#This Row],[Age]]&lt;=80,"71-80","80+"))))))</f>
        <v>71-80</v>
      </c>
    </row>
    <row r="1774" spans="1:13" x14ac:dyDescent="0.25">
      <c r="A1774" t="s">
        <v>1798</v>
      </c>
      <c r="B1774">
        <v>40</v>
      </c>
      <c r="C1774" t="s">
        <v>13</v>
      </c>
      <c r="D1774">
        <v>141</v>
      </c>
      <c r="E1774">
        <v>204.158909485283</v>
      </c>
      <c r="F1774">
        <v>23.385041359445101</v>
      </c>
      <c r="G1774" t="s">
        <v>14</v>
      </c>
      <c r="H1774" t="s">
        <v>19</v>
      </c>
      <c r="I1774" t="s">
        <v>28</v>
      </c>
      <c r="J1774">
        <v>3</v>
      </c>
      <c r="K1774">
        <v>7587.07</v>
      </c>
      <c r="L1774" t="s">
        <v>16</v>
      </c>
      <c r="M1774" t="str">
        <f>IF(PatientData[[#This Row],[Age]]&lt;=30,"18-30",IF(PatientData[[#This Row],[Age]]&lt;=40,"31-40",IF(PatientData[[#This Row],[Age]]&lt;=50,"41-50",IF(PatientData[[#This Row],[Age]]&lt;=60,"51-60",IF(PatientData[[#This Row],[Age]]&lt;=70,"61-70",IF(PatientData[[#This Row],[Age]]&lt;=80,"71-80","80+"))))))</f>
        <v>31-40</v>
      </c>
    </row>
    <row r="1775" spans="1:13" x14ac:dyDescent="0.25">
      <c r="A1775" t="s">
        <v>1799</v>
      </c>
      <c r="B1775">
        <v>40</v>
      </c>
      <c r="C1775" t="s">
        <v>25</v>
      </c>
      <c r="D1775">
        <v>133</v>
      </c>
      <c r="E1775">
        <v>216.098641849248</v>
      </c>
      <c r="F1775">
        <v>27.235267488959298</v>
      </c>
      <c r="G1775" t="s">
        <v>36</v>
      </c>
      <c r="H1775" t="s">
        <v>22</v>
      </c>
      <c r="I1775" t="s">
        <v>26</v>
      </c>
      <c r="J1775">
        <v>7</v>
      </c>
      <c r="K1775">
        <v>4755.96</v>
      </c>
      <c r="L1775" t="s">
        <v>23</v>
      </c>
      <c r="M1775" t="str">
        <f>IF(PatientData[[#This Row],[Age]]&lt;=30,"18-30",IF(PatientData[[#This Row],[Age]]&lt;=40,"31-40",IF(PatientData[[#This Row],[Age]]&lt;=50,"41-50",IF(PatientData[[#This Row],[Age]]&lt;=60,"51-60",IF(PatientData[[#This Row],[Age]]&lt;=70,"61-70",IF(PatientData[[#This Row],[Age]]&lt;=80,"71-80","80+"))))))</f>
        <v>31-40</v>
      </c>
    </row>
    <row r="1776" spans="1:13" x14ac:dyDescent="0.25">
      <c r="A1776" t="s">
        <v>1800</v>
      </c>
      <c r="B1776">
        <v>68</v>
      </c>
      <c r="C1776" t="s">
        <v>25</v>
      </c>
      <c r="D1776">
        <v>108</v>
      </c>
      <c r="E1776">
        <v>285.55044987800102</v>
      </c>
      <c r="F1776">
        <v>35.536015423907301</v>
      </c>
      <c r="G1776" t="s">
        <v>14</v>
      </c>
      <c r="H1776" t="s">
        <v>22</v>
      </c>
      <c r="I1776" t="s">
        <v>15</v>
      </c>
      <c r="J1776">
        <v>5</v>
      </c>
      <c r="K1776">
        <v>13165.85</v>
      </c>
      <c r="L1776" t="s">
        <v>16</v>
      </c>
      <c r="M1776" t="str">
        <f>IF(PatientData[[#This Row],[Age]]&lt;=30,"18-30",IF(PatientData[[#This Row],[Age]]&lt;=40,"31-40",IF(PatientData[[#This Row],[Age]]&lt;=50,"41-50",IF(PatientData[[#This Row],[Age]]&lt;=60,"51-60",IF(PatientData[[#This Row],[Age]]&lt;=70,"61-70",IF(PatientData[[#This Row],[Age]]&lt;=80,"71-80","80+"))))))</f>
        <v>61-70</v>
      </c>
    </row>
    <row r="1777" spans="1:13" x14ac:dyDescent="0.25">
      <c r="A1777" t="s">
        <v>1801</v>
      </c>
      <c r="B1777">
        <v>58</v>
      </c>
      <c r="C1777" t="s">
        <v>25</v>
      </c>
      <c r="D1777">
        <v>128</v>
      </c>
      <c r="E1777">
        <v>229.836022058732</v>
      </c>
      <c r="F1777">
        <v>32.008467383876003</v>
      </c>
      <c r="G1777" t="s">
        <v>18</v>
      </c>
      <c r="H1777" t="s">
        <v>19</v>
      </c>
      <c r="I1777" t="s">
        <v>26</v>
      </c>
      <c r="J1777">
        <v>1</v>
      </c>
      <c r="K1777">
        <v>7699.72</v>
      </c>
      <c r="L1777" t="s">
        <v>16</v>
      </c>
      <c r="M1777" t="str">
        <f>IF(PatientData[[#This Row],[Age]]&lt;=30,"18-30",IF(PatientData[[#This Row],[Age]]&lt;=40,"31-40",IF(PatientData[[#This Row],[Age]]&lt;=50,"41-50",IF(PatientData[[#This Row],[Age]]&lt;=60,"51-60",IF(PatientData[[#This Row],[Age]]&lt;=70,"61-70",IF(PatientData[[#This Row],[Age]]&lt;=80,"71-80","80+"))))))</f>
        <v>51-60</v>
      </c>
    </row>
    <row r="1778" spans="1:13" x14ac:dyDescent="0.25">
      <c r="A1778" t="s">
        <v>1802</v>
      </c>
      <c r="B1778">
        <v>59</v>
      </c>
      <c r="C1778" t="s">
        <v>13</v>
      </c>
      <c r="D1778">
        <v>122</v>
      </c>
      <c r="E1778">
        <v>218.28312046555999</v>
      </c>
      <c r="F1778">
        <v>27.7692266083899</v>
      </c>
      <c r="G1778" t="s">
        <v>14</v>
      </c>
      <c r="H1778" t="s">
        <v>22</v>
      </c>
      <c r="I1778" t="s">
        <v>15</v>
      </c>
      <c r="J1778">
        <v>4</v>
      </c>
      <c r="K1778">
        <v>9401.6299999999992</v>
      </c>
      <c r="L1778" t="s">
        <v>16</v>
      </c>
      <c r="M1778" t="str">
        <f>IF(PatientData[[#This Row],[Age]]&lt;=30,"18-30",IF(PatientData[[#This Row],[Age]]&lt;=40,"31-40",IF(PatientData[[#This Row],[Age]]&lt;=50,"41-50",IF(PatientData[[#This Row],[Age]]&lt;=60,"51-60",IF(PatientData[[#This Row],[Age]]&lt;=70,"61-70",IF(PatientData[[#This Row],[Age]]&lt;=80,"71-80","80+"))))))</f>
        <v>51-60</v>
      </c>
    </row>
    <row r="1779" spans="1:13" x14ac:dyDescent="0.25">
      <c r="A1779" t="s">
        <v>1803</v>
      </c>
      <c r="B1779">
        <v>61</v>
      </c>
      <c r="C1779" t="s">
        <v>13</v>
      </c>
      <c r="D1779">
        <v>118</v>
      </c>
      <c r="E1779">
        <v>289.84421280469201</v>
      </c>
      <c r="F1779">
        <v>23.316798475595199</v>
      </c>
      <c r="G1779" t="s">
        <v>14</v>
      </c>
      <c r="H1779" t="s">
        <v>19</v>
      </c>
      <c r="I1779" t="s">
        <v>28</v>
      </c>
      <c r="J1779">
        <v>2</v>
      </c>
      <c r="K1779">
        <v>2681.23</v>
      </c>
      <c r="L1779" t="s">
        <v>43</v>
      </c>
      <c r="M1779" t="str">
        <f>IF(PatientData[[#This Row],[Age]]&lt;=30,"18-30",IF(PatientData[[#This Row],[Age]]&lt;=40,"31-40",IF(PatientData[[#This Row],[Age]]&lt;=50,"41-50",IF(PatientData[[#This Row],[Age]]&lt;=60,"51-60",IF(PatientData[[#This Row],[Age]]&lt;=70,"61-70",IF(PatientData[[#This Row],[Age]]&lt;=80,"71-80","80+"))))))</f>
        <v>61-70</v>
      </c>
    </row>
    <row r="1780" spans="1:13" x14ac:dyDescent="0.25">
      <c r="A1780" t="s">
        <v>1804</v>
      </c>
      <c r="B1780">
        <v>28</v>
      </c>
      <c r="C1780" t="s">
        <v>13</v>
      </c>
      <c r="D1780">
        <v>119</v>
      </c>
      <c r="E1780">
        <v>254.76113106345699</v>
      </c>
      <c r="F1780">
        <v>15</v>
      </c>
      <c r="G1780" t="s">
        <v>18</v>
      </c>
      <c r="H1780" t="s">
        <v>22</v>
      </c>
      <c r="I1780" t="s">
        <v>15</v>
      </c>
      <c r="J1780" t="s">
        <v>10051</v>
      </c>
      <c r="K1780">
        <v>5107.68</v>
      </c>
      <c r="L1780" t="s">
        <v>16</v>
      </c>
      <c r="M1780" t="str">
        <f>IF(PatientData[[#This Row],[Age]]&lt;=30,"18-30",IF(PatientData[[#This Row],[Age]]&lt;=40,"31-40",IF(PatientData[[#This Row],[Age]]&lt;=50,"41-50",IF(PatientData[[#This Row],[Age]]&lt;=60,"51-60",IF(PatientData[[#This Row],[Age]]&lt;=70,"61-70",IF(PatientData[[#This Row],[Age]]&lt;=80,"71-80","80+"))))))</f>
        <v>18-30</v>
      </c>
    </row>
    <row r="1781" spans="1:13" x14ac:dyDescent="0.25">
      <c r="A1781" t="s">
        <v>1805</v>
      </c>
      <c r="B1781">
        <v>38</v>
      </c>
      <c r="C1781" t="s">
        <v>25</v>
      </c>
      <c r="D1781">
        <v>124</v>
      </c>
      <c r="E1781">
        <v>195.04827631829801</v>
      </c>
      <c r="F1781">
        <v>20.3936053813066</v>
      </c>
      <c r="G1781" t="s">
        <v>14</v>
      </c>
      <c r="H1781" t="s">
        <v>22</v>
      </c>
      <c r="I1781" t="s">
        <v>15</v>
      </c>
      <c r="J1781">
        <v>5</v>
      </c>
      <c r="K1781">
        <v>12501.12</v>
      </c>
      <c r="L1781" t="s">
        <v>43</v>
      </c>
      <c r="M1781" t="str">
        <f>IF(PatientData[[#This Row],[Age]]&lt;=30,"18-30",IF(PatientData[[#This Row],[Age]]&lt;=40,"31-40",IF(PatientData[[#This Row],[Age]]&lt;=50,"41-50",IF(PatientData[[#This Row],[Age]]&lt;=60,"51-60",IF(PatientData[[#This Row],[Age]]&lt;=70,"61-70",IF(PatientData[[#This Row],[Age]]&lt;=80,"71-80","80+"))))))</f>
        <v>31-40</v>
      </c>
    </row>
    <row r="1782" spans="1:13" x14ac:dyDescent="0.25">
      <c r="A1782" t="s">
        <v>1806</v>
      </c>
      <c r="B1782">
        <v>52</v>
      </c>
      <c r="C1782" t="s">
        <v>13</v>
      </c>
      <c r="D1782">
        <v>179</v>
      </c>
      <c r="E1782">
        <v>253.431312637312</v>
      </c>
      <c r="F1782">
        <v>26.558124421538501</v>
      </c>
      <c r="G1782" t="s">
        <v>36</v>
      </c>
      <c r="H1782" t="s">
        <v>19</v>
      </c>
      <c r="I1782" t="s">
        <v>15</v>
      </c>
      <c r="J1782">
        <v>3</v>
      </c>
      <c r="K1782">
        <v>6972.71</v>
      </c>
      <c r="L1782" t="s">
        <v>16</v>
      </c>
      <c r="M1782" t="str">
        <f>IF(PatientData[[#This Row],[Age]]&lt;=30,"18-30",IF(PatientData[[#This Row],[Age]]&lt;=40,"31-40",IF(PatientData[[#This Row],[Age]]&lt;=50,"41-50",IF(PatientData[[#This Row],[Age]]&lt;=60,"51-60",IF(PatientData[[#This Row],[Age]]&lt;=70,"61-70",IF(PatientData[[#This Row],[Age]]&lt;=80,"71-80","80+"))))))</f>
        <v>51-60</v>
      </c>
    </row>
    <row r="1783" spans="1:13" x14ac:dyDescent="0.25">
      <c r="A1783" t="s">
        <v>1807</v>
      </c>
      <c r="B1783">
        <v>50</v>
      </c>
      <c r="C1783" t="s">
        <v>25</v>
      </c>
      <c r="D1783">
        <v>108</v>
      </c>
      <c r="E1783">
        <v>163.57551975525499</v>
      </c>
      <c r="F1783">
        <v>28.5749264285297</v>
      </c>
      <c r="G1783" t="s">
        <v>36</v>
      </c>
      <c r="H1783" t="s">
        <v>19</v>
      </c>
      <c r="I1783" t="s">
        <v>15</v>
      </c>
      <c r="J1783">
        <v>6</v>
      </c>
      <c r="K1783">
        <v>9640.31</v>
      </c>
      <c r="L1783" t="s">
        <v>16</v>
      </c>
      <c r="M1783" t="str">
        <f>IF(PatientData[[#This Row],[Age]]&lt;=30,"18-30",IF(PatientData[[#This Row],[Age]]&lt;=40,"31-40",IF(PatientData[[#This Row],[Age]]&lt;=50,"41-50",IF(PatientData[[#This Row],[Age]]&lt;=60,"51-60",IF(PatientData[[#This Row],[Age]]&lt;=70,"61-70",IF(PatientData[[#This Row],[Age]]&lt;=80,"71-80","80+"))))))</f>
        <v>41-50</v>
      </c>
    </row>
    <row r="1784" spans="1:13" x14ac:dyDescent="0.25">
      <c r="A1784" t="s">
        <v>1808</v>
      </c>
      <c r="B1784">
        <v>44</v>
      </c>
      <c r="C1784" t="s">
        <v>13</v>
      </c>
      <c r="D1784">
        <v>135</v>
      </c>
      <c r="E1784">
        <v>223.36054192486901</v>
      </c>
      <c r="F1784">
        <v>25.267255311451098</v>
      </c>
      <c r="G1784" t="s">
        <v>36</v>
      </c>
      <c r="H1784" t="s">
        <v>19</v>
      </c>
      <c r="I1784" t="s">
        <v>28</v>
      </c>
      <c r="J1784">
        <v>4</v>
      </c>
      <c r="K1784">
        <v>4864.66</v>
      </c>
      <c r="L1784" t="s">
        <v>16</v>
      </c>
      <c r="M1784" t="str">
        <f>IF(PatientData[[#This Row],[Age]]&lt;=30,"18-30",IF(PatientData[[#This Row],[Age]]&lt;=40,"31-40",IF(PatientData[[#This Row],[Age]]&lt;=50,"41-50",IF(PatientData[[#This Row],[Age]]&lt;=60,"51-60",IF(PatientData[[#This Row],[Age]]&lt;=70,"61-70",IF(PatientData[[#This Row],[Age]]&lt;=80,"71-80","80+"))))))</f>
        <v>41-50</v>
      </c>
    </row>
    <row r="1785" spans="1:13" x14ac:dyDescent="0.25">
      <c r="A1785" t="s">
        <v>1809</v>
      </c>
      <c r="B1785">
        <v>62</v>
      </c>
      <c r="C1785" t="s">
        <v>13</v>
      </c>
      <c r="D1785">
        <v>132</v>
      </c>
      <c r="E1785">
        <v>197.13791359229501</v>
      </c>
      <c r="F1785">
        <v>34.568079906732997</v>
      </c>
      <c r="G1785" t="s">
        <v>14</v>
      </c>
      <c r="H1785" t="s">
        <v>19</v>
      </c>
      <c r="I1785" t="s">
        <v>28</v>
      </c>
      <c r="J1785">
        <v>5</v>
      </c>
      <c r="K1785">
        <v>4342.58</v>
      </c>
      <c r="L1785" t="s">
        <v>23</v>
      </c>
      <c r="M1785" t="str">
        <f>IF(PatientData[[#This Row],[Age]]&lt;=30,"18-30",IF(PatientData[[#This Row],[Age]]&lt;=40,"31-40",IF(PatientData[[#This Row],[Age]]&lt;=50,"41-50",IF(PatientData[[#This Row],[Age]]&lt;=60,"51-60",IF(PatientData[[#This Row],[Age]]&lt;=70,"61-70",IF(PatientData[[#This Row],[Age]]&lt;=80,"71-80","80+"))))))</f>
        <v>61-70</v>
      </c>
    </row>
    <row r="1786" spans="1:13" x14ac:dyDescent="0.25">
      <c r="A1786" t="s">
        <v>1810</v>
      </c>
      <c r="B1786">
        <v>48</v>
      </c>
      <c r="C1786" t="s">
        <v>13</v>
      </c>
      <c r="D1786">
        <v>115</v>
      </c>
      <c r="E1786">
        <v>204.35772572268201</v>
      </c>
      <c r="F1786">
        <v>19.097741501544</v>
      </c>
      <c r="G1786" t="s">
        <v>14</v>
      </c>
      <c r="H1786" t="s">
        <v>22</v>
      </c>
      <c r="I1786" t="s">
        <v>15</v>
      </c>
      <c r="J1786">
        <v>3</v>
      </c>
      <c r="K1786">
        <v>14222.02</v>
      </c>
      <c r="L1786" t="s">
        <v>16</v>
      </c>
      <c r="M1786" t="str">
        <f>IF(PatientData[[#This Row],[Age]]&lt;=30,"18-30",IF(PatientData[[#This Row],[Age]]&lt;=40,"31-40",IF(PatientData[[#This Row],[Age]]&lt;=50,"41-50",IF(PatientData[[#This Row],[Age]]&lt;=60,"51-60",IF(PatientData[[#This Row],[Age]]&lt;=70,"61-70",IF(PatientData[[#This Row],[Age]]&lt;=80,"71-80","80+"))))))</f>
        <v>41-50</v>
      </c>
    </row>
    <row r="1787" spans="1:13" x14ac:dyDescent="0.25">
      <c r="A1787" t="s">
        <v>1811</v>
      </c>
      <c r="B1787">
        <v>39</v>
      </c>
      <c r="C1787" t="s">
        <v>25</v>
      </c>
      <c r="D1787">
        <v>105</v>
      </c>
      <c r="E1787">
        <v>229.23559690681799</v>
      </c>
      <c r="F1787">
        <v>30.351833040164301</v>
      </c>
      <c r="G1787" t="s">
        <v>14</v>
      </c>
      <c r="H1787" t="s">
        <v>19</v>
      </c>
      <c r="I1787" t="s">
        <v>15</v>
      </c>
      <c r="J1787">
        <v>5</v>
      </c>
      <c r="K1787">
        <v>10076.44</v>
      </c>
      <c r="L1787" t="s">
        <v>16</v>
      </c>
      <c r="M1787" t="str">
        <f>IF(PatientData[[#This Row],[Age]]&lt;=30,"18-30",IF(PatientData[[#This Row],[Age]]&lt;=40,"31-40",IF(PatientData[[#This Row],[Age]]&lt;=50,"41-50",IF(PatientData[[#This Row],[Age]]&lt;=60,"51-60",IF(PatientData[[#This Row],[Age]]&lt;=70,"61-70",IF(PatientData[[#This Row],[Age]]&lt;=80,"71-80","80+"))))))</f>
        <v>31-40</v>
      </c>
    </row>
    <row r="1788" spans="1:13" x14ac:dyDescent="0.25">
      <c r="A1788" t="s">
        <v>1812</v>
      </c>
      <c r="B1788">
        <v>56</v>
      </c>
      <c r="C1788" t="s">
        <v>25</v>
      </c>
      <c r="D1788">
        <v>132</v>
      </c>
      <c r="E1788">
        <v>149.41475624902199</v>
      </c>
      <c r="F1788">
        <v>24.257854379406599</v>
      </c>
      <c r="G1788" t="s">
        <v>14</v>
      </c>
      <c r="H1788" t="s">
        <v>19</v>
      </c>
      <c r="I1788" t="s">
        <v>28</v>
      </c>
      <c r="J1788">
        <v>6</v>
      </c>
      <c r="K1788">
        <v>8042.27</v>
      </c>
      <c r="L1788" t="s">
        <v>16</v>
      </c>
      <c r="M1788" t="str">
        <f>IF(PatientData[[#This Row],[Age]]&lt;=30,"18-30",IF(PatientData[[#This Row],[Age]]&lt;=40,"31-40",IF(PatientData[[#This Row],[Age]]&lt;=50,"41-50",IF(PatientData[[#This Row],[Age]]&lt;=60,"51-60",IF(PatientData[[#This Row],[Age]]&lt;=70,"61-70",IF(PatientData[[#This Row],[Age]]&lt;=80,"71-80","80+"))))))</f>
        <v>51-60</v>
      </c>
    </row>
    <row r="1789" spans="1:13" x14ac:dyDescent="0.25">
      <c r="A1789" t="s">
        <v>1813</v>
      </c>
      <c r="B1789">
        <v>57</v>
      </c>
      <c r="C1789" t="s">
        <v>13</v>
      </c>
      <c r="D1789">
        <v>102</v>
      </c>
      <c r="E1789">
        <v>278.10565106455499</v>
      </c>
      <c r="F1789">
        <v>16.464939491458701</v>
      </c>
      <c r="G1789" t="s">
        <v>14</v>
      </c>
      <c r="H1789" t="s">
        <v>22</v>
      </c>
      <c r="I1789" t="s">
        <v>15</v>
      </c>
      <c r="J1789">
        <v>1</v>
      </c>
      <c r="K1789">
        <v>10754.15</v>
      </c>
      <c r="L1789" t="s">
        <v>23</v>
      </c>
      <c r="M1789" t="str">
        <f>IF(PatientData[[#This Row],[Age]]&lt;=30,"18-30",IF(PatientData[[#This Row],[Age]]&lt;=40,"31-40",IF(PatientData[[#This Row],[Age]]&lt;=50,"41-50",IF(PatientData[[#This Row],[Age]]&lt;=60,"51-60",IF(PatientData[[#This Row],[Age]]&lt;=70,"61-70",IF(PatientData[[#This Row],[Age]]&lt;=80,"71-80","80+"))))))</f>
        <v>51-60</v>
      </c>
    </row>
    <row r="1790" spans="1:13" x14ac:dyDescent="0.25">
      <c r="A1790" t="s">
        <v>1814</v>
      </c>
      <c r="B1790">
        <v>52</v>
      </c>
      <c r="C1790" t="s">
        <v>25</v>
      </c>
      <c r="D1790">
        <v>128</v>
      </c>
      <c r="E1790">
        <v>201.56396062126899</v>
      </c>
      <c r="F1790">
        <v>17.999848035842302</v>
      </c>
      <c r="G1790" t="s">
        <v>18</v>
      </c>
      <c r="H1790" t="s">
        <v>19</v>
      </c>
      <c r="I1790" t="s">
        <v>15</v>
      </c>
      <c r="J1790">
        <v>4</v>
      </c>
      <c r="K1790">
        <v>9886.58</v>
      </c>
      <c r="L1790" t="s">
        <v>23</v>
      </c>
      <c r="M1790" t="str">
        <f>IF(PatientData[[#This Row],[Age]]&lt;=30,"18-30",IF(PatientData[[#This Row],[Age]]&lt;=40,"31-40",IF(PatientData[[#This Row],[Age]]&lt;=50,"41-50",IF(PatientData[[#This Row],[Age]]&lt;=60,"51-60",IF(PatientData[[#This Row],[Age]]&lt;=70,"61-70",IF(PatientData[[#This Row],[Age]]&lt;=80,"71-80","80+"))))))</f>
        <v>51-60</v>
      </c>
    </row>
    <row r="1791" spans="1:13" x14ac:dyDescent="0.25">
      <c r="A1791" t="s">
        <v>1815</v>
      </c>
      <c r="B1791">
        <v>39</v>
      </c>
      <c r="C1791" t="s">
        <v>25</v>
      </c>
      <c r="D1791">
        <v>140</v>
      </c>
      <c r="E1791">
        <v>250.53695251936799</v>
      </c>
      <c r="F1791">
        <v>19.673655923015001</v>
      </c>
      <c r="G1791" t="s">
        <v>14</v>
      </c>
      <c r="H1791" t="s">
        <v>22</v>
      </c>
      <c r="I1791" t="s">
        <v>15</v>
      </c>
      <c r="J1791">
        <v>1</v>
      </c>
      <c r="K1791">
        <v>6753.31</v>
      </c>
      <c r="L1791" t="s">
        <v>16</v>
      </c>
      <c r="M1791" t="str">
        <f>IF(PatientData[[#This Row],[Age]]&lt;=30,"18-30",IF(PatientData[[#This Row],[Age]]&lt;=40,"31-40",IF(PatientData[[#This Row],[Age]]&lt;=50,"41-50",IF(PatientData[[#This Row],[Age]]&lt;=60,"51-60",IF(PatientData[[#This Row],[Age]]&lt;=70,"61-70",IF(PatientData[[#This Row],[Age]]&lt;=80,"71-80","80+"))))))</f>
        <v>31-40</v>
      </c>
    </row>
    <row r="1792" spans="1:13" x14ac:dyDescent="0.25">
      <c r="A1792" t="s">
        <v>1816</v>
      </c>
      <c r="B1792">
        <v>52</v>
      </c>
      <c r="C1792" t="s">
        <v>13</v>
      </c>
      <c r="D1792">
        <v>144</v>
      </c>
      <c r="E1792">
        <v>231.28506103818401</v>
      </c>
      <c r="F1792">
        <v>21.565502953605399</v>
      </c>
      <c r="G1792" t="s">
        <v>36</v>
      </c>
      <c r="H1792" t="s">
        <v>19</v>
      </c>
      <c r="I1792" t="s">
        <v>26</v>
      </c>
      <c r="J1792">
        <v>8</v>
      </c>
      <c r="K1792">
        <v>25887.61</v>
      </c>
      <c r="L1792" t="s">
        <v>23</v>
      </c>
      <c r="M1792" t="str">
        <f>IF(PatientData[[#This Row],[Age]]&lt;=30,"18-30",IF(PatientData[[#This Row],[Age]]&lt;=40,"31-40",IF(PatientData[[#This Row],[Age]]&lt;=50,"41-50",IF(PatientData[[#This Row],[Age]]&lt;=60,"51-60",IF(PatientData[[#This Row],[Age]]&lt;=70,"61-70",IF(PatientData[[#This Row],[Age]]&lt;=80,"71-80","80+"))))))</f>
        <v>51-60</v>
      </c>
    </row>
    <row r="1793" spans="1:13" x14ac:dyDescent="0.25">
      <c r="A1793" t="s">
        <v>1817</v>
      </c>
      <c r="B1793">
        <v>39</v>
      </c>
      <c r="C1793" t="s">
        <v>25</v>
      </c>
      <c r="D1793">
        <v>135</v>
      </c>
      <c r="E1793">
        <v>258.24996600802501</v>
      </c>
      <c r="F1793">
        <v>28.7932342901989</v>
      </c>
      <c r="G1793" t="s">
        <v>14</v>
      </c>
      <c r="H1793" t="s">
        <v>19</v>
      </c>
      <c r="I1793" t="s">
        <v>28</v>
      </c>
      <c r="J1793">
        <v>2</v>
      </c>
      <c r="K1793">
        <v>5381.72</v>
      </c>
      <c r="L1793" t="s">
        <v>16</v>
      </c>
      <c r="M1793" t="str">
        <f>IF(PatientData[[#This Row],[Age]]&lt;=30,"18-30",IF(PatientData[[#This Row],[Age]]&lt;=40,"31-40",IF(PatientData[[#This Row],[Age]]&lt;=50,"41-50",IF(PatientData[[#This Row],[Age]]&lt;=60,"51-60",IF(PatientData[[#This Row],[Age]]&lt;=70,"61-70",IF(PatientData[[#This Row],[Age]]&lt;=80,"71-80","80+"))))))</f>
        <v>31-40</v>
      </c>
    </row>
    <row r="1794" spans="1:13" x14ac:dyDescent="0.25">
      <c r="A1794" t="s">
        <v>1818</v>
      </c>
      <c r="B1794">
        <v>36</v>
      </c>
      <c r="C1794" t="s">
        <v>25</v>
      </c>
      <c r="D1794">
        <v>133</v>
      </c>
      <c r="E1794">
        <v>210.25830998517401</v>
      </c>
      <c r="F1794">
        <v>22.803121287155601</v>
      </c>
      <c r="G1794" t="s">
        <v>36</v>
      </c>
      <c r="H1794" t="s">
        <v>19</v>
      </c>
      <c r="I1794" t="s">
        <v>15</v>
      </c>
      <c r="J1794">
        <v>2</v>
      </c>
      <c r="K1794">
        <v>2332.63</v>
      </c>
      <c r="L1794" t="s">
        <v>23</v>
      </c>
      <c r="M1794" t="str">
        <f>IF(PatientData[[#This Row],[Age]]&lt;=30,"18-30",IF(PatientData[[#This Row],[Age]]&lt;=40,"31-40",IF(PatientData[[#This Row],[Age]]&lt;=50,"41-50",IF(PatientData[[#This Row],[Age]]&lt;=60,"51-60",IF(PatientData[[#This Row],[Age]]&lt;=70,"61-70",IF(PatientData[[#This Row],[Age]]&lt;=80,"71-80","80+"))))))</f>
        <v>31-40</v>
      </c>
    </row>
    <row r="1795" spans="1:13" x14ac:dyDescent="0.25">
      <c r="A1795" t="s">
        <v>1819</v>
      </c>
      <c r="B1795">
        <v>46</v>
      </c>
      <c r="C1795" t="s">
        <v>13</v>
      </c>
      <c r="D1795">
        <v>135</v>
      </c>
      <c r="E1795">
        <v>186.32577336030701</v>
      </c>
      <c r="F1795">
        <v>24.0025518548428</v>
      </c>
      <c r="G1795" t="s">
        <v>14</v>
      </c>
      <c r="H1795" t="s">
        <v>19</v>
      </c>
      <c r="I1795" t="s">
        <v>15</v>
      </c>
      <c r="J1795">
        <v>4</v>
      </c>
      <c r="K1795">
        <v>10361.44</v>
      </c>
      <c r="L1795" t="s">
        <v>23</v>
      </c>
      <c r="M1795" t="str">
        <f>IF(PatientData[[#This Row],[Age]]&lt;=30,"18-30",IF(PatientData[[#This Row],[Age]]&lt;=40,"31-40",IF(PatientData[[#This Row],[Age]]&lt;=50,"41-50",IF(PatientData[[#This Row],[Age]]&lt;=60,"51-60",IF(PatientData[[#This Row],[Age]]&lt;=70,"61-70",IF(PatientData[[#This Row],[Age]]&lt;=80,"71-80","80+"))))))</f>
        <v>41-50</v>
      </c>
    </row>
    <row r="1796" spans="1:13" x14ac:dyDescent="0.25">
      <c r="A1796" t="s">
        <v>1820</v>
      </c>
      <c r="B1796">
        <v>57</v>
      </c>
      <c r="C1796" t="s">
        <v>13</v>
      </c>
      <c r="D1796">
        <v>138</v>
      </c>
      <c r="E1796">
        <v>250.66891693974699</v>
      </c>
      <c r="F1796">
        <v>21.732361648932599</v>
      </c>
      <c r="G1796" t="s">
        <v>36</v>
      </c>
      <c r="H1796" t="s">
        <v>19</v>
      </c>
      <c r="I1796" t="s">
        <v>26</v>
      </c>
      <c r="J1796">
        <v>3</v>
      </c>
      <c r="K1796">
        <v>24288.83</v>
      </c>
      <c r="L1796" t="s">
        <v>16</v>
      </c>
      <c r="M1796" t="str">
        <f>IF(PatientData[[#This Row],[Age]]&lt;=30,"18-30",IF(PatientData[[#This Row],[Age]]&lt;=40,"31-40",IF(PatientData[[#This Row],[Age]]&lt;=50,"41-50",IF(PatientData[[#This Row],[Age]]&lt;=60,"51-60",IF(PatientData[[#This Row],[Age]]&lt;=70,"61-70",IF(PatientData[[#This Row],[Age]]&lt;=80,"71-80","80+"))))))</f>
        <v>51-60</v>
      </c>
    </row>
    <row r="1797" spans="1:13" x14ac:dyDescent="0.25">
      <c r="A1797" t="s">
        <v>1821</v>
      </c>
      <c r="B1797">
        <v>46</v>
      </c>
      <c r="C1797" t="s">
        <v>13</v>
      </c>
      <c r="D1797">
        <v>146</v>
      </c>
      <c r="E1797">
        <v>208.76102061597101</v>
      </c>
      <c r="F1797">
        <v>23.2910168591977</v>
      </c>
      <c r="G1797" t="s">
        <v>14</v>
      </c>
      <c r="H1797" t="s">
        <v>10051</v>
      </c>
      <c r="I1797" t="s">
        <v>28</v>
      </c>
      <c r="J1797">
        <v>4</v>
      </c>
      <c r="K1797">
        <v>3131.93</v>
      </c>
      <c r="L1797" t="s">
        <v>16</v>
      </c>
      <c r="M1797" t="str">
        <f>IF(PatientData[[#This Row],[Age]]&lt;=30,"18-30",IF(PatientData[[#This Row],[Age]]&lt;=40,"31-40",IF(PatientData[[#This Row],[Age]]&lt;=50,"41-50",IF(PatientData[[#This Row],[Age]]&lt;=60,"51-60",IF(PatientData[[#This Row],[Age]]&lt;=70,"61-70",IF(PatientData[[#This Row],[Age]]&lt;=80,"71-80","80+"))))))</f>
        <v>41-50</v>
      </c>
    </row>
    <row r="1798" spans="1:13" x14ac:dyDescent="0.25">
      <c r="A1798" t="s">
        <v>1822</v>
      </c>
      <c r="B1798">
        <v>59</v>
      </c>
      <c r="C1798" t="s">
        <v>13</v>
      </c>
      <c r="D1798">
        <v>111</v>
      </c>
      <c r="E1798">
        <v>208.78327328067201</v>
      </c>
      <c r="F1798">
        <v>24.896211706269501</v>
      </c>
      <c r="G1798" t="s">
        <v>36</v>
      </c>
      <c r="H1798" t="s">
        <v>19</v>
      </c>
      <c r="I1798" t="s">
        <v>15</v>
      </c>
      <c r="J1798">
        <v>6</v>
      </c>
      <c r="K1798">
        <v>9399.7999999999993</v>
      </c>
      <c r="L1798" t="s">
        <v>43</v>
      </c>
      <c r="M1798" t="str">
        <f>IF(PatientData[[#This Row],[Age]]&lt;=30,"18-30",IF(PatientData[[#This Row],[Age]]&lt;=40,"31-40",IF(PatientData[[#This Row],[Age]]&lt;=50,"41-50",IF(PatientData[[#This Row],[Age]]&lt;=60,"51-60",IF(PatientData[[#This Row],[Age]]&lt;=70,"61-70",IF(PatientData[[#This Row],[Age]]&lt;=80,"71-80","80+"))))))</f>
        <v>51-60</v>
      </c>
    </row>
    <row r="1799" spans="1:13" x14ac:dyDescent="0.25">
      <c r="A1799" t="s">
        <v>1823</v>
      </c>
      <c r="B1799">
        <v>73</v>
      </c>
      <c r="C1799" t="s">
        <v>13</v>
      </c>
      <c r="D1799">
        <v>93</v>
      </c>
      <c r="E1799">
        <v>178.088038255914</v>
      </c>
      <c r="F1799">
        <v>24.886281297930299</v>
      </c>
      <c r="G1799" t="s">
        <v>14</v>
      </c>
      <c r="H1799" t="s">
        <v>19</v>
      </c>
      <c r="I1799" t="s">
        <v>15</v>
      </c>
      <c r="J1799">
        <v>1</v>
      </c>
      <c r="K1799">
        <v>5293.67</v>
      </c>
      <c r="L1799" t="s">
        <v>20</v>
      </c>
      <c r="M1799" t="str">
        <f>IF(PatientData[[#This Row],[Age]]&lt;=30,"18-30",IF(PatientData[[#This Row],[Age]]&lt;=40,"31-40",IF(PatientData[[#This Row],[Age]]&lt;=50,"41-50",IF(PatientData[[#This Row],[Age]]&lt;=60,"51-60",IF(PatientData[[#This Row],[Age]]&lt;=70,"61-70",IF(PatientData[[#This Row],[Age]]&lt;=80,"71-80","80+"))))))</f>
        <v>71-80</v>
      </c>
    </row>
    <row r="1800" spans="1:13" x14ac:dyDescent="0.25">
      <c r="A1800" t="s">
        <v>1824</v>
      </c>
      <c r="B1800">
        <v>62</v>
      </c>
      <c r="C1800" t="s">
        <v>13</v>
      </c>
      <c r="D1800">
        <v>130</v>
      </c>
      <c r="E1800">
        <v>257.24586802302201</v>
      </c>
      <c r="F1800">
        <v>29.828946431209399</v>
      </c>
      <c r="G1800" t="s">
        <v>14</v>
      </c>
      <c r="H1800" t="s">
        <v>19</v>
      </c>
      <c r="I1800" t="s">
        <v>15</v>
      </c>
      <c r="J1800">
        <v>3</v>
      </c>
      <c r="K1800">
        <v>6363.06</v>
      </c>
      <c r="L1800" t="s">
        <v>16</v>
      </c>
      <c r="M1800" t="str">
        <f>IF(PatientData[[#This Row],[Age]]&lt;=30,"18-30",IF(PatientData[[#This Row],[Age]]&lt;=40,"31-40",IF(PatientData[[#This Row],[Age]]&lt;=50,"41-50",IF(PatientData[[#This Row],[Age]]&lt;=60,"51-60",IF(PatientData[[#This Row],[Age]]&lt;=70,"61-70",IF(PatientData[[#This Row],[Age]]&lt;=80,"71-80","80+"))))))</f>
        <v>61-70</v>
      </c>
    </row>
    <row r="1801" spans="1:13" x14ac:dyDescent="0.25">
      <c r="A1801" t="s">
        <v>1825</v>
      </c>
      <c r="B1801">
        <v>29</v>
      </c>
      <c r="C1801" t="s">
        <v>25</v>
      </c>
      <c r="D1801">
        <v>109</v>
      </c>
      <c r="E1801">
        <v>252.87479089036501</v>
      </c>
      <c r="F1801">
        <v>28.984323177923699</v>
      </c>
      <c r="G1801" t="s">
        <v>14</v>
      </c>
      <c r="H1801" t="s">
        <v>22</v>
      </c>
      <c r="I1801" t="s">
        <v>15</v>
      </c>
      <c r="J1801">
        <v>3</v>
      </c>
      <c r="K1801">
        <v>7134.85</v>
      </c>
      <c r="L1801" t="s">
        <v>23</v>
      </c>
      <c r="M1801" t="str">
        <f>IF(PatientData[[#This Row],[Age]]&lt;=30,"18-30",IF(PatientData[[#This Row],[Age]]&lt;=40,"31-40",IF(PatientData[[#This Row],[Age]]&lt;=50,"41-50",IF(PatientData[[#This Row],[Age]]&lt;=60,"51-60",IF(PatientData[[#This Row],[Age]]&lt;=70,"61-70",IF(PatientData[[#This Row],[Age]]&lt;=80,"71-80","80+"))))))</f>
        <v>18-30</v>
      </c>
    </row>
    <row r="1802" spans="1:13" x14ac:dyDescent="0.25">
      <c r="A1802" t="s">
        <v>1826</v>
      </c>
      <c r="B1802">
        <v>48</v>
      </c>
      <c r="C1802" t="s">
        <v>25</v>
      </c>
      <c r="D1802">
        <v>108</v>
      </c>
      <c r="E1802">
        <v>274.44299902945897</v>
      </c>
      <c r="F1802">
        <v>24.005593687823801</v>
      </c>
      <c r="G1802" t="s">
        <v>14</v>
      </c>
      <c r="H1802" t="s">
        <v>22</v>
      </c>
      <c r="I1802" t="s">
        <v>15</v>
      </c>
      <c r="J1802">
        <v>1</v>
      </c>
      <c r="K1802">
        <v>10455.08</v>
      </c>
      <c r="L1802" t="s">
        <v>16</v>
      </c>
      <c r="M1802" t="str">
        <f>IF(PatientData[[#This Row],[Age]]&lt;=30,"18-30",IF(PatientData[[#This Row],[Age]]&lt;=40,"31-40",IF(PatientData[[#This Row],[Age]]&lt;=50,"41-50",IF(PatientData[[#This Row],[Age]]&lt;=60,"51-60",IF(PatientData[[#This Row],[Age]]&lt;=70,"61-70",IF(PatientData[[#This Row],[Age]]&lt;=80,"71-80","80+"))))))</f>
        <v>41-50</v>
      </c>
    </row>
    <row r="1803" spans="1:13" x14ac:dyDescent="0.25">
      <c r="A1803" t="s">
        <v>1827</v>
      </c>
      <c r="B1803">
        <v>66</v>
      </c>
      <c r="C1803" t="s">
        <v>13</v>
      </c>
      <c r="D1803">
        <v>112</v>
      </c>
      <c r="E1803">
        <v>177.03524274169899</v>
      </c>
      <c r="F1803" t="s">
        <v>10051</v>
      </c>
      <c r="G1803" t="s">
        <v>36</v>
      </c>
      <c r="H1803" t="s">
        <v>19</v>
      </c>
      <c r="I1803" t="s">
        <v>15</v>
      </c>
      <c r="J1803">
        <v>3</v>
      </c>
      <c r="K1803">
        <v>6476.11</v>
      </c>
      <c r="L1803" t="s">
        <v>43</v>
      </c>
      <c r="M1803" t="str">
        <f>IF(PatientData[[#This Row],[Age]]&lt;=30,"18-30",IF(PatientData[[#This Row],[Age]]&lt;=40,"31-40",IF(PatientData[[#This Row],[Age]]&lt;=50,"41-50",IF(PatientData[[#This Row],[Age]]&lt;=60,"51-60",IF(PatientData[[#This Row],[Age]]&lt;=70,"61-70",IF(PatientData[[#This Row],[Age]]&lt;=80,"71-80","80+"))))))</f>
        <v>61-70</v>
      </c>
    </row>
    <row r="1804" spans="1:13" x14ac:dyDescent="0.25">
      <c r="A1804" t="s">
        <v>1828</v>
      </c>
      <c r="B1804">
        <v>72</v>
      </c>
      <c r="C1804" t="s">
        <v>25</v>
      </c>
      <c r="D1804">
        <v>126</v>
      </c>
      <c r="E1804">
        <v>256.158164514845</v>
      </c>
      <c r="F1804">
        <v>27.0109628611348</v>
      </c>
      <c r="G1804" t="s">
        <v>14</v>
      </c>
      <c r="H1804" t="s">
        <v>22</v>
      </c>
      <c r="I1804" t="s">
        <v>26</v>
      </c>
      <c r="J1804" t="s">
        <v>10051</v>
      </c>
      <c r="K1804">
        <v>17082.66</v>
      </c>
      <c r="L1804" t="s">
        <v>16</v>
      </c>
      <c r="M1804" t="str">
        <f>IF(PatientData[[#This Row],[Age]]&lt;=30,"18-30",IF(PatientData[[#This Row],[Age]]&lt;=40,"31-40",IF(PatientData[[#This Row],[Age]]&lt;=50,"41-50",IF(PatientData[[#This Row],[Age]]&lt;=60,"51-60",IF(PatientData[[#This Row],[Age]]&lt;=70,"61-70",IF(PatientData[[#This Row],[Age]]&lt;=80,"71-80","80+"))))))</f>
        <v>71-80</v>
      </c>
    </row>
    <row r="1805" spans="1:13" x14ac:dyDescent="0.25">
      <c r="A1805" t="s">
        <v>1829</v>
      </c>
      <c r="B1805">
        <v>80</v>
      </c>
      <c r="C1805" t="s">
        <v>25</v>
      </c>
      <c r="D1805">
        <v>144</v>
      </c>
      <c r="E1805">
        <v>151.65813733467999</v>
      </c>
      <c r="F1805">
        <v>20.559976875034302</v>
      </c>
      <c r="G1805" t="s">
        <v>36</v>
      </c>
      <c r="H1805" t="s">
        <v>19</v>
      </c>
      <c r="I1805" t="s">
        <v>26</v>
      </c>
      <c r="J1805">
        <v>8</v>
      </c>
      <c r="K1805">
        <v>22752.71</v>
      </c>
      <c r="L1805" t="s">
        <v>23</v>
      </c>
      <c r="M1805" t="str">
        <f>IF(PatientData[[#This Row],[Age]]&lt;=30,"18-30",IF(PatientData[[#This Row],[Age]]&lt;=40,"31-40",IF(PatientData[[#This Row],[Age]]&lt;=50,"41-50",IF(PatientData[[#This Row],[Age]]&lt;=60,"51-60",IF(PatientData[[#This Row],[Age]]&lt;=70,"61-70",IF(PatientData[[#This Row],[Age]]&lt;=80,"71-80","80+"))))))</f>
        <v>71-80</v>
      </c>
    </row>
    <row r="1806" spans="1:13" x14ac:dyDescent="0.25">
      <c r="A1806" t="s">
        <v>1830</v>
      </c>
      <c r="B1806">
        <v>40</v>
      </c>
      <c r="C1806" t="s">
        <v>25</v>
      </c>
      <c r="D1806">
        <v>113</v>
      </c>
      <c r="E1806">
        <v>210.702466048449</v>
      </c>
      <c r="F1806">
        <v>30.273420943128901</v>
      </c>
      <c r="G1806" t="s">
        <v>14</v>
      </c>
      <c r="H1806" t="s">
        <v>22</v>
      </c>
      <c r="I1806" t="s">
        <v>15</v>
      </c>
      <c r="J1806">
        <v>2</v>
      </c>
      <c r="K1806">
        <v>5860.37</v>
      </c>
      <c r="L1806" t="s">
        <v>16</v>
      </c>
      <c r="M1806" t="str">
        <f>IF(PatientData[[#This Row],[Age]]&lt;=30,"18-30",IF(PatientData[[#This Row],[Age]]&lt;=40,"31-40",IF(PatientData[[#This Row],[Age]]&lt;=50,"41-50",IF(PatientData[[#This Row],[Age]]&lt;=60,"51-60",IF(PatientData[[#This Row],[Age]]&lt;=70,"61-70",IF(PatientData[[#This Row],[Age]]&lt;=80,"71-80","80+"))))))</f>
        <v>31-40</v>
      </c>
    </row>
    <row r="1807" spans="1:13" x14ac:dyDescent="0.25">
      <c r="A1807" t="s">
        <v>1831</v>
      </c>
      <c r="B1807">
        <v>65</v>
      </c>
      <c r="C1807" t="s">
        <v>25</v>
      </c>
      <c r="D1807">
        <v>113</v>
      </c>
      <c r="E1807">
        <v>196.03352329816201</v>
      </c>
      <c r="F1807">
        <v>25.879734160184501</v>
      </c>
      <c r="G1807" t="s">
        <v>14</v>
      </c>
      <c r="H1807" t="s">
        <v>22</v>
      </c>
      <c r="I1807" t="s">
        <v>26</v>
      </c>
      <c r="J1807">
        <v>3</v>
      </c>
      <c r="K1807">
        <v>11468.52</v>
      </c>
      <c r="L1807" t="s">
        <v>23</v>
      </c>
      <c r="M1807" t="str">
        <f>IF(PatientData[[#This Row],[Age]]&lt;=30,"18-30",IF(PatientData[[#This Row],[Age]]&lt;=40,"31-40",IF(PatientData[[#This Row],[Age]]&lt;=50,"41-50",IF(PatientData[[#This Row],[Age]]&lt;=60,"51-60",IF(PatientData[[#This Row],[Age]]&lt;=70,"61-70",IF(PatientData[[#This Row],[Age]]&lt;=80,"71-80","80+"))))))</f>
        <v>61-70</v>
      </c>
    </row>
    <row r="1808" spans="1:13" x14ac:dyDescent="0.25">
      <c r="A1808" t="s">
        <v>1832</v>
      </c>
      <c r="B1808">
        <v>41</v>
      </c>
      <c r="C1808" t="s">
        <v>25</v>
      </c>
      <c r="D1808">
        <v>120</v>
      </c>
      <c r="E1808">
        <v>180.322579899875</v>
      </c>
      <c r="F1808">
        <v>23.540292356892401</v>
      </c>
      <c r="G1808" t="s">
        <v>14</v>
      </c>
      <c r="H1808" t="s">
        <v>19</v>
      </c>
      <c r="I1808" t="s">
        <v>28</v>
      </c>
      <c r="J1808">
        <v>2</v>
      </c>
      <c r="K1808">
        <v>4525</v>
      </c>
      <c r="L1808" t="s">
        <v>16</v>
      </c>
      <c r="M1808" t="str">
        <f>IF(PatientData[[#This Row],[Age]]&lt;=30,"18-30",IF(PatientData[[#This Row],[Age]]&lt;=40,"31-40",IF(PatientData[[#This Row],[Age]]&lt;=50,"41-50",IF(PatientData[[#This Row],[Age]]&lt;=60,"51-60",IF(PatientData[[#This Row],[Age]]&lt;=70,"61-70",IF(PatientData[[#This Row],[Age]]&lt;=80,"71-80","80+"))))))</f>
        <v>41-50</v>
      </c>
    </row>
    <row r="1809" spans="1:13" x14ac:dyDescent="0.25">
      <c r="A1809" t="s">
        <v>1833</v>
      </c>
      <c r="B1809">
        <v>68</v>
      </c>
      <c r="C1809" t="s">
        <v>13</v>
      </c>
      <c r="D1809">
        <v>122</v>
      </c>
      <c r="E1809">
        <v>218.529663398211</v>
      </c>
      <c r="F1809">
        <v>28.9486924012499</v>
      </c>
      <c r="G1809" t="s">
        <v>18</v>
      </c>
      <c r="H1809" t="s">
        <v>19</v>
      </c>
      <c r="I1809" t="s">
        <v>26</v>
      </c>
      <c r="J1809">
        <v>3</v>
      </c>
      <c r="K1809">
        <v>11498.11</v>
      </c>
      <c r="L1809" t="s">
        <v>16</v>
      </c>
      <c r="M1809" t="str">
        <f>IF(PatientData[[#This Row],[Age]]&lt;=30,"18-30",IF(PatientData[[#This Row],[Age]]&lt;=40,"31-40",IF(PatientData[[#This Row],[Age]]&lt;=50,"41-50",IF(PatientData[[#This Row],[Age]]&lt;=60,"51-60",IF(PatientData[[#This Row],[Age]]&lt;=70,"61-70",IF(PatientData[[#This Row],[Age]]&lt;=80,"71-80","80+"))))))</f>
        <v>61-70</v>
      </c>
    </row>
    <row r="1810" spans="1:13" x14ac:dyDescent="0.25">
      <c r="A1810" t="s">
        <v>1834</v>
      </c>
      <c r="B1810">
        <v>79</v>
      </c>
      <c r="C1810" t="s">
        <v>13</v>
      </c>
      <c r="D1810">
        <v>111</v>
      </c>
      <c r="E1810">
        <v>302.16221100470898</v>
      </c>
      <c r="F1810">
        <v>29.5973352923771</v>
      </c>
      <c r="G1810" t="s">
        <v>36</v>
      </c>
      <c r="H1810" t="s">
        <v>19</v>
      </c>
      <c r="I1810" t="s">
        <v>26</v>
      </c>
      <c r="J1810">
        <v>5</v>
      </c>
      <c r="K1810">
        <v>19388.72</v>
      </c>
      <c r="L1810" t="s">
        <v>23</v>
      </c>
      <c r="M1810" t="str">
        <f>IF(PatientData[[#This Row],[Age]]&lt;=30,"18-30",IF(PatientData[[#This Row],[Age]]&lt;=40,"31-40",IF(PatientData[[#This Row],[Age]]&lt;=50,"41-50",IF(PatientData[[#This Row],[Age]]&lt;=60,"51-60",IF(PatientData[[#This Row],[Age]]&lt;=70,"61-70",IF(PatientData[[#This Row],[Age]]&lt;=80,"71-80","80+"))))))</f>
        <v>71-80</v>
      </c>
    </row>
    <row r="1811" spans="1:13" x14ac:dyDescent="0.25">
      <c r="A1811" t="s">
        <v>1835</v>
      </c>
      <c r="B1811">
        <v>70</v>
      </c>
      <c r="C1811" t="s">
        <v>13</v>
      </c>
      <c r="D1811">
        <v>104</v>
      </c>
      <c r="E1811">
        <v>252.23793554956001</v>
      </c>
      <c r="F1811">
        <v>25.5006688302295</v>
      </c>
      <c r="G1811" t="s">
        <v>14</v>
      </c>
      <c r="H1811" t="s">
        <v>22</v>
      </c>
      <c r="I1811" t="s">
        <v>26</v>
      </c>
      <c r="J1811">
        <v>0</v>
      </c>
      <c r="K1811">
        <v>15568.79</v>
      </c>
      <c r="L1811" t="s">
        <v>16</v>
      </c>
      <c r="M1811" t="str">
        <f>IF(PatientData[[#This Row],[Age]]&lt;=30,"18-30",IF(PatientData[[#This Row],[Age]]&lt;=40,"31-40",IF(PatientData[[#This Row],[Age]]&lt;=50,"41-50",IF(PatientData[[#This Row],[Age]]&lt;=60,"51-60",IF(PatientData[[#This Row],[Age]]&lt;=70,"61-70",IF(PatientData[[#This Row],[Age]]&lt;=80,"71-80","80+"))))))</f>
        <v>61-70</v>
      </c>
    </row>
    <row r="1812" spans="1:13" x14ac:dyDescent="0.25">
      <c r="A1812" t="s">
        <v>1836</v>
      </c>
      <c r="B1812">
        <v>54</v>
      </c>
      <c r="C1812" t="s">
        <v>13</v>
      </c>
      <c r="D1812">
        <v>117</v>
      </c>
      <c r="E1812">
        <v>164.39618347001999</v>
      </c>
      <c r="F1812">
        <v>19.2451371729138</v>
      </c>
      <c r="G1812" t="s">
        <v>14</v>
      </c>
      <c r="H1812" t="s">
        <v>19</v>
      </c>
      <c r="I1812" t="s">
        <v>28</v>
      </c>
      <c r="J1812" t="s">
        <v>10051</v>
      </c>
      <c r="K1812">
        <v>2277.9</v>
      </c>
      <c r="L1812" t="s">
        <v>16</v>
      </c>
      <c r="M1812" t="str">
        <f>IF(PatientData[[#This Row],[Age]]&lt;=30,"18-30",IF(PatientData[[#This Row],[Age]]&lt;=40,"31-40",IF(PatientData[[#This Row],[Age]]&lt;=50,"41-50",IF(PatientData[[#This Row],[Age]]&lt;=60,"51-60",IF(PatientData[[#This Row],[Age]]&lt;=70,"61-70",IF(PatientData[[#This Row],[Age]]&lt;=80,"71-80","80+"))))))</f>
        <v>51-60</v>
      </c>
    </row>
    <row r="1813" spans="1:13" x14ac:dyDescent="0.25">
      <c r="A1813" t="s">
        <v>1837</v>
      </c>
      <c r="B1813">
        <v>36</v>
      </c>
      <c r="C1813" t="s">
        <v>25</v>
      </c>
      <c r="D1813">
        <v>116</v>
      </c>
      <c r="E1813">
        <v>180.97712320563801</v>
      </c>
      <c r="F1813">
        <v>31.151843521447301</v>
      </c>
      <c r="G1813" t="s">
        <v>18</v>
      </c>
      <c r="H1813" t="s">
        <v>22</v>
      </c>
      <c r="I1813" t="s">
        <v>15</v>
      </c>
      <c r="J1813">
        <v>4</v>
      </c>
      <c r="K1813">
        <v>8192.0400000000009</v>
      </c>
      <c r="L1813" t="s">
        <v>16</v>
      </c>
      <c r="M1813" t="str">
        <f>IF(PatientData[[#This Row],[Age]]&lt;=30,"18-30",IF(PatientData[[#This Row],[Age]]&lt;=40,"31-40",IF(PatientData[[#This Row],[Age]]&lt;=50,"41-50",IF(PatientData[[#This Row],[Age]]&lt;=60,"51-60",IF(PatientData[[#This Row],[Age]]&lt;=70,"61-70",IF(PatientData[[#This Row],[Age]]&lt;=80,"71-80","80+"))))))</f>
        <v>31-40</v>
      </c>
    </row>
    <row r="1814" spans="1:13" x14ac:dyDescent="0.25">
      <c r="A1814" t="s">
        <v>1838</v>
      </c>
      <c r="B1814">
        <v>48</v>
      </c>
      <c r="C1814" t="s">
        <v>25</v>
      </c>
      <c r="D1814">
        <v>150</v>
      </c>
      <c r="E1814">
        <v>139.16592036618701</v>
      </c>
      <c r="F1814">
        <v>20.673059394018502</v>
      </c>
      <c r="G1814" t="s">
        <v>36</v>
      </c>
      <c r="H1814" t="s">
        <v>19</v>
      </c>
      <c r="I1814" t="s">
        <v>15</v>
      </c>
      <c r="J1814">
        <v>6</v>
      </c>
      <c r="K1814">
        <v>8363.89</v>
      </c>
      <c r="L1814" t="s">
        <v>20</v>
      </c>
      <c r="M1814" t="str">
        <f>IF(PatientData[[#This Row],[Age]]&lt;=30,"18-30",IF(PatientData[[#This Row],[Age]]&lt;=40,"31-40",IF(PatientData[[#This Row],[Age]]&lt;=50,"41-50",IF(PatientData[[#This Row],[Age]]&lt;=60,"51-60",IF(PatientData[[#This Row],[Age]]&lt;=70,"61-70",IF(PatientData[[#This Row],[Age]]&lt;=80,"71-80","80+"))))))</f>
        <v>41-50</v>
      </c>
    </row>
    <row r="1815" spans="1:13" x14ac:dyDescent="0.25">
      <c r="A1815" t="s">
        <v>1839</v>
      </c>
      <c r="B1815">
        <v>62</v>
      </c>
      <c r="C1815" t="s">
        <v>13</v>
      </c>
      <c r="D1815">
        <v>123</v>
      </c>
      <c r="E1815">
        <v>179.66041022232</v>
      </c>
      <c r="F1815">
        <v>23.6142948940123</v>
      </c>
      <c r="G1815" t="s">
        <v>14</v>
      </c>
      <c r="H1815" t="s">
        <v>19</v>
      </c>
      <c r="I1815" t="s">
        <v>15</v>
      </c>
      <c r="J1815">
        <v>1</v>
      </c>
      <c r="K1815">
        <v>7994.35</v>
      </c>
      <c r="L1815" t="s">
        <v>16</v>
      </c>
      <c r="M1815" t="str">
        <f>IF(PatientData[[#This Row],[Age]]&lt;=30,"18-30",IF(PatientData[[#This Row],[Age]]&lt;=40,"31-40",IF(PatientData[[#This Row],[Age]]&lt;=50,"41-50",IF(PatientData[[#This Row],[Age]]&lt;=60,"51-60",IF(PatientData[[#This Row],[Age]]&lt;=70,"61-70",IF(PatientData[[#This Row],[Age]]&lt;=80,"71-80","80+"))))))</f>
        <v>61-70</v>
      </c>
    </row>
    <row r="1816" spans="1:13" x14ac:dyDescent="0.25">
      <c r="A1816" t="s">
        <v>1840</v>
      </c>
      <c r="B1816">
        <v>56</v>
      </c>
      <c r="C1816" t="s">
        <v>25</v>
      </c>
      <c r="D1816">
        <v>125</v>
      </c>
      <c r="E1816">
        <v>192.135226998169</v>
      </c>
      <c r="F1816">
        <v>32.933437386139801</v>
      </c>
      <c r="G1816" t="s">
        <v>14</v>
      </c>
      <c r="H1816" t="s">
        <v>22</v>
      </c>
      <c r="I1816" t="s">
        <v>15</v>
      </c>
      <c r="J1816">
        <v>5</v>
      </c>
      <c r="K1816">
        <v>9636.9500000000007</v>
      </c>
      <c r="L1816" t="s">
        <v>23</v>
      </c>
      <c r="M1816" t="str">
        <f>IF(PatientData[[#This Row],[Age]]&lt;=30,"18-30",IF(PatientData[[#This Row],[Age]]&lt;=40,"31-40",IF(PatientData[[#This Row],[Age]]&lt;=50,"41-50",IF(PatientData[[#This Row],[Age]]&lt;=60,"51-60",IF(PatientData[[#This Row],[Age]]&lt;=70,"61-70",IF(PatientData[[#This Row],[Age]]&lt;=80,"71-80","80+"))))))</f>
        <v>51-60</v>
      </c>
    </row>
    <row r="1817" spans="1:13" x14ac:dyDescent="0.25">
      <c r="A1817" t="s">
        <v>1841</v>
      </c>
      <c r="B1817">
        <v>52</v>
      </c>
      <c r="C1817" t="s">
        <v>13</v>
      </c>
      <c r="D1817">
        <v>126</v>
      </c>
      <c r="E1817">
        <v>198.087677858982</v>
      </c>
      <c r="F1817">
        <v>27.852282112411199</v>
      </c>
      <c r="G1817" t="s">
        <v>36</v>
      </c>
      <c r="H1817" t="s">
        <v>22</v>
      </c>
      <c r="I1817" t="s">
        <v>26</v>
      </c>
      <c r="J1817">
        <v>7</v>
      </c>
      <c r="K1817">
        <v>15810.47</v>
      </c>
      <c r="L1817" t="s">
        <v>16</v>
      </c>
      <c r="M1817" t="str">
        <f>IF(PatientData[[#This Row],[Age]]&lt;=30,"18-30",IF(PatientData[[#This Row],[Age]]&lt;=40,"31-40",IF(PatientData[[#This Row],[Age]]&lt;=50,"41-50",IF(PatientData[[#This Row],[Age]]&lt;=60,"51-60",IF(PatientData[[#This Row],[Age]]&lt;=70,"61-70",IF(PatientData[[#This Row],[Age]]&lt;=80,"71-80","80+"))))))</f>
        <v>51-60</v>
      </c>
    </row>
    <row r="1818" spans="1:13" x14ac:dyDescent="0.25">
      <c r="A1818" t="s">
        <v>1842</v>
      </c>
      <c r="B1818">
        <v>50</v>
      </c>
      <c r="C1818" t="s">
        <v>25</v>
      </c>
      <c r="D1818">
        <v>200</v>
      </c>
      <c r="E1818">
        <v>226.80425914629299</v>
      </c>
      <c r="F1818">
        <v>26.899801086399801</v>
      </c>
      <c r="G1818" t="s">
        <v>36</v>
      </c>
      <c r="H1818" t="s">
        <v>22</v>
      </c>
      <c r="I1818" t="s">
        <v>26</v>
      </c>
      <c r="J1818">
        <v>5</v>
      </c>
      <c r="K1818">
        <v>12164.04</v>
      </c>
      <c r="L1818" t="s">
        <v>16</v>
      </c>
      <c r="M1818" t="str">
        <f>IF(PatientData[[#This Row],[Age]]&lt;=30,"18-30",IF(PatientData[[#This Row],[Age]]&lt;=40,"31-40",IF(PatientData[[#This Row],[Age]]&lt;=50,"41-50",IF(PatientData[[#This Row],[Age]]&lt;=60,"51-60",IF(PatientData[[#This Row],[Age]]&lt;=70,"61-70",IF(PatientData[[#This Row],[Age]]&lt;=80,"71-80","80+"))))))</f>
        <v>41-50</v>
      </c>
    </row>
    <row r="1819" spans="1:13" x14ac:dyDescent="0.25">
      <c r="A1819" t="s">
        <v>1843</v>
      </c>
      <c r="B1819">
        <v>60</v>
      </c>
      <c r="C1819" t="s">
        <v>13</v>
      </c>
      <c r="D1819">
        <v>155</v>
      </c>
      <c r="E1819">
        <v>226.012955463808</v>
      </c>
      <c r="F1819">
        <v>30.823009031783101</v>
      </c>
      <c r="G1819" t="s">
        <v>18</v>
      </c>
      <c r="H1819" t="s">
        <v>19</v>
      </c>
      <c r="I1819" t="s">
        <v>15</v>
      </c>
      <c r="J1819">
        <v>5</v>
      </c>
      <c r="K1819">
        <v>7935.07</v>
      </c>
      <c r="L1819" t="s">
        <v>16</v>
      </c>
      <c r="M1819" t="str">
        <f>IF(PatientData[[#This Row],[Age]]&lt;=30,"18-30",IF(PatientData[[#This Row],[Age]]&lt;=40,"31-40",IF(PatientData[[#This Row],[Age]]&lt;=50,"41-50",IF(PatientData[[#This Row],[Age]]&lt;=60,"51-60",IF(PatientData[[#This Row],[Age]]&lt;=70,"61-70",IF(PatientData[[#This Row],[Age]]&lt;=80,"71-80","80+"))))))</f>
        <v>51-60</v>
      </c>
    </row>
    <row r="1820" spans="1:13" x14ac:dyDescent="0.25">
      <c r="A1820" t="s">
        <v>1844</v>
      </c>
      <c r="B1820">
        <v>44</v>
      </c>
      <c r="C1820" t="s">
        <v>25</v>
      </c>
      <c r="D1820">
        <v>104</v>
      </c>
      <c r="E1820">
        <v>229.552973037481</v>
      </c>
      <c r="F1820">
        <v>33.064666768335996</v>
      </c>
      <c r="G1820" t="s">
        <v>14</v>
      </c>
      <c r="H1820" t="s">
        <v>19</v>
      </c>
      <c r="I1820" t="s">
        <v>28</v>
      </c>
      <c r="J1820">
        <v>1</v>
      </c>
      <c r="K1820">
        <v>4637.51</v>
      </c>
      <c r="L1820" t="s">
        <v>23</v>
      </c>
      <c r="M1820" t="str">
        <f>IF(PatientData[[#This Row],[Age]]&lt;=30,"18-30",IF(PatientData[[#This Row],[Age]]&lt;=40,"31-40",IF(PatientData[[#This Row],[Age]]&lt;=50,"41-50",IF(PatientData[[#This Row],[Age]]&lt;=60,"51-60",IF(PatientData[[#This Row],[Age]]&lt;=70,"61-70",IF(PatientData[[#This Row],[Age]]&lt;=80,"71-80","80+"))))))</f>
        <v>41-50</v>
      </c>
    </row>
    <row r="1821" spans="1:13" x14ac:dyDescent="0.25">
      <c r="A1821" t="s">
        <v>1845</v>
      </c>
      <c r="B1821">
        <v>28</v>
      </c>
      <c r="C1821" t="s">
        <v>25</v>
      </c>
      <c r="D1821">
        <v>119</v>
      </c>
      <c r="E1821">
        <v>211.00034583635301</v>
      </c>
      <c r="F1821">
        <v>28.6624869428084</v>
      </c>
      <c r="G1821" t="s">
        <v>36</v>
      </c>
      <c r="H1821" t="s">
        <v>19</v>
      </c>
      <c r="I1821" t="s">
        <v>15</v>
      </c>
      <c r="J1821">
        <v>5</v>
      </c>
      <c r="K1821">
        <v>11515.5</v>
      </c>
      <c r="L1821" t="s">
        <v>16</v>
      </c>
      <c r="M1821" t="str">
        <f>IF(PatientData[[#This Row],[Age]]&lt;=30,"18-30",IF(PatientData[[#This Row],[Age]]&lt;=40,"31-40",IF(PatientData[[#This Row],[Age]]&lt;=50,"41-50",IF(PatientData[[#This Row],[Age]]&lt;=60,"51-60",IF(PatientData[[#This Row],[Age]]&lt;=70,"61-70",IF(PatientData[[#This Row],[Age]]&lt;=80,"71-80","80+"))))))</f>
        <v>18-30</v>
      </c>
    </row>
    <row r="1822" spans="1:13" x14ac:dyDescent="0.25">
      <c r="A1822" t="s">
        <v>1846</v>
      </c>
      <c r="B1822">
        <v>24</v>
      </c>
      <c r="C1822" t="s">
        <v>25</v>
      </c>
      <c r="D1822">
        <v>124</v>
      </c>
      <c r="E1822">
        <v>186.64054934164199</v>
      </c>
      <c r="F1822">
        <v>25.734060948831999</v>
      </c>
      <c r="G1822" t="s">
        <v>18</v>
      </c>
      <c r="H1822" t="s">
        <v>19</v>
      </c>
      <c r="I1822" t="s">
        <v>28</v>
      </c>
      <c r="J1822">
        <v>1</v>
      </c>
      <c r="K1822">
        <v>3014.43</v>
      </c>
      <c r="L1822" t="s">
        <v>16</v>
      </c>
      <c r="M1822" t="str">
        <f>IF(PatientData[[#This Row],[Age]]&lt;=30,"18-30",IF(PatientData[[#This Row],[Age]]&lt;=40,"31-40",IF(PatientData[[#This Row],[Age]]&lt;=50,"41-50",IF(PatientData[[#This Row],[Age]]&lt;=60,"51-60",IF(PatientData[[#This Row],[Age]]&lt;=70,"61-70",IF(PatientData[[#This Row],[Age]]&lt;=80,"71-80","80+"))))))</f>
        <v>18-30</v>
      </c>
    </row>
    <row r="1823" spans="1:13" x14ac:dyDescent="0.25">
      <c r="A1823" t="s">
        <v>1847</v>
      </c>
      <c r="B1823">
        <v>71</v>
      </c>
      <c r="C1823" t="s">
        <v>13</v>
      </c>
      <c r="D1823">
        <v>90</v>
      </c>
      <c r="E1823">
        <v>231.86603046631399</v>
      </c>
      <c r="F1823">
        <v>32.972781597525902</v>
      </c>
      <c r="G1823" t="s">
        <v>18</v>
      </c>
      <c r="H1823" t="s">
        <v>22</v>
      </c>
      <c r="I1823" t="s">
        <v>26</v>
      </c>
      <c r="J1823">
        <v>1</v>
      </c>
      <c r="K1823">
        <v>14513.51</v>
      </c>
      <c r="L1823" t="s">
        <v>16</v>
      </c>
      <c r="M1823" t="str">
        <f>IF(PatientData[[#This Row],[Age]]&lt;=30,"18-30",IF(PatientData[[#This Row],[Age]]&lt;=40,"31-40",IF(PatientData[[#This Row],[Age]]&lt;=50,"41-50",IF(PatientData[[#This Row],[Age]]&lt;=60,"51-60",IF(PatientData[[#This Row],[Age]]&lt;=70,"61-70",IF(PatientData[[#This Row],[Age]]&lt;=80,"71-80","80+"))))))</f>
        <v>71-80</v>
      </c>
    </row>
    <row r="1824" spans="1:13" x14ac:dyDescent="0.25">
      <c r="A1824" t="s">
        <v>1848</v>
      </c>
      <c r="B1824">
        <v>43</v>
      </c>
      <c r="C1824" t="s">
        <v>25</v>
      </c>
      <c r="D1824">
        <v>118</v>
      </c>
      <c r="E1824">
        <v>214.73585446976301</v>
      </c>
      <c r="F1824">
        <v>26.300582428568799</v>
      </c>
      <c r="G1824" t="s">
        <v>14</v>
      </c>
      <c r="H1824" t="s">
        <v>22</v>
      </c>
      <c r="I1824" t="s">
        <v>15</v>
      </c>
      <c r="J1824">
        <v>4</v>
      </c>
      <c r="K1824">
        <v>16319.05</v>
      </c>
      <c r="L1824" t="s">
        <v>16</v>
      </c>
      <c r="M1824" t="str">
        <f>IF(PatientData[[#This Row],[Age]]&lt;=30,"18-30",IF(PatientData[[#This Row],[Age]]&lt;=40,"31-40",IF(PatientData[[#This Row],[Age]]&lt;=50,"41-50",IF(PatientData[[#This Row],[Age]]&lt;=60,"51-60",IF(PatientData[[#This Row],[Age]]&lt;=70,"61-70",IF(PatientData[[#This Row],[Age]]&lt;=80,"71-80","80+"))))))</f>
        <v>41-50</v>
      </c>
    </row>
    <row r="1825" spans="1:13" x14ac:dyDescent="0.25">
      <c r="A1825" t="s">
        <v>1849</v>
      </c>
      <c r="B1825">
        <v>34</v>
      </c>
      <c r="C1825" t="s">
        <v>13</v>
      </c>
      <c r="D1825">
        <v>126</v>
      </c>
      <c r="E1825">
        <v>218.106116809768</v>
      </c>
      <c r="F1825">
        <v>31.149791659008301</v>
      </c>
      <c r="G1825" t="s">
        <v>18</v>
      </c>
      <c r="H1825" t="s">
        <v>19</v>
      </c>
      <c r="I1825" t="s">
        <v>15</v>
      </c>
      <c r="J1825">
        <v>4</v>
      </c>
      <c r="K1825">
        <v>6657.88</v>
      </c>
      <c r="L1825" t="s">
        <v>16</v>
      </c>
      <c r="M1825" t="str">
        <f>IF(PatientData[[#This Row],[Age]]&lt;=30,"18-30",IF(PatientData[[#This Row],[Age]]&lt;=40,"31-40",IF(PatientData[[#This Row],[Age]]&lt;=50,"41-50",IF(PatientData[[#This Row],[Age]]&lt;=60,"51-60",IF(PatientData[[#This Row],[Age]]&lt;=70,"61-70",IF(PatientData[[#This Row],[Age]]&lt;=80,"71-80","80+"))))))</f>
        <v>31-40</v>
      </c>
    </row>
    <row r="1826" spans="1:13" x14ac:dyDescent="0.25">
      <c r="A1826" t="s">
        <v>1850</v>
      </c>
      <c r="B1826">
        <v>65</v>
      </c>
      <c r="C1826" t="s">
        <v>13</v>
      </c>
      <c r="D1826">
        <v>149</v>
      </c>
      <c r="E1826">
        <v>183.60001589545499</v>
      </c>
      <c r="F1826">
        <v>17.489378407148202</v>
      </c>
      <c r="G1826" t="s">
        <v>14</v>
      </c>
      <c r="H1826" t="s">
        <v>19</v>
      </c>
      <c r="I1826" t="s">
        <v>28</v>
      </c>
      <c r="J1826">
        <v>3</v>
      </c>
      <c r="K1826">
        <v>4346.9399999999996</v>
      </c>
      <c r="L1826" t="s">
        <v>16</v>
      </c>
      <c r="M1826" t="str">
        <f>IF(PatientData[[#This Row],[Age]]&lt;=30,"18-30",IF(PatientData[[#This Row],[Age]]&lt;=40,"31-40",IF(PatientData[[#This Row],[Age]]&lt;=50,"41-50",IF(PatientData[[#This Row],[Age]]&lt;=60,"51-60",IF(PatientData[[#This Row],[Age]]&lt;=70,"61-70",IF(PatientData[[#This Row],[Age]]&lt;=80,"71-80","80+"))))))</f>
        <v>61-70</v>
      </c>
    </row>
    <row r="1827" spans="1:13" x14ac:dyDescent="0.25">
      <c r="A1827" t="s">
        <v>1851</v>
      </c>
      <c r="B1827">
        <v>53</v>
      </c>
      <c r="C1827" t="s">
        <v>13</v>
      </c>
      <c r="D1827">
        <v>132</v>
      </c>
      <c r="E1827">
        <v>213.07316516939801</v>
      </c>
      <c r="F1827">
        <v>29.407515973863099</v>
      </c>
      <c r="G1827" t="s">
        <v>18</v>
      </c>
      <c r="H1827" t="s">
        <v>19</v>
      </c>
      <c r="I1827" t="s">
        <v>15</v>
      </c>
      <c r="J1827">
        <v>1</v>
      </c>
      <c r="K1827">
        <v>7381.15</v>
      </c>
      <c r="L1827" t="s">
        <v>20</v>
      </c>
      <c r="M1827" t="str">
        <f>IF(PatientData[[#This Row],[Age]]&lt;=30,"18-30",IF(PatientData[[#This Row],[Age]]&lt;=40,"31-40",IF(PatientData[[#This Row],[Age]]&lt;=50,"41-50",IF(PatientData[[#This Row],[Age]]&lt;=60,"51-60",IF(PatientData[[#This Row],[Age]]&lt;=70,"61-70",IF(PatientData[[#This Row],[Age]]&lt;=80,"71-80","80+"))))))</f>
        <v>51-60</v>
      </c>
    </row>
    <row r="1828" spans="1:13" x14ac:dyDescent="0.25">
      <c r="A1828" t="s">
        <v>1852</v>
      </c>
      <c r="B1828">
        <v>75</v>
      </c>
      <c r="C1828" t="s">
        <v>13</v>
      </c>
      <c r="D1828">
        <v>92</v>
      </c>
      <c r="E1828">
        <v>167.537963948705</v>
      </c>
      <c r="F1828">
        <v>28.227633728198299</v>
      </c>
      <c r="G1828" t="s">
        <v>14</v>
      </c>
      <c r="H1828" t="s">
        <v>22</v>
      </c>
      <c r="I1828" t="s">
        <v>15</v>
      </c>
      <c r="J1828">
        <v>3</v>
      </c>
      <c r="K1828">
        <v>12171.19</v>
      </c>
      <c r="L1828" t="s">
        <v>16</v>
      </c>
      <c r="M1828" t="str">
        <f>IF(PatientData[[#This Row],[Age]]&lt;=30,"18-30",IF(PatientData[[#This Row],[Age]]&lt;=40,"31-40",IF(PatientData[[#This Row],[Age]]&lt;=50,"41-50",IF(PatientData[[#This Row],[Age]]&lt;=60,"51-60",IF(PatientData[[#This Row],[Age]]&lt;=70,"61-70",IF(PatientData[[#This Row],[Age]]&lt;=80,"71-80","80+"))))))</f>
        <v>71-80</v>
      </c>
    </row>
    <row r="1829" spans="1:13" x14ac:dyDescent="0.25">
      <c r="A1829" t="s">
        <v>1853</v>
      </c>
      <c r="B1829">
        <v>49</v>
      </c>
      <c r="C1829" t="s">
        <v>13</v>
      </c>
      <c r="D1829">
        <v>90</v>
      </c>
      <c r="E1829">
        <v>262.41429173502303</v>
      </c>
      <c r="F1829">
        <v>31.232332084130299</v>
      </c>
      <c r="G1829" t="s">
        <v>10051</v>
      </c>
      <c r="H1829" t="s">
        <v>19</v>
      </c>
      <c r="I1829" t="s">
        <v>15</v>
      </c>
      <c r="J1829">
        <v>5</v>
      </c>
      <c r="K1829">
        <v>11777.3</v>
      </c>
      <c r="L1829" t="s">
        <v>23</v>
      </c>
      <c r="M1829" t="str">
        <f>IF(PatientData[[#This Row],[Age]]&lt;=30,"18-30",IF(PatientData[[#This Row],[Age]]&lt;=40,"31-40",IF(PatientData[[#This Row],[Age]]&lt;=50,"41-50",IF(PatientData[[#This Row],[Age]]&lt;=60,"51-60",IF(PatientData[[#This Row],[Age]]&lt;=70,"61-70",IF(PatientData[[#This Row],[Age]]&lt;=80,"71-80","80+"))))))</f>
        <v>41-50</v>
      </c>
    </row>
    <row r="1830" spans="1:13" x14ac:dyDescent="0.25">
      <c r="A1830" t="s">
        <v>1854</v>
      </c>
      <c r="B1830">
        <v>60</v>
      </c>
      <c r="C1830" t="s">
        <v>25</v>
      </c>
      <c r="D1830">
        <v>117</v>
      </c>
      <c r="E1830">
        <v>245.15322867629899</v>
      </c>
      <c r="F1830">
        <v>23.5613593902631</v>
      </c>
      <c r="G1830" t="s">
        <v>36</v>
      </c>
      <c r="H1830" t="s">
        <v>19</v>
      </c>
      <c r="I1830" t="s">
        <v>15</v>
      </c>
      <c r="J1830">
        <v>3</v>
      </c>
      <c r="K1830" t="s">
        <v>10051</v>
      </c>
      <c r="L1830" t="s">
        <v>16</v>
      </c>
      <c r="M1830" t="str">
        <f>IF(PatientData[[#This Row],[Age]]&lt;=30,"18-30",IF(PatientData[[#This Row],[Age]]&lt;=40,"31-40",IF(PatientData[[#This Row],[Age]]&lt;=50,"41-50",IF(PatientData[[#This Row],[Age]]&lt;=60,"51-60",IF(PatientData[[#This Row],[Age]]&lt;=70,"61-70",IF(PatientData[[#This Row],[Age]]&lt;=80,"71-80","80+"))))))</f>
        <v>51-60</v>
      </c>
    </row>
    <row r="1831" spans="1:13" x14ac:dyDescent="0.25">
      <c r="A1831" t="s">
        <v>1855</v>
      </c>
      <c r="B1831">
        <v>55</v>
      </c>
      <c r="C1831" t="s">
        <v>13</v>
      </c>
      <c r="D1831">
        <v>141</v>
      </c>
      <c r="E1831">
        <v>196.21592613559699</v>
      </c>
      <c r="F1831">
        <v>29.895187591263099</v>
      </c>
      <c r="G1831" t="s">
        <v>18</v>
      </c>
      <c r="H1831" t="s">
        <v>19</v>
      </c>
      <c r="I1831" t="s">
        <v>15</v>
      </c>
      <c r="J1831">
        <v>5</v>
      </c>
      <c r="K1831">
        <v>7530.72</v>
      </c>
      <c r="L1831" t="s">
        <v>23</v>
      </c>
      <c r="M1831" t="str">
        <f>IF(PatientData[[#This Row],[Age]]&lt;=30,"18-30",IF(PatientData[[#This Row],[Age]]&lt;=40,"31-40",IF(PatientData[[#This Row],[Age]]&lt;=50,"41-50",IF(PatientData[[#This Row],[Age]]&lt;=60,"51-60",IF(PatientData[[#This Row],[Age]]&lt;=70,"61-70",IF(PatientData[[#This Row],[Age]]&lt;=80,"71-80","80+"))))))</f>
        <v>51-60</v>
      </c>
    </row>
    <row r="1832" spans="1:13" x14ac:dyDescent="0.25">
      <c r="A1832" t="s">
        <v>1856</v>
      </c>
      <c r="B1832">
        <v>48</v>
      </c>
      <c r="C1832" t="s">
        <v>25</v>
      </c>
      <c r="D1832">
        <v>121</v>
      </c>
      <c r="E1832">
        <v>244.20140563247</v>
      </c>
      <c r="F1832">
        <v>29.543806480641301</v>
      </c>
      <c r="G1832" t="s">
        <v>14</v>
      </c>
      <c r="H1832" t="s">
        <v>19</v>
      </c>
      <c r="I1832" t="s">
        <v>28</v>
      </c>
      <c r="J1832">
        <v>2</v>
      </c>
      <c r="K1832">
        <v>5730.62</v>
      </c>
      <c r="L1832" t="s">
        <v>16</v>
      </c>
      <c r="M1832" t="str">
        <f>IF(PatientData[[#This Row],[Age]]&lt;=30,"18-30",IF(PatientData[[#This Row],[Age]]&lt;=40,"31-40",IF(PatientData[[#This Row],[Age]]&lt;=50,"41-50",IF(PatientData[[#This Row],[Age]]&lt;=60,"51-60",IF(PatientData[[#This Row],[Age]]&lt;=70,"61-70",IF(PatientData[[#This Row],[Age]]&lt;=80,"71-80","80+"))))))</f>
        <v>41-50</v>
      </c>
    </row>
    <row r="1833" spans="1:13" x14ac:dyDescent="0.25">
      <c r="A1833" t="s">
        <v>1857</v>
      </c>
      <c r="B1833">
        <v>60</v>
      </c>
      <c r="C1833" t="s">
        <v>13</v>
      </c>
      <c r="D1833">
        <v>127</v>
      </c>
      <c r="E1833">
        <v>257.67888530368998</v>
      </c>
      <c r="F1833">
        <v>15.358940491613501</v>
      </c>
      <c r="G1833" t="s">
        <v>18</v>
      </c>
      <c r="H1833" t="s">
        <v>22</v>
      </c>
      <c r="I1833" t="s">
        <v>26</v>
      </c>
      <c r="J1833">
        <v>5</v>
      </c>
      <c r="K1833">
        <v>17669.939999999999</v>
      </c>
      <c r="L1833" t="s">
        <v>16</v>
      </c>
      <c r="M1833" t="str">
        <f>IF(PatientData[[#This Row],[Age]]&lt;=30,"18-30",IF(PatientData[[#This Row],[Age]]&lt;=40,"31-40",IF(PatientData[[#This Row],[Age]]&lt;=50,"41-50",IF(PatientData[[#This Row],[Age]]&lt;=60,"51-60",IF(PatientData[[#This Row],[Age]]&lt;=70,"61-70",IF(PatientData[[#This Row],[Age]]&lt;=80,"71-80","80+"))))))</f>
        <v>51-60</v>
      </c>
    </row>
    <row r="1834" spans="1:13" x14ac:dyDescent="0.25">
      <c r="A1834" t="s">
        <v>1858</v>
      </c>
      <c r="B1834">
        <v>54</v>
      </c>
      <c r="C1834" t="s">
        <v>13</v>
      </c>
      <c r="D1834">
        <v>118</v>
      </c>
      <c r="E1834">
        <v>167.06622671503001</v>
      </c>
      <c r="F1834">
        <v>22.5390032435274</v>
      </c>
      <c r="G1834" t="s">
        <v>14</v>
      </c>
      <c r="H1834" t="s">
        <v>22</v>
      </c>
      <c r="I1834" t="s">
        <v>15</v>
      </c>
      <c r="J1834">
        <v>4</v>
      </c>
      <c r="K1834">
        <v>10819.9</v>
      </c>
      <c r="L1834" t="s">
        <v>43</v>
      </c>
      <c r="M1834" t="str">
        <f>IF(PatientData[[#This Row],[Age]]&lt;=30,"18-30",IF(PatientData[[#This Row],[Age]]&lt;=40,"31-40",IF(PatientData[[#This Row],[Age]]&lt;=50,"41-50",IF(PatientData[[#This Row],[Age]]&lt;=60,"51-60",IF(PatientData[[#This Row],[Age]]&lt;=70,"61-70",IF(PatientData[[#This Row],[Age]]&lt;=80,"71-80","80+"))))))</f>
        <v>51-60</v>
      </c>
    </row>
    <row r="1835" spans="1:13" x14ac:dyDescent="0.25">
      <c r="A1835" t="s">
        <v>1859</v>
      </c>
      <c r="B1835">
        <v>49</v>
      </c>
      <c r="C1835" t="s">
        <v>13</v>
      </c>
      <c r="D1835">
        <v>108</v>
      </c>
      <c r="E1835">
        <v>214.18113601825101</v>
      </c>
      <c r="F1835">
        <v>27.422498868638201</v>
      </c>
      <c r="G1835" t="s">
        <v>18</v>
      </c>
      <c r="H1835" t="s">
        <v>19</v>
      </c>
      <c r="I1835" t="s">
        <v>15</v>
      </c>
      <c r="J1835">
        <v>3</v>
      </c>
      <c r="K1835">
        <v>8753.42</v>
      </c>
      <c r="L1835" t="s">
        <v>43</v>
      </c>
      <c r="M1835" t="str">
        <f>IF(PatientData[[#This Row],[Age]]&lt;=30,"18-30",IF(PatientData[[#This Row],[Age]]&lt;=40,"31-40",IF(PatientData[[#This Row],[Age]]&lt;=50,"41-50",IF(PatientData[[#This Row],[Age]]&lt;=60,"51-60",IF(PatientData[[#This Row],[Age]]&lt;=70,"61-70",IF(PatientData[[#This Row],[Age]]&lt;=80,"71-80","80+"))))))</f>
        <v>41-50</v>
      </c>
    </row>
    <row r="1836" spans="1:13" x14ac:dyDescent="0.25">
      <c r="A1836" t="s">
        <v>1860</v>
      </c>
      <c r="B1836">
        <v>54</v>
      </c>
      <c r="C1836" t="s">
        <v>25</v>
      </c>
      <c r="D1836">
        <v>123</v>
      </c>
      <c r="E1836">
        <v>284.51885559757801</v>
      </c>
      <c r="F1836">
        <v>26.355389417764901</v>
      </c>
      <c r="G1836" t="s">
        <v>14</v>
      </c>
      <c r="H1836" t="s">
        <v>22</v>
      </c>
      <c r="I1836" t="s">
        <v>26</v>
      </c>
      <c r="J1836">
        <v>5</v>
      </c>
      <c r="K1836">
        <v>11763.75</v>
      </c>
      <c r="L1836" t="s">
        <v>23</v>
      </c>
      <c r="M1836" t="str">
        <f>IF(PatientData[[#This Row],[Age]]&lt;=30,"18-30",IF(PatientData[[#This Row],[Age]]&lt;=40,"31-40",IF(PatientData[[#This Row],[Age]]&lt;=50,"41-50",IF(PatientData[[#This Row],[Age]]&lt;=60,"51-60",IF(PatientData[[#This Row],[Age]]&lt;=70,"61-70",IF(PatientData[[#This Row],[Age]]&lt;=80,"71-80","80+"))))))</f>
        <v>51-60</v>
      </c>
    </row>
    <row r="1837" spans="1:13" x14ac:dyDescent="0.25">
      <c r="A1837" t="s">
        <v>1861</v>
      </c>
      <c r="B1837">
        <v>59</v>
      </c>
      <c r="C1837" t="s">
        <v>25</v>
      </c>
      <c r="D1837">
        <v>107</v>
      </c>
      <c r="E1837">
        <v>284.15860191476099</v>
      </c>
      <c r="F1837">
        <v>27.960264548464401</v>
      </c>
      <c r="G1837" t="s">
        <v>36</v>
      </c>
      <c r="H1837" t="s">
        <v>19</v>
      </c>
      <c r="I1837" t="s">
        <v>26</v>
      </c>
      <c r="J1837">
        <v>5</v>
      </c>
      <c r="K1837">
        <v>4727.01</v>
      </c>
      <c r="L1837" t="s">
        <v>16</v>
      </c>
      <c r="M1837" t="str">
        <f>IF(PatientData[[#This Row],[Age]]&lt;=30,"18-30",IF(PatientData[[#This Row],[Age]]&lt;=40,"31-40",IF(PatientData[[#This Row],[Age]]&lt;=50,"41-50",IF(PatientData[[#This Row],[Age]]&lt;=60,"51-60",IF(PatientData[[#This Row],[Age]]&lt;=70,"61-70",IF(PatientData[[#This Row],[Age]]&lt;=80,"71-80","80+"))))))</f>
        <v>51-60</v>
      </c>
    </row>
    <row r="1838" spans="1:13" x14ac:dyDescent="0.25">
      <c r="A1838" t="s">
        <v>1862</v>
      </c>
      <c r="B1838">
        <v>45</v>
      </c>
      <c r="C1838" t="s">
        <v>13</v>
      </c>
      <c r="D1838">
        <v>124</v>
      </c>
      <c r="E1838">
        <v>202.64509510701001</v>
      </c>
      <c r="F1838">
        <v>30.636376072868099</v>
      </c>
      <c r="G1838" t="s">
        <v>36</v>
      </c>
      <c r="H1838" t="s">
        <v>22</v>
      </c>
      <c r="I1838" t="s">
        <v>26</v>
      </c>
      <c r="J1838">
        <v>5</v>
      </c>
      <c r="K1838">
        <v>18915.400000000001</v>
      </c>
      <c r="L1838" t="s">
        <v>16</v>
      </c>
      <c r="M1838" t="str">
        <f>IF(PatientData[[#This Row],[Age]]&lt;=30,"18-30",IF(PatientData[[#This Row],[Age]]&lt;=40,"31-40",IF(PatientData[[#This Row],[Age]]&lt;=50,"41-50",IF(PatientData[[#This Row],[Age]]&lt;=60,"51-60",IF(PatientData[[#This Row],[Age]]&lt;=70,"61-70",IF(PatientData[[#This Row],[Age]]&lt;=80,"71-80","80+"))))))</f>
        <v>41-50</v>
      </c>
    </row>
    <row r="1839" spans="1:13" x14ac:dyDescent="0.25">
      <c r="A1839" t="s">
        <v>1863</v>
      </c>
      <c r="B1839">
        <v>79</v>
      </c>
      <c r="C1839" t="s">
        <v>25</v>
      </c>
      <c r="D1839">
        <v>141</v>
      </c>
      <c r="E1839">
        <v>145.267547554434</v>
      </c>
      <c r="F1839">
        <v>25.6187798241256</v>
      </c>
      <c r="G1839" t="s">
        <v>14</v>
      </c>
      <c r="H1839" t="s">
        <v>19</v>
      </c>
      <c r="I1839" t="s">
        <v>15</v>
      </c>
      <c r="J1839">
        <v>3</v>
      </c>
      <c r="K1839">
        <v>10616.73</v>
      </c>
      <c r="L1839" t="s">
        <v>16</v>
      </c>
      <c r="M1839" t="str">
        <f>IF(PatientData[[#This Row],[Age]]&lt;=30,"18-30",IF(PatientData[[#This Row],[Age]]&lt;=40,"31-40",IF(PatientData[[#This Row],[Age]]&lt;=50,"41-50",IF(PatientData[[#This Row],[Age]]&lt;=60,"51-60",IF(PatientData[[#This Row],[Age]]&lt;=70,"61-70",IF(PatientData[[#This Row],[Age]]&lt;=80,"71-80","80+"))))))</f>
        <v>71-80</v>
      </c>
    </row>
    <row r="1840" spans="1:13" x14ac:dyDescent="0.25">
      <c r="A1840" t="s">
        <v>1864</v>
      </c>
      <c r="B1840">
        <v>39</v>
      </c>
      <c r="C1840" t="s">
        <v>25</v>
      </c>
      <c r="D1840">
        <v>117</v>
      </c>
      <c r="E1840">
        <v>184.84857278056401</v>
      </c>
      <c r="F1840">
        <v>33.0005341198083</v>
      </c>
      <c r="G1840" t="s">
        <v>18</v>
      </c>
      <c r="H1840" t="s">
        <v>19</v>
      </c>
      <c r="I1840" t="s">
        <v>15</v>
      </c>
      <c r="J1840">
        <v>7</v>
      </c>
      <c r="K1840">
        <v>12711.32</v>
      </c>
      <c r="L1840" t="s">
        <v>23</v>
      </c>
      <c r="M1840" t="str">
        <f>IF(PatientData[[#This Row],[Age]]&lt;=30,"18-30",IF(PatientData[[#This Row],[Age]]&lt;=40,"31-40",IF(PatientData[[#This Row],[Age]]&lt;=50,"41-50",IF(PatientData[[#This Row],[Age]]&lt;=60,"51-60",IF(PatientData[[#This Row],[Age]]&lt;=70,"61-70",IF(PatientData[[#This Row],[Age]]&lt;=80,"71-80","80+"))))))</f>
        <v>31-40</v>
      </c>
    </row>
    <row r="1841" spans="1:13" x14ac:dyDescent="0.25">
      <c r="A1841" t="s">
        <v>1865</v>
      </c>
      <c r="B1841">
        <v>69</v>
      </c>
      <c r="C1841" t="s">
        <v>25</v>
      </c>
      <c r="D1841">
        <v>104</v>
      </c>
      <c r="E1841">
        <v>260.42999731612201</v>
      </c>
      <c r="F1841" t="s">
        <v>10051</v>
      </c>
      <c r="G1841" t="s">
        <v>18</v>
      </c>
      <c r="H1841" t="s">
        <v>19</v>
      </c>
      <c r="I1841" t="s">
        <v>15</v>
      </c>
      <c r="J1841">
        <v>1</v>
      </c>
      <c r="K1841">
        <v>11157.88</v>
      </c>
      <c r="L1841" t="s">
        <v>16</v>
      </c>
      <c r="M1841" t="str">
        <f>IF(PatientData[[#This Row],[Age]]&lt;=30,"18-30",IF(PatientData[[#This Row],[Age]]&lt;=40,"31-40",IF(PatientData[[#This Row],[Age]]&lt;=50,"41-50",IF(PatientData[[#This Row],[Age]]&lt;=60,"51-60",IF(PatientData[[#This Row],[Age]]&lt;=70,"61-70",IF(PatientData[[#This Row],[Age]]&lt;=80,"71-80","80+"))))))</f>
        <v>61-70</v>
      </c>
    </row>
    <row r="1842" spans="1:13" x14ac:dyDescent="0.25">
      <c r="A1842" t="s">
        <v>1866</v>
      </c>
      <c r="B1842">
        <v>85</v>
      </c>
      <c r="C1842" t="s">
        <v>25</v>
      </c>
      <c r="D1842">
        <v>139</v>
      </c>
      <c r="E1842">
        <v>158.84244378599601</v>
      </c>
      <c r="F1842" t="s">
        <v>10051</v>
      </c>
      <c r="G1842" t="s">
        <v>14</v>
      </c>
      <c r="H1842" t="s">
        <v>22</v>
      </c>
      <c r="I1842" t="s">
        <v>26</v>
      </c>
      <c r="J1842">
        <v>3</v>
      </c>
      <c r="K1842">
        <v>17956.82</v>
      </c>
      <c r="L1842" t="s">
        <v>23</v>
      </c>
      <c r="M1842" t="str">
        <f>IF(PatientData[[#This Row],[Age]]&lt;=30,"18-30",IF(PatientData[[#This Row],[Age]]&lt;=40,"31-40",IF(PatientData[[#This Row],[Age]]&lt;=50,"41-50",IF(PatientData[[#This Row],[Age]]&lt;=60,"51-60",IF(PatientData[[#This Row],[Age]]&lt;=70,"61-70",IF(PatientData[[#This Row],[Age]]&lt;=80,"71-80","80+"))))))</f>
        <v>80+</v>
      </c>
    </row>
    <row r="1843" spans="1:13" x14ac:dyDescent="0.25">
      <c r="A1843" t="s">
        <v>1867</v>
      </c>
      <c r="B1843">
        <v>38</v>
      </c>
      <c r="C1843" t="s">
        <v>25</v>
      </c>
      <c r="D1843">
        <v>139</v>
      </c>
      <c r="E1843">
        <v>258.031604560419</v>
      </c>
      <c r="F1843">
        <v>26.573554359307401</v>
      </c>
      <c r="G1843" t="s">
        <v>18</v>
      </c>
      <c r="H1843" t="s">
        <v>19</v>
      </c>
      <c r="I1843" t="s">
        <v>15</v>
      </c>
      <c r="J1843">
        <v>3</v>
      </c>
      <c r="K1843">
        <v>11691.7</v>
      </c>
      <c r="L1843" t="s">
        <v>16</v>
      </c>
      <c r="M1843" t="str">
        <f>IF(PatientData[[#This Row],[Age]]&lt;=30,"18-30",IF(PatientData[[#This Row],[Age]]&lt;=40,"31-40",IF(PatientData[[#This Row],[Age]]&lt;=50,"41-50",IF(PatientData[[#This Row],[Age]]&lt;=60,"51-60",IF(PatientData[[#This Row],[Age]]&lt;=70,"61-70",IF(PatientData[[#This Row],[Age]]&lt;=80,"71-80","80+"))))))</f>
        <v>31-40</v>
      </c>
    </row>
    <row r="1844" spans="1:13" x14ac:dyDescent="0.25">
      <c r="A1844" t="s">
        <v>1868</v>
      </c>
      <c r="B1844">
        <v>53</v>
      </c>
      <c r="C1844" t="s">
        <v>13</v>
      </c>
      <c r="D1844">
        <v>155</v>
      </c>
      <c r="E1844">
        <v>246.98935932441901</v>
      </c>
      <c r="F1844">
        <v>33.0390937594211</v>
      </c>
      <c r="G1844" t="s">
        <v>14</v>
      </c>
      <c r="H1844" t="s">
        <v>19</v>
      </c>
      <c r="I1844" t="s">
        <v>28</v>
      </c>
      <c r="J1844">
        <v>1</v>
      </c>
      <c r="K1844">
        <v>2994.26</v>
      </c>
      <c r="L1844" t="s">
        <v>23</v>
      </c>
      <c r="M1844" t="str">
        <f>IF(PatientData[[#This Row],[Age]]&lt;=30,"18-30",IF(PatientData[[#This Row],[Age]]&lt;=40,"31-40",IF(PatientData[[#This Row],[Age]]&lt;=50,"41-50",IF(PatientData[[#This Row],[Age]]&lt;=60,"51-60",IF(PatientData[[#This Row],[Age]]&lt;=70,"61-70",IF(PatientData[[#This Row],[Age]]&lt;=80,"71-80","80+"))))))</f>
        <v>51-60</v>
      </c>
    </row>
    <row r="1845" spans="1:13" x14ac:dyDescent="0.25">
      <c r="A1845" t="s">
        <v>1869</v>
      </c>
      <c r="B1845">
        <v>48</v>
      </c>
      <c r="C1845" t="s">
        <v>25</v>
      </c>
      <c r="D1845">
        <v>170</v>
      </c>
      <c r="E1845">
        <v>292.48351234565598</v>
      </c>
      <c r="F1845">
        <v>24.544492406615301</v>
      </c>
      <c r="G1845" t="s">
        <v>36</v>
      </c>
      <c r="H1845" t="s">
        <v>19</v>
      </c>
      <c r="I1845" t="s">
        <v>15</v>
      </c>
      <c r="J1845">
        <v>8</v>
      </c>
      <c r="K1845">
        <v>15567.62</v>
      </c>
      <c r="L1845" t="s">
        <v>23</v>
      </c>
      <c r="M1845" t="str">
        <f>IF(PatientData[[#This Row],[Age]]&lt;=30,"18-30",IF(PatientData[[#This Row],[Age]]&lt;=40,"31-40",IF(PatientData[[#This Row],[Age]]&lt;=50,"41-50",IF(PatientData[[#This Row],[Age]]&lt;=60,"51-60",IF(PatientData[[#This Row],[Age]]&lt;=70,"61-70",IF(PatientData[[#This Row],[Age]]&lt;=80,"71-80","80+"))))))</f>
        <v>41-50</v>
      </c>
    </row>
    <row r="1846" spans="1:13" x14ac:dyDescent="0.25">
      <c r="A1846" t="s">
        <v>1870</v>
      </c>
      <c r="B1846">
        <v>67</v>
      </c>
      <c r="C1846" t="s">
        <v>25</v>
      </c>
      <c r="D1846">
        <v>141</v>
      </c>
      <c r="E1846">
        <v>199.49077774394999</v>
      </c>
      <c r="F1846">
        <v>23.932986369645</v>
      </c>
      <c r="G1846" t="s">
        <v>18</v>
      </c>
      <c r="H1846" t="s">
        <v>19</v>
      </c>
      <c r="I1846" t="s">
        <v>15</v>
      </c>
      <c r="J1846">
        <v>4</v>
      </c>
      <c r="K1846">
        <v>12989.31</v>
      </c>
      <c r="L1846" t="s">
        <v>23</v>
      </c>
      <c r="M1846" t="str">
        <f>IF(PatientData[[#This Row],[Age]]&lt;=30,"18-30",IF(PatientData[[#This Row],[Age]]&lt;=40,"31-40",IF(PatientData[[#This Row],[Age]]&lt;=50,"41-50",IF(PatientData[[#This Row],[Age]]&lt;=60,"51-60",IF(PatientData[[#This Row],[Age]]&lt;=70,"61-70",IF(PatientData[[#This Row],[Age]]&lt;=80,"71-80","80+"))))))</f>
        <v>61-70</v>
      </c>
    </row>
    <row r="1847" spans="1:13" x14ac:dyDescent="0.25">
      <c r="A1847" t="s">
        <v>1871</v>
      </c>
      <c r="B1847">
        <v>76</v>
      </c>
      <c r="C1847" t="s">
        <v>25</v>
      </c>
      <c r="D1847">
        <v>138</v>
      </c>
      <c r="E1847">
        <v>222.20143276122101</v>
      </c>
      <c r="F1847">
        <v>26.5206636633256</v>
      </c>
      <c r="G1847" t="s">
        <v>36</v>
      </c>
      <c r="H1847" t="s">
        <v>19</v>
      </c>
      <c r="I1847" t="s">
        <v>26</v>
      </c>
      <c r="J1847">
        <v>8</v>
      </c>
      <c r="K1847">
        <v>16153.36</v>
      </c>
      <c r="L1847" t="s">
        <v>16</v>
      </c>
      <c r="M1847" t="str">
        <f>IF(PatientData[[#This Row],[Age]]&lt;=30,"18-30",IF(PatientData[[#This Row],[Age]]&lt;=40,"31-40",IF(PatientData[[#This Row],[Age]]&lt;=50,"41-50",IF(PatientData[[#This Row],[Age]]&lt;=60,"51-60",IF(PatientData[[#This Row],[Age]]&lt;=70,"61-70",IF(PatientData[[#This Row],[Age]]&lt;=80,"71-80","80+"))))))</f>
        <v>71-80</v>
      </c>
    </row>
    <row r="1848" spans="1:13" x14ac:dyDescent="0.25">
      <c r="A1848" t="s">
        <v>1872</v>
      </c>
      <c r="B1848">
        <v>52</v>
      </c>
      <c r="C1848" t="s">
        <v>25</v>
      </c>
      <c r="D1848">
        <v>129</v>
      </c>
      <c r="E1848">
        <v>221.86701358623401</v>
      </c>
      <c r="F1848">
        <v>22.314336565545599</v>
      </c>
      <c r="G1848" t="s">
        <v>14</v>
      </c>
      <c r="H1848" t="s">
        <v>19</v>
      </c>
      <c r="I1848" t="s">
        <v>28</v>
      </c>
      <c r="J1848">
        <v>3</v>
      </c>
      <c r="K1848">
        <v>4333.8500000000004</v>
      </c>
      <c r="L1848" t="s">
        <v>16</v>
      </c>
      <c r="M1848" t="str">
        <f>IF(PatientData[[#This Row],[Age]]&lt;=30,"18-30",IF(PatientData[[#This Row],[Age]]&lt;=40,"31-40",IF(PatientData[[#This Row],[Age]]&lt;=50,"41-50",IF(PatientData[[#This Row],[Age]]&lt;=60,"51-60",IF(PatientData[[#This Row],[Age]]&lt;=70,"61-70",IF(PatientData[[#This Row],[Age]]&lt;=80,"71-80","80+"))))))</f>
        <v>51-60</v>
      </c>
    </row>
    <row r="1849" spans="1:13" x14ac:dyDescent="0.25">
      <c r="A1849" t="s">
        <v>1873</v>
      </c>
      <c r="B1849">
        <v>35</v>
      </c>
      <c r="C1849" t="s">
        <v>13</v>
      </c>
      <c r="D1849">
        <v>90</v>
      </c>
      <c r="E1849">
        <v>295.045608307272</v>
      </c>
      <c r="F1849">
        <v>19.418474912220599</v>
      </c>
      <c r="G1849" t="s">
        <v>18</v>
      </c>
      <c r="H1849" t="s">
        <v>19</v>
      </c>
      <c r="I1849" t="s">
        <v>15</v>
      </c>
      <c r="J1849">
        <v>3</v>
      </c>
      <c r="K1849">
        <v>11612.64</v>
      </c>
      <c r="L1849" t="s">
        <v>20</v>
      </c>
      <c r="M1849" t="str">
        <f>IF(PatientData[[#This Row],[Age]]&lt;=30,"18-30",IF(PatientData[[#This Row],[Age]]&lt;=40,"31-40",IF(PatientData[[#This Row],[Age]]&lt;=50,"41-50",IF(PatientData[[#This Row],[Age]]&lt;=60,"51-60",IF(PatientData[[#This Row],[Age]]&lt;=70,"61-70",IF(PatientData[[#This Row],[Age]]&lt;=80,"71-80","80+"))))))</f>
        <v>31-40</v>
      </c>
    </row>
    <row r="1850" spans="1:13" x14ac:dyDescent="0.25">
      <c r="A1850" t="s">
        <v>1874</v>
      </c>
      <c r="B1850">
        <v>76</v>
      </c>
      <c r="C1850" t="s">
        <v>25</v>
      </c>
      <c r="D1850">
        <v>145</v>
      </c>
      <c r="E1850">
        <v>203.351990557802</v>
      </c>
      <c r="F1850">
        <v>26.212813955249299</v>
      </c>
      <c r="G1850" t="s">
        <v>14</v>
      </c>
      <c r="H1850" t="s">
        <v>19</v>
      </c>
      <c r="I1850" t="s">
        <v>15</v>
      </c>
      <c r="J1850">
        <v>2</v>
      </c>
      <c r="K1850">
        <v>3093.49</v>
      </c>
      <c r="L1850" t="s">
        <v>23</v>
      </c>
      <c r="M1850" t="str">
        <f>IF(PatientData[[#This Row],[Age]]&lt;=30,"18-30",IF(PatientData[[#This Row],[Age]]&lt;=40,"31-40",IF(PatientData[[#This Row],[Age]]&lt;=50,"41-50",IF(PatientData[[#This Row],[Age]]&lt;=60,"51-60",IF(PatientData[[#This Row],[Age]]&lt;=70,"61-70",IF(PatientData[[#This Row],[Age]]&lt;=80,"71-80","80+"))))))</f>
        <v>71-80</v>
      </c>
    </row>
    <row r="1851" spans="1:13" x14ac:dyDescent="0.25">
      <c r="A1851" t="s">
        <v>1875</v>
      </c>
      <c r="B1851">
        <v>46</v>
      </c>
      <c r="C1851" t="s">
        <v>25</v>
      </c>
      <c r="D1851">
        <v>103</v>
      </c>
      <c r="E1851">
        <v>291.29181055399698</v>
      </c>
      <c r="F1851">
        <v>25.475011480805399</v>
      </c>
      <c r="G1851" t="s">
        <v>36</v>
      </c>
      <c r="H1851" t="s">
        <v>22</v>
      </c>
      <c r="I1851" t="s">
        <v>26</v>
      </c>
      <c r="J1851">
        <v>7</v>
      </c>
      <c r="K1851">
        <v>24980.32</v>
      </c>
      <c r="L1851" t="s">
        <v>16</v>
      </c>
      <c r="M1851" t="str">
        <f>IF(PatientData[[#This Row],[Age]]&lt;=30,"18-30",IF(PatientData[[#This Row],[Age]]&lt;=40,"31-40",IF(PatientData[[#This Row],[Age]]&lt;=50,"41-50",IF(PatientData[[#This Row],[Age]]&lt;=60,"51-60",IF(PatientData[[#This Row],[Age]]&lt;=70,"61-70",IF(PatientData[[#This Row],[Age]]&lt;=80,"71-80","80+"))))))</f>
        <v>41-50</v>
      </c>
    </row>
    <row r="1852" spans="1:13" x14ac:dyDescent="0.25">
      <c r="A1852" t="s">
        <v>1876</v>
      </c>
      <c r="B1852">
        <v>63</v>
      </c>
      <c r="C1852" t="s">
        <v>13</v>
      </c>
      <c r="D1852">
        <v>139</v>
      </c>
      <c r="E1852">
        <v>149.71140965353999</v>
      </c>
      <c r="F1852">
        <v>23.433708658415402</v>
      </c>
      <c r="G1852" t="s">
        <v>18</v>
      </c>
      <c r="H1852" t="s">
        <v>22</v>
      </c>
      <c r="I1852" t="s">
        <v>15</v>
      </c>
      <c r="J1852">
        <v>7</v>
      </c>
      <c r="K1852">
        <v>9393.7199999999993</v>
      </c>
      <c r="L1852" t="s">
        <v>16</v>
      </c>
      <c r="M1852" t="str">
        <f>IF(PatientData[[#This Row],[Age]]&lt;=30,"18-30",IF(PatientData[[#This Row],[Age]]&lt;=40,"31-40",IF(PatientData[[#This Row],[Age]]&lt;=50,"41-50",IF(PatientData[[#This Row],[Age]]&lt;=60,"51-60",IF(PatientData[[#This Row],[Age]]&lt;=70,"61-70",IF(PatientData[[#This Row],[Age]]&lt;=80,"71-80","80+"))))))</f>
        <v>61-70</v>
      </c>
    </row>
    <row r="1853" spans="1:13" x14ac:dyDescent="0.25">
      <c r="A1853" t="s">
        <v>1877</v>
      </c>
      <c r="B1853">
        <v>31</v>
      </c>
      <c r="C1853" t="s">
        <v>25</v>
      </c>
      <c r="D1853">
        <v>153</v>
      </c>
      <c r="E1853">
        <v>138.83257522239799</v>
      </c>
      <c r="F1853">
        <v>25.831714577950599</v>
      </c>
      <c r="G1853" t="s">
        <v>14</v>
      </c>
      <c r="H1853" t="s">
        <v>22</v>
      </c>
      <c r="I1853" t="s">
        <v>28</v>
      </c>
      <c r="J1853">
        <v>1</v>
      </c>
      <c r="K1853">
        <v>3789.56</v>
      </c>
      <c r="L1853" t="s">
        <v>16</v>
      </c>
      <c r="M1853" t="str">
        <f>IF(PatientData[[#This Row],[Age]]&lt;=30,"18-30",IF(PatientData[[#This Row],[Age]]&lt;=40,"31-40",IF(PatientData[[#This Row],[Age]]&lt;=50,"41-50",IF(PatientData[[#This Row],[Age]]&lt;=60,"51-60",IF(PatientData[[#This Row],[Age]]&lt;=70,"61-70",IF(PatientData[[#This Row],[Age]]&lt;=80,"71-80","80+"))))))</f>
        <v>31-40</v>
      </c>
    </row>
    <row r="1854" spans="1:13" x14ac:dyDescent="0.25">
      <c r="A1854" t="s">
        <v>1878</v>
      </c>
      <c r="B1854">
        <v>67</v>
      </c>
      <c r="C1854" t="s">
        <v>25</v>
      </c>
      <c r="D1854">
        <v>145</v>
      </c>
      <c r="E1854">
        <v>196.74770446640099</v>
      </c>
      <c r="F1854">
        <v>29.372253079754199</v>
      </c>
      <c r="G1854" t="s">
        <v>14</v>
      </c>
      <c r="H1854" t="s">
        <v>19</v>
      </c>
      <c r="I1854" t="s">
        <v>15</v>
      </c>
      <c r="J1854" t="s">
        <v>10051</v>
      </c>
      <c r="K1854">
        <v>1277.06</v>
      </c>
      <c r="L1854" t="s">
        <v>23</v>
      </c>
      <c r="M1854" t="str">
        <f>IF(PatientData[[#This Row],[Age]]&lt;=30,"18-30",IF(PatientData[[#This Row],[Age]]&lt;=40,"31-40",IF(PatientData[[#This Row],[Age]]&lt;=50,"41-50",IF(PatientData[[#This Row],[Age]]&lt;=60,"51-60",IF(PatientData[[#This Row],[Age]]&lt;=70,"61-70",IF(PatientData[[#This Row],[Age]]&lt;=80,"71-80","80+"))))))</f>
        <v>61-70</v>
      </c>
    </row>
    <row r="1855" spans="1:13" x14ac:dyDescent="0.25">
      <c r="A1855" t="s">
        <v>1879</v>
      </c>
      <c r="B1855">
        <v>53</v>
      </c>
      <c r="C1855" t="s">
        <v>13</v>
      </c>
      <c r="D1855">
        <v>147</v>
      </c>
      <c r="E1855">
        <v>250.101026526433</v>
      </c>
      <c r="F1855">
        <v>23.061228549306101</v>
      </c>
      <c r="G1855" t="s">
        <v>18</v>
      </c>
      <c r="H1855" t="s">
        <v>22</v>
      </c>
      <c r="I1855" t="s">
        <v>26</v>
      </c>
      <c r="J1855">
        <v>4</v>
      </c>
      <c r="K1855">
        <v>19399.57</v>
      </c>
      <c r="L1855" t="s">
        <v>20</v>
      </c>
      <c r="M1855" t="str">
        <f>IF(PatientData[[#This Row],[Age]]&lt;=30,"18-30",IF(PatientData[[#This Row],[Age]]&lt;=40,"31-40",IF(PatientData[[#This Row],[Age]]&lt;=50,"41-50",IF(PatientData[[#This Row],[Age]]&lt;=60,"51-60",IF(PatientData[[#This Row],[Age]]&lt;=70,"61-70",IF(PatientData[[#This Row],[Age]]&lt;=80,"71-80","80+"))))))</f>
        <v>51-60</v>
      </c>
    </row>
    <row r="1856" spans="1:13" x14ac:dyDescent="0.25">
      <c r="A1856" t="s">
        <v>1880</v>
      </c>
      <c r="B1856">
        <v>62</v>
      </c>
      <c r="C1856" t="s">
        <v>13</v>
      </c>
      <c r="D1856">
        <v>113</v>
      </c>
      <c r="E1856">
        <v>264.88128614200502</v>
      </c>
      <c r="F1856">
        <v>21.4118070179249</v>
      </c>
      <c r="G1856" t="s">
        <v>14</v>
      </c>
      <c r="H1856" t="s">
        <v>19</v>
      </c>
      <c r="I1856" t="s">
        <v>28</v>
      </c>
      <c r="J1856">
        <v>3</v>
      </c>
      <c r="K1856" t="s">
        <v>10051</v>
      </c>
      <c r="L1856" t="s">
        <v>16</v>
      </c>
      <c r="M1856" t="str">
        <f>IF(PatientData[[#This Row],[Age]]&lt;=30,"18-30",IF(PatientData[[#This Row],[Age]]&lt;=40,"31-40",IF(PatientData[[#This Row],[Age]]&lt;=50,"41-50",IF(PatientData[[#This Row],[Age]]&lt;=60,"51-60",IF(PatientData[[#This Row],[Age]]&lt;=70,"61-70",IF(PatientData[[#This Row],[Age]]&lt;=80,"71-80","80+"))))))</f>
        <v>61-70</v>
      </c>
    </row>
    <row r="1857" spans="1:13" x14ac:dyDescent="0.25">
      <c r="A1857" t="s">
        <v>1881</v>
      </c>
      <c r="B1857">
        <v>47</v>
      </c>
      <c r="C1857" t="s">
        <v>13</v>
      </c>
      <c r="D1857">
        <v>132</v>
      </c>
      <c r="E1857">
        <v>206.62106326273499</v>
      </c>
      <c r="F1857">
        <v>21.090320650563701</v>
      </c>
      <c r="G1857" t="s">
        <v>14</v>
      </c>
      <c r="H1857" t="s">
        <v>22</v>
      </c>
      <c r="I1857" t="s">
        <v>15</v>
      </c>
      <c r="J1857">
        <v>6</v>
      </c>
      <c r="K1857">
        <v>5573.2</v>
      </c>
      <c r="L1857" t="s">
        <v>16</v>
      </c>
      <c r="M1857" t="str">
        <f>IF(PatientData[[#This Row],[Age]]&lt;=30,"18-30",IF(PatientData[[#This Row],[Age]]&lt;=40,"31-40",IF(PatientData[[#This Row],[Age]]&lt;=50,"41-50",IF(PatientData[[#This Row],[Age]]&lt;=60,"51-60",IF(PatientData[[#This Row],[Age]]&lt;=70,"61-70",IF(PatientData[[#This Row],[Age]]&lt;=80,"71-80","80+"))))))</f>
        <v>41-50</v>
      </c>
    </row>
    <row r="1858" spans="1:13" x14ac:dyDescent="0.25">
      <c r="A1858" t="s">
        <v>1882</v>
      </c>
      <c r="B1858">
        <v>33</v>
      </c>
      <c r="C1858" t="s">
        <v>13</v>
      </c>
      <c r="D1858">
        <v>141</v>
      </c>
      <c r="E1858">
        <v>171.89406939455401</v>
      </c>
      <c r="F1858">
        <v>26.4207969153452</v>
      </c>
      <c r="G1858" t="s">
        <v>36</v>
      </c>
      <c r="H1858" t="s">
        <v>19</v>
      </c>
      <c r="I1858" t="s">
        <v>15</v>
      </c>
      <c r="J1858">
        <v>6</v>
      </c>
      <c r="K1858">
        <v>12342.11</v>
      </c>
      <c r="L1858" t="s">
        <v>16</v>
      </c>
      <c r="M1858" t="str">
        <f>IF(PatientData[[#This Row],[Age]]&lt;=30,"18-30",IF(PatientData[[#This Row],[Age]]&lt;=40,"31-40",IF(PatientData[[#This Row],[Age]]&lt;=50,"41-50",IF(PatientData[[#This Row],[Age]]&lt;=60,"51-60",IF(PatientData[[#This Row],[Age]]&lt;=70,"61-70",IF(PatientData[[#This Row],[Age]]&lt;=80,"71-80","80+"))))))</f>
        <v>31-40</v>
      </c>
    </row>
    <row r="1859" spans="1:13" x14ac:dyDescent="0.25">
      <c r="A1859" t="s">
        <v>1883</v>
      </c>
      <c r="B1859">
        <v>26</v>
      </c>
      <c r="C1859" t="s">
        <v>25</v>
      </c>
      <c r="D1859">
        <v>141</v>
      </c>
      <c r="E1859">
        <v>245.67213807370001</v>
      </c>
      <c r="F1859">
        <v>26.126391694610898</v>
      </c>
      <c r="G1859" t="s">
        <v>36</v>
      </c>
      <c r="H1859" t="s">
        <v>22</v>
      </c>
      <c r="I1859" t="s">
        <v>26</v>
      </c>
      <c r="J1859">
        <v>6</v>
      </c>
      <c r="K1859">
        <v>15967.98</v>
      </c>
      <c r="L1859" t="s">
        <v>23</v>
      </c>
      <c r="M1859" t="str">
        <f>IF(PatientData[[#This Row],[Age]]&lt;=30,"18-30",IF(PatientData[[#This Row],[Age]]&lt;=40,"31-40",IF(PatientData[[#This Row],[Age]]&lt;=50,"41-50",IF(PatientData[[#This Row],[Age]]&lt;=60,"51-60",IF(PatientData[[#This Row],[Age]]&lt;=70,"61-70",IF(PatientData[[#This Row],[Age]]&lt;=80,"71-80","80+"))))))</f>
        <v>18-30</v>
      </c>
    </row>
    <row r="1860" spans="1:13" x14ac:dyDescent="0.25">
      <c r="A1860" t="s">
        <v>1884</v>
      </c>
      <c r="B1860">
        <v>33</v>
      </c>
      <c r="C1860" t="s">
        <v>13</v>
      </c>
      <c r="D1860">
        <v>133</v>
      </c>
      <c r="E1860">
        <v>175.56453104149</v>
      </c>
      <c r="F1860">
        <v>23.5753936275201</v>
      </c>
      <c r="G1860" t="s">
        <v>18</v>
      </c>
      <c r="H1860" t="s">
        <v>19</v>
      </c>
      <c r="I1860" t="s">
        <v>28</v>
      </c>
      <c r="J1860">
        <v>5</v>
      </c>
      <c r="K1860">
        <v>7309.76</v>
      </c>
      <c r="L1860" t="s">
        <v>10051</v>
      </c>
      <c r="M1860" t="str">
        <f>IF(PatientData[[#This Row],[Age]]&lt;=30,"18-30",IF(PatientData[[#This Row],[Age]]&lt;=40,"31-40",IF(PatientData[[#This Row],[Age]]&lt;=50,"41-50",IF(PatientData[[#This Row],[Age]]&lt;=60,"51-60",IF(PatientData[[#This Row],[Age]]&lt;=70,"61-70",IF(PatientData[[#This Row],[Age]]&lt;=80,"71-80","80+"))))))</f>
        <v>31-40</v>
      </c>
    </row>
    <row r="1861" spans="1:13" x14ac:dyDescent="0.25">
      <c r="A1861" t="s">
        <v>1885</v>
      </c>
      <c r="B1861">
        <v>47</v>
      </c>
      <c r="C1861" t="s">
        <v>13</v>
      </c>
      <c r="D1861">
        <v>114</v>
      </c>
      <c r="E1861">
        <v>120</v>
      </c>
      <c r="F1861">
        <v>31.8571094306369</v>
      </c>
      <c r="G1861" t="s">
        <v>14</v>
      </c>
      <c r="H1861" t="s">
        <v>19</v>
      </c>
      <c r="I1861" t="s">
        <v>28</v>
      </c>
      <c r="J1861">
        <v>6</v>
      </c>
      <c r="K1861">
        <v>5579.01</v>
      </c>
      <c r="L1861" t="s">
        <v>16</v>
      </c>
      <c r="M1861" t="str">
        <f>IF(PatientData[[#This Row],[Age]]&lt;=30,"18-30",IF(PatientData[[#This Row],[Age]]&lt;=40,"31-40",IF(PatientData[[#This Row],[Age]]&lt;=50,"41-50",IF(PatientData[[#This Row],[Age]]&lt;=60,"51-60",IF(PatientData[[#This Row],[Age]]&lt;=70,"61-70",IF(PatientData[[#This Row],[Age]]&lt;=80,"71-80","80+"))))))</f>
        <v>41-50</v>
      </c>
    </row>
    <row r="1862" spans="1:13" x14ac:dyDescent="0.25">
      <c r="A1862" t="s">
        <v>1886</v>
      </c>
      <c r="B1862">
        <v>41</v>
      </c>
      <c r="C1862" t="s">
        <v>13</v>
      </c>
      <c r="D1862">
        <v>128</v>
      </c>
      <c r="E1862">
        <v>249.16860731723099</v>
      </c>
      <c r="F1862">
        <v>20.654054940076801</v>
      </c>
      <c r="G1862" t="s">
        <v>14</v>
      </c>
      <c r="H1862" t="s">
        <v>19</v>
      </c>
      <c r="I1862" t="s">
        <v>28</v>
      </c>
      <c r="J1862">
        <v>3</v>
      </c>
      <c r="K1862">
        <v>4959.95</v>
      </c>
      <c r="L1862" t="s">
        <v>16</v>
      </c>
      <c r="M1862" t="str">
        <f>IF(PatientData[[#This Row],[Age]]&lt;=30,"18-30",IF(PatientData[[#This Row],[Age]]&lt;=40,"31-40",IF(PatientData[[#This Row],[Age]]&lt;=50,"41-50",IF(PatientData[[#This Row],[Age]]&lt;=60,"51-60",IF(PatientData[[#This Row],[Age]]&lt;=70,"61-70",IF(PatientData[[#This Row],[Age]]&lt;=80,"71-80","80+"))))))</f>
        <v>41-50</v>
      </c>
    </row>
    <row r="1863" spans="1:13" x14ac:dyDescent="0.25">
      <c r="A1863" t="s">
        <v>1887</v>
      </c>
      <c r="B1863">
        <v>59</v>
      </c>
      <c r="C1863" t="s">
        <v>13</v>
      </c>
      <c r="D1863">
        <v>137</v>
      </c>
      <c r="E1863">
        <v>184.80656538779701</v>
      </c>
      <c r="F1863" t="s">
        <v>10051</v>
      </c>
      <c r="G1863" t="s">
        <v>14</v>
      </c>
      <c r="H1863" t="s">
        <v>10051</v>
      </c>
      <c r="I1863" t="s">
        <v>28</v>
      </c>
      <c r="J1863">
        <v>2</v>
      </c>
      <c r="K1863">
        <v>4316.8500000000004</v>
      </c>
      <c r="L1863" t="s">
        <v>16</v>
      </c>
      <c r="M1863" t="str">
        <f>IF(PatientData[[#This Row],[Age]]&lt;=30,"18-30",IF(PatientData[[#This Row],[Age]]&lt;=40,"31-40",IF(PatientData[[#This Row],[Age]]&lt;=50,"41-50",IF(PatientData[[#This Row],[Age]]&lt;=60,"51-60",IF(PatientData[[#This Row],[Age]]&lt;=70,"61-70",IF(PatientData[[#This Row],[Age]]&lt;=80,"71-80","80+"))))))</f>
        <v>51-60</v>
      </c>
    </row>
    <row r="1864" spans="1:13" x14ac:dyDescent="0.25">
      <c r="A1864" t="s">
        <v>1888</v>
      </c>
      <c r="B1864">
        <v>67</v>
      </c>
      <c r="C1864" t="s">
        <v>13</v>
      </c>
      <c r="D1864">
        <v>113</v>
      </c>
      <c r="E1864">
        <v>219.196758844839</v>
      </c>
      <c r="F1864">
        <v>27.767531525289499</v>
      </c>
      <c r="G1864" t="s">
        <v>36</v>
      </c>
      <c r="H1864" t="s">
        <v>19</v>
      </c>
      <c r="I1864" t="s">
        <v>26</v>
      </c>
      <c r="J1864">
        <v>3</v>
      </c>
      <c r="K1864">
        <v>2884.24</v>
      </c>
      <c r="L1864" t="s">
        <v>23</v>
      </c>
      <c r="M1864" t="str">
        <f>IF(PatientData[[#This Row],[Age]]&lt;=30,"18-30",IF(PatientData[[#This Row],[Age]]&lt;=40,"31-40",IF(PatientData[[#This Row],[Age]]&lt;=50,"41-50",IF(PatientData[[#This Row],[Age]]&lt;=60,"51-60",IF(PatientData[[#This Row],[Age]]&lt;=70,"61-70",IF(PatientData[[#This Row],[Age]]&lt;=80,"71-80","80+"))))))</f>
        <v>61-70</v>
      </c>
    </row>
    <row r="1865" spans="1:13" x14ac:dyDescent="0.25">
      <c r="A1865" t="s">
        <v>1889</v>
      </c>
      <c r="B1865">
        <v>35</v>
      </c>
      <c r="C1865" t="s">
        <v>13</v>
      </c>
      <c r="D1865">
        <v>129</v>
      </c>
      <c r="E1865">
        <v>230.961784153792</v>
      </c>
      <c r="F1865">
        <v>28.386611886832299</v>
      </c>
      <c r="G1865" t="s">
        <v>18</v>
      </c>
      <c r="H1865" t="s">
        <v>19</v>
      </c>
      <c r="I1865" t="s">
        <v>15</v>
      </c>
      <c r="J1865">
        <v>3</v>
      </c>
      <c r="K1865">
        <v>8079.5</v>
      </c>
      <c r="L1865" t="s">
        <v>16</v>
      </c>
      <c r="M1865" t="str">
        <f>IF(PatientData[[#This Row],[Age]]&lt;=30,"18-30",IF(PatientData[[#This Row],[Age]]&lt;=40,"31-40",IF(PatientData[[#This Row],[Age]]&lt;=50,"41-50",IF(PatientData[[#This Row],[Age]]&lt;=60,"51-60",IF(PatientData[[#This Row],[Age]]&lt;=70,"61-70",IF(PatientData[[#This Row],[Age]]&lt;=80,"71-80","80+"))))))</f>
        <v>31-40</v>
      </c>
    </row>
    <row r="1866" spans="1:13" x14ac:dyDescent="0.25">
      <c r="A1866" t="s">
        <v>1890</v>
      </c>
      <c r="B1866">
        <v>72</v>
      </c>
      <c r="C1866" t="s">
        <v>13</v>
      </c>
      <c r="D1866">
        <v>132</v>
      </c>
      <c r="E1866">
        <v>210.96116181930401</v>
      </c>
      <c r="F1866">
        <v>35.4181066953808</v>
      </c>
      <c r="G1866" t="s">
        <v>14</v>
      </c>
      <c r="H1866" t="s">
        <v>19</v>
      </c>
      <c r="I1866" t="s">
        <v>15</v>
      </c>
      <c r="J1866">
        <v>3</v>
      </c>
      <c r="K1866">
        <v>6493.32</v>
      </c>
      <c r="L1866" t="s">
        <v>16</v>
      </c>
      <c r="M1866" t="str">
        <f>IF(PatientData[[#This Row],[Age]]&lt;=30,"18-30",IF(PatientData[[#This Row],[Age]]&lt;=40,"31-40",IF(PatientData[[#This Row],[Age]]&lt;=50,"41-50",IF(PatientData[[#This Row],[Age]]&lt;=60,"51-60",IF(PatientData[[#This Row],[Age]]&lt;=70,"61-70",IF(PatientData[[#This Row],[Age]]&lt;=80,"71-80","80+"))))))</f>
        <v>71-80</v>
      </c>
    </row>
    <row r="1867" spans="1:13" x14ac:dyDescent="0.25">
      <c r="A1867" t="s">
        <v>1891</v>
      </c>
      <c r="B1867">
        <v>65</v>
      </c>
      <c r="C1867" t="s">
        <v>25</v>
      </c>
      <c r="D1867">
        <v>139</v>
      </c>
      <c r="E1867">
        <v>227.31394619903699</v>
      </c>
      <c r="F1867">
        <v>34.761390288037703</v>
      </c>
      <c r="G1867" t="s">
        <v>36</v>
      </c>
      <c r="H1867" t="s">
        <v>19</v>
      </c>
      <c r="I1867" t="s">
        <v>26</v>
      </c>
      <c r="J1867">
        <v>3</v>
      </c>
      <c r="K1867">
        <v>8185.6</v>
      </c>
      <c r="L1867" t="s">
        <v>16</v>
      </c>
      <c r="M1867" t="str">
        <f>IF(PatientData[[#This Row],[Age]]&lt;=30,"18-30",IF(PatientData[[#This Row],[Age]]&lt;=40,"31-40",IF(PatientData[[#This Row],[Age]]&lt;=50,"41-50",IF(PatientData[[#This Row],[Age]]&lt;=60,"51-60",IF(PatientData[[#This Row],[Age]]&lt;=70,"61-70",IF(PatientData[[#This Row],[Age]]&lt;=80,"71-80","80+"))))))</f>
        <v>61-70</v>
      </c>
    </row>
    <row r="1868" spans="1:13" x14ac:dyDescent="0.25">
      <c r="A1868" t="s">
        <v>1892</v>
      </c>
      <c r="B1868">
        <v>49</v>
      </c>
      <c r="C1868" t="s">
        <v>13</v>
      </c>
      <c r="D1868">
        <v>141</v>
      </c>
      <c r="E1868">
        <v>261.49057557102702</v>
      </c>
      <c r="F1868">
        <v>32.080151968022498</v>
      </c>
      <c r="G1868" t="s">
        <v>36</v>
      </c>
      <c r="H1868" t="s">
        <v>22</v>
      </c>
      <c r="I1868" t="s">
        <v>26</v>
      </c>
      <c r="J1868">
        <v>5</v>
      </c>
      <c r="K1868">
        <v>14113.28</v>
      </c>
      <c r="L1868" t="s">
        <v>16</v>
      </c>
      <c r="M1868" t="str">
        <f>IF(PatientData[[#This Row],[Age]]&lt;=30,"18-30",IF(PatientData[[#This Row],[Age]]&lt;=40,"31-40",IF(PatientData[[#This Row],[Age]]&lt;=50,"41-50",IF(PatientData[[#This Row],[Age]]&lt;=60,"51-60",IF(PatientData[[#This Row],[Age]]&lt;=70,"61-70",IF(PatientData[[#This Row],[Age]]&lt;=80,"71-80","80+"))))))</f>
        <v>41-50</v>
      </c>
    </row>
    <row r="1869" spans="1:13" x14ac:dyDescent="0.25">
      <c r="A1869" t="s">
        <v>1893</v>
      </c>
      <c r="B1869">
        <v>50</v>
      </c>
      <c r="C1869" t="s">
        <v>13</v>
      </c>
      <c r="D1869">
        <v>137</v>
      </c>
      <c r="E1869">
        <v>206.88081501004601</v>
      </c>
      <c r="F1869">
        <v>23.712495917688301</v>
      </c>
      <c r="G1869" t="s">
        <v>18</v>
      </c>
      <c r="H1869" t="s">
        <v>19</v>
      </c>
      <c r="I1869" t="s">
        <v>15</v>
      </c>
      <c r="J1869">
        <v>2</v>
      </c>
      <c r="K1869">
        <v>12311.55</v>
      </c>
      <c r="L1869" t="s">
        <v>16</v>
      </c>
      <c r="M1869" t="str">
        <f>IF(PatientData[[#This Row],[Age]]&lt;=30,"18-30",IF(PatientData[[#This Row],[Age]]&lt;=40,"31-40",IF(PatientData[[#This Row],[Age]]&lt;=50,"41-50",IF(PatientData[[#This Row],[Age]]&lt;=60,"51-60",IF(PatientData[[#This Row],[Age]]&lt;=70,"61-70",IF(PatientData[[#This Row],[Age]]&lt;=80,"71-80","80+"))))))</f>
        <v>41-50</v>
      </c>
    </row>
    <row r="1870" spans="1:13" x14ac:dyDescent="0.25">
      <c r="A1870" t="s">
        <v>1894</v>
      </c>
      <c r="B1870">
        <v>56</v>
      </c>
      <c r="C1870" t="s">
        <v>13</v>
      </c>
      <c r="D1870">
        <v>112</v>
      </c>
      <c r="E1870" t="s">
        <v>10051</v>
      </c>
      <c r="F1870">
        <v>18.532142034757499</v>
      </c>
      <c r="G1870" t="s">
        <v>14</v>
      </c>
      <c r="H1870" t="s">
        <v>19</v>
      </c>
      <c r="I1870" t="s">
        <v>15</v>
      </c>
      <c r="J1870">
        <v>3</v>
      </c>
      <c r="K1870">
        <v>15354.81</v>
      </c>
      <c r="L1870" t="s">
        <v>16</v>
      </c>
      <c r="M1870" t="str">
        <f>IF(PatientData[[#This Row],[Age]]&lt;=30,"18-30",IF(PatientData[[#This Row],[Age]]&lt;=40,"31-40",IF(PatientData[[#This Row],[Age]]&lt;=50,"41-50",IF(PatientData[[#This Row],[Age]]&lt;=60,"51-60",IF(PatientData[[#This Row],[Age]]&lt;=70,"61-70",IF(PatientData[[#This Row],[Age]]&lt;=80,"71-80","80+"))))))</f>
        <v>51-60</v>
      </c>
    </row>
    <row r="1871" spans="1:13" x14ac:dyDescent="0.25">
      <c r="A1871" t="s">
        <v>1895</v>
      </c>
      <c r="B1871">
        <v>49</v>
      </c>
      <c r="C1871" t="s">
        <v>25</v>
      </c>
      <c r="D1871">
        <v>122</v>
      </c>
      <c r="E1871">
        <v>274.75696055223398</v>
      </c>
      <c r="F1871">
        <v>24.951867386233001</v>
      </c>
      <c r="G1871" t="s">
        <v>18</v>
      </c>
      <c r="H1871" t="s">
        <v>19</v>
      </c>
      <c r="I1871" t="s">
        <v>28</v>
      </c>
      <c r="J1871">
        <v>1</v>
      </c>
      <c r="K1871">
        <v>5776.03</v>
      </c>
      <c r="L1871" t="s">
        <v>16</v>
      </c>
      <c r="M1871" t="str">
        <f>IF(PatientData[[#This Row],[Age]]&lt;=30,"18-30",IF(PatientData[[#This Row],[Age]]&lt;=40,"31-40",IF(PatientData[[#This Row],[Age]]&lt;=50,"41-50",IF(PatientData[[#This Row],[Age]]&lt;=60,"51-60",IF(PatientData[[#This Row],[Age]]&lt;=70,"61-70",IF(PatientData[[#This Row],[Age]]&lt;=80,"71-80","80+"))))))</f>
        <v>41-50</v>
      </c>
    </row>
    <row r="1872" spans="1:13" x14ac:dyDescent="0.25">
      <c r="A1872" t="s">
        <v>1896</v>
      </c>
      <c r="B1872">
        <v>69</v>
      </c>
      <c r="C1872" t="s">
        <v>25</v>
      </c>
      <c r="D1872">
        <v>149</v>
      </c>
      <c r="E1872">
        <v>175.46685736346501</v>
      </c>
      <c r="F1872">
        <v>19.7492545370058</v>
      </c>
      <c r="G1872" t="s">
        <v>14</v>
      </c>
      <c r="H1872" t="s">
        <v>19</v>
      </c>
      <c r="I1872" t="s">
        <v>15</v>
      </c>
      <c r="J1872">
        <v>2</v>
      </c>
      <c r="K1872">
        <v>7447.86</v>
      </c>
      <c r="L1872" t="s">
        <v>23</v>
      </c>
      <c r="M1872" t="str">
        <f>IF(PatientData[[#This Row],[Age]]&lt;=30,"18-30",IF(PatientData[[#This Row],[Age]]&lt;=40,"31-40",IF(PatientData[[#This Row],[Age]]&lt;=50,"41-50",IF(PatientData[[#This Row],[Age]]&lt;=60,"51-60",IF(PatientData[[#This Row],[Age]]&lt;=70,"61-70",IF(PatientData[[#This Row],[Age]]&lt;=80,"71-80","80+"))))))</f>
        <v>61-70</v>
      </c>
    </row>
    <row r="1873" spans="1:13" x14ac:dyDescent="0.25">
      <c r="A1873" t="s">
        <v>1897</v>
      </c>
      <c r="B1873">
        <v>50</v>
      </c>
      <c r="C1873" t="s">
        <v>25</v>
      </c>
      <c r="D1873">
        <v>127</v>
      </c>
      <c r="E1873">
        <v>248.24457322721801</v>
      </c>
      <c r="F1873">
        <v>32.8559521038624</v>
      </c>
      <c r="G1873" t="s">
        <v>14</v>
      </c>
      <c r="H1873" t="s">
        <v>19</v>
      </c>
      <c r="I1873" t="s">
        <v>28</v>
      </c>
      <c r="J1873">
        <v>1</v>
      </c>
      <c r="K1873">
        <v>3521.28</v>
      </c>
      <c r="L1873" t="s">
        <v>16</v>
      </c>
      <c r="M1873" t="str">
        <f>IF(PatientData[[#This Row],[Age]]&lt;=30,"18-30",IF(PatientData[[#This Row],[Age]]&lt;=40,"31-40",IF(PatientData[[#This Row],[Age]]&lt;=50,"41-50",IF(PatientData[[#This Row],[Age]]&lt;=60,"51-60",IF(PatientData[[#This Row],[Age]]&lt;=70,"61-70",IF(PatientData[[#This Row],[Age]]&lt;=80,"71-80","80+"))))))</f>
        <v>41-50</v>
      </c>
    </row>
    <row r="1874" spans="1:13" x14ac:dyDescent="0.25">
      <c r="A1874" t="s">
        <v>1898</v>
      </c>
      <c r="B1874">
        <v>39</v>
      </c>
      <c r="C1874" t="s">
        <v>25</v>
      </c>
      <c r="D1874">
        <v>138</v>
      </c>
      <c r="E1874">
        <v>136.847799478333</v>
      </c>
      <c r="F1874">
        <v>22.285824999495201</v>
      </c>
      <c r="G1874" t="s">
        <v>18</v>
      </c>
      <c r="H1874" t="s">
        <v>19</v>
      </c>
      <c r="I1874" t="s">
        <v>28</v>
      </c>
      <c r="J1874" t="s">
        <v>10051</v>
      </c>
      <c r="K1874">
        <v>3302.33</v>
      </c>
      <c r="L1874" t="s">
        <v>20</v>
      </c>
      <c r="M1874" t="str">
        <f>IF(PatientData[[#This Row],[Age]]&lt;=30,"18-30",IF(PatientData[[#This Row],[Age]]&lt;=40,"31-40",IF(PatientData[[#This Row],[Age]]&lt;=50,"41-50",IF(PatientData[[#This Row],[Age]]&lt;=60,"51-60",IF(PatientData[[#This Row],[Age]]&lt;=70,"61-70",IF(PatientData[[#This Row],[Age]]&lt;=80,"71-80","80+"))))))</f>
        <v>31-40</v>
      </c>
    </row>
    <row r="1875" spans="1:13" x14ac:dyDescent="0.25">
      <c r="A1875" t="s">
        <v>1899</v>
      </c>
      <c r="B1875">
        <v>59</v>
      </c>
      <c r="C1875" t="s">
        <v>25</v>
      </c>
      <c r="D1875">
        <v>118</v>
      </c>
      <c r="E1875">
        <v>226.404899266538</v>
      </c>
      <c r="F1875">
        <v>33.319071682359798</v>
      </c>
      <c r="G1875" t="s">
        <v>18</v>
      </c>
      <c r="H1875" t="s">
        <v>19</v>
      </c>
      <c r="I1875" t="s">
        <v>26</v>
      </c>
      <c r="J1875">
        <v>1</v>
      </c>
      <c r="K1875">
        <v>14158.03</v>
      </c>
      <c r="L1875" t="s">
        <v>16</v>
      </c>
      <c r="M1875" t="str">
        <f>IF(PatientData[[#This Row],[Age]]&lt;=30,"18-30",IF(PatientData[[#This Row],[Age]]&lt;=40,"31-40",IF(PatientData[[#This Row],[Age]]&lt;=50,"41-50",IF(PatientData[[#This Row],[Age]]&lt;=60,"51-60",IF(PatientData[[#This Row],[Age]]&lt;=70,"61-70",IF(PatientData[[#This Row],[Age]]&lt;=80,"71-80","80+"))))))</f>
        <v>51-60</v>
      </c>
    </row>
    <row r="1876" spans="1:13" x14ac:dyDescent="0.25">
      <c r="A1876" t="s">
        <v>1900</v>
      </c>
      <c r="B1876">
        <v>57</v>
      </c>
      <c r="C1876" t="s">
        <v>13</v>
      </c>
      <c r="D1876">
        <v>122</v>
      </c>
      <c r="E1876">
        <v>170.16390599563101</v>
      </c>
      <c r="F1876">
        <v>25.522170177647801</v>
      </c>
      <c r="G1876" t="s">
        <v>14</v>
      </c>
      <c r="H1876" t="s">
        <v>19</v>
      </c>
      <c r="I1876" t="s">
        <v>15</v>
      </c>
      <c r="J1876">
        <v>1</v>
      </c>
      <c r="K1876">
        <v>5662.74</v>
      </c>
      <c r="L1876" t="s">
        <v>16</v>
      </c>
      <c r="M1876" t="str">
        <f>IF(PatientData[[#This Row],[Age]]&lt;=30,"18-30",IF(PatientData[[#This Row],[Age]]&lt;=40,"31-40",IF(PatientData[[#This Row],[Age]]&lt;=50,"41-50",IF(PatientData[[#This Row],[Age]]&lt;=60,"51-60",IF(PatientData[[#This Row],[Age]]&lt;=70,"61-70",IF(PatientData[[#This Row],[Age]]&lt;=80,"71-80","80+"))))))</f>
        <v>51-60</v>
      </c>
    </row>
    <row r="1877" spans="1:13" x14ac:dyDescent="0.25">
      <c r="A1877" t="s">
        <v>1901</v>
      </c>
      <c r="B1877">
        <v>51</v>
      </c>
      <c r="C1877" t="s">
        <v>13</v>
      </c>
      <c r="D1877">
        <v>132</v>
      </c>
      <c r="E1877">
        <v>224.13440794650199</v>
      </c>
      <c r="F1877">
        <v>28.4356944986869</v>
      </c>
      <c r="G1877" t="s">
        <v>18</v>
      </c>
      <c r="H1877" t="s">
        <v>19</v>
      </c>
      <c r="I1877" t="s">
        <v>15</v>
      </c>
      <c r="J1877">
        <v>3</v>
      </c>
      <c r="K1877" t="s">
        <v>10051</v>
      </c>
      <c r="L1877" t="s">
        <v>16</v>
      </c>
      <c r="M1877" t="str">
        <f>IF(PatientData[[#This Row],[Age]]&lt;=30,"18-30",IF(PatientData[[#This Row],[Age]]&lt;=40,"31-40",IF(PatientData[[#This Row],[Age]]&lt;=50,"41-50",IF(PatientData[[#This Row],[Age]]&lt;=60,"51-60",IF(PatientData[[#This Row],[Age]]&lt;=70,"61-70",IF(PatientData[[#This Row],[Age]]&lt;=80,"71-80","80+"))))))</f>
        <v>51-60</v>
      </c>
    </row>
    <row r="1878" spans="1:13" x14ac:dyDescent="0.25">
      <c r="A1878" t="s">
        <v>1902</v>
      </c>
      <c r="B1878">
        <v>49</v>
      </c>
      <c r="C1878" t="s">
        <v>25</v>
      </c>
      <c r="D1878">
        <v>134</v>
      </c>
      <c r="E1878">
        <v>197.39398190714999</v>
      </c>
      <c r="F1878">
        <v>19.9605403954526</v>
      </c>
      <c r="G1878" t="s">
        <v>14</v>
      </c>
      <c r="H1878" t="s">
        <v>19</v>
      </c>
      <c r="I1878" t="s">
        <v>28</v>
      </c>
      <c r="J1878">
        <v>4</v>
      </c>
      <c r="K1878">
        <v>1610.95</v>
      </c>
      <c r="L1878" t="s">
        <v>23</v>
      </c>
      <c r="M1878" t="str">
        <f>IF(PatientData[[#This Row],[Age]]&lt;=30,"18-30",IF(PatientData[[#This Row],[Age]]&lt;=40,"31-40",IF(PatientData[[#This Row],[Age]]&lt;=50,"41-50",IF(PatientData[[#This Row],[Age]]&lt;=60,"51-60",IF(PatientData[[#This Row],[Age]]&lt;=70,"61-70",IF(PatientData[[#This Row],[Age]]&lt;=80,"71-80","80+"))))))</f>
        <v>41-50</v>
      </c>
    </row>
    <row r="1879" spans="1:13" x14ac:dyDescent="0.25">
      <c r="A1879" t="s">
        <v>1903</v>
      </c>
      <c r="B1879">
        <v>50</v>
      </c>
      <c r="C1879" t="s">
        <v>13</v>
      </c>
      <c r="D1879">
        <v>105</v>
      </c>
      <c r="E1879">
        <v>174.89789993956501</v>
      </c>
      <c r="F1879">
        <v>18.478006660076801</v>
      </c>
      <c r="G1879" t="s">
        <v>14</v>
      </c>
      <c r="H1879" t="s">
        <v>19</v>
      </c>
      <c r="I1879" t="s">
        <v>28</v>
      </c>
      <c r="J1879">
        <v>2</v>
      </c>
      <c r="K1879">
        <v>6500.49</v>
      </c>
      <c r="L1879" t="s">
        <v>10051</v>
      </c>
      <c r="M1879" t="str">
        <f>IF(PatientData[[#This Row],[Age]]&lt;=30,"18-30",IF(PatientData[[#This Row],[Age]]&lt;=40,"31-40",IF(PatientData[[#This Row],[Age]]&lt;=50,"41-50",IF(PatientData[[#This Row],[Age]]&lt;=60,"51-60",IF(PatientData[[#This Row],[Age]]&lt;=70,"61-70",IF(PatientData[[#This Row],[Age]]&lt;=80,"71-80","80+"))))))</f>
        <v>41-50</v>
      </c>
    </row>
    <row r="1880" spans="1:13" x14ac:dyDescent="0.25">
      <c r="A1880" t="s">
        <v>1904</v>
      </c>
      <c r="B1880">
        <v>32</v>
      </c>
      <c r="C1880" t="s">
        <v>25</v>
      </c>
      <c r="D1880">
        <v>145</v>
      </c>
      <c r="E1880">
        <v>239.79871293565699</v>
      </c>
      <c r="F1880">
        <v>28.837153017163899</v>
      </c>
      <c r="G1880" t="s">
        <v>18</v>
      </c>
      <c r="H1880" t="s">
        <v>19</v>
      </c>
      <c r="I1880" t="s">
        <v>28</v>
      </c>
      <c r="J1880">
        <v>3</v>
      </c>
      <c r="K1880">
        <v>5015.16</v>
      </c>
      <c r="L1880" t="s">
        <v>16</v>
      </c>
      <c r="M1880" t="str">
        <f>IF(PatientData[[#This Row],[Age]]&lt;=30,"18-30",IF(PatientData[[#This Row],[Age]]&lt;=40,"31-40",IF(PatientData[[#This Row],[Age]]&lt;=50,"41-50",IF(PatientData[[#This Row],[Age]]&lt;=60,"51-60",IF(PatientData[[#This Row],[Age]]&lt;=70,"61-70",IF(PatientData[[#This Row],[Age]]&lt;=80,"71-80","80+"))))))</f>
        <v>31-40</v>
      </c>
    </row>
    <row r="1881" spans="1:13" x14ac:dyDescent="0.25">
      <c r="A1881" t="s">
        <v>1905</v>
      </c>
      <c r="B1881">
        <v>44</v>
      </c>
      <c r="C1881" t="s">
        <v>13</v>
      </c>
      <c r="D1881">
        <v>125</v>
      </c>
      <c r="E1881">
        <v>247.015504243442</v>
      </c>
      <c r="F1881">
        <v>28.631693901977101</v>
      </c>
      <c r="G1881" t="s">
        <v>10051</v>
      </c>
      <c r="H1881" t="s">
        <v>19</v>
      </c>
      <c r="I1881" t="s">
        <v>28</v>
      </c>
      <c r="J1881">
        <v>1</v>
      </c>
      <c r="K1881">
        <v>3966.34</v>
      </c>
      <c r="L1881" t="s">
        <v>20</v>
      </c>
      <c r="M1881" t="str">
        <f>IF(PatientData[[#This Row],[Age]]&lt;=30,"18-30",IF(PatientData[[#This Row],[Age]]&lt;=40,"31-40",IF(PatientData[[#This Row],[Age]]&lt;=50,"41-50",IF(PatientData[[#This Row],[Age]]&lt;=60,"51-60",IF(PatientData[[#This Row],[Age]]&lt;=70,"61-70",IF(PatientData[[#This Row],[Age]]&lt;=80,"71-80","80+"))))))</f>
        <v>41-50</v>
      </c>
    </row>
    <row r="1882" spans="1:13" x14ac:dyDescent="0.25">
      <c r="A1882" t="s">
        <v>1906</v>
      </c>
      <c r="B1882">
        <v>71</v>
      </c>
      <c r="C1882" t="s">
        <v>25</v>
      </c>
      <c r="D1882">
        <v>109</v>
      </c>
      <c r="E1882">
        <v>204.23998747886</v>
      </c>
      <c r="F1882">
        <v>31.7819716436283</v>
      </c>
      <c r="G1882" t="s">
        <v>36</v>
      </c>
      <c r="H1882" t="s">
        <v>19</v>
      </c>
      <c r="I1882" t="s">
        <v>15</v>
      </c>
      <c r="J1882">
        <v>6</v>
      </c>
      <c r="K1882">
        <v>12171.93</v>
      </c>
      <c r="L1882" t="s">
        <v>23</v>
      </c>
      <c r="M1882" t="str">
        <f>IF(PatientData[[#This Row],[Age]]&lt;=30,"18-30",IF(PatientData[[#This Row],[Age]]&lt;=40,"31-40",IF(PatientData[[#This Row],[Age]]&lt;=50,"41-50",IF(PatientData[[#This Row],[Age]]&lt;=60,"51-60",IF(PatientData[[#This Row],[Age]]&lt;=70,"61-70",IF(PatientData[[#This Row],[Age]]&lt;=80,"71-80","80+"))))))</f>
        <v>71-80</v>
      </c>
    </row>
    <row r="1883" spans="1:13" x14ac:dyDescent="0.25">
      <c r="A1883" t="s">
        <v>1907</v>
      </c>
      <c r="B1883">
        <v>71</v>
      </c>
      <c r="C1883" t="s">
        <v>13</v>
      </c>
      <c r="D1883">
        <v>106</v>
      </c>
      <c r="E1883" t="s">
        <v>10051</v>
      </c>
      <c r="F1883">
        <v>25.623887415423599</v>
      </c>
      <c r="G1883" t="s">
        <v>18</v>
      </c>
      <c r="H1883" t="s">
        <v>19</v>
      </c>
      <c r="I1883" t="s">
        <v>15</v>
      </c>
      <c r="J1883">
        <v>5</v>
      </c>
      <c r="K1883">
        <v>15478.87</v>
      </c>
      <c r="L1883" t="s">
        <v>16</v>
      </c>
      <c r="M1883" t="str">
        <f>IF(PatientData[[#This Row],[Age]]&lt;=30,"18-30",IF(PatientData[[#This Row],[Age]]&lt;=40,"31-40",IF(PatientData[[#This Row],[Age]]&lt;=50,"41-50",IF(PatientData[[#This Row],[Age]]&lt;=60,"51-60",IF(PatientData[[#This Row],[Age]]&lt;=70,"61-70",IF(PatientData[[#This Row],[Age]]&lt;=80,"71-80","80+"))))))</f>
        <v>71-80</v>
      </c>
    </row>
    <row r="1884" spans="1:13" x14ac:dyDescent="0.25">
      <c r="A1884" t="s">
        <v>1908</v>
      </c>
      <c r="B1884">
        <v>87</v>
      </c>
      <c r="C1884" t="s">
        <v>25</v>
      </c>
      <c r="D1884">
        <v>136</v>
      </c>
      <c r="E1884">
        <v>233.58394434328599</v>
      </c>
      <c r="F1884">
        <v>25.533405658973599</v>
      </c>
      <c r="G1884" t="s">
        <v>18</v>
      </c>
      <c r="H1884" t="s">
        <v>22</v>
      </c>
      <c r="I1884" t="s">
        <v>26</v>
      </c>
      <c r="J1884">
        <v>1</v>
      </c>
      <c r="K1884">
        <v>17114.66</v>
      </c>
      <c r="L1884" t="s">
        <v>20</v>
      </c>
      <c r="M1884" t="str">
        <f>IF(PatientData[[#This Row],[Age]]&lt;=30,"18-30",IF(PatientData[[#This Row],[Age]]&lt;=40,"31-40",IF(PatientData[[#This Row],[Age]]&lt;=50,"41-50",IF(PatientData[[#This Row],[Age]]&lt;=60,"51-60",IF(PatientData[[#This Row],[Age]]&lt;=70,"61-70",IF(PatientData[[#This Row],[Age]]&lt;=80,"71-80","80+"))))))</f>
        <v>80+</v>
      </c>
    </row>
    <row r="1885" spans="1:13" x14ac:dyDescent="0.25">
      <c r="A1885" t="s">
        <v>1909</v>
      </c>
      <c r="B1885">
        <v>80</v>
      </c>
      <c r="C1885" t="s">
        <v>25</v>
      </c>
      <c r="D1885">
        <v>132</v>
      </c>
      <c r="E1885">
        <v>221.666036806428</v>
      </c>
      <c r="F1885">
        <v>32.361372146249899</v>
      </c>
      <c r="G1885" t="s">
        <v>14</v>
      </c>
      <c r="H1885" t="s">
        <v>22</v>
      </c>
      <c r="I1885" t="s">
        <v>26</v>
      </c>
      <c r="J1885">
        <v>1</v>
      </c>
      <c r="K1885">
        <v>4383.71</v>
      </c>
      <c r="L1885" t="s">
        <v>23</v>
      </c>
      <c r="M1885" t="str">
        <f>IF(PatientData[[#This Row],[Age]]&lt;=30,"18-30",IF(PatientData[[#This Row],[Age]]&lt;=40,"31-40",IF(PatientData[[#This Row],[Age]]&lt;=50,"41-50",IF(PatientData[[#This Row],[Age]]&lt;=60,"51-60",IF(PatientData[[#This Row],[Age]]&lt;=70,"61-70",IF(PatientData[[#This Row],[Age]]&lt;=80,"71-80","80+"))))))</f>
        <v>71-80</v>
      </c>
    </row>
    <row r="1886" spans="1:13" x14ac:dyDescent="0.25">
      <c r="A1886" t="s">
        <v>1910</v>
      </c>
      <c r="B1886">
        <v>58</v>
      </c>
      <c r="C1886" t="s">
        <v>25</v>
      </c>
      <c r="D1886">
        <v>105</v>
      </c>
      <c r="E1886">
        <v>188.041951593877</v>
      </c>
      <c r="F1886">
        <v>33.958413125799801</v>
      </c>
      <c r="G1886" t="s">
        <v>14</v>
      </c>
      <c r="H1886" t="s">
        <v>19</v>
      </c>
      <c r="I1886" t="s">
        <v>28</v>
      </c>
      <c r="J1886">
        <v>5</v>
      </c>
      <c r="K1886">
        <v>5718.2</v>
      </c>
      <c r="L1886" t="s">
        <v>23</v>
      </c>
      <c r="M1886" t="str">
        <f>IF(PatientData[[#This Row],[Age]]&lt;=30,"18-30",IF(PatientData[[#This Row],[Age]]&lt;=40,"31-40",IF(PatientData[[#This Row],[Age]]&lt;=50,"41-50",IF(PatientData[[#This Row],[Age]]&lt;=60,"51-60",IF(PatientData[[#This Row],[Age]]&lt;=70,"61-70",IF(PatientData[[#This Row],[Age]]&lt;=80,"71-80","80+"))))))</f>
        <v>51-60</v>
      </c>
    </row>
    <row r="1887" spans="1:13" x14ac:dyDescent="0.25">
      <c r="A1887" t="s">
        <v>1911</v>
      </c>
      <c r="B1887">
        <v>49</v>
      </c>
      <c r="C1887" t="s">
        <v>25</v>
      </c>
      <c r="D1887">
        <v>115</v>
      </c>
      <c r="E1887">
        <v>268.40906899648598</v>
      </c>
      <c r="F1887">
        <v>33.3267131433198</v>
      </c>
      <c r="G1887" t="s">
        <v>36</v>
      </c>
      <c r="H1887" t="s">
        <v>22</v>
      </c>
      <c r="I1887" t="s">
        <v>26</v>
      </c>
      <c r="J1887">
        <v>5</v>
      </c>
      <c r="K1887">
        <v>18319.330000000002</v>
      </c>
      <c r="L1887" t="s">
        <v>16</v>
      </c>
      <c r="M1887" t="str">
        <f>IF(PatientData[[#This Row],[Age]]&lt;=30,"18-30",IF(PatientData[[#This Row],[Age]]&lt;=40,"31-40",IF(PatientData[[#This Row],[Age]]&lt;=50,"41-50",IF(PatientData[[#This Row],[Age]]&lt;=60,"51-60",IF(PatientData[[#This Row],[Age]]&lt;=70,"61-70",IF(PatientData[[#This Row],[Age]]&lt;=80,"71-80","80+"))))))</f>
        <v>41-50</v>
      </c>
    </row>
    <row r="1888" spans="1:13" x14ac:dyDescent="0.25">
      <c r="A1888" t="s">
        <v>1912</v>
      </c>
      <c r="B1888">
        <v>41</v>
      </c>
      <c r="C1888" t="s">
        <v>13</v>
      </c>
      <c r="D1888">
        <v>124</v>
      </c>
      <c r="E1888">
        <v>250.10842404424301</v>
      </c>
      <c r="F1888">
        <v>29.304663177344501</v>
      </c>
      <c r="G1888" t="s">
        <v>14</v>
      </c>
      <c r="H1888" t="s">
        <v>19</v>
      </c>
      <c r="I1888" t="s">
        <v>28</v>
      </c>
      <c r="J1888">
        <v>4</v>
      </c>
      <c r="K1888">
        <v>1773.01</v>
      </c>
      <c r="L1888" t="s">
        <v>16</v>
      </c>
      <c r="M1888" t="str">
        <f>IF(PatientData[[#This Row],[Age]]&lt;=30,"18-30",IF(PatientData[[#This Row],[Age]]&lt;=40,"31-40",IF(PatientData[[#This Row],[Age]]&lt;=50,"41-50",IF(PatientData[[#This Row],[Age]]&lt;=60,"51-60",IF(PatientData[[#This Row],[Age]]&lt;=70,"61-70",IF(PatientData[[#This Row],[Age]]&lt;=80,"71-80","80+"))))))</f>
        <v>41-50</v>
      </c>
    </row>
    <row r="1889" spans="1:13" x14ac:dyDescent="0.25">
      <c r="A1889" t="s">
        <v>1913</v>
      </c>
      <c r="B1889">
        <v>51</v>
      </c>
      <c r="C1889" t="s">
        <v>13</v>
      </c>
      <c r="D1889">
        <v>129</v>
      </c>
      <c r="E1889">
        <v>224.14306087100201</v>
      </c>
      <c r="F1889">
        <v>19.6965895116452</v>
      </c>
      <c r="G1889" t="s">
        <v>18</v>
      </c>
      <c r="H1889" t="s">
        <v>19</v>
      </c>
      <c r="I1889" t="s">
        <v>15</v>
      </c>
      <c r="J1889">
        <v>1</v>
      </c>
      <c r="K1889">
        <v>11495.6</v>
      </c>
      <c r="L1889" t="s">
        <v>16</v>
      </c>
      <c r="M1889" t="str">
        <f>IF(PatientData[[#This Row],[Age]]&lt;=30,"18-30",IF(PatientData[[#This Row],[Age]]&lt;=40,"31-40",IF(PatientData[[#This Row],[Age]]&lt;=50,"41-50",IF(PatientData[[#This Row],[Age]]&lt;=60,"51-60",IF(PatientData[[#This Row],[Age]]&lt;=70,"61-70",IF(PatientData[[#This Row],[Age]]&lt;=80,"71-80","80+"))))))</f>
        <v>51-60</v>
      </c>
    </row>
    <row r="1890" spans="1:13" x14ac:dyDescent="0.25">
      <c r="A1890" t="s">
        <v>1914</v>
      </c>
      <c r="B1890">
        <v>48</v>
      </c>
      <c r="C1890" t="s">
        <v>25</v>
      </c>
      <c r="D1890">
        <v>107</v>
      </c>
      <c r="E1890">
        <v>172.36389567491699</v>
      </c>
      <c r="F1890">
        <v>19.260963417717601</v>
      </c>
      <c r="G1890" t="s">
        <v>18</v>
      </c>
      <c r="H1890" t="s">
        <v>22</v>
      </c>
      <c r="I1890" t="s">
        <v>15</v>
      </c>
      <c r="J1890">
        <v>8</v>
      </c>
      <c r="K1890">
        <v>13638.58</v>
      </c>
      <c r="L1890" t="s">
        <v>16</v>
      </c>
      <c r="M1890" t="str">
        <f>IF(PatientData[[#This Row],[Age]]&lt;=30,"18-30",IF(PatientData[[#This Row],[Age]]&lt;=40,"31-40",IF(PatientData[[#This Row],[Age]]&lt;=50,"41-50",IF(PatientData[[#This Row],[Age]]&lt;=60,"51-60",IF(PatientData[[#This Row],[Age]]&lt;=70,"61-70",IF(PatientData[[#This Row],[Age]]&lt;=80,"71-80","80+"))))))</f>
        <v>41-50</v>
      </c>
    </row>
    <row r="1891" spans="1:13" x14ac:dyDescent="0.25">
      <c r="A1891" t="s">
        <v>1915</v>
      </c>
      <c r="B1891">
        <v>79</v>
      </c>
      <c r="C1891" t="s">
        <v>13</v>
      </c>
      <c r="D1891">
        <v>119</v>
      </c>
      <c r="E1891">
        <v>177.88055574502201</v>
      </c>
      <c r="F1891">
        <v>24.327474229383</v>
      </c>
      <c r="G1891" t="s">
        <v>14</v>
      </c>
      <c r="H1891" t="s">
        <v>19</v>
      </c>
      <c r="I1891" t="s">
        <v>15</v>
      </c>
      <c r="J1891">
        <v>5</v>
      </c>
      <c r="K1891">
        <v>9328.08</v>
      </c>
      <c r="L1891" t="s">
        <v>23</v>
      </c>
      <c r="M1891" t="str">
        <f>IF(PatientData[[#This Row],[Age]]&lt;=30,"18-30",IF(PatientData[[#This Row],[Age]]&lt;=40,"31-40",IF(PatientData[[#This Row],[Age]]&lt;=50,"41-50",IF(PatientData[[#This Row],[Age]]&lt;=60,"51-60",IF(PatientData[[#This Row],[Age]]&lt;=70,"61-70",IF(PatientData[[#This Row],[Age]]&lt;=80,"71-80","80+"))))))</f>
        <v>71-80</v>
      </c>
    </row>
    <row r="1892" spans="1:13" x14ac:dyDescent="0.25">
      <c r="A1892" t="s">
        <v>1916</v>
      </c>
      <c r="B1892">
        <v>71</v>
      </c>
      <c r="C1892" t="s">
        <v>25</v>
      </c>
      <c r="D1892">
        <v>144</v>
      </c>
      <c r="E1892">
        <v>224.59760481507999</v>
      </c>
      <c r="F1892">
        <v>22.840425393596298</v>
      </c>
      <c r="G1892" t="s">
        <v>14</v>
      </c>
      <c r="H1892" t="s">
        <v>22</v>
      </c>
      <c r="I1892" t="s">
        <v>15</v>
      </c>
      <c r="J1892">
        <v>2</v>
      </c>
      <c r="K1892">
        <v>9603.73</v>
      </c>
      <c r="L1892" t="s">
        <v>23</v>
      </c>
      <c r="M1892" t="str">
        <f>IF(PatientData[[#This Row],[Age]]&lt;=30,"18-30",IF(PatientData[[#This Row],[Age]]&lt;=40,"31-40",IF(PatientData[[#This Row],[Age]]&lt;=50,"41-50",IF(PatientData[[#This Row],[Age]]&lt;=60,"51-60",IF(PatientData[[#This Row],[Age]]&lt;=70,"61-70",IF(PatientData[[#This Row],[Age]]&lt;=80,"71-80","80+"))))))</f>
        <v>71-80</v>
      </c>
    </row>
    <row r="1893" spans="1:13" x14ac:dyDescent="0.25">
      <c r="A1893" t="s">
        <v>1917</v>
      </c>
      <c r="B1893">
        <v>64</v>
      </c>
      <c r="C1893" t="s">
        <v>25</v>
      </c>
      <c r="D1893">
        <v>123</v>
      </c>
      <c r="E1893">
        <v>246.45272238401199</v>
      </c>
      <c r="F1893">
        <v>25.290882172696499</v>
      </c>
      <c r="G1893" t="s">
        <v>36</v>
      </c>
      <c r="H1893" t="s">
        <v>19</v>
      </c>
      <c r="I1893" t="s">
        <v>15</v>
      </c>
      <c r="J1893">
        <v>4</v>
      </c>
      <c r="K1893">
        <v>4418.9399999999996</v>
      </c>
      <c r="L1893" t="s">
        <v>16</v>
      </c>
      <c r="M1893" t="str">
        <f>IF(PatientData[[#This Row],[Age]]&lt;=30,"18-30",IF(PatientData[[#This Row],[Age]]&lt;=40,"31-40",IF(PatientData[[#This Row],[Age]]&lt;=50,"41-50",IF(PatientData[[#This Row],[Age]]&lt;=60,"51-60",IF(PatientData[[#This Row],[Age]]&lt;=70,"61-70",IF(PatientData[[#This Row],[Age]]&lt;=80,"71-80","80+"))))))</f>
        <v>61-70</v>
      </c>
    </row>
    <row r="1894" spans="1:13" x14ac:dyDescent="0.25">
      <c r="A1894" t="s">
        <v>1918</v>
      </c>
      <c r="B1894">
        <v>55</v>
      </c>
      <c r="C1894" t="s">
        <v>25</v>
      </c>
      <c r="D1894">
        <v>139</v>
      </c>
      <c r="E1894">
        <v>264.08331740943697</v>
      </c>
      <c r="F1894">
        <v>26.085233019047699</v>
      </c>
      <c r="G1894" t="s">
        <v>36</v>
      </c>
      <c r="H1894" t="s">
        <v>19</v>
      </c>
      <c r="I1894" t="s">
        <v>26</v>
      </c>
      <c r="J1894">
        <v>7</v>
      </c>
      <c r="K1894">
        <v>21489.94</v>
      </c>
      <c r="L1894" t="s">
        <v>16</v>
      </c>
      <c r="M1894" t="str">
        <f>IF(PatientData[[#This Row],[Age]]&lt;=30,"18-30",IF(PatientData[[#This Row],[Age]]&lt;=40,"31-40",IF(PatientData[[#This Row],[Age]]&lt;=50,"41-50",IF(PatientData[[#This Row],[Age]]&lt;=60,"51-60",IF(PatientData[[#This Row],[Age]]&lt;=70,"61-70",IF(PatientData[[#This Row],[Age]]&lt;=80,"71-80","80+"))))))</f>
        <v>51-60</v>
      </c>
    </row>
    <row r="1895" spans="1:13" x14ac:dyDescent="0.25">
      <c r="A1895" t="s">
        <v>1919</v>
      </c>
      <c r="B1895">
        <v>62</v>
      </c>
      <c r="C1895" t="s">
        <v>13</v>
      </c>
      <c r="D1895">
        <v>159</v>
      </c>
      <c r="E1895">
        <v>171.13698037353899</v>
      </c>
      <c r="F1895">
        <v>28.461565901508099</v>
      </c>
      <c r="G1895" t="s">
        <v>18</v>
      </c>
      <c r="H1895" t="s">
        <v>19</v>
      </c>
      <c r="I1895" t="s">
        <v>15</v>
      </c>
      <c r="J1895">
        <v>2</v>
      </c>
      <c r="K1895">
        <v>9749.5499999999993</v>
      </c>
      <c r="L1895" t="s">
        <v>23</v>
      </c>
      <c r="M1895" t="str">
        <f>IF(PatientData[[#This Row],[Age]]&lt;=30,"18-30",IF(PatientData[[#This Row],[Age]]&lt;=40,"31-40",IF(PatientData[[#This Row],[Age]]&lt;=50,"41-50",IF(PatientData[[#This Row],[Age]]&lt;=60,"51-60",IF(PatientData[[#This Row],[Age]]&lt;=70,"61-70",IF(PatientData[[#This Row],[Age]]&lt;=80,"71-80","80+"))))))</f>
        <v>61-70</v>
      </c>
    </row>
    <row r="1896" spans="1:13" x14ac:dyDescent="0.25">
      <c r="A1896" t="s">
        <v>1920</v>
      </c>
      <c r="B1896">
        <v>64</v>
      </c>
      <c r="C1896" t="s">
        <v>25</v>
      </c>
      <c r="D1896">
        <v>136</v>
      </c>
      <c r="E1896">
        <v>169.90721068357499</v>
      </c>
      <c r="F1896">
        <v>27.9755289060001</v>
      </c>
      <c r="G1896" t="s">
        <v>18</v>
      </c>
      <c r="H1896" t="s">
        <v>19</v>
      </c>
      <c r="I1896" t="s">
        <v>15</v>
      </c>
      <c r="J1896">
        <v>4</v>
      </c>
      <c r="K1896">
        <v>7005.88</v>
      </c>
      <c r="L1896" t="s">
        <v>23</v>
      </c>
      <c r="M1896" t="str">
        <f>IF(PatientData[[#This Row],[Age]]&lt;=30,"18-30",IF(PatientData[[#This Row],[Age]]&lt;=40,"31-40",IF(PatientData[[#This Row],[Age]]&lt;=50,"41-50",IF(PatientData[[#This Row],[Age]]&lt;=60,"51-60",IF(PatientData[[#This Row],[Age]]&lt;=70,"61-70",IF(PatientData[[#This Row],[Age]]&lt;=80,"71-80","80+"))))))</f>
        <v>61-70</v>
      </c>
    </row>
    <row r="1897" spans="1:13" x14ac:dyDescent="0.25">
      <c r="A1897" t="s">
        <v>1921</v>
      </c>
      <c r="B1897">
        <v>70</v>
      </c>
      <c r="C1897" t="s">
        <v>13</v>
      </c>
      <c r="D1897">
        <v>119</v>
      </c>
      <c r="E1897">
        <v>216.454883592096</v>
      </c>
      <c r="F1897">
        <v>23.7273571466738</v>
      </c>
      <c r="G1897" t="s">
        <v>36</v>
      </c>
      <c r="H1897" t="s">
        <v>19</v>
      </c>
      <c r="I1897" t="s">
        <v>26</v>
      </c>
      <c r="J1897">
        <v>3</v>
      </c>
      <c r="K1897">
        <v>14320.99</v>
      </c>
      <c r="L1897" t="s">
        <v>16</v>
      </c>
      <c r="M1897" t="str">
        <f>IF(PatientData[[#This Row],[Age]]&lt;=30,"18-30",IF(PatientData[[#This Row],[Age]]&lt;=40,"31-40",IF(PatientData[[#This Row],[Age]]&lt;=50,"41-50",IF(PatientData[[#This Row],[Age]]&lt;=60,"51-60",IF(PatientData[[#This Row],[Age]]&lt;=70,"61-70",IF(PatientData[[#This Row],[Age]]&lt;=80,"71-80","80+"))))))</f>
        <v>61-70</v>
      </c>
    </row>
    <row r="1898" spans="1:13" x14ac:dyDescent="0.25">
      <c r="A1898" t="s">
        <v>1922</v>
      </c>
      <c r="B1898">
        <v>61</v>
      </c>
      <c r="C1898" t="s">
        <v>25</v>
      </c>
      <c r="D1898">
        <v>141</v>
      </c>
      <c r="E1898">
        <v>247.43500930832499</v>
      </c>
      <c r="F1898">
        <v>25.6133027172976</v>
      </c>
      <c r="G1898" t="s">
        <v>14</v>
      </c>
      <c r="H1898" t="s">
        <v>19</v>
      </c>
      <c r="I1898" t="s">
        <v>15</v>
      </c>
      <c r="J1898">
        <v>4</v>
      </c>
      <c r="K1898">
        <v>9136.35</v>
      </c>
      <c r="L1898" t="s">
        <v>16</v>
      </c>
      <c r="M1898" t="str">
        <f>IF(PatientData[[#This Row],[Age]]&lt;=30,"18-30",IF(PatientData[[#This Row],[Age]]&lt;=40,"31-40",IF(PatientData[[#This Row],[Age]]&lt;=50,"41-50",IF(PatientData[[#This Row],[Age]]&lt;=60,"51-60",IF(PatientData[[#This Row],[Age]]&lt;=70,"61-70",IF(PatientData[[#This Row],[Age]]&lt;=80,"71-80","80+"))))))</f>
        <v>61-70</v>
      </c>
    </row>
    <row r="1899" spans="1:13" x14ac:dyDescent="0.25">
      <c r="A1899" t="s">
        <v>1923</v>
      </c>
      <c r="B1899">
        <v>65</v>
      </c>
      <c r="C1899" t="s">
        <v>25</v>
      </c>
      <c r="D1899">
        <v>114</v>
      </c>
      <c r="E1899">
        <v>247.22202151276301</v>
      </c>
      <c r="F1899">
        <v>32.296224169977499</v>
      </c>
      <c r="G1899" t="s">
        <v>14</v>
      </c>
      <c r="H1899" t="s">
        <v>19</v>
      </c>
      <c r="I1899" t="s">
        <v>28</v>
      </c>
      <c r="J1899">
        <v>2</v>
      </c>
      <c r="K1899">
        <v>5583.43</v>
      </c>
      <c r="L1899" t="s">
        <v>16</v>
      </c>
      <c r="M1899" t="str">
        <f>IF(PatientData[[#This Row],[Age]]&lt;=30,"18-30",IF(PatientData[[#This Row],[Age]]&lt;=40,"31-40",IF(PatientData[[#This Row],[Age]]&lt;=50,"41-50",IF(PatientData[[#This Row],[Age]]&lt;=60,"51-60",IF(PatientData[[#This Row],[Age]]&lt;=70,"61-70",IF(PatientData[[#This Row],[Age]]&lt;=80,"71-80","80+"))))))</f>
        <v>61-70</v>
      </c>
    </row>
    <row r="1900" spans="1:13" x14ac:dyDescent="0.25">
      <c r="A1900" t="s">
        <v>1924</v>
      </c>
      <c r="B1900">
        <v>55</v>
      </c>
      <c r="C1900" t="s">
        <v>13</v>
      </c>
      <c r="D1900">
        <v>123</v>
      </c>
      <c r="E1900">
        <v>212.781030750479</v>
      </c>
      <c r="F1900" t="s">
        <v>10051</v>
      </c>
      <c r="G1900" t="s">
        <v>10051</v>
      </c>
      <c r="H1900" t="s">
        <v>19</v>
      </c>
      <c r="I1900" t="s">
        <v>15</v>
      </c>
      <c r="J1900">
        <v>5</v>
      </c>
      <c r="K1900">
        <v>16291.48</v>
      </c>
      <c r="L1900" t="s">
        <v>16</v>
      </c>
      <c r="M1900" t="str">
        <f>IF(PatientData[[#This Row],[Age]]&lt;=30,"18-30",IF(PatientData[[#This Row],[Age]]&lt;=40,"31-40",IF(PatientData[[#This Row],[Age]]&lt;=50,"41-50",IF(PatientData[[#This Row],[Age]]&lt;=60,"51-60",IF(PatientData[[#This Row],[Age]]&lt;=70,"61-70",IF(PatientData[[#This Row],[Age]]&lt;=80,"71-80","80+"))))))</f>
        <v>51-60</v>
      </c>
    </row>
    <row r="1901" spans="1:13" x14ac:dyDescent="0.25">
      <c r="A1901" t="s">
        <v>1925</v>
      </c>
      <c r="B1901">
        <v>45</v>
      </c>
      <c r="C1901" t="s">
        <v>13</v>
      </c>
      <c r="D1901">
        <v>139</v>
      </c>
      <c r="E1901">
        <v>249.99978821164601</v>
      </c>
      <c r="F1901">
        <v>31.988763752437901</v>
      </c>
      <c r="G1901" t="s">
        <v>14</v>
      </c>
      <c r="H1901" t="s">
        <v>19</v>
      </c>
      <c r="I1901" t="s">
        <v>15</v>
      </c>
      <c r="J1901">
        <v>5</v>
      </c>
      <c r="K1901">
        <v>5590.37</v>
      </c>
      <c r="L1901" t="s">
        <v>16</v>
      </c>
      <c r="M1901" t="str">
        <f>IF(PatientData[[#This Row],[Age]]&lt;=30,"18-30",IF(PatientData[[#This Row],[Age]]&lt;=40,"31-40",IF(PatientData[[#This Row],[Age]]&lt;=50,"41-50",IF(PatientData[[#This Row],[Age]]&lt;=60,"51-60",IF(PatientData[[#This Row],[Age]]&lt;=70,"61-70",IF(PatientData[[#This Row],[Age]]&lt;=80,"71-80","80+"))))))</f>
        <v>41-50</v>
      </c>
    </row>
    <row r="1902" spans="1:13" x14ac:dyDescent="0.25">
      <c r="A1902" t="s">
        <v>1926</v>
      </c>
      <c r="B1902">
        <v>43</v>
      </c>
      <c r="C1902" t="s">
        <v>25</v>
      </c>
      <c r="D1902">
        <v>131</v>
      </c>
      <c r="E1902">
        <v>182.784944848821</v>
      </c>
      <c r="F1902">
        <v>36.117530552156197</v>
      </c>
      <c r="G1902" t="s">
        <v>36</v>
      </c>
      <c r="H1902" t="s">
        <v>22</v>
      </c>
      <c r="I1902" t="s">
        <v>26</v>
      </c>
      <c r="J1902">
        <v>3</v>
      </c>
      <c r="K1902">
        <v>3183.42</v>
      </c>
      <c r="L1902" t="s">
        <v>16</v>
      </c>
      <c r="M1902" t="str">
        <f>IF(PatientData[[#This Row],[Age]]&lt;=30,"18-30",IF(PatientData[[#This Row],[Age]]&lt;=40,"31-40",IF(PatientData[[#This Row],[Age]]&lt;=50,"41-50",IF(PatientData[[#This Row],[Age]]&lt;=60,"51-60",IF(PatientData[[#This Row],[Age]]&lt;=70,"61-70",IF(PatientData[[#This Row],[Age]]&lt;=80,"71-80","80+"))))))</f>
        <v>41-50</v>
      </c>
    </row>
    <row r="1903" spans="1:13" x14ac:dyDescent="0.25">
      <c r="A1903" t="s">
        <v>1927</v>
      </c>
      <c r="B1903">
        <v>31</v>
      </c>
      <c r="C1903" t="s">
        <v>25</v>
      </c>
      <c r="D1903">
        <v>109</v>
      </c>
      <c r="E1903">
        <v>179.92740817750399</v>
      </c>
      <c r="F1903">
        <v>24.2005874069865</v>
      </c>
      <c r="G1903" t="s">
        <v>18</v>
      </c>
      <c r="H1903" t="s">
        <v>19</v>
      </c>
      <c r="I1903" t="s">
        <v>28</v>
      </c>
      <c r="J1903">
        <v>3</v>
      </c>
      <c r="K1903">
        <v>4558.92</v>
      </c>
      <c r="L1903" t="s">
        <v>16</v>
      </c>
      <c r="M1903" t="str">
        <f>IF(PatientData[[#This Row],[Age]]&lt;=30,"18-30",IF(PatientData[[#This Row],[Age]]&lt;=40,"31-40",IF(PatientData[[#This Row],[Age]]&lt;=50,"41-50",IF(PatientData[[#This Row],[Age]]&lt;=60,"51-60",IF(PatientData[[#This Row],[Age]]&lt;=70,"61-70",IF(PatientData[[#This Row],[Age]]&lt;=80,"71-80","80+"))))))</f>
        <v>31-40</v>
      </c>
    </row>
    <row r="1904" spans="1:13" x14ac:dyDescent="0.25">
      <c r="A1904" t="s">
        <v>1928</v>
      </c>
      <c r="B1904">
        <v>62</v>
      </c>
      <c r="C1904" t="s">
        <v>13</v>
      </c>
      <c r="D1904">
        <v>129</v>
      </c>
      <c r="E1904">
        <v>195.174906429251</v>
      </c>
      <c r="F1904">
        <v>26.633997883584399</v>
      </c>
      <c r="G1904" t="s">
        <v>14</v>
      </c>
      <c r="H1904" t="s">
        <v>19</v>
      </c>
      <c r="I1904" t="s">
        <v>28</v>
      </c>
      <c r="J1904">
        <v>1</v>
      </c>
      <c r="K1904">
        <v>1286.01</v>
      </c>
      <c r="L1904" t="s">
        <v>23</v>
      </c>
      <c r="M1904" t="str">
        <f>IF(PatientData[[#This Row],[Age]]&lt;=30,"18-30",IF(PatientData[[#This Row],[Age]]&lt;=40,"31-40",IF(PatientData[[#This Row],[Age]]&lt;=50,"41-50",IF(PatientData[[#This Row],[Age]]&lt;=60,"51-60",IF(PatientData[[#This Row],[Age]]&lt;=70,"61-70",IF(PatientData[[#This Row],[Age]]&lt;=80,"71-80","80+"))))))</f>
        <v>61-70</v>
      </c>
    </row>
    <row r="1905" spans="1:13" x14ac:dyDescent="0.25">
      <c r="A1905" t="s">
        <v>1929</v>
      </c>
      <c r="B1905">
        <v>47</v>
      </c>
      <c r="C1905" t="s">
        <v>25</v>
      </c>
      <c r="D1905">
        <v>129</v>
      </c>
      <c r="E1905">
        <v>189.76630167834901</v>
      </c>
      <c r="F1905">
        <v>33.356075260185101</v>
      </c>
      <c r="G1905" t="s">
        <v>14</v>
      </c>
      <c r="H1905" t="s">
        <v>19</v>
      </c>
      <c r="I1905" t="s">
        <v>28</v>
      </c>
      <c r="J1905">
        <v>4</v>
      </c>
      <c r="K1905">
        <v>5984.87</v>
      </c>
      <c r="L1905" t="s">
        <v>16</v>
      </c>
      <c r="M1905" t="str">
        <f>IF(PatientData[[#This Row],[Age]]&lt;=30,"18-30",IF(PatientData[[#This Row],[Age]]&lt;=40,"31-40",IF(PatientData[[#This Row],[Age]]&lt;=50,"41-50",IF(PatientData[[#This Row],[Age]]&lt;=60,"51-60",IF(PatientData[[#This Row],[Age]]&lt;=70,"61-70",IF(PatientData[[#This Row],[Age]]&lt;=80,"71-80","80+"))))))</f>
        <v>41-50</v>
      </c>
    </row>
    <row r="1906" spans="1:13" x14ac:dyDescent="0.25">
      <c r="A1906" t="s">
        <v>1930</v>
      </c>
      <c r="B1906">
        <v>21</v>
      </c>
      <c r="C1906" t="s">
        <v>13</v>
      </c>
      <c r="D1906">
        <v>161</v>
      </c>
      <c r="E1906">
        <v>161.42521899445401</v>
      </c>
      <c r="F1906">
        <v>24.912530176808399</v>
      </c>
      <c r="G1906" t="s">
        <v>10051</v>
      </c>
      <c r="H1906" t="s">
        <v>19</v>
      </c>
      <c r="I1906" t="s">
        <v>28</v>
      </c>
      <c r="J1906">
        <v>2</v>
      </c>
      <c r="K1906">
        <v>5414.37</v>
      </c>
      <c r="L1906" t="s">
        <v>16</v>
      </c>
      <c r="M1906" t="str">
        <f>IF(PatientData[[#This Row],[Age]]&lt;=30,"18-30",IF(PatientData[[#This Row],[Age]]&lt;=40,"31-40",IF(PatientData[[#This Row],[Age]]&lt;=50,"41-50",IF(PatientData[[#This Row],[Age]]&lt;=60,"51-60",IF(PatientData[[#This Row],[Age]]&lt;=70,"61-70",IF(PatientData[[#This Row],[Age]]&lt;=80,"71-80","80+"))))))</f>
        <v>18-30</v>
      </c>
    </row>
    <row r="1907" spans="1:13" x14ac:dyDescent="0.25">
      <c r="A1907" t="s">
        <v>1931</v>
      </c>
      <c r="B1907">
        <v>46</v>
      </c>
      <c r="C1907" t="s">
        <v>13</v>
      </c>
      <c r="D1907">
        <v>135</v>
      </c>
      <c r="E1907">
        <v>242.949685711233</v>
      </c>
      <c r="F1907">
        <v>32.978203319475497</v>
      </c>
      <c r="G1907" t="s">
        <v>18</v>
      </c>
      <c r="H1907" t="s">
        <v>22</v>
      </c>
      <c r="I1907" t="s">
        <v>26</v>
      </c>
      <c r="J1907">
        <v>6</v>
      </c>
      <c r="K1907">
        <v>21183.37</v>
      </c>
      <c r="L1907" t="s">
        <v>16</v>
      </c>
      <c r="M1907" t="str">
        <f>IF(PatientData[[#This Row],[Age]]&lt;=30,"18-30",IF(PatientData[[#This Row],[Age]]&lt;=40,"31-40",IF(PatientData[[#This Row],[Age]]&lt;=50,"41-50",IF(PatientData[[#This Row],[Age]]&lt;=60,"51-60",IF(PatientData[[#This Row],[Age]]&lt;=70,"61-70",IF(PatientData[[#This Row],[Age]]&lt;=80,"71-80","80+"))))))</f>
        <v>41-50</v>
      </c>
    </row>
    <row r="1908" spans="1:13" x14ac:dyDescent="0.25">
      <c r="A1908" t="s">
        <v>1932</v>
      </c>
      <c r="B1908">
        <v>58</v>
      </c>
      <c r="C1908" t="s">
        <v>25</v>
      </c>
      <c r="D1908">
        <v>147</v>
      </c>
      <c r="E1908">
        <v>234.19199790989501</v>
      </c>
      <c r="F1908">
        <v>22.613910592475602</v>
      </c>
      <c r="G1908" t="s">
        <v>18</v>
      </c>
      <c r="H1908" t="s">
        <v>22</v>
      </c>
      <c r="I1908" t="s">
        <v>26</v>
      </c>
      <c r="J1908">
        <v>2</v>
      </c>
      <c r="K1908">
        <v>25193.91</v>
      </c>
      <c r="L1908" t="s">
        <v>16</v>
      </c>
      <c r="M1908" t="str">
        <f>IF(PatientData[[#This Row],[Age]]&lt;=30,"18-30",IF(PatientData[[#This Row],[Age]]&lt;=40,"31-40",IF(PatientData[[#This Row],[Age]]&lt;=50,"41-50",IF(PatientData[[#This Row],[Age]]&lt;=60,"51-60",IF(PatientData[[#This Row],[Age]]&lt;=70,"61-70",IF(PatientData[[#This Row],[Age]]&lt;=80,"71-80","80+"))))))</f>
        <v>51-60</v>
      </c>
    </row>
    <row r="1909" spans="1:13" x14ac:dyDescent="0.25">
      <c r="A1909" t="s">
        <v>1933</v>
      </c>
      <c r="B1909">
        <v>48</v>
      </c>
      <c r="C1909" t="s">
        <v>13</v>
      </c>
      <c r="D1909">
        <v>147</v>
      </c>
      <c r="E1909">
        <v>249.041326617115</v>
      </c>
      <c r="F1909">
        <v>20.646180834006401</v>
      </c>
      <c r="G1909" t="s">
        <v>14</v>
      </c>
      <c r="H1909" t="s">
        <v>19</v>
      </c>
      <c r="I1909" t="s">
        <v>28</v>
      </c>
      <c r="J1909">
        <v>2</v>
      </c>
      <c r="K1909">
        <v>4157.46</v>
      </c>
      <c r="L1909" t="s">
        <v>10051</v>
      </c>
      <c r="M1909" t="str">
        <f>IF(PatientData[[#This Row],[Age]]&lt;=30,"18-30",IF(PatientData[[#This Row],[Age]]&lt;=40,"31-40",IF(PatientData[[#This Row],[Age]]&lt;=50,"41-50",IF(PatientData[[#This Row],[Age]]&lt;=60,"51-60",IF(PatientData[[#This Row],[Age]]&lt;=70,"61-70",IF(PatientData[[#This Row],[Age]]&lt;=80,"71-80","80+"))))))</f>
        <v>41-50</v>
      </c>
    </row>
    <row r="1910" spans="1:13" x14ac:dyDescent="0.25">
      <c r="A1910" t="s">
        <v>1934</v>
      </c>
      <c r="B1910">
        <v>54</v>
      </c>
      <c r="C1910" t="s">
        <v>13</v>
      </c>
      <c r="D1910">
        <v>151</v>
      </c>
      <c r="E1910">
        <v>216.764651131058</v>
      </c>
      <c r="F1910">
        <v>25.198893655498999</v>
      </c>
      <c r="G1910" t="s">
        <v>14</v>
      </c>
      <c r="H1910" t="s">
        <v>19</v>
      </c>
      <c r="I1910" t="s">
        <v>15</v>
      </c>
      <c r="J1910">
        <v>3</v>
      </c>
      <c r="K1910">
        <v>12752.81</v>
      </c>
      <c r="L1910" t="s">
        <v>16</v>
      </c>
      <c r="M1910" t="str">
        <f>IF(PatientData[[#This Row],[Age]]&lt;=30,"18-30",IF(PatientData[[#This Row],[Age]]&lt;=40,"31-40",IF(PatientData[[#This Row],[Age]]&lt;=50,"41-50",IF(PatientData[[#This Row],[Age]]&lt;=60,"51-60",IF(PatientData[[#This Row],[Age]]&lt;=70,"61-70",IF(PatientData[[#This Row],[Age]]&lt;=80,"71-80","80+"))))))</f>
        <v>51-60</v>
      </c>
    </row>
    <row r="1911" spans="1:13" x14ac:dyDescent="0.25">
      <c r="A1911" t="s">
        <v>1935</v>
      </c>
      <c r="B1911">
        <v>70</v>
      </c>
      <c r="C1911" t="s">
        <v>25</v>
      </c>
      <c r="D1911">
        <v>128</v>
      </c>
      <c r="E1911">
        <v>190.76864663820601</v>
      </c>
      <c r="F1911">
        <v>33.038340024634302</v>
      </c>
      <c r="G1911" t="s">
        <v>14</v>
      </c>
      <c r="H1911" t="s">
        <v>19</v>
      </c>
      <c r="I1911" t="s">
        <v>15</v>
      </c>
      <c r="J1911">
        <v>2</v>
      </c>
      <c r="K1911" t="s">
        <v>10051</v>
      </c>
      <c r="L1911" t="s">
        <v>20</v>
      </c>
      <c r="M1911" t="str">
        <f>IF(PatientData[[#This Row],[Age]]&lt;=30,"18-30",IF(PatientData[[#This Row],[Age]]&lt;=40,"31-40",IF(PatientData[[#This Row],[Age]]&lt;=50,"41-50",IF(PatientData[[#This Row],[Age]]&lt;=60,"51-60",IF(PatientData[[#This Row],[Age]]&lt;=70,"61-70",IF(PatientData[[#This Row],[Age]]&lt;=80,"71-80","80+"))))))</f>
        <v>61-70</v>
      </c>
    </row>
    <row r="1912" spans="1:13" x14ac:dyDescent="0.25">
      <c r="A1912" t="s">
        <v>1936</v>
      </c>
      <c r="B1912">
        <v>67</v>
      </c>
      <c r="C1912" t="s">
        <v>13</v>
      </c>
      <c r="D1912">
        <v>147</v>
      </c>
      <c r="E1912">
        <v>275.80669573971198</v>
      </c>
      <c r="F1912">
        <v>27.719411867476499</v>
      </c>
      <c r="G1912" t="s">
        <v>18</v>
      </c>
      <c r="H1912" t="s">
        <v>19</v>
      </c>
      <c r="I1912" t="s">
        <v>15</v>
      </c>
      <c r="J1912">
        <v>3</v>
      </c>
      <c r="K1912">
        <v>8103.98</v>
      </c>
      <c r="L1912" t="s">
        <v>16</v>
      </c>
      <c r="M1912" t="str">
        <f>IF(PatientData[[#This Row],[Age]]&lt;=30,"18-30",IF(PatientData[[#This Row],[Age]]&lt;=40,"31-40",IF(PatientData[[#This Row],[Age]]&lt;=50,"41-50",IF(PatientData[[#This Row],[Age]]&lt;=60,"51-60",IF(PatientData[[#This Row],[Age]]&lt;=70,"61-70",IF(PatientData[[#This Row],[Age]]&lt;=80,"71-80","80+"))))))</f>
        <v>61-70</v>
      </c>
    </row>
    <row r="1913" spans="1:13" x14ac:dyDescent="0.25">
      <c r="A1913" t="s">
        <v>1937</v>
      </c>
      <c r="B1913">
        <v>68</v>
      </c>
      <c r="C1913" t="s">
        <v>13</v>
      </c>
      <c r="D1913">
        <v>94</v>
      </c>
      <c r="E1913">
        <v>230.178245787473</v>
      </c>
      <c r="F1913">
        <v>22.597861815383599</v>
      </c>
      <c r="G1913" t="s">
        <v>14</v>
      </c>
      <c r="H1913" t="s">
        <v>22</v>
      </c>
      <c r="I1913" t="s">
        <v>15</v>
      </c>
      <c r="J1913">
        <v>3</v>
      </c>
      <c r="K1913">
        <v>5447.12</v>
      </c>
      <c r="L1913" t="s">
        <v>16</v>
      </c>
      <c r="M1913" t="str">
        <f>IF(PatientData[[#This Row],[Age]]&lt;=30,"18-30",IF(PatientData[[#This Row],[Age]]&lt;=40,"31-40",IF(PatientData[[#This Row],[Age]]&lt;=50,"41-50",IF(PatientData[[#This Row],[Age]]&lt;=60,"51-60",IF(PatientData[[#This Row],[Age]]&lt;=70,"61-70",IF(PatientData[[#This Row],[Age]]&lt;=80,"71-80","80+"))))))</f>
        <v>61-70</v>
      </c>
    </row>
    <row r="1914" spans="1:13" x14ac:dyDescent="0.25">
      <c r="A1914" t="s">
        <v>1938</v>
      </c>
      <c r="B1914">
        <v>49</v>
      </c>
      <c r="C1914" t="s">
        <v>25</v>
      </c>
      <c r="D1914">
        <v>158</v>
      </c>
      <c r="E1914">
        <v>215.505585878983</v>
      </c>
      <c r="F1914">
        <v>24.9129405928037</v>
      </c>
      <c r="G1914" t="s">
        <v>18</v>
      </c>
      <c r="H1914" t="s">
        <v>22</v>
      </c>
      <c r="I1914" t="s">
        <v>26</v>
      </c>
      <c r="J1914">
        <v>4</v>
      </c>
      <c r="K1914">
        <v>20490.080000000002</v>
      </c>
      <c r="L1914" t="s">
        <v>20</v>
      </c>
      <c r="M1914" t="str">
        <f>IF(PatientData[[#This Row],[Age]]&lt;=30,"18-30",IF(PatientData[[#This Row],[Age]]&lt;=40,"31-40",IF(PatientData[[#This Row],[Age]]&lt;=50,"41-50",IF(PatientData[[#This Row],[Age]]&lt;=60,"51-60",IF(PatientData[[#This Row],[Age]]&lt;=70,"61-70",IF(PatientData[[#This Row],[Age]]&lt;=80,"71-80","80+"))))))</f>
        <v>41-50</v>
      </c>
    </row>
    <row r="1915" spans="1:13" x14ac:dyDescent="0.25">
      <c r="A1915" t="s">
        <v>1939</v>
      </c>
      <c r="B1915">
        <v>59</v>
      </c>
      <c r="C1915" t="s">
        <v>25</v>
      </c>
      <c r="D1915">
        <v>111</v>
      </c>
      <c r="E1915" t="s">
        <v>10051</v>
      </c>
      <c r="F1915">
        <v>29.278498617911801</v>
      </c>
      <c r="G1915" t="s">
        <v>18</v>
      </c>
      <c r="H1915" t="s">
        <v>19</v>
      </c>
      <c r="I1915" t="s">
        <v>15</v>
      </c>
      <c r="J1915">
        <v>1</v>
      </c>
      <c r="K1915">
        <v>12821.64</v>
      </c>
      <c r="L1915" t="s">
        <v>23</v>
      </c>
      <c r="M1915" t="str">
        <f>IF(PatientData[[#This Row],[Age]]&lt;=30,"18-30",IF(PatientData[[#This Row],[Age]]&lt;=40,"31-40",IF(PatientData[[#This Row],[Age]]&lt;=50,"41-50",IF(PatientData[[#This Row],[Age]]&lt;=60,"51-60",IF(PatientData[[#This Row],[Age]]&lt;=70,"61-70",IF(PatientData[[#This Row],[Age]]&lt;=80,"71-80","80+"))))))</f>
        <v>51-60</v>
      </c>
    </row>
    <row r="1916" spans="1:13" x14ac:dyDescent="0.25">
      <c r="A1916" t="s">
        <v>1940</v>
      </c>
      <c r="B1916">
        <v>48</v>
      </c>
      <c r="C1916" t="s">
        <v>13</v>
      </c>
      <c r="D1916">
        <v>121</v>
      </c>
      <c r="E1916">
        <v>156.903636521225</v>
      </c>
      <c r="F1916">
        <v>26.294315613951099</v>
      </c>
      <c r="G1916" t="s">
        <v>14</v>
      </c>
      <c r="H1916" t="s">
        <v>22</v>
      </c>
      <c r="I1916" t="s">
        <v>15</v>
      </c>
      <c r="J1916">
        <v>2</v>
      </c>
      <c r="K1916">
        <v>3815.82</v>
      </c>
      <c r="L1916" t="s">
        <v>16</v>
      </c>
      <c r="M1916" t="str">
        <f>IF(PatientData[[#This Row],[Age]]&lt;=30,"18-30",IF(PatientData[[#This Row],[Age]]&lt;=40,"31-40",IF(PatientData[[#This Row],[Age]]&lt;=50,"41-50",IF(PatientData[[#This Row],[Age]]&lt;=60,"51-60",IF(PatientData[[#This Row],[Age]]&lt;=70,"61-70",IF(PatientData[[#This Row],[Age]]&lt;=80,"71-80","80+"))))))</f>
        <v>41-50</v>
      </c>
    </row>
    <row r="1917" spans="1:13" x14ac:dyDescent="0.25">
      <c r="A1917" t="s">
        <v>1941</v>
      </c>
      <c r="B1917">
        <v>25</v>
      </c>
      <c r="C1917" t="s">
        <v>13</v>
      </c>
      <c r="D1917">
        <v>152</v>
      </c>
      <c r="E1917">
        <v>206.472063334566</v>
      </c>
      <c r="F1917">
        <v>25.658307729359301</v>
      </c>
      <c r="G1917" t="s">
        <v>18</v>
      </c>
      <c r="H1917" t="s">
        <v>22</v>
      </c>
      <c r="I1917" t="s">
        <v>15</v>
      </c>
      <c r="J1917">
        <v>4</v>
      </c>
      <c r="K1917">
        <v>16007.85</v>
      </c>
      <c r="L1917" t="s">
        <v>16</v>
      </c>
      <c r="M1917" t="str">
        <f>IF(PatientData[[#This Row],[Age]]&lt;=30,"18-30",IF(PatientData[[#This Row],[Age]]&lt;=40,"31-40",IF(PatientData[[#This Row],[Age]]&lt;=50,"41-50",IF(PatientData[[#This Row],[Age]]&lt;=60,"51-60",IF(PatientData[[#This Row],[Age]]&lt;=70,"61-70",IF(PatientData[[#This Row],[Age]]&lt;=80,"71-80","80+"))))))</f>
        <v>18-30</v>
      </c>
    </row>
    <row r="1918" spans="1:13" x14ac:dyDescent="0.25">
      <c r="A1918" t="s">
        <v>1942</v>
      </c>
      <c r="B1918">
        <v>69</v>
      </c>
      <c r="C1918" t="s">
        <v>25</v>
      </c>
      <c r="D1918">
        <v>113</v>
      </c>
      <c r="E1918">
        <v>253.480920254837</v>
      </c>
      <c r="F1918">
        <v>30.442466969329999</v>
      </c>
      <c r="G1918" t="s">
        <v>14</v>
      </c>
      <c r="H1918" t="s">
        <v>19</v>
      </c>
      <c r="I1918" t="s">
        <v>15</v>
      </c>
      <c r="J1918">
        <v>2</v>
      </c>
      <c r="K1918">
        <v>9844.07</v>
      </c>
      <c r="L1918" t="s">
        <v>16</v>
      </c>
      <c r="M1918" t="str">
        <f>IF(PatientData[[#This Row],[Age]]&lt;=30,"18-30",IF(PatientData[[#This Row],[Age]]&lt;=40,"31-40",IF(PatientData[[#This Row],[Age]]&lt;=50,"41-50",IF(PatientData[[#This Row],[Age]]&lt;=60,"51-60",IF(PatientData[[#This Row],[Age]]&lt;=70,"61-70",IF(PatientData[[#This Row],[Age]]&lt;=80,"71-80","80+"))))))</f>
        <v>61-70</v>
      </c>
    </row>
    <row r="1919" spans="1:13" x14ac:dyDescent="0.25">
      <c r="A1919" t="s">
        <v>1943</v>
      </c>
      <c r="B1919">
        <v>43</v>
      </c>
      <c r="C1919" t="s">
        <v>25</v>
      </c>
      <c r="D1919">
        <v>160</v>
      </c>
      <c r="E1919">
        <v>205.329769373999</v>
      </c>
      <c r="F1919">
        <v>32.353210699199302</v>
      </c>
      <c r="G1919" t="s">
        <v>36</v>
      </c>
      <c r="H1919" t="s">
        <v>22</v>
      </c>
      <c r="I1919" t="s">
        <v>26</v>
      </c>
      <c r="J1919">
        <v>6</v>
      </c>
      <c r="K1919">
        <v>16164.12</v>
      </c>
      <c r="L1919" t="s">
        <v>23</v>
      </c>
      <c r="M1919" t="str">
        <f>IF(PatientData[[#This Row],[Age]]&lt;=30,"18-30",IF(PatientData[[#This Row],[Age]]&lt;=40,"31-40",IF(PatientData[[#This Row],[Age]]&lt;=50,"41-50",IF(PatientData[[#This Row],[Age]]&lt;=60,"51-60",IF(PatientData[[#This Row],[Age]]&lt;=70,"61-70",IF(PatientData[[#This Row],[Age]]&lt;=80,"71-80","80+"))))))</f>
        <v>41-50</v>
      </c>
    </row>
    <row r="1920" spans="1:13" x14ac:dyDescent="0.25">
      <c r="A1920" t="s">
        <v>1944</v>
      </c>
      <c r="B1920">
        <v>62</v>
      </c>
      <c r="C1920" t="s">
        <v>13</v>
      </c>
      <c r="D1920">
        <v>112</v>
      </c>
      <c r="E1920">
        <v>248.93598551830499</v>
      </c>
      <c r="F1920">
        <v>27.687857345844201</v>
      </c>
      <c r="G1920" t="s">
        <v>14</v>
      </c>
      <c r="H1920" t="s">
        <v>22</v>
      </c>
      <c r="I1920" t="s">
        <v>10051</v>
      </c>
      <c r="J1920">
        <v>2</v>
      </c>
      <c r="K1920">
        <v>5740.26</v>
      </c>
      <c r="L1920" t="s">
        <v>16</v>
      </c>
      <c r="M1920" t="str">
        <f>IF(PatientData[[#This Row],[Age]]&lt;=30,"18-30",IF(PatientData[[#This Row],[Age]]&lt;=40,"31-40",IF(PatientData[[#This Row],[Age]]&lt;=50,"41-50",IF(PatientData[[#This Row],[Age]]&lt;=60,"51-60",IF(PatientData[[#This Row],[Age]]&lt;=70,"61-70",IF(PatientData[[#This Row],[Age]]&lt;=80,"71-80","80+"))))))</f>
        <v>61-70</v>
      </c>
    </row>
    <row r="1921" spans="1:13" x14ac:dyDescent="0.25">
      <c r="A1921" t="s">
        <v>1945</v>
      </c>
      <c r="B1921">
        <v>40</v>
      </c>
      <c r="C1921" t="s">
        <v>13</v>
      </c>
      <c r="D1921">
        <v>132</v>
      </c>
      <c r="E1921">
        <v>220.51941659438299</v>
      </c>
      <c r="F1921">
        <v>24.910811119439</v>
      </c>
      <c r="G1921" t="s">
        <v>14</v>
      </c>
      <c r="H1921" t="s">
        <v>22</v>
      </c>
      <c r="I1921" t="s">
        <v>15</v>
      </c>
      <c r="J1921">
        <v>3</v>
      </c>
      <c r="K1921">
        <v>6266.52</v>
      </c>
      <c r="L1921" t="s">
        <v>16</v>
      </c>
      <c r="M1921" t="str">
        <f>IF(PatientData[[#This Row],[Age]]&lt;=30,"18-30",IF(PatientData[[#This Row],[Age]]&lt;=40,"31-40",IF(PatientData[[#This Row],[Age]]&lt;=50,"41-50",IF(PatientData[[#This Row],[Age]]&lt;=60,"51-60",IF(PatientData[[#This Row],[Age]]&lt;=70,"61-70",IF(PatientData[[#This Row],[Age]]&lt;=80,"71-80","80+"))))))</f>
        <v>31-40</v>
      </c>
    </row>
    <row r="1922" spans="1:13" x14ac:dyDescent="0.25">
      <c r="A1922" t="s">
        <v>1946</v>
      </c>
      <c r="B1922">
        <v>74</v>
      </c>
      <c r="C1922" t="s">
        <v>13</v>
      </c>
      <c r="D1922">
        <v>127</v>
      </c>
      <c r="E1922">
        <v>239.76818105578101</v>
      </c>
      <c r="F1922">
        <v>20.566017253077899</v>
      </c>
      <c r="G1922" t="s">
        <v>14</v>
      </c>
      <c r="H1922" t="s">
        <v>19</v>
      </c>
      <c r="I1922" t="s">
        <v>15</v>
      </c>
      <c r="J1922">
        <v>3</v>
      </c>
      <c r="K1922">
        <v>7711.93</v>
      </c>
      <c r="L1922" t="s">
        <v>23</v>
      </c>
      <c r="M1922" t="str">
        <f>IF(PatientData[[#This Row],[Age]]&lt;=30,"18-30",IF(PatientData[[#This Row],[Age]]&lt;=40,"31-40",IF(PatientData[[#This Row],[Age]]&lt;=50,"41-50",IF(PatientData[[#This Row],[Age]]&lt;=60,"51-60",IF(PatientData[[#This Row],[Age]]&lt;=70,"61-70",IF(PatientData[[#This Row],[Age]]&lt;=80,"71-80","80+"))))))</f>
        <v>71-80</v>
      </c>
    </row>
    <row r="1923" spans="1:13" x14ac:dyDescent="0.25">
      <c r="A1923" t="s">
        <v>1947</v>
      </c>
      <c r="B1923">
        <v>73</v>
      </c>
      <c r="C1923" t="s">
        <v>25</v>
      </c>
      <c r="D1923">
        <v>154</v>
      </c>
      <c r="E1923">
        <v>227.82132951357099</v>
      </c>
      <c r="F1923">
        <v>31.249038164680599</v>
      </c>
      <c r="G1923" t="s">
        <v>36</v>
      </c>
      <c r="H1923" t="s">
        <v>19</v>
      </c>
      <c r="I1923" t="s">
        <v>26</v>
      </c>
      <c r="J1923">
        <v>1</v>
      </c>
      <c r="K1923">
        <v>20935.64</v>
      </c>
      <c r="L1923" t="s">
        <v>23</v>
      </c>
      <c r="M1923" t="str">
        <f>IF(PatientData[[#This Row],[Age]]&lt;=30,"18-30",IF(PatientData[[#This Row],[Age]]&lt;=40,"31-40",IF(PatientData[[#This Row],[Age]]&lt;=50,"41-50",IF(PatientData[[#This Row],[Age]]&lt;=60,"51-60",IF(PatientData[[#This Row],[Age]]&lt;=70,"61-70",IF(PatientData[[#This Row],[Age]]&lt;=80,"71-80","80+"))))))</f>
        <v>71-80</v>
      </c>
    </row>
    <row r="1924" spans="1:13" x14ac:dyDescent="0.25">
      <c r="A1924" t="s">
        <v>1948</v>
      </c>
      <c r="B1924">
        <v>36</v>
      </c>
      <c r="C1924" t="s">
        <v>25</v>
      </c>
      <c r="D1924">
        <v>151</v>
      </c>
      <c r="E1924">
        <v>144.32757853167101</v>
      </c>
      <c r="F1924">
        <v>32.089957998994798</v>
      </c>
      <c r="G1924" t="s">
        <v>14</v>
      </c>
      <c r="H1924" t="s">
        <v>19</v>
      </c>
      <c r="I1924" t="s">
        <v>28</v>
      </c>
      <c r="J1924">
        <v>0</v>
      </c>
      <c r="K1924">
        <v>3455.39</v>
      </c>
      <c r="L1924" t="s">
        <v>23</v>
      </c>
      <c r="M1924" t="str">
        <f>IF(PatientData[[#This Row],[Age]]&lt;=30,"18-30",IF(PatientData[[#This Row],[Age]]&lt;=40,"31-40",IF(PatientData[[#This Row],[Age]]&lt;=50,"41-50",IF(PatientData[[#This Row],[Age]]&lt;=60,"51-60",IF(PatientData[[#This Row],[Age]]&lt;=70,"61-70",IF(PatientData[[#This Row],[Age]]&lt;=80,"71-80","80+"))))))</f>
        <v>31-40</v>
      </c>
    </row>
    <row r="1925" spans="1:13" x14ac:dyDescent="0.25">
      <c r="A1925" t="s">
        <v>1949</v>
      </c>
      <c r="B1925">
        <v>51</v>
      </c>
      <c r="C1925" t="s">
        <v>25</v>
      </c>
      <c r="D1925">
        <v>135</v>
      </c>
      <c r="E1925">
        <v>239.99446441891399</v>
      </c>
      <c r="F1925">
        <v>30.152716081314999</v>
      </c>
      <c r="G1925" t="s">
        <v>14</v>
      </c>
      <c r="H1925" t="s">
        <v>19</v>
      </c>
      <c r="I1925" t="s">
        <v>28</v>
      </c>
      <c r="J1925">
        <v>1</v>
      </c>
      <c r="K1925">
        <v>3935.42</v>
      </c>
      <c r="L1925" t="s">
        <v>23</v>
      </c>
      <c r="M1925" t="str">
        <f>IF(PatientData[[#This Row],[Age]]&lt;=30,"18-30",IF(PatientData[[#This Row],[Age]]&lt;=40,"31-40",IF(PatientData[[#This Row],[Age]]&lt;=50,"41-50",IF(PatientData[[#This Row],[Age]]&lt;=60,"51-60",IF(PatientData[[#This Row],[Age]]&lt;=70,"61-70",IF(PatientData[[#This Row],[Age]]&lt;=80,"71-80","80+"))))))</f>
        <v>51-60</v>
      </c>
    </row>
    <row r="1926" spans="1:13" x14ac:dyDescent="0.25">
      <c r="A1926" t="s">
        <v>1950</v>
      </c>
      <c r="B1926">
        <v>40</v>
      </c>
      <c r="C1926" t="s">
        <v>13</v>
      </c>
      <c r="D1926">
        <v>153</v>
      </c>
      <c r="E1926">
        <v>201.116419102826</v>
      </c>
      <c r="F1926">
        <v>25.411951232210999</v>
      </c>
      <c r="G1926" t="s">
        <v>14</v>
      </c>
      <c r="H1926" t="s">
        <v>19</v>
      </c>
      <c r="I1926" t="s">
        <v>28</v>
      </c>
      <c r="J1926">
        <v>6</v>
      </c>
      <c r="K1926">
        <v>7499.42</v>
      </c>
      <c r="L1926" t="s">
        <v>43</v>
      </c>
      <c r="M1926" t="str">
        <f>IF(PatientData[[#This Row],[Age]]&lt;=30,"18-30",IF(PatientData[[#This Row],[Age]]&lt;=40,"31-40",IF(PatientData[[#This Row],[Age]]&lt;=50,"41-50",IF(PatientData[[#This Row],[Age]]&lt;=60,"51-60",IF(PatientData[[#This Row],[Age]]&lt;=70,"61-70",IF(PatientData[[#This Row],[Age]]&lt;=80,"71-80","80+"))))))</f>
        <v>31-40</v>
      </c>
    </row>
    <row r="1927" spans="1:13" x14ac:dyDescent="0.25">
      <c r="A1927" t="s">
        <v>1951</v>
      </c>
      <c r="B1927">
        <v>62</v>
      </c>
      <c r="C1927" t="s">
        <v>13</v>
      </c>
      <c r="D1927">
        <v>119</v>
      </c>
      <c r="E1927">
        <v>217.947675023654</v>
      </c>
      <c r="F1927">
        <v>20.8998488224094</v>
      </c>
      <c r="G1927" t="s">
        <v>14</v>
      </c>
      <c r="H1927" t="s">
        <v>22</v>
      </c>
      <c r="I1927" t="s">
        <v>15</v>
      </c>
      <c r="J1927">
        <v>2</v>
      </c>
      <c r="K1927">
        <v>5749.61</v>
      </c>
      <c r="L1927" t="s">
        <v>16</v>
      </c>
      <c r="M1927" t="str">
        <f>IF(PatientData[[#This Row],[Age]]&lt;=30,"18-30",IF(PatientData[[#This Row],[Age]]&lt;=40,"31-40",IF(PatientData[[#This Row],[Age]]&lt;=50,"41-50",IF(PatientData[[#This Row],[Age]]&lt;=60,"51-60",IF(PatientData[[#This Row],[Age]]&lt;=70,"61-70",IF(PatientData[[#This Row],[Age]]&lt;=80,"71-80","80+"))))))</f>
        <v>61-70</v>
      </c>
    </row>
    <row r="1928" spans="1:13" x14ac:dyDescent="0.25">
      <c r="A1928" t="s">
        <v>1952</v>
      </c>
      <c r="B1928">
        <v>56</v>
      </c>
      <c r="C1928" t="s">
        <v>13</v>
      </c>
      <c r="D1928">
        <v>122</v>
      </c>
      <c r="E1928">
        <v>191.19742023209201</v>
      </c>
      <c r="F1928">
        <v>24.644944126793501</v>
      </c>
      <c r="G1928" t="s">
        <v>18</v>
      </c>
      <c r="H1928" t="s">
        <v>10051</v>
      </c>
      <c r="I1928" t="s">
        <v>26</v>
      </c>
      <c r="J1928">
        <v>4</v>
      </c>
      <c r="K1928" t="s">
        <v>10051</v>
      </c>
      <c r="L1928" t="s">
        <v>23</v>
      </c>
      <c r="M1928" t="str">
        <f>IF(PatientData[[#This Row],[Age]]&lt;=30,"18-30",IF(PatientData[[#This Row],[Age]]&lt;=40,"31-40",IF(PatientData[[#This Row],[Age]]&lt;=50,"41-50",IF(PatientData[[#This Row],[Age]]&lt;=60,"51-60",IF(PatientData[[#This Row],[Age]]&lt;=70,"61-70",IF(PatientData[[#This Row],[Age]]&lt;=80,"71-80","80+"))))))</f>
        <v>51-60</v>
      </c>
    </row>
    <row r="1929" spans="1:13" x14ac:dyDescent="0.25">
      <c r="A1929" t="s">
        <v>1953</v>
      </c>
      <c r="B1929">
        <v>35</v>
      </c>
      <c r="C1929" t="s">
        <v>25</v>
      </c>
      <c r="D1929">
        <v>161</v>
      </c>
      <c r="E1929">
        <v>255.423329368537</v>
      </c>
      <c r="F1929">
        <v>29.407271419059601</v>
      </c>
      <c r="G1929" t="s">
        <v>36</v>
      </c>
      <c r="H1929" t="s">
        <v>19</v>
      </c>
      <c r="I1929" t="s">
        <v>15</v>
      </c>
      <c r="J1929">
        <v>4</v>
      </c>
      <c r="K1929" t="s">
        <v>10051</v>
      </c>
      <c r="L1929" t="s">
        <v>16</v>
      </c>
      <c r="M1929" t="str">
        <f>IF(PatientData[[#This Row],[Age]]&lt;=30,"18-30",IF(PatientData[[#This Row],[Age]]&lt;=40,"31-40",IF(PatientData[[#This Row],[Age]]&lt;=50,"41-50",IF(PatientData[[#This Row],[Age]]&lt;=60,"51-60",IF(PatientData[[#This Row],[Age]]&lt;=70,"61-70",IF(PatientData[[#This Row],[Age]]&lt;=80,"71-80","80+"))))))</f>
        <v>31-40</v>
      </c>
    </row>
    <row r="1930" spans="1:13" x14ac:dyDescent="0.25">
      <c r="A1930" t="s">
        <v>1954</v>
      </c>
      <c r="B1930">
        <v>68</v>
      </c>
      <c r="C1930" t="s">
        <v>13</v>
      </c>
      <c r="D1930" t="s">
        <v>10051</v>
      </c>
      <c r="E1930">
        <v>198.793705877913</v>
      </c>
      <c r="F1930">
        <v>17.829824273118401</v>
      </c>
      <c r="G1930" t="s">
        <v>18</v>
      </c>
      <c r="H1930" t="s">
        <v>19</v>
      </c>
      <c r="I1930" t="s">
        <v>15</v>
      </c>
      <c r="J1930">
        <v>2</v>
      </c>
      <c r="K1930">
        <v>8219.41</v>
      </c>
      <c r="L1930" t="s">
        <v>16</v>
      </c>
      <c r="M1930" t="str">
        <f>IF(PatientData[[#This Row],[Age]]&lt;=30,"18-30",IF(PatientData[[#This Row],[Age]]&lt;=40,"31-40",IF(PatientData[[#This Row],[Age]]&lt;=50,"41-50",IF(PatientData[[#This Row],[Age]]&lt;=60,"51-60",IF(PatientData[[#This Row],[Age]]&lt;=70,"61-70",IF(PatientData[[#This Row],[Age]]&lt;=80,"71-80","80+"))))))</f>
        <v>61-70</v>
      </c>
    </row>
    <row r="1931" spans="1:13" x14ac:dyDescent="0.25">
      <c r="A1931" t="s">
        <v>1955</v>
      </c>
      <c r="B1931">
        <v>53</v>
      </c>
      <c r="C1931" t="s">
        <v>25</v>
      </c>
      <c r="D1931">
        <v>127</v>
      </c>
      <c r="E1931" t="s">
        <v>10051</v>
      </c>
      <c r="F1931">
        <v>30.2007660302252</v>
      </c>
      <c r="G1931" t="s">
        <v>14</v>
      </c>
      <c r="H1931" t="s">
        <v>19</v>
      </c>
      <c r="I1931" t="s">
        <v>28</v>
      </c>
      <c r="J1931">
        <v>6</v>
      </c>
      <c r="K1931">
        <v>7570.24</v>
      </c>
      <c r="L1931" t="s">
        <v>16</v>
      </c>
      <c r="M1931" t="str">
        <f>IF(PatientData[[#This Row],[Age]]&lt;=30,"18-30",IF(PatientData[[#This Row],[Age]]&lt;=40,"31-40",IF(PatientData[[#This Row],[Age]]&lt;=50,"41-50",IF(PatientData[[#This Row],[Age]]&lt;=60,"51-60",IF(PatientData[[#This Row],[Age]]&lt;=70,"61-70",IF(PatientData[[#This Row],[Age]]&lt;=80,"71-80","80+"))))))</f>
        <v>51-60</v>
      </c>
    </row>
    <row r="1932" spans="1:13" x14ac:dyDescent="0.25">
      <c r="A1932" t="s">
        <v>1956</v>
      </c>
      <c r="B1932">
        <v>37</v>
      </c>
      <c r="C1932" t="s">
        <v>13</v>
      </c>
      <c r="D1932">
        <v>129</v>
      </c>
      <c r="E1932">
        <v>237.58820536217601</v>
      </c>
      <c r="F1932">
        <v>23.427592475286499</v>
      </c>
      <c r="G1932" t="s">
        <v>14</v>
      </c>
      <c r="H1932" t="s">
        <v>19</v>
      </c>
      <c r="I1932" t="s">
        <v>28</v>
      </c>
      <c r="J1932">
        <v>2</v>
      </c>
      <c r="K1932">
        <v>1766.58</v>
      </c>
      <c r="L1932" t="s">
        <v>23</v>
      </c>
      <c r="M1932" t="str">
        <f>IF(PatientData[[#This Row],[Age]]&lt;=30,"18-30",IF(PatientData[[#This Row],[Age]]&lt;=40,"31-40",IF(PatientData[[#This Row],[Age]]&lt;=50,"41-50",IF(PatientData[[#This Row],[Age]]&lt;=60,"51-60",IF(PatientData[[#This Row],[Age]]&lt;=70,"61-70",IF(PatientData[[#This Row],[Age]]&lt;=80,"71-80","80+"))))))</f>
        <v>31-40</v>
      </c>
    </row>
    <row r="1933" spans="1:13" x14ac:dyDescent="0.25">
      <c r="A1933" t="s">
        <v>1957</v>
      </c>
      <c r="B1933">
        <v>46</v>
      </c>
      <c r="C1933" t="s">
        <v>13</v>
      </c>
      <c r="D1933">
        <v>143</v>
      </c>
      <c r="E1933">
        <v>273.53474198146102</v>
      </c>
      <c r="F1933">
        <v>34.954202847050901</v>
      </c>
      <c r="G1933" t="s">
        <v>14</v>
      </c>
      <c r="H1933" t="s">
        <v>19</v>
      </c>
      <c r="I1933" t="s">
        <v>28</v>
      </c>
      <c r="J1933">
        <v>3</v>
      </c>
      <c r="K1933">
        <v>6840.69</v>
      </c>
      <c r="L1933" t="s">
        <v>16</v>
      </c>
      <c r="M1933" t="str">
        <f>IF(PatientData[[#This Row],[Age]]&lt;=30,"18-30",IF(PatientData[[#This Row],[Age]]&lt;=40,"31-40",IF(PatientData[[#This Row],[Age]]&lt;=50,"41-50",IF(PatientData[[#This Row],[Age]]&lt;=60,"51-60",IF(PatientData[[#This Row],[Age]]&lt;=70,"61-70",IF(PatientData[[#This Row],[Age]]&lt;=80,"71-80","80+"))))))</f>
        <v>41-50</v>
      </c>
    </row>
    <row r="1934" spans="1:13" x14ac:dyDescent="0.25">
      <c r="A1934" t="s">
        <v>1958</v>
      </c>
      <c r="B1934">
        <v>53</v>
      </c>
      <c r="C1934" t="s">
        <v>13</v>
      </c>
      <c r="D1934">
        <v>154</v>
      </c>
      <c r="E1934">
        <v>287.77301801076601</v>
      </c>
      <c r="F1934">
        <v>26.1709858656804</v>
      </c>
      <c r="G1934" t="s">
        <v>14</v>
      </c>
      <c r="H1934" t="s">
        <v>19</v>
      </c>
      <c r="I1934" t="s">
        <v>28</v>
      </c>
      <c r="J1934">
        <v>4</v>
      </c>
      <c r="K1934">
        <v>3788.89</v>
      </c>
      <c r="L1934" t="s">
        <v>16</v>
      </c>
      <c r="M1934" t="str">
        <f>IF(PatientData[[#This Row],[Age]]&lt;=30,"18-30",IF(PatientData[[#This Row],[Age]]&lt;=40,"31-40",IF(PatientData[[#This Row],[Age]]&lt;=50,"41-50",IF(PatientData[[#This Row],[Age]]&lt;=60,"51-60",IF(PatientData[[#This Row],[Age]]&lt;=70,"61-70",IF(PatientData[[#This Row],[Age]]&lt;=80,"71-80","80+"))))))</f>
        <v>51-60</v>
      </c>
    </row>
    <row r="1935" spans="1:13" x14ac:dyDescent="0.25">
      <c r="A1935" t="s">
        <v>1959</v>
      </c>
      <c r="B1935">
        <v>46</v>
      </c>
      <c r="C1935" t="s">
        <v>25</v>
      </c>
      <c r="D1935">
        <v>110</v>
      </c>
      <c r="E1935">
        <v>240.54222450875099</v>
      </c>
      <c r="F1935">
        <v>34.105110213705998</v>
      </c>
      <c r="G1935" t="s">
        <v>36</v>
      </c>
      <c r="H1935" t="s">
        <v>19</v>
      </c>
      <c r="I1935" t="s">
        <v>26</v>
      </c>
      <c r="J1935">
        <v>5</v>
      </c>
      <c r="K1935">
        <v>14554.9</v>
      </c>
      <c r="L1935" t="s">
        <v>16</v>
      </c>
      <c r="M1935" t="str">
        <f>IF(PatientData[[#This Row],[Age]]&lt;=30,"18-30",IF(PatientData[[#This Row],[Age]]&lt;=40,"31-40",IF(PatientData[[#This Row],[Age]]&lt;=50,"41-50",IF(PatientData[[#This Row],[Age]]&lt;=60,"51-60",IF(PatientData[[#This Row],[Age]]&lt;=70,"61-70",IF(PatientData[[#This Row],[Age]]&lt;=80,"71-80","80+"))))))</f>
        <v>41-50</v>
      </c>
    </row>
    <row r="1936" spans="1:13" x14ac:dyDescent="0.25">
      <c r="A1936" t="s">
        <v>1960</v>
      </c>
      <c r="B1936">
        <v>46</v>
      </c>
      <c r="C1936" t="s">
        <v>13</v>
      </c>
      <c r="D1936">
        <v>106</v>
      </c>
      <c r="E1936">
        <v>201.40798682735601</v>
      </c>
      <c r="F1936">
        <v>29.025226741371899</v>
      </c>
      <c r="G1936" t="s">
        <v>14</v>
      </c>
      <c r="H1936" t="s">
        <v>19</v>
      </c>
      <c r="I1936" t="s">
        <v>28</v>
      </c>
      <c r="J1936">
        <v>1</v>
      </c>
      <c r="K1936">
        <v>4328.03</v>
      </c>
      <c r="L1936" t="s">
        <v>23</v>
      </c>
      <c r="M1936" t="str">
        <f>IF(PatientData[[#This Row],[Age]]&lt;=30,"18-30",IF(PatientData[[#This Row],[Age]]&lt;=40,"31-40",IF(PatientData[[#This Row],[Age]]&lt;=50,"41-50",IF(PatientData[[#This Row],[Age]]&lt;=60,"51-60",IF(PatientData[[#This Row],[Age]]&lt;=70,"61-70",IF(PatientData[[#This Row],[Age]]&lt;=80,"71-80","80+"))))))</f>
        <v>41-50</v>
      </c>
    </row>
    <row r="1937" spans="1:13" x14ac:dyDescent="0.25">
      <c r="A1937" t="s">
        <v>1961</v>
      </c>
      <c r="B1937">
        <v>47</v>
      </c>
      <c r="C1937" t="s">
        <v>25</v>
      </c>
      <c r="D1937">
        <v>116</v>
      </c>
      <c r="E1937">
        <v>190.70910761525499</v>
      </c>
      <c r="F1937">
        <v>21.7668175969206</v>
      </c>
      <c r="G1937" t="s">
        <v>18</v>
      </c>
      <c r="H1937" t="s">
        <v>19</v>
      </c>
      <c r="I1937" t="s">
        <v>15</v>
      </c>
      <c r="J1937">
        <v>4</v>
      </c>
      <c r="K1937">
        <v>5230.67</v>
      </c>
      <c r="L1937" t="s">
        <v>23</v>
      </c>
      <c r="M1937" t="str">
        <f>IF(PatientData[[#This Row],[Age]]&lt;=30,"18-30",IF(PatientData[[#This Row],[Age]]&lt;=40,"31-40",IF(PatientData[[#This Row],[Age]]&lt;=50,"41-50",IF(PatientData[[#This Row],[Age]]&lt;=60,"51-60",IF(PatientData[[#This Row],[Age]]&lt;=70,"61-70",IF(PatientData[[#This Row],[Age]]&lt;=80,"71-80","80+"))))))</f>
        <v>41-50</v>
      </c>
    </row>
    <row r="1938" spans="1:13" x14ac:dyDescent="0.25">
      <c r="A1938" t="s">
        <v>1962</v>
      </c>
      <c r="B1938">
        <v>55</v>
      </c>
      <c r="C1938" t="s">
        <v>13</v>
      </c>
      <c r="D1938">
        <v>140</v>
      </c>
      <c r="E1938">
        <v>235.87225126364899</v>
      </c>
      <c r="F1938">
        <v>26.949725239086099</v>
      </c>
      <c r="G1938" t="s">
        <v>36</v>
      </c>
      <c r="H1938" t="s">
        <v>22</v>
      </c>
      <c r="I1938" t="s">
        <v>26</v>
      </c>
      <c r="J1938">
        <v>3</v>
      </c>
      <c r="K1938">
        <v>20472.55</v>
      </c>
      <c r="L1938" t="s">
        <v>43</v>
      </c>
      <c r="M1938" t="str">
        <f>IF(PatientData[[#This Row],[Age]]&lt;=30,"18-30",IF(PatientData[[#This Row],[Age]]&lt;=40,"31-40",IF(PatientData[[#This Row],[Age]]&lt;=50,"41-50",IF(PatientData[[#This Row],[Age]]&lt;=60,"51-60",IF(PatientData[[#This Row],[Age]]&lt;=70,"61-70",IF(PatientData[[#This Row],[Age]]&lt;=80,"71-80","80+"))))))</f>
        <v>51-60</v>
      </c>
    </row>
    <row r="1939" spans="1:13" x14ac:dyDescent="0.25">
      <c r="A1939" t="s">
        <v>1963</v>
      </c>
      <c r="B1939">
        <v>68</v>
      </c>
      <c r="C1939" t="s">
        <v>25</v>
      </c>
      <c r="D1939">
        <v>90</v>
      </c>
      <c r="E1939">
        <v>166.926914445319</v>
      </c>
      <c r="F1939">
        <v>29.535824418585701</v>
      </c>
      <c r="G1939" t="s">
        <v>18</v>
      </c>
      <c r="H1939" t="s">
        <v>19</v>
      </c>
      <c r="I1939" t="s">
        <v>28</v>
      </c>
      <c r="J1939">
        <v>3</v>
      </c>
      <c r="K1939">
        <v>5684.43</v>
      </c>
      <c r="L1939" t="s">
        <v>16</v>
      </c>
      <c r="M1939" t="str">
        <f>IF(PatientData[[#This Row],[Age]]&lt;=30,"18-30",IF(PatientData[[#This Row],[Age]]&lt;=40,"31-40",IF(PatientData[[#This Row],[Age]]&lt;=50,"41-50",IF(PatientData[[#This Row],[Age]]&lt;=60,"51-60",IF(PatientData[[#This Row],[Age]]&lt;=70,"61-70",IF(PatientData[[#This Row],[Age]]&lt;=80,"71-80","80+"))))))</f>
        <v>61-70</v>
      </c>
    </row>
    <row r="1940" spans="1:13" x14ac:dyDescent="0.25">
      <c r="A1940" t="s">
        <v>1964</v>
      </c>
      <c r="B1940">
        <v>45</v>
      </c>
      <c r="C1940" t="s">
        <v>13</v>
      </c>
      <c r="D1940">
        <v>150</v>
      </c>
      <c r="E1940">
        <v>261.691738948102</v>
      </c>
      <c r="F1940">
        <v>39.581879281588101</v>
      </c>
      <c r="G1940" t="s">
        <v>36</v>
      </c>
      <c r="H1940" t="s">
        <v>19</v>
      </c>
      <c r="I1940" t="s">
        <v>15</v>
      </c>
      <c r="J1940">
        <v>6</v>
      </c>
      <c r="K1940">
        <v>14605.9</v>
      </c>
      <c r="L1940" t="s">
        <v>20</v>
      </c>
      <c r="M1940" t="str">
        <f>IF(PatientData[[#This Row],[Age]]&lt;=30,"18-30",IF(PatientData[[#This Row],[Age]]&lt;=40,"31-40",IF(PatientData[[#This Row],[Age]]&lt;=50,"41-50",IF(PatientData[[#This Row],[Age]]&lt;=60,"51-60",IF(PatientData[[#This Row],[Age]]&lt;=70,"61-70",IF(PatientData[[#This Row],[Age]]&lt;=80,"71-80","80+"))))))</f>
        <v>41-50</v>
      </c>
    </row>
    <row r="1941" spans="1:13" x14ac:dyDescent="0.25">
      <c r="A1941" t="s">
        <v>1965</v>
      </c>
      <c r="B1941">
        <v>38</v>
      </c>
      <c r="C1941" t="s">
        <v>13</v>
      </c>
      <c r="D1941">
        <v>136</v>
      </c>
      <c r="E1941">
        <v>209.427161765986</v>
      </c>
      <c r="F1941">
        <v>26.605304364984999</v>
      </c>
      <c r="G1941" t="s">
        <v>18</v>
      </c>
      <c r="H1941" t="s">
        <v>22</v>
      </c>
      <c r="I1941" t="s">
        <v>15</v>
      </c>
      <c r="J1941">
        <v>2</v>
      </c>
      <c r="K1941">
        <v>9677.84</v>
      </c>
      <c r="L1941" t="s">
        <v>23</v>
      </c>
      <c r="M1941" t="str">
        <f>IF(PatientData[[#This Row],[Age]]&lt;=30,"18-30",IF(PatientData[[#This Row],[Age]]&lt;=40,"31-40",IF(PatientData[[#This Row],[Age]]&lt;=50,"41-50",IF(PatientData[[#This Row],[Age]]&lt;=60,"51-60",IF(PatientData[[#This Row],[Age]]&lt;=70,"61-70",IF(PatientData[[#This Row],[Age]]&lt;=80,"71-80","80+"))))))</f>
        <v>31-40</v>
      </c>
    </row>
    <row r="1942" spans="1:13" x14ac:dyDescent="0.25">
      <c r="A1942" t="s">
        <v>1966</v>
      </c>
      <c r="B1942">
        <v>88</v>
      </c>
      <c r="C1942" t="s">
        <v>25</v>
      </c>
      <c r="D1942">
        <v>130</v>
      </c>
      <c r="E1942">
        <v>269.61121107713399</v>
      </c>
      <c r="F1942">
        <v>32.152044821022599</v>
      </c>
      <c r="G1942" t="s">
        <v>18</v>
      </c>
      <c r="H1942" t="s">
        <v>19</v>
      </c>
      <c r="I1942" t="s">
        <v>26</v>
      </c>
      <c r="J1942">
        <v>1</v>
      </c>
      <c r="K1942" t="s">
        <v>10051</v>
      </c>
      <c r="L1942" t="s">
        <v>16</v>
      </c>
      <c r="M1942" t="str">
        <f>IF(PatientData[[#This Row],[Age]]&lt;=30,"18-30",IF(PatientData[[#This Row],[Age]]&lt;=40,"31-40",IF(PatientData[[#This Row],[Age]]&lt;=50,"41-50",IF(PatientData[[#This Row],[Age]]&lt;=60,"51-60",IF(PatientData[[#This Row],[Age]]&lt;=70,"61-70",IF(PatientData[[#This Row],[Age]]&lt;=80,"71-80","80+"))))))</f>
        <v>80+</v>
      </c>
    </row>
    <row r="1943" spans="1:13" x14ac:dyDescent="0.25">
      <c r="A1943" t="s">
        <v>1967</v>
      </c>
      <c r="B1943">
        <v>64</v>
      </c>
      <c r="C1943" t="s">
        <v>25</v>
      </c>
      <c r="D1943">
        <v>131</v>
      </c>
      <c r="E1943">
        <v>202.55844630320601</v>
      </c>
      <c r="F1943">
        <v>26.505466566148201</v>
      </c>
      <c r="G1943" t="s">
        <v>14</v>
      </c>
      <c r="H1943" t="s">
        <v>22</v>
      </c>
      <c r="I1943" t="s">
        <v>15</v>
      </c>
      <c r="J1943">
        <v>2</v>
      </c>
      <c r="K1943">
        <v>3620.64</v>
      </c>
      <c r="L1943" t="s">
        <v>23</v>
      </c>
      <c r="M1943" t="str">
        <f>IF(PatientData[[#This Row],[Age]]&lt;=30,"18-30",IF(PatientData[[#This Row],[Age]]&lt;=40,"31-40",IF(PatientData[[#This Row],[Age]]&lt;=50,"41-50",IF(PatientData[[#This Row],[Age]]&lt;=60,"51-60",IF(PatientData[[#This Row],[Age]]&lt;=70,"61-70",IF(PatientData[[#This Row],[Age]]&lt;=80,"71-80","80+"))))))</f>
        <v>61-70</v>
      </c>
    </row>
    <row r="1944" spans="1:13" x14ac:dyDescent="0.25">
      <c r="A1944" t="s">
        <v>1968</v>
      </c>
      <c r="B1944">
        <v>76</v>
      </c>
      <c r="C1944" t="s">
        <v>13</v>
      </c>
      <c r="D1944">
        <v>140</v>
      </c>
      <c r="E1944">
        <v>188.41869357363501</v>
      </c>
      <c r="F1944">
        <v>33.325859954829603</v>
      </c>
      <c r="G1944" t="s">
        <v>10051</v>
      </c>
      <c r="H1944" t="s">
        <v>19</v>
      </c>
      <c r="I1944" t="s">
        <v>15</v>
      </c>
      <c r="J1944">
        <v>3</v>
      </c>
      <c r="K1944">
        <v>9370.7999999999993</v>
      </c>
      <c r="L1944" t="s">
        <v>23</v>
      </c>
      <c r="M1944" t="str">
        <f>IF(PatientData[[#This Row],[Age]]&lt;=30,"18-30",IF(PatientData[[#This Row],[Age]]&lt;=40,"31-40",IF(PatientData[[#This Row],[Age]]&lt;=50,"41-50",IF(PatientData[[#This Row],[Age]]&lt;=60,"51-60",IF(PatientData[[#This Row],[Age]]&lt;=70,"61-70",IF(PatientData[[#This Row],[Age]]&lt;=80,"71-80","80+"))))))</f>
        <v>71-80</v>
      </c>
    </row>
    <row r="1945" spans="1:13" x14ac:dyDescent="0.25">
      <c r="A1945" t="s">
        <v>1969</v>
      </c>
      <c r="B1945">
        <v>51</v>
      </c>
      <c r="C1945" t="s">
        <v>13</v>
      </c>
      <c r="D1945">
        <v>158</v>
      </c>
      <c r="E1945">
        <v>213.92411099808899</v>
      </c>
      <c r="F1945">
        <v>31.2768854051298</v>
      </c>
      <c r="G1945" t="s">
        <v>36</v>
      </c>
      <c r="H1945" t="s">
        <v>19</v>
      </c>
      <c r="I1945" t="s">
        <v>15</v>
      </c>
      <c r="J1945">
        <v>5</v>
      </c>
      <c r="K1945" t="s">
        <v>10051</v>
      </c>
      <c r="L1945" t="s">
        <v>16</v>
      </c>
      <c r="M1945" t="str">
        <f>IF(PatientData[[#This Row],[Age]]&lt;=30,"18-30",IF(PatientData[[#This Row],[Age]]&lt;=40,"31-40",IF(PatientData[[#This Row],[Age]]&lt;=50,"41-50",IF(PatientData[[#This Row],[Age]]&lt;=60,"51-60",IF(PatientData[[#This Row],[Age]]&lt;=70,"61-70",IF(PatientData[[#This Row],[Age]]&lt;=80,"71-80","80+"))))))</f>
        <v>51-60</v>
      </c>
    </row>
    <row r="1946" spans="1:13" x14ac:dyDescent="0.25">
      <c r="A1946" t="s">
        <v>1970</v>
      </c>
      <c r="B1946">
        <v>61</v>
      </c>
      <c r="C1946" t="s">
        <v>25</v>
      </c>
      <c r="D1946">
        <v>124</v>
      </c>
      <c r="E1946">
        <v>249.048406190479</v>
      </c>
      <c r="F1946">
        <v>33.507667305411303</v>
      </c>
      <c r="G1946" t="s">
        <v>14</v>
      </c>
      <c r="H1946" t="s">
        <v>22</v>
      </c>
      <c r="I1946" t="s">
        <v>15</v>
      </c>
      <c r="J1946">
        <v>3</v>
      </c>
      <c r="K1946">
        <v>8916.2099999999991</v>
      </c>
      <c r="L1946" t="s">
        <v>16</v>
      </c>
      <c r="M1946" t="str">
        <f>IF(PatientData[[#This Row],[Age]]&lt;=30,"18-30",IF(PatientData[[#This Row],[Age]]&lt;=40,"31-40",IF(PatientData[[#This Row],[Age]]&lt;=50,"41-50",IF(PatientData[[#This Row],[Age]]&lt;=60,"51-60",IF(PatientData[[#This Row],[Age]]&lt;=70,"61-70",IF(PatientData[[#This Row],[Age]]&lt;=80,"71-80","80+"))))))</f>
        <v>61-70</v>
      </c>
    </row>
    <row r="1947" spans="1:13" x14ac:dyDescent="0.25">
      <c r="A1947" t="s">
        <v>1971</v>
      </c>
      <c r="B1947">
        <v>56</v>
      </c>
      <c r="C1947" t="s">
        <v>25</v>
      </c>
      <c r="D1947">
        <v>100</v>
      </c>
      <c r="E1947">
        <v>166.09256717893501</v>
      </c>
      <c r="F1947">
        <v>31.631393634581901</v>
      </c>
      <c r="G1947" t="s">
        <v>36</v>
      </c>
      <c r="H1947" t="s">
        <v>19</v>
      </c>
      <c r="I1947" t="s">
        <v>26</v>
      </c>
      <c r="J1947">
        <v>3</v>
      </c>
      <c r="K1947">
        <v>14202.65</v>
      </c>
      <c r="L1947" t="s">
        <v>16</v>
      </c>
      <c r="M1947" t="str">
        <f>IF(PatientData[[#This Row],[Age]]&lt;=30,"18-30",IF(PatientData[[#This Row],[Age]]&lt;=40,"31-40",IF(PatientData[[#This Row],[Age]]&lt;=50,"41-50",IF(PatientData[[#This Row],[Age]]&lt;=60,"51-60",IF(PatientData[[#This Row],[Age]]&lt;=70,"61-70",IF(PatientData[[#This Row],[Age]]&lt;=80,"71-80","80+"))))))</f>
        <v>51-60</v>
      </c>
    </row>
    <row r="1948" spans="1:13" x14ac:dyDescent="0.25">
      <c r="A1948" t="s">
        <v>1972</v>
      </c>
      <c r="B1948">
        <v>72</v>
      </c>
      <c r="C1948" t="s">
        <v>25</v>
      </c>
      <c r="D1948">
        <v>150</v>
      </c>
      <c r="E1948">
        <v>152.06800673158099</v>
      </c>
      <c r="F1948">
        <v>29.605645520597999</v>
      </c>
      <c r="G1948" t="s">
        <v>14</v>
      </c>
      <c r="H1948" t="s">
        <v>19</v>
      </c>
      <c r="I1948" t="s">
        <v>28</v>
      </c>
      <c r="J1948">
        <v>3</v>
      </c>
      <c r="K1948">
        <v>3289.32</v>
      </c>
      <c r="L1948" t="s">
        <v>16</v>
      </c>
      <c r="M1948" t="str">
        <f>IF(PatientData[[#This Row],[Age]]&lt;=30,"18-30",IF(PatientData[[#This Row],[Age]]&lt;=40,"31-40",IF(PatientData[[#This Row],[Age]]&lt;=50,"41-50",IF(PatientData[[#This Row],[Age]]&lt;=60,"51-60",IF(PatientData[[#This Row],[Age]]&lt;=70,"61-70",IF(PatientData[[#This Row],[Age]]&lt;=80,"71-80","80+"))))))</f>
        <v>71-80</v>
      </c>
    </row>
    <row r="1949" spans="1:13" x14ac:dyDescent="0.25">
      <c r="A1949" t="s">
        <v>1973</v>
      </c>
      <c r="B1949">
        <v>95</v>
      </c>
      <c r="C1949" t="s">
        <v>25</v>
      </c>
      <c r="D1949">
        <v>153</v>
      </c>
      <c r="E1949">
        <v>245.34788589853099</v>
      </c>
      <c r="F1949">
        <v>21.028136841322802</v>
      </c>
      <c r="G1949" t="s">
        <v>36</v>
      </c>
      <c r="H1949" t="s">
        <v>19</v>
      </c>
      <c r="I1949" t="s">
        <v>26</v>
      </c>
      <c r="J1949">
        <v>5</v>
      </c>
      <c r="K1949">
        <v>10568.03</v>
      </c>
      <c r="L1949" t="s">
        <v>16</v>
      </c>
      <c r="M1949" t="str">
        <f>IF(PatientData[[#This Row],[Age]]&lt;=30,"18-30",IF(PatientData[[#This Row],[Age]]&lt;=40,"31-40",IF(PatientData[[#This Row],[Age]]&lt;=50,"41-50",IF(PatientData[[#This Row],[Age]]&lt;=60,"51-60",IF(PatientData[[#This Row],[Age]]&lt;=70,"61-70",IF(PatientData[[#This Row],[Age]]&lt;=80,"71-80","80+"))))))</f>
        <v>80+</v>
      </c>
    </row>
    <row r="1950" spans="1:13" x14ac:dyDescent="0.25">
      <c r="A1950" t="s">
        <v>1974</v>
      </c>
      <c r="B1950">
        <v>42</v>
      </c>
      <c r="C1950" t="s">
        <v>25</v>
      </c>
      <c r="D1950">
        <v>117</v>
      </c>
      <c r="E1950">
        <v>239.12853462062199</v>
      </c>
      <c r="F1950">
        <v>25.998965548911499</v>
      </c>
      <c r="G1950" t="s">
        <v>14</v>
      </c>
      <c r="H1950" t="s">
        <v>19</v>
      </c>
      <c r="I1950" t="s">
        <v>28</v>
      </c>
      <c r="J1950">
        <v>5</v>
      </c>
      <c r="K1950">
        <v>3578.11</v>
      </c>
      <c r="L1950" t="s">
        <v>16</v>
      </c>
      <c r="M1950" t="str">
        <f>IF(PatientData[[#This Row],[Age]]&lt;=30,"18-30",IF(PatientData[[#This Row],[Age]]&lt;=40,"31-40",IF(PatientData[[#This Row],[Age]]&lt;=50,"41-50",IF(PatientData[[#This Row],[Age]]&lt;=60,"51-60",IF(PatientData[[#This Row],[Age]]&lt;=70,"61-70",IF(PatientData[[#This Row],[Age]]&lt;=80,"71-80","80+"))))))</f>
        <v>41-50</v>
      </c>
    </row>
    <row r="1951" spans="1:13" x14ac:dyDescent="0.25">
      <c r="A1951" t="s">
        <v>1975</v>
      </c>
      <c r="B1951">
        <v>63</v>
      </c>
      <c r="C1951" t="s">
        <v>13</v>
      </c>
      <c r="D1951">
        <v>147</v>
      </c>
      <c r="E1951">
        <v>244.87654800833801</v>
      </c>
      <c r="F1951">
        <v>37.749216992862102</v>
      </c>
      <c r="G1951" t="s">
        <v>18</v>
      </c>
      <c r="H1951" t="s">
        <v>19</v>
      </c>
      <c r="I1951" t="s">
        <v>26</v>
      </c>
      <c r="J1951">
        <v>4</v>
      </c>
      <c r="K1951">
        <v>11941.08</v>
      </c>
      <c r="L1951" t="s">
        <v>16</v>
      </c>
      <c r="M1951" t="str">
        <f>IF(PatientData[[#This Row],[Age]]&lt;=30,"18-30",IF(PatientData[[#This Row],[Age]]&lt;=40,"31-40",IF(PatientData[[#This Row],[Age]]&lt;=50,"41-50",IF(PatientData[[#This Row],[Age]]&lt;=60,"51-60",IF(PatientData[[#This Row],[Age]]&lt;=70,"61-70",IF(PatientData[[#This Row],[Age]]&lt;=80,"71-80","80+"))))))</f>
        <v>61-70</v>
      </c>
    </row>
    <row r="1952" spans="1:13" x14ac:dyDescent="0.25">
      <c r="A1952" t="s">
        <v>1976</v>
      </c>
      <c r="B1952">
        <v>58</v>
      </c>
      <c r="C1952" t="s">
        <v>13</v>
      </c>
      <c r="D1952">
        <v>134</v>
      </c>
      <c r="E1952">
        <v>196.404428825352</v>
      </c>
      <c r="F1952">
        <v>30.397422669966598</v>
      </c>
      <c r="G1952" t="s">
        <v>14</v>
      </c>
      <c r="H1952" t="s">
        <v>22</v>
      </c>
      <c r="I1952" t="s">
        <v>15</v>
      </c>
      <c r="J1952">
        <v>4</v>
      </c>
      <c r="K1952">
        <v>7584.57</v>
      </c>
      <c r="L1952" t="s">
        <v>16</v>
      </c>
      <c r="M1952" t="str">
        <f>IF(PatientData[[#This Row],[Age]]&lt;=30,"18-30",IF(PatientData[[#This Row],[Age]]&lt;=40,"31-40",IF(PatientData[[#This Row],[Age]]&lt;=50,"41-50",IF(PatientData[[#This Row],[Age]]&lt;=60,"51-60",IF(PatientData[[#This Row],[Age]]&lt;=70,"61-70",IF(PatientData[[#This Row],[Age]]&lt;=80,"71-80","80+"))))))</f>
        <v>51-60</v>
      </c>
    </row>
    <row r="1953" spans="1:13" x14ac:dyDescent="0.25">
      <c r="A1953" t="s">
        <v>1977</v>
      </c>
      <c r="B1953">
        <v>39</v>
      </c>
      <c r="C1953" t="s">
        <v>25</v>
      </c>
      <c r="D1953">
        <v>135</v>
      </c>
      <c r="E1953">
        <v>193.548666457439</v>
      </c>
      <c r="F1953">
        <v>30.015253925744702</v>
      </c>
      <c r="G1953" t="s">
        <v>14</v>
      </c>
      <c r="H1953" t="s">
        <v>22</v>
      </c>
      <c r="I1953" t="s">
        <v>28</v>
      </c>
      <c r="J1953">
        <v>1</v>
      </c>
      <c r="K1953">
        <v>3137.57</v>
      </c>
      <c r="L1953" t="s">
        <v>23</v>
      </c>
      <c r="M1953" t="str">
        <f>IF(PatientData[[#This Row],[Age]]&lt;=30,"18-30",IF(PatientData[[#This Row],[Age]]&lt;=40,"31-40",IF(PatientData[[#This Row],[Age]]&lt;=50,"41-50",IF(PatientData[[#This Row],[Age]]&lt;=60,"51-60",IF(PatientData[[#This Row],[Age]]&lt;=70,"61-70",IF(PatientData[[#This Row],[Age]]&lt;=80,"71-80","80+"))))))</f>
        <v>31-40</v>
      </c>
    </row>
    <row r="1954" spans="1:13" x14ac:dyDescent="0.25">
      <c r="A1954" t="s">
        <v>1978</v>
      </c>
      <c r="B1954">
        <v>58</v>
      </c>
      <c r="C1954" t="s">
        <v>13</v>
      </c>
      <c r="D1954">
        <v>121</v>
      </c>
      <c r="E1954">
        <v>278.74588058156201</v>
      </c>
      <c r="F1954">
        <v>18.864548064528702</v>
      </c>
      <c r="G1954" t="s">
        <v>18</v>
      </c>
      <c r="H1954" t="s">
        <v>22</v>
      </c>
      <c r="I1954" t="s">
        <v>26</v>
      </c>
      <c r="J1954">
        <v>4</v>
      </c>
      <c r="K1954">
        <v>19417.169999999998</v>
      </c>
      <c r="L1954" t="s">
        <v>16</v>
      </c>
      <c r="M1954" t="str">
        <f>IF(PatientData[[#This Row],[Age]]&lt;=30,"18-30",IF(PatientData[[#This Row],[Age]]&lt;=40,"31-40",IF(PatientData[[#This Row],[Age]]&lt;=50,"41-50",IF(PatientData[[#This Row],[Age]]&lt;=60,"51-60",IF(PatientData[[#This Row],[Age]]&lt;=70,"61-70",IF(PatientData[[#This Row],[Age]]&lt;=80,"71-80","80+"))))))</f>
        <v>51-60</v>
      </c>
    </row>
    <row r="1955" spans="1:13" x14ac:dyDescent="0.25">
      <c r="A1955" t="s">
        <v>1979</v>
      </c>
      <c r="B1955">
        <v>56</v>
      </c>
      <c r="C1955" t="s">
        <v>25</v>
      </c>
      <c r="D1955">
        <v>133</v>
      </c>
      <c r="E1955">
        <v>265.13786641476401</v>
      </c>
      <c r="F1955">
        <v>26.601520856348198</v>
      </c>
      <c r="G1955" t="s">
        <v>18</v>
      </c>
      <c r="H1955" t="s">
        <v>19</v>
      </c>
      <c r="I1955" t="s">
        <v>15</v>
      </c>
      <c r="J1955" t="s">
        <v>10051</v>
      </c>
      <c r="K1955">
        <v>10014.85</v>
      </c>
      <c r="L1955" t="s">
        <v>23</v>
      </c>
      <c r="M1955" t="str">
        <f>IF(PatientData[[#This Row],[Age]]&lt;=30,"18-30",IF(PatientData[[#This Row],[Age]]&lt;=40,"31-40",IF(PatientData[[#This Row],[Age]]&lt;=50,"41-50",IF(PatientData[[#This Row],[Age]]&lt;=60,"51-60",IF(PatientData[[#This Row],[Age]]&lt;=70,"61-70",IF(PatientData[[#This Row],[Age]]&lt;=80,"71-80","80+"))))))</f>
        <v>51-60</v>
      </c>
    </row>
    <row r="1956" spans="1:13" x14ac:dyDescent="0.25">
      <c r="A1956" t="s">
        <v>1980</v>
      </c>
      <c r="B1956">
        <v>61</v>
      </c>
      <c r="C1956" t="s">
        <v>13</v>
      </c>
      <c r="D1956">
        <v>130</v>
      </c>
      <c r="E1956">
        <v>193.004117124207</v>
      </c>
      <c r="F1956">
        <v>27.6294063902786</v>
      </c>
      <c r="G1956" t="s">
        <v>14</v>
      </c>
      <c r="H1956" t="s">
        <v>19</v>
      </c>
      <c r="I1956" t="s">
        <v>28</v>
      </c>
      <c r="J1956">
        <v>1</v>
      </c>
      <c r="K1956">
        <v>5110.58</v>
      </c>
      <c r="L1956" t="s">
        <v>23</v>
      </c>
      <c r="M1956" t="str">
        <f>IF(PatientData[[#This Row],[Age]]&lt;=30,"18-30",IF(PatientData[[#This Row],[Age]]&lt;=40,"31-40",IF(PatientData[[#This Row],[Age]]&lt;=50,"41-50",IF(PatientData[[#This Row],[Age]]&lt;=60,"51-60",IF(PatientData[[#This Row],[Age]]&lt;=70,"61-70",IF(PatientData[[#This Row],[Age]]&lt;=80,"71-80","80+"))))))</f>
        <v>61-70</v>
      </c>
    </row>
    <row r="1957" spans="1:13" x14ac:dyDescent="0.25">
      <c r="A1957" t="s">
        <v>1981</v>
      </c>
      <c r="B1957">
        <v>74</v>
      </c>
      <c r="C1957" t="s">
        <v>25</v>
      </c>
      <c r="D1957">
        <v>134</v>
      </c>
      <c r="E1957">
        <v>131.227451481467</v>
      </c>
      <c r="F1957">
        <v>28.065990899575699</v>
      </c>
      <c r="G1957" t="s">
        <v>14</v>
      </c>
      <c r="H1957" t="s">
        <v>22</v>
      </c>
      <c r="I1957" t="s">
        <v>26</v>
      </c>
      <c r="J1957">
        <v>3</v>
      </c>
      <c r="K1957">
        <v>16071.17</v>
      </c>
      <c r="L1957" t="s">
        <v>16</v>
      </c>
      <c r="M1957" t="str">
        <f>IF(PatientData[[#This Row],[Age]]&lt;=30,"18-30",IF(PatientData[[#This Row],[Age]]&lt;=40,"31-40",IF(PatientData[[#This Row],[Age]]&lt;=50,"41-50",IF(PatientData[[#This Row],[Age]]&lt;=60,"51-60",IF(PatientData[[#This Row],[Age]]&lt;=70,"61-70",IF(PatientData[[#This Row],[Age]]&lt;=80,"71-80","80+"))))))</f>
        <v>71-80</v>
      </c>
    </row>
    <row r="1958" spans="1:13" x14ac:dyDescent="0.25">
      <c r="A1958" t="s">
        <v>1982</v>
      </c>
      <c r="B1958">
        <v>60</v>
      </c>
      <c r="C1958" t="s">
        <v>25</v>
      </c>
      <c r="D1958">
        <v>117</v>
      </c>
      <c r="E1958">
        <v>255.94669567156399</v>
      </c>
      <c r="F1958">
        <v>18.320487315232398</v>
      </c>
      <c r="G1958" t="s">
        <v>18</v>
      </c>
      <c r="H1958" t="s">
        <v>19</v>
      </c>
      <c r="I1958" t="s">
        <v>15</v>
      </c>
      <c r="J1958">
        <v>4</v>
      </c>
      <c r="K1958">
        <v>12776.88</v>
      </c>
      <c r="L1958" t="s">
        <v>16</v>
      </c>
      <c r="M1958" t="str">
        <f>IF(PatientData[[#This Row],[Age]]&lt;=30,"18-30",IF(PatientData[[#This Row],[Age]]&lt;=40,"31-40",IF(PatientData[[#This Row],[Age]]&lt;=50,"41-50",IF(PatientData[[#This Row],[Age]]&lt;=60,"51-60",IF(PatientData[[#This Row],[Age]]&lt;=70,"61-70",IF(PatientData[[#This Row],[Age]]&lt;=80,"71-80","80+"))))))</f>
        <v>51-60</v>
      </c>
    </row>
    <row r="1959" spans="1:13" x14ac:dyDescent="0.25">
      <c r="A1959" t="s">
        <v>1983</v>
      </c>
      <c r="B1959">
        <v>70</v>
      </c>
      <c r="C1959" t="s">
        <v>25</v>
      </c>
      <c r="D1959">
        <v>108</v>
      </c>
      <c r="E1959">
        <v>205.281134420564</v>
      </c>
      <c r="F1959">
        <v>30.259236994591699</v>
      </c>
      <c r="G1959" t="s">
        <v>14</v>
      </c>
      <c r="H1959" t="s">
        <v>22</v>
      </c>
      <c r="I1959" t="s">
        <v>15</v>
      </c>
      <c r="J1959">
        <v>1</v>
      </c>
      <c r="K1959">
        <v>3561.38</v>
      </c>
      <c r="L1959" t="s">
        <v>16</v>
      </c>
      <c r="M1959" t="str">
        <f>IF(PatientData[[#This Row],[Age]]&lt;=30,"18-30",IF(PatientData[[#This Row],[Age]]&lt;=40,"31-40",IF(PatientData[[#This Row],[Age]]&lt;=50,"41-50",IF(PatientData[[#This Row],[Age]]&lt;=60,"51-60",IF(PatientData[[#This Row],[Age]]&lt;=70,"61-70",IF(PatientData[[#This Row],[Age]]&lt;=80,"71-80","80+"))))))</f>
        <v>61-70</v>
      </c>
    </row>
    <row r="1960" spans="1:13" x14ac:dyDescent="0.25">
      <c r="A1960" t="s">
        <v>1984</v>
      </c>
      <c r="B1960">
        <v>62</v>
      </c>
      <c r="C1960" t="s">
        <v>25</v>
      </c>
      <c r="D1960">
        <v>122</v>
      </c>
      <c r="E1960">
        <v>232.479402847324</v>
      </c>
      <c r="F1960">
        <v>23.4405108627152</v>
      </c>
      <c r="G1960" t="s">
        <v>18</v>
      </c>
      <c r="H1960" t="s">
        <v>19</v>
      </c>
      <c r="I1960" t="s">
        <v>15</v>
      </c>
      <c r="J1960">
        <v>4</v>
      </c>
      <c r="K1960">
        <v>9836.3700000000008</v>
      </c>
      <c r="L1960" t="s">
        <v>16</v>
      </c>
      <c r="M1960" t="str">
        <f>IF(PatientData[[#This Row],[Age]]&lt;=30,"18-30",IF(PatientData[[#This Row],[Age]]&lt;=40,"31-40",IF(PatientData[[#This Row],[Age]]&lt;=50,"41-50",IF(PatientData[[#This Row],[Age]]&lt;=60,"51-60",IF(PatientData[[#This Row],[Age]]&lt;=70,"61-70",IF(PatientData[[#This Row],[Age]]&lt;=80,"71-80","80+"))))))</f>
        <v>61-70</v>
      </c>
    </row>
    <row r="1961" spans="1:13" x14ac:dyDescent="0.25">
      <c r="A1961" t="s">
        <v>1985</v>
      </c>
      <c r="B1961">
        <v>55</v>
      </c>
      <c r="C1961" t="s">
        <v>25</v>
      </c>
      <c r="D1961">
        <v>168</v>
      </c>
      <c r="E1961">
        <v>260.191633688764</v>
      </c>
      <c r="F1961">
        <v>30.311666641219499</v>
      </c>
      <c r="G1961" t="s">
        <v>14</v>
      </c>
      <c r="H1961" t="s">
        <v>19</v>
      </c>
      <c r="I1961" t="s">
        <v>28</v>
      </c>
      <c r="J1961">
        <v>4</v>
      </c>
      <c r="K1961">
        <v>5252.27</v>
      </c>
      <c r="L1961" t="s">
        <v>23</v>
      </c>
      <c r="M1961" t="str">
        <f>IF(PatientData[[#This Row],[Age]]&lt;=30,"18-30",IF(PatientData[[#This Row],[Age]]&lt;=40,"31-40",IF(PatientData[[#This Row],[Age]]&lt;=50,"41-50",IF(PatientData[[#This Row],[Age]]&lt;=60,"51-60",IF(PatientData[[#This Row],[Age]]&lt;=70,"61-70",IF(PatientData[[#This Row],[Age]]&lt;=80,"71-80","80+"))))))</f>
        <v>51-60</v>
      </c>
    </row>
    <row r="1962" spans="1:13" x14ac:dyDescent="0.25">
      <c r="A1962" t="s">
        <v>1986</v>
      </c>
      <c r="B1962">
        <v>75</v>
      </c>
      <c r="C1962" t="s">
        <v>25</v>
      </c>
      <c r="D1962">
        <v>132</v>
      </c>
      <c r="E1962">
        <v>124.096611719427</v>
      </c>
      <c r="F1962">
        <v>33.697562384562303</v>
      </c>
      <c r="G1962" t="s">
        <v>14</v>
      </c>
      <c r="H1962" t="s">
        <v>19</v>
      </c>
      <c r="I1962" t="s">
        <v>15</v>
      </c>
      <c r="J1962">
        <v>5</v>
      </c>
      <c r="K1962">
        <v>11675.21</v>
      </c>
      <c r="L1962" t="s">
        <v>20</v>
      </c>
      <c r="M1962" t="str">
        <f>IF(PatientData[[#This Row],[Age]]&lt;=30,"18-30",IF(PatientData[[#This Row],[Age]]&lt;=40,"31-40",IF(PatientData[[#This Row],[Age]]&lt;=50,"41-50",IF(PatientData[[#This Row],[Age]]&lt;=60,"51-60",IF(PatientData[[#This Row],[Age]]&lt;=70,"61-70",IF(PatientData[[#This Row],[Age]]&lt;=80,"71-80","80+"))))))</f>
        <v>71-80</v>
      </c>
    </row>
    <row r="1963" spans="1:13" x14ac:dyDescent="0.25">
      <c r="A1963" t="s">
        <v>1987</v>
      </c>
      <c r="B1963">
        <v>72</v>
      </c>
      <c r="C1963" t="s">
        <v>13</v>
      </c>
      <c r="D1963">
        <v>122</v>
      </c>
      <c r="E1963">
        <v>232.92381685271499</v>
      </c>
      <c r="F1963">
        <v>34.015604075521402</v>
      </c>
      <c r="G1963" t="s">
        <v>14</v>
      </c>
      <c r="H1963" t="s">
        <v>22</v>
      </c>
      <c r="I1963" t="s">
        <v>26</v>
      </c>
      <c r="J1963">
        <v>0</v>
      </c>
      <c r="K1963">
        <v>10618.5</v>
      </c>
      <c r="L1963" t="s">
        <v>16</v>
      </c>
      <c r="M1963" t="str">
        <f>IF(PatientData[[#This Row],[Age]]&lt;=30,"18-30",IF(PatientData[[#This Row],[Age]]&lt;=40,"31-40",IF(PatientData[[#This Row],[Age]]&lt;=50,"41-50",IF(PatientData[[#This Row],[Age]]&lt;=60,"51-60",IF(PatientData[[#This Row],[Age]]&lt;=70,"61-70",IF(PatientData[[#This Row],[Age]]&lt;=80,"71-80","80+"))))))</f>
        <v>71-80</v>
      </c>
    </row>
    <row r="1964" spans="1:13" x14ac:dyDescent="0.25">
      <c r="A1964" t="s">
        <v>1988</v>
      </c>
      <c r="B1964">
        <v>55</v>
      </c>
      <c r="C1964" t="s">
        <v>25</v>
      </c>
      <c r="D1964">
        <v>125</v>
      </c>
      <c r="E1964">
        <v>247.790966852835</v>
      </c>
      <c r="F1964">
        <v>18.249790151823401</v>
      </c>
      <c r="G1964" t="s">
        <v>14</v>
      </c>
      <c r="H1964" t="s">
        <v>22</v>
      </c>
      <c r="I1964" t="s">
        <v>15</v>
      </c>
      <c r="J1964">
        <v>4</v>
      </c>
      <c r="K1964">
        <v>7306.62</v>
      </c>
      <c r="L1964" t="s">
        <v>16</v>
      </c>
      <c r="M1964" t="str">
        <f>IF(PatientData[[#This Row],[Age]]&lt;=30,"18-30",IF(PatientData[[#This Row],[Age]]&lt;=40,"31-40",IF(PatientData[[#This Row],[Age]]&lt;=50,"41-50",IF(PatientData[[#This Row],[Age]]&lt;=60,"51-60",IF(PatientData[[#This Row],[Age]]&lt;=70,"61-70",IF(PatientData[[#This Row],[Age]]&lt;=80,"71-80","80+"))))))</f>
        <v>51-60</v>
      </c>
    </row>
    <row r="1965" spans="1:13" x14ac:dyDescent="0.25">
      <c r="A1965" t="s">
        <v>1989</v>
      </c>
      <c r="B1965">
        <v>41</v>
      </c>
      <c r="C1965" t="s">
        <v>13</v>
      </c>
      <c r="D1965">
        <v>125</v>
      </c>
      <c r="E1965">
        <v>187.303615535744</v>
      </c>
      <c r="F1965">
        <v>25.0987084857822</v>
      </c>
      <c r="G1965" t="s">
        <v>14</v>
      </c>
      <c r="H1965" t="s">
        <v>19</v>
      </c>
      <c r="I1965" t="s">
        <v>28</v>
      </c>
      <c r="J1965">
        <v>4</v>
      </c>
      <c r="K1965">
        <v>6228.21</v>
      </c>
      <c r="L1965" t="s">
        <v>16</v>
      </c>
      <c r="M1965" t="str">
        <f>IF(PatientData[[#This Row],[Age]]&lt;=30,"18-30",IF(PatientData[[#This Row],[Age]]&lt;=40,"31-40",IF(PatientData[[#This Row],[Age]]&lt;=50,"41-50",IF(PatientData[[#This Row],[Age]]&lt;=60,"51-60",IF(PatientData[[#This Row],[Age]]&lt;=70,"61-70",IF(PatientData[[#This Row],[Age]]&lt;=80,"71-80","80+"))))))</f>
        <v>41-50</v>
      </c>
    </row>
    <row r="1966" spans="1:13" x14ac:dyDescent="0.25">
      <c r="A1966" t="s">
        <v>1990</v>
      </c>
      <c r="B1966">
        <v>22</v>
      </c>
      <c r="C1966" t="s">
        <v>13</v>
      </c>
      <c r="D1966">
        <v>115</v>
      </c>
      <c r="E1966">
        <v>203.88195697531501</v>
      </c>
      <c r="F1966">
        <v>32.168267397458301</v>
      </c>
      <c r="G1966" t="s">
        <v>14</v>
      </c>
      <c r="H1966" t="s">
        <v>22</v>
      </c>
      <c r="I1966" t="s">
        <v>15</v>
      </c>
      <c r="J1966">
        <v>1</v>
      </c>
      <c r="K1966">
        <v>8504.94</v>
      </c>
      <c r="L1966" t="s">
        <v>20</v>
      </c>
      <c r="M1966" t="str">
        <f>IF(PatientData[[#This Row],[Age]]&lt;=30,"18-30",IF(PatientData[[#This Row],[Age]]&lt;=40,"31-40",IF(PatientData[[#This Row],[Age]]&lt;=50,"41-50",IF(PatientData[[#This Row],[Age]]&lt;=60,"51-60",IF(PatientData[[#This Row],[Age]]&lt;=70,"61-70",IF(PatientData[[#This Row],[Age]]&lt;=80,"71-80","80+"))))))</f>
        <v>18-30</v>
      </c>
    </row>
    <row r="1967" spans="1:13" x14ac:dyDescent="0.25">
      <c r="A1967" t="s">
        <v>1991</v>
      </c>
      <c r="B1967">
        <v>75</v>
      </c>
      <c r="C1967" t="s">
        <v>13</v>
      </c>
      <c r="D1967">
        <v>103</v>
      </c>
      <c r="E1967">
        <v>198.23361926516</v>
      </c>
      <c r="F1967">
        <v>32.9944125739502</v>
      </c>
      <c r="G1967" t="s">
        <v>14</v>
      </c>
      <c r="H1967" t="s">
        <v>22</v>
      </c>
      <c r="I1967" t="s">
        <v>26</v>
      </c>
      <c r="J1967">
        <v>4</v>
      </c>
      <c r="K1967">
        <v>15496.88</v>
      </c>
      <c r="L1967" t="s">
        <v>16</v>
      </c>
      <c r="M1967" t="str">
        <f>IF(PatientData[[#This Row],[Age]]&lt;=30,"18-30",IF(PatientData[[#This Row],[Age]]&lt;=40,"31-40",IF(PatientData[[#This Row],[Age]]&lt;=50,"41-50",IF(PatientData[[#This Row],[Age]]&lt;=60,"51-60",IF(PatientData[[#This Row],[Age]]&lt;=70,"61-70",IF(PatientData[[#This Row],[Age]]&lt;=80,"71-80","80+"))))))</f>
        <v>71-80</v>
      </c>
    </row>
    <row r="1968" spans="1:13" x14ac:dyDescent="0.25">
      <c r="A1968" t="s">
        <v>1992</v>
      </c>
      <c r="B1968">
        <v>65</v>
      </c>
      <c r="C1968" t="s">
        <v>25</v>
      </c>
      <c r="D1968">
        <v>102</v>
      </c>
      <c r="E1968">
        <v>247.37442598428899</v>
      </c>
      <c r="F1968">
        <v>29.507354425880099</v>
      </c>
      <c r="G1968" t="s">
        <v>18</v>
      </c>
      <c r="H1968" t="s">
        <v>22</v>
      </c>
      <c r="I1968" t="s">
        <v>26</v>
      </c>
      <c r="J1968">
        <v>6</v>
      </c>
      <c r="K1968">
        <v>24912.61</v>
      </c>
      <c r="L1968" t="s">
        <v>16</v>
      </c>
      <c r="M1968" t="str">
        <f>IF(PatientData[[#This Row],[Age]]&lt;=30,"18-30",IF(PatientData[[#This Row],[Age]]&lt;=40,"31-40",IF(PatientData[[#This Row],[Age]]&lt;=50,"41-50",IF(PatientData[[#This Row],[Age]]&lt;=60,"51-60",IF(PatientData[[#This Row],[Age]]&lt;=70,"61-70",IF(PatientData[[#This Row],[Age]]&lt;=80,"71-80","80+"))))))</f>
        <v>61-70</v>
      </c>
    </row>
    <row r="1969" spans="1:13" x14ac:dyDescent="0.25">
      <c r="A1969" t="s">
        <v>1993</v>
      </c>
      <c r="B1969">
        <v>50</v>
      </c>
      <c r="C1969" t="s">
        <v>25</v>
      </c>
      <c r="D1969">
        <v>112</v>
      </c>
      <c r="E1969">
        <v>194.972543050024</v>
      </c>
      <c r="F1969">
        <v>19.246829927548699</v>
      </c>
      <c r="G1969" t="s">
        <v>14</v>
      </c>
      <c r="H1969" t="s">
        <v>19</v>
      </c>
      <c r="I1969" t="s">
        <v>28</v>
      </c>
      <c r="J1969">
        <v>2</v>
      </c>
      <c r="K1969">
        <v>2790.73</v>
      </c>
      <c r="L1969" t="s">
        <v>20</v>
      </c>
      <c r="M1969" t="str">
        <f>IF(PatientData[[#This Row],[Age]]&lt;=30,"18-30",IF(PatientData[[#This Row],[Age]]&lt;=40,"31-40",IF(PatientData[[#This Row],[Age]]&lt;=50,"41-50",IF(PatientData[[#This Row],[Age]]&lt;=60,"51-60",IF(PatientData[[#This Row],[Age]]&lt;=70,"61-70",IF(PatientData[[#This Row],[Age]]&lt;=80,"71-80","80+"))))))</f>
        <v>41-50</v>
      </c>
    </row>
    <row r="1970" spans="1:13" x14ac:dyDescent="0.25">
      <c r="A1970" t="s">
        <v>1994</v>
      </c>
      <c r="B1970">
        <v>62</v>
      </c>
      <c r="C1970" t="s">
        <v>25</v>
      </c>
      <c r="D1970">
        <v>128</v>
      </c>
      <c r="E1970">
        <v>140.502587809174</v>
      </c>
      <c r="F1970">
        <v>38.982005948620802</v>
      </c>
      <c r="G1970" t="s">
        <v>10051</v>
      </c>
      <c r="H1970" t="s">
        <v>22</v>
      </c>
      <c r="I1970" t="s">
        <v>26</v>
      </c>
      <c r="J1970">
        <v>4</v>
      </c>
      <c r="K1970">
        <v>13796.37</v>
      </c>
      <c r="L1970" t="s">
        <v>23</v>
      </c>
      <c r="M1970" t="str">
        <f>IF(PatientData[[#This Row],[Age]]&lt;=30,"18-30",IF(PatientData[[#This Row],[Age]]&lt;=40,"31-40",IF(PatientData[[#This Row],[Age]]&lt;=50,"41-50",IF(PatientData[[#This Row],[Age]]&lt;=60,"51-60",IF(PatientData[[#This Row],[Age]]&lt;=70,"61-70",IF(PatientData[[#This Row],[Age]]&lt;=80,"71-80","80+"))))))</f>
        <v>61-70</v>
      </c>
    </row>
    <row r="1971" spans="1:13" x14ac:dyDescent="0.25">
      <c r="A1971" t="s">
        <v>1995</v>
      </c>
      <c r="B1971">
        <v>62</v>
      </c>
      <c r="C1971" t="s">
        <v>25</v>
      </c>
      <c r="D1971">
        <v>178</v>
      </c>
      <c r="E1971">
        <v>240.66341431916601</v>
      </c>
      <c r="F1971">
        <v>22.833546847666</v>
      </c>
      <c r="G1971" t="s">
        <v>36</v>
      </c>
      <c r="H1971" t="s">
        <v>22</v>
      </c>
      <c r="I1971" t="s">
        <v>26</v>
      </c>
      <c r="J1971">
        <v>10</v>
      </c>
      <c r="K1971">
        <v>14789.93</v>
      </c>
      <c r="L1971" t="s">
        <v>23</v>
      </c>
      <c r="M1971" t="str">
        <f>IF(PatientData[[#This Row],[Age]]&lt;=30,"18-30",IF(PatientData[[#This Row],[Age]]&lt;=40,"31-40",IF(PatientData[[#This Row],[Age]]&lt;=50,"41-50",IF(PatientData[[#This Row],[Age]]&lt;=60,"51-60",IF(PatientData[[#This Row],[Age]]&lt;=70,"61-70",IF(PatientData[[#This Row],[Age]]&lt;=80,"71-80","80+"))))))</f>
        <v>61-70</v>
      </c>
    </row>
    <row r="1972" spans="1:13" x14ac:dyDescent="0.25">
      <c r="A1972" t="s">
        <v>1996</v>
      </c>
      <c r="B1972">
        <v>66</v>
      </c>
      <c r="C1972" t="s">
        <v>25</v>
      </c>
      <c r="D1972">
        <v>150</v>
      </c>
      <c r="E1972">
        <v>209.13872333110399</v>
      </c>
      <c r="F1972">
        <v>27.252778757919</v>
      </c>
      <c r="G1972" t="s">
        <v>14</v>
      </c>
      <c r="H1972" t="s">
        <v>19</v>
      </c>
      <c r="I1972" t="s">
        <v>15</v>
      </c>
      <c r="J1972">
        <v>2</v>
      </c>
      <c r="K1972">
        <v>3614.42</v>
      </c>
      <c r="L1972" t="s">
        <v>23</v>
      </c>
      <c r="M1972" t="str">
        <f>IF(PatientData[[#This Row],[Age]]&lt;=30,"18-30",IF(PatientData[[#This Row],[Age]]&lt;=40,"31-40",IF(PatientData[[#This Row],[Age]]&lt;=50,"41-50",IF(PatientData[[#This Row],[Age]]&lt;=60,"51-60",IF(PatientData[[#This Row],[Age]]&lt;=70,"61-70",IF(PatientData[[#This Row],[Age]]&lt;=80,"71-80","80+"))))))</f>
        <v>61-70</v>
      </c>
    </row>
    <row r="1973" spans="1:13" x14ac:dyDescent="0.25">
      <c r="A1973" t="s">
        <v>1997</v>
      </c>
      <c r="B1973">
        <v>32</v>
      </c>
      <c r="C1973" t="s">
        <v>13</v>
      </c>
      <c r="D1973">
        <v>176</v>
      </c>
      <c r="E1973">
        <v>246.007230127518</v>
      </c>
      <c r="F1973">
        <v>19.5380677159153</v>
      </c>
      <c r="G1973" t="s">
        <v>14</v>
      </c>
      <c r="H1973" t="s">
        <v>19</v>
      </c>
      <c r="I1973" t="s">
        <v>28</v>
      </c>
      <c r="J1973">
        <v>2</v>
      </c>
      <c r="K1973">
        <v>5405.39</v>
      </c>
      <c r="L1973" t="s">
        <v>23</v>
      </c>
      <c r="M1973" t="str">
        <f>IF(PatientData[[#This Row],[Age]]&lt;=30,"18-30",IF(PatientData[[#This Row],[Age]]&lt;=40,"31-40",IF(PatientData[[#This Row],[Age]]&lt;=50,"41-50",IF(PatientData[[#This Row],[Age]]&lt;=60,"51-60",IF(PatientData[[#This Row],[Age]]&lt;=70,"61-70",IF(PatientData[[#This Row],[Age]]&lt;=80,"71-80","80+"))))))</f>
        <v>31-40</v>
      </c>
    </row>
    <row r="1974" spans="1:13" x14ac:dyDescent="0.25">
      <c r="A1974" t="s">
        <v>1998</v>
      </c>
      <c r="B1974">
        <v>46</v>
      </c>
      <c r="C1974" t="s">
        <v>13</v>
      </c>
      <c r="D1974">
        <v>130</v>
      </c>
      <c r="E1974">
        <v>198.85301624112</v>
      </c>
      <c r="F1974">
        <v>28.550584205705501</v>
      </c>
      <c r="G1974" t="s">
        <v>36</v>
      </c>
      <c r="H1974" t="s">
        <v>19</v>
      </c>
      <c r="I1974" t="s">
        <v>15</v>
      </c>
      <c r="J1974">
        <v>3</v>
      </c>
      <c r="K1974">
        <v>11843.82</v>
      </c>
      <c r="L1974" t="s">
        <v>16</v>
      </c>
      <c r="M1974" t="str">
        <f>IF(PatientData[[#This Row],[Age]]&lt;=30,"18-30",IF(PatientData[[#This Row],[Age]]&lt;=40,"31-40",IF(PatientData[[#This Row],[Age]]&lt;=50,"41-50",IF(PatientData[[#This Row],[Age]]&lt;=60,"51-60",IF(PatientData[[#This Row],[Age]]&lt;=70,"61-70",IF(PatientData[[#This Row],[Age]]&lt;=80,"71-80","80+"))))))</f>
        <v>41-50</v>
      </c>
    </row>
    <row r="1975" spans="1:13" x14ac:dyDescent="0.25">
      <c r="A1975" t="s">
        <v>1999</v>
      </c>
      <c r="B1975">
        <v>61</v>
      </c>
      <c r="C1975" t="s">
        <v>25</v>
      </c>
      <c r="D1975">
        <v>102</v>
      </c>
      <c r="E1975">
        <v>120</v>
      </c>
      <c r="F1975">
        <v>28.4581935402488</v>
      </c>
      <c r="G1975" t="s">
        <v>14</v>
      </c>
      <c r="H1975" t="s">
        <v>22</v>
      </c>
      <c r="I1975" t="s">
        <v>15</v>
      </c>
      <c r="J1975">
        <v>4</v>
      </c>
      <c r="K1975">
        <v>8690.36</v>
      </c>
      <c r="L1975" t="s">
        <v>16</v>
      </c>
      <c r="M1975" t="str">
        <f>IF(PatientData[[#This Row],[Age]]&lt;=30,"18-30",IF(PatientData[[#This Row],[Age]]&lt;=40,"31-40",IF(PatientData[[#This Row],[Age]]&lt;=50,"41-50",IF(PatientData[[#This Row],[Age]]&lt;=60,"51-60",IF(PatientData[[#This Row],[Age]]&lt;=70,"61-70",IF(PatientData[[#This Row],[Age]]&lt;=80,"71-80","80+"))))))</f>
        <v>61-70</v>
      </c>
    </row>
    <row r="1976" spans="1:13" x14ac:dyDescent="0.25">
      <c r="A1976" t="s">
        <v>2000</v>
      </c>
      <c r="B1976">
        <v>55</v>
      </c>
      <c r="C1976" t="s">
        <v>25</v>
      </c>
      <c r="D1976">
        <v>110</v>
      </c>
      <c r="E1976">
        <v>217.252217212532</v>
      </c>
      <c r="F1976">
        <v>22.6412310112093</v>
      </c>
      <c r="G1976" t="s">
        <v>14</v>
      </c>
      <c r="H1976" t="s">
        <v>19</v>
      </c>
      <c r="I1976" t="s">
        <v>28</v>
      </c>
      <c r="J1976">
        <v>2</v>
      </c>
      <c r="K1976">
        <v>4794.04</v>
      </c>
      <c r="L1976" t="s">
        <v>20</v>
      </c>
      <c r="M1976" t="str">
        <f>IF(PatientData[[#This Row],[Age]]&lt;=30,"18-30",IF(PatientData[[#This Row],[Age]]&lt;=40,"31-40",IF(PatientData[[#This Row],[Age]]&lt;=50,"41-50",IF(PatientData[[#This Row],[Age]]&lt;=60,"51-60",IF(PatientData[[#This Row],[Age]]&lt;=70,"61-70",IF(PatientData[[#This Row],[Age]]&lt;=80,"71-80","80+"))))))</f>
        <v>51-60</v>
      </c>
    </row>
    <row r="1977" spans="1:13" x14ac:dyDescent="0.25">
      <c r="A1977" t="s">
        <v>2001</v>
      </c>
      <c r="B1977">
        <v>48</v>
      </c>
      <c r="C1977" t="s">
        <v>25</v>
      </c>
      <c r="D1977">
        <v>112</v>
      </c>
      <c r="E1977">
        <v>220.31673359492001</v>
      </c>
      <c r="F1977">
        <v>15</v>
      </c>
      <c r="G1977" t="s">
        <v>14</v>
      </c>
      <c r="H1977" t="s">
        <v>19</v>
      </c>
      <c r="I1977" t="s">
        <v>28</v>
      </c>
      <c r="J1977">
        <v>1</v>
      </c>
      <c r="K1977">
        <v>2648.28</v>
      </c>
      <c r="L1977" t="s">
        <v>23</v>
      </c>
      <c r="M1977" t="str">
        <f>IF(PatientData[[#This Row],[Age]]&lt;=30,"18-30",IF(PatientData[[#This Row],[Age]]&lt;=40,"31-40",IF(PatientData[[#This Row],[Age]]&lt;=50,"41-50",IF(PatientData[[#This Row],[Age]]&lt;=60,"51-60",IF(PatientData[[#This Row],[Age]]&lt;=70,"61-70",IF(PatientData[[#This Row],[Age]]&lt;=80,"71-80","80+"))))))</f>
        <v>41-50</v>
      </c>
    </row>
    <row r="1978" spans="1:13" x14ac:dyDescent="0.25">
      <c r="A1978" t="s">
        <v>2002</v>
      </c>
      <c r="B1978">
        <v>59</v>
      </c>
      <c r="C1978" t="s">
        <v>13</v>
      </c>
      <c r="D1978">
        <v>138</v>
      </c>
      <c r="E1978">
        <v>219.54733666456701</v>
      </c>
      <c r="F1978">
        <v>40.716018351061798</v>
      </c>
      <c r="G1978" t="s">
        <v>14</v>
      </c>
      <c r="H1978" t="s">
        <v>19</v>
      </c>
      <c r="I1978" t="s">
        <v>28</v>
      </c>
      <c r="J1978">
        <v>4</v>
      </c>
      <c r="K1978">
        <v>6508.49</v>
      </c>
      <c r="L1978" t="s">
        <v>16</v>
      </c>
      <c r="M1978" t="str">
        <f>IF(PatientData[[#This Row],[Age]]&lt;=30,"18-30",IF(PatientData[[#This Row],[Age]]&lt;=40,"31-40",IF(PatientData[[#This Row],[Age]]&lt;=50,"41-50",IF(PatientData[[#This Row],[Age]]&lt;=60,"51-60",IF(PatientData[[#This Row],[Age]]&lt;=70,"61-70",IF(PatientData[[#This Row],[Age]]&lt;=80,"71-80","80+"))))))</f>
        <v>51-60</v>
      </c>
    </row>
    <row r="1979" spans="1:13" x14ac:dyDescent="0.25">
      <c r="A1979" t="s">
        <v>2003</v>
      </c>
      <c r="B1979">
        <v>75</v>
      </c>
      <c r="C1979" t="s">
        <v>13</v>
      </c>
      <c r="D1979" t="s">
        <v>10051</v>
      </c>
      <c r="E1979">
        <v>268.03985334505302</v>
      </c>
      <c r="F1979">
        <v>33.741121534603799</v>
      </c>
      <c r="G1979" t="s">
        <v>36</v>
      </c>
      <c r="H1979" t="s">
        <v>22</v>
      </c>
      <c r="I1979" t="s">
        <v>26</v>
      </c>
      <c r="J1979">
        <v>4</v>
      </c>
      <c r="K1979">
        <v>3417.89</v>
      </c>
      <c r="L1979" t="s">
        <v>16</v>
      </c>
      <c r="M1979" t="str">
        <f>IF(PatientData[[#This Row],[Age]]&lt;=30,"18-30",IF(PatientData[[#This Row],[Age]]&lt;=40,"31-40",IF(PatientData[[#This Row],[Age]]&lt;=50,"41-50",IF(PatientData[[#This Row],[Age]]&lt;=60,"51-60",IF(PatientData[[#This Row],[Age]]&lt;=70,"61-70",IF(PatientData[[#This Row],[Age]]&lt;=80,"71-80","80+"))))))</f>
        <v>71-80</v>
      </c>
    </row>
    <row r="1980" spans="1:13" x14ac:dyDescent="0.25">
      <c r="A1980" t="s">
        <v>2004</v>
      </c>
      <c r="B1980">
        <v>75</v>
      </c>
      <c r="C1980" t="s">
        <v>25</v>
      </c>
      <c r="D1980" t="s">
        <v>10051</v>
      </c>
      <c r="E1980" t="s">
        <v>10051</v>
      </c>
      <c r="F1980">
        <v>25.4876122880808</v>
      </c>
      <c r="G1980" t="s">
        <v>18</v>
      </c>
      <c r="H1980" t="s">
        <v>19</v>
      </c>
      <c r="I1980" t="s">
        <v>26</v>
      </c>
      <c r="J1980">
        <v>6</v>
      </c>
      <c r="K1980">
        <v>19585.39</v>
      </c>
      <c r="L1980" t="s">
        <v>16</v>
      </c>
      <c r="M1980" t="str">
        <f>IF(PatientData[[#This Row],[Age]]&lt;=30,"18-30",IF(PatientData[[#This Row],[Age]]&lt;=40,"31-40",IF(PatientData[[#This Row],[Age]]&lt;=50,"41-50",IF(PatientData[[#This Row],[Age]]&lt;=60,"51-60",IF(PatientData[[#This Row],[Age]]&lt;=70,"61-70",IF(PatientData[[#This Row],[Age]]&lt;=80,"71-80","80+"))))))</f>
        <v>71-80</v>
      </c>
    </row>
    <row r="1981" spans="1:13" x14ac:dyDescent="0.25">
      <c r="A1981" t="s">
        <v>2005</v>
      </c>
      <c r="B1981">
        <v>48</v>
      </c>
      <c r="C1981" t="s">
        <v>25</v>
      </c>
      <c r="D1981">
        <v>142</v>
      </c>
      <c r="E1981">
        <v>133.02629093489199</v>
      </c>
      <c r="F1981">
        <v>30.180105364724799</v>
      </c>
      <c r="G1981" t="s">
        <v>14</v>
      </c>
      <c r="H1981" t="s">
        <v>19</v>
      </c>
      <c r="I1981" t="s">
        <v>28</v>
      </c>
      <c r="J1981">
        <v>4</v>
      </c>
      <c r="K1981">
        <v>5955.24</v>
      </c>
      <c r="L1981" t="s">
        <v>16</v>
      </c>
      <c r="M1981" t="str">
        <f>IF(PatientData[[#This Row],[Age]]&lt;=30,"18-30",IF(PatientData[[#This Row],[Age]]&lt;=40,"31-40",IF(PatientData[[#This Row],[Age]]&lt;=50,"41-50",IF(PatientData[[#This Row],[Age]]&lt;=60,"51-60",IF(PatientData[[#This Row],[Age]]&lt;=70,"61-70",IF(PatientData[[#This Row],[Age]]&lt;=80,"71-80","80+"))))))</f>
        <v>41-50</v>
      </c>
    </row>
    <row r="1982" spans="1:13" x14ac:dyDescent="0.25">
      <c r="A1982" t="s">
        <v>2006</v>
      </c>
      <c r="B1982">
        <v>58</v>
      </c>
      <c r="C1982" t="s">
        <v>25</v>
      </c>
      <c r="D1982">
        <v>139</v>
      </c>
      <c r="E1982">
        <v>203.269170551934</v>
      </c>
      <c r="F1982">
        <v>24.913506281003201</v>
      </c>
      <c r="G1982" t="s">
        <v>14</v>
      </c>
      <c r="H1982" t="s">
        <v>19</v>
      </c>
      <c r="I1982" t="s">
        <v>28</v>
      </c>
      <c r="J1982">
        <v>5</v>
      </c>
      <c r="K1982">
        <v>3956.35</v>
      </c>
      <c r="L1982" t="s">
        <v>20</v>
      </c>
      <c r="M1982" t="str">
        <f>IF(PatientData[[#This Row],[Age]]&lt;=30,"18-30",IF(PatientData[[#This Row],[Age]]&lt;=40,"31-40",IF(PatientData[[#This Row],[Age]]&lt;=50,"41-50",IF(PatientData[[#This Row],[Age]]&lt;=60,"51-60",IF(PatientData[[#This Row],[Age]]&lt;=70,"61-70",IF(PatientData[[#This Row],[Age]]&lt;=80,"71-80","80+"))))))</f>
        <v>51-60</v>
      </c>
    </row>
    <row r="1983" spans="1:13" x14ac:dyDescent="0.25">
      <c r="A1983" t="s">
        <v>2007</v>
      </c>
      <c r="B1983">
        <v>79</v>
      </c>
      <c r="C1983" t="s">
        <v>13</v>
      </c>
      <c r="D1983">
        <v>160</v>
      </c>
      <c r="E1983">
        <v>197.28357293947099</v>
      </c>
      <c r="F1983">
        <v>38.275781472565399</v>
      </c>
      <c r="G1983" t="s">
        <v>18</v>
      </c>
      <c r="H1983" t="s">
        <v>22</v>
      </c>
      <c r="I1983" t="s">
        <v>26</v>
      </c>
      <c r="J1983">
        <v>1</v>
      </c>
      <c r="K1983">
        <v>13997.63</v>
      </c>
      <c r="L1983" t="s">
        <v>20</v>
      </c>
      <c r="M1983" t="str">
        <f>IF(PatientData[[#This Row],[Age]]&lt;=30,"18-30",IF(PatientData[[#This Row],[Age]]&lt;=40,"31-40",IF(PatientData[[#This Row],[Age]]&lt;=50,"41-50",IF(PatientData[[#This Row],[Age]]&lt;=60,"51-60",IF(PatientData[[#This Row],[Age]]&lt;=70,"61-70",IF(PatientData[[#This Row],[Age]]&lt;=80,"71-80","80+"))))))</f>
        <v>71-80</v>
      </c>
    </row>
    <row r="1984" spans="1:13" x14ac:dyDescent="0.25">
      <c r="A1984" t="s">
        <v>2008</v>
      </c>
      <c r="B1984">
        <v>41</v>
      </c>
      <c r="C1984" t="s">
        <v>13</v>
      </c>
      <c r="D1984">
        <v>125</v>
      </c>
      <c r="E1984">
        <v>198.73557629485299</v>
      </c>
      <c r="F1984">
        <v>22.804387960970001</v>
      </c>
      <c r="G1984" t="s">
        <v>36</v>
      </c>
      <c r="H1984" t="s">
        <v>19</v>
      </c>
      <c r="I1984" t="s">
        <v>28</v>
      </c>
      <c r="J1984">
        <v>6</v>
      </c>
      <c r="K1984">
        <v>6047.93</v>
      </c>
      <c r="L1984" t="s">
        <v>23</v>
      </c>
      <c r="M1984" t="str">
        <f>IF(PatientData[[#This Row],[Age]]&lt;=30,"18-30",IF(PatientData[[#This Row],[Age]]&lt;=40,"31-40",IF(PatientData[[#This Row],[Age]]&lt;=50,"41-50",IF(PatientData[[#This Row],[Age]]&lt;=60,"51-60",IF(PatientData[[#This Row],[Age]]&lt;=70,"61-70",IF(PatientData[[#This Row],[Age]]&lt;=80,"71-80","80+"))))))</f>
        <v>41-50</v>
      </c>
    </row>
    <row r="1985" spans="1:13" x14ac:dyDescent="0.25">
      <c r="A1985" t="s">
        <v>2009</v>
      </c>
      <c r="B1985">
        <v>55</v>
      </c>
      <c r="C1985" t="s">
        <v>13</v>
      </c>
      <c r="D1985">
        <v>99</v>
      </c>
      <c r="E1985">
        <v>271.63543585964402</v>
      </c>
      <c r="F1985">
        <v>32.404276249300203</v>
      </c>
      <c r="G1985" t="s">
        <v>14</v>
      </c>
      <c r="H1985" t="s">
        <v>19</v>
      </c>
      <c r="I1985" t="s">
        <v>28</v>
      </c>
      <c r="J1985">
        <v>2</v>
      </c>
      <c r="K1985">
        <v>2622.46</v>
      </c>
      <c r="L1985" t="s">
        <v>16</v>
      </c>
      <c r="M1985" t="str">
        <f>IF(PatientData[[#This Row],[Age]]&lt;=30,"18-30",IF(PatientData[[#This Row],[Age]]&lt;=40,"31-40",IF(PatientData[[#This Row],[Age]]&lt;=50,"41-50",IF(PatientData[[#This Row],[Age]]&lt;=60,"51-60",IF(PatientData[[#This Row],[Age]]&lt;=70,"61-70",IF(PatientData[[#This Row],[Age]]&lt;=80,"71-80","80+"))))))</f>
        <v>51-60</v>
      </c>
    </row>
    <row r="1986" spans="1:13" x14ac:dyDescent="0.25">
      <c r="A1986" t="s">
        <v>2010</v>
      </c>
      <c r="B1986">
        <v>78</v>
      </c>
      <c r="C1986" t="s">
        <v>13</v>
      </c>
      <c r="D1986">
        <v>147</v>
      </c>
      <c r="E1986">
        <v>281.01420334632797</v>
      </c>
      <c r="F1986">
        <v>29.508721727268099</v>
      </c>
      <c r="G1986" t="s">
        <v>14</v>
      </c>
      <c r="H1986" t="s">
        <v>19</v>
      </c>
      <c r="I1986" t="s">
        <v>15</v>
      </c>
      <c r="J1986">
        <v>5</v>
      </c>
      <c r="K1986">
        <v>12125.78</v>
      </c>
      <c r="L1986" t="s">
        <v>16</v>
      </c>
      <c r="M1986" t="str">
        <f>IF(PatientData[[#This Row],[Age]]&lt;=30,"18-30",IF(PatientData[[#This Row],[Age]]&lt;=40,"31-40",IF(PatientData[[#This Row],[Age]]&lt;=50,"41-50",IF(PatientData[[#This Row],[Age]]&lt;=60,"51-60",IF(PatientData[[#This Row],[Age]]&lt;=70,"61-70",IF(PatientData[[#This Row],[Age]]&lt;=80,"71-80","80+"))))))</f>
        <v>71-80</v>
      </c>
    </row>
    <row r="1987" spans="1:13" x14ac:dyDescent="0.25">
      <c r="A1987" t="s">
        <v>2011</v>
      </c>
      <c r="B1987">
        <v>83</v>
      </c>
      <c r="C1987" t="s">
        <v>25</v>
      </c>
      <c r="D1987">
        <v>120</v>
      </c>
      <c r="E1987">
        <v>232.900759792337</v>
      </c>
      <c r="F1987">
        <v>38.6605885080509</v>
      </c>
      <c r="G1987" t="s">
        <v>14</v>
      </c>
      <c r="H1987" t="s">
        <v>19</v>
      </c>
      <c r="I1987" t="s">
        <v>28</v>
      </c>
      <c r="J1987" t="s">
        <v>10051</v>
      </c>
      <c r="K1987">
        <v>1007.5</v>
      </c>
      <c r="L1987" t="s">
        <v>16</v>
      </c>
      <c r="M1987" t="str">
        <f>IF(PatientData[[#This Row],[Age]]&lt;=30,"18-30",IF(PatientData[[#This Row],[Age]]&lt;=40,"31-40",IF(PatientData[[#This Row],[Age]]&lt;=50,"41-50",IF(PatientData[[#This Row],[Age]]&lt;=60,"51-60",IF(PatientData[[#This Row],[Age]]&lt;=70,"61-70",IF(PatientData[[#This Row],[Age]]&lt;=80,"71-80","80+"))))))</f>
        <v>80+</v>
      </c>
    </row>
    <row r="1988" spans="1:13" x14ac:dyDescent="0.25">
      <c r="A1988" t="s">
        <v>2012</v>
      </c>
      <c r="B1988">
        <v>64</v>
      </c>
      <c r="C1988" t="s">
        <v>13</v>
      </c>
      <c r="D1988">
        <v>151</v>
      </c>
      <c r="E1988">
        <v>171.052841188038</v>
      </c>
      <c r="F1988">
        <v>25.1787616609571</v>
      </c>
      <c r="G1988" t="s">
        <v>18</v>
      </c>
      <c r="H1988" t="s">
        <v>19</v>
      </c>
      <c r="I1988" t="s">
        <v>15</v>
      </c>
      <c r="J1988">
        <v>4</v>
      </c>
      <c r="K1988">
        <v>3819.64</v>
      </c>
      <c r="L1988" t="s">
        <v>16</v>
      </c>
      <c r="M1988" t="str">
        <f>IF(PatientData[[#This Row],[Age]]&lt;=30,"18-30",IF(PatientData[[#This Row],[Age]]&lt;=40,"31-40",IF(PatientData[[#This Row],[Age]]&lt;=50,"41-50",IF(PatientData[[#This Row],[Age]]&lt;=60,"51-60",IF(PatientData[[#This Row],[Age]]&lt;=70,"61-70",IF(PatientData[[#This Row],[Age]]&lt;=80,"71-80","80+"))))))</f>
        <v>61-70</v>
      </c>
    </row>
    <row r="1989" spans="1:13" x14ac:dyDescent="0.25">
      <c r="A1989" t="s">
        <v>2013</v>
      </c>
      <c r="B1989">
        <v>29</v>
      </c>
      <c r="C1989" t="s">
        <v>13</v>
      </c>
      <c r="D1989">
        <v>129</v>
      </c>
      <c r="E1989">
        <v>224.41458525439</v>
      </c>
      <c r="F1989">
        <v>22.1777821182385</v>
      </c>
      <c r="G1989" t="s">
        <v>36</v>
      </c>
      <c r="H1989" t="s">
        <v>19</v>
      </c>
      <c r="I1989" t="s">
        <v>26</v>
      </c>
      <c r="J1989">
        <v>1</v>
      </c>
      <c r="K1989">
        <v>14701.37</v>
      </c>
      <c r="L1989" t="s">
        <v>43</v>
      </c>
      <c r="M1989" t="str">
        <f>IF(PatientData[[#This Row],[Age]]&lt;=30,"18-30",IF(PatientData[[#This Row],[Age]]&lt;=40,"31-40",IF(PatientData[[#This Row],[Age]]&lt;=50,"41-50",IF(PatientData[[#This Row],[Age]]&lt;=60,"51-60",IF(PatientData[[#This Row],[Age]]&lt;=70,"61-70",IF(PatientData[[#This Row],[Age]]&lt;=80,"71-80","80+"))))))</f>
        <v>18-30</v>
      </c>
    </row>
    <row r="1990" spans="1:13" x14ac:dyDescent="0.25">
      <c r="A1990" t="s">
        <v>2014</v>
      </c>
      <c r="B1990">
        <v>35</v>
      </c>
      <c r="C1990" t="s">
        <v>25</v>
      </c>
      <c r="D1990" t="s">
        <v>10051</v>
      </c>
      <c r="E1990">
        <v>236.57171066946299</v>
      </c>
      <c r="F1990">
        <v>19.589552456145999</v>
      </c>
      <c r="G1990" t="s">
        <v>18</v>
      </c>
      <c r="H1990" t="s">
        <v>19</v>
      </c>
      <c r="I1990" t="s">
        <v>28</v>
      </c>
      <c r="J1990">
        <v>6</v>
      </c>
      <c r="K1990">
        <v>6097.73</v>
      </c>
      <c r="L1990" t="s">
        <v>16</v>
      </c>
      <c r="M1990" t="str">
        <f>IF(PatientData[[#This Row],[Age]]&lt;=30,"18-30",IF(PatientData[[#This Row],[Age]]&lt;=40,"31-40",IF(PatientData[[#This Row],[Age]]&lt;=50,"41-50",IF(PatientData[[#This Row],[Age]]&lt;=60,"51-60",IF(PatientData[[#This Row],[Age]]&lt;=70,"61-70",IF(PatientData[[#This Row],[Age]]&lt;=80,"71-80","80+"))))))</f>
        <v>31-40</v>
      </c>
    </row>
    <row r="1991" spans="1:13" x14ac:dyDescent="0.25">
      <c r="A1991" t="s">
        <v>2015</v>
      </c>
      <c r="B1991">
        <v>53</v>
      </c>
      <c r="C1991" t="s">
        <v>13</v>
      </c>
      <c r="D1991">
        <v>154</v>
      </c>
      <c r="E1991">
        <v>206.012835808544</v>
      </c>
      <c r="F1991">
        <v>36.5459269471582</v>
      </c>
      <c r="G1991" t="s">
        <v>36</v>
      </c>
      <c r="H1991" t="s">
        <v>22</v>
      </c>
      <c r="I1991" t="s">
        <v>26</v>
      </c>
      <c r="J1991">
        <v>5</v>
      </c>
      <c r="K1991">
        <v>13647.02</v>
      </c>
      <c r="L1991" t="s">
        <v>16</v>
      </c>
      <c r="M1991" t="str">
        <f>IF(PatientData[[#This Row],[Age]]&lt;=30,"18-30",IF(PatientData[[#This Row],[Age]]&lt;=40,"31-40",IF(PatientData[[#This Row],[Age]]&lt;=50,"41-50",IF(PatientData[[#This Row],[Age]]&lt;=60,"51-60",IF(PatientData[[#This Row],[Age]]&lt;=70,"61-70",IF(PatientData[[#This Row],[Age]]&lt;=80,"71-80","80+"))))))</f>
        <v>51-60</v>
      </c>
    </row>
    <row r="1992" spans="1:13" x14ac:dyDescent="0.25">
      <c r="A1992" t="s">
        <v>2016</v>
      </c>
      <c r="B1992">
        <v>58</v>
      </c>
      <c r="C1992" t="s">
        <v>25</v>
      </c>
      <c r="D1992">
        <v>147</v>
      </c>
      <c r="E1992">
        <v>291.79914544578401</v>
      </c>
      <c r="F1992">
        <v>25.0109253627318</v>
      </c>
      <c r="G1992" t="s">
        <v>10051</v>
      </c>
      <c r="H1992" t="s">
        <v>22</v>
      </c>
      <c r="I1992" t="s">
        <v>15</v>
      </c>
      <c r="J1992">
        <v>1</v>
      </c>
      <c r="K1992">
        <v>1578.97</v>
      </c>
      <c r="L1992" t="s">
        <v>16</v>
      </c>
      <c r="M1992" t="str">
        <f>IF(PatientData[[#This Row],[Age]]&lt;=30,"18-30",IF(PatientData[[#This Row],[Age]]&lt;=40,"31-40",IF(PatientData[[#This Row],[Age]]&lt;=50,"41-50",IF(PatientData[[#This Row],[Age]]&lt;=60,"51-60",IF(PatientData[[#This Row],[Age]]&lt;=70,"61-70",IF(PatientData[[#This Row],[Age]]&lt;=80,"71-80","80+"))))))</f>
        <v>51-60</v>
      </c>
    </row>
    <row r="1993" spans="1:13" x14ac:dyDescent="0.25">
      <c r="A1993" t="s">
        <v>2017</v>
      </c>
      <c r="B1993">
        <v>34</v>
      </c>
      <c r="C1993" t="s">
        <v>13</v>
      </c>
      <c r="D1993">
        <v>102</v>
      </c>
      <c r="E1993">
        <v>227.80781256443001</v>
      </c>
      <c r="F1993">
        <v>34.362030070390801</v>
      </c>
      <c r="G1993" t="s">
        <v>18</v>
      </c>
      <c r="H1993" t="s">
        <v>19</v>
      </c>
      <c r="I1993" t="s">
        <v>15</v>
      </c>
      <c r="J1993">
        <v>2</v>
      </c>
      <c r="K1993">
        <v>8588.42</v>
      </c>
      <c r="L1993" t="s">
        <v>20</v>
      </c>
      <c r="M1993" t="str">
        <f>IF(PatientData[[#This Row],[Age]]&lt;=30,"18-30",IF(PatientData[[#This Row],[Age]]&lt;=40,"31-40",IF(PatientData[[#This Row],[Age]]&lt;=50,"41-50",IF(PatientData[[#This Row],[Age]]&lt;=60,"51-60",IF(PatientData[[#This Row],[Age]]&lt;=70,"61-70",IF(PatientData[[#This Row],[Age]]&lt;=80,"71-80","80+"))))))</f>
        <v>31-40</v>
      </c>
    </row>
    <row r="1994" spans="1:13" x14ac:dyDescent="0.25">
      <c r="A1994" t="s">
        <v>2018</v>
      </c>
      <c r="B1994">
        <v>61</v>
      </c>
      <c r="C1994" t="s">
        <v>25</v>
      </c>
      <c r="D1994">
        <v>133</v>
      </c>
      <c r="E1994">
        <v>217.25308583726601</v>
      </c>
      <c r="F1994">
        <v>24.895880043646901</v>
      </c>
      <c r="G1994" t="s">
        <v>14</v>
      </c>
      <c r="H1994" t="s">
        <v>19</v>
      </c>
      <c r="I1994" t="s">
        <v>28</v>
      </c>
      <c r="J1994">
        <v>9</v>
      </c>
      <c r="K1994">
        <v>7845.8</v>
      </c>
      <c r="L1994" t="s">
        <v>16</v>
      </c>
      <c r="M1994" t="str">
        <f>IF(PatientData[[#This Row],[Age]]&lt;=30,"18-30",IF(PatientData[[#This Row],[Age]]&lt;=40,"31-40",IF(PatientData[[#This Row],[Age]]&lt;=50,"41-50",IF(PatientData[[#This Row],[Age]]&lt;=60,"51-60",IF(PatientData[[#This Row],[Age]]&lt;=70,"61-70",IF(PatientData[[#This Row],[Age]]&lt;=80,"71-80","80+"))))))</f>
        <v>61-70</v>
      </c>
    </row>
    <row r="1995" spans="1:13" x14ac:dyDescent="0.25">
      <c r="A1995" t="s">
        <v>2019</v>
      </c>
      <c r="B1995">
        <v>62</v>
      </c>
      <c r="C1995" t="s">
        <v>25</v>
      </c>
      <c r="D1995">
        <v>105</v>
      </c>
      <c r="E1995">
        <v>266.91454092034797</v>
      </c>
      <c r="F1995">
        <v>19.2215298449626</v>
      </c>
      <c r="G1995" t="s">
        <v>36</v>
      </c>
      <c r="H1995" t="s">
        <v>22</v>
      </c>
      <c r="I1995" t="s">
        <v>26</v>
      </c>
      <c r="J1995">
        <v>10</v>
      </c>
      <c r="K1995">
        <v>20830.8</v>
      </c>
      <c r="L1995" t="s">
        <v>23</v>
      </c>
      <c r="M1995" t="str">
        <f>IF(PatientData[[#This Row],[Age]]&lt;=30,"18-30",IF(PatientData[[#This Row],[Age]]&lt;=40,"31-40",IF(PatientData[[#This Row],[Age]]&lt;=50,"41-50",IF(PatientData[[#This Row],[Age]]&lt;=60,"51-60",IF(PatientData[[#This Row],[Age]]&lt;=70,"61-70",IF(PatientData[[#This Row],[Age]]&lt;=80,"71-80","80+"))))))</f>
        <v>61-70</v>
      </c>
    </row>
    <row r="1996" spans="1:13" x14ac:dyDescent="0.25">
      <c r="A1996" t="s">
        <v>2020</v>
      </c>
      <c r="B1996">
        <v>58</v>
      </c>
      <c r="C1996" t="s">
        <v>13</v>
      </c>
      <c r="D1996">
        <v>124</v>
      </c>
      <c r="E1996">
        <v>350</v>
      </c>
      <c r="F1996">
        <v>36.670459851424198</v>
      </c>
      <c r="G1996" t="s">
        <v>14</v>
      </c>
      <c r="H1996" t="s">
        <v>22</v>
      </c>
      <c r="I1996" t="s">
        <v>26</v>
      </c>
      <c r="J1996">
        <v>2</v>
      </c>
      <c r="K1996">
        <v>15719.4</v>
      </c>
      <c r="L1996" t="s">
        <v>16</v>
      </c>
      <c r="M1996" t="str">
        <f>IF(PatientData[[#This Row],[Age]]&lt;=30,"18-30",IF(PatientData[[#This Row],[Age]]&lt;=40,"31-40",IF(PatientData[[#This Row],[Age]]&lt;=50,"41-50",IF(PatientData[[#This Row],[Age]]&lt;=60,"51-60",IF(PatientData[[#This Row],[Age]]&lt;=70,"61-70",IF(PatientData[[#This Row],[Age]]&lt;=80,"71-80","80+"))))))</f>
        <v>51-60</v>
      </c>
    </row>
    <row r="1997" spans="1:13" x14ac:dyDescent="0.25">
      <c r="A1997" t="s">
        <v>2021</v>
      </c>
      <c r="B1997">
        <v>18</v>
      </c>
      <c r="C1997" t="s">
        <v>13</v>
      </c>
      <c r="D1997">
        <v>135</v>
      </c>
      <c r="E1997">
        <v>187.17321922225699</v>
      </c>
      <c r="F1997">
        <v>22.930413305756399</v>
      </c>
      <c r="G1997" t="s">
        <v>14</v>
      </c>
      <c r="H1997" t="s">
        <v>22</v>
      </c>
      <c r="I1997" t="s">
        <v>28</v>
      </c>
      <c r="J1997">
        <v>2</v>
      </c>
      <c r="K1997">
        <v>3920.58</v>
      </c>
      <c r="L1997" t="s">
        <v>16</v>
      </c>
      <c r="M1997" t="str">
        <f>IF(PatientData[[#This Row],[Age]]&lt;=30,"18-30",IF(PatientData[[#This Row],[Age]]&lt;=40,"31-40",IF(PatientData[[#This Row],[Age]]&lt;=50,"41-50",IF(PatientData[[#This Row],[Age]]&lt;=60,"51-60",IF(PatientData[[#This Row],[Age]]&lt;=70,"61-70",IF(PatientData[[#This Row],[Age]]&lt;=80,"71-80","80+"))))))</f>
        <v>18-30</v>
      </c>
    </row>
    <row r="1998" spans="1:13" x14ac:dyDescent="0.25">
      <c r="A1998" t="s">
        <v>2022</v>
      </c>
      <c r="B1998">
        <v>38</v>
      </c>
      <c r="C1998" t="s">
        <v>25</v>
      </c>
      <c r="D1998">
        <v>172</v>
      </c>
      <c r="E1998">
        <v>277.36985873081397</v>
      </c>
      <c r="F1998">
        <v>26.516151872001199</v>
      </c>
      <c r="G1998" t="s">
        <v>10051</v>
      </c>
      <c r="H1998" t="s">
        <v>22</v>
      </c>
      <c r="I1998" t="s">
        <v>15</v>
      </c>
      <c r="J1998">
        <v>3</v>
      </c>
      <c r="K1998">
        <v>3064.61</v>
      </c>
      <c r="L1998" t="s">
        <v>43</v>
      </c>
      <c r="M1998" t="str">
        <f>IF(PatientData[[#This Row],[Age]]&lt;=30,"18-30",IF(PatientData[[#This Row],[Age]]&lt;=40,"31-40",IF(PatientData[[#This Row],[Age]]&lt;=50,"41-50",IF(PatientData[[#This Row],[Age]]&lt;=60,"51-60",IF(PatientData[[#This Row],[Age]]&lt;=70,"61-70",IF(PatientData[[#This Row],[Age]]&lt;=80,"71-80","80+"))))))</f>
        <v>31-40</v>
      </c>
    </row>
    <row r="1999" spans="1:13" x14ac:dyDescent="0.25">
      <c r="A1999" t="s">
        <v>2023</v>
      </c>
      <c r="B1999">
        <v>62</v>
      </c>
      <c r="C1999" t="s">
        <v>13</v>
      </c>
      <c r="D1999">
        <v>129</v>
      </c>
      <c r="E1999">
        <v>233.90395083899099</v>
      </c>
      <c r="F1999">
        <v>24.725029966275301</v>
      </c>
      <c r="G1999" t="s">
        <v>14</v>
      </c>
      <c r="H1999" t="s">
        <v>10051</v>
      </c>
      <c r="I1999" t="s">
        <v>15</v>
      </c>
      <c r="J1999">
        <v>4</v>
      </c>
      <c r="K1999">
        <v>12626.79</v>
      </c>
      <c r="L1999" t="s">
        <v>43</v>
      </c>
      <c r="M1999" t="str">
        <f>IF(PatientData[[#This Row],[Age]]&lt;=30,"18-30",IF(PatientData[[#This Row],[Age]]&lt;=40,"31-40",IF(PatientData[[#This Row],[Age]]&lt;=50,"41-50",IF(PatientData[[#This Row],[Age]]&lt;=60,"51-60",IF(PatientData[[#This Row],[Age]]&lt;=70,"61-70",IF(PatientData[[#This Row],[Age]]&lt;=80,"71-80","80+"))))))</f>
        <v>61-70</v>
      </c>
    </row>
    <row r="2000" spans="1:13" x14ac:dyDescent="0.25">
      <c r="A2000" t="s">
        <v>2024</v>
      </c>
      <c r="B2000">
        <v>26</v>
      </c>
      <c r="C2000" t="s">
        <v>25</v>
      </c>
      <c r="D2000">
        <v>151</v>
      </c>
      <c r="E2000">
        <v>215.73043165778699</v>
      </c>
      <c r="F2000">
        <v>35.2660565748428</v>
      </c>
      <c r="G2000" t="s">
        <v>36</v>
      </c>
      <c r="H2000" t="s">
        <v>19</v>
      </c>
      <c r="I2000" t="s">
        <v>15</v>
      </c>
      <c r="J2000">
        <v>4</v>
      </c>
      <c r="K2000">
        <v>3636.53</v>
      </c>
      <c r="L2000" t="s">
        <v>16</v>
      </c>
      <c r="M2000" t="str">
        <f>IF(PatientData[[#This Row],[Age]]&lt;=30,"18-30",IF(PatientData[[#This Row],[Age]]&lt;=40,"31-40",IF(PatientData[[#This Row],[Age]]&lt;=50,"41-50",IF(PatientData[[#This Row],[Age]]&lt;=60,"51-60",IF(PatientData[[#This Row],[Age]]&lt;=70,"61-70",IF(PatientData[[#This Row],[Age]]&lt;=80,"71-80","80+"))))))</f>
        <v>18-30</v>
      </c>
    </row>
    <row r="2001" spans="1:13" x14ac:dyDescent="0.25">
      <c r="A2001" t="s">
        <v>2025</v>
      </c>
      <c r="B2001">
        <v>60</v>
      </c>
      <c r="C2001" t="s">
        <v>13</v>
      </c>
      <c r="D2001">
        <v>142</v>
      </c>
      <c r="E2001">
        <v>236.13379870714101</v>
      </c>
      <c r="F2001">
        <v>25.982641007013498</v>
      </c>
      <c r="G2001" t="s">
        <v>18</v>
      </c>
      <c r="H2001" t="s">
        <v>22</v>
      </c>
      <c r="I2001" t="s">
        <v>26</v>
      </c>
      <c r="J2001">
        <v>4</v>
      </c>
      <c r="K2001">
        <v>18157.169999999998</v>
      </c>
      <c r="L2001" t="s">
        <v>23</v>
      </c>
      <c r="M2001" t="str">
        <f>IF(PatientData[[#This Row],[Age]]&lt;=30,"18-30",IF(PatientData[[#This Row],[Age]]&lt;=40,"31-40",IF(PatientData[[#This Row],[Age]]&lt;=50,"41-50",IF(PatientData[[#This Row],[Age]]&lt;=60,"51-60",IF(PatientData[[#This Row],[Age]]&lt;=70,"61-70",IF(PatientData[[#This Row],[Age]]&lt;=80,"71-80","80+"))))))</f>
        <v>51-60</v>
      </c>
    </row>
    <row r="2002" spans="1:13" x14ac:dyDescent="0.25">
      <c r="A2002" t="s">
        <v>2026</v>
      </c>
      <c r="B2002">
        <v>31</v>
      </c>
      <c r="C2002" t="s">
        <v>13</v>
      </c>
      <c r="D2002">
        <v>116</v>
      </c>
      <c r="E2002">
        <v>184.959067821725</v>
      </c>
      <c r="F2002">
        <v>30.310697752468201</v>
      </c>
      <c r="G2002" t="s">
        <v>18</v>
      </c>
      <c r="H2002" t="s">
        <v>19</v>
      </c>
      <c r="I2002" t="s">
        <v>28</v>
      </c>
      <c r="J2002">
        <v>3</v>
      </c>
      <c r="K2002">
        <v>5030.1000000000004</v>
      </c>
      <c r="L2002" t="s">
        <v>16</v>
      </c>
      <c r="M2002" t="str">
        <f>IF(PatientData[[#This Row],[Age]]&lt;=30,"18-30",IF(PatientData[[#This Row],[Age]]&lt;=40,"31-40",IF(PatientData[[#This Row],[Age]]&lt;=50,"41-50",IF(PatientData[[#This Row],[Age]]&lt;=60,"51-60",IF(PatientData[[#This Row],[Age]]&lt;=70,"61-70",IF(PatientData[[#This Row],[Age]]&lt;=80,"71-80","80+"))))))</f>
        <v>31-40</v>
      </c>
    </row>
    <row r="2003" spans="1:13" x14ac:dyDescent="0.25">
      <c r="A2003" t="s">
        <v>2027</v>
      </c>
      <c r="B2003">
        <v>53</v>
      </c>
      <c r="C2003" t="s">
        <v>13</v>
      </c>
      <c r="D2003">
        <v>135</v>
      </c>
      <c r="E2003">
        <v>243.29100438902799</v>
      </c>
      <c r="F2003">
        <v>30.552559402565102</v>
      </c>
      <c r="G2003" t="s">
        <v>18</v>
      </c>
      <c r="H2003" t="s">
        <v>19</v>
      </c>
      <c r="I2003" t="s">
        <v>15</v>
      </c>
      <c r="J2003">
        <v>5</v>
      </c>
      <c r="K2003">
        <v>13545.36</v>
      </c>
      <c r="L2003" t="s">
        <v>16</v>
      </c>
      <c r="M2003" t="str">
        <f>IF(PatientData[[#This Row],[Age]]&lt;=30,"18-30",IF(PatientData[[#This Row],[Age]]&lt;=40,"31-40",IF(PatientData[[#This Row],[Age]]&lt;=50,"41-50",IF(PatientData[[#This Row],[Age]]&lt;=60,"51-60",IF(PatientData[[#This Row],[Age]]&lt;=70,"61-70",IF(PatientData[[#This Row],[Age]]&lt;=80,"71-80","80+"))))))</f>
        <v>51-60</v>
      </c>
    </row>
    <row r="2004" spans="1:13" x14ac:dyDescent="0.25">
      <c r="A2004" t="s">
        <v>2028</v>
      </c>
      <c r="B2004">
        <v>55</v>
      </c>
      <c r="C2004" t="s">
        <v>13</v>
      </c>
      <c r="D2004">
        <v>142</v>
      </c>
      <c r="E2004">
        <v>246.504287467008</v>
      </c>
      <c r="F2004">
        <v>26.820100056299601</v>
      </c>
      <c r="G2004" t="s">
        <v>14</v>
      </c>
      <c r="H2004" t="s">
        <v>19</v>
      </c>
      <c r="I2004" t="s">
        <v>15</v>
      </c>
      <c r="J2004">
        <v>1</v>
      </c>
      <c r="K2004">
        <v>11397.9</v>
      </c>
      <c r="L2004" t="s">
        <v>43</v>
      </c>
      <c r="M2004" t="str">
        <f>IF(PatientData[[#This Row],[Age]]&lt;=30,"18-30",IF(PatientData[[#This Row],[Age]]&lt;=40,"31-40",IF(PatientData[[#This Row],[Age]]&lt;=50,"41-50",IF(PatientData[[#This Row],[Age]]&lt;=60,"51-60",IF(PatientData[[#This Row],[Age]]&lt;=70,"61-70",IF(PatientData[[#This Row],[Age]]&lt;=80,"71-80","80+"))))))</f>
        <v>51-60</v>
      </c>
    </row>
    <row r="2005" spans="1:13" x14ac:dyDescent="0.25">
      <c r="A2005" t="s">
        <v>2029</v>
      </c>
      <c r="B2005">
        <v>31</v>
      </c>
      <c r="C2005" t="s">
        <v>25</v>
      </c>
      <c r="D2005">
        <v>154</v>
      </c>
      <c r="E2005">
        <v>173.716328056706</v>
      </c>
      <c r="F2005">
        <v>32.630796136059601</v>
      </c>
      <c r="G2005" t="s">
        <v>14</v>
      </c>
      <c r="H2005" t="s">
        <v>19</v>
      </c>
      <c r="I2005" t="s">
        <v>28</v>
      </c>
      <c r="J2005">
        <v>3</v>
      </c>
      <c r="K2005">
        <v>2901.77</v>
      </c>
      <c r="L2005" t="s">
        <v>16</v>
      </c>
      <c r="M2005" t="str">
        <f>IF(PatientData[[#This Row],[Age]]&lt;=30,"18-30",IF(PatientData[[#This Row],[Age]]&lt;=40,"31-40",IF(PatientData[[#This Row],[Age]]&lt;=50,"41-50",IF(PatientData[[#This Row],[Age]]&lt;=60,"51-60",IF(PatientData[[#This Row],[Age]]&lt;=70,"61-70",IF(PatientData[[#This Row],[Age]]&lt;=80,"71-80","80+"))))))</f>
        <v>31-40</v>
      </c>
    </row>
    <row r="2006" spans="1:13" x14ac:dyDescent="0.25">
      <c r="A2006" t="s">
        <v>2030</v>
      </c>
      <c r="B2006">
        <v>25</v>
      </c>
      <c r="C2006" t="s">
        <v>25</v>
      </c>
      <c r="D2006">
        <v>113</v>
      </c>
      <c r="E2006">
        <v>206.576698242471</v>
      </c>
      <c r="F2006">
        <v>21.829985778707599</v>
      </c>
      <c r="G2006" t="s">
        <v>14</v>
      </c>
      <c r="H2006" t="s">
        <v>22</v>
      </c>
      <c r="I2006" t="s">
        <v>15</v>
      </c>
      <c r="J2006">
        <v>2</v>
      </c>
      <c r="K2006">
        <v>12069.55</v>
      </c>
      <c r="L2006" t="s">
        <v>23</v>
      </c>
      <c r="M2006" t="str">
        <f>IF(PatientData[[#This Row],[Age]]&lt;=30,"18-30",IF(PatientData[[#This Row],[Age]]&lt;=40,"31-40",IF(PatientData[[#This Row],[Age]]&lt;=50,"41-50",IF(PatientData[[#This Row],[Age]]&lt;=60,"51-60",IF(PatientData[[#This Row],[Age]]&lt;=70,"61-70",IF(PatientData[[#This Row],[Age]]&lt;=80,"71-80","80+"))))))</f>
        <v>18-30</v>
      </c>
    </row>
    <row r="2007" spans="1:13" x14ac:dyDescent="0.25">
      <c r="A2007" t="s">
        <v>2031</v>
      </c>
      <c r="B2007">
        <v>45</v>
      </c>
      <c r="C2007" t="s">
        <v>13</v>
      </c>
      <c r="D2007">
        <v>129</v>
      </c>
      <c r="E2007">
        <v>234.16709415584799</v>
      </c>
      <c r="F2007">
        <v>32.5855902717988</v>
      </c>
      <c r="G2007" t="s">
        <v>14</v>
      </c>
      <c r="H2007" t="s">
        <v>19</v>
      </c>
      <c r="I2007" t="s">
        <v>28</v>
      </c>
      <c r="J2007">
        <v>2</v>
      </c>
      <c r="K2007">
        <v>3602.18</v>
      </c>
      <c r="L2007" t="s">
        <v>16</v>
      </c>
      <c r="M2007" t="str">
        <f>IF(PatientData[[#This Row],[Age]]&lt;=30,"18-30",IF(PatientData[[#This Row],[Age]]&lt;=40,"31-40",IF(PatientData[[#This Row],[Age]]&lt;=50,"41-50",IF(PatientData[[#This Row],[Age]]&lt;=60,"51-60",IF(PatientData[[#This Row],[Age]]&lt;=70,"61-70",IF(PatientData[[#This Row],[Age]]&lt;=80,"71-80","80+"))))))</f>
        <v>41-50</v>
      </c>
    </row>
    <row r="2008" spans="1:13" x14ac:dyDescent="0.25">
      <c r="A2008" t="s">
        <v>2032</v>
      </c>
      <c r="B2008">
        <v>82</v>
      </c>
      <c r="C2008" t="s">
        <v>25</v>
      </c>
      <c r="D2008">
        <v>115</v>
      </c>
      <c r="E2008">
        <v>219.77366192549101</v>
      </c>
      <c r="F2008">
        <v>21.4159793695788</v>
      </c>
      <c r="G2008" t="s">
        <v>18</v>
      </c>
      <c r="H2008" t="s">
        <v>19</v>
      </c>
      <c r="I2008" t="s">
        <v>26</v>
      </c>
      <c r="J2008">
        <v>2</v>
      </c>
      <c r="K2008">
        <v>14366.88</v>
      </c>
      <c r="L2008" t="s">
        <v>16</v>
      </c>
      <c r="M2008" t="str">
        <f>IF(PatientData[[#This Row],[Age]]&lt;=30,"18-30",IF(PatientData[[#This Row],[Age]]&lt;=40,"31-40",IF(PatientData[[#This Row],[Age]]&lt;=50,"41-50",IF(PatientData[[#This Row],[Age]]&lt;=60,"51-60",IF(PatientData[[#This Row],[Age]]&lt;=70,"61-70",IF(PatientData[[#This Row],[Age]]&lt;=80,"71-80","80+"))))))</f>
        <v>80+</v>
      </c>
    </row>
    <row r="2009" spans="1:13" x14ac:dyDescent="0.25">
      <c r="A2009" t="s">
        <v>2033</v>
      </c>
      <c r="B2009">
        <v>57</v>
      </c>
      <c r="C2009" t="s">
        <v>25</v>
      </c>
      <c r="D2009">
        <v>118</v>
      </c>
      <c r="E2009">
        <v>238.89982253371099</v>
      </c>
      <c r="F2009">
        <v>25.6614762800214</v>
      </c>
      <c r="G2009" t="s">
        <v>14</v>
      </c>
      <c r="H2009" t="s">
        <v>22</v>
      </c>
      <c r="I2009" t="s">
        <v>15</v>
      </c>
      <c r="J2009">
        <v>5</v>
      </c>
      <c r="K2009">
        <v>13262.51</v>
      </c>
      <c r="L2009" t="s">
        <v>16</v>
      </c>
      <c r="M2009" t="str">
        <f>IF(PatientData[[#This Row],[Age]]&lt;=30,"18-30",IF(PatientData[[#This Row],[Age]]&lt;=40,"31-40",IF(PatientData[[#This Row],[Age]]&lt;=50,"41-50",IF(PatientData[[#This Row],[Age]]&lt;=60,"51-60",IF(PatientData[[#This Row],[Age]]&lt;=70,"61-70",IF(PatientData[[#This Row],[Age]]&lt;=80,"71-80","80+"))))))</f>
        <v>51-60</v>
      </c>
    </row>
    <row r="2010" spans="1:13" x14ac:dyDescent="0.25">
      <c r="A2010" t="s">
        <v>2034</v>
      </c>
      <c r="B2010">
        <v>30</v>
      </c>
      <c r="C2010" t="s">
        <v>13</v>
      </c>
      <c r="D2010">
        <v>136</v>
      </c>
      <c r="E2010">
        <v>243.20366905992</v>
      </c>
      <c r="F2010">
        <v>33.311121060010599</v>
      </c>
      <c r="G2010" t="s">
        <v>36</v>
      </c>
      <c r="H2010" t="s">
        <v>22</v>
      </c>
      <c r="I2010" t="s">
        <v>15</v>
      </c>
      <c r="J2010">
        <v>4</v>
      </c>
      <c r="K2010">
        <v>12020.26</v>
      </c>
      <c r="L2010" t="s">
        <v>10051</v>
      </c>
      <c r="M2010" t="str">
        <f>IF(PatientData[[#This Row],[Age]]&lt;=30,"18-30",IF(PatientData[[#This Row],[Age]]&lt;=40,"31-40",IF(PatientData[[#This Row],[Age]]&lt;=50,"41-50",IF(PatientData[[#This Row],[Age]]&lt;=60,"51-60",IF(PatientData[[#This Row],[Age]]&lt;=70,"61-70",IF(PatientData[[#This Row],[Age]]&lt;=80,"71-80","80+"))))))</f>
        <v>18-30</v>
      </c>
    </row>
    <row r="2011" spans="1:13" x14ac:dyDescent="0.25">
      <c r="A2011" t="s">
        <v>2035</v>
      </c>
      <c r="B2011">
        <v>35</v>
      </c>
      <c r="C2011" t="s">
        <v>13</v>
      </c>
      <c r="D2011">
        <v>152</v>
      </c>
      <c r="E2011">
        <v>166.619637115514</v>
      </c>
      <c r="F2011">
        <v>24.3349155289308</v>
      </c>
      <c r="G2011" t="s">
        <v>14</v>
      </c>
      <c r="H2011" t="s">
        <v>22</v>
      </c>
      <c r="I2011" t="s">
        <v>15</v>
      </c>
      <c r="J2011">
        <v>1</v>
      </c>
      <c r="K2011" t="s">
        <v>10051</v>
      </c>
      <c r="L2011" t="s">
        <v>23</v>
      </c>
      <c r="M2011" t="str">
        <f>IF(PatientData[[#This Row],[Age]]&lt;=30,"18-30",IF(PatientData[[#This Row],[Age]]&lt;=40,"31-40",IF(PatientData[[#This Row],[Age]]&lt;=50,"41-50",IF(PatientData[[#This Row],[Age]]&lt;=60,"51-60",IF(PatientData[[#This Row],[Age]]&lt;=70,"61-70",IF(PatientData[[#This Row],[Age]]&lt;=80,"71-80","80+"))))))</f>
        <v>31-40</v>
      </c>
    </row>
    <row r="2012" spans="1:13" x14ac:dyDescent="0.25">
      <c r="A2012" t="s">
        <v>2036</v>
      </c>
      <c r="B2012">
        <v>54</v>
      </c>
      <c r="C2012" t="s">
        <v>13</v>
      </c>
      <c r="D2012">
        <v>157</v>
      </c>
      <c r="E2012">
        <v>199.94431816093601</v>
      </c>
      <c r="F2012">
        <v>29.814659674681199</v>
      </c>
      <c r="G2012" t="s">
        <v>14</v>
      </c>
      <c r="H2012" t="s">
        <v>19</v>
      </c>
      <c r="I2012" t="s">
        <v>15</v>
      </c>
      <c r="J2012">
        <v>1</v>
      </c>
      <c r="K2012">
        <v>1835.82</v>
      </c>
      <c r="L2012" t="s">
        <v>23</v>
      </c>
      <c r="M2012" t="str">
        <f>IF(PatientData[[#This Row],[Age]]&lt;=30,"18-30",IF(PatientData[[#This Row],[Age]]&lt;=40,"31-40",IF(PatientData[[#This Row],[Age]]&lt;=50,"41-50",IF(PatientData[[#This Row],[Age]]&lt;=60,"51-60",IF(PatientData[[#This Row],[Age]]&lt;=70,"61-70",IF(PatientData[[#This Row],[Age]]&lt;=80,"71-80","80+"))))))</f>
        <v>51-60</v>
      </c>
    </row>
    <row r="2013" spans="1:13" x14ac:dyDescent="0.25">
      <c r="A2013" t="s">
        <v>2037</v>
      </c>
      <c r="B2013">
        <v>77</v>
      </c>
      <c r="C2013" t="s">
        <v>25</v>
      </c>
      <c r="D2013">
        <v>145</v>
      </c>
      <c r="E2013">
        <v>235.54544256249</v>
      </c>
      <c r="F2013">
        <v>30.0634320890716</v>
      </c>
      <c r="G2013" t="s">
        <v>14</v>
      </c>
      <c r="H2013" t="s">
        <v>19</v>
      </c>
      <c r="I2013" t="s">
        <v>15</v>
      </c>
      <c r="J2013">
        <v>6</v>
      </c>
      <c r="K2013">
        <v>13100.75</v>
      </c>
      <c r="L2013" t="s">
        <v>16</v>
      </c>
      <c r="M2013" t="str">
        <f>IF(PatientData[[#This Row],[Age]]&lt;=30,"18-30",IF(PatientData[[#This Row],[Age]]&lt;=40,"31-40",IF(PatientData[[#This Row],[Age]]&lt;=50,"41-50",IF(PatientData[[#This Row],[Age]]&lt;=60,"51-60",IF(PatientData[[#This Row],[Age]]&lt;=70,"61-70",IF(PatientData[[#This Row],[Age]]&lt;=80,"71-80","80+"))))))</f>
        <v>71-80</v>
      </c>
    </row>
    <row r="2014" spans="1:13" x14ac:dyDescent="0.25">
      <c r="A2014" t="s">
        <v>2038</v>
      </c>
      <c r="B2014">
        <v>47</v>
      </c>
      <c r="C2014" t="s">
        <v>13</v>
      </c>
      <c r="D2014">
        <v>119</v>
      </c>
      <c r="E2014">
        <v>267.46678307397502</v>
      </c>
      <c r="F2014">
        <v>26.610635698483001</v>
      </c>
      <c r="G2014" t="s">
        <v>14</v>
      </c>
      <c r="H2014" t="s">
        <v>19</v>
      </c>
      <c r="I2014" t="s">
        <v>28</v>
      </c>
      <c r="J2014">
        <v>3</v>
      </c>
      <c r="K2014">
        <v>3675.18</v>
      </c>
      <c r="L2014" t="s">
        <v>43</v>
      </c>
      <c r="M2014" t="str">
        <f>IF(PatientData[[#This Row],[Age]]&lt;=30,"18-30",IF(PatientData[[#This Row],[Age]]&lt;=40,"31-40",IF(PatientData[[#This Row],[Age]]&lt;=50,"41-50",IF(PatientData[[#This Row],[Age]]&lt;=60,"51-60",IF(PatientData[[#This Row],[Age]]&lt;=70,"61-70",IF(PatientData[[#This Row],[Age]]&lt;=80,"71-80","80+"))))))</f>
        <v>41-50</v>
      </c>
    </row>
    <row r="2015" spans="1:13" x14ac:dyDescent="0.25">
      <c r="A2015" t="s">
        <v>2039</v>
      </c>
      <c r="B2015">
        <v>50</v>
      </c>
      <c r="C2015" t="s">
        <v>25</v>
      </c>
      <c r="D2015">
        <v>140</v>
      </c>
      <c r="E2015">
        <v>258.733750563397</v>
      </c>
      <c r="F2015">
        <v>31.956437802222801</v>
      </c>
      <c r="G2015" t="s">
        <v>36</v>
      </c>
      <c r="H2015" t="s">
        <v>19</v>
      </c>
      <c r="I2015" t="s">
        <v>15</v>
      </c>
      <c r="J2015">
        <v>3</v>
      </c>
      <c r="K2015">
        <v>6705.45</v>
      </c>
      <c r="L2015" t="s">
        <v>23</v>
      </c>
      <c r="M2015" t="str">
        <f>IF(PatientData[[#This Row],[Age]]&lt;=30,"18-30",IF(PatientData[[#This Row],[Age]]&lt;=40,"31-40",IF(PatientData[[#This Row],[Age]]&lt;=50,"41-50",IF(PatientData[[#This Row],[Age]]&lt;=60,"51-60",IF(PatientData[[#This Row],[Age]]&lt;=70,"61-70",IF(PatientData[[#This Row],[Age]]&lt;=80,"71-80","80+"))))))</f>
        <v>41-50</v>
      </c>
    </row>
    <row r="2016" spans="1:13" x14ac:dyDescent="0.25">
      <c r="A2016" t="s">
        <v>2040</v>
      </c>
      <c r="B2016">
        <v>67</v>
      </c>
      <c r="C2016" t="s">
        <v>25</v>
      </c>
      <c r="D2016">
        <v>121</v>
      </c>
      <c r="E2016">
        <v>296.46592733944402</v>
      </c>
      <c r="F2016">
        <v>32.926236233807202</v>
      </c>
      <c r="G2016" t="s">
        <v>18</v>
      </c>
      <c r="H2016" t="s">
        <v>19</v>
      </c>
      <c r="I2016" t="s">
        <v>15</v>
      </c>
      <c r="J2016">
        <v>2</v>
      </c>
      <c r="K2016">
        <v>8633.41</v>
      </c>
      <c r="L2016" t="s">
        <v>16</v>
      </c>
      <c r="M2016" t="str">
        <f>IF(PatientData[[#This Row],[Age]]&lt;=30,"18-30",IF(PatientData[[#This Row],[Age]]&lt;=40,"31-40",IF(PatientData[[#This Row],[Age]]&lt;=50,"41-50",IF(PatientData[[#This Row],[Age]]&lt;=60,"51-60",IF(PatientData[[#This Row],[Age]]&lt;=70,"61-70",IF(PatientData[[#This Row],[Age]]&lt;=80,"71-80","80+"))))))</f>
        <v>61-70</v>
      </c>
    </row>
    <row r="2017" spans="1:13" x14ac:dyDescent="0.25">
      <c r="A2017" t="s">
        <v>2041</v>
      </c>
      <c r="B2017">
        <v>37</v>
      </c>
      <c r="C2017" t="s">
        <v>25</v>
      </c>
      <c r="D2017">
        <v>110</v>
      </c>
      <c r="E2017">
        <v>211.56110021550199</v>
      </c>
      <c r="F2017">
        <v>25.524047942817798</v>
      </c>
      <c r="G2017" t="s">
        <v>14</v>
      </c>
      <c r="H2017" t="s">
        <v>19</v>
      </c>
      <c r="I2017" t="s">
        <v>15</v>
      </c>
      <c r="J2017">
        <v>0</v>
      </c>
      <c r="K2017">
        <v>11071.98</v>
      </c>
      <c r="L2017" t="s">
        <v>16</v>
      </c>
      <c r="M2017" t="str">
        <f>IF(PatientData[[#This Row],[Age]]&lt;=30,"18-30",IF(PatientData[[#This Row],[Age]]&lt;=40,"31-40",IF(PatientData[[#This Row],[Age]]&lt;=50,"41-50",IF(PatientData[[#This Row],[Age]]&lt;=60,"51-60",IF(PatientData[[#This Row],[Age]]&lt;=70,"61-70",IF(PatientData[[#This Row],[Age]]&lt;=80,"71-80","80+"))))))</f>
        <v>31-40</v>
      </c>
    </row>
    <row r="2018" spans="1:13" x14ac:dyDescent="0.25">
      <c r="A2018" t="s">
        <v>2042</v>
      </c>
      <c r="B2018">
        <v>63</v>
      </c>
      <c r="C2018" t="s">
        <v>25</v>
      </c>
      <c r="D2018">
        <v>145</v>
      </c>
      <c r="E2018">
        <v>230.31789331240699</v>
      </c>
      <c r="F2018">
        <v>23.166557233846898</v>
      </c>
      <c r="G2018" t="s">
        <v>14</v>
      </c>
      <c r="H2018" t="s">
        <v>19</v>
      </c>
      <c r="I2018" t="s">
        <v>28</v>
      </c>
      <c r="J2018">
        <v>5</v>
      </c>
      <c r="K2018">
        <v>7350.78</v>
      </c>
      <c r="L2018" t="s">
        <v>16</v>
      </c>
      <c r="M2018" t="str">
        <f>IF(PatientData[[#This Row],[Age]]&lt;=30,"18-30",IF(PatientData[[#This Row],[Age]]&lt;=40,"31-40",IF(PatientData[[#This Row],[Age]]&lt;=50,"41-50",IF(PatientData[[#This Row],[Age]]&lt;=60,"51-60",IF(PatientData[[#This Row],[Age]]&lt;=70,"61-70",IF(PatientData[[#This Row],[Age]]&lt;=80,"71-80","80+"))))))</f>
        <v>61-70</v>
      </c>
    </row>
    <row r="2019" spans="1:13" x14ac:dyDescent="0.25">
      <c r="A2019" t="s">
        <v>2043</v>
      </c>
      <c r="B2019">
        <v>79</v>
      </c>
      <c r="C2019" t="s">
        <v>25</v>
      </c>
      <c r="D2019">
        <v>167</v>
      </c>
      <c r="E2019">
        <v>223.567660412343</v>
      </c>
      <c r="F2019">
        <v>36.358739296199403</v>
      </c>
      <c r="G2019" t="s">
        <v>18</v>
      </c>
      <c r="H2019" t="s">
        <v>19</v>
      </c>
      <c r="I2019" t="s">
        <v>26</v>
      </c>
      <c r="J2019">
        <v>5</v>
      </c>
      <c r="K2019">
        <v>13052.75</v>
      </c>
      <c r="L2019" t="s">
        <v>23</v>
      </c>
      <c r="M2019" t="str">
        <f>IF(PatientData[[#This Row],[Age]]&lt;=30,"18-30",IF(PatientData[[#This Row],[Age]]&lt;=40,"31-40",IF(PatientData[[#This Row],[Age]]&lt;=50,"41-50",IF(PatientData[[#This Row],[Age]]&lt;=60,"51-60",IF(PatientData[[#This Row],[Age]]&lt;=70,"61-70",IF(PatientData[[#This Row],[Age]]&lt;=80,"71-80","80+"))))))</f>
        <v>71-80</v>
      </c>
    </row>
    <row r="2020" spans="1:13" x14ac:dyDescent="0.25">
      <c r="A2020" t="s">
        <v>2044</v>
      </c>
      <c r="B2020">
        <v>70</v>
      </c>
      <c r="C2020" t="s">
        <v>25</v>
      </c>
      <c r="D2020" t="s">
        <v>10051</v>
      </c>
      <c r="E2020">
        <v>182.65698993198399</v>
      </c>
      <c r="F2020">
        <v>27.051216614631201</v>
      </c>
      <c r="G2020" t="s">
        <v>36</v>
      </c>
      <c r="H2020" t="s">
        <v>19</v>
      </c>
      <c r="I2020" t="s">
        <v>26</v>
      </c>
      <c r="J2020">
        <v>4</v>
      </c>
      <c r="K2020">
        <v>29122.12</v>
      </c>
      <c r="L2020" t="s">
        <v>16</v>
      </c>
      <c r="M2020" t="str">
        <f>IF(PatientData[[#This Row],[Age]]&lt;=30,"18-30",IF(PatientData[[#This Row],[Age]]&lt;=40,"31-40",IF(PatientData[[#This Row],[Age]]&lt;=50,"41-50",IF(PatientData[[#This Row],[Age]]&lt;=60,"51-60",IF(PatientData[[#This Row],[Age]]&lt;=70,"61-70",IF(PatientData[[#This Row],[Age]]&lt;=80,"71-80","80+"))))))</f>
        <v>61-70</v>
      </c>
    </row>
    <row r="2021" spans="1:13" x14ac:dyDescent="0.25">
      <c r="A2021" t="s">
        <v>2045</v>
      </c>
      <c r="B2021">
        <v>66</v>
      </c>
      <c r="C2021" t="s">
        <v>25</v>
      </c>
      <c r="D2021">
        <v>135</v>
      </c>
      <c r="E2021">
        <v>193.346681927128</v>
      </c>
      <c r="F2021">
        <v>33.583952573068203</v>
      </c>
      <c r="G2021" t="s">
        <v>14</v>
      </c>
      <c r="H2021" t="s">
        <v>19</v>
      </c>
      <c r="I2021" t="s">
        <v>10051</v>
      </c>
      <c r="J2021">
        <v>4</v>
      </c>
      <c r="K2021">
        <v>7717.9</v>
      </c>
      <c r="L2021" t="s">
        <v>16</v>
      </c>
      <c r="M2021" t="str">
        <f>IF(PatientData[[#This Row],[Age]]&lt;=30,"18-30",IF(PatientData[[#This Row],[Age]]&lt;=40,"31-40",IF(PatientData[[#This Row],[Age]]&lt;=50,"41-50",IF(PatientData[[#This Row],[Age]]&lt;=60,"51-60",IF(PatientData[[#This Row],[Age]]&lt;=70,"61-70",IF(PatientData[[#This Row],[Age]]&lt;=80,"71-80","80+"))))))</f>
        <v>61-70</v>
      </c>
    </row>
    <row r="2022" spans="1:13" x14ac:dyDescent="0.25">
      <c r="A2022" t="s">
        <v>2046</v>
      </c>
      <c r="B2022">
        <v>32</v>
      </c>
      <c r="C2022" t="s">
        <v>13</v>
      </c>
      <c r="D2022">
        <v>139</v>
      </c>
      <c r="E2022">
        <v>169.07028509910501</v>
      </c>
      <c r="F2022" t="s">
        <v>10051</v>
      </c>
      <c r="G2022" t="s">
        <v>18</v>
      </c>
      <c r="H2022" t="s">
        <v>22</v>
      </c>
      <c r="I2022" t="s">
        <v>15</v>
      </c>
      <c r="J2022">
        <v>6</v>
      </c>
      <c r="K2022">
        <v>11465.82</v>
      </c>
      <c r="L2022" t="s">
        <v>43</v>
      </c>
      <c r="M2022" t="str">
        <f>IF(PatientData[[#This Row],[Age]]&lt;=30,"18-30",IF(PatientData[[#This Row],[Age]]&lt;=40,"31-40",IF(PatientData[[#This Row],[Age]]&lt;=50,"41-50",IF(PatientData[[#This Row],[Age]]&lt;=60,"51-60",IF(PatientData[[#This Row],[Age]]&lt;=70,"61-70",IF(PatientData[[#This Row],[Age]]&lt;=80,"71-80","80+"))))))</f>
        <v>31-40</v>
      </c>
    </row>
    <row r="2023" spans="1:13" x14ac:dyDescent="0.25">
      <c r="A2023" t="s">
        <v>2047</v>
      </c>
      <c r="B2023">
        <v>31</v>
      </c>
      <c r="C2023" t="s">
        <v>13</v>
      </c>
      <c r="D2023">
        <v>140</v>
      </c>
      <c r="E2023">
        <v>252.29021711741399</v>
      </c>
      <c r="F2023">
        <v>24.622070337680402</v>
      </c>
      <c r="G2023" t="s">
        <v>14</v>
      </c>
      <c r="H2023" t="s">
        <v>22</v>
      </c>
      <c r="I2023" t="s">
        <v>15</v>
      </c>
      <c r="J2023">
        <v>3</v>
      </c>
      <c r="K2023">
        <v>6575.59</v>
      </c>
      <c r="L2023" t="s">
        <v>23</v>
      </c>
      <c r="M2023" t="str">
        <f>IF(PatientData[[#This Row],[Age]]&lt;=30,"18-30",IF(PatientData[[#This Row],[Age]]&lt;=40,"31-40",IF(PatientData[[#This Row],[Age]]&lt;=50,"41-50",IF(PatientData[[#This Row],[Age]]&lt;=60,"51-60",IF(PatientData[[#This Row],[Age]]&lt;=70,"61-70",IF(PatientData[[#This Row],[Age]]&lt;=80,"71-80","80+"))))))</f>
        <v>31-40</v>
      </c>
    </row>
    <row r="2024" spans="1:13" x14ac:dyDescent="0.25">
      <c r="A2024" t="s">
        <v>2048</v>
      </c>
      <c r="B2024">
        <v>39</v>
      </c>
      <c r="C2024" t="s">
        <v>25</v>
      </c>
      <c r="D2024">
        <v>171</v>
      </c>
      <c r="E2024">
        <v>190.34115187029701</v>
      </c>
      <c r="F2024">
        <v>29.689205368303899</v>
      </c>
      <c r="G2024" t="s">
        <v>36</v>
      </c>
      <c r="H2024" t="s">
        <v>19</v>
      </c>
      <c r="I2024" t="s">
        <v>26</v>
      </c>
      <c r="J2024">
        <v>8</v>
      </c>
      <c r="K2024">
        <v>28062.92</v>
      </c>
      <c r="L2024" t="s">
        <v>16</v>
      </c>
      <c r="M2024" t="str">
        <f>IF(PatientData[[#This Row],[Age]]&lt;=30,"18-30",IF(PatientData[[#This Row],[Age]]&lt;=40,"31-40",IF(PatientData[[#This Row],[Age]]&lt;=50,"41-50",IF(PatientData[[#This Row],[Age]]&lt;=60,"51-60",IF(PatientData[[#This Row],[Age]]&lt;=70,"61-70",IF(PatientData[[#This Row],[Age]]&lt;=80,"71-80","80+"))))))</f>
        <v>31-40</v>
      </c>
    </row>
    <row r="2025" spans="1:13" x14ac:dyDescent="0.25">
      <c r="A2025" t="s">
        <v>2049</v>
      </c>
      <c r="B2025">
        <v>62</v>
      </c>
      <c r="C2025" t="s">
        <v>13</v>
      </c>
      <c r="D2025">
        <v>157</v>
      </c>
      <c r="E2025">
        <v>250.074418692672</v>
      </c>
      <c r="F2025">
        <v>24.550506481707</v>
      </c>
      <c r="G2025" t="s">
        <v>18</v>
      </c>
      <c r="H2025" t="s">
        <v>22</v>
      </c>
      <c r="I2025" t="s">
        <v>15</v>
      </c>
      <c r="J2025">
        <v>7</v>
      </c>
      <c r="K2025">
        <v>10122.459999999999</v>
      </c>
      <c r="L2025" t="s">
        <v>23</v>
      </c>
      <c r="M2025" t="str">
        <f>IF(PatientData[[#This Row],[Age]]&lt;=30,"18-30",IF(PatientData[[#This Row],[Age]]&lt;=40,"31-40",IF(PatientData[[#This Row],[Age]]&lt;=50,"41-50",IF(PatientData[[#This Row],[Age]]&lt;=60,"51-60",IF(PatientData[[#This Row],[Age]]&lt;=70,"61-70",IF(PatientData[[#This Row],[Age]]&lt;=80,"71-80","80+"))))))</f>
        <v>61-70</v>
      </c>
    </row>
    <row r="2026" spans="1:13" x14ac:dyDescent="0.25">
      <c r="A2026" t="s">
        <v>2050</v>
      </c>
      <c r="B2026">
        <v>64</v>
      </c>
      <c r="C2026" t="s">
        <v>13</v>
      </c>
      <c r="D2026">
        <v>140</v>
      </c>
      <c r="E2026">
        <v>246.465540068785</v>
      </c>
      <c r="F2026">
        <v>26.5305803427946</v>
      </c>
      <c r="G2026" t="s">
        <v>18</v>
      </c>
      <c r="H2026" t="s">
        <v>19</v>
      </c>
      <c r="I2026" t="s">
        <v>15</v>
      </c>
      <c r="J2026">
        <v>1</v>
      </c>
      <c r="K2026">
        <v>8652.92</v>
      </c>
      <c r="L2026" t="s">
        <v>43</v>
      </c>
      <c r="M2026" t="str">
        <f>IF(PatientData[[#This Row],[Age]]&lt;=30,"18-30",IF(PatientData[[#This Row],[Age]]&lt;=40,"31-40",IF(PatientData[[#This Row],[Age]]&lt;=50,"41-50",IF(PatientData[[#This Row],[Age]]&lt;=60,"51-60",IF(PatientData[[#This Row],[Age]]&lt;=70,"61-70",IF(PatientData[[#This Row],[Age]]&lt;=80,"71-80","80+"))))))</f>
        <v>61-70</v>
      </c>
    </row>
    <row r="2027" spans="1:13" x14ac:dyDescent="0.25">
      <c r="A2027" t="s">
        <v>2051</v>
      </c>
      <c r="B2027">
        <v>25</v>
      </c>
      <c r="C2027" t="s">
        <v>13</v>
      </c>
      <c r="D2027">
        <v>146</v>
      </c>
      <c r="E2027">
        <v>158.70515994231599</v>
      </c>
      <c r="F2027">
        <v>24.062785991495598</v>
      </c>
      <c r="G2027" t="s">
        <v>14</v>
      </c>
      <c r="H2027" t="s">
        <v>22</v>
      </c>
      <c r="I2027" t="s">
        <v>28</v>
      </c>
      <c r="J2027">
        <v>1</v>
      </c>
      <c r="K2027">
        <v>2060.69</v>
      </c>
      <c r="L2027" t="s">
        <v>23</v>
      </c>
      <c r="M2027" t="str">
        <f>IF(PatientData[[#This Row],[Age]]&lt;=30,"18-30",IF(PatientData[[#This Row],[Age]]&lt;=40,"31-40",IF(PatientData[[#This Row],[Age]]&lt;=50,"41-50",IF(PatientData[[#This Row],[Age]]&lt;=60,"51-60",IF(PatientData[[#This Row],[Age]]&lt;=70,"61-70",IF(PatientData[[#This Row],[Age]]&lt;=80,"71-80","80+"))))))</f>
        <v>18-30</v>
      </c>
    </row>
    <row r="2028" spans="1:13" x14ac:dyDescent="0.25">
      <c r="A2028" t="s">
        <v>2052</v>
      </c>
      <c r="B2028">
        <v>66</v>
      </c>
      <c r="C2028" t="s">
        <v>13</v>
      </c>
      <c r="D2028">
        <v>136</v>
      </c>
      <c r="E2028">
        <v>201.85137689984299</v>
      </c>
      <c r="F2028">
        <v>22.361775647612902</v>
      </c>
      <c r="G2028" t="s">
        <v>14</v>
      </c>
      <c r="H2028" t="s">
        <v>22</v>
      </c>
      <c r="I2028" t="s">
        <v>15</v>
      </c>
      <c r="J2028">
        <v>4</v>
      </c>
      <c r="K2028">
        <v>10114.65</v>
      </c>
      <c r="L2028" t="s">
        <v>23</v>
      </c>
      <c r="M2028" t="str">
        <f>IF(PatientData[[#This Row],[Age]]&lt;=30,"18-30",IF(PatientData[[#This Row],[Age]]&lt;=40,"31-40",IF(PatientData[[#This Row],[Age]]&lt;=50,"41-50",IF(PatientData[[#This Row],[Age]]&lt;=60,"51-60",IF(PatientData[[#This Row],[Age]]&lt;=70,"61-70",IF(PatientData[[#This Row],[Age]]&lt;=80,"71-80","80+"))))))</f>
        <v>61-70</v>
      </c>
    </row>
    <row r="2029" spans="1:13" x14ac:dyDescent="0.25">
      <c r="A2029" t="s">
        <v>2053</v>
      </c>
      <c r="B2029">
        <v>29</v>
      </c>
      <c r="C2029" t="s">
        <v>13</v>
      </c>
      <c r="D2029">
        <v>108</v>
      </c>
      <c r="E2029">
        <v>170.15784899318299</v>
      </c>
      <c r="F2029">
        <v>15</v>
      </c>
      <c r="G2029" t="s">
        <v>36</v>
      </c>
      <c r="H2029" t="s">
        <v>19</v>
      </c>
      <c r="I2029" t="s">
        <v>15</v>
      </c>
      <c r="J2029">
        <v>4</v>
      </c>
      <c r="K2029">
        <v>10430.24</v>
      </c>
      <c r="L2029" t="s">
        <v>16</v>
      </c>
      <c r="M2029" t="str">
        <f>IF(PatientData[[#This Row],[Age]]&lt;=30,"18-30",IF(PatientData[[#This Row],[Age]]&lt;=40,"31-40",IF(PatientData[[#This Row],[Age]]&lt;=50,"41-50",IF(PatientData[[#This Row],[Age]]&lt;=60,"51-60",IF(PatientData[[#This Row],[Age]]&lt;=70,"61-70",IF(PatientData[[#This Row],[Age]]&lt;=80,"71-80","80+"))))))</f>
        <v>18-30</v>
      </c>
    </row>
    <row r="2030" spans="1:13" x14ac:dyDescent="0.25">
      <c r="A2030" t="s">
        <v>2054</v>
      </c>
      <c r="B2030">
        <v>61</v>
      </c>
      <c r="C2030" t="s">
        <v>25</v>
      </c>
      <c r="D2030">
        <v>119</v>
      </c>
      <c r="E2030">
        <v>227.20076557658501</v>
      </c>
      <c r="F2030">
        <v>20.194051273207702</v>
      </c>
      <c r="G2030" t="s">
        <v>18</v>
      </c>
      <c r="H2030" t="s">
        <v>19</v>
      </c>
      <c r="I2030" t="s">
        <v>28</v>
      </c>
      <c r="J2030">
        <v>1</v>
      </c>
      <c r="K2030">
        <v>5693.43</v>
      </c>
      <c r="L2030" t="s">
        <v>16</v>
      </c>
      <c r="M2030" t="str">
        <f>IF(PatientData[[#This Row],[Age]]&lt;=30,"18-30",IF(PatientData[[#This Row],[Age]]&lt;=40,"31-40",IF(PatientData[[#This Row],[Age]]&lt;=50,"41-50",IF(PatientData[[#This Row],[Age]]&lt;=60,"51-60",IF(PatientData[[#This Row],[Age]]&lt;=70,"61-70",IF(PatientData[[#This Row],[Age]]&lt;=80,"71-80","80+"))))))</f>
        <v>61-70</v>
      </c>
    </row>
    <row r="2031" spans="1:13" x14ac:dyDescent="0.25">
      <c r="A2031" t="s">
        <v>2055</v>
      </c>
      <c r="B2031">
        <v>58</v>
      </c>
      <c r="C2031" t="s">
        <v>13</v>
      </c>
      <c r="D2031">
        <v>143</v>
      </c>
      <c r="E2031">
        <v>204.81150729128601</v>
      </c>
      <c r="F2031">
        <v>24.7652992121455</v>
      </c>
      <c r="G2031" t="s">
        <v>36</v>
      </c>
      <c r="H2031" t="s">
        <v>19</v>
      </c>
      <c r="I2031" t="s">
        <v>15</v>
      </c>
      <c r="J2031">
        <v>4</v>
      </c>
      <c r="K2031">
        <v>9748.31</v>
      </c>
      <c r="L2031" t="s">
        <v>23</v>
      </c>
      <c r="M2031" t="str">
        <f>IF(PatientData[[#This Row],[Age]]&lt;=30,"18-30",IF(PatientData[[#This Row],[Age]]&lt;=40,"31-40",IF(PatientData[[#This Row],[Age]]&lt;=50,"41-50",IF(PatientData[[#This Row],[Age]]&lt;=60,"51-60",IF(PatientData[[#This Row],[Age]]&lt;=70,"61-70",IF(PatientData[[#This Row],[Age]]&lt;=80,"71-80","80+"))))))</f>
        <v>51-60</v>
      </c>
    </row>
    <row r="2032" spans="1:13" x14ac:dyDescent="0.25">
      <c r="A2032" t="s">
        <v>2056</v>
      </c>
      <c r="B2032">
        <v>47</v>
      </c>
      <c r="C2032" t="s">
        <v>13</v>
      </c>
      <c r="D2032">
        <v>147</v>
      </c>
      <c r="E2032">
        <v>259.33006426642498</v>
      </c>
      <c r="F2032">
        <v>33.038338267100201</v>
      </c>
      <c r="G2032" t="s">
        <v>18</v>
      </c>
      <c r="H2032" t="s">
        <v>22</v>
      </c>
      <c r="I2032" t="s">
        <v>15</v>
      </c>
      <c r="J2032">
        <v>4</v>
      </c>
      <c r="K2032">
        <v>8972.52</v>
      </c>
      <c r="L2032" t="s">
        <v>16</v>
      </c>
      <c r="M2032" t="str">
        <f>IF(PatientData[[#This Row],[Age]]&lt;=30,"18-30",IF(PatientData[[#This Row],[Age]]&lt;=40,"31-40",IF(PatientData[[#This Row],[Age]]&lt;=50,"41-50",IF(PatientData[[#This Row],[Age]]&lt;=60,"51-60",IF(PatientData[[#This Row],[Age]]&lt;=70,"61-70",IF(PatientData[[#This Row],[Age]]&lt;=80,"71-80","80+"))))))</f>
        <v>41-50</v>
      </c>
    </row>
    <row r="2033" spans="1:13" x14ac:dyDescent="0.25">
      <c r="A2033" t="s">
        <v>2057</v>
      </c>
      <c r="B2033">
        <v>40</v>
      </c>
      <c r="C2033" t="s">
        <v>25</v>
      </c>
      <c r="D2033" t="s">
        <v>10051</v>
      </c>
      <c r="E2033">
        <v>161.64294181929699</v>
      </c>
      <c r="F2033">
        <v>23.503647664090199</v>
      </c>
      <c r="G2033" t="s">
        <v>14</v>
      </c>
      <c r="H2033" t="s">
        <v>19</v>
      </c>
      <c r="I2033" t="s">
        <v>28</v>
      </c>
      <c r="J2033">
        <v>2</v>
      </c>
      <c r="K2033">
        <v>4238.3599999999997</v>
      </c>
      <c r="L2033" t="s">
        <v>23</v>
      </c>
      <c r="M2033" t="str">
        <f>IF(PatientData[[#This Row],[Age]]&lt;=30,"18-30",IF(PatientData[[#This Row],[Age]]&lt;=40,"31-40",IF(PatientData[[#This Row],[Age]]&lt;=50,"41-50",IF(PatientData[[#This Row],[Age]]&lt;=60,"51-60",IF(PatientData[[#This Row],[Age]]&lt;=70,"61-70",IF(PatientData[[#This Row],[Age]]&lt;=80,"71-80","80+"))))))</f>
        <v>31-40</v>
      </c>
    </row>
    <row r="2034" spans="1:13" x14ac:dyDescent="0.25">
      <c r="A2034" t="s">
        <v>2058</v>
      </c>
      <c r="B2034">
        <v>50</v>
      </c>
      <c r="C2034" t="s">
        <v>13</v>
      </c>
      <c r="D2034">
        <v>155</v>
      </c>
      <c r="E2034">
        <v>245.296001798199</v>
      </c>
      <c r="F2034">
        <v>25.856469221546298</v>
      </c>
      <c r="G2034" t="s">
        <v>18</v>
      </c>
      <c r="H2034" t="s">
        <v>22</v>
      </c>
      <c r="I2034" t="s">
        <v>15</v>
      </c>
      <c r="J2034">
        <v>6</v>
      </c>
      <c r="K2034">
        <v>12913.58</v>
      </c>
      <c r="L2034" t="s">
        <v>23</v>
      </c>
      <c r="M2034" t="str">
        <f>IF(PatientData[[#This Row],[Age]]&lt;=30,"18-30",IF(PatientData[[#This Row],[Age]]&lt;=40,"31-40",IF(PatientData[[#This Row],[Age]]&lt;=50,"41-50",IF(PatientData[[#This Row],[Age]]&lt;=60,"51-60",IF(PatientData[[#This Row],[Age]]&lt;=70,"61-70",IF(PatientData[[#This Row],[Age]]&lt;=80,"71-80","80+"))))))</f>
        <v>41-50</v>
      </c>
    </row>
    <row r="2035" spans="1:13" x14ac:dyDescent="0.25">
      <c r="A2035" t="s">
        <v>2059</v>
      </c>
      <c r="B2035">
        <v>49</v>
      </c>
      <c r="C2035" t="s">
        <v>25</v>
      </c>
      <c r="D2035">
        <v>127</v>
      </c>
      <c r="E2035">
        <v>273.53660306056099</v>
      </c>
      <c r="F2035">
        <v>26.625433341178599</v>
      </c>
      <c r="G2035" t="s">
        <v>14</v>
      </c>
      <c r="H2035" t="s">
        <v>22</v>
      </c>
      <c r="I2035" t="s">
        <v>26</v>
      </c>
      <c r="J2035">
        <v>5</v>
      </c>
      <c r="K2035">
        <v>16148.94</v>
      </c>
      <c r="L2035" t="s">
        <v>16</v>
      </c>
      <c r="M2035" t="str">
        <f>IF(PatientData[[#This Row],[Age]]&lt;=30,"18-30",IF(PatientData[[#This Row],[Age]]&lt;=40,"31-40",IF(PatientData[[#This Row],[Age]]&lt;=50,"41-50",IF(PatientData[[#This Row],[Age]]&lt;=60,"51-60",IF(PatientData[[#This Row],[Age]]&lt;=70,"61-70",IF(PatientData[[#This Row],[Age]]&lt;=80,"71-80","80+"))))))</f>
        <v>41-50</v>
      </c>
    </row>
    <row r="2036" spans="1:13" x14ac:dyDescent="0.25">
      <c r="A2036" t="s">
        <v>2060</v>
      </c>
      <c r="B2036">
        <v>67</v>
      </c>
      <c r="C2036" t="s">
        <v>25</v>
      </c>
      <c r="D2036">
        <v>129</v>
      </c>
      <c r="E2036">
        <v>253.97000346372599</v>
      </c>
      <c r="F2036">
        <v>28.261049293408998</v>
      </c>
      <c r="G2036" t="s">
        <v>14</v>
      </c>
      <c r="H2036" t="s">
        <v>19</v>
      </c>
      <c r="I2036" t="s">
        <v>15</v>
      </c>
      <c r="J2036">
        <v>2</v>
      </c>
      <c r="K2036">
        <v>10465.709999999999</v>
      </c>
      <c r="L2036" t="s">
        <v>23</v>
      </c>
      <c r="M2036" t="str">
        <f>IF(PatientData[[#This Row],[Age]]&lt;=30,"18-30",IF(PatientData[[#This Row],[Age]]&lt;=40,"31-40",IF(PatientData[[#This Row],[Age]]&lt;=50,"41-50",IF(PatientData[[#This Row],[Age]]&lt;=60,"51-60",IF(PatientData[[#This Row],[Age]]&lt;=70,"61-70",IF(PatientData[[#This Row],[Age]]&lt;=80,"71-80","80+"))))))</f>
        <v>61-70</v>
      </c>
    </row>
    <row r="2037" spans="1:13" x14ac:dyDescent="0.25">
      <c r="A2037" t="s">
        <v>2061</v>
      </c>
      <c r="B2037">
        <v>33</v>
      </c>
      <c r="C2037" t="s">
        <v>13</v>
      </c>
      <c r="D2037">
        <v>162</v>
      </c>
      <c r="E2037" t="s">
        <v>10051</v>
      </c>
      <c r="F2037">
        <v>22.956163488371001</v>
      </c>
      <c r="G2037" t="s">
        <v>14</v>
      </c>
      <c r="H2037" t="s">
        <v>22</v>
      </c>
      <c r="I2037" t="s">
        <v>15</v>
      </c>
      <c r="J2037">
        <v>0</v>
      </c>
      <c r="K2037">
        <v>10732.5</v>
      </c>
      <c r="L2037" t="s">
        <v>16</v>
      </c>
      <c r="M2037" t="str">
        <f>IF(PatientData[[#This Row],[Age]]&lt;=30,"18-30",IF(PatientData[[#This Row],[Age]]&lt;=40,"31-40",IF(PatientData[[#This Row],[Age]]&lt;=50,"41-50",IF(PatientData[[#This Row],[Age]]&lt;=60,"51-60",IF(PatientData[[#This Row],[Age]]&lt;=70,"61-70",IF(PatientData[[#This Row],[Age]]&lt;=80,"71-80","80+"))))))</f>
        <v>31-40</v>
      </c>
    </row>
    <row r="2038" spans="1:13" x14ac:dyDescent="0.25">
      <c r="A2038" t="s">
        <v>2062</v>
      </c>
      <c r="B2038">
        <v>48</v>
      </c>
      <c r="C2038" t="s">
        <v>25</v>
      </c>
      <c r="D2038">
        <v>148</v>
      </c>
      <c r="E2038">
        <v>260.532940115965</v>
      </c>
      <c r="F2038">
        <v>25.637953104504899</v>
      </c>
      <c r="G2038" t="s">
        <v>14</v>
      </c>
      <c r="H2038" t="s">
        <v>19</v>
      </c>
      <c r="I2038" t="s">
        <v>15</v>
      </c>
      <c r="J2038">
        <v>5</v>
      </c>
      <c r="K2038">
        <v>11018.51</v>
      </c>
      <c r="L2038" t="s">
        <v>16</v>
      </c>
      <c r="M2038" t="str">
        <f>IF(PatientData[[#This Row],[Age]]&lt;=30,"18-30",IF(PatientData[[#This Row],[Age]]&lt;=40,"31-40",IF(PatientData[[#This Row],[Age]]&lt;=50,"41-50",IF(PatientData[[#This Row],[Age]]&lt;=60,"51-60",IF(PatientData[[#This Row],[Age]]&lt;=70,"61-70",IF(PatientData[[#This Row],[Age]]&lt;=80,"71-80","80+"))))))</f>
        <v>41-50</v>
      </c>
    </row>
    <row r="2039" spans="1:13" x14ac:dyDescent="0.25">
      <c r="A2039" t="s">
        <v>2063</v>
      </c>
      <c r="B2039">
        <v>52</v>
      </c>
      <c r="C2039" t="s">
        <v>13</v>
      </c>
      <c r="D2039">
        <v>130</v>
      </c>
      <c r="E2039">
        <v>198.66238919345099</v>
      </c>
      <c r="F2039" t="s">
        <v>10051</v>
      </c>
      <c r="G2039" t="s">
        <v>14</v>
      </c>
      <c r="H2039" t="s">
        <v>19</v>
      </c>
      <c r="I2039" t="s">
        <v>15</v>
      </c>
      <c r="J2039">
        <v>1</v>
      </c>
      <c r="K2039">
        <v>4716.18</v>
      </c>
      <c r="L2039" t="s">
        <v>23</v>
      </c>
      <c r="M2039" t="str">
        <f>IF(PatientData[[#This Row],[Age]]&lt;=30,"18-30",IF(PatientData[[#This Row],[Age]]&lt;=40,"31-40",IF(PatientData[[#This Row],[Age]]&lt;=50,"41-50",IF(PatientData[[#This Row],[Age]]&lt;=60,"51-60",IF(PatientData[[#This Row],[Age]]&lt;=70,"61-70",IF(PatientData[[#This Row],[Age]]&lt;=80,"71-80","80+"))))))</f>
        <v>51-60</v>
      </c>
    </row>
    <row r="2040" spans="1:13" x14ac:dyDescent="0.25">
      <c r="A2040" t="s">
        <v>2064</v>
      </c>
      <c r="B2040">
        <v>71</v>
      </c>
      <c r="C2040" t="s">
        <v>13</v>
      </c>
      <c r="D2040" t="s">
        <v>10051</v>
      </c>
      <c r="E2040">
        <v>128.78336107369199</v>
      </c>
      <c r="F2040">
        <v>32.602900475964802</v>
      </c>
      <c r="G2040" t="s">
        <v>18</v>
      </c>
      <c r="H2040" t="s">
        <v>19</v>
      </c>
      <c r="I2040" t="s">
        <v>15</v>
      </c>
      <c r="J2040">
        <v>2</v>
      </c>
      <c r="K2040">
        <v>11017.35</v>
      </c>
      <c r="L2040" t="s">
        <v>20</v>
      </c>
      <c r="M2040" t="str">
        <f>IF(PatientData[[#This Row],[Age]]&lt;=30,"18-30",IF(PatientData[[#This Row],[Age]]&lt;=40,"31-40",IF(PatientData[[#This Row],[Age]]&lt;=50,"41-50",IF(PatientData[[#This Row],[Age]]&lt;=60,"51-60",IF(PatientData[[#This Row],[Age]]&lt;=70,"61-70",IF(PatientData[[#This Row],[Age]]&lt;=80,"71-80","80+"))))))</f>
        <v>71-80</v>
      </c>
    </row>
    <row r="2041" spans="1:13" x14ac:dyDescent="0.25">
      <c r="A2041" t="s">
        <v>2065</v>
      </c>
      <c r="B2041">
        <v>36</v>
      </c>
      <c r="C2041" t="s">
        <v>25</v>
      </c>
      <c r="D2041">
        <v>133</v>
      </c>
      <c r="E2041" t="s">
        <v>10051</v>
      </c>
      <c r="F2041">
        <v>31.662647429232599</v>
      </c>
      <c r="G2041" t="s">
        <v>36</v>
      </c>
      <c r="H2041" t="s">
        <v>22</v>
      </c>
      <c r="I2041" t="s">
        <v>15</v>
      </c>
      <c r="J2041">
        <v>7</v>
      </c>
      <c r="K2041">
        <v>7024.59</v>
      </c>
      <c r="L2041" t="s">
        <v>16</v>
      </c>
      <c r="M2041" t="str">
        <f>IF(PatientData[[#This Row],[Age]]&lt;=30,"18-30",IF(PatientData[[#This Row],[Age]]&lt;=40,"31-40",IF(PatientData[[#This Row],[Age]]&lt;=50,"41-50",IF(PatientData[[#This Row],[Age]]&lt;=60,"51-60",IF(PatientData[[#This Row],[Age]]&lt;=70,"61-70",IF(PatientData[[#This Row],[Age]]&lt;=80,"71-80","80+"))))))</f>
        <v>31-40</v>
      </c>
    </row>
    <row r="2042" spans="1:13" x14ac:dyDescent="0.25">
      <c r="A2042" t="s">
        <v>2066</v>
      </c>
      <c r="B2042">
        <v>62</v>
      </c>
      <c r="C2042" t="s">
        <v>25</v>
      </c>
      <c r="D2042">
        <v>138</v>
      </c>
      <c r="E2042">
        <v>271.452760518952</v>
      </c>
      <c r="F2042">
        <v>19.2618347110025</v>
      </c>
      <c r="G2042" t="s">
        <v>18</v>
      </c>
      <c r="H2042" t="s">
        <v>22</v>
      </c>
      <c r="I2042" t="s">
        <v>15</v>
      </c>
      <c r="J2042">
        <v>1</v>
      </c>
      <c r="K2042">
        <v>10135.620000000001</v>
      </c>
      <c r="L2042" t="s">
        <v>23</v>
      </c>
      <c r="M2042" t="str">
        <f>IF(PatientData[[#This Row],[Age]]&lt;=30,"18-30",IF(PatientData[[#This Row],[Age]]&lt;=40,"31-40",IF(PatientData[[#This Row],[Age]]&lt;=50,"41-50",IF(PatientData[[#This Row],[Age]]&lt;=60,"51-60",IF(PatientData[[#This Row],[Age]]&lt;=70,"61-70",IF(PatientData[[#This Row],[Age]]&lt;=80,"71-80","80+"))))))</f>
        <v>61-70</v>
      </c>
    </row>
    <row r="2043" spans="1:13" x14ac:dyDescent="0.25">
      <c r="A2043" t="s">
        <v>2067</v>
      </c>
      <c r="B2043">
        <v>57</v>
      </c>
      <c r="C2043" t="s">
        <v>13</v>
      </c>
      <c r="D2043">
        <v>111</v>
      </c>
      <c r="E2043">
        <v>266.10213074637801</v>
      </c>
      <c r="F2043">
        <v>23.2309117279083</v>
      </c>
      <c r="G2043" t="s">
        <v>36</v>
      </c>
      <c r="H2043" t="s">
        <v>19</v>
      </c>
      <c r="I2043" t="s">
        <v>15</v>
      </c>
      <c r="J2043">
        <v>6</v>
      </c>
      <c r="K2043">
        <v>13441.05</v>
      </c>
      <c r="L2043" t="s">
        <v>43</v>
      </c>
      <c r="M2043" t="str">
        <f>IF(PatientData[[#This Row],[Age]]&lt;=30,"18-30",IF(PatientData[[#This Row],[Age]]&lt;=40,"31-40",IF(PatientData[[#This Row],[Age]]&lt;=50,"41-50",IF(PatientData[[#This Row],[Age]]&lt;=60,"51-60",IF(PatientData[[#This Row],[Age]]&lt;=70,"61-70",IF(PatientData[[#This Row],[Age]]&lt;=80,"71-80","80+"))))))</f>
        <v>51-60</v>
      </c>
    </row>
    <row r="2044" spans="1:13" x14ac:dyDescent="0.25">
      <c r="A2044" t="s">
        <v>2068</v>
      </c>
      <c r="B2044">
        <v>49</v>
      </c>
      <c r="C2044" t="s">
        <v>13</v>
      </c>
      <c r="D2044">
        <v>135</v>
      </c>
      <c r="E2044">
        <v>226.891189908651</v>
      </c>
      <c r="F2044">
        <v>24.007359792281999</v>
      </c>
      <c r="G2044" t="s">
        <v>14</v>
      </c>
      <c r="H2044" t="s">
        <v>22</v>
      </c>
      <c r="I2044" t="s">
        <v>15</v>
      </c>
      <c r="J2044">
        <v>6</v>
      </c>
      <c r="K2044">
        <v>12114.27</v>
      </c>
      <c r="L2044" t="s">
        <v>16</v>
      </c>
      <c r="M2044" t="str">
        <f>IF(PatientData[[#This Row],[Age]]&lt;=30,"18-30",IF(PatientData[[#This Row],[Age]]&lt;=40,"31-40",IF(PatientData[[#This Row],[Age]]&lt;=50,"41-50",IF(PatientData[[#This Row],[Age]]&lt;=60,"51-60",IF(PatientData[[#This Row],[Age]]&lt;=70,"61-70",IF(PatientData[[#This Row],[Age]]&lt;=80,"71-80","80+"))))))</f>
        <v>41-50</v>
      </c>
    </row>
    <row r="2045" spans="1:13" x14ac:dyDescent="0.25">
      <c r="A2045" t="s">
        <v>2069</v>
      </c>
      <c r="B2045">
        <v>51</v>
      </c>
      <c r="C2045" t="s">
        <v>13</v>
      </c>
      <c r="D2045">
        <v>144</v>
      </c>
      <c r="E2045">
        <v>238.46175351988299</v>
      </c>
      <c r="F2045">
        <v>24.813530016096099</v>
      </c>
      <c r="G2045" t="s">
        <v>18</v>
      </c>
      <c r="H2045" t="s">
        <v>22</v>
      </c>
      <c r="I2045" t="s">
        <v>26</v>
      </c>
      <c r="J2045">
        <v>1</v>
      </c>
      <c r="K2045">
        <v>15552.08</v>
      </c>
      <c r="L2045" t="s">
        <v>23</v>
      </c>
      <c r="M2045" t="str">
        <f>IF(PatientData[[#This Row],[Age]]&lt;=30,"18-30",IF(PatientData[[#This Row],[Age]]&lt;=40,"31-40",IF(PatientData[[#This Row],[Age]]&lt;=50,"41-50",IF(PatientData[[#This Row],[Age]]&lt;=60,"51-60",IF(PatientData[[#This Row],[Age]]&lt;=70,"61-70",IF(PatientData[[#This Row],[Age]]&lt;=80,"71-80","80+"))))))</f>
        <v>51-60</v>
      </c>
    </row>
    <row r="2046" spans="1:13" x14ac:dyDescent="0.25">
      <c r="A2046" t="s">
        <v>2070</v>
      </c>
      <c r="B2046">
        <v>39</v>
      </c>
      <c r="C2046" t="s">
        <v>25</v>
      </c>
      <c r="D2046">
        <v>138</v>
      </c>
      <c r="E2046">
        <v>169.42030374110999</v>
      </c>
      <c r="F2046">
        <v>25.536826436522698</v>
      </c>
      <c r="G2046" t="s">
        <v>18</v>
      </c>
      <c r="H2046" t="s">
        <v>19</v>
      </c>
      <c r="I2046" t="s">
        <v>28</v>
      </c>
      <c r="J2046">
        <v>5</v>
      </c>
      <c r="K2046">
        <v>5622.19</v>
      </c>
      <c r="L2046" t="s">
        <v>16</v>
      </c>
      <c r="M2046" t="str">
        <f>IF(PatientData[[#This Row],[Age]]&lt;=30,"18-30",IF(PatientData[[#This Row],[Age]]&lt;=40,"31-40",IF(PatientData[[#This Row],[Age]]&lt;=50,"41-50",IF(PatientData[[#This Row],[Age]]&lt;=60,"51-60",IF(PatientData[[#This Row],[Age]]&lt;=70,"61-70",IF(PatientData[[#This Row],[Age]]&lt;=80,"71-80","80+"))))))</f>
        <v>31-40</v>
      </c>
    </row>
    <row r="2047" spans="1:13" x14ac:dyDescent="0.25">
      <c r="A2047" t="s">
        <v>2071</v>
      </c>
      <c r="B2047">
        <v>80</v>
      </c>
      <c r="C2047" t="s">
        <v>25</v>
      </c>
      <c r="D2047">
        <v>98</v>
      </c>
      <c r="E2047">
        <v>227.32956383196</v>
      </c>
      <c r="F2047">
        <v>23.299793586375099</v>
      </c>
      <c r="G2047" t="s">
        <v>18</v>
      </c>
      <c r="H2047" t="s">
        <v>22</v>
      </c>
      <c r="I2047" t="s">
        <v>26</v>
      </c>
      <c r="J2047">
        <v>2</v>
      </c>
      <c r="K2047">
        <v>10675.16</v>
      </c>
      <c r="L2047" t="s">
        <v>23</v>
      </c>
      <c r="M2047" t="str">
        <f>IF(PatientData[[#This Row],[Age]]&lt;=30,"18-30",IF(PatientData[[#This Row],[Age]]&lt;=40,"31-40",IF(PatientData[[#This Row],[Age]]&lt;=50,"41-50",IF(PatientData[[#This Row],[Age]]&lt;=60,"51-60",IF(PatientData[[#This Row],[Age]]&lt;=70,"61-70",IF(PatientData[[#This Row],[Age]]&lt;=80,"71-80","80+"))))))</f>
        <v>71-80</v>
      </c>
    </row>
    <row r="2048" spans="1:13" x14ac:dyDescent="0.25">
      <c r="A2048" t="s">
        <v>2072</v>
      </c>
      <c r="B2048">
        <v>52</v>
      </c>
      <c r="C2048" t="s">
        <v>25</v>
      </c>
      <c r="D2048">
        <v>126</v>
      </c>
      <c r="E2048">
        <v>207.635679341876</v>
      </c>
      <c r="F2048">
        <v>20.6448582204481</v>
      </c>
      <c r="G2048" t="s">
        <v>36</v>
      </c>
      <c r="H2048" t="s">
        <v>19</v>
      </c>
      <c r="I2048" t="s">
        <v>26</v>
      </c>
      <c r="J2048" t="s">
        <v>10051</v>
      </c>
      <c r="K2048">
        <v>10226.35</v>
      </c>
      <c r="L2048" t="s">
        <v>23</v>
      </c>
      <c r="M2048" t="str">
        <f>IF(PatientData[[#This Row],[Age]]&lt;=30,"18-30",IF(PatientData[[#This Row],[Age]]&lt;=40,"31-40",IF(PatientData[[#This Row],[Age]]&lt;=50,"41-50",IF(PatientData[[#This Row],[Age]]&lt;=60,"51-60",IF(PatientData[[#This Row],[Age]]&lt;=70,"61-70",IF(PatientData[[#This Row],[Age]]&lt;=80,"71-80","80+"))))))</f>
        <v>51-60</v>
      </c>
    </row>
    <row r="2049" spans="1:13" x14ac:dyDescent="0.25">
      <c r="A2049" t="s">
        <v>2073</v>
      </c>
      <c r="B2049">
        <v>40</v>
      </c>
      <c r="C2049" t="s">
        <v>25</v>
      </c>
      <c r="D2049">
        <v>161</v>
      </c>
      <c r="E2049">
        <v>238.29394739043499</v>
      </c>
      <c r="F2049">
        <v>32.313787088712999</v>
      </c>
      <c r="G2049" t="s">
        <v>36</v>
      </c>
      <c r="H2049" t="s">
        <v>19</v>
      </c>
      <c r="I2049" t="s">
        <v>15</v>
      </c>
      <c r="J2049">
        <v>4</v>
      </c>
      <c r="K2049">
        <v>11024.07</v>
      </c>
      <c r="L2049" t="s">
        <v>16</v>
      </c>
      <c r="M2049" t="str">
        <f>IF(PatientData[[#This Row],[Age]]&lt;=30,"18-30",IF(PatientData[[#This Row],[Age]]&lt;=40,"31-40",IF(PatientData[[#This Row],[Age]]&lt;=50,"41-50",IF(PatientData[[#This Row],[Age]]&lt;=60,"51-60",IF(PatientData[[#This Row],[Age]]&lt;=70,"61-70",IF(PatientData[[#This Row],[Age]]&lt;=80,"71-80","80+"))))))</f>
        <v>31-40</v>
      </c>
    </row>
    <row r="2050" spans="1:13" x14ac:dyDescent="0.25">
      <c r="A2050" t="s">
        <v>2074</v>
      </c>
      <c r="B2050">
        <v>43</v>
      </c>
      <c r="C2050" t="s">
        <v>25</v>
      </c>
      <c r="D2050">
        <v>125</v>
      </c>
      <c r="E2050">
        <v>244.921390159655</v>
      </c>
      <c r="F2050">
        <v>31.531612766829902</v>
      </c>
      <c r="G2050" t="s">
        <v>14</v>
      </c>
      <c r="H2050" t="s">
        <v>22</v>
      </c>
      <c r="I2050" t="s">
        <v>15</v>
      </c>
      <c r="J2050">
        <v>2</v>
      </c>
      <c r="K2050">
        <v>11983.47</v>
      </c>
      <c r="L2050" t="s">
        <v>23</v>
      </c>
      <c r="M2050" t="str">
        <f>IF(PatientData[[#This Row],[Age]]&lt;=30,"18-30",IF(PatientData[[#This Row],[Age]]&lt;=40,"31-40",IF(PatientData[[#This Row],[Age]]&lt;=50,"41-50",IF(PatientData[[#This Row],[Age]]&lt;=60,"51-60",IF(PatientData[[#This Row],[Age]]&lt;=70,"61-70",IF(PatientData[[#This Row],[Age]]&lt;=80,"71-80","80+"))))))</f>
        <v>41-50</v>
      </c>
    </row>
    <row r="2051" spans="1:13" x14ac:dyDescent="0.25">
      <c r="A2051" t="s">
        <v>2075</v>
      </c>
      <c r="B2051">
        <v>75</v>
      </c>
      <c r="C2051" t="s">
        <v>13</v>
      </c>
      <c r="D2051">
        <v>118</v>
      </c>
      <c r="E2051">
        <v>244.408942528441</v>
      </c>
      <c r="F2051">
        <v>29.3399200181134</v>
      </c>
      <c r="G2051" t="s">
        <v>14</v>
      </c>
      <c r="H2051" t="s">
        <v>19</v>
      </c>
      <c r="I2051" t="s">
        <v>28</v>
      </c>
      <c r="J2051">
        <v>2</v>
      </c>
      <c r="K2051">
        <v>5729.91</v>
      </c>
      <c r="L2051" t="s">
        <v>23</v>
      </c>
      <c r="M2051" t="str">
        <f>IF(PatientData[[#This Row],[Age]]&lt;=30,"18-30",IF(PatientData[[#This Row],[Age]]&lt;=40,"31-40",IF(PatientData[[#This Row],[Age]]&lt;=50,"41-50",IF(PatientData[[#This Row],[Age]]&lt;=60,"51-60",IF(PatientData[[#This Row],[Age]]&lt;=70,"61-70",IF(PatientData[[#This Row],[Age]]&lt;=80,"71-80","80+"))))))</f>
        <v>71-80</v>
      </c>
    </row>
    <row r="2052" spans="1:13" x14ac:dyDescent="0.25">
      <c r="A2052" t="s">
        <v>2076</v>
      </c>
      <c r="B2052">
        <v>38</v>
      </c>
      <c r="C2052" t="s">
        <v>13</v>
      </c>
      <c r="D2052">
        <v>154</v>
      </c>
      <c r="E2052">
        <v>253.28219512110101</v>
      </c>
      <c r="F2052">
        <v>31.447849614038699</v>
      </c>
      <c r="G2052" t="s">
        <v>14</v>
      </c>
      <c r="H2052" t="s">
        <v>22</v>
      </c>
      <c r="I2052" t="s">
        <v>15</v>
      </c>
      <c r="J2052" t="s">
        <v>10051</v>
      </c>
      <c r="K2052">
        <v>7289.45</v>
      </c>
      <c r="L2052" t="s">
        <v>16</v>
      </c>
      <c r="M2052" t="str">
        <f>IF(PatientData[[#This Row],[Age]]&lt;=30,"18-30",IF(PatientData[[#This Row],[Age]]&lt;=40,"31-40",IF(PatientData[[#This Row],[Age]]&lt;=50,"41-50",IF(PatientData[[#This Row],[Age]]&lt;=60,"51-60",IF(PatientData[[#This Row],[Age]]&lt;=70,"61-70",IF(PatientData[[#This Row],[Age]]&lt;=80,"71-80","80+"))))))</f>
        <v>31-40</v>
      </c>
    </row>
    <row r="2053" spans="1:13" x14ac:dyDescent="0.25">
      <c r="A2053" t="s">
        <v>2077</v>
      </c>
      <c r="B2053">
        <v>70</v>
      </c>
      <c r="C2053" t="s">
        <v>25</v>
      </c>
      <c r="D2053" t="s">
        <v>10051</v>
      </c>
      <c r="E2053">
        <v>248.59440136669099</v>
      </c>
      <c r="F2053">
        <v>31.196896269658598</v>
      </c>
      <c r="G2053" t="s">
        <v>18</v>
      </c>
      <c r="H2053" t="s">
        <v>22</v>
      </c>
      <c r="I2053" t="s">
        <v>26</v>
      </c>
      <c r="J2053">
        <v>2</v>
      </c>
      <c r="K2053">
        <v>14650.43</v>
      </c>
      <c r="L2053" t="s">
        <v>16</v>
      </c>
      <c r="M2053" t="str">
        <f>IF(PatientData[[#This Row],[Age]]&lt;=30,"18-30",IF(PatientData[[#This Row],[Age]]&lt;=40,"31-40",IF(PatientData[[#This Row],[Age]]&lt;=50,"41-50",IF(PatientData[[#This Row],[Age]]&lt;=60,"51-60",IF(PatientData[[#This Row],[Age]]&lt;=70,"61-70",IF(PatientData[[#This Row],[Age]]&lt;=80,"71-80","80+"))))))</f>
        <v>61-70</v>
      </c>
    </row>
    <row r="2054" spans="1:13" x14ac:dyDescent="0.25">
      <c r="A2054" t="s">
        <v>2078</v>
      </c>
      <c r="B2054">
        <v>62</v>
      </c>
      <c r="C2054" t="s">
        <v>13</v>
      </c>
      <c r="D2054">
        <v>134</v>
      </c>
      <c r="E2054">
        <v>235.68222993160899</v>
      </c>
      <c r="F2054">
        <v>21.5923114913581</v>
      </c>
      <c r="G2054" t="s">
        <v>18</v>
      </c>
      <c r="H2054" t="s">
        <v>19</v>
      </c>
      <c r="I2054" t="s">
        <v>15</v>
      </c>
      <c r="J2054">
        <v>4</v>
      </c>
      <c r="K2054">
        <v>5294.92</v>
      </c>
      <c r="L2054" t="s">
        <v>16</v>
      </c>
      <c r="M2054" t="str">
        <f>IF(PatientData[[#This Row],[Age]]&lt;=30,"18-30",IF(PatientData[[#This Row],[Age]]&lt;=40,"31-40",IF(PatientData[[#This Row],[Age]]&lt;=50,"41-50",IF(PatientData[[#This Row],[Age]]&lt;=60,"51-60",IF(PatientData[[#This Row],[Age]]&lt;=70,"61-70",IF(PatientData[[#This Row],[Age]]&lt;=80,"71-80","80+"))))))</f>
        <v>61-70</v>
      </c>
    </row>
    <row r="2055" spans="1:13" x14ac:dyDescent="0.25">
      <c r="A2055" t="s">
        <v>2079</v>
      </c>
      <c r="B2055">
        <v>68</v>
      </c>
      <c r="C2055" t="s">
        <v>25</v>
      </c>
      <c r="D2055">
        <v>185</v>
      </c>
      <c r="E2055">
        <v>221.571185815793</v>
      </c>
      <c r="F2055">
        <v>26.1417347803634</v>
      </c>
      <c r="G2055" t="s">
        <v>18</v>
      </c>
      <c r="H2055" t="s">
        <v>19</v>
      </c>
      <c r="I2055" t="s">
        <v>26</v>
      </c>
      <c r="J2055">
        <v>3</v>
      </c>
      <c r="K2055">
        <v>15467.45</v>
      </c>
      <c r="L2055" t="s">
        <v>16</v>
      </c>
      <c r="M2055" t="str">
        <f>IF(PatientData[[#This Row],[Age]]&lt;=30,"18-30",IF(PatientData[[#This Row],[Age]]&lt;=40,"31-40",IF(PatientData[[#This Row],[Age]]&lt;=50,"41-50",IF(PatientData[[#This Row],[Age]]&lt;=60,"51-60",IF(PatientData[[#This Row],[Age]]&lt;=70,"61-70",IF(PatientData[[#This Row],[Age]]&lt;=80,"71-80","80+"))))))</f>
        <v>61-70</v>
      </c>
    </row>
    <row r="2056" spans="1:13" x14ac:dyDescent="0.25">
      <c r="A2056" t="s">
        <v>2080</v>
      </c>
      <c r="B2056">
        <v>43</v>
      </c>
      <c r="C2056" t="s">
        <v>25</v>
      </c>
      <c r="D2056">
        <v>148</v>
      </c>
      <c r="E2056">
        <v>167.22387121994299</v>
      </c>
      <c r="F2056">
        <v>29.3221073346688</v>
      </c>
      <c r="G2056" t="s">
        <v>14</v>
      </c>
      <c r="H2056" t="s">
        <v>19</v>
      </c>
      <c r="I2056" t="s">
        <v>28</v>
      </c>
      <c r="J2056">
        <v>1</v>
      </c>
      <c r="K2056">
        <v>4147.82</v>
      </c>
      <c r="L2056" t="s">
        <v>23</v>
      </c>
      <c r="M2056" t="str">
        <f>IF(PatientData[[#This Row],[Age]]&lt;=30,"18-30",IF(PatientData[[#This Row],[Age]]&lt;=40,"31-40",IF(PatientData[[#This Row],[Age]]&lt;=50,"41-50",IF(PatientData[[#This Row],[Age]]&lt;=60,"51-60",IF(PatientData[[#This Row],[Age]]&lt;=70,"61-70",IF(PatientData[[#This Row],[Age]]&lt;=80,"71-80","80+"))))))</f>
        <v>41-50</v>
      </c>
    </row>
    <row r="2057" spans="1:13" x14ac:dyDescent="0.25">
      <c r="A2057" t="s">
        <v>2081</v>
      </c>
      <c r="B2057">
        <v>62</v>
      </c>
      <c r="C2057" t="s">
        <v>13</v>
      </c>
      <c r="D2057">
        <v>128</v>
      </c>
      <c r="E2057">
        <v>245.625772800394</v>
      </c>
      <c r="F2057">
        <v>21.846486745716799</v>
      </c>
      <c r="G2057" t="s">
        <v>14</v>
      </c>
      <c r="H2057" t="s">
        <v>22</v>
      </c>
      <c r="I2057" t="s">
        <v>15</v>
      </c>
      <c r="J2057">
        <v>2</v>
      </c>
      <c r="K2057">
        <v>4607.8999999999996</v>
      </c>
      <c r="L2057" t="s">
        <v>23</v>
      </c>
      <c r="M2057" t="str">
        <f>IF(PatientData[[#This Row],[Age]]&lt;=30,"18-30",IF(PatientData[[#This Row],[Age]]&lt;=40,"31-40",IF(PatientData[[#This Row],[Age]]&lt;=50,"41-50",IF(PatientData[[#This Row],[Age]]&lt;=60,"51-60",IF(PatientData[[#This Row],[Age]]&lt;=70,"61-70",IF(PatientData[[#This Row],[Age]]&lt;=80,"71-80","80+"))))))</f>
        <v>61-70</v>
      </c>
    </row>
    <row r="2058" spans="1:13" x14ac:dyDescent="0.25">
      <c r="A2058" t="s">
        <v>2082</v>
      </c>
      <c r="B2058">
        <v>44</v>
      </c>
      <c r="C2058" t="s">
        <v>25</v>
      </c>
      <c r="D2058">
        <v>156</v>
      </c>
      <c r="E2058">
        <v>274.85085585212801</v>
      </c>
      <c r="F2058">
        <v>25.002544809605201</v>
      </c>
      <c r="G2058" t="s">
        <v>14</v>
      </c>
      <c r="H2058" t="s">
        <v>19</v>
      </c>
      <c r="I2058" t="s">
        <v>15</v>
      </c>
      <c r="J2058">
        <v>2</v>
      </c>
      <c r="K2058">
        <v>10036.290000000001</v>
      </c>
      <c r="L2058" t="s">
        <v>20</v>
      </c>
      <c r="M2058" t="str">
        <f>IF(PatientData[[#This Row],[Age]]&lt;=30,"18-30",IF(PatientData[[#This Row],[Age]]&lt;=40,"31-40",IF(PatientData[[#This Row],[Age]]&lt;=50,"41-50",IF(PatientData[[#This Row],[Age]]&lt;=60,"51-60",IF(PatientData[[#This Row],[Age]]&lt;=70,"61-70",IF(PatientData[[#This Row],[Age]]&lt;=80,"71-80","80+"))))))</f>
        <v>41-50</v>
      </c>
    </row>
    <row r="2059" spans="1:13" x14ac:dyDescent="0.25">
      <c r="A2059" t="s">
        <v>2083</v>
      </c>
      <c r="B2059">
        <v>50</v>
      </c>
      <c r="C2059" t="s">
        <v>13</v>
      </c>
      <c r="D2059">
        <v>159</v>
      </c>
      <c r="E2059">
        <v>209.904165224775</v>
      </c>
      <c r="F2059">
        <v>23.029771591949501</v>
      </c>
      <c r="G2059" t="s">
        <v>36</v>
      </c>
      <c r="H2059" t="s">
        <v>19</v>
      </c>
      <c r="I2059" t="s">
        <v>15</v>
      </c>
      <c r="J2059">
        <v>3</v>
      </c>
      <c r="K2059">
        <v>9190.23</v>
      </c>
      <c r="L2059" t="s">
        <v>20</v>
      </c>
      <c r="M2059" t="str">
        <f>IF(PatientData[[#This Row],[Age]]&lt;=30,"18-30",IF(PatientData[[#This Row],[Age]]&lt;=40,"31-40",IF(PatientData[[#This Row],[Age]]&lt;=50,"41-50",IF(PatientData[[#This Row],[Age]]&lt;=60,"51-60",IF(PatientData[[#This Row],[Age]]&lt;=70,"61-70",IF(PatientData[[#This Row],[Age]]&lt;=80,"71-80","80+"))))))</f>
        <v>41-50</v>
      </c>
    </row>
    <row r="2060" spans="1:13" x14ac:dyDescent="0.25">
      <c r="A2060" t="s">
        <v>2084</v>
      </c>
      <c r="B2060">
        <v>52</v>
      </c>
      <c r="C2060" t="s">
        <v>25</v>
      </c>
      <c r="D2060">
        <v>131</v>
      </c>
      <c r="E2060">
        <v>196.559662066242</v>
      </c>
      <c r="F2060">
        <v>29.075280697675499</v>
      </c>
      <c r="G2060" t="s">
        <v>14</v>
      </c>
      <c r="H2060" t="s">
        <v>19</v>
      </c>
      <c r="I2060" t="s">
        <v>28</v>
      </c>
      <c r="J2060">
        <v>3</v>
      </c>
      <c r="K2060">
        <v>4719.4399999999996</v>
      </c>
      <c r="L2060" t="s">
        <v>16</v>
      </c>
      <c r="M2060" t="str">
        <f>IF(PatientData[[#This Row],[Age]]&lt;=30,"18-30",IF(PatientData[[#This Row],[Age]]&lt;=40,"31-40",IF(PatientData[[#This Row],[Age]]&lt;=50,"41-50",IF(PatientData[[#This Row],[Age]]&lt;=60,"51-60",IF(PatientData[[#This Row],[Age]]&lt;=70,"61-70",IF(PatientData[[#This Row],[Age]]&lt;=80,"71-80","80+"))))))</f>
        <v>51-60</v>
      </c>
    </row>
    <row r="2061" spans="1:13" x14ac:dyDescent="0.25">
      <c r="A2061" t="s">
        <v>2085</v>
      </c>
      <c r="B2061">
        <v>88</v>
      </c>
      <c r="C2061" t="s">
        <v>25</v>
      </c>
      <c r="D2061">
        <v>108</v>
      </c>
      <c r="E2061">
        <v>192.57136515920499</v>
      </c>
      <c r="F2061">
        <v>22.1964702504408</v>
      </c>
      <c r="G2061" t="s">
        <v>36</v>
      </c>
      <c r="H2061" t="s">
        <v>19</v>
      </c>
      <c r="I2061" t="s">
        <v>15</v>
      </c>
      <c r="J2061">
        <v>1</v>
      </c>
      <c r="K2061">
        <v>7354.71</v>
      </c>
      <c r="L2061" t="s">
        <v>20</v>
      </c>
      <c r="M2061" t="str">
        <f>IF(PatientData[[#This Row],[Age]]&lt;=30,"18-30",IF(PatientData[[#This Row],[Age]]&lt;=40,"31-40",IF(PatientData[[#This Row],[Age]]&lt;=50,"41-50",IF(PatientData[[#This Row],[Age]]&lt;=60,"51-60",IF(PatientData[[#This Row],[Age]]&lt;=70,"61-70",IF(PatientData[[#This Row],[Age]]&lt;=80,"71-80","80+"))))))</f>
        <v>80+</v>
      </c>
    </row>
    <row r="2062" spans="1:13" x14ac:dyDescent="0.25">
      <c r="A2062" t="s">
        <v>2086</v>
      </c>
      <c r="B2062">
        <v>42</v>
      </c>
      <c r="C2062" t="s">
        <v>25</v>
      </c>
      <c r="D2062">
        <v>134</v>
      </c>
      <c r="E2062">
        <v>164.19081804439301</v>
      </c>
      <c r="F2062">
        <v>23.1411905040944</v>
      </c>
      <c r="G2062" t="s">
        <v>36</v>
      </c>
      <c r="H2062" t="s">
        <v>19</v>
      </c>
      <c r="I2062" t="s">
        <v>15</v>
      </c>
      <c r="J2062">
        <v>3</v>
      </c>
      <c r="K2062">
        <v>8802.6299999999992</v>
      </c>
      <c r="L2062" t="s">
        <v>16</v>
      </c>
      <c r="M2062" t="str">
        <f>IF(PatientData[[#This Row],[Age]]&lt;=30,"18-30",IF(PatientData[[#This Row],[Age]]&lt;=40,"31-40",IF(PatientData[[#This Row],[Age]]&lt;=50,"41-50",IF(PatientData[[#This Row],[Age]]&lt;=60,"51-60",IF(PatientData[[#This Row],[Age]]&lt;=70,"61-70",IF(PatientData[[#This Row],[Age]]&lt;=80,"71-80","80+"))))))</f>
        <v>41-50</v>
      </c>
    </row>
    <row r="2063" spans="1:13" x14ac:dyDescent="0.25">
      <c r="A2063" t="s">
        <v>2087</v>
      </c>
      <c r="B2063">
        <v>54</v>
      </c>
      <c r="C2063" t="s">
        <v>13</v>
      </c>
      <c r="D2063">
        <v>145</v>
      </c>
      <c r="E2063">
        <v>231.31119506988699</v>
      </c>
      <c r="F2063">
        <v>24.880918524875302</v>
      </c>
      <c r="G2063" t="s">
        <v>14</v>
      </c>
      <c r="H2063" t="s">
        <v>22</v>
      </c>
      <c r="I2063" t="s">
        <v>15</v>
      </c>
      <c r="J2063">
        <v>2</v>
      </c>
      <c r="K2063">
        <v>1710.38</v>
      </c>
      <c r="L2063" t="s">
        <v>16</v>
      </c>
      <c r="M2063" t="str">
        <f>IF(PatientData[[#This Row],[Age]]&lt;=30,"18-30",IF(PatientData[[#This Row],[Age]]&lt;=40,"31-40",IF(PatientData[[#This Row],[Age]]&lt;=50,"41-50",IF(PatientData[[#This Row],[Age]]&lt;=60,"51-60",IF(PatientData[[#This Row],[Age]]&lt;=70,"61-70",IF(PatientData[[#This Row],[Age]]&lt;=80,"71-80","80+"))))))</f>
        <v>51-60</v>
      </c>
    </row>
    <row r="2064" spans="1:13" x14ac:dyDescent="0.25">
      <c r="A2064" t="s">
        <v>2088</v>
      </c>
      <c r="B2064">
        <v>84</v>
      </c>
      <c r="C2064" t="s">
        <v>25</v>
      </c>
      <c r="D2064">
        <v>134</v>
      </c>
      <c r="E2064">
        <v>213.966302337337</v>
      </c>
      <c r="F2064">
        <v>27.2710193997762</v>
      </c>
      <c r="G2064" t="s">
        <v>14</v>
      </c>
      <c r="H2064" t="s">
        <v>19</v>
      </c>
      <c r="I2064" t="s">
        <v>15</v>
      </c>
      <c r="J2064">
        <v>2</v>
      </c>
      <c r="K2064">
        <v>9724.9599999999991</v>
      </c>
      <c r="L2064" t="s">
        <v>16</v>
      </c>
      <c r="M2064" t="str">
        <f>IF(PatientData[[#This Row],[Age]]&lt;=30,"18-30",IF(PatientData[[#This Row],[Age]]&lt;=40,"31-40",IF(PatientData[[#This Row],[Age]]&lt;=50,"41-50",IF(PatientData[[#This Row],[Age]]&lt;=60,"51-60",IF(PatientData[[#This Row],[Age]]&lt;=70,"61-70",IF(PatientData[[#This Row],[Age]]&lt;=80,"71-80","80+"))))))</f>
        <v>80+</v>
      </c>
    </row>
    <row r="2065" spans="1:13" x14ac:dyDescent="0.25">
      <c r="A2065" t="s">
        <v>2089</v>
      </c>
      <c r="B2065">
        <v>57</v>
      </c>
      <c r="C2065" t="s">
        <v>13</v>
      </c>
      <c r="D2065">
        <v>112</v>
      </c>
      <c r="E2065">
        <v>201.267954293705</v>
      </c>
      <c r="F2065">
        <v>35.394365612507102</v>
      </c>
      <c r="G2065" t="s">
        <v>14</v>
      </c>
      <c r="H2065" t="s">
        <v>22</v>
      </c>
      <c r="I2065" t="s">
        <v>15</v>
      </c>
      <c r="J2065">
        <v>2</v>
      </c>
      <c r="K2065">
        <v>3066.4</v>
      </c>
      <c r="L2065" t="s">
        <v>16</v>
      </c>
      <c r="M2065" t="str">
        <f>IF(PatientData[[#This Row],[Age]]&lt;=30,"18-30",IF(PatientData[[#This Row],[Age]]&lt;=40,"31-40",IF(PatientData[[#This Row],[Age]]&lt;=50,"41-50",IF(PatientData[[#This Row],[Age]]&lt;=60,"51-60",IF(PatientData[[#This Row],[Age]]&lt;=70,"61-70",IF(PatientData[[#This Row],[Age]]&lt;=80,"71-80","80+"))))))</f>
        <v>51-60</v>
      </c>
    </row>
    <row r="2066" spans="1:13" x14ac:dyDescent="0.25">
      <c r="A2066" t="s">
        <v>2090</v>
      </c>
      <c r="B2066">
        <v>64</v>
      </c>
      <c r="C2066" t="s">
        <v>25</v>
      </c>
      <c r="D2066">
        <v>123</v>
      </c>
      <c r="E2066">
        <v>310.30627561553803</v>
      </c>
      <c r="F2066">
        <v>20.084375011433998</v>
      </c>
      <c r="G2066" t="s">
        <v>18</v>
      </c>
      <c r="H2066" t="s">
        <v>19</v>
      </c>
      <c r="I2066" t="s">
        <v>15</v>
      </c>
      <c r="J2066">
        <v>1</v>
      </c>
      <c r="K2066">
        <v>6358.76</v>
      </c>
      <c r="L2066" t="s">
        <v>16</v>
      </c>
      <c r="M2066" t="str">
        <f>IF(PatientData[[#This Row],[Age]]&lt;=30,"18-30",IF(PatientData[[#This Row],[Age]]&lt;=40,"31-40",IF(PatientData[[#This Row],[Age]]&lt;=50,"41-50",IF(PatientData[[#This Row],[Age]]&lt;=60,"51-60",IF(PatientData[[#This Row],[Age]]&lt;=70,"61-70",IF(PatientData[[#This Row],[Age]]&lt;=80,"71-80","80+"))))))</f>
        <v>61-70</v>
      </c>
    </row>
    <row r="2067" spans="1:13" x14ac:dyDescent="0.25">
      <c r="A2067" t="s">
        <v>2091</v>
      </c>
      <c r="B2067">
        <v>33</v>
      </c>
      <c r="C2067" t="s">
        <v>13</v>
      </c>
      <c r="D2067">
        <v>111</v>
      </c>
      <c r="E2067">
        <v>253.192711113348</v>
      </c>
      <c r="F2067">
        <v>31.981994688668301</v>
      </c>
      <c r="G2067" t="s">
        <v>18</v>
      </c>
      <c r="H2067" t="s">
        <v>19</v>
      </c>
      <c r="I2067" t="s">
        <v>28</v>
      </c>
      <c r="J2067">
        <v>3</v>
      </c>
      <c r="K2067">
        <v>8498.7900000000009</v>
      </c>
      <c r="L2067" t="s">
        <v>23</v>
      </c>
      <c r="M2067" t="str">
        <f>IF(PatientData[[#This Row],[Age]]&lt;=30,"18-30",IF(PatientData[[#This Row],[Age]]&lt;=40,"31-40",IF(PatientData[[#This Row],[Age]]&lt;=50,"41-50",IF(PatientData[[#This Row],[Age]]&lt;=60,"51-60",IF(PatientData[[#This Row],[Age]]&lt;=70,"61-70",IF(PatientData[[#This Row],[Age]]&lt;=80,"71-80","80+"))))))</f>
        <v>31-40</v>
      </c>
    </row>
    <row r="2068" spans="1:13" x14ac:dyDescent="0.25">
      <c r="A2068" t="s">
        <v>2092</v>
      </c>
      <c r="B2068">
        <v>54</v>
      </c>
      <c r="C2068" t="s">
        <v>25</v>
      </c>
      <c r="D2068" t="s">
        <v>10051</v>
      </c>
      <c r="E2068">
        <v>160.80548071311401</v>
      </c>
      <c r="F2068">
        <v>25.006813430929199</v>
      </c>
      <c r="G2068" t="s">
        <v>36</v>
      </c>
      <c r="H2068" t="s">
        <v>22</v>
      </c>
      <c r="I2068" t="s">
        <v>26</v>
      </c>
      <c r="J2068">
        <v>4</v>
      </c>
      <c r="K2068">
        <v>14278.02</v>
      </c>
      <c r="L2068" t="s">
        <v>16</v>
      </c>
      <c r="M2068" t="str">
        <f>IF(PatientData[[#This Row],[Age]]&lt;=30,"18-30",IF(PatientData[[#This Row],[Age]]&lt;=40,"31-40",IF(PatientData[[#This Row],[Age]]&lt;=50,"41-50",IF(PatientData[[#This Row],[Age]]&lt;=60,"51-60",IF(PatientData[[#This Row],[Age]]&lt;=70,"61-70",IF(PatientData[[#This Row],[Age]]&lt;=80,"71-80","80+"))))))</f>
        <v>51-60</v>
      </c>
    </row>
    <row r="2069" spans="1:13" x14ac:dyDescent="0.25">
      <c r="A2069" t="s">
        <v>2093</v>
      </c>
      <c r="B2069">
        <v>52</v>
      </c>
      <c r="C2069" t="s">
        <v>13</v>
      </c>
      <c r="D2069">
        <v>115</v>
      </c>
      <c r="E2069">
        <v>207.15049200718599</v>
      </c>
      <c r="F2069">
        <v>32.829271288920999</v>
      </c>
      <c r="G2069" t="s">
        <v>36</v>
      </c>
      <c r="H2069" t="s">
        <v>19</v>
      </c>
      <c r="I2069" t="s">
        <v>15</v>
      </c>
      <c r="J2069">
        <v>4</v>
      </c>
      <c r="K2069">
        <v>13521.08</v>
      </c>
      <c r="L2069" t="s">
        <v>20</v>
      </c>
      <c r="M2069" t="str">
        <f>IF(PatientData[[#This Row],[Age]]&lt;=30,"18-30",IF(PatientData[[#This Row],[Age]]&lt;=40,"31-40",IF(PatientData[[#This Row],[Age]]&lt;=50,"41-50",IF(PatientData[[#This Row],[Age]]&lt;=60,"51-60",IF(PatientData[[#This Row],[Age]]&lt;=70,"61-70",IF(PatientData[[#This Row],[Age]]&lt;=80,"71-80","80+"))))))</f>
        <v>51-60</v>
      </c>
    </row>
    <row r="2070" spans="1:13" x14ac:dyDescent="0.25">
      <c r="A2070" t="s">
        <v>2094</v>
      </c>
      <c r="B2070">
        <v>40</v>
      </c>
      <c r="C2070" t="s">
        <v>25</v>
      </c>
      <c r="D2070">
        <v>151</v>
      </c>
      <c r="E2070">
        <v>239.564974470397</v>
      </c>
      <c r="F2070">
        <v>24.4450496240853</v>
      </c>
      <c r="G2070" t="s">
        <v>18</v>
      </c>
      <c r="H2070" t="s">
        <v>22</v>
      </c>
      <c r="I2070" t="s">
        <v>15</v>
      </c>
      <c r="J2070">
        <v>2</v>
      </c>
      <c r="K2070">
        <v>13481.06</v>
      </c>
      <c r="L2070" t="s">
        <v>23</v>
      </c>
      <c r="M2070" t="str">
        <f>IF(PatientData[[#This Row],[Age]]&lt;=30,"18-30",IF(PatientData[[#This Row],[Age]]&lt;=40,"31-40",IF(PatientData[[#This Row],[Age]]&lt;=50,"41-50",IF(PatientData[[#This Row],[Age]]&lt;=60,"51-60",IF(PatientData[[#This Row],[Age]]&lt;=70,"61-70",IF(PatientData[[#This Row],[Age]]&lt;=80,"71-80","80+"))))))</f>
        <v>31-40</v>
      </c>
    </row>
    <row r="2071" spans="1:13" x14ac:dyDescent="0.25">
      <c r="A2071" t="s">
        <v>2095</v>
      </c>
      <c r="B2071">
        <v>49</v>
      </c>
      <c r="C2071" t="s">
        <v>13</v>
      </c>
      <c r="D2071">
        <v>133</v>
      </c>
      <c r="E2071">
        <v>201.038004665599</v>
      </c>
      <c r="F2071">
        <v>28.8652981084586</v>
      </c>
      <c r="G2071" t="s">
        <v>14</v>
      </c>
      <c r="H2071" t="s">
        <v>22</v>
      </c>
      <c r="I2071" t="s">
        <v>15</v>
      </c>
      <c r="J2071">
        <v>5</v>
      </c>
      <c r="K2071">
        <v>11231.17</v>
      </c>
      <c r="L2071" t="s">
        <v>16</v>
      </c>
      <c r="M2071" t="str">
        <f>IF(PatientData[[#This Row],[Age]]&lt;=30,"18-30",IF(PatientData[[#This Row],[Age]]&lt;=40,"31-40",IF(PatientData[[#This Row],[Age]]&lt;=50,"41-50",IF(PatientData[[#This Row],[Age]]&lt;=60,"51-60",IF(PatientData[[#This Row],[Age]]&lt;=70,"61-70",IF(PatientData[[#This Row],[Age]]&lt;=80,"71-80","80+"))))))</f>
        <v>41-50</v>
      </c>
    </row>
    <row r="2072" spans="1:13" x14ac:dyDescent="0.25">
      <c r="A2072" t="s">
        <v>2096</v>
      </c>
      <c r="B2072">
        <v>43</v>
      </c>
      <c r="C2072" t="s">
        <v>25</v>
      </c>
      <c r="D2072">
        <v>129</v>
      </c>
      <c r="E2072">
        <v>223.98166327582899</v>
      </c>
      <c r="F2072">
        <v>40.542528253411703</v>
      </c>
      <c r="G2072" t="s">
        <v>18</v>
      </c>
      <c r="H2072" t="s">
        <v>22</v>
      </c>
      <c r="I2072" t="s">
        <v>15</v>
      </c>
      <c r="J2072">
        <v>5</v>
      </c>
      <c r="K2072">
        <v>12193.21</v>
      </c>
      <c r="L2072" t="s">
        <v>23</v>
      </c>
      <c r="M2072" t="str">
        <f>IF(PatientData[[#This Row],[Age]]&lt;=30,"18-30",IF(PatientData[[#This Row],[Age]]&lt;=40,"31-40",IF(PatientData[[#This Row],[Age]]&lt;=50,"41-50",IF(PatientData[[#This Row],[Age]]&lt;=60,"51-60",IF(PatientData[[#This Row],[Age]]&lt;=70,"61-70",IF(PatientData[[#This Row],[Age]]&lt;=80,"71-80","80+"))))))</f>
        <v>41-50</v>
      </c>
    </row>
    <row r="2073" spans="1:13" x14ac:dyDescent="0.25">
      <c r="A2073" t="s">
        <v>2097</v>
      </c>
      <c r="B2073">
        <v>79</v>
      </c>
      <c r="C2073" t="s">
        <v>13</v>
      </c>
      <c r="D2073">
        <v>134</v>
      </c>
      <c r="E2073">
        <v>185.02368451634899</v>
      </c>
      <c r="F2073">
        <v>19.036047113865202</v>
      </c>
      <c r="G2073" t="s">
        <v>14</v>
      </c>
      <c r="H2073" t="s">
        <v>22</v>
      </c>
      <c r="I2073" t="s">
        <v>15</v>
      </c>
      <c r="J2073">
        <v>1</v>
      </c>
      <c r="K2073">
        <v>7746.69</v>
      </c>
      <c r="L2073" t="s">
        <v>16</v>
      </c>
      <c r="M2073" t="str">
        <f>IF(PatientData[[#This Row],[Age]]&lt;=30,"18-30",IF(PatientData[[#This Row],[Age]]&lt;=40,"31-40",IF(PatientData[[#This Row],[Age]]&lt;=50,"41-50",IF(PatientData[[#This Row],[Age]]&lt;=60,"51-60",IF(PatientData[[#This Row],[Age]]&lt;=70,"61-70",IF(PatientData[[#This Row],[Age]]&lt;=80,"71-80","80+"))))))</f>
        <v>71-80</v>
      </c>
    </row>
    <row r="2074" spans="1:13" x14ac:dyDescent="0.25">
      <c r="A2074" t="s">
        <v>2098</v>
      </c>
      <c r="B2074">
        <v>54</v>
      </c>
      <c r="C2074" t="s">
        <v>25</v>
      </c>
      <c r="D2074">
        <v>114</v>
      </c>
      <c r="E2074">
        <v>179.074721008718</v>
      </c>
      <c r="F2074">
        <v>29.2701408481065</v>
      </c>
      <c r="G2074" t="s">
        <v>18</v>
      </c>
      <c r="H2074" t="s">
        <v>19</v>
      </c>
      <c r="I2074" t="s">
        <v>28</v>
      </c>
      <c r="J2074">
        <v>5</v>
      </c>
      <c r="K2074">
        <v>4166.6499999999996</v>
      </c>
      <c r="L2074" t="s">
        <v>16</v>
      </c>
      <c r="M2074" t="str">
        <f>IF(PatientData[[#This Row],[Age]]&lt;=30,"18-30",IF(PatientData[[#This Row],[Age]]&lt;=40,"31-40",IF(PatientData[[#This Row],[Age]]&lt;=50,"41-50",IF(PatientData[[#This Row],[Age]]&lt;=60,"51-60",IF(PatientData[[#This Row],[Age]]&lt;=70,"61-70",IF(PatientData[[#This Row],[Age]]&lt;=80,"71-80","80+"))))))</f>
        <v>51-60</v>
      </c>
    </row>
    <row r="2075" spans="1:13" x14ac:dyDescent="0.25">
      <c r="A2075" t="s">
        <v>2099</v>
      </c>
      <c r="B2075">
        <v>63</v>
      </c>
      <c r="C2075" t="s">
        <v>25</v>
      </c>
      <c r="D2075">
        <v>124</v>
      </c>
      <c r="E2075">
        <v>159.68178475417</v>
      </c>
      <c r="F2075">
        <v>24.7561624998784</v>
      </c>
      <c r="G2075" t="s">
        <v>36</v>
      </c>
      <c r="H2075" t="s">
        <v>19</v>
      </c>
      <c r="I2075" t="s">
        <v>26</v>
      </c>
      <c r="J2075">
        <v>7</v>
      </c>
      <c r="K2075">
        <v>17447.14</v>
      </c>
      <c r="L2075" t="s">
        <v>16</v>
      </c>
      <c r="M2075" t="str">
        <f>IF(PatientData[[#This Row],[Age]]&lt;=30,"18-30",IF(PatientData[[#This Row],[Age]]&lt;=40,"31-40",IF(PatientData[[#This Row],[Age]]&lt;=50,"41-50",IF(PatientData[[#This Row],[Age]]&lt;=60,"51-60",IF(PatientData[[#This Row],[Age]]&lt;=70,"61-70",IF(PatientData[[#This Row],[Age]]&lt;=80,"71-80","80+"))))))</f>
        <v>61-70</v>
      </c>
    </row>
    <row r="2076" spans="1:13" x14ac:dyDescent="0.25">
      <c r="A2076" t="s">
        <v>2100</v>
      </c>
      <c r="B2076">
        <v>78</v>
      </c>
      <c r="C2076" t="s">
        <v>25</v>
      </c>
      <c r="D2076">
        <v>90</v>
      </c>
      <c r="E2076">
        <v>182.00448975632401</v>
      </c>
      <c r="F2076">
        <v>23.078616092049899</v>
      </c>
      <c r="G2076" t="s">
        <v>14</v>
      </c>
      <c r="H2076" t="s">
        <v>19</v>
      </c>
      <c r="I2076" t="s">
        <v>28</v>
      </c>
      <c r="J2076">
        <v>3</v>
      </c>
      <c r="K2076">
        <v>2655.54</v>
      </c>
      <c r="L2076" t="s">
        <v>16</v>
      </c>
      <c r="M2076" t="str">
        <f>IF(PatientData[[#This Row],[Age]]&lt;=30,"18-30",IF(PatientData[[#This Row],[Age]]&lt;=40,"31-40",IF(PatientData[[#This Row],[Age]]&lt;=50,"41-50",IF(PatientData[[#This Row],[Age]]&lt;=60,"51-60",IF(PatientData[[#This Row],[Age]]&lt;=70,"61-70",IF(PatientData[[#This Row],[Age]]&lt;=80,"71-80","80+"))))))</f>
        <v>71-80</v>
      </c>
    </row>
    <row r="2077" spans="1:13" x14ac:dyDescent="0.25">
      <c r="A2077" t="s">
        <v>2101</v>
      </c>
      <c r="B2077">
        <v>51</v>
      </c>
      <c r="C2077" t="s">
        <v>25</v>
      </c>
      <c r="D2077">
        <v>100</v>
      </c>
      <c r="E2077">
        <v>134.16671979316399</v>
      </c>
      <c r="F2077">
        <v>35.631589716456403</v>
      </c>
      <c r="G2077" t="s">
        <v>14</v>
      </c>
      <c r="H2077" t="s">
        <v>19</v>
      </c>
      <c r="I2077" t="s">
        <v>28</v>
      </c>
      <c r="J2077">
        <v>3</v>
      </c>
      <c r="K2077">
        <v>5539.05</v>
      </c>
      <c r="L2077" t="s">
        <v>16</v>
      </c>
      <c r="M2077" t="str">
        <f>IF(PatientData[[#This Row],[Age]]&lt;=30,"18-30",IF(PatientData[[#This Row],[Age]]&lt;=40,"31-40",IF(PatientData[[#This Row],[Age]]&lt;=50,"41-50",IF(PatientData[[#This Row],[Age]]&lt;=60,"51-60",IF(PatientData[[#This Row],[Age]]&lt;=70,"61-70",IF(PatientData[[#This Row],[Age]]&lt;=80,"71-80","80+"))))))</f>
        <v>51-60</v>
      </c>
    </row>
    <row r="2078" spans="1:13" x14ac:dyDescent="0.25">
      <c r="A2078" t="s">
        <v>2102</v>
      </c>
      <c r="B2078">
        <v>57</v>
      </c>
      <c r="C2078" t="s">
        <v>13</v>
      </c>
      <c r="D2078">
        <v>117</v>
      </c>
      <c r="E2078">
        <v>264.98330513794798</v>
      </c>
      <c r="F2078">
        <v>19.413453282145401</v>
      </c>
      <c r="G2078" t="s">
        <v>14</v>
      </c>
      <c r="H2078" t="s">
        <v>19</v>
      </c>
      <c r="I2078" t="s">
        <v>15</v>
      </c>
      <c r="J2078">
        <v>1</v>
      </c>
      <c r="K2078">
        <v>7754.76</v>
      </c>
      <c r="L2078" t="s">
        <v>16</v>
      </c>
      <c r="M2078" t="str">
        <f>IF(PatientData[[#This Row],[Age]]&lt;=30,"18-30",IF(PatientData[[#This Row],[Age]]&lt;=40,"31-40",IF(PatientData[[#This Row],[Age]]&lt;=50,"41-50",IF(PatientData[[#This Row],[Age]]&lt;=60,"51-60",IF(PatientData[[#This Row],[Age]]&lt;=70,"61-70",IF(PatientData[[#This Row],[Age]]&lt;=80,"71-80","80+"))))))</f>
        <v>51-60</v>
      </c>
    </row>
    <row r="2079" spans="1:13" x14ac:dyDescent="0.25">
      <c r="A2079" t="s">
        <v>2103</v>
      </c>
      <c r="B2079">
        <v>44</v>
      </c>
      <c r="C2079" t="s">
        <v>13</v>
      </c>
      <c r="D2079">
        <v>148</v>
      </c>
      <c r="E2079">
        <v>305.279345980024</v>
      </c>
      <c r="F2079">
        <v>29.901038406274999</v>
      </c>
      <c r="G2079" t="s">
        <v>18</v>
      </c>
      <c r="H2079" t="s">
        <v>22</v>
      </c>
      <c r="I2079" t="s">
        <v>26</v>
      </c>
      <c r="J2079">
        <v>2</v>
      </c>
      <c r="K2079">
        <v>14204.3</v>
      </c>
      <c r="L2079" t="s">
        <v>23</v>
      </c>
      <c r="M2079" t="str">
        <f>IF(PatientData[[#This Row],[Age]]&lt;=30,"18-30",IF(PatientData[[#This Row],[Age]]&lt;=40,"31-40",IF(PatientData[[#This Row],[Age]]&lt;=50,"41-50",IF(PatientData[[#This Row],[Age]]&lt;=60,"51-60",IF(PatientData[[#This Row],[Age]]&lt;=70,"61-70",IF(PatientData[[#This Row],[Age]]&lt;=80,"71-80","80+"))))))</f>
        <v>41-50</v>
      </c>
    </row>
    <row r="2080" spans="1:13" x14ac:dyDescent="0.25">
      <c r="A2080" t="s">
        <v>2104</v>
      </c>
      <c r="B2080">
        <v>30</v>
      </c>
      <c r="C2080" t="s">
        <v>13</v>
      </c>
      <c r="D2080">
        <v>119</v>
      </c>
      <c r="E2080">
        <v>213.557276569056</v>
      </c>
      <c r="F2080">
        <v>27.9391006764147</v>
      </c>
      <c r="G2080" t="s">
        <v>14</v>
      </c>
      <c r="H2080" t="s">
        <v>19</v>
      </c>
      <c r="I2080" t="s">
        <v>28</v>
      </c>
      <c r="J2080">
        <v>1</v>
      </c>
      <c r="K2080">
        <v>3411.13</v>
      </c>
      <c r="L2080" t="s">
        <v>23</v>
      </c>
      <c r="M2080" t="str">
        <f>IF(PatientData[[#This Row],[Age]]&lt;=30,"18-30",IF(PatientData[[#This Row],[Age]]&lt;=40,"31-40",IF(PatientData[[#This Row],[Age]]&lt;=50,"41-50",IF(PatientData[[#This Row],[Age]]&lt;=60,"51-60",IF(PatientData[[#This Row],[Age]]&lt;=70,"61-70",IF(PatientData[[#This Row],[Age]]&lt;=80,"71-80","80+"))))))</f>
        <v>18-30</v>
      </c>
    </row>
    <row r="2081" spans="1:13" x14ac:dyDescent="0.25">
      <c r="A2081" t="s">
        <v>2105</v>
      </c>
      <c r="B2081">
        <v>32</v>
      </c>
      <c r="C2081" t="s">
        <v>13</v>
      </c>
      <c r="D2081">
        <v>90</v>
      </c>
      <c r="E2081">
        <v>206.98096096494001</v>
      </c>
      <c r="F2081">
        <v>34.598274169873797</v>
      </c>
      <c r="G2081" t="s">
        <v>36</v>
      </c>
      <c r="H2081" t="s">
        <v>19</v>
      </c>
      <c r="I2081" t="s">
        <v>15</v>
      </c>
      <c r="J2081">
        <v>3</v>
      </c>
      <c r="K2081">
        <v>6779.56</v>
      </c>
      <c r="L2081" t="s">
        <v>16</v>
      </c>
      <c r="M2081" t="str">
        <f>IF(PatientData[[#This Row],[Age]]&lt;=30,"18-30",IF(PatientData[[#This Row],[Age]]&lt;=40,"31-40",IF(PatientData[[#This Row],[Age]]&lt;=50,"41-50",IF(PatientData[[#This Row],[Age]]&lt;=60,"51-60",IF(PatientData[[#This Row],[Age]]&lt;=70,"61-70",IF(PatientData[[#This Row],[Age]]&lt;=80,"71-80","80+"))))))</f>
        <v>31-40</v>
      </c>
    </row>
    <row r="2082" spans="1:13" x14ac:dyDescent="0.25">
      <c r="A2082" t="s">
        <v>2106</v>
      </c>
      <c r="B2082">
        <v>34</v>
      </c>
      <c r="C2082" t="s">
        <v>25</v>
      </c>
      <c r="D2082">
        <v>175</v>
      </c>
      <c r="E2082" t="s">
        <v>10051</v>
      </c>
      <c r="F2082">
        <v>32.545678511864203</v>
      </c>
      <c r="G2082" t="s">
        <v>36</v>
      </c>
      <c r="H2082" t="s">
        <v>19</v>
      </c>
      <c r="I2082" t="s">
        <v>28</v>
      </c>
      <c r="J2082">
        <v>7</v>
      </c>
      <c r="K2082">
        <v>6294.61</v>
      </c>
      <c r="L2082" t="s">
        <v>23</v>
      </c>
      <c r="M2082" t="str">
        <f>IF(PatientData[[#This Row],[Age]]&lt;=30,"18-30",IF(PatientData[[#This Row],[Age]]&lt;=40,"31-40",IF(PatientData[[#This Row],[Age]]&lt;=50,"41-50",IF(PatientData[[#This Row],[Age]]&lt;=60,"51-60",IF(PatientData[[#This Row],[Age]]&lt;=70,"61-70",IF(PatientData[[#This Row],[Age]]&lt;=80,"71-80","80+"))))))</f>
        <v>31-40</v>
      </c>
    </row>
    <row r="2083" spans="1:13" x14ac:dyDescent="0.25">
      <c r="A2083" t="s">
        <v>2107</v>
      </c>
      <c r="B2083">
        <v>57</v>
      </c>
      <c r="C2083" t="s">
        <v>25</v>
      </c>
      <c r="D2083">
        <v>120</v>
      </c>
      <c r="E2083">
        <v>258.18918753353199</v>
      </c>
      <c r="F2083">
        <v>32.9698795704399</v>
      </c>
      <c r="G2083" t="s">
        <v>14</v>
      </c>
      <c r="H2083" t="s">
        <v>22</v>
      </c>
      <c r="I2083" t="s">
        <v>15</v>
      </c>
      <c r="J2083">
        <v>2</v>
      </c>
      <c r="K2083">
        <v>2827.74</v>
      </c>
      <c r="L2083" t="s">
        <v>23</v>
      </c>
      <c r="M2083" t="str">
        <f>IF(PatientData[[#This Row],[Age]]&lt;=30,"18-30",IF(PatientData[[#This Row],[Age]]&lt;=40,"31-40",IF(PatientData[[#This Row],[Age]]&lt;=50,"41-50",IF(PatientData[[#This Row],[Age]]&lt;=60,"51-60",IF(PatientData[[#This Row],[Age]]&lt;=70,"61-70",IF(PatientData[[#This Row],[Age]]&lt;=80,"71-80","80+"))))))</f>
        <v>51-60</v>
      </c>
    </row>
    <row r="2084" spans="1:13" x14ac:dyDescent="0.25">
      <c r="A2084" t="s">
        <v>2108</v>
      </c>
      <c r="B2084">
        <v>68</v>
      </c>
      <c r="C2084" t="s">
        <v>13</v>
      </c>
      <c r="D2084">
        <v>119</v>
      </c>
      <c r="E2084">
        <v>288.97112996676998</v>
      </c>
      <c r="F2084">
        <v>22.532387596824702</v>
      </c>
      <c r="G2084" t="s">
        <v>14</v>
      </c>
      <c r="H2084" t="s">
        <v>22</v>
      </c>
      <c r="I2084" t="s">
        <v>15</v>
      </c>
      <c r="J2084">
        <v>1</v>
      </c>
      <c r="K2084">
        <v>8818.23</v>
      </c>
      <c r="L2084" t="s">
        <v>16</v>
      </c>
      <c r="M2084" t="str">
        <f>IF(PatientData[[#This Row],[Age]]&lt;=30,"18-30",IF(PatientData[[#This Row],[Age]]&lt;=40,"31-40",IF(PatientData[[#This Row],[Age]]&lt;=50,"41-50",IF(PatientData[[#This Row],[Age]]&lt;=60,"51-60",IF(PatientData[[#This Row],[Age]]&lt;=70,"61-70",IF(PatientData[[#This Row],[Age]]&lt;=80,"71-80","80+"))))))</f>
        <v>61-70</v>
      </c>
    </row>
    <row r="2085" spans="1:13" x14ac:dyDescent="0.25">
      <c r="A2085" t="s">
        <v>2109</v>
      </c>
      <c r="B2085">
        <v>54</v>
      </c>
      <c r="C2085" t="s">
        <v>25</v>
      </c>
      <c r="D2085">
        <v>146</v>
      </c>
      <c r="E2085">
        <v>223.892113174473</v>
      </c>
      <c r="F2085">
        <v>34.376464246591702</v>
      </c>
      <c r="G2085" t="s">
        <v>14</v>
      </c>
      <c r="H2085" t="s">
        <v>22</v>
      </c>
      <c r="I2085" t="s">
        <v>15</v>
      </c>
      <c r="J2085">
        <v>2</v>
      </c>
      <c r="K2085">
        <v>10705.94</v>
      </c>
      <c r="L2085" t="s">
        <v>23</v>
      </c>
      <c r="M2085" t="str">
        <f>IF(PatientData[[#This Row],[Age]]&lt;=30,"18-30",IF(PatientData[[#This Row],[Age]]&lt;=40,"31-40",IF(PatientData[[#This Row],[Age]]&lt;=50,"41-50",IF(PatientData[[#This Row],[Age]]&lt;=60,"51-60",IF(PatientData[[#This Row],[Age]]&lt;=70,"61-70",IF(PatientData[[#This Row],[Age]]&lt;=80,"71-80","80+"))))))</f>
        <v>51-60</v>
      </c>
    </row>
    <row r="2086" spans="1:13" x14ac:dyDescent="0.25">
      <c r="A2086" t="s">
        <v>2110</v>
      </c>
      <c r="B2086">
        <v>41</v>
      </c>
      <c r="C2086" t="s">
        <v>25</v>
      </c>
      <c r="D2086">
        <v>112</v>
      </c>
      <c r="E2086">
        <v>324.338617931192</v>
      </c>
      <c r="F2086">
        <v>22.548057569178301</v>
      </c>
      <c r="G2086" t="s">
        <v>18</v>
      </c>
      <c r="H2086" t="s">
        <v>19</v>
      </c>
      <c r="I2086" t="s">
        <v>15</v>
      </c>
      <c r="J2086">
        <v>1</v>
      </c>
      <c r="K2086">
        <v>3700.42</v>
      </c>
      <c r="L2086" t="s">
        <v>16</v>
      </c>
      <c r="M2086" t="str">
        <f>IF(PatientData[[#This Row],[Age]]&lt;=30,"18-30",IF(PatientData[[#This Row],[Age]]&lt;=40,"31-40",IF(PatientData[[#This Row],[Age]]&lt;=50,"41-50",IF(PatientData[[#This Row],[Age]]&lt;=60,"51-60",IF(PatientData[[#This Row],[Age]]&lt;=70,"61-70",IF(PatientData[[#This Row],[Age]]&lt;=80,"71-80","80+"))))))</f>
        <v>41-50</v>
      </c>
    </row>
    <row r="2087" spans="1:13" x14ac:dyDescent="0.25">
      <c r="A2087" t="s">
        <v>2111</v>
      </c>
      <c r="B2087">
        <v>63</v>
      </c>
      <c r="C2087" t="s">
        <v>25</v>
      </c>
      <c r="D2087" t="s">
        <v>10051</v>
      </c>
      <c r="E2087">
        <v>207.48613617576001</v>
      </c>
      <c r="F2087">
        <v>24.373561818232599</v>
      </c>
      <c r="G2087" t="s">
        <v>18</v>
      </c>
      <c r="H2087" t="s">
        <v>22</v>
      </c>
      <c r="I2087" t="s">
        <v>26</v>
      </c>
      <c r="J2087">
        <v>2</v>
      </c>
      <c r="K2087">
        <v>12331.16</v>
      </c>
      <c r="L2087" t="s">
        <v>16</v>
      </c>
      <c r="M2087" t="str">
        <f>IF(PatientData[[#This Row],[Age]]&lt;=30,"18-30",IF(PatientData[[#This Row],[Age]]&lt;=40,"31-40",IF(PatientData[[#This Row],[Age]]&lt;=50,"41-50",IF(PatientData[[#This Row],[Age]]&lt;=60,"51-60",IF(PatientData[[#This Row],[Age]]&lt;=70,"61-70",IF(PatientData[[#This Row],[Age]]&lt;=80,"71-80","80+"))))))</f>
        <v>61-70</v>
      </c>
    </row>
    <row r="2088" spans="1:13" x14ac:dyDescent="0.25">
      <c r="A2088" t="s">
        <v>2112</v>
      </c>
      <c r="B2088">
        <v>56</v>
      </c>
      <c r="C2088" t="s">
        <v>25</v>
      </c>
      <c r="D2088">
        <v>126</v>
      </c>
      <c r="E2088">
        <v>219.04941648388899</v>
      </c>
      <c r="F2088">
        <v>22.6106165625961</v>
      </c>
      <c r="G2088" t="s">
        <v>18</v>
      </c>
      <c r="H2088" t="s">
        <v>22</v>
      </c>
      <c r="I2088" t="s">
        <v>26</v>
      </c>
      <c r="J2088">
        <v>0</v>
      </c>
      <c r="K2088">
        <v>16385.919999999998</v>
      </c>
      <c r="L2088" t="s">
        <v>16</v>
      </c>
      <c r="M2088" t="str">
        <f>IF(PatientData[[#This Row],[Age]]&lt;=30,"18-30",IF(PatientData[[#This Row],[Age]]&lt;=40,"31-40",IF(PatientData[[#This Row],[Age]]&lt;=50,"41-50",IF(PatientData[[#This Row],[Age]]&lt;=60,"51-60",IF(PatientData[[#This Row],[Age]]&lt;=70,"61-70",IF(PatientData[[#This Row],[Age]]&lt;=80,"71-80","80+"))))))</f>
        <v>51-60</v>
      </c>
    </row>
    <row r="2089" spans="1:13" x14ac:dyDescent="0.25">
      <c r="A2089" t="s">
        <v>2113</v>
      </c>
      <c r="B2089">
        <v>50</v>
      </c>
      <c r="C2089" t="s">
        <v>25</v>
      </c>
      <c r="D2089">
        <v>136</v>
      </c>
      <c r="E2089">
        <v>241.94049124203201</v>
      </c>
      <c r="F2089">
        <v>24.628585729475802</v>
      </c>
      <c r="G2089" t="s">
        <v>36</v>
      </c>
      <c r="H2089" t="s">
        <v>19</v>
      </c>
      <c r="I2089" t="s">
        <v>26</v>
      </c>
      <c r="J2089" t="s">
        <v>10051</v>
      </c>
      <c r="K2089">
        <v>12377.14</v>
      </c>
      <c r="L2089" t="s">
        <v>23</v>
      </c>
      <c r="M2089" t="str">
        <f>IF(PatientData[[#This Row],[Age]]&lt;=30,"18-30",IF(PatientData[[#This Row],[Age]]&lt;=40,"31-40",IF(PatientData[[#This Row],[Age]]&lt;=50,"41-50",IF(PatientData[[#This Row],[Age]]&lt;=60,"51-60",IF(PatientData[[#This Row],[Age]]&lt;=70,"61-70",IF(PatientData[[#This Row],[Age]]&lt;=80,"71-80","80+"))))))</f>
        <v>41-50</v>
      </c>
    </row>
    <row r="2090" spans="1:13" x14ac:dyDescent="0.25">
      <c r="A2090" t="s">
        <v>2114</v>
      </c>
      <c r="B2090">
        <v>29</v>
      </c>
      <c r="C2090" t="s">
        <v>13</v>
      </c>
      <c r="D2090">
        <v>140</v>
      </c>
      <c r="E2090">
        <v>221.84725295031501</v>
      </c>
      <c r="F2090">
        <v>35.5692908001337</v>
      </c>
      <c r="G2090" t="s">
        <v>14</v>
      </c>
      <c r="H2090" t="s">
        <v>19</v>
      </c>
      <c r="I2090" t="s">
        <v>28</v>
      </c>
      <c r="J2090">
        <v>0</v>
      </c>
      <c r="K2090">
        <v>3590.9</v>
      </c>
      <c r="L2090" t="s">
        <v>16</v>
      </c>
      <c r="M2090" t="str">
        <f>IF(PatientData[[#This Row],[Age]]&lt;=30,"18-30",IF(PatientData[[#This Row],[Age]]&lt;=40,"31-40",IF(PatientData[[#This Row],[Age]]&lt;=50,"41-50",IF(PatientData[[#This Row],[Age]]&lt;=60,"51-60",IF(PatientData[[#This Row],[Age]]&lt;=70,"61-70",IF(PatientData[[#This Row],[Age]]&lt;=80,"71-80","80+"))))))</f>
        <v>18-30</v>
      </c>
    </row>
    <row r="2091" spans="1:13" x14ac:dyDescent="0.25">
      <c r="A2091" t="s">
        <v>2115</v>
      </c>
      <c r="B2091">
        <v>50</v>
      </c>
      <c r="C2091" t="s">
        <v>25</v>
      </c>
      <c r="D2091">
        <v>124</v>
      </c>
      <c r="E2091">
        <v>206.958827337701</v>
      </c>
      <c r="F2091">
        <v>28.4400104693663</v>
      </c>
      <c r="G2091" t="s">
        <v>18</v>
      </c>
      <c r="H2091" t="s">
        <v>19</v>
      </c>
      <c r="I2091" t="s">
        <v>15</v>
      </c>
      <c r="J2091">
        <v>4</v>
      </c>
      <c r="K2091">
        <v>10342.950000000001</v>
      </c>
      <c r="L2091" t="s">
        <v>16</v>
      </c>
      <c r="M2091" t="str">
        <f>IF(PatientData[[#This Row],[Age]]&lt;=30,"18-30",IF(PatientData[[#This Row],[Age]]&lt;=40,"31-40",IF(PatientData[[#This Row],[Age]]&lt;=50,"41-50",IF(PatientData[[#This Row],[Age]]&lt;=60,"51-60",IF(PatientData[[#This Row],[Age]]&lt;=70,"61-70",IF(PatientData[[#This Row],[Age]]&lt;=80,"71-80","80+"))))))</f>
        <v>41-50</v>
      </c>
    </row>
    <row r="2092" spans="1:13" x14ac:dyDescent="0.25">
      <c r="A2092" t="s">
        <v>2116</v>
      </c>
      <c r="B2092">
        <v>39</v>
      </c>
      <c r="C2092" t="s">
        <v>13</v>
      </c>
      <c r="D2092">
        <v>139</v>
      </c>
      <c r="E2092">
        <v>181.080129419092</v>
      </c>
      <c r="F2092">
        <v>20.158071674507401</v>
      </c>
      <c r="G2092" t="s">
        <v>14</v>
      </c>
      <c r="H2092" t="s">
        <v>19</v>
      </c>
      <c r="I2092" t="s">
        <v>28</v>
      </c>
      <c r="J2092">
        <v>1</v>
      </c>
      <c r="K2092">
        <v>1307.95</v>
      </c>
      <c r="L2092" t="s">
        <v>23</v>
      </c>
      <c r="M2092" t="str">
        <f>IF(PatientData[[#This Row],[Age]]&lt;=30,"18-30",IF(PatientData[[#This Row],[Age]]&lt;=40,"31-40",IF(PatientData[[#This Row],[Age]]&lt;=50,"41-50",IF(PatientData[[#This Row],[Age]]&lt;=60,"51-60",IF(PatientData[[#This Row],[Age]]&lt;=70,"61-70",IF(PatientData[[#This Row],[Age]]&lt;=80,"71-80","80+"))))))</f>
        <v>31-40</v>
      </c>
    </row>
    <row r="2093" spans="1:13" x14ac:dyDescent="0.25">
      <c r="A2093" t="s">
        <v>2117</v>
      </c>
      <c r="B2093">
        <v>53</v>
      </c>
      <c r="C2093" t="s">
        <v>13</v>
      </c>
      <c r="D2093">
        <v>102</v>
      </c>
      <c r="E2093">
        <v>144.314988287083</v>
      </c>
      <c r="F2093">
        <v>35.899245167949701</v>
      </c>
      <c r="G2093" t="s">
        <v>14</v>
      </c>
      <c r="H2093" t="s">
        <v>22</v>
      </c>
      <c r="I2093" t="s">
        <v>15</v>
      </c>
      <c r="J2093">
        <v>2</v>
      </c>
      <c r="K2093">
        <v>8900.98</v>
      </c>
      <c r="L2093" t="s">
        <v>16</v>
      </c>
      <c r="M2093" t="str">
        <f>IF(PatientData[[#This Row],[Age]]&lt;=30,"18-30",IF(PatientData[[#This Row],[Age]]&lt;=40,"31-40",IF(PatientData[[#This Row],[Age]]&lt;=50,"41-50",IF(PatientData[[#This Row],[Age]]&lt;=60,"51-60",IF(PatientData[[#This Row],[Age]]&lt;=70,"61-70",IF(PatientData[[#This Row],[Age]]&lt;=80,"71-80","80+"))))))</f>
        <v>51-60</v>
      </c>
    </row>
    <row r="2094" spans="1:13" x14ac:dyDescent="0.25">
      <c r="A2094" t="s">
        <v>2118</v>
      </c>
      <c r="B2094">
        <v>35</v>
      </c>
      <c r="C2094" t="s">
        <v>13</v>
      </c>
      <c r="D2094">
        <v>113</v>
      </c>
      <c r="E2094">
        <v>178.411265692841</v>
      </c>
      <c r="F2094">
        <v>26.556768560804301</v>
      </c>
      <c r="G2094" t="s">
        <v>18</v>
      </c>
      <c r="H2094" t="s">
        <v>19</v>
      </c>
      <c r="I2094" t="s">
        <v>28</v>
      </c>
      <c r="J2094">
        <v>2</v>
      </c>
      <c r="K2094">
        <v>4778.68</v>
      </c>
      <c r="L2094" t="s">
        <v>23</v>
      </c>
      <c r="M2094" t="str">
        <f>IF(PatientData[[#This Row],[Age]]&lt;=30,"18-30",IF(PatientData[[#This Row],[Age]]&lt;=40,"31-40",IF(PatientData[[#This Row],[Age]]&lt;=50,"41-50",IF(PatientData[[#This Row],[Age]]&lt;=60,"51-60",IF(PatientData[[#This Row],[Age]]&lt;=70,"61-70",IF(PatientData[[#This Row],[Age]]&lt;=80,"71-80","80+"))))))</f>
        <v>31-40</v>
      </c>
    </row>
    <row r="2095" spans="1:13" x14ac:dyDescent="0.25">
      <c r="A2095" t="s">
        <v>2119</v>
      </c>
      <c r="B2095">
        <v>77</v>
      </c>
      <c r="C2095" t="s">
        <v>13</v>
      </c>
      <c r="D2095">
        <v>157</v>
      </c>
      <c r="E2095">
        <v>306.93931319777897</v>
      </c>
      <c r="F2095">
        <v>24.855836241810501</v>
      </c>
      <c r="G2095" t="s">
        <v>14</v>
      </c>
      <c r="H2095" t="s">
        <v>22</v>
      </c>
      <c r="I2095" t="s">
        <v>15</v>
      </c>
      <c r="J2095">
        <v>2</v>
      </c>
      <c r="K2095">
        <v>6241.23</v>
      </c>
      <c r="L2095" t="s">
        <v>16</v>
      </c>
      <c r="M2095" t="str">
        <f>IF(PatientData[[#This Row],[Age]]&lt;=30,"18-30",IF(PatientData[[#This Row],[Age]]&lt;=40,"31-40",IF(PatientData[[#This Row],[Age]]&lt;=50,"41-50",IF(PatientData[[#This Row],[Age]]&lt;=60,"51-60",IF(PatientData[[#This Row],[Age]]&lt;=70,"61-70",IF(PatientData[[#This Row],[Age]]&lt;=80,"71-80","80+"))))))</f>
        <v>71-80</v>
      </c>
    </row>
    <row r="2096" spans="1:13" x14ac:dyDescent="0.25">
      <c r="A2096" t="s">
        <v>2120</v>
      </c>
      <c r="B2096">
        <v>44</v>
      </c>
      <c r="C2096" t="s">
        <v>25</v>
      </c>
      <c r="D2096">
        <v>145</v>
      </c>
      <c r="E2096">
        <v>261.94898165946802</v>
      </c>
      <c r="F2096">
        <v>20.6329220907487</v>
      </c>
      <c r="G2096" t="s">
        <v>18</v>
      </c>
      <c r="H2096" t="s">
        <v>19</v>
      </c>
      <c r="I2096" t="s">
        <v>15</v>
      </c>
      <c r="J2096">
        <v>1</v>
      </c>
      <c r="K2096">
        <v>5654.52</v>
      </c>
      <c r="L2096" t="s">
        <v>16</v>
      </c>
      <c r="M2096" t="str">
        <f>IF(PatientData[[#This Row],[Age]]&lt;=30,"18-30",IF(PatientData[[#This Row],[Age]]&lt;=40,"31-40",IF(PatientData[[#This Row],[Age]]&lt;=50,"41-50",IF(PatientData[[#This Row],[Age]]&lt;=60,"51-60",IF(PatientData[[#This Row],[Age]]&lt;=70,"61-70",IF(PatientData[[#This Row],[Age]]&lt;=80,"71-80","80+"))))))</f>
        <v>41-50</v>
      </c>
    </row>
    <row r="2097" spans="1:13" x14ac:dyDescent="0.25">
      <c r="A2097" t="s">
        <v>2121</v>
      </c>
      <c r="B2097">
        <v>39</v>
      </c>
      <c r="C2097" t="s">
        <v>25</v>
      </c>
      <c r="D2097">
        <v>163</v>
      </c>
      <c r="E2097">
        <v>193.099509479598</v>
      </c>
      <c r="F2097">
        <v>26.5131958609193</v>
      </c>
      <c r="G2097" t="s">
        <v>36</v>
      </c>
      <c r="H2097" t="s">
        <v>19</v>
      </c>
      <c r="I2097" t="s">
        <v>10051</v>
      </c>
      <c r="J2097">
        <v>6</v>
      </c>
      <c r="K2097">
        <v>7795.06</v>
      </c>
      <c r="L2097" t="s">
        <v>20</v>
      </c>
      <c r="M2097" t="str">
        <f>IF(PatientData[[#This Row],[Age]]&lt;=30,"18-30",IF(PatientData[[#This Row],[Age]]&lt;=40,"31-40",IF(PatientData[[#This Row],[Age]]&lt;=50,"41-50",IF(PatientData[[#This Row],[Age]]&lt;=60,"51-60",IF(PatientData[[#This Row],[Age]]&lt;=70,"61-70",IF(PatientData[[#This Row],[Age]]&lt;=80,"71-80","80+"))))))</f>
        <v>31-40</v>
      </c>
    </row>
    <row r="2098" spans="1:13" x14ac:dyDescent="0.25">
      <c r="A2098" t="s">
        <v>2122</v>
      </c>
      <c r="B2098">
        <v>75</v>
      </c>
      <c r="C2098" t="s">
        <v>25</v>
      </c>
      <c r="D2098">
        <v>111</v>
      </c>
      <c r="E2098">
        <v>189.831281749738</v>
      </c>
      <c r="F2098">
        <v>26.580279521020199</v>
      </c>
      <c r="G2098" t="s">
        <v>14</v>
      </c>
      <c r="H2098" t="s">
        <v>22</v>
      </c>
      <c r="I2098" t="s">
        <v>15</v>
      </c>
      <c r="J2098">
        <v>1</v>
      </c>
      <c r="K2098">
        <v>6749.48</v>
      </c>
      <c r="L2098" t="s">
        <v>20</v>
      </c>
      <c r="M2098" t="str">
        <f>IF(PatientData[[#This Row],[Age]]&lt;=30,"18-30",IF(PatientData[[#This Row],[Age]]&lt;=40,"31-40",IF(PatientData[[#This Row],[Age]]&lt;=50,"41-50",IF(PatientData[[#This Row],[Age]]&lt;=60,"51-60",IF(PatientData[[#This Row],[Age]]&lt;=70,"61-70",IF(PatientData[[#This Row],[Age]]&lt;=80,"71-80","80+"))))))</f>
        <v>71-80</v>
      </c>
    </row>
    <row r="2099" spans="1:13" x14ac:dyDescent="0.25">
      <c r="A2099" t="s">
        <v>2123</v>
      </c>
      <c r="B2099">
        <v>79</v>
      </c>
      <c r="C2099" t="s">
        <v>13</v>
      </c>
      <c r="D2099">
        <v>110</v>
      </c>
      <c r="E2099">
        <v>255.34581359150201</v>
      </c>
      <c r="F2099">
        <v>26.282087223348402</v>
      </c>
      <c r="G2099" t="s">
        <v>14</v>
      </c>
      <c r="H2099" t="s">
        <v>19</v>
      </c>
      <c r="I2099" t="s">
        <v>15</v>
      </c>
      <c r="J2099">
        <v>3</v>
      </c>
      <c r="K2099">
        <v>6266.65</v>
      </c>
      <c r="L2099" t="s">
        <v>20</v>
      </c>
      <c r="M2099" t="str">
        <f>IF(PatientData[[#This Row],[Age]]&lt;=30,"18-30",IF(PatientData[[#This Row],[Age]]&lt;=40,"31-40",IF(PatientData[[#This Row],[Age]]&lt;=50,"41-50",IF(PatientData[[#This Row],[Age]]&lt;=60,"51-60",IF(PatientData[[#This Row],[Age]]&lt;=70,"61-70",IF(PatientData[[#This Row],[Age]]&lt;=80,"71-80","80+"))))))</f>
        <v>71-80</v>
      </c>
    </row>
    <row r="2100" spans="1:13" x14ac:dyDescent="0.25">
      <c r="A2100" t="s">
        <v>2124</v>
      </c>
      <c r="B2100">
        <v>53</v>
      </c>
      <c r="C2100" t="s">
        <v>13</v>
      </c>
      <c r="D2100">
        <v>125</v>
      </c>
      <c r="E2100">
        <v>213.11169027378801</v>
      </c>
      <c r="F2100">
        <v>30.2079613479873</v>
      </c>
      <c r="G2100" t="s">
        <v>18</v>
      </c>
      <c r="H2100" t="s">
        <v>19</v>
      </c>
      <c r="I2100" t="s">
        <v>15</v>
      </c>
      <c r="J2100">
        <v>2</v>
      </c>
      <c r="K2100">
        <v>8570.66</v>
      </c>
      <c r="L2100" t="s">
        <v>20</v>
      </c>
      <c r="M2100" t="str">
        <f>IF(PatientData[[#This Row],[Age]]&lt;=30,"18-30",IF(PatientData[[#This Row],[Age]]&lt;=40,"31-40",IF(PatientData[[#This Row],[Age]]&lt;=50,"41-50",IF(PatientData[[#This Row],[Age]]&lt;=60,"51-60",IF(PatientData[[#This Row],[Age]]&lt;=70,"61-70",IF(PatientData[[#This Row],[Age]]&lt;=80,"71-80","80+"))))))</f>
        <v>51-60</v>
      </c>
    </row>
    <row r="2101" spans="1:13" x14ac:dyDescent="0.25">
      <c r="A2101" t="s">
        <v>2125</v>
      </c>
      <c r="B2101">
        <v>47</v>
      </c>
      <c r="C2101" t="s">
        <v>25</v>
      </c>
      <c r="D2101">
        <v>122</v>
      </c>
      <c r="E2101">
        <v>210.58388354854301</v>
      </c>
      <c r="F2101">
        <v>24.951099845603501</v>
      </c>
      <c r="G2101" t="s">
        <v>18</v>
      </c>
      <c r="H2101" t="s">
        <v>22</v>
      </c>
      <c r="I2101" t="s">
        <v>15</v>
      </c>
      <c r="J2101">
        <v>4</v>
      </c>
      <c r="K2101">
        <v>12675.44</v>
      </c>
      <c r="L2101" t="s">
        <v>16</v>
      </c>
      <c r="M2101" t="str">
        <f>IF(PatientData[[#This Row],[Age]]&lt;=30,"18-30",IF(PatientData[[#This Row],[Age]]&lt;=40,"31-40",IF(PatientData[[#This Row],[Age]]&lt;=50,"41-50",IF(PatientData[[#This Row],[Age]]&lt;=60,"51-60",IF(PatientData[[#This Row],[Age]]&lt;=70,"61-70",IF(PatientData[[#This Row],[Age]]&lt;=80,"71-80","80+"))))))</f>
        <v>41-50</v>
      </c>
    </row>
    <row r="2102" spans="1:13" x14ac:dyDescent="0.25">
      <c r="A2102" t="s">
        <v>2126</v>
      </c>
      <c r="B2102">
        <v>80</v>
      </c>
      <c r="C2102" t="s">
        <v>25</v>
      </c>
      <c r="D2102">
        <v>111</v>
      </c>
      <c r="E2102">
        <v>183.92993898351901</v>
      </c>
      <c r="F2102">
        <v>22.822530234775702</v>
      </c>
      <c r="G2102" t="s">
        <v>14</v>
      </c>
      <c r="H2102" t="s">
        <v>10051</v>
      </c>
      <c r="I2102" t="s">
        <v>26</v>
      </c>
      <c r="J2102">
        <v>2</v>
      </c>
      <c r="K2102">
        <v>11732.47</v>
      </c>
      <c r="L2102" t="s">
        <v>16</v>
      </c>
      <c r="M2102" t="str">
        <f>IF(PatientData[[#This Row],[Age]]&lt;=30,"18-30",IF(PatientData[[#This Row],[Age]]&lt;=40,"31-40",IF(PatientData[[#This Row],[Age]]&lt;=50,"41-50",IF(PatientData[[#This Row],[Age]]&lt;=60,"51-60",IF(PatientData[[#This Row],[Age]]&lt;=70,"61-70",IF(PatientData[[#This Row],[Age]]&lt;=80,"71-80","80+"))))))</f>
        <v>71-80</v>
      </c>
    </row>
    <row r="2103" spans="1:13" x14ac:dyDescent="0.25">
      <c r="A2103" t="s">
        <v>2127</v>
      </c>
      <c r="B2103">
        <v>54</v>
      </c>
      <c r="C2103" t="s">
        <v>13</v>
      </c>
      <c r="D2103">
        <v>152</v>
      </c>
      <c r="E2103">
        <v>257.31836611578302</v>
      </c>
      <c r="F2103">
        <v>31.4839794017558</v>
      </c>
      <c r="G2103" t="s">
        <v>18</v>
      </c>
      <c r="H2103" t="s">
        <v>19</v>
      </c>
      <c r="I2103" t="s">
        <v>15</v>
      </c>
      <c r="J2103">
        <v>1</v>
      </c>
      <c r="K2103">
        <v>4294.09</v>
      </c>
      <c r="L2103" t="s">
        <v>23</v>
      </c>
      <c r="M2103" t="str">
        <f>IF(PatientData[[#This Row],[Age]]&lt;=30,"18-30",IF(PatientData[[#This Row],[Age]]&lt;=40,"31-40",IF(PatientData[[#This Row],[Age]]&lt;=50,"41-50",IF(PatientData[[#This Row],[Age]]&lt;=60,"51-60",IF(PatientData[[#This Row],[Age]]&lt;=70,"61-70",IF(PatientData[[#This Row],[Age]]&lt;=80,"71-80","80+"))))))</f>
        <v>51-60</v>
      </c>
    </row>
    <row r="2104" spans="1:13" x14ac:dyDescent="0.25">
      <c r="A2104" t="s">
        <v>2128</v>
      </c>
      <c r="B2104">
        <v>39</v>
      </c>
      <c r="C2104" t="s">
        <v>13</v>
      </c>
      <c r="D2104">
        <v>140</v>
      </c>
      <c r="E2104">
        <v>204.73653210769399</v>
      </c>
      <c r="F2104">
        <v>29.463122463497601</v>
      </c>
      <c r="G2104" t="s">
        <v>14</v>
      </c>
      <c r="H2104" t="s">
        <v>19</v>
      </c>
      <c r="I2104" t="s">
        <v>15</v>
      </c>
      <c r="J2104">
        <v>2</v>
      </c>
      <c r="K2104">
        <v>6290.2</v>
      </c>
      <c r="L2104" t="s">
        <v>16</v>
      </c>
      <c r="M2104" t="str">
        <f>IF(PatientData[[#This Row],[Age]]&lt;=30,"18-30",IF(PatientData[[#This Row],[Age]]&lt;=40,"31-40",IF(PatientData[[#This Row],[Age]]&lt;=50,"41-50",IF(PatientData[[#This Row],[Age]]&lt;=60,"51-60",IF(PatientData[[#This Row],[Age]]&lt;=70,"61-70",IF(PatientData[[#This Row],[Age]]&lt;=80,"71-80","80+"))))))</f>
        <v>31-40</v>
      </c>
    </row>
    <row r="2105" spans="1:13" x14ac:dyDescent="0.25">
      <c r="A2105" t="s">
        <v>2129</v>
      </c>
      <c r="B2105">
        <v>49</v>
      </c>
      <c r="C2105" t="s">
        <v>25</v>
      </c>
      <c r="D2105">
        <v>116</v>
      </c>
      <c r="E2105">
        <v>249.42146223231501</v>
      </c>
      <c r="F2105">
        <v>33.036441557376101</v>
      </c>
      <c r="G2105" t="s">
        <v>14</v>
      </c>
      <c r="H2105" t="s">
        <v>19</v>
      </c>
      <c r="I2105" t="s">
        <v>28</v>
      </c>
      <c r="J2105">
        <v>3</v>
      </c>
      <c r="K2105">
        <v>4359.09</v>
      </c>
      <c r="L2105" t="s">
        <v>16</v>
      </c>
      <c r="M2105" t="str">
        <f>IF(PatientData[[#This Row],[Age]]&lt;=30,"18-30",IF(PatientData[[#This Row],[Age]]&lt;=40,"31-40",IF(PatientData[[#This Row],[Age]]&lt;=50,"41-50",IF(PatientData[[#This Row],[Age]]&lt;=60,"51-60",IF(PatientData[[#This Row],[Age]]&lt;=70,"61-70",IF(PatientData[[#This Row],[Age]]&lt;=80,"71-80","80+"))))))</f>
        <v>41-50</v>
      </c>
    </row>
    <row r="2106" spans="1:13" x14ac:dyDescent="0.25">
      <c r="A2106" t="s">
        <v>2130</v>
      </c>
      <c r="B2106">
        <v>30</v>
      </c>
      <c r="C2106" t="s">
        <v>25</v>
      </c>
      <c r="D2106">
        <v>104</v>
      </c>
      <c r="E2106">
        <v>251.52079940202199</v>
      </c>
      <c r="F2106">
        <v>26.030804133777799</v>
      </c>
      <c r="G2106" t="s">
        <v>14</v>
      </c>
      <c r="H2106" t="s">
        <v>19</v>
      </c>
      <c r="I2106" t="s">
        <v>28</v>
      </c>
      <c r="J2106">
        <v>3</v>
      </c>
      <c r="K2106">
        <v>4568.3900000000003</v>
      </c>
      <c r="L2106" t="s">
        <v>23</v>
      </c>
      <c r="M2106" t="str">
        <f>IF(PatientData[[#This Row],[Age]]&lt;=30,"18-30",IF(PatientData[[#This Row],[Age]]&lt;=40,"31-40",IF(PatientData[[#This Row],[Age]]&lt;=50,"41-50",IF(PatientData[[#This Row],[Age]]&lt;=60,"51-60",IF(PatientData[[#This Row],[Age]]&lt;=70,"61-70",IF(PatientData[[#This Row],[Age]]&lt;=80,"71-80","80+"))))))</f>
        <v>18-30</v>
      </c>
    </row>
    <row r="2107" spans="1:13" x14ac:dyDescent="0.25">
      <c r="A2107" t="s">
        <v>2131</v>
      </c>
      <c r="B2107">
        <v>37</v>
      </c>
      <c r="C2107" t="s">
        <v>13</v>
      </c>
      <c r="D2107" t="s">
        <v>10051</v>
      </c>
      <c r="E2107" t="s">
        <v>10051</v>
      </c>
      <c r="F2107">
        <v>28.7663647674411</v>
      </c>
      <c r="G2107" t="s">
        <v>10051</v>
      </c>
      <c r="H2107" t="s">
        <v>22</v>
      </c>
      <c r="I2107" t="s">
        <v>26</v>
      </c>
      <c r="J2107">
        <v>0</v>
      </c>
      <c r="K2107">
        <v>6742.14</v>
      </c>
      <c r="L2107" t="s">
        <v>16</v>
      </c>
      <c r="M2107" t="str">
        <f>IF(PatientData[[#This Row],[Age]]&lt;=30,"18-30",IF(PatientData[[#This Row],[Age]]&lt;=40,"31-40",IF(PatientData[[#This Row],[Age]]&lt;=50,"41-50",IF(PatientData[[#This Row],[Age]]&lt;=60,"51-60",IF(PatientData[[#This Row],[Age]]&lt;=70,"61-70",IF(PatientData[[#This Row],[Age]]&lt;=80,"71-80","80+"))))))</f>
        <v>31-40</v>
      </c>
    </row>
    <row r="2108" spans="1:13" x14ac:dyDescent="0.25">
      <c r="A2108" t="s">
        <v>2132</v>
      </c>
      <c r="B2108">
        <v>56</v>
      </c>
      <c r="C2108" t="s">
        <v>25</v>
      </c>
      <c r="D2108">
        <v>166</v>
      </c>
      <c r="E2108">
        <v>144.5289778083</v>
      </c>
      <c r="F2108">
        <v>21.1600339504377</v>
      </c>
      <c r="G2108" t="s">
        <v>18</v>
      </c>
      <c r="H2108" t="s">
        <v>19</v>
      </c>
      <c r="I2108" t="s">
        <v>15</v>
      </c>
      <c r="J2108">
        <v>2</v>
      </c>
      <c r="K2108">
        <v>2234.09</v>
      </c>
      <c r="L2108" t="s">
        <v>16</v>
      </c>
      <c r="M2108" t="str">
        <f>IF(PatientData[[#This Row],[Age]]&lt;=30,"18-30",IF(PatientData[[#This Row],[Age]]&lt;=40,"31-40",IF(PatientData[[#This Row],[Age]]&lt;=50,"41-50",IF(PatientData[[#This Row],[Age]]&lt;=60,"51-60",IF(PatientData[[#This Row],[Age]]&lt;=70,"61-70",IF(PatientData[[#This Row],[Age]]&lt;=80,"71-80","80+"))))))</f>
        <v>51-60</v>
      </c>
    </row>
    <row r="2109" spans="1:13" x14ac:dyDescent="0.25">
      <c r="A2109" t="s">
        <v>2133</v>
      </c>
      <c r="B2109">
        <v>85</v>
      </c>
      <c r="C2109" t="s">
        <v>25</v>
      </c>
      <c r="D2109">
        <v>101</v>
      </c>
      <c r="E2109">
        <v>194.918113309841</v>
      </c>
      <c r="F2109">
        <v>33.390517519781397</v>
      </c>
      <c r="G2109" t="s">
        <v>36</v>
      </c>
      <c r="H2109" t="s">
        <v>22</v>
      </c>
      <c r="I2109" t="s">
        <v>26</v>
      </c>
      <c r="J2109">
        <v>5</v>
      </c>
      <c r="K2109">
        <v>14208.12</v>
      </c>
      <c r="L2109" t="s">
        <v>16</v>
      </c>
      <c r="M2109" t="str">
        <f>IF(PatientData[[#This Row],[Age]]&lt;=30,"18-30",IF(PatientData[[#This Row],[Age]]&lt;=40,"31-40",IF(PatientData[[#This Row],[Age]]&lt;=50,"41-50",IF(PatientData[[#This Row],[Age]]&lt;=60,"51-60",IF(PatientData[[#This Row],[Age]]&lt;=70,"61-70",IF(PatientData[[#This Row],[Age]]&lt;=80,"71-80","80+"))))))</f>
        <v>80+</v>
      </c>
    </row>
    <row r="2110" spans="1:13" x14ac:dyDescent="0.25">
      <c r="A2110" t="s">
        <v>2134</v>
      </c>
      <c r="B2110">
        <v>50</v>
      </c>
      <c r="C2110" t="s">
        <v>25</v>
      </c>
      <c r="D2110">
        <v>99</v>
      </c>
      <c r="E2110">
        <v>201.75396771279901</v>
      </c>
      <c r="F2110">
        <v>20.016168253632198</v>
      </c>
      <c r="G2110" t="s">
        <v>14</v>
      </c>
      <c r="H2110" t="s">
        <v>19</v>
      </c>
      <c r="I2110" t="s">
        <v>28</v>
      </c>
      <c r="J2110">
        <v>3</v>
      </c>
      <c r="K2110">
        <v>5247.72</v>
      </c>
      <c r="L2110" t="s">
        <v>23</v>
      </c>
      <c r="M2110" t="str">
        <f>IF(PatientData[[#This Row],[Age]]&lt;=30,"18-30",IF(PatientData[[#This Row],[Age]]&lt;=40,"31-40",IF(PatientData[[#This Row],[Age]]&lt;=50,"41-50",IF(PatientData[[#This Row],[Age]]&lt;=60,"51-60",IF(PatientData[[#This Row],[Age]]&lt;=70,"61-70",IF(PatientData[[#This Row],[Age]]&lt;=80,"71-80","80+"))))))</f>
        <v>41-50</v>
      </c>
    </row>
    <row r="2111" spans="1:13" x14ac:dyDescent="0.25">
      <c r="A2111" t="s">
        <v>2135</v>
      </c>
      <c r="B2111">
        <v>51</v>
      </c>
      <c r="C2111" t="s">
        <v>13</v>
      </c>
      <c r="D2111" t="s">
        <v>10051</v>
      </c>
      <c r="E2111">
        <v>286.835304513035</v>
      </c>
      <c r="F2111">
        <v>35.735568544652999</v>
      </c>
      <c r="G2111" t="s">
        <v>36</v>
      </c>
      <c r="H2111" t="s">
        <v>22</v>
      </c>
      <c r="I2111" t="s">
        <v>26</v>
      </c>
      <c r="J2111">
        <v>1</v>
      </c>
      <c r="K2111">
        <v>5039.8999999999996</v>
      </c>
      <c r="L2111" t="s">
        <v>23</v>
      </c>
      <c r="M2111" t="str">
        <f>IF(PatientData[[#This Row],[Age]]&lt;=30,"18-30",IF(PatientData[[#This Row],[Age]]&lt;=40,"31-40",IF(PatientData[[#This Row],[Age]]&lt;=50,"41-50",IF(PatientData[[#This Row],[Age]]&lt;=60,"51-60",IF(PatientData[[#This Row],[Age]]&lt;=70,"61-70",IF(PatientData[[#This Row],[Age]]&lt;=80,"71-80","80+"))))))</f>
        <v>51-60</v>
      </c>
    </row>
    <row r="2112" spans="1:13" x14ac:dyDescent="0.25">
      <c r="A2112" t="s">
        <v>2136</v>
      </c>
      <c r="B2112">
        <v>68</v>
      </c>
      <c r="C2112" t="s">
        <v>13</v>
      </c>
      <c r="D2112">
        <v>109</v>
      </c>
      <c r="E2112">
        <v>229.66361026277701</v>
      </c>
      <c r="F2112">
        <v>31.465402326582002</v>
      </c>
      <c r="G2112" t="s">
        <v>14</v>
      </c>
      <c r="H2112" t="s">
        <v>22</v>
      </c>
      <c r="I2112" t="s">
        <v>15</v>
      </c>
      <c r="J2112">
        <v>1</v>
      </c>
      <c r="K2112">
        <v>3740.41</v>
      </c>
      <c r="L2112" t="s">
        <v>16</v>
      </c>
      <c r="M2112" t="str">
        <f>IF(PatientData[[#This Row],[Age]]&lt;=30,"18-30",IF(PatientData[[#This Row],[Age]]&lt;=40,"31-40",IF(PatientData[[#This Row],[Age]]&lt;=50,"41-50",IF(PatientData[[#This Row],[Age]]&lt;=60,"51-60",IF(PatientData[[#This Row],[Age]]&lt;=70,"61-70",IF(PatientData[[#This Row],[Age]]&lt;=80,"71-80","80+"))))))</f>
        <v>61-70</v>
      </c>
    </row>
    <row r="2113" spans="1:13" x14ac:dyDescent="0.25">
      <c r="A2113" t="s">
        <v>2137</v>
      </c>
      <c r="B2113">
        <v>72</v>
      </c>
      <c r="C2113" t="s">
        <v>25</v>
      </c>
      <c r="D2113">
        <v>118</v>
      </c>
      <c r="E2113">
        <v>199.08866108012299</v>
      </c>
      <c r="F2113">
        <v>30.5480760936431</v>
      </c>
      <c r="G2113" t="s">
        <v>18</v>
      </c>
      <c r="H2113" t="s">
        <v>19</v>
      </c>
      <c r="I2113" t="s">
        <v>15</v>
      </c>
      <c r="J2113">
        <v>1</v>
      </c>
      <c r="K2113">
        <v>12003</v>
      </c>
      <c r="L2113" t="s">
        <v>23</v>
      </c>
      <c r="M2113" t="str">
        <f>IF(PatientData[[#This Row],[Age]]&lt;=30,"18-30",IF(PatientData[[#This Row],[Age]]&lt;=40,"31-40",IF(PatientData[[#This Row],[Age]]&lt;=50,"41-50",IF(PatientData[[#This Row],[Age]]&lt;=60,"51-60",IF(PatientData[[#This Row],[Age]]&lt;=70,"61-70",IF(PatientData[[#This Row],[Age]]&lt;=80,"71-80","80+"))))))</f>
        <v>71-80</v>
      </c>
    </row>
    <row r="2114" spans="1:13" x14ac:dyDescent="0.25">
      <c r="A2114" t="s">
        <v>2138</v>
      </c>
      <c r="B2114">
        <v>44</v>
      </c>
      <c r="C2114" t="s">
        <v>13</v>
      </c>
      <c r="D2114">
        <v>133</v>
      </c>
      <c r="E2114">
        <v>160.53100450407999</v>
      </c>
      <c r="F2114">
        <v>26.3660194291026</v>
      </c>
      <c r="G2114" t="s">
        <v>36</v>
      </c>
      <c r="H2114" t="s">
        <v>19</v>
      </c>
      <c r="I2114" t="s">
        <v>15</v>
      </c>
      <c r="J2114">
        <v>6</v>
      </c>
      <c r="K2114">
        <v>11281.93</v>
      </c>
      <c r="L2114" t="s">
        <v>16</v>
      </c>
      <c r="M2114" t="str">
        <f>IF(PatientData[[#This Row],[Age]]&lt;=30,"18-30",IF(PatientData[[#This Row],[Age]]&lt;=40,"31-40",IF(PatientData[[#This Row],[Age]]&lt;=50,"41-50",IF(PatientData[[#This Row],[Age]]&lt;=60,"51-60",IF(PatientData[[#This Row],[Age]]&lt;=70,"61-70",IF(PatientData[[#This Row],[Age]]&lt;=80,"71-80","80+"))))))</f>
        <v>41-50</v>
      </c>
    </row>
    <row r="2115" spans="1:13" x14ac:dyDescent="0.25">
      <c r="A2115" t="s">
        <v>2139</v>
      </c>
      <c r="B2115">
        <v>69</v>
      </c>
      <c r="C2115" t="s">
        <v>13</v>
      </c>
      <c r="D2115">
        <v>111</v>
      </c>
      <c r="E2115">
        <v>196.538748382628</v>
      </c>
      <c r="F2115">
        <v>21.861906173438001</v>
      </c>
      <c r="G2115" t="s">
        <v>14</v>
      </c>
      <c r="H2115" t="s">
        <v>10051</v>
      </c>
      <c r="I2115" t="s">
        <v>28</v>
      </c>
      <c r="J2115">
        <v>1</v>
      </c>
      <c r="K2115">
        <v>2352.0300000000002</v>
      </c>
      <c r="L2115" t="s">
        <v>20</v>
      </c>
      <c r="M2115" t="str">
        <f>IF(PatientData[[#This Row],[Age]]&lt;=30,"18-30",IF(PatientData[[#This Row],[Age]]&lt;=40,"31-40",IF(PatientData[[#This Row],[Age]]&lt;=50,"41-50",IF(PatientData[[#This Row],[Age]]&lt;=60,"51-60",IF(PatientData[[#This Row],[Age]]&lt;=70,"61-70",IF(PatientData[[#This Row],[Age]]&lt;=80,"71-80","80+"))))))</f>
        <v>61-70</v>
      </c>
    </row>
    <row r="2116" spans="1:13" x14ac:dyDescent="0.25">
      <c r="A2116" t="s">
        <v>2140</v>
      </c>
      <c r="B2116">
        <v>35</v>
      </c>
      <c r="C2116" t="s">
        <v>13</v>
      </c>
      <c r="D2116">
        <v>151</v>
      </c>
      <c r="E2116">
        <v>144.79969590526201</v>
      </c>
      <c r="F2116">
        <v>32.448374832222797</v>
      </c>
      <c r="G2116" t="s">
        <v>36</v>
      </c>
      <c r="H2116" t="s">
        <v>19</v>
      </c>
      <c r="I2116" t="s">
        <v>28</v>
      </c>
      <c r="J2116">
        <v>1</v>
      </c>
      <c r="K2116">
        <v>3617.29</v>
      </c>
      <c r="L2116" t="s">
        <v>16</v>
      </c>
      <c r="M2116" t="str">
        <f>IF(PatientData[[#This Row],[Age]]&lt;=30,"18-30",IF(PatientData[[#This Row],[Age]]&lt;=40,"31-40",IF(PatientData[[#This Row],[Age]]&lt;=50,"41-50",IF(PatientData[[#This Row],[Age]]&lt;=60,"51-60",IF(PatientData[[#This Row],[Age]]&lt;=70,"61-70",IF(PatientData[[#This Row],[Age]]&lt;=80,"71-80","80+"))))))</f>
        <v>31-40</v>
      </c>
    </row>
    <row r="2117" spans="1:13" x14ac:dyDescent="0.25">
      <c r="A2117" t="s">
        <v>2141</v>
      </c>
      <c r="B2117">
        <v>37</v>
      </c>
      <c r="C2117" t="s">
        <v>25</v>
      </c>
      <c r="D2117">
        <v>136</v>
      </c>
      <c r="E2117">
        <v>226.76381088797299</v>
      </c>
      <c r="F2117">
        <v>27.751021894181701</v>
      </c>
      <c r="G2117" t="s">
        <v>36</v>
      </c>
      <c r="H2117" t="s">
        <v>19</v>
      </c>
      <c r="I2117" t="s">
        <v>15</v>
      </c>
      <c r="J2117">
        <v>5</v>
      </c>
      <c r="K2117">
        <v>6742.89</v>
      </c>
      <c r="L2117" t="s">
        <v>16</v>
      </c>
      <c r="M2117" t="str">
        <f>IF(PatientData[[#This Row],[Age]]&lt;=30,"18-30",IF(PatientData[[#This Row],[Age]]&lt;=40,"31-40",IF(PatientData[[#This Row],[Age]]&lt;=50,"41-50",IF(PatientData[[#This Row],[Age]]&lt;=60,"51-60",IF(PatientData[[#This Row],[Age]]&lt;=70,"61-70",IF(PatientData[[#This Row],[Age]]&lt;=80,"71-80","80+"))))))</f>
        <v>31-40</v>
      </c>
    </row>
    <row r="2118" spans="1:13" x14ac:dyDescent="0.25">
      <c r="A2118" t="s">
        <v>2142</v>
      </c>
      <c r="B2118">
        <v>61</v>
      </c>
      <c r="C2118" t="s">
        <v>13</v>
      </c>
      <c r="D2118">
        <v>129</v>
      </c>
      <c r="E2118">
        <v>290.969028980583</v>
      </c>
      <c r="F2118">
        <v>26.824020595041699</v>
      </c>
      <c r="G2118" t="s">
        <v>18</v>
      </c>
      <c r="H2118" t="s">
        <v>22</v>
      </c>
      <c r="I2118" t="s">
        <v>26</v>
      </c>
      <c r="J2118">
        <v>3</v>
      </c>
      <c r="K2118">
        <v>13201.51</v>
      </c>
      <c r="L2118" t="s">
        <v>16</v>
      </c>
      <c r="M2118" t="str">
        <f>IF(PatientData[[#This Row],[Age]]&lt;=30,"18-30",IF(PatientData[[#This Row],[Age]]&lt;=40,"31-40",IF(PatientData[[#This Row],[Age]]&lt;=50,"41-50",IF(PatientData[[#This Row],[Age]]&lt;=60,"51-60",IF(PatientData[[#This Row],[Age]]&lt;=70,"61-70",IF(PatientData[[#This Row],[Age]]&lt;=80,"71-80","80+"))))))</f>
        <v>61-70</v>
      </c>
    </row>
    <row r="2119" spans="1:13" x14ac:dyDescent="0.25">
      <c r="A2119" t="s">
        <v>2143</v>
      </c>
      <c r="B2119">
        <v>51</v>
      </c>
      <c r="C2119" t="s">
        <v>13</v>
      </c>
      <c r="D2119">
        <v>90</v>
      </c>
      <c r="E2119">
        <v>244.880374714147</v>
      </c>
      <c r="F2119">
        <v>22.868604356426999</v>
      </c>
      <c r="G2119" t="s">
        <v>36</v>
      </c>
      <c r="H2119" t="s">
        <v>19</v>
      </c>
      <c r="I2119" t="s">
        <v>15</v>
      </c>
      <c r="J2119">
        <v>10</v>
      </c>
      <c r="K2119">
        <v>10861.06</v>
      </c>
      <c r="L2119" t="s">
        <v>20</v>
      </c>
      <c r="M2119" t="str">
        <f>IF(PatientData[[#This Row],[Age]]&lt;=30,"18-30",IF(PatientData[[#This Row],[Age]]&lt;=40,"31-40",IF(PatientData[[#This Row],[Age]]&lt;=50,"41-50",IF(PatientData[[#This Row],[Age]]&lt;=60,"51-60",IF(PatientData[[#This Row],[Age]]&lt;=70,"61-70",IF(PatientData[[#This Row],[Age]]&lt;=80,"71-80","80+"))))))</f>
        <v>51-60</v>
      </c>
    </row>
    <row r="2120" spans="1:13" x14ac:dyDescent="0.25">
      <c r="A2120" t="s">
        <v>2144</v>
      </c>
      <c r="B2120">
        <v>45</v>
      </c>
      <c r="C2120" t="s">
        <v>13</v>
      </c>
      <c r="D2120">
        <v>147</v>
      </c>
      <c r="E2120">
        <v>260.07013735136701</v>
      </c>
      <c r="F2120">
        <v>27.5727285039716</v>
      </c>
      <c r="G2120" t="s">
        <v>18</v>
      </c>
      <c r="H2120" t="s">
        <v>19</v>
      </c>
      <c r="I2120" t="s">
        <v>15</v>
      </c>
      <c r="J2120">
        <v>1</v>
      </c>
      <c r="K2120">
        <v>7584.12</v>
      </c>
      <c r="L2120" t="s">
        <v>23</v>
      </c>
      <c r="M2120" t="str">
        <f>IF(PatientData[[#This Row],[Age]]&lt;=30,"18-30",IF(PatientData[[#This Row],[Age]]&lt;=40,"31-40",IF(PatientData[[#This Row],[Age]]&lt;=50,"41-50",IF(PatientData[[#This Row],[Age]]&lt;=60,"51-60",IF(PatientData[[#This Row],[Age]]&lt;=70,"61-70",IF(PatientData[[#This Row],[Age]]&lt;=80,"71-80","80+"))))))</f>
        <v>41-50</v>
      </c>
    </row>
    <row r="2121" spans="1:13" x14ac:dyDescent="0.25">
      <c r="A2121" t="s">
        <v>2145</v>
      </c>
      <c r="B2121">
        <v>84</v>
      </c>
      <c r="C2121" t="s">
        <v>13</v>
      </c>
      <c r="D2121">
        <v>119</v>
      </c>
      <c r="E2121">
        <v>233.579401884904</v>
      </c>
      <c r="F2121">
        <v>31.1789625018537</v>
      </c>
      <c r="G2121" t="s">
        <v>36</v>
      </c>
      <c r="H2121" t="s">
        <v>19</v>
      </c>
      <c r="I2121" t="s">
        <v>26</v>
      </c>
      <c r="J2121">
        <v>6</v>
      </c>
      <c r="K2121">
        <v>27850.55</v>
      </c>
      <c r="L2121" t="s">
        <v>23</v>
      </c>
      <c r="M2121" t="str">
        <f>IF(PatientData[[#This Row],[Age]]&lt;=30,"18-30",IF(PatientData[[#This Row],[Age]]&lt;=40,"31-40",IF(PatientData[[#This Row],[Age]]&lt;=50,"41-50",IF(PatientData[[#This Row],[Age]]&lt;=60,"51-60",IF(PatientData[[#This Row],[Age]]&lt;=70,"61-70",IF(PatientData[[#This Row],[Age]]&lt;=80,"71-80","80+"))))))</f>
        <v>80+</v>
      </c>
    </row>
    <row r="2122" spans="1:13" x14ac:dyDescent="0.25">
      <c r="A2122" t="s">
        <v>2146</v>
      </c>
      <c r="B2122">
        <v>42</v>
      </c>
      <c r="C2122" t="s">
        <v>13</v>
      </c>
      <c r="D2122">
        <v>147</v>
      </c>
      <c r="E2122">
        <v>273.17819515643902</v>
      </c>
      <c r="F2122">
        <v>24.182533210687701</v>
      </c>
      <c r="G2122" t="s">
        <v>36</v>
      </c>
      <c r="H2122" t="s">
        <v>19</v>
      </c>
      <c r="I2122" t="s">
        <v>26</v>
      </c>
      <c r="J2122">
        <v>2</v>
      </c>
      <c r="K2122">
        <v>9888.93</v>
      </c>
      <c r="L2122" t="s">
        <v>23</v>
      </c>
      <c r="M2122" t="str">
        <f>IF(PatientData[[#This Row],[Age]]&lt;=30,"18-30",IF(PatientData[[#This Row],[Age]]&lt;=40,"31-40",IF(PatientData[[#This Row],[Age]]&lt;=50,"41-50",IF(PatientData[[#This Row],[Age]]&lt;=60,"51-60",IF(PatientData[[#This Row],[Age]]&lt;=70,"61-70",IF(PatientData[[#This Row],[Age]]&lt;=80,"71-80","80+"))))))</f>
        <v>41-50</v>
      </c>
    </row>
    <row r="2123" spans="1:13" x14ac:dyDescent="0.25">
      <c r="A2123" t="s">
        <v>2147</v>
      </c>
      <c r="B2123">
        <v>53</v>
      </c>
      <c r="C2123" t="s">
        <v>13</v>
      </c>
      <c r="D2123">
        <v>108</v>
      </c>
      <c r="E2123">
        <v>264.41240511751403</v>
      </c>
      <c r="F2123">
        <v>28.9121953498652</v>
      </c>
      <c r="G2123" t="s">
        <v>18</v>
      </c>
      <c r="H2123" t="s">
        <v>19</v>
      </c>
      <c r="I2123" t="s">
        <v>15</v>
      </c>
      <c r="J2123">
        <v>5</v>
      </c>
      <c r="K2123">
        <v>7045.6</v>
      </c>
      <c r="L2123" t="s">
        <v>10051</v>
      </c>
      <c r="M2123" t="str">
        <f>IF(PatientData[[#This Row],[Age]]&lt;=30,"18-30",IF(PatientData[[#This Row],[Age]]&lt;=40,"31-40",IF(PatientData[[#This Row],[Age]]&lt;=50,"41-50",IF(PatientData[[#This Row],[Age]]&lt;=60,"51-60",IF(PatientData[[#This Row],[Age]]&lt;=70,"61-70",IF(PatientData[[#This Row],[Age]]&lt;=80,"71-80","80+"))))))</f>
        <v>51-60</v>
      </c>
    </row>
    <row r="2124" spans="1:13" x14ac:dyDescent="0.25">
      <c r="A2124" t="s">
        <v>2148</v>
      </c>
      <c r="B2124">
        <v>57</v>
      </c>
      <c r="C2124" t="s">
        <v>13</v>
      </c>
      <c r="D2124">
        <v>129</v>
      </c>
      <c r="E2124">
        <v>222.95729400703601</v>
      </c>
      <c r="F2124">
        <v>15</v>
      </c>
      <c r="G2124" t="s">
        <v>14</v>
      </c>
      <c r="H2124" t="s">
        <v>19</v>
      </c>
      <c r="I2124" t="s">
        <v>10051</v>
      </c>
      <c r="J2124">
        <v>2</v>
      </c>
      <c r="K2124">
        <v>5957.79</v>
      </c>
      <c r="L2124" t="s">
        <v>20</v>
      </c>
      <c r="M2124" t="str">
        <f>IF(PatientData[[#This Row],[Age]]&lt;=30,"18-30",IF(PatientData[[#This Row],[Age]]&lt;=40,"31-40",IF(PatientData[[#This Row],[Age]]&lt;=50,"41-50",IF(PatientData[[#This Row],[Age]]&lt;=60,"51-60",IF(PatientData[[#This Row],[Age]]&lt;=70,"61-70",IF(PatientData[[#This Row],[Age]]&lt;=80,"71-80","80+"))))))</f>
        <v>51-60</v>
      </c>
    </row>
    <row r="2125" spans="1:13" x14ac:dyDescent="0.25">
      <c r="A2125" t="s">
        <v>2149</v>
      </c>
      <c r="B2125">
        <v>42</v>
      </c>
      <c r="C2125" t="s">
        <v>13</v>
      </c>
      <c r="D2125">
        <v>110</v>
      </c>
      <c r="E2125">
        <v>192.24311124309699</v>
      </c>
      <c r="F2125">
        <v>22.682445504286999</v>
      </c>
      <c r="G2125" t="s">
        <v>36</v>
      </c>
      <c r="H2125" t="s">
        <v>19</v>
      </c>
      <c r="I2125" t="s">
        <v>15</v>
      </c>
      <c r="J2125">
        <v>4</v>
      </c>
      <c r="K2125">
        <v>8829.4500000000007</v>
      </c>
      <c r="L2125" t="s">
        <v>23</v>
      </c>
      <c r="M2125" t="str">
        <f>IF(PatientData[[#This Row],[Age]]&lt;=30,"18-30",IF(PatientData[[#This Row],[Age]]&lt;=40,"31-40",IF(PatientData[[#This Row],[Age]]&lt;=50,"41-50",IF(PatientData[[#This Row],[Age]]&lt;=60,"51-60",IF(PatientData[[#This Row],[Age]]&lt;=70,"61-70",IF(PatientData[[#This Row],[Age]]&lt;=80,"71-80","80+"))))))</f>
        <v>41-50</v>
      </c>
    </row>
    <row r="2126" spans="1:13" x14ac:dyDescent="0.25">
      <c r="A2126" t="s">
        <v>2150</v>
      </c>
      <c r="B2126">
        <v>26</v>
      </c>
      <c r="C2126" t="s">
        <v>13</v>
      </c>
      <c r="D2126">
        <v>113</v>
      </c>
      <c r="E2126">
        <v>229.77651036839899</v>
      </c>
      <c r="F2126">
        <v>28.039265508570899</v>
      </c>
      <c r="G2126" t="s">
        <v>18</v>
      </c>
      <c r="H2126" t="s">
        <v>19</v>
      </c>
      <c r="I2126" t="s">
        <v>28</v>
      </c>
      <c r="J2126">
        <v>1</v>
      </c>
      <c r="K2126">
        <v>2261.69</v>
      </c>
      <c r="L2126" t="s">
        <v>23</v>
      </c>
      <c r="M2126" t="str">
        <f>IF(PatientData[[#This Row],[Age]]&lt;=30,"18-30",IF(PatientData[[#This Row],[Age]]&lt;=40,"31-40",IF(PatientData[[#This Row],[Age]]&lt;=50,"41-50",IF(PatientData[[#This Row],[Age]]&lt;=60,"51-60",IF(PatientData[[#This Row],[Age]]&lt;=70,"61-70",IF(PatientData[[#This Row],[Age]]&lt;=80,"71-80","80+"))))))</f>
        <v>18-30</v>
      </c>
    </row>
    <row r="2127" spans="1:13" x14ac:dyDescent="0.25">
      <c r="A2127" t="s">
        <v>2151</v>
      </c>
      <c r="B2127">
        <v>43</v>
      </c>
      <c r="C2127" t="s">
        <v>25</v>
      </c>
      <c r="D2127">
        <v>112</v>
      </c>
      <c r="E2127">
        <v>139.52000127575499</v>
      </c>
      <c r="F2127">
        <v>25.147383461785601</v>
      </c>
      <c r="G2127" t="s">
        <v>18</v>
      </c>
      <c r="H2127" t="s">
        <v>19</v>
      </c>
      <c r="I2127" t="s">
        <v>15</v>
      </c>
      <c r="J2127">
        <v>4</v>
      </c>
      <c r="K2127">
        <v>9414.9500000000007</v>
      </c>
      <c r="L2127" t="s">
        <v>16</v>
      </c>
      <c r="M2127" t="str">
        <f>IF(PatientData[[#This Row],[Age]]&lt;=30,"18-30",IF(PatientData[[#This Row],[Age]]&lt;=40,"31-40",IF(PatientData[[#This Row],[Age]]&lt;=50,"41-50",IF(PatientData[[#This Row],[Age]]&lt;=60,"51-60",IF(PatientData[[#This Row],[Age]]&lt;=70,"61-70",IF(PatientData[[#This Row],[Age]]&lt;=80,"71-80","80+"))))))</f>
        <v>41-50</v>
      </c>
    </row>
    <row r="2128" spans="1:13" x14ac:dyDescent="0.25">
      <c r="A2128" t="s">
        <v>2152</v>
      </c>
      <c r="B2128">
        <v>55</v>
      </c>
      <c r="C2128" t="s">
        <v>25</v>
      </c>
      <c r="D2128">
        <v>134</v>
      </c>
      <c r="E2128" t="s">
        <v>10051</v>
      </c>
      <c r="F2128">
        <v>24.386039148786601</v>
      </c>
      <c r="G2128" t="s">
        <v>14</v>
      </c>
      <c r="H2128" t="s">
        <v>19</v>
      </c>
      <c r="I2128" t="s">
        <v>28</v>
      </c>
      <c r="J2128">
        <v>4</v>
      </c>
      <c r="K2128">
        <v>4269.99</v>
      </c>
      <c r="L2128" t="s">
        <v>43</v>
      </c>
      <c r="M2128" t="str">
        <f>IF(PatientData[[#This Row],[Age]]&lt;=30,"18-30",IF(PatientData[[#This Row],[Age]]&lt;=40,"31-40",IF(PatientData[[#This Row],[Age]]&lt;=50,"41-50",IF(PatientData[[#This Row],[Age]]&lt;=60,"51-60",IF(PatientData[[#This Row],[Age]]&lt;=70,"61-70",IF(PatientData[[#This Row],[Age]]&lt;=80,"71-80","80+"))))))</f>
        <v>51-60</v>
      </c>
    </row>
    <row r="2129" spans="1:13" x14ac:dyDescent="0.25">
      <c r="A2129" t="s">
        <v>2153</v>
      </c>
      <c r="B2129">
        <v>83</v>
      </c>
      <c r="C2129" t="s">
        <v>25</v>
      </c>
      <c r="D2129">
        <v>144</v>
      </c>
      <c r="E2129">
        <v>216.12456285846699</v>
      </c>
      <c r="F2129">
        <v>20.061565752108802</v>
      </c>
      <c r="G2129" t="s">
        <v>18</v>
      </c>
      <c r="H2129" t="s">
        <v>19</v>
      </c>
      <c r="I2129" t="s">
        <v>15</v>
      </c>
      <c r="J2129">
        <v>4</v>
      </c>
      <c r="K2129">
        <v>11362.23</v>
      </c>
      <c r="L2129" t="s">
        <v>23</v>
      </c>
      <c r="M2129" t="str">
        <f>IF(PatientData[[#This Row],[Age]]&lt;=30,"18-30",IF(PatientData[[#This Row],[Age]]&lt;=40,"31-40",IF(PatientData[[#This Row],[Age]]&lt;=50,"41-50",IF(PatientData[[#This Row],[Age]]&lt;=60,"51-60",IF(PatientData[[#This Row],[Age]]&lt;=70,"61-70",IF(PatientData[[#This Row],[Age]]&lt;=80,"71-80","80+"))))))</f>
        <v>80+</v>
      </c>
    </row>
    <row r="2130" spans="1:13" x14ac:dyDescent="0.25">
      <c r="A2130" t="s">
        <v>2154</v>
      </c>
      <c r="B2130">
        <v>66</v>
      </c>
      <c r="C2130" t="s">
        <v>13</v>
      </c>
      <c r="D2130">
        <v>107</v>
      </c>
      <c r="E2130">
        <v>184.58137495475501</v>
      </c>
      <c r="F2130">
        <v>23.038348447372101</v>
      </c>
      <c r="G2130" t="s">
        <v>14</v>
      </c>
      <c r="H2130" t="s">
        <v>19</v>
      </c>
      <c r="I2130" t="s">
        <v>15</v>
      </c>
      <c r="J2130">
        <v>6</v>
      </c>
      <c r="K2130">
        <v>10519.93</v>
      </c>
      <c r="L2130" t="s">
        <v>16</v>
      </c>
      <c r="M2130" t="str">
        <f>IF(PatientData[[#This Row],[Age]]&lt;=30,"18-30",IF(PatientData[[#This Row],[Age]]&lt;=40,"31-40",IF(PatientData[[#This Row],[Age]]&lt;=50,"41-50",IF(PatientData[[#This Row],[Age]]&lt;=60,"51-60",IF(PatientData[[#This Row],[Age]]&lt;=70,"61-70",IF(PatientData[[#This Row],[Age]]&lt;=80,"71-80","80+"))))))</f>
        <v>61-70</v>
      </c>
    </row>
    <row r="2131" spans="1:13" x14ac:dyDescent="0.25">
      <c r="A2131" t="s">
        <v>2155</v>
      </c>
      <c r="B2131">
        <v>48</v>
      </c>
      <c r="C2131" t="s">
        <v>13</v>
      </c>
      <c r="D2131">
        <v>145</v>
      </c>
      <c r="E2131">
        <v>172.70492249524901</v>
      </c>
      <c r="F2131">
        <v>21.677785993934101</v>
      </c>
      <c r="G2131" t="s">
        <v>14</v>
      </c>
      <c r="H2131" t="s">
        <v>19</v>
      </c>
      <c r="I2131" t="s">
        <v>28</v>
      </c>
      <c r="J2131">
        <v>2</v>
      </c>
      <c r="K2131">
        <v>4226.9399999999996</v>
      </c>
      <c r="L2131" t="s">
        <v>16</v>
      </c>
      <c r="M2131" t="str">
        <f>IF(PatientData[[#This Row],[Age]]&lt;=30,"18-30",IF(PatientData[[#This Row],[Age]]&lt;=40,"31-40",IF(PatientData[[#This Row],[Age]]&lt;=50,"41-50",IF(PatientData[[#This Row],[Age]]&lt;=60,"51-60",IF(PatientData[[#This Row],[Age]]&lt;=70,"61-70",IF(PatientData[[#This Row],[Age]]&lt;=80,"71-80","80+"))))))</f>
        <v>41-50</v>
      </c>
    </row>
    <row r="2132" spans="1:13" x14ac:dyDescent="0.25">
      <c r="A2132" t="s">
        <v>2156</v>
      </c>
      <c r="B2132">
        <v>63</v>
      </c>
      <c r="C2132" t="s">
        <v>25</v>
      </c>
      <c r="D2132">
        <v>118</v>
      </c>
      <c r="E2132">
        <v>200.92605363368301</v>
      </c>
      <c r="F2132" t="s">
        <v>10051</v>
      </c>
      <c r="G2132" t="s">
        <v>14</v>
      </c>
      <c r="H2132" t="s">
        <v>19</v>
      </c>
      <c r="I2132" t="s">
        <v>28</v>
      </c>
      <c r="J2132">
        <v>3</v>
      </c>
      <c r="K2132">
        <v>4785.1000000000004</v>
      </c>
      <c r="L2132" t="s">
        <v>16</v>
      </c>
      <c r="M2132" t="str">
        <f>IF(PatientData[[#This Row],[Age]]&lt;=30,"18-30",IF(PatientData[[#This Row],[Age]]&lt;=40,"31-40",IF(PatientData[[#This Row],[Age]]&lt;=50,"41-50",IF(PatientData[[#This Row],[Age]]&lt;=60,"51-60",IF(PatientData[[#This Row],[Age]]&lt;=70,"61-70",IF(PatientData[[#This Row],[Age]]&lt;=80,"71-80","80+"))))))</f>
        <v>61-70</v>
      </c>
    </row>
    <row r="2133" spans="1:13" x14ac:dyDescent="0.25">
      <c r="A2133" t="s">
        <v>2157</v>
      </c>
      <c r="B2133">
        <v>65</v>
      </c>
      <c r="C2133" t="s">
        <v>13</v>
      </c>
      <c r="D2133">
        <v>141</v>
      </c>
      <c r="E2133">
        <v>227.48840073936501</v>
      </c>
      <c r="F2133">
        <v>36.072009598871297</v>
      </c>
      <c r="G2133" t="s">
        <v>14</v>
      </c>
      <c r="H2133" t="s">
        <v>19</v>
      </c>
      <c r="I2133" t="s">
        <v>15</v>
      </c>
      <c r="J2133">
        <v>3</v>
      </c>
      <c r="K2133">
        <v>9405.1200000000008</v>
      </c>
      <c r="L2133" t="s">
        <v>20</v>
      </c>
      <c r="M2133" t="str">
        <f>IF(PatientData[[#This Row],[Age]]&lt;=30,"18-30",IF(PatientData[[#This Row],[Age]]&lt;=40,"31-40",IF(PatientData[[#This Row],[Age]]&lt;=50,"41-50",IF(PatientData[[#This Row],[Age]]&lt;=60,"51-60",IF(PatientData[[#This Row],[Age]]&lt;=70,"61-70",IF(PatientData[[#This Row],[Age]]&lt;=80,"71-80","80+"))))))</f>
        <v>61-70</v>
      </c>
    </row>
    <row r="2134" spans="1:13" x14ac:dyDescent="0.25">
      <c r="A2134" t="s">
        <v>2158</v>
      </c>
      <c r="B2134">
        <v>53</v>
      </c>
      <c r="C2134" t="s">
        <v>25</v>
      </c>
      <c r="D2134">
        <v>111</v>
      </c>
      <c r="E2134">
        <v>254.944149768377</v>
      </c>
      <c r="F2134">
        <v>25.951705617012401</v>
      </c>
      <c r="G2134" t="s">
        <v>36</v>
      </c>
      <c r="H2134" t="s">
        <v>19</v>
      </c>
      <c r="I2134" t="s">
        <v>26</v>
      </c>
      <c r="J2134">
        <v>3</v>
      </c>
      <c r="K2134">
        <v>17885.59</v>
      </c>
      <c r="L2134" t="s">
        <v>16</v>
      </c>
      <c r="M2134" t="str">
        <f>IF(PatientData[[#This Row],[Age]]&lt;=30,"18-30",IF(PatientData[[#This Row],[Age]]&lt;=40,"31-40",IF(PatientData[[#This Row],[Age]]&lt;=50,"41-50",IF(PatientData[[#This Row],[Age]]&lt;=60,"51-60",IF(PatientData[[#This Row],[Age]]&lt;=70,"61-70",IF(PatientData[[#This Row],[Age]]&lt;=80,"71-80","80+"))))))</f>
        <v>51-60</v>
      </c>
    </row>
    <row r="2135" spans="1:13" x14ac:dyDescent="0.25">
      <c r="A2135" t="s">
        <v>2159</v>
      </c>
      <c r="B2135">
        <v>43</v>
      </c>
      <c r="C2135" t="s">
        <v>13</v>
      </c>
      <c r="D2135">
        <v>129</v>
      </c>
      <c r="E2135">
        <v>206.08779341440601</v>
      </c>
      <c r="F2135">
        <v>25.2338627074786</v>
      </c>
      <c r="G2135" t="s">
        <v>18</v>
      </c>
      <c r="H2135" t="s">
        <v>22</v>
      </c>
      <c r="I2135" t="s">
        <v>26</v>
      </c>
      <c r="J2135">
        <v>2</v>
      </c>
      <c r="K2135">
        <v>21912.35</v>
      </c>
      <c r="L2135" t="s">
        <v>23</v>
      </c>
      <c r="M2135" t="str">
        <f>IF(PatientData[[#This Row],[Age]]&lt;=30,"18-30",IF(PatientData[[#This Row],[Age]]&lt;=40,"31-40",IF(PatientData[[#This Row],[Age]]&lt;=50,"41-50",IF(PatientData[[#This Row],[Age]]&lt;=60,"51-60",IF(PatientData[[#This Row],[Age]]&lt;=70,"61-70",IF(PatientData[[#This Row],[Age]]&lt;=80,"71-80","80+"))))))</f>
        <v>41-50</v>
      </c>
    </row>
    <row r="2136" spans="1:13" x14ac:dyDescent="0.25">
      <c r="A2136" t="s">
        <v>2160</v>
      </c>
      <c r="B2136">
        <v>77</v>
      </c>
      <c r="C2136" t="s">
        <v>25</v>
      </c>
      <c r="D2136">
        <v>107</v>
      </c>
      <c r="E2136">
        <v>138.82607479737499</v>
      </c>
      <c r="F2136">
        <v>24.651602586406099</v>
      </c>
      <c r="G2136" t="s">
        <v>14</v>
      </c>
      <c r="H2136" t="s">
        <v>19</v>
      </c>
      <c r="I2136" t="s">
        <v>15</v>
      </c>
      <c r="J2136">
        <v>1</v>
      </c>
      <c r="K2136">
        <v>7877.49</v>
      </c>
      <c r="L2136" t="s">
        <v>16</v>
      </c>
      <c r="M2136" t="str">
        <f>IF(PatientData[[#This Row],[Age]]&lt;=30,"18-30",IF(PatientData[[#This Row],[Age]]&lt;=40,"31-40",IF(PatientData[[#This Row],[Age]]&lt;=50,"41-50",IF(PatientData[[#This Row],[Age]]&lt;=60,"51-60",IF(PatientData[[#This Row],[Age]]&lt;=70,"61-70",IF(PatientData[[#This Row],[Age]]&lt;=80,"71-80","80+"))))))</f>
        <v>71-80</v>
      </c>
    </row>
    <row r="2137" spans="1:13" x14ac:dyDescent="0.25">
      <c r="A2137" t="s">
        <v>2161</v>
      </c>
      <c r="B2137">
        <v>32</v>
      </c>
      <c r="C2137" t="s">
        <v>25</v>
      </c>
      <c r="D2137">
        <v>90</v>
      </c>
      <c r="E2137">
        <v>193.612712160998</v>
      </c>
      <c r="F2137">
        <v>25.9718092884447</v>
      </c>
      <c r="G2137" t="s">
        <v>36</v>
      </c>
      <c r="H2137" t="s">
        <v>22</v>
      </c>
      <c r="I2137" t="s">
        <v>26</v>
      </c>
      <c r="J2137">
        <v>10</v>
      </c>
      <c r="K2137">
        <v>17401.5</v>
      </c>
      <c r="L2137" t="s">
        <v>16</v>
      </c>
      <c r="M2137" t="str">
        <f>IF(PatientData[[#This Row],[Age]]&lt;=30,"18-30",IF(PatientData[[#This Row],[Age]]&lt;=40,"31-40",IF(PatientData[[#This Row],[Age]]&lt;=50,"41-50",IF(PatientData[[#This Row],[Age]]&lt;=60,"51-60",IF(PatientData[[#This Row],[Age]]&lt;=70,"61-70",IF(PatientData[[#This Row],[Age]]&lt;=80,"71-80","80+"))))))</f>
        <v>31-40</v>
      </c>
    </row>
    <row r="2138" spans="1:13" x14ac:dyDescent="0.25">
      <c r="A2138" t="s">
        <v>2162</v>
      </c>
      <c r="B2138">
        <v>59</v>
      </c>
      <c r="C2138" t="s">
        <v>25</v>
      </c>
      <c r="D2138">
        <v>154</v>
      </c>
      <c r="E2138">
        <v>232.91431833404599</v>
      </c>
      <c r="F2138">
        <v>21.093751673086398</v>
      </c>
      <c r="G2138" t="s">
        <v>18</v>
      </c>
      <c r="H2138" t="s">
        <v>19</v>
      </c>
      <c r="I2138" t="s">
        <v>15</v>
      </c>
      <c r="J2138">
        <v>7</v>
      </c>
      <c r="K2138">
        <v>14279.17</v>
      </c>
      <c r="L2138" t="s">
        <v>23</v>
      </c>
      <c r="M2138" t="str">
        <f>IF(PatientData[[#This Row],[Age]]&lt;=30,"18-30",IF(PatientData[[#This Row],[Age]]&lt;=40,"31-40",IF(PatientData[[#This Row],[Age]]&lt;=50,"41-50",IF(PatientData[[#This Row],[Age]]&lt;=60,"51-60",IF(PatientData[[#This Row],[Age]]&lt;=70,"61-70",IF(PatientData[[#This Row],[Age]]&lt;=80,"71-80","80+"))))))</f>
        <v>51-60</v>
      </c>
    </row>
    <row r="2139" spans="1:13" x14ac:dyDescent="0.25">
      <c r="A2139" t="s">
        <v>2163</v>
      </c>
      <c r="B2139">
        <v>60</v>
      </c>
      <c r="C2139" t="s">
        <v>13</v>
      </c>
      <c r="D2139">
        <v>112</v>
      </c>
      <c r="E2139">
        <v>210.244258414824</v>
      </c>
      <c r="F2139">
        <v>29.115834934494998</v>
      </c>
      <c r="G2139" t="s">
        <v>36</v>
      </c>
      <c r="H2139" t="s">
        <v>22</v>
      </c>
      <c r="I2139" t="s">
        <v>26</v>
      </c>
      <c r="J2139">
        <v>7</v>
      </c>
      <c r="K2139">
        <v>19086.02</v>
      </c>
      <c r="L2139" t="s">
        <v>23</v>
      </c>
      <c r="M2139" t="str">
        <f>IF(PatientData[[#This Row],[Age]]&lt;=30,"18-30",IF(PatientData[[#This Row],[Age]]&lt;=40,"31-40",IF(PatientData[[#This Row],[Age]]&lt;=50,"41-50",IF(PatientData[[#This Row],[Age]]&lt;=60,"51-60",IF(PatientData[[#This Row],[Age]]&lt;=70,"61-70",IF(PatientData[[#This Row],[Age]]&lt;=80,"71-80","80+"))))))</f>
        <v>51-60</v>
      </c>
    </row>
    <row r="2140" spans="1:13" x14ac:dyDescent="0.25">
      <c r="A2140" t="s">
        <v>2164</v>
      </c>
      <c r="B2140">
        <v>62</v>
      </c>
      <c r="C2140" t="s">
        <v>25</v>
      </c>
      <c r="D2140">
        <v>141</v>
      </c>
      <c r="E2140">
        <v>240.01856229437399</v>
      </c>
      <c r="F2140">
        <v>19.923710375003999</v>
      </c>
      <c r="G2140" t="s">
        <v>10051</v>
      </c>
      <c r="H2140" t="s">
        <v>19</v>
      </c>
      <c r="I2140" t="s">
        <v>28</v>
      </c>
      <c r="J2140">
        <v>2</v>
      </c>
      <c r="K2140">
        <v>2639.67</v>
      </c>
      <c r="L2140" t="s">
        <v>23</v>
      </c>
      <c r="M2140" t="str">
        <f>IF(PatientData[[#This Row],[Age]]&lt;=30,"18-30",IF(PatientData[[#This Row],[Age]]&lt;=40,"31-40",IF(PatientData[[#This Row],[Age]]&lt;=50,"41-50",IF(PatientData[[#This Row],[Age]]&lt;=60,"51-60",IF(PatientData[[#This Row],[Age]]&lt;=70,"61-70",IF(PatientData[[#This Row],[Age]]&lt;=80,"71-80","80+"))))))</f>
        <v>61-70</v>
      </c>
    </row>
    <row r="2141" spans="1:13" x14ac:dyDescent="0.25">
      <c r="A2141" t="s">
        <v>2165</v>
      </c>
      <c r="B2141">
        <v>62</v>
      </c>
      <c r="C2141" t="s">
        <v>25</v>
      </c>
      <c r="D2141">
        <v>127</v>
      </c>
      <c r="E2141">
        <v>235.24046704982001</v>
      </c>
      <c r="F2141">
        <v>26.667071298305999</v>
      </c>
      <c r="G2141" t="s">
        <v>36</v>
      </c>
      <c r="H2141" t="s">
        <v>22</v>
      </c>
      <c r="I2141" t="s">
        <v>15</v>
      </c>
      <c r="J2141">
        <v>6</v>
      </c>
      <c r="K2141">
        <v>7887.23</v>
      </c>
      <c r="L2141" t="s">
        <v>16</v>
      </c>
      <c r="M2141" t="str">
        <f>IF(PatientData[[#This Row],[Age]]&lt;=30,"18-30",IF(PatientData[[#This Row],[Age]]&lt;=40,"31-40",IF(PatientData[[#This Row],[Age]]&lt;=50,"41-50",IF(PatientData[[#This Row],[Age]]&lt;=60,"51-60",IF(PatientData[[#This Row],[Age]]&lt;=70,"61-70",IF(PatientData[[#This Row],[Age]]&lt;=80,"71-80","80+"))))))</f>
        <v>61-70</v>
      </c>
    </row>
    <row r="2142" spans="1:13" x14ac:dyDescent="0.25">
      <c r="A2142" t="s">
        <v>2166</v>
      </c>
      <c r="B2142">
        <v>41</v>
      </c>
      <c r="C2142" t="s">
        <v>25</v>
      </c>
      <c r="D2142">
        <v>131</v>
      </c>
      <c r="E2142">
        <v>138.14938274614099</v>
      </c>
      <c r="F2142">
        <v>30.007051973718699</v>
      </c>
      <c r="G2142" t="s">
        <v>18</v>
      </c>
      <c r="H2142" t="s">
        <v>22</v>
      </c>
      <c r="I2142" t="s">
        <v>15</v>
      </c>
      <c r="J2142">
        <v>4</v>
      </c>
      <c r="K2142">
        <v>10873.56</v>
      </c>
      <c r="L2142" t="s">
        <v>16</v>
      </c>
      <c r="M2142" t="str">
        <f>IF(PatientData[[#This Row],[Age]]&lt;=30,"18-30",IF(PatientData[[#This Row],[Age]]&lt;=40,"31-40",IF(PatientData[[#This Row],[Age]]&lt;=50,"41-50",IF(PatientData[[#This Row],[Age]]&lt;=60,"51-60",IF(PatientData[[#This Row],[Age]]&lt;=70,"61-70",IF(PatientData[[#This Row],[Age]]&lt;=80,"71-80","80+"))))))</f>
        <v>41-50</v>
      </c>
    </row>
    <row r="2143" spans="1:13" x14ac:dyDescent="0.25">
      <c r="A2143" t="s">
        <v>2167</v>
      </c>
      <c r="B2143">
        <v>61</v>
      </c>
      <c r="C2143" t="s">
        <v>13</v>
      </c>
      <c r="D2143">
        <v>110</v>
      </c>
      <c r="E2143">
        <v>256.19680598636501</v>
      </c>
      <c r="F2143">
        <v>22.166931085549699</v>
      </c>
      <c r="G2143" t="s">
        <v>18</v>
      </c>
      <c r="H2143" t="s">
        <v>19</v>
      </c>
      <c r="I2143" t="s">
        <v>15</v>
      </c>
      <c r="J2143">
        <v>4</v>
      </c>
      <c r="K2143">
        <v>8538.36</v>
      </c>
      <c r="L2143" t="s">
        <v>16</v>
      </c>
      <c r="M2143" t="str">
        <f>IF(PatientData[[#This Row],[Age]]&lt;=30,"18-30",IF(PatientData[[#This Row],[Age]]&lt;=40,"31-40",IF(PatientData[[#This Row],[Age]]&lt;=50,"41-50",IF(PatientData[[#This Row],[Age]]&lt;=60,"51-60",IF(PatientData[[#This Row],[Age]]&lt;=70,"61-70",IF(PatientData[[#This Row],[Age]]&lt;=80,"71-80","80+"))))))</f>
        <v>61-70</v>
      </c>
    </row>
    <row r="2144" spans="1:13" x14ac:dyDescent="0.25">
      <c r="A2144" t="s">
        <v>2168</v>
      </c>
      <c r="B2144">
        <v>51</v>
      </c>
      <c r="C2144" t="s">
        <v>25</v>
      </c>
      <c r="D2144">
        <v>102</v>
      </c>
      <c r="E2144">
        <v>189.58148451337999</v>
      </c>
      <c r="F2144">
        <v>24.7242226977591</v>
      </c>
      <c r="G2144" t="s">
        <v>36</v>
      </c>
      <c r="H2144" t="s">
        <v>19</v>
      </c>
      <c r="I2144" t="s">
        <v>26</v>
      </c>
      <c r="J2144">
        <v>5</v>
      </c>
      <c r="K2144">
        <v>14958.84</v>
      </c>
      <c r="L2144" t="s">
        <v>16</v>
      </c>
      <c r="M2144" t="str">
        <f>IF(PatientData[[#This Row],[Age]]&lt;=30,"18-30",IF(PatientData[[#This Row],[Age]]&lt;=40,"31-40",IF(PatientData[[#This Row],[Age]]&lt;=50,"41-50",IF(PatientData[[#This Row],[Age]]&lt;=60,"51-60",IF(PatientData[[#This Row],[Age]]&lt;=70,"61-70",IF(PatientData[[#This Row],[Age]]&lt;=80,"71-80","80+"))))))</f>
        <v>51-60</v>
      </c>
    </row>
    <row r="2145" spans="1:13" x14ac:dyDescent="0.25">
      <c r="A2145" t="s">
        <v>2169</v>
      </c>
      <c r="B2145">
        <v>51</v>
      </c>
      <c r="C2145" t="s">
        <v>25</v>
      </c>
      <c r="D2145">
        <v>90</v>
      </c>
      <c r="E2145">
        <v>230.53164992287199</v>
      </c>
      <c r="F2145" t="s">
        <v>10051</v>
      </c>
      <c r="G2145" t="s">
        <v>14</v>
      </c>
      <c r="H2145" t="s">
        <v>19</v>
      </c>
      <c r="I2145" t="s">
        <v>15</v>
      </c>
      <c r="J2145">
        <v>1</v>
      </c>
      <c r="K2145">
        <v>2653.07</v>
      </c>
      <c r="L2145" t="s">
        <v>16</v>
      </c>
      <c r="M2145" t="str">
        <f>IF(PatientData[[#This Row],[Age]]&lt;=30,"18-30",IF(PatientData[[#This Row],[Age]]&lt;=40,"31-40",IF(PatientData[[#This Row],[Age]]&lt;=50,"41-50",IF(PatientData[[#This Row],[Age]]&lt;=60,"51-60",IF(PatientData[[#This Row],[Age]]&lt;=70,"61-70",IF(PatientData[[#This Row],[Age]]&lt;=80,"71-80","80+"))))))</f>
        <v>51-60</v>
      </c>
    </row>
    <row r="2146" spans="1:13" x14ac:dyDescent="0.25">
      <c r="A2146" t="s">
        <v>2170</v>
      </c>
      <c r="B2146">
        <v>56</v>
      </c>
      <c r="C2146" t="s">
        <v>13</v>
      </c>
      <c r="D2146">
        <v>130</v>
      </c>
      <c r="E2146">
        <v>216.52599414994</v>
      </c>
      <c r="F2146">
        <v>25.254264178310699</v>
      </c>
      <c r="G2146" t="s">
        <v>18</v>
      </c>
      <c r="H2146" t="s">
        <v>19</v>
      </c>
      <c r="I2146" t="s">
        <v>15</v>
      </c>
      <c r="J2146">
        <v>5</v>
      </c>
      <c r="K2146">
        <v>7103.7</v>
      </c>
      <c r="L2146" t="s">
        <v>23</v>
      </c>
      <c r="M2146" t="str">
        <f>IF(PatientData[[#This Row],[Age]]&lt;=30,"18-30",IF(PatientData[[#This Row],[Age]]&lt;=40,"31-40",IF(PatientData[[#This Row],[Age]]&lt;=50,"41-50",IF(PatientData[[#This Row],[Age]]&lt;=60,"51-60",IF(PatientData[[#This Row],[Age]]&lt;=70,"61-70",IF(PatientData[[#This Row],[Age]]&lt;=80,"71-80","80+"))))))</f>
        <v>51-60</v>
      </c>
    </row>
    <row r="2147" spans="1:13" x14ac:dyDescent="0.25">
      <c r="A2147" t="s">
        <v>2171</v>
      </c>
      <c r="B2147">
        <v>31</v>
      </c>
      <c r="C2147" t="s">
        <v>25</v>
      </c>
      <c r="D2147">
        <v>125</v>
      </c>
      <c r="E2147">
        <v>199.590375129146</v>
      </c>
      <c r="F2147">
        <v>23.181502720317798</v>
      </c>
      <c r="G2147" t="s">
        <v>14</v>
      </c>
      <c r="H2147" t="s">
        <v>10051</v>
      </c>
      <c r="I2147" t="s">
        <v>28</v>
      </c>
      <c r="J2147">
        <v>2</v>
      </c>
      <c r="K2147">
        <v>3152.89</v>
      </c>
      <c r="L2147" t="s">
        <v>20</v>
      </c>
      <c r="M2147" t="str">
        <f>IF(PatientData[[#This Row],[Age]]&lt;=30,"18-30",IF(PatientData[[#This Row],[Age]]&lt;=40,"31-40",IF(PatientData[[#This Row],[Age]]&lt;=50,"41-50",IF(PatientData[[#This Row],[Age]]&lt;=60,"51-60",IF(PatientData[[#This Row],[Age]]&lt;=70,"61-70",IF(PatientData[[#This Row],[Age]]&lt;=80,"71-80","80+"))))))</f>
        <v>31-40</v>
      </c>
    </row>
    <row r="2148" spans="1:13" x14ac:dyDescent="0.25">
      <c r="A2148" t="s">
        <v>2172</v>
      </c>
      <c r="B2148">
        <v>43</v>
      </c>
      <c r="C2148" t="s">
        <v>13</v>
      </c>
      <c r="D2148">
        <v>121</v>
      </c>
      <c r="E2148">
        <v>166.50228538686301</v>
      </c>
      <c r="F2148">
        <v>30.442027571244399</v>
      </c>
      <c r="G2148" t="s">
        <v>18</v>
      </c>
      <c r="H2148" t="s">
        <v>19</v>
      </c>
      <c r="I2148" t="s">
        <v>28</v>
      </c>
      <c r="J2148">
        <v>3</v>
      </c>
      <c r="K2148">
        <v>3194.49</v>
      </c>
      <c r="L2148" t="s">
        <v>16</v>
      </c>
      <c r="M2148" t="str">
        <f>IF(PatientData[[#This Row],[Age]]&lt;=30,"18-30",IF(PatientData[[#This Row],[Age]]&lt;=40,"31-40",IF(PatientData[[#This Row],[Age]]&lt;=50,"41-50",IF(PatientData[[#This Row],[Age]]&lt;=60,"51-60",IF(PatientData[[#This Row],[Age]]&lt;=70,"61-70",IF(PatientData[[#This Row],[Age]]&lt;=80,"71-80","80+"))))))</f>
        <v>41-50</v>
      </c>
    </row>
    <row r="2149" spans="1:13" x14ac:dyDescent="0.25">
      <c r="A2149" t="s">
        <v>2173</v>
      </c>
      <c r="B2149">
        <v>69</v>
      </c>
      <c r="C2149" t="s">
        <v>25</v>
      </c>
      <c r="D2149">
        <v>152</v>
      </c>
      <c r="E2149">
        <v>220.843505425307</v>
      </c>
      <c r="F2149">
        <v>25.371527593774498</v>
      </c>
      <c r="G2149" t="s">
        <v>18</v>
      </c>
      <c r="H2149" t="s">
        <v>19</v>
      </c>
      <c r="I2149" t="s">
        <v>26</v>
      </c>
      <c r="J2149">
        <v>1</v>
      </c>
      <c r="K2149">
        <v>13437.82</v>
      </c>
      <c r="L2149" t="s">
        <v>16</v>
      </c>
      <c r="M2149" t="str">
        <f>IF(PatientData[[#This Row],[Age]]&lt;=30,"18-30",IF(PatientData[[#This Row],[Age]]&lt;=40,"31-40",IF(PatientData[[#This Row],[Age]]&lt;=50,"41-50",IF(PatientData[[#This Row],[Age]]&lt;=60,"51-60",IF(PatientData[[#This Row],[Age]]&lt;=70,"61-70",IF(PatientData[[#This Row],[Age]]&lt;=80,"71-80","80+"))))))</f>
        <v>61-70</v>
      </c>
    </row>
    <row r="2150" spans="1:13" x14ac:dyDescent="0.25">
      <c r="A2150" t="s">
        <v>2174</v>
      </c>
      <c r="B2150">
        <v>42</v>
      </c>
      <c r="C2150" t="s">
        <v>13</v>
      </c>
      <c r="D2150">
        <v>138</v>
      </c>
      <c r="E2150">
        <v>271.50777652736599</v>
      </c>
      <c r="F2150">
        <v>32.011409011612798</v>
      </c>
      <c r="G2150" t="s">
        <v>18</v>
      </c>
      <c r="H2150" t="s">
        <v>22</v>
      </c>
      <c r="I2150" t="s">
        <v>15</v>
      </c>
      <c r="J2150">
        <v>3</v>
      </c>
      <c r="K2150">
        <v>10685.32</v>
      </c>
      <c r="L2150" t="s">
        <v>16</v>
      </c>
      <c r="M2150" t="str">
        <f>IF(PatientData[[#This Row],[Age]]&lt;=30,"18-30",IF(PatientData[[#This Row],[Age]]&lt;=40,"31-40",IF(PatientData[[#This Row],[Age]]&lt;=50,"41-50",IF(PatientData[[#This Row],[Age]]&lt;=60,"51-60",IF(PatientData[[#This Row],[Age]]&lt;=70,"61-70",IF(PatientData[[#This Row],[Age]]&lt;=80,"71-80","80+"))))))</f>
        <v>41-50</v>
      </c>
    </row>
    <row r="2151" spans="1:13" x14ac:dyDescent="0.25">
      <c r="A2151" t="s">
        <v>2175</v>
      </c>
      <c r="B2151">
        <v>85</v>
      </c>
      <c r="C2151" t="s">
        <v>25</v>
      </c>
      <c r="D2151">
        <v>122</v>
      </c>
      <c r="E2151">
        <v>276.02626298272799</v>
      </c>
      <c r="F2151">
        <v>27.346634524502701</v>
      </c>
      <c r="G2151" t="s">
        <v>14</v>
      </c>
      <c r="H2151" t="s">
        <v>22</v>
      </c>
      <c r="I2151" t="s">
        <v>26</v>
      </c>
      <c r="J2151">
        <v>2</v>
      </c>
      <c r="K2151">
        <v>9834</v>
      </c>
      <c r="L2151" t="s">
        <v>16</v>
      </c>
      <c r="M2151" t="str">
        <f>IF(PatientData[[#This Row],[Age]]&lt;=30,"18-30",IF(PatientData[[#This Row],[Age]]&lt;=40,"31-40",IF(PatientData[[#This Row],[Age]]&lt;=50,"41-50",IF(PatientData[[#This Row],[Age]]&lt;=60,"51-60",IF(PatientData[[#This Row],[Age]]&lt;=70,"61-70",IF(PatientData[[#This Row],[Age]]&lt;=80,"71-80","80+"))))))</f>
        <v>80+</v>
      </c>
    </row>
    <row r="2152" spans="1:13" x14ac:dyDescent="0.25">
      <c r="A2152" t="s">
        <v>2176</v>
      </c>
      <c r="B2152">
        <v>50</v>
      </c>
      <c r="C2152" t="s">
        <v>25</v>
      </c>
      <c r="D2152">
        <v>130</v>
      </c>
      <c r="E2152">
        <v>215.242343150707</v>
      </c>
      <c r="F2152">
        <v>31.908716706157399</v>
      </c>
      <c r="G2152" t="s">
        <v>14</v>
      </c>
      <c r="H2152" t="s">
        <v>19</v>
      </c>
      <c r="I2152" t="s">
        <v>15</v>
      </c>
      <c r="J2152">
        <v>3</v>
      </c>
      <c r="K2152">
        <v>11966.5</v>
      </c>
      <c r="L2152" t="s">
        <v>23</v>
      </c>
      <c r="M2152" t="str">
        <f>IF(PatientData[[#This Row],[Age]]&lt;=30,"18-30",IF(PatientData[[#This Row],[Age]]&lt;=40,"31-40",IF(PatientData[[#This Row],[Age]]&lt;=50,"41-50",IF(PatientData[[#This Row],[Age]]&lt;=60,"51-60",IF(PatientData[[#This Row],[Age]]&lt;=70,"61-70",IF(PatientData[[#This Row],[Age]]&lt;=80,"71-80","80+"))))))</f>
        <v>41-50</v>
      </c>
    </row>
    <row r="2153" spans="1:13" x14ac:dyDescent="0.25">
      <c r="A2153" t="s">
        <v>2177</v>
      </c>
      <c r="B2153">
        <v>51</v>
      </c>
      <c r="C2153" t="s">
        <v>25</v>
      </c>
      <c r="D2153">
        <v>138</v>
      </c>
      <c r="E2153">
        <v>212.50200164966699</v>
      </c>
      <c r="F2153">
        <v>34.2088642812937</v>
      </c>
      <c r="G2153" t="s">
        <v>14</v>
      </c>
      <c r="H2153" t="s">
        <v>19</v>
      </c>
      <c r="I2153" t="s">
        <v>28</v>
      </c>
      <c r="J2153">
        <v>2</v>
      </c>
      <c r="K2153">
        <v>6251.47</v>
      </c>
      <c r="L2153" t="s">
        <v>16</v>
      </c>
      <c r="M2153" t="str">
        <f>IF(PatientData[[#This Row],[Age]]&lt;=30,"18-30",IF(PatientData[[#This Row],[Age]]&lt;=40,"31-40",IF(PatientData[[#This Row],[Age]]&lt;=50,"41-50",IF(PatientData[[#This Row],[Age]]&lt;=60,"51-60",IF(PatientData[[#This Row],[Age]]&lt;=70,"61-70",IF(PatientData[[#This Row],[Age]]&lt;=80,"71-80","80+"))))))</f>
        <v>51-60</v>
      </c>
    </row>
    <row r="2154" spans="1:13" x14ac:dyDescent="0.25">
      <c r="A2154" t="s">
        <v>2178</v>
      </c>
      <c r="B2154">
        <v>54</v>
      </c>
      <c r="C2154" t="s">
        <v>13</v>
      </c>
      <c r="D2154">
        <v>128</v>
      </c>
      <c r="E2154">
        <v>211.46668335195599</v>
      </c>
      <c r="F2154">
        <v>26.509995388700901</v>
      </c>
      <c r="G2154" t="s">
        <v>36</v>
      </c>
      <c r="H2154" t="s">
        <v>19</v>
      </c>
      <c r="I2154" t="s">
        <v>15</v>
      </c>
      <c r="J2154">
        <v>6</v>
      </c>
      <c r="K2154">
        <v>12926.1</v>
      </c>
      <c r="L2154" t="s">
        <v>23</v>
      </c>
      <c r="M2154" t="str">
        <f>IF(PatientData[[#This Row],[Age]]&lt;=30,"18-30",IF(PatientData[[#This Row],[Age]]&lt;=40,"31-40",IF(PatientData[[#This Row],[Age]]&lt;=50,"41-50",IF(PatientData[[#This Row],[Age]]&lt;=60,"51-60",IF(PatientData[[#This Row],[Age]]&lt;=70,"61-70",IF(PatientData[[#This Row],[Age]]&lt;=80,"71-80","80+"))))))</f>
        <v>51-60</v>
      </c>
    </row>
    <row r="2155" spans="1:13" x14ac:dyDescent="0.25">
      <c r="A2155" t="s">
        <v>2179</v>
      </c>
      <c r="B2155">
        <v>68</v>
      </c>
      <c r="C2155" t="s">
        <v>25</v>
      </c>
      <c r="D2155">
        <v>130</v>
      </c>
      <c r="E2155">
        <v>223.27643653589999</v>
      </c>
      <c r="F2155">
        <v>26.1816869356479</v>
      </c>
      <c r="G2155" t="s">
        <v>18</v>
      </c>
      <c r="H2155" t="s">
        <v>19</v>
      </c>
      <c r="I2155" t="s">
        <v>15</v>
      </c>
      <c r="J2155">
        <v>3</v>
      </c>
      <c r="K2155">
        <v>9810.4699999999993</v>
      </c>
      <c r="L2155" t="s">
        <v>20</v>
      </c>
      <c r="M2155" t="str">
        <f>IF(PatientData[[#This Row],[Age]]&lt;=30,"18-30",IF(PatientData[[#This Row],[Age]]&lt;=40,"31-40",IF(PatientData[[#This Row],[Age]]&lt;=50,"41-50",IF(PatientData[[#This Row],[Age]]&lt;=60,"51-60",IF(PatientData[[#This Row],[Age]]&lt;=70,"61-70",IF(PatientData[[#This Row],[Age]]&lt;=80,"71-80","80+"))))))</f>
        <v>61-70</v>
      </c>
    </row>
    <row r="2156" spans="1:13" x14ac:dyDescent="0.25">
      <c r="A2156" t="s">
        <v>2180</v>
      </c>
      <c r="B2156">
        <v>26</v>
      </c>
      <c r="C2156" t="s">
        <v>13</v>
      </c>
      <c r="D2156">
        <v>147</v>
      </c>
      <c r="E2156">
        <v>205.05761276809201</v>
      </c>
      <c r="F2156">
        <v>28.447300600706299</v>
      </c>
      <c r="G2156" t="s">
        <v>14</v>
      </c>
      <c r="H2156" t="s">
        <v>19</v>
      </c>
      <c r="I2156" t="s">
        <v>28</v>
      </c>
      <c r="J2156">
        <v>1</v>
      </c>
      <c r="K2156">
        <v>3226.3</v>
      </c>
      <c r="L2156" t="s">
        <v>16</v>
      </c>
      <c r="M2156" t="str">
        <f>IF(PatientData[[#This Row],[Age]]&lt;=30,"18-30",IF(PatientData[[#This Row],[Age]]&lt;=40,"31-40",IF(PatientData[[#This Row],[Age]]&lt;=50,"41-50",IF(PatientData[[#This Row],[Age]]&lt;=60,"51-60",IF(PatientData[[#This Row],[Age]]&lt;=70,"61-70",IF(PatientData[[#This Row],[Age]]&lt;=80,"71-80","80+"))))))</f>
        <v>18-30</v>
      </c>
    </row>
    <row r="2157" spans="1:13" x14ac:dyDescent="0.25">
      <c r="A2157" t="s">
        <v>2181</v>
      </c>
      <c r="B2157">
        <v>59</v>
      </c>
      <c r="C2157" t="s">
        <v>25</v>
      </c>
      <c r="D2157">
        <v>105</v>
      </c>
      <c r="E2157">
        <v>306.27017954494698</v>
      </c>
      <c r="F2157">
        <v>31.571730674762801</v>
      </c>
      <c r="G2157" t="s">
        <v>14</v>
      </c>
      <c r="H2157" t="s">
        <v>22</v>
      </c>
      <c r="I2157" t="s">
        <v>26</v>
      </c>
      <c r="J2157">
        <v>4</v>
      </c>
      <c r="K2157">
        <v>17966.740000000002</v>
      </c>
      <c r="L2157" t="s">
        <v>16</v>
      </c>
      <c r="M2157" t="str">
        <f>IF(PatientData[[#This Row],[Age]]&lt;=30,"18-30",IF(PatientData[[#This Row],[Age]]&lt;=40,"31-40",IF(PatientData[[#This Row],[Age]]&lt;=50,"41-50",IF(PatientData[[#This Row],[Age]]&lt;=60,"51-60",IF(PatientData[[#This Row],[Age]]&lt;=70,"61-70",IF(PatientData[[#This Row],[Age]]&lt;=80,"71-80","80+"))))))</f>
        <v>51-60</v>
      </c>
    </row>
    <row r="2158" spans="1:13" x14ac:dyDescent="0.25">
      <c r="A2158" t="s">
        <v>2182</v>
      </c>
      <c r="B2158">
        <v>55</v>
      </c>
      <c r="C2158" t="s">
        <v>25</v>
      </c>
      <c r="D2158">
        <v>106</v>
      </c>
      <c r="E2158">
        <v>223.79044303447901</v>
      </c>
      <c r="F2158">
        <v>26.059696560631401</v>
      </c>
      <c r="G2158" t="s">
        <v>18</v>
      </c>
      <c r="H2158" t="s">
        <v>22</v>
      </c>
      <c r="I2158" t="s">
        <v>10051</v>
      </c>
      <c r="J2158">
        <v>6</v>
      </c>
      <c r="K2158">
        <v>5788.53</v>
      </c>
      <c r="L2158" t="s">
        <v>20</v>
      </c>
      <c r="M2158" t="str">
        <f>IF(PatientData[[#This Row],[Age]]&lt;=30,"18-30",IF(PatientData[[#This Row],[Age]]&lt;=40,"31-40",IF(PatientData[[#This Row],[Age]]&lt;=50,"41-50",IF(PatientData[[#This Row],[Age]]&lt;=60,"51-60",IF(PatientData[[#This Row],[Age]]&lt;=70,"61-70",IF(PatientData[[#This Row],[Age]]&lt;=80,"71-80","80+"))))))</f>
        <v>51-60</v>
      </c>
    </row>
    <row r="2159" spans="1:13" x14ac:dyDescent="0.25">
      <c r="A2159" t="s">
        <v>2183</v>
      </c>
      <c r="B2159">
        <v>47</v>
      </c>
      <c r="C2159" t="s">
        <v>13</v>
      </c>
      <c r="D2159">
        <v>132</v>
      </c>
      <c r="E2159">
        <v>229.02453869834201</v>
      </c>
      <c r="F2159">
        <v>25.839326007116501</v>
      </c>
      <c r="G2159" t="s">
        <v>36</v>
      </c>
      <c r="H2159" t="s">
        <v>10051</v>
      </c>
      <c r="I2159" t="s">
        <v>15</v>
      </c>
      <c r="J2159">
        <v>4</v>
      </c>
      <c r="K2159">
        <v>6795.62</v>
      </c>
      <c r="L2159" t="s">
        <v>23</v>
      </c>
      <c r="M2159" t="str">
        <f>IF(PatientData[[#This Row],[Age]]&lt;=30,"18-30",IF(PatientData[[#This Row],[Age]]&lt;=40,"31-40",IF(PatientData[[#This Row],[Age]]&lt;=50,"41-50",IF(PatientData[[#This Row],[Age]]&lt;=60,"51-60",IF(PatientData[[#This Row],[Age]]&lt;=70,"61-70",IF(PatientData[[#This Row],[Age]]&lt;=80,"71-80","80+"))))))</f>
        <v>41-50</v>
      </c>
    </row>
    <row r="2160" spans="1:13" x14ac:dyDescent="0.25">
      <c r="A2160" t="s">
        <v>2184</v>
      </c>
      <c r="B2160">
        <v>53</v>
      </c>
      <c r="C2160" t="s">
        <v>13</v>
      </c>
      <c r="D2160">
        <v>153</v>
      </c>
      <c r="E2160">
        <v>175.58181876002101</v>
      </c>
      <c r="F2160">
        <v>22.876482713657801</v>
      </c>
      <c r="G2160" t="s">
        <v>14</v>
      </c>
      <c r="H2160" t="s">
        <v>19</v>
      </c>
      <c r="I2160" t="s">
        <v>28</v>
      </c>
      <c r="J2160">
        <v>4</v>
      </c>
      <c r="K2160">
        <v>5497.85</v>
      </c>
      <c r="L2160" t="s">
        <v>23</v>
      </c>
      <c r="M2160" t="str">
        <f>IF(PatientData[[#This Row],[Age]]&lt;=30,"18-30",IF(PatientData[[#This Row],[Age]]&lt;=40,"31-40",IF(PatientData[[#This Row],[Age]]&lt;=50,"41-50",IF(PatientData[[#This Row],[Age]]&lt;=60,"51-60",IF(PatientData[[#This Row],[Age]]&lt;=70,"61-70",IF(PatientData[[#This Row],[Age]]&lt;=80,"71-80","80+"))))))</f>
        <v>51-60</v>
      </c>
    </row>
    <row r="2161" spans="1:13" x14ac:dyDescent="0.25">
      <c r="A2161" t="s">
        <v>2185</v>
      </c>
      <c r="B2161">
        <v>39</v>
      </c>
      <c r="C2161" t="s">
        <v>25</v>
      </c>
      <c r="D2161">
        <v>116</v>
      </c>
      <c r="E2161">
        <v>120</v>
      </c>
      <c r="F2161">
        <v>30.3423926689726</v>
      </c>
      <c r="G2161" t="s">
        <v>14</v>
      </c>
      <c r="H2161" t="s">
        <v>22</v>
      </c>
      <c r="I2161" t="s">
        <v>15</v>
      </c>
      <c r="J2161">
        <v>5</v>
      </c>
      <c r="K2161">
        <v>14098.1</v>
      </c>
      <c r="L2161" t="s">
        <v>23</v>
      </c>
      <c r="M2161" t="str">
        <f>IF(PatientData[[#This Row],[Age]]&lt;=30,"18-30",IF(PatientData[[#This Row],[Age]]&lt;=40,"31-40",IF(PatientData[[#This Row],[Age]]&lt;=50,"41-50",IF(PatientData[[#This Row],[Age]]&lt;=60,"51-60",IF(PatientData[[#This Row],[Age]]&lt;=70,"61-70",IF(PatientData[[#This Row],[Age]]&lt;=80,"71-80","80+"))))))</f>
        <v>31-40</v>
      </c>
    </row>
    <row r="2162" spans="1:13" x14ac:dyDescent="0.25">
      <c r="A2162" t="s">
        <v>2186</v>
      </c>
      <c r="B2162">
        <v>51</v>
      </c>
      <c r="C2162" t="s">
        <v>13</v>
      </c>
      <c r="D2162">
        <v>135</v>
      </c>
      <c r="E2162">
        <v>242.81566620804301</v>
      </c>
      <c r="F2162">
        <v>21.6299201430515</v>
      </c>
      <c r="G2162" t="s">
        <v>36</v>
      </c>
      <c r="H2162" t="s">
        <v>19</v>
      </c>
      <c r="I2162" t="s">
        <v>15</v>
      </c>
      <c r="J2162">
        <v>5</v>
      </c>
      <c r="K2162">
        <v>13714.48</v>
      </c>
      <c r="L2162" t="s">
        <v>23</v>
      </c>
      <c r="M2162" t="str">
        <f>IF(PatientData[[#This Row],[Age]]&lt;=30,"18-30",IF(PatientData[[#This Row],[Age]]&lt;=40,"31-40",IF(PatientData[[#This Row],[Age]]&lt;=50,"41-50",IF(PatientData[[#This Row],[Age]]&lt;=60,"51-60",IF(PatientData[[#This Row],[Age]]&lt;=70,"61-70",IF(PatientData[[#This Row],[Age]]&lt;=80,"71-80","80+"))))))</f>
        <v>51-60</v>
      </c>
    </row>
    <row r="2163" spans="1:13" x14ac:dyDescent="0.25">
      <c r="A2163" t="s">
        <v>2187</v>
      </c>
      <c r="B2163">
        <v>62</v>
      </c>
      <c r="C2163" t="s">
        <v>13</v>
      </c>
      <c r="D2163">
        <v>122</v>
      </c>
      <c r="E2163">
        <v>214.42518766904399</v>
      </c>
      <c r="F2163">
        <v>27.710847000969299</v>
      </c>
      <c r="G2163" t="s">
        <v>14</v>
      </c>
      <c r="H2163" t="s">
        <v>19</v>
      </c>
      <c r="I2163" t="s">
        <v>28</v>
      </c>
      <c r="J2163">
        <v>4</v>
      </c>
      <c r="K2163">
        <v>6562.94</v>
      </c>
      <c r="L2163" t="s">
        <v>16</v>
      </c>
      <c r="M2163" t="str">
        <f>IF(PatientData[[#This Row],[Age]]&lt;=30,"18-30",IF(PatientData[[#This Row],[Age]]&lt;=40,"31-40",IF(PatientData[[#This Row],[Age]]&lt;=50,"41-50",IF(PatientData[[#This Row],[Age]]&lt;=60,"51-60",IF(PatientData[[#This Row],[Age]]&lt;=70,"61-70",IF(PatientData[[#This Row],[Age]]&lt;=80,"71-80","80+"))))))</f>
        <v>61-70</v>
      </c>
    </row>
    <row r="2164" spans="1:13" x14ac:dyDescent="0.25">
      <c r="A2164" t="s">
        <v>2188</v>
      </c>
      <c r="B2164">
        <v>76</v>
      </c>
      <c r="C2164" t="s">
        <v>25</v>
      </c>
      <c r="D2164">
        <v>119</v>
      </c>
      <c r="E2164">
        <v>238.638404808648</v>
      </c>
      <c r="F2164">
        <v>24.915063521165699</v>
      </c>
      <c r="G2164" t="s">
        <v>36</v>
      </c>
      <c r="H2164" t="s">
        <v>19</v>
      </c>
      <c r="I2164" t="s">
        <v>26</v>
      </c>
      <c r="J2164">
        <v>4</v>
      </c>
      <c r="K2164">
        <v>6653.1</v>
      </c>
      <c r="L2164" t="s">
        <v>16</v>
      </c>
      <c r="M2164" t="str">
        <f>IF(PatientData[[#This Row],[Age]]&lt;=30,"18-30",IF(PatientData[[#This Row],[Age]]&lt;=40,"31-40",IF(PatientData[[#This Row],[Age]]&lt;=50,"41-50",IF(PatientData[[#This Row],[Age]]&lt;=60,"51-60",IF(PatientData[[#This Row],[Age]]&lt;=70,"61-70",IF(PatientData[[#This Row],[Age]]&lt;=80,"71-80","80+"))))))</f>
        <v>71-80</v>
      </c>
    </row>
    <row r="2165" spans="1:13" x14ac:dyDescent="0.25">
      <c r="A2165" t="s">
        <v>2189</v>
      </c>
      <c r="B2165">
        <v>65</v>
      </c>
      <c r="C2165" t="s">
        <v>13</v>
      </c>
      <c r="D2165">
        <v>161</v>
      </c>
      <c r="E2165">
        <v>229.39189241861999</v>
      </c>
      <c r="F2165">
        <v>19.868124544158999</v>
      </c>
      <c r="G2165" t="s">
        <v>14</v>
      </c>
      <c r="H2165" t="s">
        <v>22</v>
      </c>
      <c r="I2165" t="s">
        <v>26</v>
      </c>
      <c r="J2165">
        <v>4</v>
      </c>
      <c r="K2165">
        <v>10958.96</v>
      </c>
      <c r="L2165" t="s">
        <v>16</v>
      </c>
      <c r="M2165" t="str">
        <f>IF(PatientData[[#This Row],[Age]]&lt;=30,"18-30",IF(PatientData[[#This Row],[Age]]&lt;=40,"31-40",IF(PatientData[[#This Row],[Age]]&lt;=50,"41-50",IF(PatientData[[#This Row],[Age]]&lt;=60,"51-60",IF(PatientData[[#This Row],[Age]]&lt;=70,"61-70",IF(PatientData[[#This Row],[Age]]&lt;=80,"71-80","80+"))))))</f>
        <v>61-70</v>
      </c>
    </row>
    <row r="2166" spans="1:13" x14ac:dyDescent="0.25">
      <c r="A2166" t="s">
        <v>2190</v>
      </c>
      <c r="B2166">
        <v>53</v>
      </c>
      <c r="C2166" t="s">
        <v>25</v>
      </c>
      <c r="D2166">
        <v>90</v>
      </c>
      <c r="E2166">
        <v>265.66512693707699</v>
      </c>
      <c r="F2166">
        <v>18.760213255767599</v>
      </c>
      <c r="G2166" t="s">
        <v>18</v>
      </c>
      <c r="H2166" t="s">
        <v>22</v>
      </c>
      <c r="I2166" t="s">
        <v>15</v>
      </c>
      <c r="J2166">
        <v>4</v>
      </c>
      <c r="K2166">
        <v>14219.48</v>
      </c>
      <c r="L2166" t="s">
        <v>20</v>
      </c>
      <c r="M2166" t="str">
        <f>IF(PatientData[[#This Row],[Age]]&lt;=30,"18-30",IF(PatientData[[#This Row],[Age]]&lt;=40,"31-40",IF(PatientData[[#This Row],[Age]]&lt;=50,"41-50",IF(PatientData[[#This Row],[Age]]&lt;=60,"51-60",IF(PatientData[[#This Row],[Age]]&lt;=70,"61-70",IF(PatientData[[#This Row],[Age]]&lt;=80,"71-80","80+"))))))</f>
        <v>51-60</v>
      </c>
    </row>
    <row r="2167" spans="1:13" x14ac:dyDescent="0.25">
      <c r="A2167" t="s">
        <v>2191</v>
      </c>
      <c r="B2167">
        <v>47</v>
      </c>
      <c r="C2167" t="s">
        <v>13</v>
      </c>
      <c r="D2167">
        <v>104</v>
      </c>
      <c r="E2167">
        <v>251.60130270161201</v>
      </c>
      <c r="F2167">
        <v>30.2761638016683</v>
      </c>
      <c r="G2167" t="s">
        <v>36</v>
      </c>
      <c r="H2167" t="s">
        <v>22</v>
      </c>
      <c r="I2167" t="s">
        <v>26</v>
      </c>
      <c r="J2167">
        <v>6</v>
      </c>
      <c r="K2167">
        <v>24872.38</v>
      </c>
      <c r="L2167" t="s">
        <v>16</v>
      </c>
      <c r="M2167" t="str">
        <f>IF(PatientData[[#This Row],[Age]]&lt;=30,"18-30",IF(PatientData[[#This Row],[Age]]&lt;=40,"31-40",IF(PatientData[[#This Row],[Age]]&lt;=50,"41-50",IF(PatientData[[#This Row],[Age]]&lt;=60,"51-60",IF(PatientData[[#This Row],[Age]]&lt;=70,"61-70",IF(PatientData[[#This Row],[Age]]&lt;=80,"71-80","80+"))))))</f>
        <v>41-50</v>
      </c>
    </row>
    <row r="2168" spans="1:13" x14ac:dyDescent="0.25">
      <c r="A2168" t="s">
        <v>2192</v>
      </c>
      <c r="B2168">
        <v>32</v>
      </c>
      <c r="C2168" t="s">
        <v>13</v>
      </c>
      <c r="D2168">
        <v>150</v>
      </c>
      <c r="E2168">
        <v>224.43070515711901</v>
      </c>
      <c r="F2168">
        <v>19.310050843636098</v>
      </c>
      <c r="G2168" t="s">
        <v>18</v>
      </c>
      <c r="H2168" t="s">
        <v>19</v>
      </c>
      <c r="I2168" t="s">
        <v>15</v>
      </c>
      <c r="J2168">
        <v>2</v>
      </c>
      <c r="K2168">
        <v>7595</v>
      </c>
      <c r="L2168" t="s">
        <v>20</v>
      </c>
      <c r="M2168" t="str">
        <f>IF(PatientData[[#This Row],[Age]]&lt;=30,"18-30",IF(PatientData[[#This Row],[Age]]&lt;=40,"31-40",IF(PatientData[[#This Row],[Age]]&lt;=50,"41-50",IF(PatientData[[#This Row],[Age]]&lt;=60,"51-60",IF(PatientData[[#This Row],[Age]]&lt;=70,"61-70",IF(PatientData[[#This Row],[Age]]&lt;=80,"71-80","80+"))))))</f>
        <v>31-40</v>
      </c>
    </row>
    <row r="2169" spans="1:13" x14ac:dyDescent="0.25">
      <c r="A2169" t="s">
        <v>2193</v>
      </c>
      <c r="B2169">
        <v>55</v>
      </c>
      <c r="C2169" t="s">
        <v>25</v>
      </c>
      <c r="D2169">
        <v>156</v>
      </c>
      <c r="E2169">
        <v>226.623620193498</v>
      </c>
      <c r="F2169">
        <v>22.185769126256702</v>
      </c>
      <c r="G2169" t="s">
        <v>18</v>
      </c>
      <c r="H2169" t="s">
        <v>19</v>
      </c>
      <c r="I2169" t="s">
        <v>15</v>
      </c>
      <c r="J2169">
        <v>5</v>
      </c>
      <c r="K2169">
        <v>14230.19</v>
      </c>
      <c r="L2169" t="s">
        <v>16</v>
      </c>
      <c r="M2169" t="str">
        <f>IF(PatientData[[#This Row],[Age]]&lt;=30,"18-30",IF(PatientData[[#This Row],[Age]]&lt;=40,"31-40",IF(PatientData[[#This Row],[Age]]&lt;=50,"41-50",IF(PatientData[[#This Row],[Age]]&lt;=60,"51-60",IF(PatientData[[#This Row],[Age]]&lt;=70,"61-70",IF(PatientData[[#This Row],[Age]]&lt;=80,"71-80","80+"))))))</f>
        <v>51-60</v>
      </c>
    </row>
    <row r="2170" spans="1:13" x14ac:dyDescent="0.25">
      <c r="A2170" t="s">
        <v>2194</v>
      </c>
      <c r="B2170">
        <v>43</v>
      </c>
      <c r="C2170" t="s">
        <v>13</v>
      </c>
      <c r="D2170">
        <v>164</v>
      </c>
      <c r="E2170">
        <v>218.668239674739</v>
      </c>
      <c r="F2170">
        <v>24.474753698449199</v>
      </c>
      <c r="G2170" t="s">
        <v>18</v>
      </c>
      <c r="H2170" t="s">
        <v>10051</v>
      </c>
      <c r="I2170" t="s">
        <v>15</v>
      </c>
      <c r="J2170">
        <v>4</v>
      </c>
      <c r="K2170">
        <v>12361.14</v>
      </c>
      <c r="L2170" t="s">
        <v>16</v>
      </c>
      <c r="M2170" t="str">
        <f>IF(PatientData[[#This Row],[Age]]&lt;=30,"18-30",IF(PatientData[[#This Row],[Age]]&lt;=40,"31-40",IF(PatientData[[#This Row],[Age]]&lt;=50,"41-50",IF(PatientData[[#This Row],[Age]]&lt;=60,"51-60",IF(PatientData[[#This Row],[Age]]&lt;=70,"61-70",IF(PatientData[[#This Row],[Age]]&lt;=80,"71-80","80+"))))))</f>
        <v>41-50</v>
      </c>
    </row>
    <row r="2171" spans="1:13" x14ac:dyDescent="0.25">
      <c r="A2171" t="s">
        <v>2195</v>
      </c>
      <c r="B2171">
        <v>33</v>
      </c>
      <c r="C2171" t="s">
        <v>25</v>
      </c>
      <c r="D2171">
        <v>123</v>
      </c>
      <c r="E2171">
        <v>176.920350952539</v>
      </c>
      <c r="F2171">
        <v>30.5391606426717</v>
      </c>
      <c r="G2171" t="s">
        <v>36</v>
      </c>
      <c r="H2171" t="s">
        <v>19</v>
      </c>
      <c r="I2171" t="s">
        <v>15</v>
      </c>
      <c r="J2171">
        <v>1</v>
      </c>
      <c r="K2171">
        <v>7822.72</v>
      </c>
      <c r="L2171" t="s">
        <v>16</v>
      </c>
      <c r="M2171" t="str">
        <f>IF(PatientData[[#This Row],[Age]]&lt;=30,"18-30",IF(PatientData[[#This Row],[Age]]&lt;=40,"31-40",IF(PatientData[[#This Row],[Age]]&lt;=50,"41-50",IF(PatientData[[#This Row],[Age]]&lt;=60,"51-60",IF(PatientData[[#This Row],[Age]]&lt;=70,"61-70",IF(PatientData[[#This Row],[Age]]&lt;=80,"71-80","80+"))))))</f>
        <v>31-40</v>
      </c>
    </row>
    <row r="2172" spans="1:13" x14ac:dyDescent="0.25">
      <c r="A2172" t="s">
        <v>2196</v>
      </c>
      <c r="B2172">
        <v>51</v>
      </c>
      <c r="C2172" t="s">
        <v>25</v>
      </c>
      <c r="D2172">
        <v>151</v>
      </c>
      <c r="E2172">
        <v>218.624722788165</v>
      </c>
      <c r="F2172">
        <v>26.693541891781599</v>
      </c>
      <c r="G2172" t="s">
        <v>36</v>
      </c>
      <c r="H2172" t="s">
        <v>19</v>
      </c>
      <c r="I2172" t="s">
        <v>15</v>
      </c>
      <c r="J2172">
        <v>11</v>
      </c>
      <c r="K2172">
        <v>14352.94</v>
      </c>
      <c r="L2172" t="s">
        <v>16</v>
      </c>
      <c r="M2172" t="str">
        <f>IF(PatientData[[#This Row],[Age]]&lt;=30,"18-30",IF(PatientData[[#This Row],[Age]]&lt;=40,"31-40",IF(PatientData[[#This Row],[Age]]&lt;=50,"41-50",IF(PatientData[[#This Row],[Age]]&lt;=60,"51-60",IF(PatientData[[#This Row],[Age]]&lt;=70,"61-70",IF(PatientData[[#This Row],[Age]]&lt;=80,"71-80","80+"))))))</f>
        <v>51-60</v>
      </c>
    </row>
    <row r="2173" spans="1:13" x14ac:dyDescent="0.25">
      <c r="A2173" t="s">
        <v>2197</v>
      </c>
      <c r="B2173">
        <v>32</v>
      </c>
      <c r="C2173" t="s">
        <v>13</v>
      </c>
      <c r="D2173">
        <v>119</v>
      </c>
      <c r="E2173">
        <v>282.64208393464497</v>
      </c>
      <c r="F2173">
        <v>17.8869220283662</v>
      </c>
      <c r="G2173" t="s">
        <v>14</v>
      </c>
      <c r="H2173" t="s">
        <v>22</v>
      </c>
      <c r="I2173" t="s">
        <v>15</v>
      </c>
      <c r="J2173">
        <v>6</v>
      </c>
      <c r="K2173">
        <v>9817.32</v>
      </c>
      <c r="L2173" t="s">
        <v>23</v>
      </c>
      <c r="M2173" t="str">
        <f>IF(PatientData[[#This Row],[Age]]&lt;=30,"18-30",IF(PatientData[[#This Row],[Age]]&lt;=40,"31-40",IF(PatientData[[#This Row],[Age]]&lt;=50,"41-50",IF(PatientData[[#This Row],[Age]]&lt;=60,"51-60",IF(PatientData[[#This Row],[Age]]&lt;=70,"61-70",IF(PatientData[[#This Row],[Age]]&lt;=80,"71-80","80+"))))))</f>
        <v>31-40</v>
      </c>
    </row>
    <row r="2174" spans="1:13" x14ac:dyDescent="0.25">
      <c r="A2174" t="s">
        <v>2198</v>
      </c>
      <c r="B2174">
        <v>47</v>
      </c>
      <c r="C2174" t="s">
        <v>13</v>
      </c>
      <c r="D2174">
        <v>101</v>
      </c>
      <c r="E2174">
        <v>258.23866104826902</v>
      </c>
      <c r="F2174">
        <v>29.976903165981501</v>
      </c>
      <c r="G2174" t="s">
        <v>14</v>
      </c>
      <c r="H2174" t="s">
        <v>19</v>
      </c>
      <c r="I2174" t="s">
        <v>15</v>
      </c>
      <c r="J2174">
        <v>3</v>
      </c>
      <c r="K2174">
        <v>9182.59</v>
      </c>
      <c r="L2174" t="s">
        <v>16</v>
      </c>
      <c r="M2174" t="str">
        <f>IF(PatientData[[#This Row],[Age]]&lt;=30,"18-30",IF(PatientData[[#This Row],[Age]]&lt;=40,"31-40",IF(PatientData[[#This Row],[Age]]&lt;=50,"41-50",IF(PatientData[[#This Row],[Age]]&lt;=60,"51-60",IF(PatientData[[#This Row],[Age]]&lt;=70,"61-70",IF(PatientData[[#This Row],[Age]]&lt;=80,"71-80","80+"))))))</f>
        <v>41-50</v>
      </c>
    </row>
    <row r="2175" spans="1:13" x14ac:dyDescent="0.25">
      <c r="A2175" t="s">
        <v>2199</v>
      </c>
      <c r="B2175">
        <v>73</v>
      </c>
      <c r="C2175" t="s">
        <v>25</v>
      </c>
      <c r="D2175">
        <v>153</v>
      </c>
      <c r="E2175" t="s">
        <v>10051</v>
      </c>
      <c r="F2175">
        <v>25.399110391291298</v>
      </c>
      <c r="G2175" t="s">
        <v>18</v>
      </c>
      <c r="H2175" t="s">
        <v>22</v>
      </c>
      <c r="I2175" t="s">
        <v>26</v>
      </c>
      <c r="J2175">
        <v>0</v>
      </c>
      <c r="K2175">
        <v>24585.38</v>
      </c>
      <c r="L2175" t="s">
        <v>23</v>
      </c>
      <c r="M2175" t="str">
        <f>IF(PatientData[[#This Row],[Age]]&lt;=30,"18-30",IF(PatientData[[#This Row],[Age]]&lt;=40,"31-40",IF(PatientData[[#This Row],[Age]]&lt;=50,"41-50",IF(PatientData[[#This Row],[Age]]&lt;=60,"51-60",IF(PatientData[[#This Row],[Age]]&lt;=70,"61-70",IF(PatientData[[#This Row],[Age]]&lt;=80,"71-80","80+"))))))</f>
        <v>71-80</v>
      </c>
    </row>
    <row r="2176" spans="1:13" x14ac:dyDescent="0.25">
      <c r="A2176" t="s">
        <v>2200</v>
      </c>
      <c r="B2176">
        <v>51</v>
      </c>
      <c r="C2176" t="s">
        <v>25</v>
      </c>
      <c r="D2176">
        <v>140</v>
      </c>
      <c r="E2176">
        <v>289.61807285662201</v>
      </c>
      <c r="F2176">
        <v>30.322748099707098</v>
      </c>
      <c r="G2176" t="s">
        <v>14</v>
      </c>
      <c r="H2176" t="s">
        <v>10051</v>
      </c>
      <c r="I2176" t="s">
        <v>15</v>
      </c>
      <c r="J2176">
        <v>2</v>
      </c>
      <c r="K2176">
        <v>10055.66</v>
      </c>
      <c r="L2176" t="s">
        <v>23</v>
      </c>
      <c r="M2176" t="str">
        <f>IF(PatientData[[#This Row],[Age]]&lt;=30,"18-30",IF(PatientData[[#This Row],[Age]]&lt;=40,"31-40",IF(PatientData[[#This Row],[Age]]&lt;=50,"41-50",IF(PatientData[[#This Row],[Age]]&lt;=60,"51-60",IF(PatientData[[#This Row],[Age]]&lt;=70,"61-70",IF(PatientData[[#This Row],[Age]]&lt;=80,"71-80","80+"))))))</f>
        <v>51-60</v>
      </c>
    </row>
    <row r="2177" spans="1:13" x14ac:dyDescent="0.25">
      <c r="A2177" t="s">
        <v>2201</v>
      </c>
      <c r="B2177">
        <v>58</v>
      </c>
      <c r="C2177" t="s">
        <v>13</v>
      </c>
      <c r="D2177">
        <v>153</v>
      </c>
      <c r="E2177">
        <v>248.552808333835</v>
      </c>
      <c r="F2177">
        <v>18.772660555814401</v>
      </c>
      <c r="G2177" t="s">
        <v>14</v>
      </c>
      <c r="H2177" t="s">
        <v>10051</v>
      </c>
      <c r="I2177" t="s">
        <v>15</v>
      </c>
      <c r="J2177">
        <v>1</v>
      </c>
      <c r="K2177">
        <v>7524.77</v>
      </c>
      <c r="L2177" t="s">
        <v>16</v>
      </c>
      <c r="M2177" t="str">
        <f>IF(PatientData[[#This Row],[Age]]&lt;=30,"18-30",IF(PatientData[[#This Row],[Age]]&lt;=40,"31-40",IF(PatientData[[#This Row],[Age]]&lt;=50,"41-50",IF(PatientData[[#This Row],[Age]]&lt;=60,"51-60",IF(PatientData[[#This Row],[Age]]&lt;=70,"61-70",IF(PatientData[[#This Row],[Age]]&lt;=80,"71-80","80+"))))))</f>
        <v>51-60</v>
      </c>
    </row>
    <row r="2178" spans="1:13" x14ac:dyDescent="0.25">
      <c r="A2178" t="s">
        <v>2202</v>
      </c>
      <c r="B2178">
        <v>48</v>
      </c>
      <c r="C2178" t="s">
        <v>13</v>
      </c>
      <c r="D2178">
        <v>138</v>
      </c>
      <c r="E2178">
        <v>187.660144031984</v>
      </c>
      <c r="F2178">
        <v>29.433508722714901</v>
      </c>
      <c r="G2178" t="s">
        <v>10051</v>
      </c>
      <c r="H2178" t="s">
        <v>19</v>
      </c>
      <c r="I2178" t="s">
        <v>28</v>
      </c>
      <c r="J2178">
        <v>2</v>
      </c>
      <c r="K2178">
        <v>3945.78</v>
      </c>
      <c r="L2178" t="s">
        <v>16</v>
      </c>
      <c r="M2178" t="str">
        <f>IF(PatientData[[#This Row],[Age]]&lt;=30,"18-30",IF(PatientData[[#This Row],[Age]]&lt;=40,"31-40",IF(PatientData[[#This Row],[Age]]&lt;=50,"41-50",IF(PatientData[[#This Row],[Age]]&lt;=60,"51-60",IF(PatientData[[#This Row],[Age]]&lt;=70,"61-70",IF(PatientData[[#This Row],[Age]]&lt;=80,"71-80","80+"))))))</f>
        <v>41-50</v>
      </c>
    </row>
    <row r="2179" spans="1:13" x14ac:dyDescent="0.25">
      <c r="A2179" t="s">
        <v>2203</v>
      </c>
      <c r="B2179">
        <v>48</v>
      </c>
      <c r="C2179" t="s">
        <v>13</v>
      </c>
      <c r="D2179">
        <v>140</v>
      </c>
      <c r="E2179">
        <v>272.40164826627199</v>
      </c>
      <c r="F2179">
        <v>25.569665503999101</v>
      </c>
      <c r="G2179" t="s">
        <v>18</v>
      </c>
      <c r="H2179" t="s">
        <v>22</v>
      </c>
      <c r="I2179" t="s">
        <v>26</v>
      </c>
      <c r="J2179">
        <v>0</v>
      </c>
      <c r="K2179">
        <v>23279.97</v>
      </c>
      <c r="L2179" t="s">
        <v>23</v>
      </c>
      <c r="M2179" t="str">
        <f>IF(PatientData[[#This Row],[Age]]&lt;=30,"18-30",IF(PatientData[[#This Row],[Age]]&lt;=40,"31-40",IF(PatientData[[#This Row],[Age]]&lt;=50,"41-50",IF(PatientData[[#This Row],[Age]]&lt;=60,"51-60",IF(PatientData[[#This Row],[Age]]&lt;=70,"61-70",IF(PatientData[[#This Row],[Age]]&lt;=80,"71-80","80+"))))))</f>
        <v>41-50</v>
      </c>
    </row>
    <row r="2180" spans="1:13" x14ac:dyDescent="0.25">
      <c r="A2180" t="s">
        <v>2204</v>
      </c>
      <c r="B2180">
        <v>72</v>
      </c>
      <c r="C2180" t="s">
        <v>13</v>
      </c>
      <c r="D2180">
        <v>139</v>
      </c>
      <c r="E2180">
        <v>256.42673492239601</v>
      </c>
      <c r="F2180">
        <v>24.199580558891501</v>
      </c>
      <c r="G2180" t="s">
        <v>14</v>
      </c>
      <c r="H2180" t="s">
        <v>19</v>
      </c>
      <c r="I2180" t="s">
        <v>15</v>
      </c>
      <c r="J2180">
        <v>0</v>
      </c>
      <c r="K2180">
        <v>11549.41</v>
      </c>
      <c r="L2180" t="s">
        <v>16</v>
      </c>
      <c r="M2180" t="str">
        <f>IF(PatientData[[#This Row],[Age]]&lt;=30,"18-30",IF(PatientData[[#This Row],[Age]]&lt;=40,"31-40",IF(PatientData[[#This Row],[Age]]&lt;=50,"41-50",IF(PatientData[[#This Row],[Age]]&lt;=60,"51-60",IF(PatientData[[#This Row],[Age]]&lt;=70,"61-70",IF(PatientData[[#This Row],[Age]]&lt;=80,"71-80","80+"))))))</f>
        <v>71-80</v>
      </c>
    </row>
    <row r="2181" spans="1:13" x14ac:dyDescent="0.25">
      <c r="A2181" t="s">
        <v>2205</v>
      </c>
      <c r="B2181">
        <v>58</v>
      </c>
      <c r="C2181" t="s">
        <v>13</v>
      </c>
      <c r="D2181">
        <v>147</v>
      </c>
      <c r="E2181">
        <v>200.79771834948201</v>
      </c>
      <c r="F2181">
        <v>25.9398303283822</v>
      </c>
      <c r="G2181" t="s">
        <v>36</v>
      </c>
      <c r="H2181" t="s">
        <v>19</v>
      </c>
      <c r="I2181" t="s">
        <v>15</v>
      </c>
      <c r="J2181">
        <v>3</v>
      </c>
      <c r="K2181">
        <v>9824.33</v>
      </c>
      <c r="L2181" t="s">
        <v>16</v>
      </c>
      <c r="M2181" t="str">
        <f>IF(PatientData[[#This Row],[Age]]&lt;=30,"18-30",IF(PatientData[[#This Row],[Age]]&lt;=40,"31-40",IF(PatientData[[#This Row],[Age]]&lt;=50,"41-50",IF(PatientData[[#This Row],[Age]]&lt;=60,"51-60",IF(PatientData[[#This Row],[Age]]&lt;=70,"61-70",IF(PatientData[[#This Row],[Age]]&lt;=80,"71-80","80+"))))))</f>
        <v>51-60</v>
      </c>
    </row>
    <row r="2182" spans="1:13" x14ac:dyDescent="0.25">
      <c r="A2182" t="s">
        <v>2206</v>
      </c>
      <c r="B2182">
        <v>59</v>
      </c>
      <c r="C2182" t="s">
        <v>25</v>
      </c>
      <c r="D2182">
        <v>122</v>
      </c>
      <c r="E2182">
        <v>186.50044372232199</v>
      </c>
      <c r="F2182">
        <v>27.7555943966046</v>
      </c>
      <c r="G2182" t="s">
        <v>14</v>
      </c>
      <c r="H2182" t="s">
        <v>19</v>
      </c>
      <c r="I2182" t="s">
        <v>28</v>
      </c>
      <c r="J2182">
        <v>5</v>
      </c>
      <c r="K2182">
        <v>4744.6400000000003</v>
      </c>
      <c r="L2182" t="s">
        <v>23</v>
      </c>
      <c r="M2182" t="str">
        <f>IF(PatientData[[#This Row],[Age]]&lt;=30,"18-30",IF(PatientData[[#This Row],[Age]]&lt;=40,"31-40",IF(PatientData[[#This Row],[Age]]&lt;=50,"41-50",IF(PatientData[[#This Row],[Age]]&lt;=60,"51-60",IF(PatientData[[#This Row],[Age]]&lt;=70,"61-70",IF(PatientData[[#This Row],[Age]]&lt;=80,"71-80","80+"))))))</f>
        <v>51-60</v>
      </c>
    </row>
    <row r="2183" spans="1:13" x14ac:dyDescent="0.25">
      <c r="A2183" t="s">
        <v>2207</v>
      </c>
      <c r="B2183">
        <v>21</v>
      </c>
      <c r="C2183" t="s">
        <v>25</v>
      </c>
      <c r="D2183" t="s">
        <v>10051</v>
      </c>
      <c r="E2183" t="s">
        <v>10051</v>
      </c>
      <c r="F2183">
        <v>33.587611209866097</v>
      </c>
      <c r="G2183" t="s">
        <v>36</v>
      </c>
      <c r="H2183" t="s">
        <v>19</v>
      </c>
      <c r="I2183" t="s">
        <v>15</v>
      </c>
      <c r="J2183">
        <v>8</v>
      </c>
      <c r="K2183">
        <v>16355.48</v>
      </c>
      <c r="L2183" t="s">
        <v>16</v>
      </c>
      <c r="M2183" t="str">
        <f>IF(PatientData[[#This Row],[Age]]&lt;=30,"18-30",IF(PatientData[[#This Row],[Age]]&lt;=40,"31-40",IF(PatientData[[#This Row],[Age]]&lt;=50,"41-50",IF(PatientData[[#This Row],[Age]]&lt;=60,"51-60",IF(PatientData[[#This Row],[Age]]&lt;=70,"61-70",IF(PatientData[[#This Row],[Age]]&lt;=80,"71-80","80+"))))))</f>
        <v>18-30</v>
      </c>
    </row>
    <row r="2184" spans="1:13" x14ac:dyDescent="0.25">
      <c r="A2184" t="s">
        <v>2208</v>
      </c>
      <c r="B2184">
        <v>63</v>
      </c>
      <c r="C2184" t="s">
        <v>25</v>
      </c>
      <c r="D2184">
        <v>135</v>
      </c>
      <c r="E2184">
        <v>223.839166529457</v>
      </c>
      <c r="F2184">
        <v>31.699597637317702</v>
      </c>
      <c r="G2184" t="s">
        <v>14</v>
      </c>
      <c r="H2184" t="s">
        <v>19</v>
      </c>
      <c r="I2184" t="s">
        <v>28</v>
      </c>
      <c r="J2184">
        <v>1</v>
      </c>
      <c r="K2184">
        <v>3986.92</v>
      </c>
      <c r="L2184" t="s">
        <v>16</v>
      </c>
      <c r="M2184" t="str">
        <f>IF(PatientData[[#This Row],[Age]]&lt;=30,"18-30",IF(PatientData[[#This Row],[Age]]&lt;=40,"31-40",IF(PatientData[[#This Row],[Age]]&lt;=50,"41-50",IF(PatientData[[#This Row],[Age]]&lt;=60,"51-60",IF(PatientData[[#This Row],[Age]]&lt;=70,"61-70",IF(PatientData[[#This Row],[Age]]&lt;=80,"71-80","80+"))))))</f>
        <v>61-70</v>
      </c>
    </row>
    <row r="2185" spans="1:13" x14ac:dyDescent="0.25">
      <c r="A2185" t="s">
        <v>2209</v>
      </c>
      <c r="B2185">
        <v>66</v>
      </c>
      <c r="C2185" t="s">
        <v>25</v>
      </c>
      <c r="D2185">
        <v>120</v>
      </c>
      <c r="E2185">
        <v>187.41232931606501</v>
      </c>
      <c r="F2185">
        <v>25.689149915112299</v>
      </c>
      <c r="G2185" t="s">
        <v>18</v>
      </c>
      <c r="H2185" t="s">
        <v>19</v>
      </c>
      <c r="I2185" t="s">
        <v>15</v>
      </c>
      <c r="J2185">
        <v>6</v>
      </c>
      <c r="K2185">
        <v>13385.82</v>
      </c>
      <c r="L2185" t="s">
        <v>16</v>
      </c>
      <c r="M2185" t="str">
        <f>IF(PatientData[[#This Row],[Age]]&lt;=30,"18-30",IF(PatientData[[#This Row],[Age]]&lt;=40,"31-40",IF(PatientData[[#This Row],[Age]]&lt;=50,"41-50",IF(PatientData[[#This Row],[Age]]&lt;=60,"51-60",IF(PatientData[[#This Row],[Age]]&lt;=70,"61-70",IF(PatientData[[#This Row],[Age]]&lt;=80,"71-80","80+"))))))</f>
        <v>61-70</v>
      </c>
    </row>
    <row r="2186" spans="1:13" x14ac:dyDescent="0.25">
      <c r="A2186" t="s">
        <v>2210</v>
      </c>
      <c r="B2186">
        <v>42</v>
      </c>
      <c r="C2186" t="s">
        <v>13</v>
      </c>
      <c r="D2186">
        <v>114</v>
      </c>
      <c r="E2186">
        <v>233.658705993355</v>
      </c>
      <c r="F2186">
        <v>21.333679854821501</v>
      </c>
      <c r="G2186" t="s">
        <v>14</v>
      </c>
      <c r="H2186" t="s">
        <v>19</v>
      </c>
      <c r="I2186" t="s">
        <v>28</v>
      </c>
      <c r="J2186">
        <v>3</v>
      </c>
      <c r="K2186">
        <v>3411.2</v>
      </c>
      <c r="L2186" t="s">
        <v>16</v>
      </c>
      <c r="M2186" t="str">
        <f>IF(PatientData[[#This Row],[Age]]&lt;=30,"18-30",IF(PatientData[[#This Row],[Age]]&lt;=40,"31-40",IF(PatientData[[#This Row],[Age]]&lt;=50,"41-50",IF(PatientData[[#This Row],[Age]]&lt;=60,"51-60",IF(PatientData[[#This Row],[Age]]&lt;=70,"61-70",IF(PatientData[[#This Row],[Age]]&lt;=80,"71-80","80+"))))))</f>
        <v>41-50</v>
      </c>
    </row>
    <row r="2187" spans="1:13" x14ac:dyDescent="0.25">
      <c r="A2187" t="s">
        <v>2211</v>
      </c>
      <c r="B2187">
        <v>62</v>
      </c>
      <c r="C2187" t="s">
        <v>25</v>
      </c>
      <c r="D2187">
        <v>152</v>
      </c>
      <c r="E2187">
        <v>179.88109372147099</v>
      </c>
      <c r="F2187">
        <v>33.4097201134527</v>
      </c>
      <c r="G2187" t="s">
        <v>36</v>
      </c>
      <c r="H2187" t="s">
        <v>22</v>
      </c>
      <c r="I2187" t="s">
        <v>26</v>
      </c>
      <c r="J2187">
        <v>3</v>
      </c>
      <c r="K2187">
        <v>13036.78</v>
      </c>
      <c r="L2187" t="s">
        <v>23</v>
      </c>
      <c r="M2187" t="str">
        <f>IF(PatientData[[#This Row],[Age]]&lt;=30,"18-30",IF(PatientData[[#This Row],[Age]]&lt;=40,"31-40",IF(PatientData[[#This Row],[Age]]&lt;=50,"41-50",IF(PatientData[[#This Row],[Age]]&lt;=60,"51-60",IF(PatientData[[#This Row],[Age]]&lt;=70,"61-70",IF(PatientData[[#This Row],[Age]]&lt;=80,"71-80","80+"))))))</f>
        <v>61-70</v>
      </c>
    </row>
    <row r="2188" spans="1:13" x14ac:dyDescent="0.25">
      <c r="A2188" t="s">
        <v>2212</v>
      </c>
      <c r="B2188">
        <v>31</v>
      </c>
      <c r="C2188" t="s">
        <v>13</v>
      </c>
      <c r="D2188">
        <v>147</v>
      </c>
      <c r="E2188">
        <v>295.38958219148702</v>
      </c>
      <c r="F2188">
        <v>32.579672107670604</v>
      </c>
      <c r="G2188" t="s">
        <v>14</v>
      </c>
      <c r="H2188" t="s">
        <v>19</v>
      </c>
      <c r="I2188" t="s">
        <v>28</v>
      </c>
      <c r="J2188">
        <v>3</v>
      </c>
      <c r="K2188">
        <v>4786.2700000000004</v>
      </c>
      <c r="L2188" t="s">
        <v>16</v>
      </c>
      <c r="M2188" t="str">
        <f>IF(PatientData[[#This Row],[Age]]&lt;=30,"18-30",IF(PatientData[[#This Row],[Age]]&lt;=40,"31-40",IF(PatientData[[#This Row],[Age]]&lt;=50,"41-50",IF(PatientData[[#This Row],[Age]]&lt;=60,"51-60",IF(PatientData[[#This Row],[Age]]&lt;=70,"61-70",IF(PatientData[[#This Row],[Age]]&lt;=80,"71-80","80+"))))))</f>
        <v>31-40</v>
      </c>
    </row>
    <row r="2189" spans="1:13" x14ac:dyDescent="0.25">
      <c r="A2189" t="s">
        <v>2213</v>
      </c>
      <c r="B2189">
        <v>81</v>
      </c>
      <c r="C2189" t="s">
        <v>25</v>
      </c>
      <c r="D2189">
        <v>122</v>
      </c>
      <c r="E2189">
        <v>218.24692733017</v>
      </c>
      <c r="F2189">
        <v>26.418080623877401</v>
      </c>
      <c r="G2189" t="s">
        <v>36</v>
      </c>
      <c r="H2189" t="s">
        <v>19</v>
      </c>
      <c r="I2189" t="s">
        <v>26</v>
      </c>
      <c r="J2189">
        <v>2</v>
      </c>
      <c r="K2189">
        <v>11801.7</v>
      </c>
      <c r="L2189" t="s">
        <v>16</v>
      </c>
      <c r="M2189" t="str">
        <f>IF(PatientData[[#This Row],[Age]]&lt;=30,"18-30",IF(PatientData[[#This Row],[Age]]&lt;=40,"31-40",IF(PatientData[[#This Row],[Age]]&lt;=50,"41-50",IF(PatientData[[#This Row],[Age]]&lt;=60,"51-60",IF(PatientData[[#This Row],[Age]]&lt;=70,"61-70",IF(PatientData[[#This Row],[Age]]&lt;=80,"71-80","80+"))))))</f>
        <v>80+</v>
      </c>
    </row>
    <row r="2190" spans="1:13" x14ac:dyDescent="0.25">
      <c r="A2190" t="s">
        <v>2214</v>
      </c>
      <c r="B2190">
        <v>34</v>
      </c>
      <c r="C2190" t="s">
        <v>13</v>
      </c>
      <c r="D2190">
        <v>162</v>
      </c>
      <c r="E2190">
        <v>228.04342636614999</v>
      </c>
      <c r="F2190">
        <v>19.464433269122502</v>
      </c>
      <c r="G2190" t="s">
        <v>14</v>
      </c>
      <c r="H2190" t="s">
        <v>22</v>
      </c>
      <c r="I2190" t="s">
        <v>15</v>
      </c>
      <c r="J2190">
        <v>3</v>
      </c>
      <c r="K2190">
        <v>9807.68</v>
      </c>
      <c r="L2190" t="s">
        <v>16</v>
      </c>
      <c r="M2190" t="str">
        <f>IF(PatientData[[#This Row],[Age]]&lt;=30,"18-30",IF(PatientData[[#This Row],[Age]]&lt;=40,"31-40",IF(PatientData[[#This Row],[Age]]&lt;=50,"41-50",IF(PatientData[[#This Row],[Age]]&lt;=60,"51-60",IF(PatientData[[#This Row],[Age]]&lt;=70,"61-70",IF(PatientData[[#This Row],[Age]]&lt;=80,"71-80","80+"))))))</f>
        <v>31-40</v>
      </c>
    </row>
    <row r="2191" spans="1:13" x14ac:dyDescent="0.25">
      <c r="A2191" t="s">
        <v>2215</v>
      </c>
      <c r="B2191">
        <v>38</v>
      </c>
      <c r="C2191" t="s">
        <v>13</v>
      </c>
      <c r="D2191">
        <v>122</v>
      </c>
      <c r="E2191">
        <v>206.75608040371799</v>
      </c>
      <c r="F2191">
        <v>28.8401356958449</v>
      </c>
      <c r="G2191" t="s">
        <v>14</v>
      </c>
      <c r="H2191" t="s">
        <v>19</v>
      </c>
      <c r="I2191" t="s">
        <v>15</v>
      </c>
      <c r="J2191">
        <v>3</v>
      </c>
      <c r="K2191">
        <v>7750.91</v>
      </c>
      <c r="L2191" t="s">
        <v>16</v>
      </c>
      <c r="M2191" t="str">
        <f>IF(PatientData[[#This Row],[Age]]&lt;=30,"18-30",IF(PatientData[[#This Row],[Age]]&lt;=40,"31-40",IF(PatientData[[#This Row],[Age]]&lt;=50,"41-50",IF(PatientData[[#This Row],[Age]]&lt;=60,"51-60",IF(PatientData[[#This Row],[Age]]&lt;=70,"61-70",IF(PatientData[[#This Row],[Age]]&lt;=80,"71-80","80+"))))))</f>
        <v>31-40</v>
      </c>
    </row>
    <row r="2192" spans="1:13" x14ac:dyDescent="0.25">
      <c r="A2192" t="s">
        <v>2216</v>
      </c>
      <c r="B2192">
        <v>40</v>
      </c>
      <c r="C2192" t="s">
        <v>13</v>
      </c>
      <c r="D2192">
        <v>118</v>
      </c>
      <c r="E2192">
        <v>200.163752368563</v>
      </c>
      <c r="F2192" t="s">
        <v>10051</v>
      </c>
      <c r="G2192" t="s">
        <v>36</v>
      </c>
      <c r="H2192" t="s">
        <v>19</v>
      </c>
      <c r="I2192" t="s">
        <v>26</v>
      </c>
      <c r="J2192">
        <v>6</v>
      </c>
      <c r="K2192">
        <v>18967.38</v>
      </c>
      <c r="L2192" t="s">
        <v>16</v>
      </c>
      <c r="M2192" t="str">
        <f>IF(PatientData[[#This Row],[Age]]&lt;=30,"18-30",IF(PatientData[[#This Row],[Age]]&lt;=40,"31-40",IF(PatientData[[#This Row],[Age]]&lt;=50,"41-50",IF(PatientData[[#This Row],[Age]]&lt;=60,"51-60",IF(PatientData[[#This Row],[Age]]&lt;=70,"61-70",IF(PatientData[[#This Row],[Age]]&lt;=80,"71-80","80+"))))))</f>
        <v>31-40</v>
      </c>
    </row>
    <row r="2193" spans="1:13" x14ac:dyDescent="0.25">
      <c r="A2193" t="s">
        <v>2217</v>
      </c>
      <c r="B2193">
        <v>64</v>
      </c>
      <c r="C2193" t="s">
        <v>13</v>
      </c>
      <c r="D2193">
        <v>158</v>
      </c>
      <c r="E2193">
        <v>231.45550794962901</v>
      </c>
      <c r="F2193">
        <v>26.182208426127598</v>
      </c>
      <c r="G2193" t="s">
        <v>36</v>
      </c>
      <c r="H2193" t="s">
        <v>19</v>
      </c>
      <c r="I2193" t="s">
        <v>26</v>
      </c>
      <c r="J2193" t="s">
        <v>10051</v>
      </c>
      <c r="K2193">
        <v>5741.99</v>
      </c>
      <c r="L2193" t="s">
        <v>16</v>
      </c>
      <c r="M2193" t="str">
        <f>IF(PatientData[[#This Row],[Age]]&lt;=30,"18-30",IF(PatientData[[#This Row],[Age]]&lt;=40,"31-40",IF(PatientData[[#This Row],[Age]]&lt;=50,"41-50",IF(PatientData[[#This Row],[Age]]&lt;=60,"51-60",IF(PatientData[[#This Row],[Age]]&lt;=70,"61-70",IF(PatientData[[#This Row],[Age]]&lt;=80,"71-80","80+"))))))</f>
        <v>61-70</v>
      </c>
    </row>
    <row r="2194" spans="1:13" x14ac:dyDescent="0.25">
      <c r="A2194" t="s">
        <v>2218</v>
      </c>
      <c r="B2194">
        <v>79</v>
      </c>
      <c r="C2194" t="s">
        <v>25</v>
      </c>
      <c r="D2194">
        <v>126</v>
      </c>
      <c r="E2194">
        <v>285.01361248500399</v>
      </c>
      <c r="F2194">
        <v>15</v>
      </c>
      <c r="G2194" t="s">
        <v>36</v>
      </c>
      <c r="H2194" t="s">
        <v>19</v>
      </c>
      <c r="I2194" t="s">
        <v>26</v>
      </c>
      <c r="J2194">
        <v>5</v>
      </c>
      <c r="K2194" t="s">
        <v>10051</v>
      </c>
      <c r="L2194" t="s">
        <v>20</v>
      </c>
      <c r="M2194" t="str">
        <f>IF(PatientData[[#This Row],[Age]]&lt;=30,"18-30",IF(PatientData[[#This Row],[Age]]&lt;=40,"31-40",IF(PatientData[[#This Row],[Age]]&lt;=50,"41-50",IF(PatientData[[#This Row],[Age]]&lt;=60,"51-60",IF(PatientData[[#This Row],[Age]]&lt;=70,"61-70",IF(PatientData[[#This Row],[Age]]&lt;=80,"71-80","80+"))))))</f>
        <v>71-80</v>
      </c>
    </row>
    <row r="2195" spans="1:13" x14ac:dyDescent="0.25">
      <c r="A2195" t="s">
        <v>2219</v>
      </c>
      <c r="B2195">
        <v>51</v>
      </c>
      <c r="C2195" t="s">
        <v>25</v>
      </c>
      <c r="D2195">
        <v>107</v>
      </c>
      <c r="E2195" t="s">
        <v>10051</v>
      </c>
      <c r="F2195">
        <v>29.3927313535788</v>
      </c>
      <c r="G2195" t="s">
        <v>10051</v>
      </c>
      <c r="H2195" t="s">
        <v>19</v>
      </c>
      <c r="I2195" t="s">
        <v>28</v>
      </c>
      <c r="J2195">
        <v>3</v>
      </c>
      <c r="K2195">
        <v>2564.73</v>
      </c>
      <c r="L2195" t="s">
        <v>23</v>
      </c>
      <c r="M2195" t="str">
        <f>IF(PatientData[[#This Row],[Age]]&lt;=30,"18-30",IF(PatientData[[#This Row],[Age]]&lt;=40,"31-40",IF(PatientData[[#This Row],[Age]]&lt;=50,"41-50",IF(PatientData[[#This Row],[Age]]&lt;=60,"51-60",IF(PatientData[[#This Row],[Age]]&lt;=70,"61-70",IF(PatientData[[#This Row],[Age]]&lt;=80,"71-80","80+"))))))</f>
        <v>51-60</v>
      </c>
    </row>
    <row r="2196" spans="1:13" x14ac:dyDescent="0.25">
      <c r="A2196" t="s">
        <v>2220</v>
      </c>
      <c r="B2196">
        <v>54</v>
      </c>
      <c r="C2196" t="s">
        <v>25</v>
      </c>
      <c r="D2196">
        <v>140</v>
      </c>
      <c r="E2196">
        <v>256.86067877338701</v>
      </c>
      <c r="F2196">
        <v>23.412333220002999</v>
      </c>
      <c r="G2196" t="s">
        <v>14</v>
      </c>
      <c r="H2196" t="s">
        <v>22</v>
      </c>
      <c r="I2196" t="s">
        <v>26</v>
      </c>
      <c r="J2196">
        <v>2</v>
      </c>
      <c r="K2196">
        <v>13101.28</v>
      </c>
      <c r="L2196" t="s">
        <v>23</v>
      </c>
      <c r="M2196" t="str">
        <f>IF(PatientData[[#This Row],[Age]]&lt;=30,"18-30",IF(PatientData[[#This Row],[Age]]&lt;=40,"31-40",IF(PatientData[[#This Row],[Age]]&lt;=50,"41-50",IF(PatientData[[#This Row],[Age]]&lt;=60,"51-60",IF(PatientData[[#This Row],[Age]]&lt;=70,"61-70",IF(PatientData[[#This Row],[Age]]&lt;=80,"71-80","80+"))))))</f>
        <v>51-60</v>
      </c>
    </row>
    <row r="2197" spans="1:13" x14ac:dyDescent="0.25">
      <c r="A2197" t="s">
        <v>2221</v>
      </c>
      <c r="B2197">
        <v>59</v>
      </c>
      <c r="C2197" t="s">
        <v>13</v>
      </c>
      <c r="D2197">
        <v>140</v>
      </c>
      <c r="E2197">
        <v>248.26970387821299</v>
      </c>
      <c r="F2197">
        <v>26.0657015909146</v>
      </c>
      <c r="G2197" t="s">
        <v>18</v>
      </c>
      <c r="H2197" t="s">
        <v>22</v>
      </c>
      <c r="I2197" t="s">
        <v>26</v>
      </c>
      <c r="J2197">
        <v>1</v>
      </c>
      <c r="K2197">
        <v>12940.18</v>
      </c>
      <c r="L2197" t="s">
        <v>16</v>
      </c>
      <c r="M2197" t="str">
        <f>IF(PatientData[[#This Row],[Age]]&lt;=30,"18-30",IF(PatientData[[#This Row],[Age]]&lt;=40,"31-40",IF(PatientData[[#This Row],[Age]]&lt;=50,"41-50",IF(PatientData[[#This Row],[Age]]&lt;=60,"51-60",IF(PatientData[[#This Row],[Age]]&lt;=70,"61-70",IF(PatientData[[#This Row],[Age]]&lt;=80,"71-80","80+"))))))</f>
        <v>51-60</v>
      </c>
    </row>
    <row r="2198" spans="1:13" x14ac:dyDescent="0.25">
      <c r="A2198" t="s">
        <v>2222</v>
      </c>
      <c r="B2198">
        <v>42</v>
      </c>
      <c r="C2198" t="s">
        <v>13</v>
      </c>
      <c r="D2198">
        <v>115</v>
      </c>
      <c r="E2198">
        <v>219.512860053716</v>
      </c>
      <c r="F2198">
        <v>26.7391592419829</v>
      </c>
      <c r="G2198" t="s">
        <v>14</v>
      </c>
      <c r="H2198" t="s">
        <v>19</v>
      </c>
      <c r="I2198" t="s">
        <v>28</v>
      </c>
      <c r="J2198">
        <v>3</v>
      </c>
      <c r="K2198">
        <v>1528.94</v>
      </c>
      <c r="L2198" t="s">
        <v>16</v>
      </c>
      <c r="M2198" t="str">
        <f>IF(PatientData[[#This Row],[Age]]&lt;=30,"18-30",IF(PatientData[[#This Row],[Age]]&lt;=40,"31-40",IF(PatientData[[#This Row],[Age]]&lt;=50,"41-50",IF(PatientData[[#This Row],[Age]]&lt;=60,"51-60",IF(PatientData[[#This Row],[Age]]&lt;=70,"61-70",IF(PatientData[[#This Row],[Age]]&lt;=80,"71-80","80+"))))))</f>
        <v>41-50</v>
      </c>
    </row>
    <row r="2199" spans="1:13" x14ac:dyDescent="0.25">
      <c r="A2199" t="s">
        <v>2223</v>
      </c>
      <c r="B2199">
        <v>48</v>
      </c>
      <c r="C2199" t="s">
        <v>13</v>
      </c>
      <c r="D2199">
        <v>151</v>
      </c>
      <c r="E2199">
        <v>239.02267174906899</v>
      </c>
      <c r="F2199">
        <v>27.184878334577999</v>
      </c>
      <c r="G2199" t="s">
        <v>36</v>
      </c>
      <c r="H2199" t="s">
        <v>19</v>
      </c>
      <c r="I2199" t="s">
        <v>28</v>
      </c>
      <c r="J2199">
        <v>8</v>
      </c>
      <c r="K2199">
        <v>7466.82</v>
      </c>
      <c r="L2199" t="s">
        <v>16</v>
      </c>
      <c r="M2199" t="str">
        <f>IF(PatientData[[#This Row],[Age]]&lt;=30,"18-30",IF(PatientData[[#This Row],[Age]]&lt;=40,"31-40",IF(PatientData[[#This Row],[Age]]&lt;=50,"41-50",IF(PatientData[[#This Row],[Age]]&lt;=60,"51-60",IF(PatientData[[#This Row],[Age]]&lt;=70,"61-70",IF(PatientData[[#This Row],[Age]]&lt;=80,"71-80","80+"))))))</f>
        <v>41-50</v>
      </c>
    </row>
    <row r="2200" spans="1:13" x14ac:dyDescent="0.25">
      <c r="A2200" t="s">
        <v>2224</v>
      </c>
      <c r="B2200">
        <v>42</v>
      </c>
      <c r="C2200" t="s">
        <v>13</v>
      </c>
      <c r="D2200">
        <v>126</v>
      </c>
      <c r="E2200">
        <v>205.28687315411699</v>
      </c>
      <c r="F2200">
        <v>15</v>
      </c>
      <c r="G2200" t="s">
        <v>14</v>
      </c>
      <c r="H2200" t="s">
        <v>19</v>
      </c>
      <c r="I2200" t="s">
        <v>28</v>
      </c>
      <c r="J2200">
        <v>1</v>
      </c>
      <c r="K2200">
        <v>4340.9399999999996</v>
      </c>
      <c r="L2200" t="s">
        <v>16</v>
      </c>
      <c r="M2200" t="str">
        <f>IF(PatientData[[#This Row],[Age]]&lt;=30,"18-30",IF(PatientData[[#This Row],[Age]]&lt;=40,"31-40",IF(PatientData[[#This Row],[Age]]&lt;=50,"41-50",IF(PatientData[[#This Row],[Age]]&lt;=60,"51-60",IF(PatientData[[#This Row],[Age]]&lt;=70,"61-70",IF(PatientData[[#This Row],[Age]]&lt;=80,"71-80","80+"))))))</f>
        <v>41-50</v>
      </c>
    </row>
    <row r="2201" spans="1:13" x14ac:dyDescent="0.25">
      <c r="A2201" t="s">
        <v>2225</v>
      </c>
      <c r="B2201">
        <v>62</v>
      </c>
      <c r="C2201" t="s">
        <v>13</v>
      </c>
      <c r="D2201">
        <v>166</v>
      </c>
      <c r="E2201" t="s">
        <v>10051</v>
      </c>
      <c r="F2201">
        <v>23.076045441283899</v>
      </c>
      <c r="G2201" t="s">
        <v>36</v>
      </c>
      <c r="H2201" t="s">
        <v>19</v>
      </c>
      <c r="I2201" t="s">
        <v>15</v>
      </c>
      <c r="J2201">
        <v>4</v>
      </c>
      <c r="K2201">
        <v>8001.46</v>
      </c>
      <c r="L2201" t="s">
        <v>16</v>
      </c>
      <c r="M2201" t="str">
        <f>IF(PatientData[[#This Row],[Age]]&lt;=30,"18-30",IF(PatientData[[#This Row],[Age]]&lt;=40,"31-40",IF(PatientData[[#This Row],[Age]]&lt;=50,"41-50",IF(PatientData[[#This Row],[Age]]&lt;=60,"51-60",IF(PatientData[[#This Row],[Age]]&lt;=70,"61-70",IF(PatientData[[#This Row],[Age]]&lt;=80,"71-80","80+"))))))</f>
        <v>61-70</v>
      </c>
    </row>
    <row r="2202" spans="1:13" x14ac:dyDescent="0.25">
      <c r="A2202" t="s">
        <v>2226</v>
      </c>
      <c r="B2202">
        <v>39</v>
      </c>
      <c r="C2202" t="s">
        <v>25</v>
      </c>
      <c r="D2202">
        <v>117</v>
      </c>
      <c r="E2202">
        <v>259.58418171029302</v>
      </c>
      <c r="F2202">
        <v>30.6470927338714</v>
      </c>
      <c r="G2202" t="s">
        <v>14</v>
      </c>
      <c r="H2202" t="s">
        <v>19</v>
      </c>
      <c r="I2202" t="s">
        <v>28</v>
      </c>
      <c r="J2202">
        <v>3</v>
      </c>
      <c r="K2202">
        <v>5894.1</v>
      </c>
      <c r="L2202" t="s">
        <v>16</v>
      </c>
      <c r="M2202" t="str">
        <f>IF(PatientData[[#This Row],[Age]]&lt;=30,"18-30",IF(PatientData[[#This Row],[Age]]&lt;=40,"31-40",IF(PatientData[[#This Row],[Age]]&lt;=50,"41-50",IF(PatientData[[#This Row],[Age]]&lt;=60,"51-60",IF(PatientData[[#This Row],[Age]]&lt;=70,"61-70",IF(PatientData[[#This Row],[Age]]&lt;=80,"71-80","80+"))))))</f>
        <v>31-40</v>
      </c>
    </row>
    <row r="2203" spans="1:13" x14ac:dyDescent="0.25">
      <c r="A2203" t="s">
        <v>2227</v>
      </c>
      <c r="B2203">
        <v>75</v>
      </c>
      <c r="C2203" t="s">
        <v>25</v>
      </c>
      <c r="D2203">
        <v>149</v>
      </c>
      <c r="E2203">
        <v>241.379499460582</v>
      </c>
      <c r="F2203">
        <v>24.451687177891301</v>
      </c>
      <c r="G2203" t="s">
        <v>36</v>
      </c>
      <c r="H2203" t="s">
        <v>19</v>
      </c>
      <c r="I2203" t="s">
        <v>15</v>
      </c>
      <c r="J2203">
        <v>7</v>
      </c>
      <c r="K2203">
        <v>8442.11</v>
      </c>
      <c r="L2203" t="s">
        <v>20</v>
      </c>
      <c r="M2203" t="str">
        <f>IF(PatientData[[#This Row],[Age]]&lt;=30,"18-30",IF(PatientData[[#This Row],[Age]]&lt;=40,"31-40",IF(PatientData[[#This Row],[Age]]&lt;=50,"41-50",IF(PatientData[[#This Row],[Age]]&lt;=60,"51-60",IF(PatientData[[#This Row],[Age]]&lt;=70,"61-70",IF(PatientData[[#This Row],[Age]]&lt;=80,"71-80","80+"))))))</f>
        <v>71-80</v>
      </c>
    </row>
    <row r="2204" spans="1:13" x14ac:dyDescent="0.25">
      <c r="A2204" t="s">
        <v>2228</v>
      </c>
      <c r="B2204">
        <v>53</v>
      </c>
      <c r="C2204" t="s">
        <v>25</v>
      </c>
      <c r="D2204">
        <v>131</v>
      </c>
      <c r="E2204">
        <v>252.470713641331</v>
      </c>
      <c r="F2204">
        <v>28.997481552838298</v>
      </c>
      <c r="G2204" t="s">
        <v>36</v>
      </c>
      <c r="H2204" t="s">
        <v>19</v>
      </c>
      <c r="I2204" t="s">
        <v>15</v>
      </c>
      <c r="J2204">
        <v>7</v>
      </c>
      <c r="K2204">
        <v>12886.99</v>
      </c>
      <c r="L2204" t="s">
        <v>23</v>
      </c>
      <c r="M2204" t="str">
        <f>IF(PatientData[[#This Row],[Age]]&lt;=30,"18-30",IF(PatientData[[#This Row],[Age]]&lt;=40,"31-40",IF(PatientData[[#This Row],[Age]]&lt;=50,"41-50",IF(PatientData[[#This Row],[Age]]&lt;=60,"51-60",IF(PatientData[[#This Row],[Age]]&lt;=70,"61-70",IF(PatientData[[#This Row],[Age]]&lt;=80,"71-80","80+"))))))</f>
        <v>51-60</v>
      </c>
    </row>
    <row r="2205" spans="1:13" x14ac:dyDescent="0.25">
      <c r="A2205" t="s">
        <v>2229</v>
      </c>
      <c r="B2205">
        <v>52</v>
      </c>
      <c r="C2205" t="s">
        <v>13</v>
      </c>
      <c r="D2205">
        <v>96</v>
      </c>
      <c r="E2205" t="s">
        <v>10051</v>
      </c>
      <c r="F2205">
        <v>32.721136451469803</v>
      </c>
      <c r="G2205" t="s">
        <v>14</v>
      </c>
      <c r="H2205" t="s">
        <v>19</v>
      </c>
      <c r="I2205" t="s">
        <v>28</v>
      </c>
      <c r="J2205">
        <v>1</v>
      </c>
      <c r="K2205">
        <v>4878.66</v>
      </c>
      <c r="L2205" t="s">
        <v>23</v>
      </c>
      <c r="M2205" t="str">
        <f>IF(PatientData[[#This Row],[Age]]&lt;=30,"18-30",IF(PatientData[[#This Row],[Age]]&lt;=40,"31-40",IF(PatientData[[#This Row],[Age]]&lt;=50,"41-50",IF(PatientData[[#This Row],[Age]]&lt;=60,"51-60",IF(PatientData[[#This Row],[Age]]&lt;=70,"61-70",IF(PatientData[[#This Row],[Age]]&lt;=80,"71-80","80+"))))))</f>
        <v>51-60</v>
      </c>
    </row>
    <row r="2206" spans="1:13" x14ac:dyDescent="0.25">
      <c r="A2206" t="s">
        <v>2230</v>
      </c>
      <c r="B2206">
        <v>51</v>
      </c>
      <c r="C2206" t="s">
        <v>25</v>
      </c>
      <c r="D2206">
        <v>184</v>
      </c>
      <c r="E2206">
        <v>171.96613624817201</v>
      </c>
      <c r="F2206" t="s">
        <v>10051</v>
      </c>
      <c r="G2206" t="s">
        <v>36</v>
      </c>
      <c r="H2206" t="s">
        <v>22</v>
      </c>
      <c r="I2206" t="s">
        <v>26</v>
      </c>
      <c r="J2206">
        <v>5</v>
      </c>
      <c r="K2206">
        <v>19594.939999999999</v>
      </c>
      <c r="L2206" t="s">
        <v>16</v>
      </c>
      <c r="M2206" t="str">
        <f>IF(PatientData[[#This Row],[Age]]&lt;=30,"18-30",IF(PatientData[[#This Row],[Age]]&lt;=40,"31-40",IF(PatientData[[#This Row],[Age]]&lt;=50,"41-50",IF(PatientData[[#This Row],[Age]]&lt;=60,"51-60",IF(PatientData[[#This Row],[Age]]&lt;=70,"61-70",IF(PatientData[[#This Row],[Age]]&lt;=80,"71-80","80+"))))))</f>
        <v>51-60</v>
      </c>
    </row>
    <row r="2207" spans="1:13" x14ac:dyDescent="0.25">
      <c r="A2207" t="s">
        <v>2231</v>
      </c>
      <c r="B2207">
        <v>67</v>
      </c>
      <c r="C2207" t="s">
        <v>13</v>
      </c>
      <c r="D2207">
        <v>140</v>
      </c>
      <c r="E2207">
        <v>213.32292825383499</v>
      </c>
      <c r="F2207">
        <v>24.163125832467301</v>
      </c>
      <c r="G2207" t="s">
        <v>14</v>
      </c>
      <c r="H2207" t="s">
        <v>19</v>
      </c>
      <c r="I2207" t="s">
        <v>28</v>
      </c>
      <c r="J2207">
        <v>3</v>
      </c>
      <c r="K2207">
        <v>6975.21</v>
      </c>
      <c r="L2207" t="s">
        <v>16</v>
      </c>
      <c r="M2207" t="str">
        <f>IF(PatientData[[#This Row],[Age]]&lt;=30,"18-30",IF(PatientData[[#This Row],[Age]]&lt;=40,"31-40",IF(PatientData[[#This Row],[Age]]&lt;=50,"41-50",IF(PatientData[[#This Row],[Age]]&lt;=60,"51-60",IF(PatientData[[#This Row],[Age]]&lt;=70,"61-70",IF(PatientData[[#This Row],[Age]]&lt;=80,"71-80","80+"))))))</f>
        <v>61-70</v>
      </c>
    </row>
    <row r="2208" spans="1:13" x14ac:dyDescent="0.25">
      <c r="A2208" t="s">
        <v>2232</v>
      </c>
      <c r="B2208">
        <v>84</v>
      </c>
      <c r="C2208" t="s">
        <v>25</v>
      </c>
      <c r="D2208">
        <v>106</v>
      </c>
      <c r="E2208">
        <v>231.30357195558301</v>
      </c>
      <c r="F2208">
        <v>33.156744731298701</v>
      </c>
      <c r="G2208" t="s">
        <v>18</v>
      </c>
      <c r="H2208" t="s">
        <v>22</v>
      </c>
      <c r="I2208" t="s">
        <v>26</v>
      </c>
      <c r="J2208">
        <v>3</v>
      </c>
      <c r="K2208">
        <v>4429.6099999999997</v>
      </c>
      <c r="L2208" t="s">
        <v>16</v>
      </c>
      <c r="M2208" t="str">
        <f>IF(PatientData[[#This Row],[Age]]&lt;=30,"18-30",IF(PatientData[[#This Row],[Age]]&lt;=40,"31-40",IF(PatientData[[#This Row],[Age]]&lt;=50,"41-50",IF(PatientData[[#This Row],[Age]]&lt;=60,"51-60",IF(PatientData[[#This Row],[Age]]&lt;=70,"61-70",IF(PatientData[[#This Row],[Age]]&lt;=80,"71-80","80+"))))))</f>
        <v>80+</v>
      </c>
    </row>
    <row r="2209" spans="1:13" x14ac:dyDescent="0.25">
      <c r="A2209" t="s">
        <v>2233</v>
      </c>
      <c r="B2209">
        <v>46</v>
      </c>
      <c r="C2209" t="s">
        <v>25</v>
      </c>
      <c r="D2209">
        <v>127</v>
      </c>
      <c r="E2209" t="s">
        <v>10051</v>
      </c>
      <c r="F2209">
        <v>35.185965171524998</v>
      </c>
      <c r="G2209" t="s">
        <v>14</v>
      </c>
      <c r="H2209" t="s">
        <v>22</v>
      </c>
      <c r="I2209" t="s">
        <v>15</v>
      </c>
      <c r="J2209">
        <v>4</v>
      </c>
      <c r="K2209">
        <v>5936.59</v>
      </c>
      <c r="L2209" t="s">
        <v>16</v>
      </c>
      <c r="M2209" t="str">
        <f>IF(PatientData[[#This Row],[Age]]&lt;=30,"18-30",IF(PatientData[[#This Row],[Age]]&lt;=40,"31-40",IF(PatientData[[#This Row],[Age]]&lt;=50,"41-50",IF(PatientData[[#This Row],[Age]]&lt;=60,"51-60",IF(PatientData[[#This Row],[Age]]&lt;=70,"61-70",IF(PatientData[[#This Row],[Age]]&lt;=80,"71-80","80+"))))))</f>
        <v>41-50</v>
      </c>
    </row>
    <row r="2210" spans="1:13" x14ac:dyDescent="0.25">
      <c r="A2210" t="s">
        <v>2234</v>
      </c>
      <c r="B2210">
        <v>42</v>
      </c>
      <c r="C2210" t="s">
        <v>25</v>
      </c>
      <c r="D2210">
        <v>131</v>
      </c>
      <c r="E2210">
        <v>169.57735957400399</v>
      </c>
      <c r="F2210">
        <v>30.074760253201902</v>
      </c>
      <c r="G2210" t="s">
        <v>36</v>
      </c>
      <c r="H2210" t="s">
        <v>19</v>
      </c>
      <c r="I2210" t="s">
        <v>15</v>
      </c>
      <c r="J2210">
        <v>3</v>
      </c>
      <c r="K2210">
        <v>7806.86</v>
      </c>
      <c r="L2210" t="s">
        <v>43</v>
      </c>
      <c r="M2210" t="str">
        <f>IF(PatientData[[#This Row],[Age]]&lt;=30,"18-30",IF(PatientData[[#This Row],[Age]]&lt;=40,"31-40",IF(PatientData[[#This Row],[Age]]&lt;=50,"41-50",IF(PatientData[[#This Row],[Age]]&lt;=60,"51-60",IF(PatientData[[#This Row],[Age]]&lt;=70,"61-70",IF(PatientData[[#This Row],[Age]]&lt;=80,"71-80","80+"))))))</f>
        <v>41-50</v>
      </c>
    </row>
    <row r="2211" spans="1:13" x14ac:dyDescent="0.25">
      <c r="A2211" t="s">
        <v>2235</v>
      </c>
      <c r="B2211">
        <v>55</v>
      </c>
      <c r="C2211" t="s">
        <v>13</v>
      </c>
      <c r="D2211">
        <v>123</v>
      </c>
      <c r="E2211">
        <v>179.03076451061</v>
      </c>
      <c r="F2211">
        <v>31.197412851244199</v>
      </c>
      <c r="G2211" t="s">
        <v>36</v>
      </c>
      <c r="H2211" t="s">
        <v>19</v>
      </c>
      <c r="I2211" t="s">
        <v>15</v>
      </c>
      <c r="J2211">
        <v>4</v>
      </c>
      <c r="K2211">
        <v>13331.18</v>
      </c>
      <c r="L2211" t="s">
        <v>20</v>
      </c>
      <c r="M2211" t="str">
        <f>IF(PatientData[[#This Row],[Age]]&lt;=30,"18-30",IF(PatientData[[#This Row],[Age]]&lt;=40,"31-40",IF(PatientData[[#This Row],[Age]]&lt;=50,"41-50",IF(PatientData[[#This Row],[Age]]&lt;=60,"51-60",IF(PatientData[[#This Row],[Age]]&lt;=70,"61-70",IF(PatientData[[#This Row],[Age]]&lt;=80,"71-80","80+"))))))</f>
        <v>51-60</v>
      </c>
    </row>
    <row r="2212" spans="1:13" x14ac:dyDescent="0.25">
      <c r="A2212" t="s">
        <v>2236</v>
      </c>
      <c r="B2212">
        <v>68</v>
      </c>
      <c r="C2212" t="s">
        <v>13</v>
      </c>
      <c r="D2212">
        <v>125</v>
      </c>
      <c r="E2212">
        <v>259.388833929947</v>
      </c>
      <c r="F2212">
        <v>36.712542961787399</v>
      </c>
      <c r="G2212" t="s">
        <v>14</v>
      </c>
      <c r="H2212" t="s">
        <v>19</v>
      </c>
      <c r="I2212" t="s">
        <v>15</v>
      </c>
      <c r="J2212">
        <v>3</v>
      </c>
      <c r="K2212">
        <v>12213.92</v>
      </c>
      <c r="L2212" t="s">
        <v>16</v>
      </c>
      <c r="M2212" t="str">
        <f>IF(PatientData[[#This Row],[Age]]&lt;=30,"18-30",IF(PatientData[[#This Row],[Age]]&lt;=40,"31-40",IF(PatientData[[#This Row],[Age]]&lt;=50,"41-50",IF(PatientData[[#This Row],[Age]]&lt;=60,"51-60",IF(PatientData[[#This Row],[Age]]&lt;=70,"61-70",IF(PatientData[[#This Row],[Age]]&lt;=80,"71-80","80+"))))))</f>
        <v>61-70</v>
      </c>
    </row>
    <row r="2213" spans="1:13" x14ac:dyDescent="0.25">
      <c r="A2213" t="s">
        <v>2237</v>
      </c>
      <c r="B2213">
        <v>28</v>
      </c>
      <c r="C2213" t="s">
        <v>25</v>
      </c>
      <c r="D2213">
        <v>136</v>
      </c>
      <c r="E2213">
        <v>213.58193380422</v>
      </c>
      <c r="F2213">
        <v>16.8541437262603</v>
      </c>
      <c r="G2213" t="s">
        <v>14</v>
      </c>
      <c r="H2213" t="s">
        <v>19</v>
      </c>
      <c r="I2213" t="s">
        <v>28</v>
      </c>
      <c r="J2213">
        <v>2</v>
      </c>
      <c r="K2213">
        <v>1961.74</v>
      </c>
      <c r="L2213" t="s">
        <v>10051</v>
      </c>
      <c r="M2213" t="str">
        <f>IF(PatientData[[#This Row],[Age]]&lt;=30,"18-30",IF(PatientData[[#This Row],[Age]]&lt;=40,"31-40",IF(PatientData[[#This Row],[Age]]&lt;=50,"41-50",IF(PatientData[[#This Row],[Age]]&lt;=60,"51-60",IF(PatientData[[#This Row],[Age]]&lt;=70,"61-70",IF(PatientData[[#This Row],[Age]]&lt;=80,"71-80","80+"))))))</f>
        <v>18-30</v>
      </c>
    </row>
    <row r="2214" spans="1:13" x14ac:dyDescent="0.25">
      <c r="A2214" t="s">
        <v>2238</v>
      </c>
      <c r="B2214">
        <v>61</v>
      </c>
      <c r="C2214" t="s">
        <v>25</v>
      </c>
      <c r="D2214">
        <v>133</v>
      </c>
      <c r="E2214">
        <v>255.94107972325901</v>
      </c>
      <c r="F2214">
        <v>21.3116056738494</v>
      </c>
      <c r="G2214" t="s">
        <v>14</v>
      </c>
      <c r="H2214" t="s">
        <v>19</v>
      </c>
      <c r="I2214" t="s">
        <v>15</v>
      </c>
      <c r="J2214">
        <v>2</v>
      </c>
      <c r="K2214">
        <v>10961.99</v>
      </c>
      <c r="L2214" t="s">
        <v>16</v>
      </c>
      <c r="M2214" t="str">
        <f>IF(PatientData[[#This Row],[Age]]&lt;=30,"18-30",IF(PatientData[[#This Row],[Age]]&lt;=40,"31-40",IF(PatientData[[#This Row],[Age]]&lt;=50,"41-50",IF(PatientData[[#This Row],[Age]]&lt;=60,"51-60",IF(PatientData[[#This Row],[Age]]&lt;=70,"61-70",IF(PatientData[[#This Row],[Age]]&lt;=80,"71-80","80+"))))))</f>
        <v>61-70</v>
      </c>
    </row>
    <row r="2215" spans="1:13" x14ac:dyDescent="0.25">
      <c r="A2215" t="s">
        <v>2239</v>
      </c>
      <c r="B2215">
        <v>26</v>
      </c>
      <c r="C2215" t="s">
        <v>25</v>
      </c>
      <c r="D2215">
        <v>112</v>
      </c>
      <c r="E2215">
        <v>150.36086968093801</v>
      </c>
      <c r="F2215">
        <v>31.309438378706101</v>
      </c>
      <c r="G2215" t="s">
        <v>10051</v>
      </c>
      <c r="H2215" t="s">
        <v>19</v>
      </c>
      <c r="I2215" t="s">
        <v>28</v>
      </c>
      <c r="J2215">
        <v>1</v>
      </c>
      <c r="K2215">
        <v>3753.46</v>
      </c>
      <c r="L2215" t="s">
        <v>23</v>
      </c>
      <c r="M2215" t="str">
        <f>IF(PatientData[[#This Row],[Age]]&lt;=30,"18-30",IF(PatientData[[#This Row],[Age]]&lt;=40,"31-40",IF(PatientData[[#This Row],[Age]]&lt;=50,"41-50",IF(PatientData[[#This Row],[Age]]&lt;=60,"51-60",IF(PatientData[[#This Row],[Age]]&lt;=70,"61-70",IF(PatientData[[#This Row],[Age]]&lt;=80,"71-80","80+"))))))</f>
        <v>18-30</v>
      </c>
    </row>
    <row r="2216" spans="1:13" x14ac:dyDescent="0.25">
      <c r="A2216" t="s">
        <v>2240</v>
      </c>
      <c r="B2216">
        <v>64</v>
      </c>
      <c r="C2216" t="s">
        <v>13</v>
      </c>
      <c r="D2216">
        <v>112</v>
      </c>
      <c r="E2216">
        <v>177.072824505081</v>
      </c>
      <c r="F2216">
        <v>21.057811085196398</v>
      </c>
      <c r="G2216" t="s">
        <v>36</v>
      </c>
      <c r="H2216" t="s">
        <v>19</v>
      </c>
      <c r="I2216" t="s">
        <v>15</v>
      </c>
      <c r="J2216">
        <v>3</v>
      </c>
      <c r="K2216">
        <v>4126.79</v>
      </c>
      <c r="L2216" t="s">
        <v>16</v>
      </c>
      <c r="M2216" t="str">
        <f>IF(PatientData[[#This Row],[Age]]&lt;=30,"18-30",IF(PatientData[[#This Row],[Age]]&lt;=40,"31-40",IF(PatientData[[#This Row],[Age]]&lt;=50,"41-50",IF(PatientData[[#This Row],[Age]]&lt;=60,"51-60",IF(PatientData[[#This Row],[Age]]&lt;=70,"61-70",IF(PatientData[[#This Row],[Age]]&lt;=80,"71-80","80+"))))))</f>
        <v>61-70</v>
      </c>
    </row>
    <row r="2217" spans="1:13" x14ac:dyDescent="0.25">
      <c r="A2217" t="s">
        <v>2241</v>
      </c>
      <c r="B2217">
        <v>47</v>
      </c>
      <c r="C2217" t="s">
        <v>25</v>
      </c>
      <c r="D2217">
        <v>153</v>
      </c>
      <c r="E2217">
        <v>248.20402197666201</v>
      </c>
      <c r="F2217">
        <v>27.438251123579199</v>
      </c>
      <c r="G2217" t="s">
        <v>14</v>
      </c>
      <c r="H2217" t="s">
        <v>19</v>
      </c>
      <c r="I2217" t="s">
        <v>28</v>
      </c>
      <c r="J2217">
        <v>1</v>
      </c>
      <c r="K2217">
        <v>2873.82</v>
      </c>
      <c r="L2217" t="s">
        <v>43</v>
      </c>
      <c r="M2217" t="str">
        <f>IF(PatientData[[#This Row],[Age]]&lt;=30,"18-30",IF(PatientData[[#This Row],[Age]]&lt;=40,"31-40",IF(PatientData[[#This Row],[Age]]&lt;=50,"41-50",IF(PatientData[[#This Row],[Age]]&lt;=60,"51-60",IF(PatientData[[#This Row],[Age]]&lt;=70,"61-70",IF(PatientData[[#This Row],[Age]]&lt;=80,"71-80","80+"))))))</f>
        <v>41-50</v>
      </c>
    </row>
    <row r="2218" spans="1:13" x14ac:dyDescent="0.25">
      <c r="A2218" t="s">
        <v>2242</v>
      </c>
      <c r="B2218">
        <v>21</v>
      </c>
      <c r="C2218" t="s">
        <v>25</v>
      </c>
      <c r="D2218">
        <v>102</v>
      </c>
      <c r="E2218">
        <v>185.66449864395199</v>
      </c>
      <c r="F2218">
        <v>30.529955204213501</v>
      </c>
      <c r="G2218" t="s">
        <v>36</v>
      </c>
      <c r="H2218" t="s">
        <v>22</v>
      </c>
      <c r="I2218" t="s">
        <v>26</v>
      </c>
      <c r="J2218">
        <v>8</v>
      </c>
      <c r="K2218">
        <v>6425.47</v>
      </c>
      <c r="L2218" t="s">
        <v>23</v>
      </c>
      <c r="M2218" t="str">
        <f>IF(PatientData[[#This Row],[Age]]&lt;=30,"18-30",IF(PatientData[[#This Row],[Age]]&lt;=40,"31-40",IF(PatientData[[#This Row],[Age]]&lt;=50,"41-50",IF(PatientData[[#This Row],[Age]]&lt;=60,"51-60",IF(PatientData[[#This Row],[Age]]&lt;=70,"61-70",IF(PatientData[[#This Row],[Age]]&lt;=80,"71-80","80+"))))))</f>
        <v>18-30</v>
      </c>
    </row>
    <row r="2219" spans="1:13" x14ac:dyDescent="0.25">
      <c r="A2219" t="s">
        <v>2243</v>
      </c>
      <c r="B2219">
        <v>70</v>
      </c>
      <c r="C2219" t="s">
        <v>25</v>
      </c>
      <c r="D2219">
        <v>127</v>
      </c>
      <c r="E2219">
        <v>217.959537275852</v>
      </c>
      <c r="F2219">
        <v>27.979537475023601</v>
      </c>
      <c r="G2219" t="s">
        <v>18</v>
      </c>
      <c r="H2219" t="s">
        <v>19</v>
      </c>
      <c r="I2219" t="s">
        <v>15</v>
      </c>
      <c r="J2219">
        <v>1</v>
      </c>
      <c r="K2219">
        <v>8230.32</v>
      </c>
      <c r="L2219" t="s">
        <v>23</v>
      </c>
      <c r="M2219" t="str">
        <f>IF(PatientData[[#This Row],[Age]]&lt;=30,"18-30",IF(PatientData[[#This Row],[Age]]&lt;=40,"31-40",IF(PatientData[[#This Row],[Age]]&lt;=50,"41-50",IF(PatientData[[#This Row],[Age]]&lt;=60,"51-60",IF(PatientData[[#This Row],[Age]]&lt;=70,"61-70",IF(PatientData[[#This Row],[Age]]&lt;=80,"71-80","80+"))))))</f>
        <v>61-70</v>
      </c>
    </row>
    <row r="2220" spans="1:13" x14ac:dyDescent="0.25">
      <c r="A2220" t="s">
        <v>2244</v>
      </c>
      <c r="B2220">
        <v>44</v>
      </c>
      <c r="C2220" t="s">
        <v>25</v>
      </c>
      <c r="D2220">
        <v>97</v>
      </c>
      <c r="E2220">
        <v>224.10998445231999</v>
      </c>
      <c r="F2220">
        <v>22.1077807342058</v>
      </c>
      <c r="G2220" t="s">
        <v>14</v>
      </c>
      <c r="H2220" t="s">
        <v>22</v>
      </c>
      <c r="I2220" t="s">
        <v>28</v>
      </c>
      <c r="J2220">
        <v>6</v>
      </c>
      <c r="K2220">
        <v>4650.5200000000004</v>
      </c>
      <c r="L2220" t="s">
        <v>16</v>
      </c>
      <c r="M2220" t="str">
        <f>IF(PatientData[[#This Row],[Age]]&lt;=30,"18-30",IF(PatientData[[#This Row],[Age]]&lt;=40,"31-40",IF(PatientData[[#This Row],[Age]]&lt;=50,"41-50",IF(PatientData[[#This Row],[Age]]&lt;=60,"51-60",IF(PatientData[[#This Row],[Age]]&lt;=70,"61-70",IF(PatientData[[#This Row],[Age]]&lt;=80,"71-80","80+"))))))</f>
        <v>41-50</v>
      </c>
    </row>
    <row r="2221" spans="1:13" x14ac:dyDescent="0.25">
      <c r="A2221" t="s">
        <v>2245</v>
      </c>
      <c r="B2221">
        <v>50</v>
      </c>
      <c r="C2221" t="s">
        <v>25</v>
      </c>
      <c r="D2221">
        <v>161</v>
      </c>
      <c r="E2221">
        <v>228.848501196689</v>
      </c>
      <c r="F2221">
        <v>26.743372530754201</v>
      </c>
      <c r="G2221" t="s">
        <v>18</v>
      </c>
      <c r="H2221" t="s">
        <v>19</v>
      </c>
      <c r="I2221" t="s">
        <v>15</v>
      </c>
      <c r="J2221">
        <v>2</v>
      </c>
      <c r="K2221">
        <v>10338.98</v>
      </c>
      <c r="L2221" t="s">
        <v>20</v>
      </c>
      <c r="M2221" t="str">
        <f>IF(PatientData[[#This Row],[Age]]&lt;=30,"18-30",IF(PatientData[[#This Row],[Age]]&lt;=40,"31-40",IF(PatientData[[#This Row],[Age]]&lt;=50,"41-50",IF(PatientData[[#This Row],[Age]]&lt;=60,"51-60",IF(PatientData[[#This Row],[Age]]&lt;=70,"61-70",IF(PatientData[[#This Row],[Age]]&lt;=80,"71-80","80+"))))))</f>
        <v>41-50</v>
      </c>
    </row>
    <row r="2222" spans="1:13" x14ac:dyDescent="0.25">
      <c r="A2222" t="s">
        <v>2246</v>
      </c>
      <c r="B2222">
        <v>44</v>
      </c>
      <c r="C2222" t="s">
        <v>13</v>
      </c>
      <c r="D2222">
        <v>133</v>
      </c>
      <c r="E2222">
        <v>160.54209448398299</v>
      </c>
      <c r="F2222" t="s">
        <v>10051</v>
      </c>
      <c r="G2222" t="s">
        <v>36</v>
      </c>
      <c r="H2222" t="s">
        <v>22</v>
      </c>
      <c r="I2222" t="s">
        <v>15</v>
      </c>
      <c r="J2222">
        <v>4</v>
      </c>
      <c r="K2222">
        <v>10188.11</v>
      </c>
      <c r="L2222" t="s">
        <v>20</v>
      </c>
      <c r="M2222" t="str">
        <f>IF(PatientData[[#This Row],[Age]]&lt;=30,"18-30",IF(PatientData[[#This Row],[Age]]&lt;=40,"31-40",IF(PatientData[[#This Row],[Age]]&lt;=50,"41-50",IF(PatientData[[#This Row],[Age]]&lt;=60,"51-60",IF(PatientData[[#This Row],[Age]]&lt;=70,"61-70",IF(PatientData[[#This Row],[Age]]&lt;=80,"71-80","80+"))))))</f>
        <v>41-50</v>
      </c>
    </row>
    <row r="2223" spans="1:13" x14ac:dyDescent="0.25">
      <c r="A2223" t="s">
        <v>2247</v>
      </c>
      <c r="B2223">
        <v>65</v>
      </c>
      <c r="C2223" t="s">
        <v>25</v>
      </c>
      <c r="D2223">
        <v>111</v>
      </c>
      <c r="E2223">
        <v>259.66454642163501</v>
      </c>
      <c r="F2223">
        <v>32.382618057232698</v>
      </c>
      <c r="G2223" t="s">
        <v>14</v>
      </c>
      <c r="H2223" t="s">
        <v>19</v>
      </c>
      <c r="I2223" t="s">
        <v>15</v>
      </c>
      <c r="J2223">
        <v>2</v>
      </c>
      <c r="K2223">
        <v>11028.27</v>
      </c>
      <c r="L2223" t="s">
        <v>23</v>
      </c>
      <c r="M2223" t="str">
        <f>IF(PatientData[[#This Row],[Age]]&lt;=30,"18-30",IF(PatientData[[#This Row],[Age]]&lt;=40,"31-40",IF(PatientData[[#This Row],[Age]]&lt;=50,"41-50",IF(PatientData[[#This Row],[Age]]&lt;=60,"51-60",IF(PatientData[[#This Row],[Age]]&lt;=70,"61-70",IF(PatientData[[#This Row],[Age]]&lt;=80,"71-80","80+"))))))</f>
        <v>61-70</v>
      </c>
    </row>
    <row r="2224" spans="1:13" x14ac:dyDescent="0.25">
      <c r="A2224" t="s">
        <v>2248</v>
      </c>
      <c r="B2224">
        <v>55</v>
      </c>
      <c r="C2224" t="s">
        <v>13</v>
      </c>
      <c r="D2224">
        <v>121</v>
      </c>
      <c r="E2224">
        <v>169.49936762925901</v>
      </c>
      <c r="F2224">
        <v>30.9722055449636</v>
      </c>
      <c r="G2224" t="s">
        <v>36</v>
      </c>
      <c r="H2224" t="s">
        <v>19</v>
      </c>
      <c r="I2224" t="s">
        <v>15</v>
      </c>
      <c r="J2224">
        <v>3</v>
      </c>
      <c r="K2224">
        <v>16391.95</v>
      </c>
      <c r="L2224" t="s">
        <v>16</v>
      </c>
      <c r="M2224" t="str">
        <f>IF(PatientData[[#This Row],[Age]]&lt;=30,"18-30",IF(PatientData[[#This Row],[Age]]&lt;=40,"31-40",IF(PatientData[[#This Row],[Age]]&lt;=50,"41-50",IF(PatientData[[#This Row],[Age]]&lt;=60,"51-60",IF(PatientData[[#This Row],[Age]]&lt;=70,"61-70",IF(PatientData[[#This Row],[Age]]&lt;=80,"71-80","80+"))))))</f>
        <v>51-60</v>
      </c>
    </row>
    <row r="2225" spans="1:13" x14ac:dyDescent="0.25">
      <c r="A2225" t="s">
        <v>2249</v>
      </c>
      <c r="B2225">
        <v>54</v>
      </c>
      <c r="C2225" t="s">
        <v>13</v>
      </c>
      <c r="D2225">
        <v>131</v>
      </c>
      <c r="E2225">
        <v>181.91628390489899</v>
      </c>
      <c r="F2225">
        <v>29.119434591483</v>
      </c>
      <c r="G2225" t="s">
        <v>36</v>
      </c>
      <c r="H2225" t="s">
        <v>22</v>
      </c>
      <c r="I2225" t="s">
        <v>26</v>
      </c>
      <c r="J2225">
        <v>5</v>
      </c>
      <c r="K2225">
        <v>25060.05</v>
      </c>
      <c r="L2225" t="s">
        <v>16</v>
      </c>
      <c r="M2225" t="str">
        <f>IF(PatientData[[#This Row],[Age]]&lt;=30,"18-30",IF(PatientData[[#This Row],[Age]]&lt;=40,"31-40",IF(PatientData[[#This Row],[Age]]&lt;=50,"41-50",IF(PatientData[[#This Row],[Age]]&lt;=60,"51-60",IF(PatientData[[#This Row],[Age]]&lt;=70,"61-70",IF(PatientData[[#This Row],[Age]]&lt;=80,"71-80","80+"))))))</f>
        <v>51-60</v>
      </c>
    </row>
    <row r="2226" spans="1:13" x14ac:dyDescent="0.25">
      <c r="A2226" t="s">
        <v>2250</v>
      </c>
      <c r="B2226">
        <v>48</v>
      </c>
      <c r="C2226" t="s">
        <v>13</v>
      </c>
      <c r="D2226">
        <v>115</v>
      </c>
      <c r="E2226">
        <v>231.15614429356</v>
      </c>
      <c r="F2226">
        <v>31.3076509825442</v>
      </c>
      <c r="G2226" t="s">
        <v>14</v>
      </c>
      <c r="H2226" t="s">
        <v>22</v>
      </c>
      <c r="I2226" t="s">
        <v>15</v>
      </c>
      <c r="J2226">
        <v>3</v>
      </c>
      <c r="K2226">
        <v>6046.53</v>
      </c>
      <c r="L2226" t="s">
        <v>16</v>
      </c>
      <c r="M2226" t="str">
        <f>IF(PatientData[[#This Row],[Age]]&lt;=30,"18-30",IF(PatientData[[#This Row],[Age]]&lt;=40,"31-40",IF(PatientData[[#This Row],[Age]]&lt;=50,"41-50",IF(PatientData[[#This Row],[Age]]&lt;=60,"51-60",IF(PatientData[[#This Row],[Age]]&lt;=70,"61-70",IF(PatientData[[#This Row],[Age]]&lt;=80,"71-80","80+"))))))</f>
        <v>41-50</v>
      </c>
    </row>
    <row r="2227" spans="1:13" x14ac:dyDescent="0.25">
      <c r="A2227" t="s">
        <v>2251</v>
      </c>
      <c r="B2227">
        <v>45</v>
      </c>
      <c r="C2227" t="s">
        <v>25</v>
      </c>
      <c r="D2227">
        <v>117</v>
      </c>
      <c r="E2227">
        <v>274.26315474369102</v>
      </c>
      <c r="F2227">
        <v>22.187064197413498</v>
      </c>
      <c r="G2227" t="s">
        <v>36</v>
      </c>
      <c r="H2227" t="s">
        <v>22</v>
      </c>
      <c r="I2227" t="s">
        <v>26</v>
      </c>
      <c r="J2227">
        <v>5</v>
      </c>
      <c r="K2227">
        <v>17436.07</v>
      </c>
      <c r="L2227" t="s">
        <v>16</v>
      </c>
      <c r="M2227" t="str">
        <f>IF(PatientData[[#This Row],[Age]]&lt;=30,"18-30",IF(PatientData[[#This Row],[Age]]&lt;=40,"31-40",IF(PatientData[[#This Row],[Age]]&lt;=50,"41-50",IF(PatientData[[#This Row],[Age]]&lt;=60,"51-60",IF(PatientData[[#This Row],[Age]]&lt;=70,"61-70",IF(PatientData[[#This Row],[Age]]&lt;=80,"71-80","80+"))))))</f>
        <v>41-50</v>
      </c>
    </row>
    <row r="2228" spans="1:13" x14ac:dyDescent="0.25">
      <c r="A2228" t="s">
        <v>2252</v>
      </c>
      <c r="B2228">
        <v>38</v>
      </c>
      <c r="C2228" t="s">
        <v>25</v>
      </c>
      <c r="D2228">
        <v>118</v>
      </c>
      <c r="E2228">
        <v>257.51489029492097</v>
      </c>
      <c r="F2228">
        <v>30.8865306080179</v>
      </c>
      <c r="G2228" t="s">
        <v>14</v>
      </c>
      <c r="H2228" t="s">
        <v>19</v>
      </c>
      <c r="I2228" t="s">
        <v>28</v>
      </c>
      <c r="J2228">
        <v>3</v>
      </c>
      <c r="K2228">
        <v>3331.35</v>
      </c>
      <c r="L2228" t="s">
        <v>20</v>
      </c>
      <c r="M2228" t="str">
        <f>IF(PatientData[[#This Row],[Age]]&lt;=30,"18-30",IF(PatientData[[#This Row],[Age]]&lt;=40,"31-40",IF(PatientData[[#This Row],[Age]]&lt;=50,"41-50",IF(PatientData[[#This Row],[Age]]&lt;=60,"51-60",IF(PatientData[[#This Row],[Age]]&lt;=70,"61-70",IF(PatientData[[#This Row],[Age]]&lt;=80,"71-80","80+"))))))</f>
        <v>31-40</v>
      </c>
    </row>
    <row r="2229" spans="1:13" x14ac:dyDescent="0.25">
      <c r="A2229" t="s">
        <v>2253</v>
      </c>
      <c r="B2229">
        <v>56</v>
      </c>
      <c r="C2229" t="s">
        <v>25</v>
      </c>
      <c r="D2229">
        <v>90</v>
      </c>
      <c r="E2229">
        <v>199.62503206698</v>
      </c>
      <c r="F2229">
        <v>31.4753813166143</v>
      </c>
      <c r="G2229" t="s">
        <v>10051</v>
      </c>
      <c r="H2229" t="s">
        <v>22</v>
      </c>
      <c r="I2229" t="s">
        <v>15</v>
      </c>
      <c r="J2229">
        <v>2</v>
      </c>
      <c r="K2229">
        <v>8935.2099999999991</v>
      </c>
      <c r="L2229" t="s">
        <v>10051</v>
      </c>
      <c r="M2229" t="str">
        <f>IF(PatientData[[#This Row],[Age]]&lt;=30,"18-30",IF(PatientData[[#This Row],[Age]]&lt;=40,"31-40",IF(PatientData[[#This Row],[Age]]&lt;=50,"41-50",IF(PatientData[[#This Row],[Age]]&lt;=60,"51-60",IF(PatientData[[#This Row],[Age]]&lt;=70,"61-70",IF(PatientData[[#This Row],[Age]]&lt;=80,"71-80","80+"))))))</f>
        <v>51-60</v>
      </c>
    </row>
    <row r="2230" spans="1:13" x14ac:dyDescent="0.25">
      <c r="A2230" t="s">
        <v>2254</v>
      </c>
      <c r="B2230">
        <v>37</v>
      </c>
      <c r="C2230" t="s">
        <v>13</v>
      </c>
      <c r="D2230">
        <v>123</v>
      </c>
      <c r="E2230">
        <v>168.43419959287101</v>
      </c>
      <c r="F2230">
        <v>22.0506565354234</v>
      </c>
      <c r="G2230" t="s">
        <v>14</v>
      </c>
      <c r="H2230" t="s">
        <v>19</v>
      </c>
      <c r="I2230" t="s">
        <v>28</v>
      </c>
      <c r="J2230">
        <v>4</v>
      </c>
      <c r="K2230">
        <v>4418.7299999999996</v>
      </c>
      <c r="L2230" t="s">
        <v>16</v>
      </c>
      <c r="M2230" t="str">
        <f>IF(PatientData[[#This Row],[Age]]&lt;=30,"18-30",IF(PatientData[[#This Row],[Age]]&lt;=40,"31-40",IF(PatientData[[#This Row],[Age]]&lt;=50,"41-50",IF(PatientData[[#This Row],[Age]]&lt;=60,"51-60",IF(PatientData[[#This Row],[Age]]&lt;=70,"61-70",IF(PatientData[[#This Row],[Age]]&lt;=80,"71-80","80+"))))))</f>
        <v>31-40</v>
      </c>
    </row>
    <row r="2231" spans="1:13" x14ac:dyDescent="0.25">
      <c r="A2231" t="s">
        <v>2255</v>
      </c>
      <c r="B2231">
        <v>54</v>
      </c>
      <c r="C2231" t="s">
        <v>13</v>
      </c>
      <c r="D2231">
        <v>124</v>
      </c>
      <c r="E2231">
        <v>210.460667826693</v>
      </c>
      <c r="F2231">
        <v>24.865205817858101</v>
      </c>
      <c r="G2231" t="s">
        <v>18</v>
      </c>
      <c r="H2231" t="s">
        <v>19</v>
      </c>
      <c r="I2231" t="s">
        <v>15</v>
      </c>
      <c r="J2231">
        <v>3</v>
      </c>
      <c r="K2231">
        <v>11833.71</v>
      </c>
      <c r="L2231" t="s">
        <v>16</v>
      </c>
      <c r="M2231" t="str">
        <f>IF(PatientData[[#This Row],[Age]]&lt;=30,"18-30",IF(PatientData[[#This Row],[Age]]&lt;=40,"31-40",IF(PatientData[[#This Row],[Age]]&lt;=50,"41-50",IF(PatientData[[#This Row],[Age]]&lt;=60,"51-60",IF(PatientData[[#This Row],[Age]]&lt;=70,"61-70",IF(PatientData[[#This Row],[Age]]&lt;=80,"71-80","80+"))))))</f>
        <v>51-60</v>
      </c>
    </row>
    <row r="2232" spans="1:13" x14ac:dyDescent="0.25">
      <c r="A2232" t="s">
        <v>2256</v>
      </c>
      <c r="B2232">
        <v>55</v>
      </c>
      <c r="C2232" t="s">
        <v>13</v>
      </c>
      <c r="D2232">
        <v>114</v>
      </c>
      <c r="E2232">
        <v>216.89037388674799</v>
      </c>
      <c r="F2232">
        <v>23.7020845379589</v>
      </c>
      <c r="G2232" t="s">
        <v>36</v>
      </c>
      <c r="H2232" t="s">
        <v>19</v>
      </c>
      <c r="I2232" t="s">
        <v>15</v>
      </c>
      <c r="J2232">
        <v>3</v>
      </c>
      <c r="K2232">
        <v>5972.6</v>
      </c>
      <c r="L2232" t="s">
        <v>23</v>
      </c>
      <c r="M2232" t="str">
        <f>IF(PatientData[[#This Row],[Age]]&lt;=30,"18-30",IF(PatientData[[#This Row],[Age]]&lt;=40,"31-40",IF(PatientData[[#This Row],[Age]]&lt;=50,"41-50",IF(PatientData[[#This Row],[Age]]&lt;=60,"51-60",IF(PatientData[[#This Row],[Age]]&lt;=70,"61-70",IF(PatientData[[#This Row],[Age]]&lt;=80,"71-80","80+"))))))</f>
        <v>51-60</v>
      </c>
    </row>
    <row r="2233" spans="1:13" x14ac:dyDescent="0.25">
      <c r="A2233" t="s">
        <v>2257</v>
      </c>
      <c r="B2233">
        <v>83</v>
      </c>
      <c r="C2233" t="s">
        <v>13</v>
      </c>
      <c r="D2233">
        <v>135</v>
      </c>
      <c r="E2233">
        <v>233.626456799165</v>
      </c>
      <c r="F2233">
        <v>23.726425167965498</v>
      </c>
      <c r="G2233" t="s">
        <v>14</v>
      </c>
      <c r="H2233" t="s">
        <v>22</v>
      </c>
      <c r="I2233" t="s">
        <v>26</v>
      </c>
      <c r="J2233">
        <v>4</v>
      </c>
      <c r="K2233">
        <v>15562.82</v>
      </c>
      <c r="L2233" t="s">
        <v>43</v>
      </c>
      <c r="M2233" t="str">
        <f>IF(PatientData[[#This Row],[Age]]&lt;=30,"18-30",IF(PatientData[[#This Row],[Age]]&lt;=40,"31-40",IF(PatientData[[#This Row],[Age]]&lt;=50,"41-50",IF(PatientData[[#This Row],[Age]]&lt;=60,"51-60",IF(PatientData[[#This Row],[Age]]&lt;=70,"61-70",IF(PatientData[[#This Row],[Age]]&lt;=80,"71-80","80+"))))))</f>
        <v>80+</v>
      </c>
    </row>
    <row r="2234" spans="1:13" x14ac:dyDescent="0.25">
      <c r="A2234" t="s">
        <v>2258</v>
      </c>
      <c r="B2234">
        <v>32</v>
      </c>
      <c r="C2234" t="s">
        <v>25</v>
      </c>
      <c r="D2234">
        <v>126</v>
      </c>
      <c r="E2234">
        <v>171.45640438655499</v>
      </c>
      <c r="F2234">
        <v>19.6029981429161</v>
      </c>
      <c r="G2234" t="s">
        <v>14</v>
      </c>
      <c r="H2234" t="s">
        <v>19</v>
      </c>
      <c r="I2234" t="s">
        <v>28</v>
      </c>
      <c r="J2234">
        <v>5</v>
      </c>
      <c r="K2234">
        <v>6308.48</v>
      </c>
      <c r="L2234" t="s">
        <v>23</v>
      </c>
      <c r="M2234" t="str">
        <f>IF(PatientData[[#This Row],[Age]]&lt;=30,"18-30",IF(PatientData[[#This Row],[Age]]&lt;=40,"31-40",IF(PatientData[[#This Row],[Age]]&lt;=50,"41-50",IF(PatientData[[#This Row],[Age]]&lt;=60,"51-60",IF(PatientData[[#This Row],[Age]]&lt;=70,"61-70",IF(PatientData[[#This Row],[Age]]&lt;=80,"71-80","80+"))))))</f>
        <v>31-40</v>
      </c>
    </row>
    <row r="2235" spans="1:13" x14ac:dyDescent="0.25">
      <c r="A2235" t="s">
        <v>2259</v>
      </c>
      <c r="B2235">
        <v>61</v>
      </c>
      <c r="C2235" t="s">
        <v>13</v>
      </c>
      <c r="D2235">
        <v>164</v>
      </c>
      <c r="E2235">
        <v>172.98164034948499</v>
      </c>
      <c r="F2235">
        <v>27.072010218542498</v>
      </c>
      <c r="G2235" t="s">
        <v>18</v>
      </c>
      <c r="H2235" t="s">
        <v>22</v>
      </c>
      <c r="I2235" t="s">
        <v>26</v>
      </c>
      <c r="J2235">
        <v>2</v>
      </c>
      <c r="K2235">
        <v>20315.53</v>
      </c>
      <c r="L2235" t="s">
        <v>16</v>
      </c>
      <c r="M2235" t="str">
        <f>IF(PatientData[[#This Row],[Age]]&lt;=30,"18-30",IF(PatientData[[#This Row],[Age]]&lt;=40,"31-40",IF(PatientData[[#This Row],[Age]]&lt;=50,"41-50",IF(PatientData[[#This Row],[Age]]&lt;=60,"51-60",IF(PatientData[[#This Row],[Age]]&lt;=70,"61-70",IF(PatientData[[#This Row],[Age]]&lt;=80,"71-80","80+"))))))</f>
        <v>61-70</v>
      </c>
    </row>
    <row r="2236" spans="1:13" x14ac:dyDescent="0.25">
      <c r="A2236" t="s">
        <v>2260</v>
      </c>
      <c r="B2236">
        <v>71</v>
      </c>
      <c r="C2236" t="s">
        <v>25</v>
      </c>
      <c r="D2236">
        <v>145</v>
      </c>
      <c r="E2236">
        <v>225.540153777283</v>
      </c>
      <c r="F2236">
        <v>32.545983605862901</v>
      </c>
      <c r="G2236" t="s">
        <v>14</v>
      </c>
      <c r="H2236" t="s">
        <v>19</v>
      </c>
      <c r="I2236" t="s">
        <v>15</v>
      </c>
      <c r="J2236">
        <v>5</v>
      </c>
      <c r="K2236">
        <v>6763.23</v>
      </c>
      <c r="L2236" t="s">
        <v>20</v>
      </c>
      <c r="M2236" t="str">
        <f>IF(PatientData[[#This Row],[Age]]&lt;=30,"18-30",IF(PatientData[[#This Row],[Age]]&lt;=40,"31-40",IF(PatientData[[#This Row],[Age]]&lt;=50,"41-50",IF(PatientData[[#This Row],[Age]]&lt;=60,"51-60",IF(PatientData[[#This Row],[Age]]&lt;=70,"61-70",IF(PatientData[[#This Row],[Age]]&lt;=80,"71-80","80+"))))))</f>
        <v>71-80</v>
      </c>
    </row>
    <row r="2237" spans="1:13" x14ac:dyDescent="0.25">
      <c r="A2237" t="s">
        <v>2261</v>
      </c>
      <c r="B2237">
        <v>43</v>
      </c>
      <c r="C2237" t="s">
        <v>25</v>
      </c>
      <c r="D2237">
        <v>135</v>
      </c>
      <c r="E2237">
        <v>176.01243652257901</v>
      </c>
      <c r="F2237">
        <v>31.468137687477899</v>
      </c>
      <c r="G2237" t="s">
        <v>14</v>
      </c>
      <c r="H2237" t="s">
        <v>19</v>
      </c>
      <c r="I2237" t="s">
        <v>28</v>
      </c>
      <c r="J2237">
        <v>5</v>
      </c>
      <c r="K2237">
        <v>8866.75</v>
      </c>
      <c r="L2237" t="s">
        <v>23</v>
      </c>
      <c r="M2237" t="str">
        <f>IF(PatientData[[#This Row],[Age]]&lt;=30,"18-30",IF(PatientData[[#This Row],[Age]]&lt;=40,"31-40",IF(PatientData[[#This Row],[Age]]&lt;=50,"41-50",IF(PatientData[[#This Row],[Age]]&lt;=60,"51-60",IF(PatientData[[#This Row],[Age]]&lt;=70,"61-70",IF(PatientData[[#This Row],[Age]]&lt;=80,"71-80","80+"))))))</f>
        <v>41-50</v>
      </c>
    </row>
    <row r="2238" spans="1:13" x14ac:dyDescent="0.25">
      <c r="A2238" t="s">
        <v>2262</v>
      </c>
      <c r="B2238">
        <v>28</v>
      </c>
      <c r="C2238" t="s">
        <v>13</v>
      </c>
      <c r="D2238">
        <v>139</v>
      </c>
      <c r="E2238">
        <v>247.972394940654</v>
      </c>
      <c r="F2238">
        <v>33.774329699418303</v>
      </c>
      <c r="G2238" t="s">
        <v>18</v>
      </c>
      <c r="H2238" t="s">
        <v>22</v>
      </c>
      <c r="I2238" t="s">
        <v>26</v>
      </c>
      <c r="J2238">
        <v>2</v>
      </c>
      <c r="K2238">
        <v>22178.83</v>
      </c>
      <c r="L2238" t="s">
        <v>23</v>
      </c>
      <c r="M2238" t="str">
        <f>IF(PatientData[[#This Row],[Age]]&lt;=30,"18-30",IF(PatientData[[#This Row],[Age]]&lt;=40,"31-40",IF(PatientData[[#This Row],[Age]]&lt;=50,"41-50",IF(PatientData[[#This Row],[Age]]&lt;=60,"51-60",IF(PatientData[[#This Row],[Age]]&lt;=70,"61-70",IF(PatientData[[#This Row],[Age]]&lt;=80,"71-80","80+"))))))</f>
        <v>18-30</v>
      </c>
    </row>
    <row r="2239" spans="1:13" x14ac:dyDescent="0.25">
      <c r="A2239" t="s">
        <v>2263</v>
      </c>
      <c r="B2239">
        <v>54</v>
      </c>
      <c r="C2239" t="s">
        <v>13</v>
      </c>
      <c r="D2239">
        <v>125</v>
      </c>
      <c r="E2239">
        <v>263.06470354665697</v>
      </c>
      <c r="F2239">
        <v>28.713159482707201</v>
      </c>
      <c r="G2239" t="s">
        <v>18</v>
      </c>
      <c r="H2239" t="s">
        <v>22</v>
      </c>
      <c r="I2239" t="s">
        <v>26</v>
      </c>
      <c r="J2239">
        <v>1</v>
      </c>
      <c r="K2239">
        <v>15735.49</v>
      </c>
      <c r="L2239" t="s">
        <v>16</v>
      </c>
      <c r="M2239" t="str">
        <f>IF(PatientData[[#This Row],[Age]]&lt;=30,"18-30",IF(PatientData[[#This Row],[Age]]&lt;=40,"31-40",IF(PatientData[[#This Row],[Age]]&lt;=50,"41-50",IF(PatientData[[#This Row],[Age]]&lt;=60,"51-60",IF(PatientData[[#This Row],[Age]]&lt;=70,"61-70",IF(PatientData[[#This Row],[Age]]&lt;=80,"71-80","80+"))))))</f>
        <v>51-60</v>
      </c>
    </row>
    <row r="2240" spans="1:13" x14ac:dyDescent="0.25">
      <c r="A2240" t="s">
        <v>2264</v>
      </c>
      <c r="B2240">
        <v>72</v>
      </c>
      <c r="C2240" t="s">
        <v>13</v>
      </c>
      <c r="D2240">
        <v>106</v>
      </c>
      <c r="E2240">
        <v>199.90104447214301</v>
      </c>
      <c r="F2240">
        <v>21.651360473966101</v>
      </c>
      <c r="G2240" t="s">
        <v>14</v>
      </c>
      <c r="H2240" t="s">
        <v>19</v>
      </c>
      <c r="I2240" t="s">
        <v>15</v>
      </c>
      <c r="J2240">
        <v>7</v>
      </c>
      <c r="K2240">
        <v>11683.51</v>
      </c>
      <c r="L2240" t="s">
        <v>16</v>
      </c>
      <c r="M2240" t="str">
        <f>IF(PatientData[[#This Row],[Age]]&lt;=30,"18-30",IF(PatientData[[#This Row],[Age]]&lt;=40,"31-40",IF(PatientData[[#This Row],[Age]]&lt;=50,"41-50",IF(PatientData[[#This Row],[Age]]&lt;=60,"51-60",IF(PatientData[[#This Row],[Age]]&lt;=70,"61-70",IF(PatientData[[#This Row],[Age]]&lt;=80,"71-80","80+"))))))</f>
        <v>71-80</v>
      </c>
    </row>
    <row r="2241" spans="1:13" x14ac:dyDescent="0.25">
      <c r="A2241" t="s">
        <v>2265</v>
      </c>
      <c r="B2241">
        <v>57</v>
      </c>
      <c r="C2241" t="s">
        <v>25</v>
      </c>
      <c r="D2241">
        <v>130</v>
      </c>
      <c r="E2241">
        <v>266.12133662051701</v>
      </c>
      <c r="F2241">
        <v>29.660596396348499</v>
      </c>
      <c r="G2241" t="s">
        <v>14</v>
      </c>
      <c r="H2241" t="s">
        <v>19</v>
      </c>
      <c r="I2241" t="s">
        <v>15</v>
      </c>
      <c r="J2241">
        <v>2</v>
      </c>
      <c r="K2241">
        <v>4666.93</v>
      </c>
      <c r="L2241" t="s">
        <v>16</v>
      </c>
      <c r="M2241" t="str">
        <f>IF(PatientData[[#This Row],[Age]]&lt;=30,"18-30",IF(PatientData[[#This Row],[Age]]&lt;=40,"31-40",IF(PatientData[[#This Row],[Age]]&lt;=50,"41-50",IF(PatientData[[#This Row],[Age]]&lt;=60,"51-60",IF(PatientData[[#This Row],[Age]]&lt;=70,"61-70",IF(PatientData[[#This Row],[Age]]&lt;=80,"71-80","80+"))))))</f>
        <v>51-60</v>
      </c>
    </row>
    <row r="2242" spans="1:13" x14ac:dyDescent="0.25">
      <c r="A2242" t="s">
        <v>2266</v>
      </c>
      <c r="B2242">
        <v>49</v>
      </c>
      <c r="C2242" t="s">
        <v>25</v>
      </c>
      <c r="D2242">
        <v>146</v>
      </c>
      <c r="E2242" t="s">
        <v>10051</v>
      </c>
      <c r="F2242">
        <v>26.427194304934201</v>
      </c>
      <c r="G2242" t="s">
        <v>36</v>
      </c>
      <c r="H2242" t="s">
        <v>19</v>
      </c>
      <c r="I2242" t="s">
        <v>26</v>
      </c>
      <c r="J2242">
        <v>5</v>
      </c>
      <c r="K2242">
        <v>18991.27</v>
      </c>
      <c r="L2242" t="s">
        <v>16</v>
      </c>
      <c r="M2242" t="str">
        <f>IF(PatientData[[#This Row],[Age]]&lt;=30,"18-30",IF(PatientData[[#This Row],[Age]]&lt;=40,"31-40",IF(PatientData[[#This Row],[Age]]&lt;=50,"41-50",IF(PatientData[[#This Row],[Age]]&lt;=60,"51-60",IF(PatientData[[#This Row],[Age]]&lt;=70,"61-70",IF(PatientData[[#This Row],[Age]]&lt;=80,"71-80","80+"))))))</f>
        <v>41-50</v>
      </c>
    </row>
    <row r="2243" spans="1:13" x14ac:dyDescent="0.25">
      <c r="A2243" t="s">
        <v>2267</v>
      </c>
      <c r="B2243">
        <v>33</v>
      </c>
      <c r="C2243" t="s">
        <v>13</v>
      </c>
      <c r="D2243">
        <v>132</v>
      </c>
      <c r="E2243">
        <v>207.999784170911</v>
      </c>
      <c r="F2243">
        <v>37.952646147791498</v>
      </c>
      <c r="G2243" t="s">
        <v>18</v>
      </c>
      <c r="H2243" t="s">
        <v>19</v>
      </c>
      <c r="I2243" t="s">
        <v>28</v>
      </c>
      <c r="J2243">
        <v>6</v>
      </c>
      <c r="K2243">
        <v>5351.04</v>
      </c>
      <c r="L2243" t="s">
        <v>23</v>
      </c>
      <c r="M2243" t="str">
        <f>IF(PatientData[[#This Row],[Age]]&lt;=30,"18-30",IF(PatientData[[#This Row],[Age]]&lt;=40,"31-40",IF(PatientData[[#This Row],[Age]]&lt;=50,"41-50",IF(PatientData[[#This Row],[Age]]&lt;=60,"51-60",IF(PatientData[[#This Row],[Age]]&lt;=70,"61-70",IF(PatientData[[#This Row],[Age]]&lt;=80,"71-80","80+"))))))</f>
        <v>31-40</v>
      </c>
    </row>
    <row r="2244" spans="1:13" x14ac:dyDescent="0.25">
      <c r="A2244" t="s">
        <v>2268</v>
      </c>
      <c r="B2244">
        <v>75</v>
      </c>
      <c r="C2244" t="s">
        <v>13</v>
      </c>
      <c r="D2244">
        <v>164</v>
      </c>
      <c r="E2244">
        <v>258.85943993072402</v>
      </c>
      <c r="F2244">
        <v>21.844558808839501</v>
      </c>
      <c r="G2244" t="s">
        <v>14</v>
      </c>
      <c r="H2244" t="s">
        <v>22</v>
      </c>
      <c r="I2244" t="s">
        <v>26</v>
      </c>
      <c r="J2244">
        <v>2</v>
      </c>
      <c r="K2244">
        <v>5547.11</v>
      </c>
      <c r="L2244" t="s">
        <v>16</v>
      </c>
      <c r="M2244" t="str">
        <f>IF(PatientData[[#This Row],[Age]]&lt;=30,"18-30",IF(PatientData[[#This Row],[Age]]&lt;=40,"31-40",IF(PatientData[[#This Row],[Age]]&lt;=50,"41-50",IF(PatientData[[#This Row],[Age]]&lt;=60,"51-60",IF(PatientData[[#This Row],[Age]]&lt;=70,"61-70",IF(PatientData[[#This Row],[Age]]&lt;=80,"71-80","80+"))))))</f>
        <v>71-80</v>
      </c>
    </row>
    <row r="2245" spans="1:13" x14ac:dyDescent="0.25">
      <c r="A2245" t="s">
        <v>2269</v>
      </c>
      <c r="B2245">
        <v>66</v>
      </c>
      <c r="C2245" t="s">
        <v>25</v>
      </c>
      <c r="D2245">
        <v>161</v>
      </c>
      <c r="E2245">
        <v>149.17229991600999</v>
      </c>
      <c r="F2245" t="s">
        <v>10051</v>
      </c>
      <c r="G2245" t="s">
        <v>36</v>
      </c>
      <c r="H2245" t="s">
        <v>19</v>
      </c>
      <c r="I2245" t="s">
        <v>15</v>
      </c>
      <c r="J2245">
        <v>5</v>
      </c>
      <c r="K2245">
        <v>9130.9</v>
      </c>
      <c r="L2245" t="s">
        <v>16</v>
      </c>
      <c r="M2245" t="str">
        <f>IF(PatientData[[#This Row],[Age]]&lt;=30,"18-30",IF(PatientData[[#This Row],[Age]]&lt;=40,"31-40",IF(PatientData[[#This Row],[Age]]&lt;=50,"41-50",IF(PatientData[[#This Row],[Age]]&lt;=60,"51-60",IF(PatientData[[#This Row],[Age]]&lt;=70,"61-70",IF(PatientData[[#This Row],[Age]]&lt;=80,"71-80","80+"))))))</f>
        <v>61-70</v>
      </c>
    </row>
    <row r="2246" spans="1:13" x14ac:dyDescent="0.25">
      <c r="A2246" t="s">
        <v>2270</v>
      </c>
      <c r="B2246">
        <v>86</v>
      </c>
      <c r="C2246" t="s">
        <v>13</v>
      </c>
      <c r="D2246">
        <v>134</v>
      </c>
      <c r="E2246">
        <v>176.749362818164</v>
      </c>
      <c r="F2246">
        <v>27.3918789180182</v>
      </c>
      <c r="G2246" t="s">
        <v>18</v>
      </c>
      <c r="H2246" t="s">
        <v>19</v>
      </c>
      <c r="I2246" t="s">
        <v>15</v>
      </c>
      <c r="J2246">
        <v>3</v>
      </c>
      <c r="K2246">
        <v>12923.22</v>
      </c>
      <c r="L2246" t="s">
        <v>23</v>
      </c>
      <c r="M2246" t="str">
        <f>IF(PatientData[[#This Row],[Age]]&lt;=30,"18-30",IF(PatientData[[#This Row],[Age]]&lt;=40,"31-40",IF(PatientData[[#This Row],[Age]]&lt;=50,"41-50",IF(PatientData[[#This Row],[Age]]&lt;=60,"51-60",IF(PatientData[[#This Row],[Age]]&lt;=70,"61-70",IF(PatientData[[#This Row],[Age]]&lt;=80,"71-80","80+"))))))</f>
        <v>80+</v>
      </c>
    </row>
    <row r="2247" spans="1:13" x14ac:dyDescent="0.25">
      <c r="A2247" t="s">
        <v>2271</v>
      </c>
      <c r="B2247">
        <v>90</v>
      </c>
      <c r="C2247" t="s">
        <v>25</v>
      </c>
      <c r="D2247">
        <v>150</v>
      </c>
      <c r="E2247">
        <v>226.36574713630301</v>
      </c>
      <c r="F2247">
        <v>31.6219284888038</v>
      </c>
      <c r="G2247" t="s">
        <v>14</v>
      </c>
      <c r="H2247" t="s">
        <v>22</v>
      </c>
      <c r="I2247" t="s">
        <v>26</v>
      </c>
      <c r="J2247" t="s">
        <v>10051</v>
      </c>
      <c r="K2247">
        <v>7173.92</v>
      </c>
      <c r="L2247" t="s">
        <v>23</v>
      </c>
      <c r="M2247" t="str">
        <f>IF(PatientData[[#This Row],[Age]]&lt;=30,"18-30",IF(PatientData[[#This Row],[Age]]&lt;=40,"31-40",IF(PatientData[[#This Row],[Age]]&lt;=50,"41-50",IF(PatientData[[#This Row],[Age]]&lt;=60,"51-60",IF(PatientData[[#This Row],[Age]]&lt;=70,"61-70",IF(PatientData[[#This Row],[Age]]&lt;=80,"71-80","80+"))))))</f>
        <v>80+</v>
      </c>
    </row>
    <row r="2248" spans="1:13" x14ac:dyDescent="0.25">
      <c r="A2248" t="s">
        <v>2272</v>
      </c>
      <c r="B2248">
        <v>32</v>
      </c>
      <c r="C2248" t="s">
        <v>13</v>
      </c>
      <c r="D2248">
        <v>126</v>
      </c>
      <c r="E2248">
        <v>167.60612832115601</v>
      </c>
      <c r="F2248">
        <v>27.493242343094501</v>
      </c>
      <c r="G2248" t="s">
        <v>18</v>
      </c>
      <c r="H2248" t="s">
        <v>22</v>
      </c>
      <c r="I2248" t="s">
        <v>15</v>
      </c>
      <c r="J2248">
        <v>4</v>
      </c>
      <c r="K2248">
        <v>8475.93</v>
      </c>
      <c r="L2248" t="s">
        <v>16</v>
      </c>
      <c r="M2248" t="str">
        <f>IF(PatientData[[#This Row],[Age]]&lt;=30,"18-30",IF(PatientData[[#This Row],[Age]]&lt;=40,"31-40",IF(PatientData[[#This Row],[Age]]&lt;=50,"41-50",IF(PatientData[[#This Row],[Age]]&lt;=60,"51-60",IF(PatientData[[#This Row],[Age]]&lt;=70,"61-70",IF(PatientData[[#This Row],[Age]]&lt;=80,"71-80","80+"))))))</f>
        <v>31-40</v>
      </c>
    </row>
    <row r="2249" spans="1:13" x14ac:dyDescent="0.25">
      <c r="A2249" t="s">
        <v>2273</v>
      </c>
      <c r="B2249">
        <v>43</v>
      </c>
      <c r="C2249" t="s">
        <v>13</v>
      </c>
      <c r="D2249">
        <v>170</v>
      </c>
      <c r="E2249">
        <v>254.625356587261</v>
      </c>
      <c r="F2249">
        <v>25.867768220916101</v>
      </c>
      <c r="G2249" t="s">
        <v>36</v>
      </c>
      <c r="H2249" t="s">
        <v>19</v>
      </c>
      <c r="I2249" t="s">
        <v>26</v>
      </c>
      <c r="J2249" t="s">
        <v>10051</v>
      </c>
      <c r="K2249">
        <v>12386.9</v>
      </c>
      <c r="L2249" t="s">
        <v>16</v>
      </c>
      <c r="M2249" t="str">
        <f>IF(PatientData[[#This Row],[Age]]&lt;=30,"18-30",IF(PatientData[[#This Row],[Age]]&lt;=40,"31-40",IF(PatientData[[#This Row],[Age]]&lt;=50,"41-50",IF(PatientData[[#This Row],[Age]]&lt;=60,"51-60",IF(PatientData[[#This Row],[Age]]&lt;=70,"61-70",IF(PatientData[[#This Row],[Age]]&lt;=80,"71-80","80+"))))))</f>
        <v>41-50</v>
      </c>
    </row>
    <row r="2250" spans="1:13" x14ac:dyDescent="0.25">
      <c r="A2250" t="s">
        <v>2274</v>
      </c>
      <c r="B2250">
        <v>44</v>
      </c>
      <c r="C2250" t="s">
        <v>13</v>
      </c>
      <c r="D2250">
        <v>136</v>
      </c>
      <c r="E2250">
        <v>193.44078881166101</v>
      </c>
      <c r="F2250">
        <v>37.787576087181499</v>
      </c>
      <c r="G2250" t="s">
        <v>14</v>
      </c>
      <c r="H2250" t="s">
        <v>22</v>
      </c>
      <c r="I2250" t="s">
        <v>15</v>
      </c>
      <c r="J2250">
        <v>1</v>
      </c>
      <c r="K2250">
        <v>10784.62</v>
      </c>
      <c r="L2250" t="s">
        <v>16</v>
      </c>
      <c r="M2250" t="str">
        <f>IF(PatientData[[#This Row],[Age]]&lt;=30,"18-30",IF(PatientData[[#This Row],[Age]]&lt;=40,"31-40",IF(PatientData[[#This Row],[Age]]&lt;=50,"41-50",IF(PatientData[[#This Row],[Age]]&lt;=60,"51-60",IF(PatientData[[#This Row],[Age]]&lt;=70,"61-70",IF(PatientData[[#This Row],[Age]]&lt;=80,"71-80","80+"))))))</f>
        <v>41-50</v>
      </c>
    </row>
    <row r="2251" spans="1:13" x14ac:dyDescent="0.25">
      <c r="A2251" t="s">
        <v>2275</v>
      </c>
      <c r="B2251">
        <v>54</v>
      </c>
      <c r="C2251" t="s">
        <v>25</v>
      </c>
      <c r="D2251">
        <v>116</v>
      </c>
      <c r="E2251">
        <v>260.28787424007697</v>
      </c>
      <c r="F2251">
        <v>25.349448451845198</v>
      </c>
      <c r="G2251" t="s">
        <v>36</v>
      </c>
      <c r="H2251" t="s">
        <v>22</v>
      </c>
      <c r="I2251" t="s">
        <v>26</v>
      </c>
      <c r="J2251">
        <v>5</v>
      </c>
      <c r="K2251">
        <v>14001.55</v>
      </c>
      <c r="L2251" t="s">
        <v>16</v>
      </c>
      <c r="M2251" t="str">
        <f>IF(PatientData[[#This Row],[Age]]&lt;=30,"18-30",IF(PatientData[[#This Row],[Age]]&lt;=40,"31-40",IF(PatientData[[#This Row],[Age]]&lt;=50,"41-50",IF(PatientData[[#This Row],[Age]]&lt;=60,"51-60",IF(PatientData[[#This Row],[Age]]&lt;=70,"61-70",IF(PatientData[[#This Row],[Age]]&lt;=80,"71-80","80+"))))))</f>
        <v>51-60</v>
      </c>
    </row>
    <row r="2252" spans="1:13" x14ac:dyDescent="0.25">
      <c r="A2252" t="s">
        <v>2276</v>
      </c>
      <c r="B2252">
        <v>26</v>
      </c>
      <c r="C2252" t="s">
        <v>25</v>
      </c>
      <c r="D2252">
        <v>125</v>
      </c>
      <c r="E2252">
        <v>247.16344073663399</v>
      </c>
      <c r="F2252">
        <v>24.9661282456313</v>
      </c>
      <c r="G2252" t="s">
        <v>14</v>
      </c>
      <c r="H2252" t="s">
        <v>19</v>
      </c>
      <c r="I2252" t="s">
        <v>28</v>
      </c>
      <c r="J2252">
        <v>3</v>
      </c>
      <c r="K2252">
        <v>3588.14</v>
      </c>
      <c r="L2252" t="s">
        <v>16</v>
      </c>
      <c r="M2252" t="str">
        <f>IF(PatientData[[#This Row],[Age]]&lt;=30,"18-30",IF(PatientData[[#This Row],[Age]]&lt;=40,"31-40",IF(PatientData[[#This Row],[Age]]&lt;=50,"41-50",IF(PatientData[[#This Row],[Age]]&lt;=60,"51-60",IF(PatientData[[#This Row],[Age]]&lt;=70,"61-70",IF(PatientData[[#This Row],[Age]]&lt;=80,"71-80","80+"))))))</f>
        <v>18-30</v>
      </c>
    </row>
    <row r="2253" spans="1:13" x14ac:dyDescent="0.25">
      <c r="A2253" t="s">
        <v>2277</v>
      </c>
      <c r="B2253">
        <v>63</v>
      </c>
      <c r="C2253" t="s">
        <v>13</v>
      </c>
      <c r="D2253">
        <v>102</v>
      </c>
      <c r="E2253">
        <v>157.76057186670701</v>
      </c>
      <c r="F2253">
        <v>30.485316769990899</v>
      </c>
      <c r="G2253" t="s">
        <v>18</v>
      </c>
      <c r="H2253" t="s">
        <v>10051</v>
      </c>
      <c r="I2253" t="s">
        <v>15</v>
      </c>
      <c r="J2253">
        <v>3</v>
      </c>
      <c r="K2253">
        <v>5202.6000000000004</v>
      </c>
      <c r="L2253" t="s">
        <v>23</v>
      </c>
      <c r="M2253" t="str">
        <f>IF(PatientData[[#This Row],[Age]]&lt;=30,"18-30",IF(PatientData[[#This Row],[Age]]&lt;=40,"31-40",IF(PatientData[[#This Row],[Age]]&lt;=50,"41-50",IF(PatientData[[#This Row],[Age]]&lt;=60,"51-60",IF(PatientData[[#This Row],[Age]]&lt;=70,"61-70",IF(PatientData[[#This Row],[Age]]&lt;=80,"71-80","80+"))))))</f>
        <v>61-70</v>
      </c>
    </row>
    <row r="2254" spans="1:13" x14ac:dyDescent="0.25">
      <c r="A2254" t="s">
        <v>2278</v>
      </c>
      <c r="B2254">
        <v>70</v>
      </c>
      <c r="C2254" t="s">
        <v>13</v>
      </c>
      <c r="D2254">
        <v>150</v>
      </c>
      <c r="E2254">
        <v>221.53688715905599</v>
      </c>
      <c r="F2254">
        <v>24.073125165135298</v>
      </c>
      <c r="G2254" t="s">
        <v>14</v>
      </c>
      <c r="H2254" t="s">
        <v>22</v>
      </c>
      <c r="I2254" t="s">
        <v>15</v>
      </c>
      <c r="J2254">
        <v>2</v>
      </c>
      <c r="K2254">
        <v>13972.55</v>
      </c>
      <c r="L2254" t="s">
        <v>16</v>
      </c>
      <c r="M2254" t="str">
        <f>IF(PatientData[[#This Row],[Age]]&lt;=30,"18-30",IF(PatientData[[#This Row],[Age]]&lt;=40,"31-40",IF(PatientData[[#This Row],[Age]]&lt;=50,"41-50",IF(PatientData[[#This Row],[Age]]&lt;=60,"51-60",IF(PatientData[[#This Row],[Age]]&lt;=70,"61-70",IF(PatientData[[#This Row],[Age]]&lt;=80,"71-80","80+"))))))</f>
        <v>61-70</v>
      </c>
    </row>
    <row r="2255" spans="1:13" x14ac:dyDescent="0.25">
      <c r="A2255" t="s">
        <v>2279</v>
      </c>
      <c r="B2255">
        <v>48</v>
      </c>
      <c r="C2255" t="s">
        <v>25</v>
      </c>
      <c r="D2255">
        <v>149</v>
      </c>
      <c r="E2255">
        <v>180.06671453710101</v>
      </c>
      <c r="F2255">
        <v>18.685161199586801</v>
      </c>
      <c r="G2255" t="s">
        <v>18</v>
      </c>
      <c r="H2255" t="s">
        <v>19</v>
      </c>
      <c r="I2255" t="s">
        <v>15</v>
      </c>
      <c r="J2255">
        <v>5</v>
      </c>
      <c r="K2255">
        <v>14063.78</v>
      </c>
      <c r="L2255" t="s">
        <v>20</v>
      </c>
      <c r="M2255" t="str">
        <f>IF(PatientData[[#This Row],[Age]]&lt;=30,"18-30",IF(PatientData[[#This Row],[Age]]&lt;=40,"31-40",IF(PatientData[[#This Row],[Age]]&lt;=50,"41-50",IF(PatientData[[#This Row],[Age]]&lt;=60,"51-60",IF(PatientData[[#This Row],[Age]]&lt;=70,"61-70",IF(PatientData[[#This Row],[Age]]&lt;=80,"71-80","80+"))))))</f>
        <v>41-50</v>
      </c>
    </row>
    <row r="2256" spans="1:13" x14ac:dyDescent="0.25">
      <c r="A2256" t="s">
        <v>2280</v>
      </c>
      <c r="B2256">
        <v>71</v>
      </c>
      <c r="C2256" t="s">
        <v>13</v>
      </c>
      <c r="D2256">
        <v>113</v>
      </c>
      <c r="E2256">
        <v>178.82349621106101</v>
      </c>
      <c r="F2256">
        <v>35.995557697460001</v>
      </c>
      <c r="G2256" t="s">
        <v>18</v>
      </c>
      <c r="H2256" t="s">
        <v>19</v>
      </c>
      <c r="I2256" t="s">
        <v>15</v>
      </c>
      <c r="J2256">
        <v>1</v>
      </c>
      <c r="K2256">
        <v>11259.46</v>
      </c>
      <c r="L2256" t="s">
        <v>20</v>
      </c>
      <c r="M2256" t="str">
        <f>IF(PatientData[[#This Row],[Age]]&lt;=30,"18-30",IF(PatientData[[#This Row],[Age]]&lt;=40,"31-40",IF(PatientData[[#This Row],[Age]]&lt;=50,"41-50",IF(PatientData[[#This Row],[Age]]&lt;=60,"51-60",IF(PatientData[[#This Row],[Age]]&lt;=70,"61-70",IF(PatientData[[#This Row],[Age]]&lt;=80,"71-80","80+"))))))</f>
        <v>71-80</v>
      </c>
    </row>
    <row r="2257" spans="1:13" x14ac:dyDescent="0.25">
      <c r="A2257" t="s">
        <v>2281</v>
      </c>
      <c r="B2257">
        <v>19</v>
      </c>
      <c r="C2257" t="s">
        <v>13</v>
      </c>
      <c r="D2257">
        <v>113</v>
      </c>
      <c r="E2257">
        <v>169.69481906489</v>
      </c>
      <c r="F2257">
        <v>26.496983857873499</v>
      </c>
      <c r="G2257" t="s">
        <v>36</v>
      </c>
      <c r="H2257" t="s">
        <v>22</v>
      </c>
      <c r="I2257" t="s">
        <v>26</v>
      </c>
      <c r="J2257">
        <v>4</v>
      </c>
      <c r="K2257">
        <v>23380.87</v>
      </c>
      <c r="L2257" t="s">
        <v>20</v>
      </c>
      <c r="M2257" t="str">
        <f>IF(PatientData[[#This Row],[Age]]&lt;=30,"18-30",IF(PatientData[[#This Row],[Age]]&lt;=40,"31-40",IF(PatientData[[#This Row],[Age]]&lt;=50,"41-50",IF(PatientData[[#This Row],[Age]]&lt;=60,"51-60",IF(PatientData[[#This Row],[Age]]&lt;=70,"61-70",IF(PatientData[[#This Row],[Age]]&lt;=80,"71-80","80+"))))))</f>
        <v>18-30</v>
      </c>
    </row>
    <row r="2258" spans="1:13" x14ac:dyDescent="0.25">
      <c r="A2258" t="s">
        <v>2282</v>
      </c>
      <c r="B2258">
        <v>45</v>
      </c>
      <c r="C2258" t="s">
        <v>13</v>
      </c>
      <c r="D2258">
        <v>111</v>
      </c>
      <c r="E2258">
        <v>220.10016245465201</v>
      </c>
      <c r="F2258">
        <v>30.714880806105398</v>
      </c>
      <c r="G2258" t="s">
        <v>18</v>
      </c>
      <c r="H2258" t="s">
        <v>19</v>
      </c>
      <c r="I2258" t="s">
        <v>28</v>
      </c>
      <c r="J2258">
        <v>2</v>
      </c>
      <c r="K2258">
        <v>2521.4</v>
      </c>
      <c r="L2258" t="s">
        <v>16</v>
      </c>
      <c r="M2258" t="str">
        <f>IF(PatientData[[#This Row],[Age]]&lt;=30,"18-30",IF(PatientData[[#This Row],[Age]]&lt;=40,"31-40",IF(PatientData[[#This Row],[Age]]&lt;=50,"41-50",IF(PatientData[[#This Row],[Age]]&lt;=60,"51-60",IF(PatientData[[#This Row],[Age]]&lt;=70,"61-70",IF(PatientData[[#This Row],[Age]]&lt;=80,"71-80","80+"))))))</f>
        <v>41-50</v>
      </c>
    </row>
    <row r="2259" spans="1:13" x14ac:dyDescent="0.25">
      <c r="A2259" t="s">
        <v>2283</v>
      </c>
      <c r="B2259">
        <v>62</v>
      </c>
      <c r="C2259" t="s">
        <v>25</v>
      </c>
      <c r="D2259">
        <v>114</v>
      </c>
      <c r="E2259">
        <v>190.012995521025</v>
      </c>
      <c r="F2259">
        <v>28.750396086078201</v>
      </c>
      <c r="G2259" t="s">
        <v>14</v>
      </c>
      <c r="H2259" t="s">
        <v>19</v>
      </c>
      <c r="I2259" t="s">
        <v>15</v>
      </c>
      <c r="J2259">
        <v>3</v>
      </c>
      <c r="K2259">
        <v>11141.14</v>
      </c>
      <c r="L2259" t="s">
        <v>16</v>
      </c>
      <c r="M2259" t="str">
        <f>IF(PatientData[[#This Row],[Age]]&lt;=30,"18-30",IF(PatientData[[#This Row],[Age]]&lt;=40,"31-40",IF(PatientData[[#This Row],[Age]]&lt;=50,"41-50",IF(PatientData[[#This Row],[Age]]&lt;=60,"51-60",IF(PatientData[[#This Row],[Age]]&lt;=70,"61-70",IF(PatientData[[#This Row],[Age]]&lt;=80,"71-80","80+"))))))</f>
        <v>61-70</v>
      </c>
    </row>
    <row r="2260" spans="1:13" x14ac:dyDescent="0.25">
      <c r="A2260" t="s">
        <v>2284</v>
      </c>
      <c r="B2260">
        <v>92</v>
      </c>
      <c r="C2260" t="s">
        <v>13</v>
      </c>
      <c r="D2260">
        <v>130</v>
      </c>
      <c r="E2260">
        <v>235.59943446534001</v>
      </c>
      <c r="F2260">
        <v>24.634268600971801</v>
      </c>
      <c r="G2260" t="s">
        <v>14</v>
      </c>
      <c r="H2260" t="s">
        <v>10051</v>
      </c>
      <c r="I2260" t="s">
        <v>15</v>
      </c>
      <c r="J2260">
        <v>6</v>
      </c>
      <c r="K2260">
        <v>15188.57</v>
      </c>
      <c r="L2260" t="s">
        <v>23</v>
      </c>
      <c r="M2260" t="str">
        <f>IF(PatientData[[#This Row],[Age]]&lt;=30,"18-30",IF(PatientData[[#This Row],[Age]]&lt;=40,"31-40",IF(PatientData[[#This Row],[Age]]&lt;=50,"41-50",IF(PatientData[[#This Row],[Age]]&lt;=60,"51-60",IF(PatientData[[#This Row],[Age]]&lt;=70,"61-70",IF(PatientData[[#This Row],[Age]]&lt;=80,"71-80","80+"))))))</f>
        <v>80+</v>
      </c>
    </row>
    <row r="2261" spans="1:13" x14ac:dyDescent="0.25">
      <c r="A2261" t="s">
        <v>2285</v>
      </c>
      <c r="B2261">
        <v>54</v>
      </c>
      <c r="C2261" t="s">
        <v>13</v>
      </c>
      <c r="D2261">
        <v>111</v>
      </c>
      <c r="E2261">
        <v>152.76882895762799</v>
      </c>
      <c r="F2261">
        <v>33.332089529187698</v>
      </c>
      <c r="G2261" t="s">
        <v>36</v>
      </c>
      <c r="H2261" t="s">
        <v>22</v>
      </c>
      <c r="I2261" t="s">
        <v>15</v>
      </c>
      <c r="J2261">
        <v>7</v>
      </c>
      <c r="K2261">
        <v>13730.8</v>
      </c>
      <c r="L2261" t="s">
        <v>23</v>
      </c>
      <c r="M2261" t="str">
        <f>IF(PatientData[[#This Row],[Age]]&lt;=30,"18-30",IF(PatientData[[#This Row],[Age]]&lt;=40,"31-40",IF(PatientData[[#This Row],[Age]]&lt;=50,"41-50",IF(PatientData[[#This Row],[Age]]&lt;=60,"51-60",IF(PatientData[[#This Row],[Age]]&lt;=70,"61-70",IF(PatientData[[#This Row],[Age]]&lt;=80,"71-80","80+"))))))</f>
        <v>51-60</v>
      </c>
    </row>
    <row r="2262" spans="1:13" x14ac:dyDescent="0.25">
      <c r="A2262" t="s">
        <v>2286</v>
      </c>
      <c r="B2262">
        <v>53</v>
      </c>
      <c r="C2262" t="s">
        <v>25</v>
      </c>
      <c r="D2262">
        <v>145</v>
      </c>
      <c r="E2262">
        <v>219.181331003607</v>
      </c>
      <c r="F2262">
        <v>20.542933668607098</v>
      </c>
      <c r="G2262" t="s">
        <v>36</v>
      </c>
      <c r="H2262" t="s">
        <v>22</v>
      </c>
      <c r="I2262" t="s">
        <v>26</v>
      </c>
      <c r="J2262">
        <v>3</v>
      </c>
      <c r="K2262">
        <v>16507.099999999999</v>
      </c>
      <c r="L2262" t="s">
        <v>16</v>
      </c>
      <c r="M2262" t="str">
        <f>IF(PatientData[[#This Row],[Age]]&lt;=30,"18-30",IF(PatientData[[#This Row],[Age]]&lt;=40,"31-40",IF(PatientData[[#This Row],[Age]]&lt;=50,"41-50",IF(PatientData[[#This Row],[Age]]&lt;=60,"51-60",IF(PatientData[[#This Row],[Age]]&lt;=70,"61-70",IF(PatientData[[#This Row],[Age]]&lt;=80,"71-80","80+"))))))</f>
        <v>51-60</v>
      </c>
    </row>
    <row r="2263" spans="1:13" x14ac:dyDescent="0.25">
      <c r="A2263" t="s">
        <v>2287</v>
      </c>
      <c r="B2263">
        <v>58</v>
      </c>
      <c r="C2263" t="s">
        <v>13</v>
      </c>
      <c r="D2263">
        <v>124</v>
      </c>
      <c r="E2263">
        <v>250.66032003358501</v>
      </c>
      <c r="F2263">
        <v>26.722702073345701</v>
      </c>
      <c r="G2263" t="s">
        <v>18</v>
      </c>
      <c r="H2263" t="s">
        <v>19</v>
      </c>
      <c r="I2263" t="s">
        <v>15</v>
      </c>
      <c r="J2263">
        <v>2</v>
      </c>
      <c r="K2263">
        <v>7971.77</v>
      </c>
      <c r="L2263" t="s">
        <v>16</v>
      </c>
      <c r="M2263" t="str">
        <f>IF(PatientData[[#This Row],[Age]]&lt;=30,"18-30",IF(PatientData[[#This Row],[Age]]&lt;=40,"31-40",IF(PatientData[[#This Row],[Age]]&lt;=50,"41-50",IF(PatientData[[#This Row],[Age]]&lt;=60,"51-60",IF(PatientData[[#This Row],[Age]]&lt;=70,"61-70",IF(PatientData[[#This Row],[Age]]&lt;=80,"71-80","80+"))))))</f>
        <v>51-60</v>
      </c>
    </row>
    <row r="2264" spans="1:13" x14ac:dyDescent="0.25">
      <c r="A2264" t="s">
        <v>2288</v>
      </c>
      <c r="B2264">
        <v>55</v>
      </c>
      <c r="C2264" t="s">
        <v>13</v>
      </c>
      <c r="D2264">
        <v>149</v>
      </c>
      <c r="E2264">
        <v>246.567730810943</v>
      </c>
      <c r="F2264">
        <v>21.719824078675899</v>
      </c>
      <c r="G2264" t="s">
        <v>18</v>
      </c>
      <c r="H2264" t="s">
        <v>19</v>
      </c>
      <c r="I2264" t="s">
        <v>15</v>
      </c>
      <c r="J2264">
        <v>5</v>
      </c>
      <c r="K2264">
        <v>10545.09</v>
      </c>
      <c r="L2264" t="s">
        <v>16</v>
      </c>
      <c r="M2264" t="str">
        <f>IF(PatientData[[#This Row],[Age]]&lt;=30,"18-30",IF(PatientData[[#This Row],[Age]]&lt;=40,"31-40",IF(PatientData[[#This Row],[Age]]&lt;=50,"41-50",IF(PatientData[[#This Row],[Age]]&lt;=60,"51-60",IF(PatientData[[#This Row],[Age]]&lt;=70,"61-70",IF(PatientData[[#This Row],[Age]]&lt;=80,"71-80","80+"))))))</f>
        <v>51-60</v>
      </c>
    </row>
    <row r="2265" spans="1:13" x14ac:dyDescent="0.25">
      <c r="A2265" t="s">
        <v>2289</v>
      </c>
      <c r="B2265">
        <v>58</v>
      </c>
      <c r="C2265" t="s">
        <v>25</v>
      </c>
      <c r="D2265">
        <v>120</v>
      </c>
      <c r="E2265">
        <v>230.00755679921301</v>
      </c>
      <c r="F2265">
        <v>31.559668845557201</v>
      </c>
      <c r="G2265" t="s">
        <v>18</v>
      </c>
      <c r="H2265" t="s">
        <v>19</v>
      </c>
      <c r="I2265" t="s">
        <v>10051</v>
      </c>
      <c r="J2265">
        <v>2</v>
      </c>
      <c r="K2265">
        <v>1481.14</v>
      </c>
      <c r="L2265" t="s">
        <v>16</v>
      </c>
      <c r="M2265" t="str">
        <f>IF(PatientData[[#This Row],[Age]]&lt;=30,"18-30",IF(PatientData[[#This Row],[Age]]&lt;=40,"31-40",IF(PatientData[[#This Row],[Age]]&lt;=50,"41-50",IF(PatientData[[#This Row],[Age]]&lt;=60,"51-60",IF(PatientData[[#This Row],[Age]]&lt;=70,"61-70",IF(PatientData[[#This Row],[Age]]&lt;=80,"71-80","80+"))))))</f>
        <v>51-60</v>
      </c>
    </row>
    <row r="2266" spans="1:13" x14ac:dyDescent="0.25">
      <c r="A2266" t="s">
        <v>2290</v>
      </c>
      <c r="B2266">
        <v>30</v>
      </c>
      <c r="C2266" t="s">
        <v>13</v>
      </c>
      <c r="D2266">
        <v>148</v>
      </c>
      <c r="E2266">
        <v>220.43901429355901</v>
      </c>
      <c r="F2266">
        <v>27.865112234670999</v>
      </c>
      <c r="G2266" t="s">
        <v>14</v>
      </c>
      <c r="H2266" t="s">
        <v>19</v>
      </c>
      <c r="I2266" t="s">
        <v>15</v>
      </c>
      <c r="J2266">
        <v>5</v>
      </c>
      <c r="K2266">
        <v>11075.89</v>
      </c>
      <c r="L2266" t="s">
        <v>16</v>
      </c>
      <c r="M2266" t="str">
        <f>IF(PatientData[[#This Row],[Age]]&lt;=30,"18-30",IF(PatientData[[#This Row],[Age]]&lt;=40,"31-40",IF(PatientData[[#This Row],[Age]]&lt;=50,"41-50",IF(PatientData[[#This Row],[Age]]&lt;=60,"51-60",IF(PatientData[[#This Row],[Age]]&lt;=70,"61-70",IF(PatientData[[#This Row],[Age]]&lt;=80,"71-80","80+"))))))</f>
        <v>18-30</v>
      </c>
    </row>
    <row r="2267" spans="1:13" x14ac:dyDescent="0.25">
      <c r="A2267" t="s">
        <v>2291</v>
      </c>
      <c r="B2267">
        <v>53</v>
      </c>
      <c r="C2267" t="s">
        <v>13</v>
      </c>
      <c r="D2267">
        <v>100</v>
      </c>
      <c r="E2267">
        <v>200.36920703987801</v>
      </c>
      <c r="F2267" t="s">
        <v>10051</v>
      </c>
      <c r="G2267" t="s">
        <v>14</v>
      </c>
      <c r="H2267" t="s">
        <v>19</v>
      </c>
      <c r="I2267" t="s">
        <v>28</v>
      </c>
      <c r="J2267">
        <v>3</v>
      </c>
      <c r="K2267" t="s">
        <v>10051</v>
      </c>
      <c r="L2267" t="s">
        <v>23</v>
      </c>
      <c r="M2267" t="str">
        <f>IF(PatientData[[#This Row],[Age]]&lt;=30,"18-30",IF(PatientData[[#This Row],[Age]]&lt;=40,"31-40",IF(PatientData[[#This Row],[Age]]&lt;=50,"41-50",IF(PatientData[[#This Row],[Age]]&lt;=60,"51-60",IF(PatientData[[#This Row],[Age]]&lt;=70,"61-70",IF(PatientData[[#This Row],[Age]]&lt;=80,"71-80","80+"))))))</f>
        <v>51-60</v>
      </c>
    </row>
    <row r="2268" spans="1:13" x14ac:dyDescent="0.25">
      <c r="A2268" t="s">
        <v>2292</v>
      </c>
      <c r="B2268">
        <v>50</v>
      </c>
      <c r="C2268" t="s">
        <v>13</v>
      </c>
      <c r="D2268">
        <v>122</v>
      </c>
      <c r="E2268" t="s">
        <v>10051</v>
      </c>
      <c r="F2268">
        <v>35.150397160467499</v>
      </c>
      <c r="G2268" t="s">
        <v>36</v>
      </c>
      <c r="H2268" t="s">
        <v>19</v>
      </c>
      <c r="I2268" t="s">
        <v>26</v>
      </c>
      <c r="J2268">
        <v>3</v>
      </c>
      <c r="K2268">
        <v>19496.939999999999</v>
      </c>
      <c r="L2268" t="s">
        <v>16</v>
      </c>
      <c r="M2268" t="str">
        <f>IF(PatientData[[#This Row],[Age]]&lt;=30,"18-30",IF(PatientData[[#This Row],[Age]]&lt;=40,"31-40",IF(PatientData[[#This Row],[Age]]&lt;=50,"41-50",IF(PatientData[[#This Row],[Age]]&lt;=60,"51-60",IF(PatientData[[#This Row],[Age]]&lt;=70,"61-70",IF(PatientData[[#This Row],[Age]]&lt;=80,"71-80","80+"))))))</f>
        <v>41-50</v>
      </c>
    </row>
    <row r="2269" spans="1:13" x14ac:dyDescent="0.25">
      <c r="A2269" t="s">
        <v>2293</v>
      </c>
      <c r="B2269">
        <v>49</v>
      </c>
      <c r="C2269" t="s">
        <v>25</v>
      </c>
      <c r="D2269">
        <v>135</v>
      </c>
      <c r="E2269">
        <v>172.13602445153199</v>
      </c>
      <c r="F2269">
        <v>23.279456171569699</v>
      </c>
      <c r="G2269" t="s">
        <v>14</v>
      </c>
      <c r="H2269" t="s">
        <v>19</v>
      </c>
      <c r="I2269" t="s">
        <v>15</v>
      </c>
      <c r="J2269">
        <v>1</v>
      </c>
      <c r="K2269">
        <v>12123.07</v>
      </c>
      <c r="L2269" t="s">
        <v>20</v>
      </c>
      <c r="M2269" t="str">
        <f>IF(PatientData[[#This Row],[Age]]&lt;=30,"18-30",IF(PatientData[[#This Row],[Age]]&lt;=40,"31-40",IF(PatientData[[#This Row],[Age]]&lt;=50,"41-50",IF(PatientData[[#This Row],[Age]]&lt;=60,"51-60",IF(PatientData[[#This Row],[Age]]&lt;=70,"61-70",IF(PatientData[[#This Row],[Age]]&lt;=80,"71-80","80+"))))))</f>
        <v>41-50</v>
      </c>
    </row>
    <row r="2270" spans="1:13" x14ac:dyDescent="0.25">
      <c r="A2270" t="s">
        <v>2294</v>
      </c>
      <c r="B2270">
        <v>38</v>
      </c>
      <c r="C2270" t="s">
        <v>25</v>
      </c>
      <c r="D2270">
        <v>94</v>
      </c>
      <c r="E2270">
        <v>201.34727771307101</v>
      </c>
      <c r="F2270">
        <v>28.7133141504215</v>
      </c>
      <c r="G2270" t="s">
        <v>14</v>
      </c>
      <c r="H2270" t="s">
        <v>19</v>
      </c>
      <c r="I2270" t="s">
        <v>28</v>
      </c>
      <c r="J2270">
        <v>1</v>
      </c>
      <c r="K2270">
        <v>4328.41</v>
      </c>
      <c r="L2270" t="s">
        <v>23</v>
      </c>
      <c r="M2270" t="str">
        <f>IF(PatientData[[#This Row],[Age]]&lt;=30,"18-30",IF(PatientData[[#This Row],[Age]]&lt;=40,"31-40",IF(PatientData[[#This Row],[Age]]&lt;=50,"41-50",IF(PatientData[[#This Row],[Age]]&lt;=60,"51-60",IF(PatientData[[#This Row],[Age]]&lt;=70,"61-70",IF(PatientData[[#This Row],[Age]]&lt;=80,"71-80","80+"))))))</f>
        <v>31-40</v>
      </c>
    </row>
    <row r="2271" spans="1:13" x14ac:dyDescent="0.25">
      <c r="A2271" t="s">
        <v>2295</v>
      </c>
      <c r="B2271">
        <v>42</v>
      </c>
      <c r="C2271" t="s">
        <v>25</v>
      </c>
      <c r="D2271">
        <v>117</v>
      </c>
      <c r="E2271">
        <v>187.66953590131399</v>
      </c>
      <c r="F2271">
        <v>32.0505636494429</v>
      </c>
      <c r="G2271" t="s">
        <v>14</v>
      </c>
      <c r="H2271" t="s">
        <v>19</v>
      </c>
      <c r="I2271" t="s">
        <v>28</v>
      </c>
      <c r="J2271">
        <v>2</v>
      </c>
      <c r="K2271">
        <v>5645.18</v>
      </c>
      <c r="L2271" t="s">
        <v>43</v>
      </c>
      <c r="M2271" t="str">
        <f>IF(PatientData[[#This Row],[Age]]&lt;=30,"18-30",IF(PatientData[[#This Row],[Age]]&lt;=40,"31-40",IF(PatientData[[#This Row],[Age]]&lt;=50,"41-50",IF(PatientData[[#This Row],[Age]]&lt;=60,"51-60",IF(PatientData[[#This Row],[Age]]&lt;=70,"61-70",IF(PatientData[[#This Row],[Age]]&lt;=80,"71-80","80+"))))))</f>
        <v>41-50</v>
      </c>
    </row>
    <row r="2272" spans="1:13" x14ac:dyDescent="0.25">
      <c r="A2272" t="s">
        <v>2296</v>
      </c>
      <c r="B2272">
        <v>78</v>
      </c>
      <c r="C2272" t="s">
        <v>25</v>
      </c>
      <c r="D2272">
        <v>121</v>
      </c>
      <c r="E2272">
        <v>233.598178109701</v>
      </c>
      <c r="F2272">
        <v>25.104066975317998</v>
      </c>
      <c r="G2272" t="s">
        <v>14</v>
      </c>
      <c r="H2272" t="s">
        <v>19</v>
      </c>
      <c r="I2272" t="s">
        <v>26</v>
      </c>
      <c r="J2272">
        <v>2</v>
      </c>
      <c r="K2272">
        <v>14239.95</v>
      </c>
      <c r="L2272" t="s">
        <v>16</v>
      </c>
      <c r="M2272" t="str">
        <f>IF(PatientData[[#This Row],[Age]]&lt;=30,"18-30",IF(PatientData[[#This Row],[Age]]&lt;=40,"31-40",IF(PatientData[[#This Row],[Age]]&lt;=50,"41-50",IF(PatientData[[#This Row],[Age]]&lt;=60,"51-60",IF(PatientData[[#This Row],[Age]]&lt;=70,"61-70",IF(PatientData[[#This Row],[Age]]&lt;=80,"71-80","80+"))))))</f>
        <v>71-80</v>
      </c>
    </row>
    <row r="2273" spans="1:13" x14ac:dyDescent="0.25">
      <c r="A2273" t="s">
        <v>2297</v>
      </c>
      <c r="B2273">
        <v>62</v>
      </c>
      <c r="C2273" t="s">
        <v>25</v>
      </c>
      <c r="D2273">
        <v>166</v>
      </c>
      <c r="E2273">
        <v>195.25087820778799</v>
      </c>
      <c r="F2273">
        <v>32.824966588177602</v>
      </c>
      <c r="G2273" t="s">
        <v>14</v>
      </c>
      <c r="H2273" t="s">
        <v>19</v>
      </c>
      <c r="I2273" t="s">
        <v>15</v>
      </c>
      <c r="J2273">
        <v>1</v>
      </c>
      <c r="K2273">
        <v>13155.92</v>
      </c>
      <c r="L2273" t="s">
        <v>16</v>
      </c>
      <c r="M2273" t="str">
        <f>IF(PatientData[[#This Row],[Age]]&lt;=30,"18-30",IF(PatientData[[#This Row],[Age]]&lt;=40,"31-40",IF(PatientData[[#This Row],[Age]]&lt;=50,"41-50",IF(PatientData[[#This Row],[Age]]&lt;=60,"51-60",IF(PatientData[[#This Row],[Age]]&lt;=70,"61-70",IF(PatientData[[#This Row],[Age]]&lt;=80,"71-80","80+"))))))</f>
        <v>61-70</v>
      </c>
    </row>
    <row r="2274" spans="1:13" x14ac:dyDescent="0.25">
      <c r="A2274" t="s">
        <v>2298</v>
      </c>
      <c r="B2274">
        <v>58</v>
      </c>
      <c r="C2274" t="s">
        <v>25</v>
      </c>
      <c r="D2274">
        <v>155</v>
      </c>
      <c r="E2274">
        <v>237.62267613964701</v>
      </c>
      <c r="F2274">
        <v>32.058268351144797</v>
      </c>
      <c r="G2274" t="s">
        <v>14</v>
      </c>
      <c r="H2274" t="s">
        <v>22</v>
      </c>
      <c r="I2274" t="s">
        <v>26</v>
      </c>
      <c r="J2274">
        <v>2</v>
      </c>
      <c r="K2274">
        <v>19298.55</v>
      </c>
      <c r="L2274" t="s">
        <v>16</v>
      </c>
      <c r="M2274" t="str">
        <f>IF(PatientData[[#This Row],[Age]]&lt;=30,"18-30",IF(PatientData[[#This Row],[Age]]&lt;=40,"31-40",IF(PatientData[[#This Row],[Age]]&lt;=50,"41-50",IF(PatientData[[#This Row],[Age]]&lt;=60,"51-60",IF(PatientData[[#This Row],[Age]]&lt;=70,"61-70",IF(PatientData[[#This Row],[Age]]&lt;=80,"71-80","80+"))))))</f>
        <v>51-60</v>
      </c>
    </row>
    <row r="2275" spans="1:13" x14ac:dyDescent="0.25">
      <c r="A2275" t="s">
        <v>2299</v>
      </c>
      <c r="B2275">
        <v>40</v>
      </c>
      <c r="C2275" t="s">
        <v>25</v>
      </c>
      <c r="D2275">
        <v>157</v>
      </c>
      <c r="E2275">
        <v>227.08754617273999</v>
      </c>
      <c r="F2275">
        <v>30.200939112451501</v>
      </c>
      <c r="G2275" t="s">
        <v>14</v>
      </c>
      <c r="H2275" t="s">
        <v>19</v>
      </c>
      <c r="I2275" t="s">
        <v>28</v>
      </c>
      <c r="J2275">
        <v>1</v>
      </c>
      <c r="K2275">
        <v>3003.46</v>
      </c>
      <c r="L2275" t="s">
        <v>20</v>
      </c>
      <c r="M2275" t="str">
        <f>IF(PatientData[[#This Row],[Age]]&lt;=30,"18-30",IF(PatientData[[#This Row],[Age]]&lt;=40,"31-40",IF(PatientData[[#This Row],[Age]]&lt;=50,"41-50",IF(PatientData[[#This Row],[Age]]&lt;=60,"51-60",IF(PatientData[[#This Row],[Age]]&lt;=70,"61-70",IF(PatientData[[#This Row],[Age]]&lt;=80,"71-80","80+"))))))</f>
        <v>31-40</v>
      </c>
    </row>
    <row r="2276" spans="1:13" x14ac:dyDescent="0.25">
      <c r="A2276" t="s">
        <v>2300</v>
      </c>
      <c r="B2276">
        <v>65</v>
      </c>
      <c r="C2276" t="s">
        <v>13</v>
      </c>
      <c r="D2276" t="s">
        <v>10051</v>
      </c>
      <c r="E2276" t="s">
        <v>10051</v>
      </c>
      <c r="F2276">
        <v>20.003437628650602</v>
      </c>
      <c r="G2276" t="s">
        <v>18</v>
      </c>
      <c r="H2276" t="s">
        <v>19</v>
      </c>
      <c r="I2276" t="s">
        <v>15</v>
      </c>
      <c r="J2276">
        <v>2</v>
      </c>
      <c r="K2276">
        <v>13644.4</v>
      </c>
      <c r="L2276" t="s">
        <v>16</v>
      </c>
      <c r="M2276" t="str">
        <f>IF(PatientData[[#This Row],[Age]]&lt;=30,"18-30",IF(PatientData[[#This Row],[Age]]&lt;=40,"31-40",IF(PatientData[[#This Row],[Age]]&lt;=50,"41-50",IF(PatientData[[#This Row],[Age]]&lt;=60,"51-60",IF(PatientData[[#This Row],[Age]]&lt;=70,"61-70",IF(PatientData[[#This Row],[Age]]&lt;=80,"71-80","80+"))))))</f>
        <v>61-70</v>
      </c>
    </row>
    <row r="2277" spans="1:13" x14ac:dyDescent="0.25">
      <c r="A2277" t="s">
        <v>2301</v>
      </c>
      <c r="B2277">
        <v>44</v>
      </c>
      <c r="C2277" t="s">
        <v>25</v>
      </c>
      <c r="D2277">
        <v>137</v>
      </c>
      <c r="E2277" t="s">
        <v>10051</v>
      </c>
      <c r="F2277">
        <v>22.8547358030943</v>
      </c>
      <c r="G2277" t="s">
        <v>14</v>
      </c>
      <c r="H2277" t="s">
        <v>22</v>
      </c>
      <c r="I2277" t="s">
        <v>26</v>
      </c>
      <c r="J2277">
        <v>3</v>
      </c>
      <c r="K2277">
        <v>13482.16</v>
      </c>
      <c r="L2277" t="s">
        <v>16</v>
      </c>
      <c r="M2277" t="str">
        <f>IF(PatientData[[#This Row],[Age]]&lt;=30,"18-30",IF(PatientData[[#This Row],[Age]]&lt;=40,"31-40",IF(PatientData[[#This Row],[Age]]&lt;=50,"41-50",IF(PatientData[[#This Row],[Age]]&lt;=60,"51-60",IF(PatientData[[#This Row],[Age]]&lt;=70,"61-70",IF(PatientData[[#This Row],[Age]]&lt;=80,"71-80","80+"))))))</f>
        <v>41-50</v>
      </c>
    </row>
    <row r="2278" spans="1:13" x14ac:dyDescent="0.25">
      <c r="A2278" t="s">
        <v>2302</v>
      </c>
      <c r="B2278">
        <v>46</v>
      </c>
      <c r="C2278" t="s">
        <v>25</v>
      </c>
      <c r="D2278">
        <v>113</v>
      </c>
      <c r="E2278">
        <v>261.13129884419698</v>
      </c>
      <c r="F2278">
        <v>32.891373402773802</v>
      </c>
      <c r="G2278" t="s">
        <v>18</v>
      </c>
      <c r="H2278" t="s">
        <v>19</v>
      </c>
      <c r="I2278" t="s">
        <v>15</v>
      </c>
      <c r="J2278">
        <v>4</v>
      </c>
      <c r="K2278">
        <v>12073.02</v>
      </c>
      <c r="L2278" t="s">
        <v>23</v>
      </c>
      <c r="M2278" t="str">
        <f>IF(PatientData[[#This Row],[Age]]&lt;=30,"18-30",IF(PatientData[[#This Row],[Age]]&lt;=40,"31-40",IF(PatientData[[#This Row],[Age]]&lt;=50,"41-50",IF(PatientData[[#This Row],[Age]]&lt;=60,"51-60",IF(PatientData[[#This Row],[Age]]&lt;=70,"61-70",IF(PatientData[[#This Row],[Age]]&lt;=80,"71-80","80+"))))))</f>
        <v>41-50</v>
      </c>
    </row>
    <row r="2279" spans="1:13" x14ac:dyDescent="0.25">
      <c r="A2279" t="s">
        <v>2303</v>
      </c>
      <c r="B2279">
        <v>65</v>
      </c>
      <c r="C2279" t="s">
        <v>13</v>
      </c>
      <c r="D2279">
        <v>123</v>
      </c>
      <c r="E2279" t="s">
        <v>10051</v>
      </c>
      <c r="F2279">
        <v>27.439491808454299</v>
      </c>
      <c r="G2279" t="s">
        <v>14</v>
      </c>
      <c r="H2279" t="s">
        <v>22</v>
      </c>
      <c r="I2279" t="s">
        <v>26</v>
      </c>
      <c r="J2279">
        <v>7</v>
      </c>
      <c r="K2279">
        <v>26414.89</v>
      </c>
      <c r="L2279" t="s">
        <v>23</v>
      </c>
      <c r="M2279" t="str">
        <f>IF(PatientData[[#This Row],[Age]]&lt;=30,"18-30",IF(PatientData[[#This Row],[Age]]&lt;=40,"31-40",IF(PatientData[[#This Row],[Age]]&lt;=50,"41-50",IF(PatientData[[#This Row],[Age]]&lt;=60,"51-60",IF(PatientData[[#This Row],[Age]]&lt;=70,"61-70",IF(PatientData[[#This Row],[Age]]&lt;=80,"71-80","80+"))))))</f>
        <v>61-70</v>
      </c>
    </row>
    <row r="2280" spans="1:13" x14ac:dyDescent="0.25">
      <c r="A2280" t="s">
        <v>2304</v>
      </c>
      <c r="B2280">
        <v>39</v>
      </c>
      <c r="C2280" t="s">
        <v>13</v>
      </c>
      <c r="D2280">
        <v>118</v>
      </c>
      <c r="E2280">
        <v>184.42800603421301</v>
      </c>
      <c r="F2280">
        <v>21.0276737532804</v>
      </c>
      <c r="G2280" t="s">
        <v>14</v>
      </c>
      <c r="H2280" t="s">
        <v>19</v>
      </c>
      <c r="I2280" t="s">
        <v>28</v>
      </c>
      <c r="J2280">
        <v>4</v>
      </c>
      <c r="K2280" t="s">
        <v>10051</v>
      </c>
      <c r="L2280" t="s">
        <v>16</v>
      </c>
      <c r="M2280" t="str">
        <f>IF(PatientData[[#This Row],[Age]]&lt;=30,"18-30",IF(PatientData[[#This Row],[Age]]&lt;=40,"31-40",IF(PatientData[[#This Row],[Age]]&lt;=50,"41-50",IF(PatientData[[#This Row],[Age]]&lt;=60,"51-60",IF(PatientData[[#This Row],[Age]]&lt;=70,"61-70",IF(PatientData[[#This Row],[Age]]&lt;=80,"71-80","80+"))))))</f>
        <v>31-40</v>
      </c>
    </row>
    <row r="2281" spans="1:13" x14ac:dyDescent="0.25">
      <c r="A2281" t="s">
        <v>2305</v>
      </c>
      <c r="B2281">
        <v>62</v>
      </c>
      <c r="C2281" t="s">
        <v>13</v>
      </c>
      <c r="D2281">
        <v>146</v>
      </c>
      <c r="E2281" t="s">
        <v>10051</v>
      </c>
      <c r="F2281">
        <v>24.148638685527199</v>
      </c>
      <c r="G2281" t="s">
        <v>36</v>
      </c>
      <c r="H2281" t="s">
        <v>19</v>
      </c>
      <c r="I2281" t="s">
        <v>26</v>
      </c>
      <c r="J2281">
        <v>6</v>
      </c>
      <c r="K2281">
        <v>19184.080000000002</v>
      </c>
      <c r="L2281" t="s">
        <v>23</v>
      </c>
      <c r="M2281" t="str">
        <f>IF(PatientData[[#This Row],[Age]]&lt;=30,"18-30",IF(PatientData[[#This Row],[Age]]&lt;=40,"31-40",IF(PatientData[[#This Row],[Age]]&lt;=50,"41-50",IF(PatientData[[#This Row],[Age]]&lt;=60,"51-60",IF(PatientData[[#This Row],[Age]]&lt;=70,"61-70",IF(PatientData[[#This Row],[Age]]&lt;=80,"71-80","80+"))))))</f>
        <v>61-70</v>
      </c>
    </row>
    <row r="2282" spans="1:13" x14ac:dyDescent="0.25">
      <c r="A2282" t="s">
        <v>2306</v>
      </c>
      <c r="B2282">
        <v>33</v>
      </c>
      <c r="C2282" t="s">
        <v>13</v>
      </c>
      <c r="D2282">
        <v>124</v>
      </c>
      <c r="E2282">
        <v>231.705595463592</v>
      </c>
      <c r="F2282">
        <v>33.876543217018998</v>
      </c>
      <c r="G2282" t="s">
        <v>18</v>
      </c>
      <c r="H2282" t="s">
        <v>22</v>
      </c>
      <c r="I2282" t="s">
        <v>26</v>
      </c>
      <c r="J2282">
        <v>0</v>
      </c>
      <c r="K2282">
        <v>7233.91</v>
      </c>
      <c r="L2282" t="s">
        <v>16</v>
      </c>
      <c r="M2282" t="str">
        <f>IF(PatientData[[#This Row],[Age]]&lt;=30,"18-30",IF(PatientData[[#This Row],[Age]]&lt;=40,"31-40",IF(PatientData[[#This Row],[Age]]&lt;=50,"41-50",IF(PatientData[[#This Row],[Age]]&lt;=60,"51-60",IF(PatientData[[#This Row],[Age]]&lt;=70,"61-70",IF(PatientData[[#This Row],[Age]]&lt;=80,"71-80","80+"))))))</f>
        <v>31-40</v>
      </c>
    </row>
    <row r="2283" spans="1:13" x14ac:dyDescent="0.25">
      <c r="A2283" t="s">
        <v>2307</v>
      </c>
      <c r="B2283">
        <v>47</v>
      </c>
      <c r="C2283" t="s">
        <v>13</v>
      </c>
      <c r="D2283">
        <v>105</v>
      </c>
      <c r="E2283">
        <v>229.434323243064</v>
      </c>
      <c r="F2283">
        <v>30.476392832092699</v>
      </c>
      <c r="G2283" t="s">
        <v>36</v>
      </c>
      <c r="H2283" t="s">
        <v>19</v>
      </c>
      <c r="I2283" t="s">
        <v>15</v>
      </c>
      <c r="J2283">
        <v>7</v>
      </c>
      <c r="K2283">
        <v>6755.86</v>
      </c>
      <c r="L2283" t="s">
        <v>10051</v>
      </c>
      <c r="M2283" t="str">
        <f>IF(PatientData[[#This Row],[Age]]&lt;=30,"18-30",IF(PatientData[[#This Row],[Age]]&lt;=40,"31-40",IF(PatientData[[#This Row],[Age]]&lt;=50,"41-50",IF(PatientData[[#This Row],[Age]]&lt;=60,"51-60",IF(PatientData[[#This Row],[Age]]&lt;=70,"61-70",IF(PatientData[[#This Row],[Age]]&lt;=80,"71-80","80+"))))))</f>
        <v>41-50</v>
      </c>
    </row>
    <row r="2284" spans="1:13" x14ac:dyDescent="0.25">
      <c r="A2284" t="s">
        <v>2308</v>
      </c>
      <c r="B2284">
        <v>51</v>
      </c>
      <c r="C2284" t="s">
        <v>25</v>
      </c>
      <c r="D2284">
        <v>148</v>
      </c>
      <c r="E2284">
        <v>213.55106136615399</v>
      </c>
      <c r="F2284">
        <v>19.353046216112801</v>
      </c>
      <c r="G2284" t="s">
        <v>14</v>
      </c>
      <c r="H2284" t="s">
        <v>22</v>
      </c>
      <c r="I2284" t="s">
        <v>15</v>
      </c>
      <c r="J2284">
        <v>4</v>
      </c>
      <c r="K2284">
        <v>12689.35</v>
      </c>
      <c r="L2284" t="s">
        <v>16</v>
      </c>
      <c r="M2284" t="str">
        <f>IF(PatientData[[#This Row],[Age]]&lt;=30,"18-30",IF(PatientData[[#This Row],[Age]]&lt;=40,"31-40",IF(PatientData[[#This Row],[Age]]&lt;=50,"41-50",IF(PatientData[[#This Row],[Age]]&lt;=60,"51-60",IF(PatientData[[#This Row],[Age]]&lt;=70,"61-70",IF(PatientData[[#This Row],[Age]]&lt;=80,"71-80","80+"))))))</f>
        <v>51-60</v>
      </c>
    </row>
    <row r="2285" spans="1:13" x14ac:dyDescent="0.25">
      <c r="A2285" t="s">
        <v>2309</v>
      </c>
      <c r="B2285">
        <v>58</v>
      </c>
      <c r="C2285" t="s">
        <v>25</v>
      </c>
      <c r="D2285">
        <v>134</v>
      </c>
      <c r="E2285">
        <v>256.71493212580498</v>
      </c>
      <c r="F2285">
        <v>31.129662973026999</v>
      </c>
      <c r="G2285" t="s">
        <v>18</v>
      </c>
      <c r="H2285" t="s">
        <v>19</v>
      </c>
      <c r="I2285" t="s">
        <v>15</v>
      </c>
      <c r="J2285">
        <v>1</v>
      </c>
      <c r="K2285">
        <v>4335.6000000000004</v>
      </c>
      <c r="L2285" t="s">
        <v>16</v>
      </c>
      <c r="M2285" t="str">
        <f>IF(PatientData[[#This Row],[Age]]&lt;=30,"18-30",IF(PatientData[[#This Row],[Age]]&lt;=40,"31-40",IF(PatientData[[#This Row],[Age]]&lt;=50,"41-50",IF(PatientData[[#This Row],[Age]]&lt;=60,"51-60",IF(PatientData[[#This Row],[Age]]&lt;=70,"61-70",IF(PatientData[[#This Row],[Age]]&lt;=80,"71-80","80+"))))))</f>
        <v>51-60</v>
      </c>
    </row>
    <row r="2286" spans="1:13" x14ac:dyDescent="0.25">
      <c r="A2286" t="s">
        <v>2310</v>
      </c>
      <c r="B2286">
        <v>66</v>
      </c>
      <c r="C2286" t="s">
        <v>25</v>
      </c>
      <c r="D2286">
        <v>147</v>
      </c>
      <c r="E2286">
        <v>175.77783222408701</v>
      </c>
      <c r="F2286">
        <v>27.653598558557199</v>
      </c>
      <c r="G2286" t="s">
        <v>18</v>
      </c>
      <c r="H2286" t="s">
        <v>22</v>
      </c>
      <c r="I2286" t="s">
        <v>26</v>
      </c>
      <c r="J2286">
        <v>3</v>
      </c>
      <c r="K2286">
        <v>14691.89</v>
      </c>
      <c r="L2286" t="s">
        <v>23</v>
      </c>
      <c r="M2286" t="str">
        <f>IF(PatientData[[#This Row],[Age]]&lt;=30,"18-30",IF(PatientData[[#This Row],[Age]]&lt;=40,"31-40",IF(PatientData[[#This Row],[Age]]&lt;=50,"41-50",IF(PatientData[[#This Row],[Age]]&lt;=60,"51-60",IF(PatientData[[#This Row],[Age]]&lt;=70,"61-70",IF(PatientData[[#This Row],[Age]]&lt;=80,"71-80","80+"))))))</f>
        <v>61-70</v>
      </c>
    </row>
    <row r="2287" spans="1:13" x14ac:dyDescent="0.25">
      <c r="A2287" t="s">
        <v>2311</v>
      </c>
      <c r="B2287">
        <v>79</v>
      </c>
      <c r="C2287" t="s">
        <v>25</v>
      </c>
      <c r="D2287">
        <v>109</v>
      </c>
      <c r="E2287">
        <v>267.65017277836603</v>
      </c>
      <c r="F2287">
        <v>36.784962995352799</v>
      </c>
      <c r="G2287" t="s">
        <v>18</v>
      </c>
      <c r="H2287" t="s">
        <v>19</v>
      </c>
      <c r="I2287" t="s">
        <v>26</v>
      </c>
      <c r="J2287">
        <v>3</v>
      </c>
      <c r="K2287">
        <v>13756.85</v>
      </c>
      <c r="L2287" t="s">
        <v>16</v>
      </c>
      <c r="M2287" t="str">
        <f>IF(PatientData[[#This Row],[Age]]&lt;=30,"18-30",IF(PatientData[[#This Row],[Age]]&lt;=40,"31-40",IF(PatientData[[#This Row],[Age]]&lt;=50,"41-50",IF(PatientData[[#This Row],[Age]]&lt;=60,"51-60",IF(PatientData[[#This Row],[Age]]&lt;=70,"61-70",IF(PatientData[[#This Row],[Age]]&lt;=80,"71-80","80+"))))))</f>
        <v>71-80</v>
      </c>
    </row>
    <row r="2288" spans="1:13" x14ac:dyDescent="0.25">
      <c r="A2288" t="s">
        <v>2312</v>
      </c>
      <c r="B2288">
        <v>76</v>
      </c>
      <c r="C2288" t="s">
        <v>25</v>
      </c>
      <c r="D2288">
        <v>115</v>
      </c>
      <c r="E2288">
        <v>252.84489038434</v>
      </c>
      <c r="F2288">
        <v>20.305468591253302</v>
      </c>
      <c r="G2288" t="s">
        <v>18</v>
      </c>
      <c r="H2288" t="s">
        <v>19</v>
      </c>
      <c r="I2288" t="s">
        <v>15</v>
      </c>
      <c r="J2288">
        <v>3</v>
      </c>
      <c r="K2288">
        <v>10945.9</v>
      </c>
      <c r="L2288" t="s">
        <v>16</v>
      </c>
      <c r="M2288" t="str">
        <f>IF(PatientData[[#This Row],[Age]]&lt;=30,"18-30",IF(PatientData[[#This Row],[Age]]&lt;=40,"31-40",IF(PatientData[[#This Row],[Age]]&lt;=50,"41-50",IF(PatientData[[#This Row],[Age]]&lt;=60,"51-60",IF(PatientData[[#This Row],[Age]]&lt;=70,"61-70",IF(PatientData[[#This Row],[Age]]&lt;=80,"71-80","80+"))))))</f>
        <v>71-80</v>
      </c>
    </row>
    <row r="2289" spans="1:13" x14ac:dyDescent="0.25">
      <c r="A2289" t="s">
        <v>2313</v>
      </c>
      <c r="B2289">
        <v>65</v>
      </c>
      <c r="C2289" t="s">
        <v>13</v>
      </c>
      <c r="D2289">
        <v>135</v>
      </c>
      <c r="E2289">
        <v>248.22622796952999</v>
      </c>
      <c r="F2289">
        <v>22.933398857365599</v>
      </c>
      <c r="G2289" t="s">
        <v>18</v>
      </c>
      <c r="H2289" t="s">
        <v>19</v>
      </c>
      <c r="I2289" t="s">
        <v>15</v>
      </c>
      <c r="J2289">
        <v>0</v>
      </c>
      <c r="K2289">
        <v>7987.29</v>
      </c>
      <c r="L2289" t="s">
        <v>16</v>
      </c>
      <c r="M2289" t="str">
        <f>IF(PatientData[[#This Row],[Age]]&lt;=30,"18-30",IF(PatientData[[#This Row],[Age]]&lt;=40,"31-40",IF(PatientData[[#This Row],[Age]]&lt;=50,"41-50",IF(PatientData[[#This Row],[Age]]&lt;=60,"51-60",IF(PatientData[[#This Row],[Age]]&lt;=70,"61-70",IF(PatientData[[#This Row],[Age]]&lt;=80,"71-80","80+"))))))</f>
        <v>61-70</v>
      </c>
    </row>
    <row r="2290" spans="1:13" x14ac:dyDescent="0.25">
      <c r="A2290" t="s">
        <v>2314</v>
      </c>
      <c r="B2290">
        <v>40</v>
      </c>
      <c r="C2290" t="s">
        <v>25</v>
      </c>
      <c r="D2290">
        <v>103</v>
      </c>
      <c r="E2290">
        <v>200.019399049486</v>
      </c>
      <c r="F2290">
        <v>30.915874872695301</v>
      </c>
      <c r="G2290" t="s">
        <v>14</v>
      </c>
      <c r="H2290" t="s">
        <v>19</v>
      </c>
      <c r="I2290" t="s">
        <v>28</v>
      </c>
      <c r="J2290">
        <v>1</v>
      </c>
      <c r="K2290">
        <v>4934.2700000000004</v>
      </c>
      <c r="L2290" t="s">
        <v>16</v>
      </c>
      <c r="M2290" t="str">
        <f>IF(PatientData[[#This Row],[Age]]&lt;=30,"18-30",IF(PatientData[[#This Row],[Age]]&lt;=40,"31-40",IF(PatientData[[#This Row],[Age]]&lt;=50,"41-50",IF(PatientData[[#This Row],[Age]]&lt;=60,"51-60",IF(PatientData[[#This Row],[Age]]&lt;=70,"61-70",IF(PatientData[[#This Row],[Age]]&lt;=80,"71-80","80+"))))))</f>
        <v>31-40</v>
      </c>
    </row>
    <row r="2291" spans="1:13" x14ac:dyDescent="0.25">
      <c r="A2291" t="s">
        <v>2315</v>
      </c>
      <c r="B2291">
        <v>77</v>
      </c>
      <c r="C2291" t="s">
        <v>13</v>
      </c>
      <c r="D2291">
        <v>152</v>
      </c>
      <c r="E2291">
        <v>157.12535246812899</v>
      </c>
      <c r="F2291">
        <v>22.071139318640199</v>
      </c>
      <c r="G2291" t="s">
        <v>14</v>
      </c>
      <c r="H2291" t="s">
        <v>19</v>
      </c>
      <c r="I2291" t="s">
        <v>15</v>
      </c>
      <c r="J2291">
        <v>5</v>
      </c>
      <c r="K2291">
        <v>10313.36</v>
      </c>
      <c r="L2291" t="s">
        <v>16</v>
      </c>
      <c r="M2291" t="str">
        <f>IF(PatientData[[#This Row],[Age]]&lt;=30,"18-30",IF(PatientData[[#This Row],[Age]]&lt;=40,"31-40",IF(PatientData[[#This Row],[Age]]&lt;=50,"41-50",IF(PatientData[[#This Row],[Age]]&lt;=60,"51-60",IF(PatientData[[#This Row],[Age]]&lt;=70,"61-70",IF(PatientData[[#This Row],[Age]]&lt;=80,"71-80","80+"))))))</f>
        <v>71-80</v>
      </c>
    </row>
    <row r="2292" spans="1:13" x14ac:dyDescent="0.25">
      <c r="A2292" t="s">
        <v>2316</v>
      </c>
      <c r="B2292">
        <v>81</v>
      </c>
      <c r="C2292" t="s">
        <v>13</v>
      </c>
      <c r="D2292">
        <v>138</v>
      </c>
      <c r="E2292">
        <v>206.21538856738201</v>
      </c>
      <c r="F2292">
        <v>41.182060055506803</v>
      </c>
      <c r="G2292" t="s">
        <v>14</v>
      </c>
      <c r="H2292" t="s">
        <v>22</v>
      </c>
      <c r="I2292" t="s">
        <v>15</v>
      </c>
      <c r="J2292">
        <v>1</v>
      </c>
      <c r="K2292">
        <v>9664.23</v>
      </c>
      <c r="L2292" t="s">
        <v>16</v>
      </c>
      <c r="M2292" t="str">
        <f>IF(PatientData[[#This Row],[Age]]&lt;=30,"18-30",IF(PatientData[[#This Row],[Age]]&lt;=40,"31-40",IF(PatientData[[#This Row],[Age]]&lt;=50,"41-50",IF(PatientData[[#This Row],[Age]]&lt;=60,"51-60",IF(PatientData[[#This Row],[Age]]&lt;=70,"61-70",IF(PatientData[[#This Row],[Age]]&lt;=80,"71-80","80+"))))))</f>
        <v>80+</v>
      </c>
    </row>
    <row r="2293" spans="1:13" x14ac:dyDescent="0.25">
      <c r="A2293" t="s">
        <v>2317</v>
      </c>
      <c r="B2293">
        <v>62</v>
      </c>
      <c r="C2293" t="s">
        <v>13</v>
      </c>
      <c r="D2293">
        <v>108</v>
      </c>
      <c r="E2293">
        <v>247.27654652169701</v>
      </c>
      <c r="F2293">
        <v>24.7363639267368</v>
      </c>
      <c r="G2293" t="s">
        <v>14</v>
      </c>
      <c r="H2293" t="s">
        <v>19</v>
      </c>
      <c r="I2293" t="s">
        <v>28</v>
      </c>
      <c r="J2293">
        <v>4</v>
      </c>
      <c r="K2293">
        <v>3333.55</v>
      </c>
      <c r="L2293" t="s">
        <v>20</v>
      </c>
      <c r="M2293" t="str">
        <f>IF(PatientData[[#This Row],[Age]]&lt;=30,"18-30",IF(PatientData[[#This Row],[Age]]&lt;=40,"31-40",IF(PatientData[[#This Row],[Age]]&lt;=50,"41-50",IF(PatientData[[#This Row],[Age]]&lt;=60,"51-60",IF(PatientData[[#This Row],[Age]]&lt;=70,"61-70",IF(PatientData[[#This Row],[Age]]&lt;=80,"71-80","80+"))))))</f>
        <v>61-70</v>
      </c>
    </row>
    <row r="2294" spans="1:13" x14ac:dyDescent="0.25">
      <c r="A2294" t="s">
        <v>2318</v>
      </c>
      <c r="B2294">
        <v>74</v>
      </c>
      <c r="C2294" t="s">
        <v>13</v>
      </c>
      <c r="D2294">
        <v>91</v>
      </c>
      <c r="E2294">
        <v>224.65986782770699</v>
      </c>
      <c r="F2294">
        <v>27.7717930299291</v>
      </c>
      <c r="G2294" t="s">
        <v>18</v>
      </c>
      <c r="H2294" t="s">
        <v>19</v>
      </c>
      <c r="I2294" t="s">
        <v>26</v>
      </c>
      <c r="J2294">
        <v>6</v>
      </c>
      <c r="K2294">
        <v>18783.509999999998</v>
      </c>
      <c r="L2294" t="s">
        <v>16</v>
      </c>
      <c r="M2294" t="str">
        <f>IF(PatientData[[#This Row],[Age]]&lt;=30,"18-30",IF(PatientData[[#This Row],[Age]]&lt;=40,"31-40",IF(PatientData[[#This Row],[Age]]&lt;=50,"41-50",IF(PatientData[[#This Row],[Age]]&lt;=60,"51-60",IF(PatientData[[#This Row],[Age]]&lt;=70,"61-70",IF(PatientData[[#This Row],[Age]]&lt;=80,"71-80","80+"))))))</f>
        <v>71-80</v>
      </c>
    </row>
    <row r="2295" spans="1:13" x14ac:dyDescent="0.25">
      <c r="A2295" t="s">
        <v>2319</v>
      </c>
      <c r="B2295">
        <v>81</v>
      </c>
      <c r="C2295" t="s">
        <v>25</v>
      </c>
      <c r="D2295" t="s">
        <v>10051</v>
      </c>
      <c r="E2295">
        <v>301.833232240592</v>
      </c>
      <c r="F2295">
        <v>29.4999053355981</v>
      </c>
      <c r="G2295" t="s">
        <v>18</v>
      </c>
      <c r="H2295" t="s">
        <v>22</v>
      </c>
      <c r="I2295" t="s">
        <v>26</v>
      </c>
      <c r="J2295">
        <v>4</v>
      </c>
      <c r="K2295">
        <v>19188.96</v>
      </c>
      <c r="L2295" t="s">
        <v>16</v>
      </c>
      <c r="M2295" t="str">
        <f>IF(PatientData[[#This Row],[Age]]&lt;=30,"18-30",IF(PatientData[[#This Row],[Age]]&lt;=40,"31-40",IF(PatientData[[#This Row],[Age]]&lt;=50,"41-50",IF(PatientData[[#This Row],[Age]]&lt;=60,"51-60",IF(PatientData[[#This Row],[Age]]&lt;=70,"61-70",IF(PatientData[[#This Row],[Age]]&lt;=80,"71-80","80+"))))))</f>
        <v>80+</v>
      </c>
    </row>
    <row r="2296" spans="1:13" x14ac:dyDescent="0.25">
      <c r="A2296" t="s">
        <v>2320</v>
      </c>
      <c r="B2296">
        <v>40</v>
      </c>
      <c r="C2296" t="s">
        <v>13</v>
      </c>
      <c r="D2296">
        <v>134</v>
      </c>
      <c r="E2296">
        <v>225.37481150328401</v>
      </c>
      <c r="F2296">
        <v>15.008387071864</v>
      </c>
      <c r="G2296" t="s">
        <v>14</v>
      </c>
      <c r="H2296" t="s">
        <v>19</v>
      </c>
      <c r="I2296" t="s">
        <v>28</v>
      </c>
      <c r="J2296">
        <v>2</v>
      </c>
      <c r="K2296">
        <v>3488.57</v>
      </c>
      <c r="L2296" t="s">
        <v>23</v>
      </c>
      <c r="M2296" t="str">
        <f>IF(PatientData[[#This Row],[Age]]&lt;=30,"18-30",IF(PatientData[[#This Row],[Age]]&lt;=40,"31-40",IF(PatientData[[#This Row],[Age]]&lt;=50,"41-50",IF(PatientData[[#This Row],[Age]]&lt;=60,"51-60",IF(PatientData[[#This Row],[Age]]&lt;=70,"61-70",IF(PatientData[[#This Row],[Age]]&lt;=80,"71-80","80+"))))))</f>
        <v>31-40</v>
      </c>
    </row>
    <row r="2297" spans="1:13" x14ac:dyDescent="0.25">
      <c r="A2297" t="s">
        <v>2321</v>
      </c>
      <c r="B2297">
        <v>45</v>
      </c>
      <c r="C2297" t="s">
        <v>25</v>
      </c>
      <c r="D2297" t="s">
        <v>10051</v>
      </c>
      <c r="E2297">
        <v>187.57046687914001</v>
      </c>
      <c r="F2297">
        <v>16.129668051534601</v>
      </c>
      <c r="G2297" t="s">
        <v>36</v>
      </c>
      <c r="H2297" t="s">
        <v>22</v>
      </c>
      <c r="I2297" t="s">
        <v>26</v>
      </c>
      <c r="J2297">
        <v>5</v>
      </c>
      <c r="K2297">
        <v>15326.69</v>
      </c>
      <c r="L2297" t="s">
        <v>16</v>
      </c>
      <c r="M2297" t="str">
        <f>IF(PatientData[[#This Row],[Age]]&lt;=30,"18-30",IF(PatientData[[#This Row],[Age]]&lt;=40,"31-40",IF(PatientData[[#This Row],[Age]]&lt;=50,"41-50",IF(PatientData[[#This Row],[Age]]&lt;=60,"51-60",IF(PatientData[[#This Row],[Age]]&lt;=70,"61-70",IF(PatientData[[#This Row],[Age]]&lt;=80,"71-80","80+"))))))</f>
        <v>41-50</v>
      </c>
    </row>
    <row r="2298" spans="1:13" x14ac:dyDescent="0.25">
      <c r="A2298" t="s">
        <v>2322</v>
      </c>
      <c r="B2298">
        <v>67</v>
      </c>
      <c r="C2298" t="s">
        <v>13</v>
      </c>
      <c r="D2298">
        <v>162</v>
      </c>
      <c r="E2298">
        <v>233.29747644619701</v>
      </c>
      <c r="F2298">
        <v>31.128841143471501</v>
      </c>
      <c r="G2298" t="s">
        <v>14</v>
      </c>
      <c r="H2298" t="s">
        <v>22</v>
      </c>
      <c r="I2298" t="s">
        <v>15</v>
      </c>
      <c r="J2298">
        <v>2</v>
      </c>
      <c r="K2298">
        <v>5219.58</v>
      </c>
      <c r="L2298" t="s">
        <v>16</v>
      </c>
      <c r="M2298" t="str">
        <f>IF(PatientData[[#This Row],[Age]]&lt;=30,"18-30",IF(PatientData[[#This Row],[Age]]&lt;=40,"31-40",IF(PatientData[[#This Row],[Age]]&lt;=50,"41-50",IF(PatientData[[#This Row],[Age]]&lt;=60,"51-60",IF(PatientData[[#This Row],[Age]]&lt;=70,"61-70",IF(PatientData[[#This Row],[Age]]&lt;=80,"71-80","80+"))))))</f>
        <v>61-70</v>
      </c>
    </row>
    <row r="2299" spans="1:13" x14ac:dyDescent="0.25">
      <c r="A2299" t="s">
        <v>2323</v>
      </c>
      <c r="B2299">
        <v>76</v>
      </c>
      <c r="C2299" t="s">
        <v>25</v>
      </c>
      <c r="D2299">
        <v>103</v>
      </c>
      <c r="E2299">
        <v>257.234455897955</v>
      </c>
      <c r="F2299">
        <v>29.0566050820679</v>
      </c>
      <c r="G2299" t="s">
        <v>36</v>
      </c>
      <c r="H2299" t="s">
        <v>19</v>
      </c>
      <c r="I2299" t="s">
        <v>26</v>
      </c>
      <c r="J2299">
        <v>4</v>
      </c>
      <c r="K2299">
        <v>10362.879999999999</v>
      </c>
      <c r="L2299" t="s">
        <v>16</v>
      </c>
      <c r="M2299" t="str">
        <f>IF(PatientData[[#This Row],[Age]]&lt;=30,"18-30",IF(PatientData[[#This Row],[Age]]&lt;=40,"31-40",IF(PatientData[[#This Row],[Age]]&lt;=50,"41-50",IF(PatientData[[#This Row],[Age]]&lt;=60,"51-60",IF(PatientData[[#This Row],[Age]]&lt;=70,"61-70",IF(PatientData[[#This Row],[Age]]&lt;=80,"71-80","80+"))))))</f>
        <v>71-80</v>
      </c>
    </row>
    <row r="2300" spans="1:13" x14ac:dyDescent="0.25">
      <c r="A2300" t="s">
        <v>2324</v>
      </c>
      <c r="B2300">
        <v>55</v>
      </c>
      <c r="C2300" t="s">
        <v>25</v>
      </c>
      <c r="D2300">
        <v>105</v>
      </c>
      <c r="E2300">
        <v>203.80208442610001</v>
      </c>
      <c r="F2300" t="s">
        <v>10051</v>
      </c>
      <c r="G2300" t="s">
        <v>14</v>
      </c>
      <c r="H2300" t="s">
        <v>22</v>
      </c>
      <c r="I2300" t="s">
        <v>15</v>
      </c>
      <c r="J2300">
        <v>5</v>
      </c>
      <c r="K2300">
        <v>13175.94</v>
      </c>
      <c r="L2300" t="s">
        <v>20</v>
      </c>
      <c r="M2300" t="str">
        <f>IF(PatientData[[#This Row],[Age]]&lt;=30,"18-30",IF(PatientData[[#This Row],[Age]]&lt;=40,"31-40",IF(PatientData[[#This Row],[Age]]&lt;=50,"41-50",IF(PatientData[[#This Row],[Age]]&lt;=60,"51-60",IF(PatientData[[#This Row],[Age]]&lt;=70,"61-70",IF(PatientData[[#This Row],[Age]]&lt;=80,"71-80","80+"))))))</f>
        <v>51-60</v>
      </c>
    </row>
    <row r="2301" spans="1:13" x14ac:dyDescent="0.25">
      <c r="A2301" t="s">
        <v>2325</v>
      </c>
      <c r="B2301">
        <v>54</v>
      </c>
      <c r="C2301" t="s">
        <v>13</v>
      </c>
      <c r="D2301">
        <v>122</v>
      </c>
      <c r="E2301">
        <v>154.42048500305401</v>
      </c>
      <c r="F2301">
        <v>24.271612182154399</v>
      </c>
      <c r="G2301" t="s">
        <v>36</v>
      </c>
      <c r="H2301" t="s">
        <v>22</v>
      </c>
      <c r="I2301" t="s">
        <v>26</v>
      </c>
      <c r="J2301">
        <v>5</v>
      </c>
      <c r="K2301">
        <v>10757.5</v>
      </c>
      <c r="L2301" t="s">
        <v>23</v>
      </c>
      <c r="M2301" t="str">
        <f>IF(PatientData[[#This Row],[Age]]&lt;=30,"18-30",IF(PatientData[[#This Row],[Age]]&lt;=40,"31-40",IF(PatientData[[#This Row],[Age]]&lt;=50,"41-50",IF(PatientData[[#This Row],[Age]]&lt;=60,"51-60",IF(PatientData[[#This Row],[Age]]&lt;=70,"61-70",IF(PatientData[[#This Row],[Age]]&lt;=80,"71-80","80+"))))))</f>
        <v>51-60</v>
      </c>
    </row>
    <row r="2302" spans="1:13" x14ac:dyDescent="0.25">
      <c r="A2302" t="s">
        <v>2326</v>
      </c>
      <c r="B2302">
        <v>50</v>
      </c>
      <c r="C2302" t="s">
        <v>13</v>
      </c>
      <c r="D2302">
        <v>129</v>
      </c>
      <c r="E2302">
        <v>243.797866409958</v>
      </c>
      <c r="F2302">
        <v>29.959874359322001</v>
      </c>
      <c r="G2302" t="s">
        <v>14</v>
      </c>
      <c r="H2302" t="s">
        <v>22</v>
      </c>
      <c r="I2302" t="s">
        <v>15</v>
      </c>
      <c r="J2302">
        <v>3</v>
      </c>
      <c r="K2302">
        <v>7590.21</v>
      </c>
      <c r="L2302" t="s">
        <v>16</v>
      </c>
      <c r="M2302" t="str">
        <f>IF(PatientData[[#This Row],[Age]]&lt;=30,"18-30",IF(PatientData[[#This Row],[Age]]&lt;=40,"31-40",IF(PatientData[[#This Row],[Age]]&lt;=50,"41-50",IF(PatientData[[#This Row],[Age]]&lt;=60,"51-60",IF(PatientData[[#This Row],[Age]]&lt;=70,"61-70",IF(PatientData[[#This Row],[Age]]&lt;=80,"71-80","80+"))))))</f>
        <v>41-50</v>
      </c>
    </row>
    <row r="2303" spans="1:13" x14ac:dyDescent="0.25">
      <c r="A2303" t="s">
        <v>2327</v>
      </c>
      <c r="B2303">
        <v>40</v>
      </c>
      <c r="C2303" t="s">
        <v>25</v>
      </c>
      <c r="D2303">
        <v>119</v>
      </c>
      <c r="E2303">
        <v>225.36354742333299</v>
      </c>
      <c r="F2303">
        <v>23.9847559932787</v>
      </c>
      <c r="G2303" t="s">
        <v>36</v>
      </c>
      <c r="H2303" t="s">
        <v>19</v>
      </c>
      <c r="I2303" t="s">
        <v>15</v>
      </c>
      <c r="J2303">
        <v>2</v>
      </c>
      <c r="K2303">
        <v>7221.42</v>
      </c>
      <c r="L2303" t="s">
        <v>23</v>
      </c>
      <c r="M2303" t="str">
        <f>IF(PatientData[[#This Row],[Age]]&lt;=30,"18-30",IF(PatientData[[#This Row],[Age]]&lt;=40,"31-40",IF(PatientData[[#This Row],[Age]]&lt;=50,"41-50",IF(PatientData[[#This Row],[Age]]&lt;=60,"51-60",IF(PatientData[[#This Row],[Age]]&lt;=70,"61-70",IF(PatientData[[#This Row],[Age]]&lt;=80,"71-80","80+"))))))</f>
        <v>31-40</v>
      </c>
    </row>
    <row r="2304" spans="1:13" x14ac:dyDescent="0.25">
      <c r="A2304" t="s">
        <v>2328</v>
      </c>
      <c r="B2304">
        <v>18</v>
      </c>
      <c r="C2304" t="s">
        <v>25</v>
      </c>
      <c r="D2304">
        <v>144</v>
      </c>
      <c r="E2304">
        <v>219.726512089408</v>
      </c>
      <c r="F2304">
        <v>28.207296493000499</v>
      </c>
      <c r="G2304" t="s">
        <v>36</v>
      </c>
      <c r="H2304" t="s">
        <v>22</v>
      </c>
      <c r="I2304" t="s">
        <v>26</v>
      </c>
      <c r="J2304">
        <v>5</v>
      </c>
      <c r="K2304">
        <v>16989.61</v>
      </c>
      <c r="L2304" t="s">
        <v>16</v>
      </c>
      <c r="M2304" t="str">
        <f>IF(PatientData[[#This Row],[Age]]&lt;=30,"18-30",IF(PatientData[[#This Row],[Age]]&lt;=40,"31-40",IF(PatientData[[#This Row],[Age]]&lt;=50,"41-50",IF(PatientData[[#This Row],[Age]]&lt;=60,"51-60",IF(PatientData[[#This Row],[Age]]&lt;=70,"61-70",IF(PatientData[[#This Row],[Age]]&lt;=80,"71-80","80+"))))))</f>
        <v>18-30</v>
      </c>
    </row>
    <row r="2305" spans="1:13" x14ac:dyDescent="0.25">
      <c r="A2305" t="s">
        <v>2329</v>
      </c>
      <c r="B2305">
        <v>40</v>
      </c>
      <c r="C2305" t="s">
        <v>13</v>
      </c>
      <c r="D2305">
        <v>130</v>
      </c>
      <c r="E2305">
        <v>275.53288818351501</v>
      </c>
      <c r="F2305">
        <v>30.622847916891601</v>
      </c>
      <c r="G2305" t="s">
        <v>36</v>
      </c>
      <c r="H2305" t="s">
        <v>19</v>
      </c>
      <c r="I2305" t="s">
        <v>15</v>
      </c>
      <c r="J2305">
        <v>1</v>
      </c>
      <c r="K2305">
        <v>11523.73</v>
      </c>
      <c r="L2305" t="s">
        <v>23</v>
      </c>
      <c r="M2305" t="str">
        <f>IF(PatientData[[#This Row],[Age]]&lt;=30,"18-30",IF(PatientData[[#This Row],[Age]]&lt;=40,"31-40",IF(PatientData[[#This Row],[Age]]&lt;=50,"41-50",IF(PatientData[[#This Row],[Age]]&lt;=60,"51-60",IF(PatientData[[#This Row],[Age]]&lt;=70,"61-70",IF(PatientData[[#This Row],[Age]]&lt;=80,"71-80","80+"))))))</f>
        <v>31-40</v>
      </c>
    </row>
    <row r="2306" spans="1:13" x14ac:dyDescent="0.25">
      <c r="A2306" t="s">
        <v>2330</v>
      </c>
      <c r="B2306">
        <v>40</v>
      </c>
      <c r="C2306" t="s">
        <v>25</v>
      </c>
      <c r="D2306">
        <v>137</v>
      </c>
      <c r="E2306">
        <v>238.68342457</v>
      </c>
      <c r="F2306">
        <v>26.8900558204232</v>
      </c>
      <c r="G2306" t="s">
        <v>36</v>
      </c>
      <c r="H2306" t="s">
        <v>19</v>
      </c>
      <c r="I2306" t="s">
        <v>15</v>
      </c>
      <c r="J2306">
        <v>9</v>
      </c>
      <c r="K2306">
        <v>12860.45</v>
      </c>
      <c r="L2306" t="s">
        <v>16</v>
      </c>
      <c r="M2306" t="str">
        <f>IF(PatientData[[#This Row],[Age]]&lt;=30,"18-30",IF(PatientData[[#This Row],[Age]]&lt;=40,"31-40",IF(PatientData[[#This Row],[Age]]&lt;=50,"41-50",IF(PatientData[[#This Row],[Age]]&lt;=60,"51-60",IF(PatientData[[#This Row],[Age]]&lt;=70,"61-70",IF(PatientData[[#This Row],[Age]]&lt;=80,"71-80","80+"))))))</f>
        <v>31-40</v>
      </c>
    </row>
    <row r="2307" spans="1:13" x14ac:dyDescent="0.25">
      <c r="A2307" t="s">
        <v>2331</v>
      </c>
      <c r="B2307">
        <v>65</v>
      </c>
      <c r="C2307" t="s">
        <v>25</v>
      </c>
      <c r="D2307">
        <v>122</v>
      </c>
      <c r="E2307">
        <v>208.670726828916</v>
      </c>
      <c r="F2307">
        <v>24.5848056611926</v>
      </c>
      <c r="G2307" t="s">
        <v>14</v>
      </c>
      <c r="H2307" t="s">
        <v>19</v>
      </c>
      <c r="I2307" t="s">
        <v>15</v>
      </c>
      <c r="J2307">
        <v>4</v>
      </c>
      <c r="K2307">
        <v>4350.95</v>
      </c>
      <c r="L2307" t="s">
        <v>10051</v>
      </c>
      <c r="M2307" t="str">
        <f>IF(PatientData[[#This Row],[Age]]&lt;=30,"18-30",IF(PatientData[[#This Row],[Age]]&lt;=40,"31-40",IF(PatientData[[#This Row],[Age]]&lt;=50,"41-50",IF(PatientData[[#This Row],[Age]]&lt;=60,"51-60",IF(PatientData[[#This Row],[Age]]&lt;=70,"61-70",IF(PatientData[[#This Row],[Age]]&lt;=80,"71-80","80+"))))))</f>
        <v>61-70</v>
      </c>
    </row>
    <row r="2308" spans="1:13" x14ac:dyDescent="0.25">
      <c r="A2308" t="s">
        <v>2332</v>
      </c>
      <c r="B2308">
        <v>66</v>
      </c>
      <c r="C2308" t="s">
        <v>25</v>
      </c>
      <c r="D2308">
        <v>130</v>
      </c>
      <c r="E2308">
        <v>172.12250352113401</v>
      </c>
      <c r="F2308">
        <v>15.6982585246013</v>
      </c>
      <c r="G2308" t="s">
        <v>14</v>
      </c>
      <c r="H2308" t="s">
        <v>22</v>
      </c>
      <c r="I2308" t="s">
        <v>15</v>
      </c>
      <c r="J2308">
        <v>5</v>
      </c>
      <c r="K2308">
        <v>12105.02</v>
      </c>
      <c r="L2308" t="s">
        <v>16</v>
      </c>
      <c r="M2308" t="str">
        <f>IF(PatientData[[#This Row],[Age]]&lt;=30,"18-30",IF(PatientData[[#This Row],[Age]]&lt;=40,"31-40",IF(PatientData[[#This Row],[Age]]&lt;=50,"41-50",IF(PatientData[[#This Row],[Age]]&lt;=60,"51-60",IF(PatientData[[#This Row],[Age]]&lt;=70,"61-70",IF(PatientData[[#This Row],[Age]]&lt;=80,"71-80","80+"))))))</f>
        <v>61-70</v>
      </c>
    </row>
    <row r="2309" spans="1:13" x14ac:dyDescent="0.25">
      <c r="A2309" t="s">
        <v>2333</v>
      </c>
      <c r="B2309">
        <v>54</v>
      </c>
      <c r="C2309" t="s">
        <v>13</v>
      </c>
      <c r="D2309">
        <v>121</v>
      </c>
      <c r="E2309">
        <v>168.00763037538599</v>
      </c>
      <c r="F2309">
        <v>30.643225391926499</v>
      </c>
      <c r="G2309" t="s">
        <v>14</v>
      </c>
      <c r="H2309" t="s">
        <v>19</v>
      </c>
      <c r="I2309" t="s">
        <v>28</v>
      </c>
      <c r="J2309">
        <v>5</v>
      </c>
      <c r="K2309">
        <v>4634.43</v>
      </c>
      <c r="L2309" t="s">
        <v>16</v>
      </c>
      <c r="M2309" t="str">
        <f>IF(PatientData[[#This Row],[Age]]&lt;=30,"18-30",IF(PatientData[[#This Row],[Age]]&lt;=40,"31-40",IF(PatientData[[#This Row],[Age]]&lt;=50,"41-50",IF(PatientData[[#This Row],[Age]]&lt;=60,"51-60",IF(PatientData[[#This Row],[Age]]&lt;=70,"61-70",IF(PatientData[[#This Row],[Age]]&lt;=80,"71-80","80+"))))))</f>
        <v>51-60</v>
      </c>
    </row>
    <row r="2310" spans="1:13" x14ac:dyDescent="0.25">
      <c r="A2310" t="s">
        <v>2334</v>
      </c>
      <c r="B2310">
        <v>52</v>
      </c>
      <c r="C2310" t="s">
        <v>25</v>
      </c>
      <c r="D2310">
        <v>105</v>
      </c>
      <c r="E2310">
        <v>207.60303114319001</v>
      </c>
      <c r="F2310">
        <v>29.589322639949899</v>
      </c>
      <c r="G2310" t="s">
        <v>18</v>
      </c>
      <c r="H2310" t="s">
        <v>19</v>
      </c>
      <c r="I2310" t="s">
        <v>15</v>
      </c>
      <c r="J2310">
        <v>2</v>
      </c>
      <c r="K2310">
        <v>11354.05</v>
      </c>
      <c r="L2310" t="s">
        <v>16</v>
      </c>
      <c r="M2310" t="str">
        <f>IF(PatientData[[#This Row],[Age]]&lt;=30,"18-30",IF(PatientData[[#This Row],[Age]]&lt;=40,"31-40",IF(PatientData[[#This Row],[Age]]&lt;=50,"41-50",IF(PatientData[[#This Row],[Age]]&lt;=60,"51-60",IF(PatientData[[#This Row],[Age]]&lt;=70,"61-70",IF(PatientData[[#This Row],[Age]]&lt;=80,"71-80","80+"))))))</f>
        <v>51-60</v>
      </c>
    </row>
    <row r="2311" spans="1:13" x14ac:dyDescent="0.25">
      <c r="A2311" t="s">
        <v>2335</v>
      </c>
      <c r="B2311">
        <v>74</v>
      </c>
      <c r="C2311" t="s">
        <v>13</v>
      </c>
      <c r="D2311">
        <v>123</v>
      </c>
      <c r="E2311">
        <v>171.706720126406</v>
      </c>
      <c r="F2311">
        <v>19.456842090632101</v>
      </c>
      <c r="G2311" t="s">
        <v>14</v>
      </c>
      <c r="H2311" t="s">
        <v>19</v>
      </c>
      <c r="I2311" t="s">
        <v>28</v>
      </c>
      <c r="J2311">
        <v>3</v>
      </c>
      <c r="K2311">
        <v>4069.11</v>
      </c>
      <c r="L2311" t="s">
        <v>16</v>
      </c>
      <c r="M2311" t="str">
        <f>IF(PatientData[[#This Row],[Age]]&lt;=30,"18-30",IF(PatientData[[#This Row],[Age]]&lt;=40,"31-40",IF(PatientData[[#This Row],[Age]]&lt;=50,"41-50",IF(PatientData[[#This Row],[Age]]&lt;=60,"51-60",IF(PatientData[[#This Row],[Age]]&lt;=70,"61-70",IF(PatientData[[#This Row],[Age]]&lt;=80,"71-80","80+"))))))</f>
        <v>71-80</v>
      </c>
    </row>
    <row r="2312" spans="1:13" x14ac:dyDescent="0.25">
      <c r="A2312" t="s">
        <v>2336</v>
      </c>
      <c r="B2312">
        <v>65</v>
      </c>
      <c r="C2312" t="s">
        <v>13</v>
      </c>
      <c r="D2312">
        <v>110</v>
      </c>
      <c r="E2312">
        <v>202.222644477183</v>
      </c>
      <c r="F2312">
        <v>31.246278195751501</v>
      </c>
      <c r="G2312" t="s">
        <v>18</v>
      </c>
      <c r="H2312" t="s">
        <v>22</v>
      </c>
      <c r="I2312" t="s">
        <v>26</v>
      </c>
      <c r="J2312">
        <v>5</v>
      </c>
      <c r="K2312">
        <v>24916.48</v>
      </c>
      <c r="L2312" t="s">
        <v>16</v>
      </c>
      <c r="M2312" t="str">
        <f>IF(PatientData[[#This Row],[Age]]&lt;=30,"18-30",IF(PatientData[[#This Row],[Age]]&lt;=40,"31-40",IF(PatientData[[#This Row],[Age]]&lt;=50,"41-50",IF(PatientData[[#This Row],[Age]]&lt;=60,"51-60",IF(PatientData[[#This Row],[Age]]&lt;=70,"61-70",IF(PatientData[[#This Row],[Age]]&lt;=80,"71-80","80+"))))))</f>
        <v>61-70</v>
      </c>
    </row>
    <row r="2313" spans="1:13" x14ac:dyDescent="0.25">
      <c r="A2313" t="s">
        <v>2337</v>
      </c>
      <c r="B2313">
        <v>54</v>
      </c>
      <c r="C2313" t="s">
        <v>13</v>
      </c>
      <c r="D2313">
        <v>123</v>
      </c>
      <c r="E2313">
        <v>268.89271398511698</v>
      </c>
      <c r="F2313">
        <v>27.738603890009099</v>
      </c>
      <c r="G2313" t="s">
        <v>14</v>
      </c>
      <c r="H2313" t="s">
        <v>19</v>
      </c>
      <c r="I2313" t="s">
        <v>28</v>
      </c>
      <c r="J2313">
        <v>6</v>
      </c>
      <c r="K2313">
        <v>6596.13</v>
      </c>
      <c r="L2313" t="s">
        <v>16</v>
      </c>
      <c r="M2313" t="str">
        <f>IF(PatientData[[#This Row],[Age]]&lt;=30,"18-30",IF(PatientData[[#This Row],[Age]]&lt;=40,"31-40",IF(PatientData[[#This Row],[Age]]&lt;=50,"41-50",IF(PatientData[[#This Row],[Age]]&lt;=60,"51-60",IF(PatientData[[#This Row],[Age]]&lt;=70,"61-70",IF(PatientData[[#This Row],[Age]]&lt;=80,"71-80","80+"))))))</f>
        <v>51-60</v>
      </c>
    </row>
    <row r="2314" spans="1:13" x14ac:dyDescent="0.25">
      <c r="A2314" t="s">
        <v>2338</v>
      </c>
      <c r="B2314">
        <v>38</v>
      </c>
      <c r="C2314" t="s">
        <v>13</v>
      </c>
      <c r="D2314">
        <v>105</v>
      </c>
      <c r="E2314">
        <v>179.64262616955199</v>
      </c>
      <c r="F2314">
        <v>24.0732690544733</v>
      </c>
      <c r="G2314" t="s">
        <v>18</v>
      </c>
      <c r="H2314" t="s">
        <v>22</v>
      </c>
      <c r="I2314" t="s">
        <v>26</v>
      </c>
      <c r="J2314">
        <v>1</v>
      </c>
      <c r="K2314">
        <v>4685.51</v>
      </c>
      <c r="L2314" t="s">
        <v>16</v>
      </c>
      <c r="M2314" t="str">
        <f>IF(PatientData[[#This Row],[Age]]&lt;=30,"18-30",IF(PatientData[[#This Row],[Age]]&lt;=40,"31-40",IF(PatientData[[#This Row],[Age]]&lt;=50,"41-50",IF(PatientData[[#This Row],[Age]]&lt;=60,"51-60",IF(PatientData[[#This Row],[Age]]&lt;=70,"61-70",IF(PatientData[[#This Row],[Age]]&lt;=80,"71-80","80+"))))))</f>
        <v>31-40</v>
      </c>
    </row>
    <row r="2315" spans="1:13" x14ac:dyDescent="0.25">
      <c r="A2315" t="s">
        <v>2339</v>
      </c>
      <c r="B2315">
        <v>50</v>
      </c>
      <c r="C2315" t="s">
        <v>25</v>
      </c>
      <c r="D2315">
        <v>98</v>
      </c>
      <c r="E2315">
        <v>286.72113754179497</v>
      </c>
      <c r="F2315">
        <v>25.7287053710787</v>
      </c>
      <c r="G2315" t="s">
        <v>18</v>
      </c>
      <c r="H2315" t="s">
        <v>19</v>
      </c>
      <c r="I2315" t="s">
        <v>15</v>
      </c>
      <c r="J2315">
        <v>0</v>
      </c>
      <c r="K2315">
        <v>3934.14</v>
      </c>
      <c r="L2315" t="s">
        <v>16</v>
      </c>
      <c r="M2315" t="str">
        <f>IF(PatientData[[#This Row],[Age]]&lt;=30,"18-30",IF(PatientData[[#This Row],[Age]]&lt;=40,"31-40",IF(PatientData[[#This Row],[Age]]&lt;=50,"41-50",IF(PatientData[[#This Row],[Age]]&lt;=60,"51-60",IF(PatientData[[#This Row],[Age]]&lt;=70,"61-70",IF(PatientData[[#This Row],[Age]]&lt;=80,"71-80","80+"))))))</f>
        <v>41-50</v>
      </c>
    </row>
    <row r="2316" spans="1:13" x14ac:dyDescent="0.25">
      <c r="A2316" t="s">
        <v>2340</v>
      </c>
      <c r="B2316">
        <v>73</v>
      </c>
      <c r="C2316" t="s">
        <v>25</v>
      </c>
      <c r="D2316">
        <v>107</v>
      </c>
      <c r="E2316">
        <v>250.118700488179</v>
      </c>
      <c r="F2316">
        <v>28.090150621712699</v>
      </c>
      <c r="G2316" t="s">
        <v>18</v>
      </c>
      <c r="H2316" t="s">
        <v>19</v>
      </c>
      <c r="I2316" t="s">
        <v>15</v>
      </c>
      <c r="J2316">
        <v>1</v>
      </c>
      <c r="K2316">
        <v>6806.27</v>
      </c>
      <c r="L2316" t="s">
        <v>16</v>
      </c>
      <c r="M2316" t="str">
        <f>IF(PatientData[[#This Row],[Age]]&lt;=30,"18-30",IF(PatientData[[#This Row],[Age]]&lt;=40,"31-40",IF(PatientData[[#This Row],[Age]]&lt;=50,"41-50",IF(PatientData[[#This Row],[Age]]&lt;=60,"51-60",IF(PatientData[[#This Row],[Age]]&lt;=70,"61-70",IF(PatientData[[#This Row],[Age]]&lt;=80,"71-80","80+"))))))</f>
        <v>71-80</v>
      </c>
    </row>
    <row r="2317" spans="1:13" x14ac:dyDescent="0.25">
      <c r="A2317" t="s">
        <v>2341</v>
      </c>
      <c r="B2317">
        <v>58</v>
      </c>
      <c r="C2317" t="s">
        <v>25</v>
      </c>
      <c r="D2317">
        <v>148</v>
      </c>
      <c r="E2317">
        <v>237.379066047366</v>
      </c>
      <c r="F2317">
        <v>29.511920913131402</v>
      </c>
      <c r="G2317" t="s">
        <v>14</v>
      </c>
      <c r="H2317" t="s">
        <v>19</v>
      </c>
      <c r="I2317" t="s">
        <v>15</v>
      </c>
      <c r="J2317">
        <v>1</v>
      </c>
      <c r="K2317">
        <v>6010.18</v>
      </c>
      <c r="L2317" t="s">
        <v>10051</v>
      </c>
      <c r="M2317" t="str">
        <f>IF(PatientData[[#This Row],[Age]]&lt;=30,"18-30",IF(PatientData[[#This Row],[Age]]&lt;=40,"31-40",IF(PatientData[[#This Row],[Age]]&lt;=50,"41-50",IF(PatientData[[#This Row],[Age]]&lt;=60,"51-60",IF(PatientData[[#This Row],[Age]]&lt;=70,"61-70",IF(PatientData[[#This Row],[Age]]&lt;=80,"71-80","80+"))))))</f>
        <v>51-60</v>
      </c>
    </row>
    <row r="2318" spans="1:13" x14ac:dyDescent="0.25">
      <c r="A2318" t="s">
        <v>2342</v>
      </c>
      <c r="B2318">
        <v>52</v>
      </c>
      <c r="C2318" t="s">
        <v>13</v>
      </c>
      <c r="D2318">
        <v>128</v>
      </c>
      <c r="E2318">
        <v>154.618155159645</v>
      </c>
      <c r="F2318">
        <v>30.4191457696855</v>
      </c>
      <c r="G2318" t="s">
        <v>14</v>
      </c>
      <c r="H2318" t="s">
        <v>19</v>
      </c>
      <c r="I2318" t="s">
        <v>28</v>
      </c>
      <c r="J2318">
        <v>1</v>
      </c>
      <c r="K2318">
        <v>2142.7199999999998</v>
      </c>
      <c r="L2318" t="s">
        <v>23</v>
      </c>
      <c r="M2318" t="str">
        <f>IF(PatientData[[#This Row],[Age]]&lt;=30,"18-30",IF(PatientData[[#This Row],[Age]]&lt;=40,"31-40",IF(PatientData[[#This Row],[Age]]&lt;=50,"41-50",IF(PatientData[[#This Row],[Age]]&lt;=60,"51-60",IF(PatientData[[#This Row],[Age]]&lt;=70,"61-70",IF(PatientData[[#This Row],[Age]]&lt;=80,"71-80","80+"))))))</f>
        <v>51-60</v>
      </c>
    </row>
    <row r="2319" spans="1:13" x14ac:dyDescent="0.25">
      <c r="A2319" t="s">
        <v>2343</v>
      </c>
      <c r="B2319">
        <v>41</v>
      </c>
      <c r="C2319" t="s">
        <v>25</v>
      </c>
      <c r="D2319">
        <v>142</v>
      </c>
      <c r="E2319">
        <v>223.99048675069599</v>
      </c>
      <c r="F2319">
        <v>23.113409806799499</v>
      </c>
      <c r="G2319" t="s">
        <v>14</v>
      </c>
      <c r="H2319" t="s">
        <v>19</v>
      </c>
      <c r="I2319" t="s">
        <v>28</v>
      </c>
      <c r="J2319">
        <v>4</v>
      </c>
      <c r="K2319">
        <v>6122.43</v>
      </c>
      <c r="L2319" t="s">
        <v>16</v>
      </c>
      <c r="M2319" t="str">
        <f>IF(PatientData[[#This Row],[Age]]&lt;=30,"18-30",IF(PatientData[[#This Row],[Age]]&lt;=40,"31-40",IF(PatientData[[#This Row],[Age]]&lt;=50,"41-50",IF(PatientData[[#This Row],[Age]]&lt;=60,"51-60",IF(PatientData[[#This Row],[Age]]&lt;=70,"61-70",IF(PatientData[[#This Row],[Age]]&lt;=80,"71-80","80+"))))))</f>
        <v>41-50</v>
      </c>
    </row>
    <row r="2320" spans="1:13" x14ac:dyDescent="0.25">
      <c r="A2320" t="s">
        <v>2344</v>
      </c>
      <c r="B2320">
        <v>55</v>
      </c>
      <c r="C2320" t="s">
        <v>13</v>
      </c>
      <c r="D2320">
        <v>155</v>
      </c>
      <c r="E2320">
        <v>225.66616884354301</v>
      </c>
      <c r="F2320">
        <v>17.5313928583384</v>
      </c>
      <c r="G2320" t="s">
        <v>18</v>
      </c>
      <c r="H2320" t="s">
        <v>22</v>
      </c>
      <c r="I2320" t="s">
        <v>26</v>
      </c>
      <c r="J2320">
        <v>3</v>
      </c>
      <c r="K2320">
        <v>21656.39</v>
      </c>
      <c r="L2320" t="s">
        <v>10051</v>
      </c>
      <c r="M2320" t="str">
        <f>IF(PatientData[[#This Row],[Age]]&lt;=30,"18-30",IF(PatientData[[#This Row],[Age]]&lt;=40,"31-40",IF(PatientData[[#This Row],[Age]]&lt;=50,"41-50",IF(PatientData[[#This Row],[Age]]&lt;=60,"51-60",IF(PatientData[[#This Row],[Age]]&lt;=70,"61-70",IF(PatientData[[#This Row],[Age]]&lt;=80,"71-80","80+"))))))</f>
        <v>51-60</v>
      </c>
    </row>
    <row r="2321" spans="1:13" x14ac:dyDescent="0.25">
      <c r="A2321" t="s">
        <v>2345</v>
      </c>
      <c r="B2321">
        <v>56</v>
      </c>
      <c r="C2321" t="s">
        <v>25</v>
      </c>
      <c r="D2321">
        <v>193</v>
      </c>
      <c r="E2321">
        <v>196.17345193309799</v>
      </c>
      <c r="F2321">
        <v>25.931700569682899</v>
      </c>
      <c r="G2321" t="s">
        <v>18</v>
      </c>
      <c r="H2321" t="s">
        <v>22</v>
      </c>
      <c r="I2321" t="s">
        <v>26</v>
      </c>
      <c r="J2321">
        <v>3</v>
      </c>
      <c r="K2321">
        <v>13502.88</v>
      </c>
      <c r="L2321" t="s">
        <v>16</v>
      </c>
      <c r="M2321" t="str">
        <f>IF(PatientData[[#This Row],[Age]]&lt;=30,"18-30",IF(PatientData[[#This Row],[Age]]&lt;=40,"31-40",IF(PatientData[[#This Row],[Age]]&lt;=50,"41-50",IF(PatientData[[#This Row],[Age]]&lt;=60,"51-60",IF(PatientData[[#This Row],[Age]]&lt;=70,"61-70",IF(PatientData[[#This Row],[Age]]&lt;=80,"71-80","80+"))))))</f>
        <v>51-60</v>
      </c>
    </row>
    <row r="2322" spans="1:13" x14ac:dyDescent="0.25">
      <c r="A2322" t="s">
        <v>2346</v>
      </c>
      <c r="B2322">
        <v>31</v>
      </c>
      <c r="C2322" t="s">
        <v>13</v>
      </c>
      <c r="D2322">
        <v>106</v>
      </c>
      <c r="E2322">
        <v>146.20414247101201</v>
      </c>
      <c r="F2322">
        <v>25.249654192459399</v>
      </c>
      <c r="G2322" t="s">
        <v>36</v>
      </c>
      <c r="H2322" t="s">
        <v>19</v>
      </c>
      <c r="I2322" t="s">
        <v>15</v>
      </c>
      <c r="J2322">
        <v>3</v>
      </c>
      <c r="K2322">
        <v>8859.4599999999991</v>
      </c>
      <c r="L2322" t="s">
        <v>10051</v>
      </c>
      <c r="M2322" t="str">
        <f>IF(PatientData[[#This Row],[Age]]&lt;=30,"18-30",IF(PatientData[[#This Row],[Age]]&lt;=40,"31-40",IF(PatientData[[#This Row],[Age]]&lt;=50,"41-50",IF(PatientData[[#This Row],[Age]]&lt;=60,"51-60",IF(PatientData[[#This Row],[Age]]&lt;=70,"61-70",IF(PatientData[[#This Row],[Age]]&lt;=80,"71-80","80+"))))))</f>
        <v>31-40</v>
      </c>
    </row>
    <row r="2323" spans="1:13" x14ac:dyDescent="0.25">
      <c r="A2323" t="s">
        <v>2347</v>
      </c>
      <c r="B2323">
        <v>49</v>
      </c>
      <c r="C2323" t="s">
        <v>13</v>
      </c>
      <c r="D2323">
        <v>133</v>
      </c>
      <c r="E2323">
        <v>223.79001309375801</v>
      </c>
      <c r="F2323">
        <v>28.806913639007401</v>
      </c>
      <c r="G2323" t="s">
        <v>10051</v>
      </c>
      <c r="H2323" t="s">
        <v>19</v>
      </c>
      <c r="I2323" t="s">
        <v>15</v>
      </c>
      <c r="J2323">
        <v>3</v>
      </c>
      <c r="K2323">
        <v>10486.94</v>
      </c>
      <c r="L2323" t="s">
        <v>16</v>
      </c>
      <c r="M2323" t="str">
        <f>IF(PatientData[[#This Row],[Age]]&lt;=30,"18-30",IF(PatientData[[#This Row],[Age]]&lt;=40,"31-40",IF(PatientData[[#This Row],[Age]]&lt;=50,"41-50",IF(PatientData[[#This Row],[Age]]&lt;=60,"51-60",IF(PatientData[[#This Row],[Age]]&lt;=70,"61-70",IF(PatientData[[#This Row],[Age]]&lt;=80,"71-80","80+"))))))</f>
        <v>41-50</v>
      </c>
    </row>
    <row r="2324" spans="1:13" x14ac:dyDescent="0.25">
      <c r="A2324" t="s">
        <v>2348</v>
      </c>
      <c r="B2324">
        <v>78</v>
      </c>
      <c r="C2324" t="s">
        <v>13</v>
      </c>
      <c r="D2324">
        <v>150</v>
      </c>
      <c r="E2324">
        <v>244.54718011281699</v>
      </c>
      <c r="F2324">
        <v>29.678227344114099</v>
      </c>
      <c r="G2324" t="s">
        <v>18</v>
      </c>
      <c r="H2324" t="s">
        <v>22</v>
      </c>
      <c r="I2324" t="s">
        <v>26</v>
      </c>
      <c r="J2324">
        <v>8</v>
      </c>
      <c r="K2324">
        <v>17813.830000000002</v>
      </c>
      <c r="L2324" t="s">
        <v>16</v>
      </c>
      <c r="M2324" t="str">
        <f>IF(PatientData[[#This Row],[Age]]&lt;=30,"18-30",IF(PatientData[[#This Row],[Age]]&lt;=40,"31-40",IF(PatientData[[#This Row],[Age]]&lt;=50,"41-50",IF(PatientData[[#This Row],[Age]]&lt;=60,"51-60",IF(PatientData[[#This Row],[Age]]&lt;=70,"61-70",IF(PatientData[[#This Row],[Age]]&lt;=80,"71-80","80+"))))))</f>
        <v>71-80</v>
      </c>
    </row>
    <row r="2325" spans="1:13" x14ac:dyDescent="0.25">
      <c r="A2325" t="s">
        <v>2349</v>
      </c>
      <c r="B2325">
        <v>47</v>
      </c>
      <c r="C2325" t="s">
        <v>25</v>
      </c>
      <c r="D2325">
        <v>90</v>
      </c>
      <c r="E2325">
        <v>209.83708041761699</v>
      </c>
      <c r="F2325">
        <v>26.1491746132298</v>
      </c>
      <c r="G2325" t="s">
        <v>14</v>
      </c>
      <c r="H2325" t="s">
        <v>19</v>
      </c>
      <c r="I2325" t="s">
        <v>28</v>
      </c>
      <c r="J2325">
        <v>0</v>
      </c>
      <c r="K2325">
        <v>3636.82</v>
      </c>
      <c r="L2325" t="s">
        <v>16</v>
      </c>
      <c r="M2325" t="str">
        <f>IF(PatientData[[#This Row],[Age]]&lt;=30,"18-30",IF(PatientData[[#This Row],[Age]]&lt;=40,"31-40",IF(PatientData[[#This Row],[Age]]&lt;=50,"41-50",IF(PatientData[[#This Row],[Age]]&lt;=60,"51-60",IF(PatientData[[#This Row],[Age]]&lt;=70,"61-70",IF(PatientData[[#This Row],[Age]]&lt;=80,"71-80","80+"))))))</f>
        <v>41-50</v>
      </c>
    </row>
    <row r="2326" spans="1:13" x14ac:dyDescent="0.25">
      <c r="A2326" t="s">
        <v>2350</v>
      </c>
      <c r="B2326">
        <v>52</v>
      </c>
      <c r="C2326" t="s">
        <v>25</v>
      </c>
      <c r="D2326">
        <v>129</v>
      </c>
      <c r="E2326">
        <v>237.10789830534301</v>
      </c>
      <c r="F2326">
        <v>34.358347065116199</v>
      </c>
      <c r="G2326" t="s">
        <v>36</v>
      </c>
      <c r="H2326" t="s">
        <v>19</v>
      </c>
      <c r="I2326" t="s">
        <v>15</v>
      </c>
      <c r="J2326">
        <v>3</v>
      </c>
      <c r="K2326">
        <v>9357.67</v>
      </c>
      <c r="L2326" t="s">
        <v>16</v>
      </c>
      <c r="M2326" t="str">
        <f>IF(PatientData[[#This Row],[Age]]&lt;=30,"18-30",IF(PatientData[[#This Row],[Age]]&lt;=40,"31-40",IF(PatientData[[#This Row],[Age]]&lt;=50,"41-50",IF(PatientData[[#This Row],[Age]]&lt;=60,"51-60",IF(PatientData[[#This Row],[Age]]&lt;=70,"61-70",IF(PatientData[[#This Row],[Age]]&lt;=80,"71-80","80+"))))))</f>
        <v>51-60</v>
      </c>
    </row>
    <row r="2327" spans="1:13" x14ac:dyDescent="0.25">
      <c r="A2327" t="s">
        <v>2351</v>
      </c>
      <c r="B2327">
        <v>71</v>
      </c>
      <c r="C2327" t="s">
        <v>13</v>
      </c>
      <c r="D2327">
        <v>135</v>
      </c>
      <c r="E2327">
        <v>225.127803271045</v>
      </c>
      <c r="F2327">
        <v>28.199411214018902</v>
      </c>
      <c r="G2327" t="s">
        <v>14</v>
      </c>
      <c r="H2327" t="s">
        <v>22</v>
      </c>
      <c r="I2327" t="s">
        <v>26</v>
      </c>
      <c r="J2327">
        <v>4</v>
      </c>
      <c r="K2327">
        <v>21585.09</v>
      </c>
      <c r="L2327" t="s">
        <v>16</v>
      </c>
      <c r="M2327" t="str">
        <f>IF(PatientData[[#This Row],[Age]]&lt;=30,"18-30",IF(PatientData[[#This Row],[Age]]&lt;=40,"31-40",IF(PatientData[[#This Row],[Age]]&lt;=50,"41-50",IF(PatientData[[#This Row],[Age]]&lt;=60,"51-60",IF(PatientData[[#This Row],[Age]]&lt;=70,"61-70",IF(PatientData[[#This Row],[Age]]&lt;=80,"71-80","80+"))))))</f>
        <v>71-80</v>
      </c>
    </row>
    <row r="2328" spans="1:13" x14ac:dyDescent="0.25">
      <c r="A2328" t="s">
        <v>2352</v>
      </c>
      <c r="B2328">
        <v>42</v>
      </c>
      <c r="C2328" t="s">
        <v>25</v>
      </c>
      <c r="D2328">
        <v>113</v>
      </c>
      <c r="E2328">
        <v>156.536097547156</v>
      </c>
      <c r="F2328">
        <v>30.286425043470398</v>
      </c>
      <c r="G2328" t="s">
        <v>18</v>
      </c>
      <c r="H2328" t="s">
        <v>22</v>
      </c>
      <c r="I2328" t="s">
        <v>26</v>
      </c>
      <c r="J2328">
        <v>3</v>
      </c>
      <c r="K2328">
        <v>13297.69</v>
      </c>
      <c r="L2328" t="s">
        <v>23</v>
      </c>
      <c r="M2328" t="str">
        <f>IF(PatientData[[#This Row],[Age]]&lt;=30,"18-30",IF(PatientData[[#This Row],[Age]]&lt;=40,"31-40",IF(PatientData[[#This Row],[Age]]&lt;=50,"41-50",IF(PatientData[[#This Row],[Age]]&lt;=60,"51-60",IF(PatientData[[#This Row],[Age]]&lt;=70,"61-70",IF(PatientData[[#This Row],[Age]]&lt;=80,"71-80","80+"))))))</f>
        <v>41-50</v>
      </c>
    </row>
    <row r="2329" spans="1:13" x14ac:dyDescent="0.25">
      <c r="A2329" t="s">
        <v>2353</v>
      </c>
      <c r="B2329">
        <v>33</v>
      </c>
      <c r="C2329" t="s">
        <v>13</v>
      </c>
      <c r="D2329">
        <v>131</v>
      </c>
      <c r="E2329">
        <v>208.252390953169</v>
      </c>
      <c r="F2329">
        <v>27.459994924818801</v>
      </c>
      <c r="G2329" t="s">
        <v>18</v>
      </c>
      <c r="H2329" t="s">
        <v>19</v>
      </c>
      <c r="I2329" t="s">
        <v>28</v>
      </c>
      <c r="J2329">
        <v>4</v>
      </c>
      <c r="K2329">
        <v>2851.73</v>
      </c>
      <c r="L2329" t="s">
        <v>20</v>
      </c>
      <c r="M2329" t="str">
        <f>IF(PatientData[[#This Row],[Age]]&lt;=30,"18-30",IF(PatientData[[#This Row],[Age]]&lt;=40,"31-40",IF(PatientData[[#This Row],[Age]]&lt;=50,"41-50",IF(PatientData[[#This Row],[Age]]&lt;=60,"51-60",IF(PatientData[[#This Row],[Age]]&lt;=70,"61-70",IF(PatientData[[#This Row],[Age]]&lt;=80,"71-80","80+"))))))</f>
        <v>31-40</v>
      </c>
    </row>
    <row r="2330" spans="1:13" x14ac:dyDescent="0.25">
      <c r="A2330" t="s">
        <v>2354</v>
      </c>
      <c r="B2330">
        <v>39</v>
      </c>
      <c r="C2330" t="s">
        <v>25</v>
      </c>
      <c r="D2330">
        <v>125</v>
      </c>
      <c r="E2330">
        <v>192.68817565994999</v>
      </c>
      <c r="F2330">
        <v>26.940244244460999</v>
      </c>
      <c r="G2330" t="s">
        <v>36</v>
      </c>
      <c r="H2330" t="s">
        <v>19</v>
      </c>
      <c r="I2330" t="s">
        <v>15</v>
      </c>
      <c r="J2330">
        <v>5</v>
      </c>
      <c r="K2330">
        <v>11083.84</v>
      </c>
      <c r="L2330" t="s">
        <v>16</v>
      </c>
      <c r="M2330" t="str">
        <f>IF(PatientData[[#This Row],[Age]]&lt;=30,"18-30",IF(PatientData[[#This Row],[Age]]&lt;=40,"31-40",IF(PatientData[[#This Row],[Age]]&lt;=50,"41-50",IF(PatientData[[#This Row],[Age]]&lt;=60,"51-60",IF(PatientData[[#This Row],[Age]]&lt;=70,"61-70",IF(PatientData[[#This Row],[Age]]&lt;=80,"71-80","80+"))))))</f>
        <v>31-40</v>
      </c>
    </row>
    <row r="2331" spans="1:13" x14ac:dyDescent="0.25">
      <c r="A2331" t="s">
        <v>2355</v>
      </c>
      <c r="B2331">
        <v>64</v>
      </c>
      <c r="C2331" t="s">
        <v>13</v>
      </c>
      <c r="D2331">
        <v>114</v>
      </c>
      <c r="E2331">
        <v>172.78259920459001</v>
      </c>
      <c r="F2331">
        <v>22.866294270736699</v>
      </c>
      <c r="G2331" t="s">
        <v>14</v>
      </c>
      <c r="H2331" t="s">
        <v>22</v>
      </c>
      <c r="I2331" t="s">
        <v>15</v>
      </c>
      <c r="J2331">
        <v>3</v>
      </c>
      <c r="K2331">
        <v>9779.43</v>
      </c>
      <c r="L2331" t="s">
        <v>23</v>
      </c>
      <c r="M2331" t="str">
        <f>IF(PatientData[[#This Row],[Age]]&lt;=30,"18-30",IF(PatientData[[#This Row],[Age]]&lt;=40,"31-40",IF(PatientData[[#This Row],[Age]]&lt;=50,"41-50",IF(PatientData[[#This Row],[Age]]&lt;=60,"51-60",IF(PatientData[[#This Row],[Age]]&lt;=70,"61-70",IF(PatientData[[#This Row],[Age]]&lt;=80,"71-80","80+"))))))</f>
        <v>61-70</v>
      </c>
    </row>
    <row r="2332" spans="1:13" x14ac:dyDescent="0.25">
      <c r="A2332" t="s">
        <v>2356</v>
      </c>
      <c r="B2332">
        <v>47</v>
      </c>
      <c r="C2332" t="s">
        <v>25</v>
      </c>
      <c r="D2332">
        <v>113</v>
      </c>
      <c r="E2332">
        <v>202.60701515701601</v>
      </c>
      <c r="F2332">
        <v>16.534839511965899</v>
      </c>
      <c r="G2332" t="s">
        <v>18</v>
      </c>
      <c r="H2332" t="s">
        <v>22</v>
      </c>
      <c r="I2332" t="s">
        <v>15</v>
      </c>
      <c r="J2332">
        <v>0</v>
      </c>
      <c r="K2332">
        <v>5614.72</v>
      </c>
      <c r="L2332" t="s">
        <v>16</v>
      </c>
      <c r="M2332" t="str">
        <f>IF(PatientData[[#This Row],[Age]]&lt;=30,"18-30",IF(PatientData[[#This Row],[Age]]&lt;=40,"31-40",IF(PatientData[[#This Row],[Age]]&lt;=50,"41-50",IF(PatientData[[#This Row],[Age]]&lt;=60,"51-60",IF(PatientData[[#This Row],[Age]]&lt;=70,"61-70",IF(PatientData[[#This Row],[Age]]&lt;=80,"71-80","80+"))))))</f>
        <v>41-50</v>
      </c>
    </row>
    <row r="2333" spans="1:13" x14ac:dyDescent="0.25">
      <c r="A2333" t="s">
        <v>2357</v>
      </c>
      <c r="B2333">
        <v>57</v>
      </c>
      <c r="C2333" t="s">
        <v>25</v>
      </c>
      <c r="D2333">
        <v>137</v>
      </c>
      <c r="E2333">
        <v>170.10548109239801</v>
      </c>
      <c r="F2333">
        <v>26.975701936080402</v>
      </c>
      <c r="G2333" t="s">
        <v>14</v>
      </c>
      <c r="H2333" t="s">
        <v>22</v>
      </c>
      <c r="I2333" t="s">
        <v>15</v>
      </c>
      <c r="J2333">
        <v>5</v>
      </c>
      <c r="K2333">
        <v>9390.5300000000007</v>
      </c>
      <c r="L2333" t="s">
        <v>16</v>
      </c>
      <c r="M2333" t="str">
        <f>IF(PatientData[[#This Row],[Age]]&lt;=30,"18-30",IF(PatientData[[#This Row],[Age]]&lt;=40,"31-40",IF(PatientData[[#This Row],[Age]]&lt;=50,"41-50",IF(PatientData[[#This Row],[Age]]&lt;=60,"51-60",IF(PatientData[[#This Row],[Age]]&lt;=70,"61-70",IF(PatientData[[#This Row],[Age]]&lt;=80,"71-80","80+"))))))</f>
        <v>51-60</v>
      </c>
    </row>
    <row r="2334" spans="1:13" x14ac:dyDescent="0.25">
      <c r="A2334" t="s">
        <v>2358</v>
      </c>
      <c r="B2334">
        <v>82</v>
      </c>
      <c r="C2334" t="s">
        <v>13</v>
      </c>
      <c r="D2334">
        <v>146</v>
      </c>
      <c r="E2334">
        <v>224.256772909788</v>
      </c>
      <c r="F2334">
        <v>31.730222351822299</v>
      </c>
      <c r="G2334" t="s">
        <v>18</v>
      </c>
      <c r="H2334" t="s">
        <v>19</v>
      </c>
      <c r="I2334" t="s">
        <v>26</v>
      </c>
      <c r="J2334">
        <v>2</v>
      </c>
      <c r="K2334">
        <v>20444.18</v>
      </c>
      <c r="L2334" t="s">
        <v>16</v>
      </c>
      <c r="M2334" t="str">
        <f>IF(PatientData[[#This Row],[Age]]&lt;=30,"18-30",IF(PatientData[[#This Row],[Age]]&lt;=40,"31-40",IF(PatientData[[#This Row],[Age]]&lt;=50,"41-50",IF(PatientData[[#This Row],[Age]]&lt;=60,"51-60",IF(PatientData[[#This Row],[Age]]&lt;=70,"61-70",IF(PatientData[[#This Row],[Age]]&lt;=80,"71-80","80+"))))))</f>
        <v>80+</v>
      </c>
    </row>
    <row r="2335" spans="1:13" x14ac:dyDescent="0.25">
      <c r="A2335" t="s">
        <v>2359</v>
      </c>
      <c r="B2335">
        <v>65</v>
      </c>
      <c r="C2335" t="s">
        <v>25</v>
      </c>
      <c r="D2335">
        <v>126</v>
      </c>
      <c r="E2335">
        <v>246.16373795405099</v>
      </c>
      <c r="F2335">
        <v>27.9326378721364</v>
      </c>
      <c r="G2335" t="s">
        <v>36</v>
      </c>
      <c r="H2335" t="s">
        <v>22</v>
      </c>
      <c r="I2335" t="s">
        <v>26</v>
      </c>
      <c r="J2335">
        <v>8</v>
      </c>
      <c r="K2335">
        <v>17137.240000000002</v>
      </c>
      <c r="L2335" t="s">
        <v>16</v>
      </c>
      <c r="M2335" t="str">
        <f>IF(PatientData[[#This Row],[Age]]&lt;=30,"18-30",IF(PatientData[[#This Row],[Age]]&lt;=40,"31-40",IF(PatientData[[#This Row],[Age]]&lt;=50,"41-50",IF(PatientData[[#This Row],[Age]]&lt;=60,"51-60",IF(PatientData[[#This Row],[Age]]&lt;=70,"61-70",IF(PatientData[[#This Row],[Age]]&lt;=80,"71-80","80+"))))))</f>
        <v>61-70</v>
      </c>
    </row>
    <row r="2336" spans="1:13" x14ac:dyDescent="0.25">
      <c r="A2336" t="s">
        <v>2360</v>
      </c>
      <c r="B2336">
        <v>19</v>
      </c>
      <c r="C2336" t="s">
        <v>13</v>
      </c>
      <c r="D2336">
        <v>138</v>
      </c>
      <c r="E2336">
        <v>197.86838898878901</v>
      </c>
      <c r="F2336">
        <v>21.454167715425701</v>
      </c>
      <c r="G2336" t="s">
        <v>18</v>
      </c>
      <c r="H2336" t="s">
        <v>19</v>
      </c>
      <c r="I2336" t="s">
        <v>28</v>
      </c>
      <c r="J2336">
        <v>4</v>
      </c>
      <c r="K2336">
        <v>3060.58</v>
      </c>
      <c r="L2336" t="s">
        <v>23</v>
      </c>
      <c r="M2336" t="str">
        <f>IF(PatientData[[#This Row],[Age]]&lt;=30,"18-30",IF(PatientData[[#This Row],[Age]]&lt;=40,"31-40",IF(PatientData[[#This Row],[Age]]&lt;=50,"41-50",IF(PatientData[[#This Row],[Age]]&lt;=60,"51-60",IF(PatientData[[#This Row],[Age]]&lt;=70,"61-70",IF(PatientData[[#This Row],[Age]]&lt;=80,"71-80","80+"))))))</f>
        <v>18-30</v>
      </c>
    </row>
    <row r="2337" spans="1:13" x14ac:dyDescent="0.25">
      <c r="A2337" t="s">
        <v>2361</v>
      </c>
      <c r="B2337">
        <v>50</v>
      </c>
      <c r="C2337" t="s">
        <v>25</v>
      </c>
      <c r="D2337">
        <v>141</v>
      </c>
      <c r="E2337">
        <v>214.894397220842</v>
      </c>
      <c r="F2337">
        <v>24.020451155327098</v>
      </c>
      <c r="G2337" t="s">
        <v>14</v>
      </c>
      <c r="H2337" t="s">
        <v>19</v>
      </c>
      <c r="I2337" t="s">
        <v>28</v>
      </c>
      <c r="J2337">
        <v>5</v>
      </c>
      <c r="K2337">
        <v>3586.21</v>
      </c>
      <c r="L2337" t="s">
        <v>16</v>
      </c>
      <c r="M2337" t="str">
        <f>IF(PatientData[[#This Row],[Age]]&lt;=30,"18-30",IF(PatientData[[#This Row],[Age]]&lt;=40,"31-40",IF(PatientData[[#This Row],[Age]]&lt;=50,"41-50",IF(PatientData[[#This Row],[Age]]&lt;=60,"51-60",IF(PatientData[[#This Row],[Age]]&lt;=70,"61-70",IF(PatientData[[#This Row],[Age]]&lt;=80,"71-80","80+"))))))</f>
        <v>41-50</v>
      </c>
    </row>
    <row r="2338" spans="1:13" x14ac:dyDescent="0.25">
      <c r="A2338" t="s">
        <v>2362</v>
      </c>
      <c r="B2338">
        <v>62</v>
      </c>
      <c r="C2338" t="s">
        <v>25</v>
      </c>
      <c r="D2338">
        <v>122</v>
      </c>
      <c r="E2338">
        <v>270.57904838188199</v>
      </c>
      <c r="F2338">
        <v>24.3399906225007</v>
      </c>
      <c r="G2338" t="s">
        <v>18</v>
      </c>
      <c r="H2338" t="s">
        <v>19</v>
      </c>
      <c r="I2338" t="s">
        <v>28</v>
      </c>
      <c r="J2338">
        <v>3</v>
      </c>
      <c r="K2338">
        <v>6876.49</v>
      </c>
      <c r="L2338" t="s">
        <v>23</v>
      </c>
      <c r="M2338" t="str">
        <f>IF(PatientData[[#This Row],[Age]]&lt;=30,"18-30",IF(PatientData[[#This Row],[Age]]&lt;=40,"31-40",IF(PatientData[[#This Row],[Age]]&lt;=50,"41-50",IF(PatientData[[#This Row],[Age]]&lt;=60,"51-60",IF(PatientData[[#This Row],[Age]]&lt;=70,"61-70",IF(PatientData[[#This Row],[Age]]&lt;=80,"71-80","80+"))))))</f>
        <v>61-70</v>
      </c>
    </row>
    <row r="2339" spans="1:13" x14ac:dyDescent="0.25">
      <c r="A2339" t="s">
        <v>2363</v>
      </c>
      <c r="B2339">
        <v>62</v>
      </c>
      <c r="C2339" t="s">
        <v>13</v>
      </c>
      <c r="D2339">
        <v>115</v>
      </c>
      <c r="E2339">
        <v>249.26759549185601</v>
      </c>
      <c r="F2339">
        <v>25.666046981089799</v>
      </c>
      <c r="G2339" t="s">
        <v>14</v>
      </c>
      <c r="H2339" t="s">
        <v>19</v>
      </c>
      <c r="I2339" t="s">
        <v>15</v>
      </c>
      <c r="J2339">
        <v>2</v>
      </c>
      <c r="K2339">
        <v>4567.59</v>
      </c>
      <c r="L2339" t="s">
        <v>23</v>
      </c>
      <c r="M2339" t="str">
        <f>IF(PatientData[[#This Row],[Age]]&lt;=30,"18-30",IF(PatientData[[#This Row],[Age]]&lt;=40,"31-40",IF(PatientData[[#This Row],[Age]]&lt;=50,"41-50",IF(PatientData[[#This Row],[Age]]&lt;=60,"51-60",IF(PatientData[[#This Row],[Age]]&lt;=70,"61-70",IF(PatientData[[#This Row],[Age]]&lt;=80,"71-80","80+"))))))</f>
        <v>61-70</v>
      </c>
    </row>
    <row r="2340" spans="1:13" x14ac:dyDescent="0.25">
      <c r="A2340" t="s">
        <v>2364</v>
      </c>
      <c r="B2340">
        <v>69</v>
      </c>
      <c r="C2340" t="s">
        <v>25</v>
      </c>
      <c r="D2340">
        <v>108</v>
      </c>
      <c r="E2340">
        <v>160.94888334270999</v>
      </c>
      <c r="F2340">
        <v>24.475047936946901</v>
      </c>
      <c r="G2340" t="s">
        <v>18</v>
      </c>
      <c r="H2340" t="s">
        <v>19</v>
      </c>
      <c r="I2340" t="s">
        <v>28</v>
      </c>
      <c r="J2340">
        <v>2</v>
      </c>
      <c r="K2340">
        <v>5026.8500000000004</v>
      </c>
      <c r="L2340" t="s">
        <v>23</v>
      </c>
      <c r="M2340" t="str">
        <f>IF(PatientData[[#This Row],[Age]]&lt;=30,"18-30",IF(PatientData[[#This Row],[Age]]&lt;=40,"31-40",IF(PatientData[[#This Row],[Age]]&lt;=50,"41-50",IF(PatientData[[#This Row],[Age]]&lt;=60,"51-60",IF(PatientData[[#This Row],[Age]]&lt;=70,"61-70",IF(PatientData[[#This Row],[Age]]&lt;=80,"71-80","80+"))))))</f>
        <v>61-70</v>
      </c>
    </row>
    <row r="2341" spans="1:13" x14ac:dyDescent="0.25">
      <c r="A2341" t="s">
        <v>2365</v>
      </c>
      <c r="B2341">
        <v>52</v>
      </c>
      <c r="C2341" t="s">
        <v>25</v>
      </c>
      <c r="D2341">
        <v>115</v>
      </c>
      <c r="E2341">
        <v>225.1217697205</v>
      </c>
      <c r="F2341">
        <v>29.573616606102199</v>
      </c>
      <c r="G2341" t="s">
        <v>36</v>
      </c>
      <c r="H2341" t="s">
        <v>10051</v>
      </c>
      <c r="I2341" t="s">
        <v>15</v>
      </c>
      <c r="J2341">
        <v>3</v>
      </c>
      <c r="K2341">
        <v>15575.71</v>
      </c>
      <c r="L2341" t="s">
        <v>16</v>
      </c>
      <c r="M2341" t="str">
        <f>IF(PatientData[[#This Row],[Age]]&lt;=30,"18-30",IF(PatientData[[#This Row],[Age]]&lt;=40,"31-40",IF(PatientData[[#This Row],[Age]]&lt;=50,"41-50",IF(PatientData[[#This Row],[Age]]&lt;=60,"51-60",IF(PatientData[[#This Row],[Age]]&lt;=70,"61-70",IF(PatientData[[#This Row],[Age]]&lt;=80,"71-80","80+"))))))</f>
        <v>51-60</v>
      </c>
    </row>
    <row r="2342" spans="1:13" x14ac:dyDescent="0.25">
      <c r="A2342" t="s">
        <v>2366</v>
      </c>
      <c r="B2342">
        <v>45</v>
      </c>
      <c r="C2342" t="s">
        <v>25</v>
      </c>
      <c r="D2342">
        <v>163</v>
      </c>
      <c r="E2342">
        <v>273.46192176856903</v>
      </c>
      <c r="F2342">
        <v>24.6330517513078</v>
      </c>
      <c r="G2342" t="s">
        <v>14</v>
      </c>
      <c r="H2342" t="s">
        <v>19</v>
      </c>
      <c r="I2342" t="s">
        <v>15</v>
      </c>
      <c r="J2342">
        <v>1</v>
      </c>
      <c r="K2342">
        <v>5570.8</v>
      </c>
      <c r="L2342" t="s">
        <v>16</v>
      </c>
      <c r="M2342" t="str">
        <f>IF(PatientData[[#This Row],[Age]]&lt;=30,"18-30",IF(PatientData[[#This Row],[Age]]&lt;=40,"31-40",IF(PatientData[[#This Row],[Age]]&lt;=50,"41-50",IF(PatientData[[#This Row],[Age]]&lt;=60,"51-60",IF(PatientData[[#This Row],[Age]]&lt;=70,"61-70",IF(PatientData[[#This Row],[Age]]&lt;=80,"71-80","80+"))))))</f>
        <v>41-50</v>
      </c>
    </row>
    <row r="2343" spans="1:13" x14ac:dyDescent="0.25">
      <c r="A2343" t="s">
        <v>2367</v>
      </c>
      <c r="B2343">
        <v>95</v>
      </c>
      <c r="C2343" t="s">
        <v>25</v>
      </c>
      <c r="D2343">
        <v>130</v>
      </c>
      <c r="E2343">
        <v>291.72210740866399</v>
      </c>
      <c r="F2343">
        <v>24.804520798502601</v>
      </c>
      <c r="G2343" t="s">
        <v>10051</v>
      </c>
      <c r="H2343" t="s">
        <v>22</v>
      </c>
      <c r="I2343" t="s">
        <v>26</v>
      </c>
      <c r="J2343">
        <v>4</v>
      </c>
      <c r="K2343">
        <v>21584.92</v>
      </c>
      <c r="L2343" t="s">
        <v>16</v>
      </c>
      <c r="M2343" t="str">
        <f>IF(PatientData[[#This Row],[Age]]&lt;=30,"18-30",IF(PatientData[[#This Row],[Age]]&lt;=40,"31-40",IF(PatientData[[#This Row],[Age]]&lt;=50,"41-50",IF(PatientData[[#This Row],[Age]]&lt;=60,"51-60",IF(PatientData[[#This Row],[Age]]&lt;=70,"61-70",IF(PatientData[[#This Row],[Age]]&lt;=80,"71-80","80+"))))))</f>
        <v>80+</v>
      </c>
    </row>
    <row r="2344" spans="1:13" x14ac:dyDescent="0.25">
      <c r="A2344" t="s">
        <v>2368</v>
      </c>
      <c r="B2344">
        <v>32</v>
      </c>
      <c r="C2344" t="s">
        <v>25</v>
      </c>
      <c r="D2344">
        <v>125</v>
      </c>
      <c r="E2344">
        <v>173.22680612739799</v>
      </c>
      <c r="F2344">
        <v>16.415862216065701</v>
      </c>
      <c r="G2344" t="s">
        <v>14</v>
      </c>
      <c r="H2344" t="s">
        <v>10051</v>
      </c>
      <c r="I2344" t="s">
        <v>28</v>
      </c>
      <c r="J2344">
        <v>1</v>
      </c>
      <c r="K2344">
        <v>2070.25</v>
      </c>
      <c r="L2344" t="s">
        <v>16</v>
      </c>
      <c r="M2344" t="str">
        <f>IF(PatientData[[#This Row],[Age]]&lt;=30,"18-30",IF(PatientData[[#This Row],[Age]]&lt;=40,"31-40",IF(PatientData[[#This Row],[Age]]&lt;=50,"41-50",IF(PatientData[[#This Row],[Age]]&lt;=60,"51-60",IF(PatientData[[#This Row],[Age]]&lt;=70,"61-70",IF(PatientData[[#This Row],[Age]]&lt;=80,"71-80","80+"))))))</f>
        <v>31-40</v>
      </c>
    </row>
    <row r="2345" spans="1:13" x14ac:dyDescent="0.25">
      <c r="A2345" t="s">
        <v>2369</v>
      </c>
      <c r="B2345">
        <v>29</v>
      </c>
      <c r="C2345" t="s">
        <v>13</v>
      </c>
      <c r="D2345">
        <v>122</v>
      </c>
      <c r="E2345">
        <v>252.49371801805401</v>
      </c>
      <c r="F2345">
        <v>28.668144447241701</v>
      </c>
      <c r="G2345" t="s">
        <v>18</v>
      </c>
      <c r="H2345" t="s">
        <v>19</v>
      </c>
      <c r="I2345" t="s">
        <v>15</v>
      </c>
      <c r="J2345">
        <v>6</v>
      </c>
      <c r="K2345">
        <v>7170.62</v>
      </c>
      <c r="L2345" t="s">
        <v>23</v>
      </c>
      <c r="M2345" t="str">
        <f>IF(PatientData[[#This Row],[Age]]&lt;=30,"18-30",IF(PatientData[[#This Row],[Age]]&lt;=40,"31-40",IF(PatientData[[#This Row],[Age]]&lt;=50,"41-50",IF(PatientData[[#This Row],[Age]]&lt;=60,"51-60",IF(PatientData[[#This Row],[Age]]&lt;=70,"61-70",IF(PatientData[[#This Row],[Age]]&lt;=80,"71-80","80+"))))))</f>
        <v>18-30</v>
      </c>
    </row>
    <row r="2346" spans="1:13" x14ac:dyDescent="0.25">
      <c r="A2346" t="s">
        <v>2370</v>
      </c>
      <c r="B2346">
        <v>53</v>
      </c>
      <c r="C2346" t="s">
        <v>13</v>
      </c>
      <c r="D2346">
        <v>111</v>
      </c>
      <c r="E2346">
        <v>297.52800970124099</v>
      </c>
      <c r="F2346">
        <v>27.170523755099101</v>
      </c>
      <c r="G2346" t="s">
        <v>14</v>
      </c>
      <c r="H2346" t="s">
        <v>19</v>
      </c>
      <c r="I2346" t="s">
        <v>15</v>
      </c>
      <c r="J2346">
        <v>7</v>
      </c>
      <c r="K2346">
        <v>11119.87</v>
      </c>
      <c r="L2346" t="s">
        <v>16</v>
      </c>
      <c r="M2346" t="str">
        <f>IF(PatientData[[#This Row],[Age]]&lt;=30,"18-30",IF(PatientData[[#This Row],[Age]]&lt;=40,"31-40",IF(PatientData[[#This Row],[Age]]&lt;=50,"41-50",IF(PatientData[[#This Row],[Age]]&lt;=60,"51-60",IF(PatientData[[#This Row],[Age]]&lt;=70,"61-70",IF(PatientData[[#This Row],[Age]]&lt;=80,"71-80","80+"))))))</f>
        <v>51-60</v>
      </c>
    </row>
    <row r="2347" spans="1:13" x14ac:dyDescent="0.25">
      <c r="A2347" t="s">
        <v>2371</v>
      </c>
      <c r="B2347">
        <v>20</v>
      </c>
      <c r="C2347" t="s">
        <v>13</v>
      </c>
      <c r="D2347" t="s">
        <v>10051</v>
      </c>
      <c r="E2347">
        <v>210.989147675288</v>
      </c>
      <c r="F2347">
        <v>28.669729866129501</v>
      </c>
      <c r="G2347" t="s">
        <v>36</v>
      </c>
      <c r="H2347" t="s">
        <v>19</v>
      </c>
      <c r="I2347" t="s">
        <v>28</v>
      </c>
      <c r="J2347">
        <v>7</v>
      </c>
      <c r="K2347">
        <v>7846.7</v>
      </c>
      <c r="L2347" t="s">
        <v>16</v>
      </c>
      <c r="M2347" t="str">
        <f>IF(PatientData[[#This Row],[Age]]&lt;=30,"18-30",IF(PatientData[[#This Row],[Age]]&lt;=40,"31-40",IF(PatientData[[#This Row],[Age]]&lt;=50,"41-50",IF(PatientData[[#This Row],[Age]]&lt;=60,"51-60",IF(PatientData[[#This Row],[Age]]&lt;=70,"61-70",IF(PatientData[[#This Row],[Age]]&lt;=80,"71-80","80+"))))))</f>
        <v>18-30</v>
      </c>
    </row>
    <row r="2348" spans="1:13" x14ac:dyDescent="0.25">
      <c r="A2348" t="s">
        <v>2372</v>
      </c>
      <c r="B2348">
        <v>84</v>
      </c>
      <c r="C2348" t="s">
        <v>13</v>
      </c>
      <c r="D2348">
        <v>125</v>
      </c>
      <c r="E2348">
        <v>270.964723704302</v>
      </c>
      <c r="F2348">
        <v>33.9586015632255</v>
      </c>
      <c r="G2348" t="s">
        <v>14</v>
      </c>
      <c r="H2348" t="s">
        <v>22</v>
      </c>
      <c r="I2348" t="s">
        <v>10051</v>
      </c>
      <c r="J2348">
        <v>1</v>
      </c>
      <c r="K2348">
        <v>2883.14</v>
      </c>
      <c r="L2348" t="s">
        <v>16</v>
      </c>
      <c r="M2348" t="str">
        <f>IF(PatientData[[#This Row],[Age]]&lt;=30,"18-30",IF(PatientData[[#This Row],[Age]]&lt;=40,"31-40",IF(PatientData[[#This Row],[Age]]&lt;=50,"41-50",IF(PatientData[[#This Row],[Age]]&lt;=60,"51-60",IF(PatientData[[#This Row],[Age]]&lt;=70,"61-70",IF(PatientData[[#This Row],[Age]]&lt;=80,"71-80","80+"))))))</f>
        <v>80+</v>
      </c>
    </row>
    <row r="2349" spans="1:13" x14ac:dyDescent="0.25">
      <c r="A2349" t="s">
        <v>2373</v>
      </c>
      <c r="B2349">
        <v>54</v>
      </c>
      <c r="C2349" t="s">
        <v>25</v>
      </c>
      <c r="D2349">
        <v>141</v>
      </c>
      <c r="E2349">
        <v>197.522805619574</v>
      </c>
      <c r="F2349">
        <v>29.533239943456199</v>
      </c>
      <c r="G2349" t="s">
        <v>18</v>
      </c>
      <c r="H2349" t="s">
        <v>19</v>
      </c>
      <c r="I2349" t="s">
        <v>15</v>
      </c>
      <c r="J2349">
        <v>3</v>
      </c>
      <c r="K2349">
        <v>3854.64</v>
      </c>
      <c r="L2349" t="s">
        <v>16</v>
      </c>
      <c r="M2349" t="str">
        <f>IF(PatientData[[#This Row],[Age]]&lt;=30,"18-30",IF(PatientData[[#This Row],[Age]]&lt;=40,"31-40",IF(PatientData[[#This Row],[Age]]&lt;=50,"41-50",IF(PatientData[[#This Row],[Age]]&lt;=60,"51-60",IF(PatientData[[#This Row],[Age]]&lt;=70,"61-70",IF(PatientData[[#This Row],[Age]]&lt;=80,"71-80","80+"))))))</f>
        <v>51-60</v>
      </c>
    </row>
    <row r="2350" spans="1:13" x14ac:dyDescent="0.25">
      <c r="A2350" t="s">
        <v>2374</v>
      </c>
      <c r="B2350">
        <v>58</v>
      </c>
      <c r="C2350" t="s">
        <v>13</v>
      </c>
      <c r="D2350">
        <v>124</v>
      </c>
      <c r="E2350">
        <v>250.06155311905101</v>
      </c>
      <c r="F2350">
        <v>28.7560445733357</v>
      </c>
      <c r="G2350" t="s">
        <v>36</v>
      </c>
      <c r="H2350" t="s">
        <v>19</v>
      </c>
      <c r="I2350" t="s">
        <v>15</v>
      </c>
      <c r="J2350">
        <v>7</v>
      </c>
      <c r="K2350">
        <v>14459.65</v>
      </c>
      <c r="L2350" t="s">
        <v>16</v>
      </c>
      <c r="M2350" t="str">
        <f>IF(PatientData[[#This Row],[Age]]&lt;=30,"18-30",IF(PatientData[[#This Row],[Age]]&lt;=40,"31-40",IF(PatientData[[#This Row],[Age]]&lt;=50,"41-50",IF(PatientData[[#This Row],[Age]]&lt;=60,"51-60",IF(PatientData[[#This Row],[Age]]&lt;=70,"61-70",IF(PatientData[[#This Row],[Age]]&lt;=80,"71-80","80+"))))))</f>
        <v>51-60</v>
      </c>
    </row>
    <row r="2351" spans="1:13" x14ac:dyDescent="0.25">
      <c r="A2351" t="s">
        <v>2375</v>
      </c>
      <c r="B2351">
        <v>55</v>
      </c>
      <c r="C2351" t="s">
        <v>13</v>
      </c>
      <c r="D2351">
        <v>120</v>
      </c>
      <c r="E2351">
        <v>195.77305359626899</v>
      </c>
      <c r="F2351">
        <v>33.486691604514697</v>
      </c>
      <c r="G2351" t="s">
        <v>18</v>
      </c>
      <c r="H2351" t="s">
        <v>19</v>
      </c>
      <c r="I2351" t="s">
        <v>15</v>
      </c>
      <c r="J2351">
        <v>3</v>
      </c>
      <c r="K2351">
        <v>9183.8700000000008</v>
      </c>
      <c r="L2351" t="s">
        <v>20</v>
      </c>
      <c r="M2351" t="str">
        <f>IF(PatientData[[#This Row],[Age]]&lt;=30,"18-30",IF(PatientData[[#This Row],[Age]]&lt;=40,"31-40",IF(PatientData[[#This Row],[Age]]&lt;=50,"41-50",IF(PatientData[[#This Row],[Age]]&lt;=60,"51-60",IF(PatientData[[#This Row],[Age]]&lt;=70,"61-70",IF(PatientData[[#This Row],[Age]]&lt;=80,"71-80","80+"))))))</f>
        <v>51-60</v>
      </c>
    </row>
    <row r="2352" spans="1:13" x14ac:dyDescent="0.25">
      <c r="A2352" t="s">
        <v>2376</v>
      </c>
      <c r="B2352">
        <v>39</v>
      </c>
      <c r="C2352" t="s">
        <v>25</v>
      </c>
      <c r="D2352">
        <v>121</v>
      </c>
      <c r="E2352">
        <v>183.886233638568</v>
      </c>
      <c r="F2352">
        <v>24.428305949416401</v>
      </c>
      <c r="G2352" t="s">
        <v>36</v>
      </c>
      <c r="H2352" t="s">
        <v>19</v>
      </c>
      <c r="I2352" t="s">
        <v>15</v>
      </c>
      <c r="J2352">
        <v>3</v>
      </c>
      <c r="K2352">
        <v>10812.76</v>
      </c>
      <c r="L2352" t="s">
        <v>43</v>
      </c>
      <c r="M2352" t="str">
        <f>IF(PatientData[[#This Row],[Age]]&lt;=30,"18-30",IF(PatientData[[#This Row],[Age]]&lt;=40,"31-40",IF(PatientData[[#This Row],[Age]]&lt;=50,"41-50",IF(PatientData[[#This Row],[Age]]&lt;=60,"51-60",IF(PatientData[[#This Row],[Age]]&lt;=70,"61-70",IF(PatientData[[#This Row],[Age]]&lt;=80,"71-80","80+"))))))</f>
        <v>31-40</v>
      </c>
    </row>
    <row r="2353" spans="1:13" x14ac:dyDescent="0.25">
      <c r="A2353" t="s">
        <v>2377</v>
      </c>
      <c r="B2353">
        <v>50</v>
      </c>
      <c r="C2353" t="s">
        <v>13</v>
      </c>
      <c r="D2353">
        <v>140</v>
      </c>
      <c r="E2353">
        <v>285.68136083943898</v>
      </c>
      <c r="F2353">
        <v>19.1607815052934</v>
      </c>
      <c r="G2353" t="s">
        <v>14</v>
      </c>
      <c r="H2353" t="s">
        <v>19</v>
      </c>
      <c r="I2353" t="s">
        <v>28</v>
      </c>
      <c r="J2353">
        <v>4</v>
      </c>
      <c r="K2353">
        <v>6295.03</v>
      </c>
      <c r="L2353" t="s">
        <v>16</v>
      </c>
      <c r="M2353" t="str">
        <f>IF(PatientData[[#This Row],[Age]]&lt;=30,"18-30",IF(PatientData[[#This Row],[Age]]&lt;=40,"31-40",IF(PatientData[[#This Row],[Age]]&lt;=50,"41-50",IF(PatientData[[#This Row],[Age]]&lt;=60,"51-60",IF(PatientData[[#This Row],[Age]]&lt;=70,"61-70",IF(PatientData[[#This Row],[Age]]&lt;=80,"71-80","80+"))))))</f>
        <v>41-50</v>
      </c>
    </row>
    <row r="2354" spans="1:13" x14ac:dyDescent="0.25">
      <c r="A2354" t="s">
        <v>2378</v>
      </c>
      <c r="B2354">
        <v>63</v>
      </c>
      <c r="C2354" t="s">
        <v>13</v>
      </c>
      <c r="D2354">
        <v>139</v>
      </c>
      <c r="E2354">
        <v>172.11888619525101</v>
      </c>
      <c r="F2354">
        <v>30.984210773733398</v>
      </c>
      <c r="G2354" t="s">
        <v>14</v>
      </c>
      <c r="H2354" t="s">
        <v>19</v>
      </c>
      <c r="I2354" t="s">
        <v>28</v>
      </c>
      <c r="J2354">
        <v>3</v>
      </c>
      <c r="K2354">
        <v>3299.32</v>
      </c>
      <c r="L2354" t="s">
        <v>16</v>
      </c>
      <c r="M2354" t="str">
        <f>IF(PatientData[[#This Row],[Age]]&lt;=30,"18-30",IF(PatientData[[#This Row],[Age]]&lt;=40,"31-40",IF(PatientData[[#This Row],[Age]]&lt;=50,"41-50",IF(PatientData[[#This Row],[Age]]&lt;=60,"51-60",IF(PatientData[[#This Row],[Age]]&lt;=70,"61-70",IF(PatientData[[#This Row],[Age]]&lt;=80,"71-80","80+"))))))</f>
        <v>61-70</v>
      </c>
    </row>
    <row r="2355" spans="1:13" x14ac:dyDescent="0.25">
      <c r="A2355" t="s">
        <v>2379</v>
      </c>
      <c r="B2355">
        <v>52</v>
      </c>
      <c r="C2355" t="s">
        <v>13</v>
      </c>
      <c r="D2355">
        <v>143</v>
      </c>
      <c r="E2355">
        <v>209.190716631692</v>
      </c>
      <c r="F2355">
        <v>26.397346778478301</v>
      </c>
      <c r="G2355" t="s">
        <v>18</v>
      </c>
      <c r="H2355" t="s">
        <v>19</v>
      </c>
      <c r="I2355" t="s">
        <v>28</v>
      </c>
      <c r="J2355">
        <v>3</v>
      </c>
      <c r="K2355">
        <v>5600.02</v>
      </c>
      <c r="L2355" t="s">
        <v>20</v>
      </c>
      <c r="M2355" t="str">
        <f>IF(PatientData[[#This Row],[Age]]&lt;=30,"18-30",IF(PatientData[[#This Row],[Age]]&lt;=40,"31-40",IF(PatientData[[#This Row],[Age]]&lt;=50,"41-50",IF(PatientData[[#This Row],[Age]]&lt;=60,"51-60",IF(PatientData[[#This Row],[Age]]&lt;=70,"61-70",IF(PatientData[[#This Row],[Age]]&lt;=80,"71-80","80+"))))))</f>
        <v>51-60</v>
      </c>
    </row>
    <row r="2356" spans="1:13" x14ac:dyDescent="0.25">
      <c r="A2356" t="s">
        <v>2380</v>
      </c>
      <c r="B2356">
        <v>73</v>
      </c>
      <c r="C2356" t="s">
        <v>13</v>
      </c>
      <c r="D2356">
        <v>124</v>
      </c>
      <c r="E2356">
        <v>216.539643692401</v>
      </c>
      <c r="F2356">
        <v>29.856392912360501</v>
      </c>
      <c r="G2356" t="s">
        <v>18</v>
      </c>
      <c r="H2356" t="s">
        <v>19</v>
      </c>
      <c r="I2356" t="s">
        <v>15</v>
      </c>
      <c r="J2356">
        <v>1</v>
      </c>
      <c r="K2356">
        <v>9209.4599999999991</v>
      </c>
      <c r="L2356" t="s">
        <v>23</v>
      </c>
      <c r="M2356" t="str">
        <f>IF(PatientData[[#This Row],[Age]]&lt;=30,"18-30",IF(PatientData[[#This Row],[Age]]&lt;=40,"31-40",IF(PatientData[[#This Row],[Age]]&lt;=50,"41-50",IF(PatientData[[#This Row],[Age]]&lt;=60,"51-60",IF(PatientData[[#This Row],[Age]]&lt;=70,"61-70",IF(PatientData[[#This Row],[Age]]&lt;=80,"71-80","80+"))))))</f>
        <v>71-80</v>
      </c>
    </row>
    <row r="2357" spans="1:13" x14ac:dyDescent="0.25">
      <c r="A2357" t="s">
        <v>2381</v>
      </c>
      <c r="B2357">
        <v>52</v>
      </c>
      <c r="C2357" t="s">
        <v>25</v>
      </c>
      <c r="D2357">
        <v>153</v>
      </c>
      <c r="E2357">
        <v>277.706270754071</v>
      </c>
      <c r="F2357">
        <v>28.387402661720198</v>
      </c>
      <c r="G2357" t="s">
        <v>36</v>
      </c>
      <c r="H2357" t="s">
        <v>19</v>
      </c>
      <c r="I2357" t="s">
        <v>26</v>
      </c>
      <c r="J2357">
        <v>4</v>
      </c>
      <c r="K2357">
        <v>15877.23</v>
      </c>
      <c r="L2357" t="s">
        <v>16</v>
      </c>
      <c r="M2357" t="str">
        <f>IF(PatientData[[#This Row],[Age]]&lt;=30,"18-30",IF(PatientData[[#This Row],[Age]]&lt;=40,"31-40",IF(PatientData[[#This Row],[Age]]&lt;=50,"41-50",IF(PatientData[[#This Row],[Age]]&lt;=60,"51-60",IF(PatientData[[#This Row],[Age]]&lt;=70,"61-70",IF(PatientData[[#This Row],[Age]]&lt;=80,"71-80","80+"))))))</f>
        <v>51-60</v>
      </c>
    </row>
    <row r="2358" spans="1:13" x14ac:dyDescent="0.25">
      <c r="A2358" t="s">
        <v>2382</v>
      </c>
      <c r="B2358">
        <v>46</v>
      </c>
      <c r="C2358" t="s">
        <v>13</v>
      </c>
      <c r="D2358" t="s">
        <v>10051</v>
      </c>
      <c r="E2358">
        <v>174.84542259977201</v>
      </c>
      <c r="F2358">
        <v>29.873511654102199</v>
      </c>
      <c r="G2358" t="s">
        <v>14</v>
      </c>
      <c r="H2358" t="s">
        <v>19</v>
      </c>
      <c r="I2358" t="s">
        <v>28</v>
      </c>
      <c r="J2358">
        <v>3</v>
      </c>
      <c r="K2358">
        <v>3522.01</v>
      </c>
      <c r="L2358" t="s">
        <v>23</v>
      </c>
      <c r="M2358" t="str">
        <f>IF(PatientData[[#This Row],[Age]]&lt;=30,"18-30",IF(PatientData[[#This Row],[Age]]&lt;=40,"31-40",IF(PatientData[[#This Row],[Age]]&lt;=50,"41-50",IF(PatientData[[#This Row],[Age]]&lt;=60,"51-60",IF(PatientData[[#This Row],[Age]]&lt;=70,"61-70",IF(PatientData[[#This Row],[Age]]&lt;=80,"71-80","80+"))))))</f>
        <v>41-50</v>
      </c>
    </row>
    <row r="2359" spans="1:13" x14ac:dyDescent="0.25">
      <c r="A2359" t="s">
        <v>2383</v>
      </c>
      <c r="B2359">
        <v>55</v>
      </c>
      <c r="C2359" t="s">
        <v>25</v>
      </c>
      <c r="D2359">
        <v>128</v>
      </c>
      <c r="E2359">
        <v>316.85368466686998</v>
      </c>
      <c r="F2359">
        <v>34.177542244540703</v>
      </c>
      <c r="G2359" t="s">
        <v>36</v>
      </c>
      <c r="H2359" t="s">
        <v>19</v>
      </c>
      <c r="I2359" t="s">
        <v>15</v>
      </c>
      <c r="J2359">
        <v>6</v>
      </c>
      <c r="K2359">
        <v>10666.29</v>
      </c>
      <c r="L2359" t="s">
        <v>16</v>
      </c>
      <c r="M2359" t="str">
        <f>IF(PatientData[[#This Row],[Age]]&lt;=30,"18-30",IF(PatientData[[#This Row],[Age]]&lt;=40,"31-40",IF(PatientData[[#This Row],[Age]]&lt;=50,"41-50",IF(PatientData[[#This Row],[Age]]&lt;=60,"51-60",IF(PatientData[[#This Row],[Age]]&lt;=70,"61-70",IF(PatientData[[#This Row],[Age]]&lt;=80,"71-80","80+"))))))</f>
        <v>51-60</v>
      </c>
    </row>
    <row r="2360" spans="1:13" x14ac:dyDescent="0.25">
      <c r="A2360" t="s">
        <v>2384</v>
      </c>
      <c r="B2360">
        <v>55</v>
      </c>
      <c r="C2360" t="s">
        <v>13</v>
      </c>
      <c r="D2360">
        <v>134</v>
      </c>
      <c r="E2360">
        <v>186.70738121813</v>
      </c>
      <c r="F2360">
        <v>20.966575571128701</v>
      </c>
      <c r="G2360" t="s">
        <v>14</v>
      </c>
      <c r="H2360" t="s">
        <v>22</v>
      </c>
      <c r="I2360" t="s">
        <v>15</v>
      </c>
      <c r="J2360">
        <v>2</v>
      </c>
      <c r="K2360">
        <v>9228.43</v>
      </c>
      <c r="L2360" t="s">
        <v>16</v>
      </c>
      <c r="M2360" t="str">
        <f>IF(PatientData[[#This Row],[Age]]&lt;=30,"18-30",IF(PatientData[[#This Row],[Age]]&lt;=40,"31-40",IF(PatientData[[#This Row],[Age]]&lt;=50,"41-50",IF(PatientData[[#This Row],[Age]]&lt;=60,"51-60",IF(PatientData[[#This Row],[Age]]&lt;=70,"61-70",IF(PatientData[[#This Row],[Age]]&lt;=80,"71-80","80+"))))))</f>
        <v>51-60</v>
      </c>
    </row>
    <row r="2361" spans="1:13" x14ac:dyDescent="0.25">
      <c r="A2361" t="s">
        <v>2385</v>
      </c>
      <c r="B2361">
        <v>70</v>
      </c>
      <c r="C2361" t="s">
        <v>25</v>
      </c>
      <c r="D2361">
        <v>125</v>
      </c>
      <c r="E2361">
        <v>240.95653284220401</v>
      </c>
      <c r="F2361">
        <v>34.716210445400201</v>
      </c>
      <c r="G2361" t="s">
        <v>36</v>
      </c>
      <c r="H2361" t="s">
        <v>22</v>
      </c>
      <c r="I2361" t="s">
        <v>26</v>
      </c>
      <c r="J2361">
        <v>1</v>
      </c>
      <c r="K2361">
        <v>12989.61</v>
      </c>
      <c r="L2361" t="s">
        <v>16</v>
      </c>
      <c r="M2361" t="str">
        <f>IF(PatientData[[#This Row],[Age]]&lt;=30,"18-30",IF(PatientData[[#This Row],[Age]]&lt;=40,"31-40",IF(PatientData[[#This Row],[Age]]&lt;=50,"41-50",IF(PatientData[[#This Row],[Age]]&lt;=60,"51-60",IF(PatientData[[#This Row],[Age]]&lt;=70,"61-70",IF(PatientData[[#This Row],[Age]]&lt;=80,"71-80","80+"))))))</f>
        <v>61-70</v>
      </c>
    </row>
    <row r="2362" spans="1:13" x14ac:dyDescent="0.25">
      <c r="A2362" t="s">
        <v>2386</v>
      </c>
      <c r="B2362">
        <v>81</v>
      </c>
      <c r="C2362" t="s">
        <v>25</v>
      </c>
      <c r="D2362">
        <v>90</v>
      </c>
      <c r="E2362">
        <v>141.855378159628</v>
      </c>
      <c r="F2362">
        <v>29.378498241363801</v>
      </c>
      <c r="G2362" t="s">
        <v>36</v>
      </c>
      <c r="H2362" t="s">
        <v>22</v>
      </c>
      <c r="I2362" t="s">
        <v>26</v>
      </c>
      <c r="J2362">
        <v>6</v>
      </c>
      <c r="K2362">
        <v>20075.21</v>
      </c>
      <c r="L2362" t="s">
        <v>16</v>
      </c>
      <c r="M2362" t="str">
        <f>IF(PatientData[[#This Row],[Age]]&lt;=30,"18-30",IF(PatientData[[#This Row],[Age]]&lt;=40,"31-40",IF(PatientData[[#This Row],[Age]]&lt;=50,"41-50",IF(PatientData[[#This Row],[Age]]&lt;=60,"51-60",IF(PatientData[[#This Row],[Age]]&lt;=70,"61-70",IF(PatientData[[#This Row],[Age]]&lt;=80,"71-80","80+"))))))</f>
        <v>80+</v>
      </c>
    </row>
    <row r="2363" spans="1:13" x14ac:dyDescent="0.25">
      <c r="A2363" t="s">
        <v>2387</v>
      </c>
      <c r="B2363">
        <v>34</v>
      </c>
      <c r="C2363" t="s">
        <v>13</v>
      </c>
      <c r="D2363">
        <v>136</v>
      </c>
      <c r="E2363">
        <v>235.03281302953701</v>
      </c>
      <c r="F2363">
        <v>37.466266627140598</v>
      </c>
      <c r="G2363" t="s">
        <v>36</v>
      </c>
      <c r="H2363" t="s">
        <v>19</v>
      </c>
      <c r="I2363" t="s">
        <v>15</v>
      </c>
      <c r="J2363">
        <v>10</v>
      </c>
      <c r="K2363">
        <v>10373.27</v>
      </c>
      <c r="L2363" t="s">
        <v>20</v>
      </c>
      <c r="M2363" t="str">
        <f>IF(PatientData[[#This Row],[Age]]&lt;=30,"18-30",IF(PatientData[[#This Row],[Age]]&lt;=40,"31-40",IF(PatientData[[#This Row],[Age]]&lt;=50,"41-50",IF(PatientData[[#This Row],[Age]]&lt;=60,"51-60",IF(PatientData[[#This Row],[Age]]&lt;=70,"61-70",IF(PatientData[[#This Row],[Age]]&lt;=80,"71-80","80+"))))))</f>
        <v>31-40</v>
      </c>
    </row>
    <row r="2364" spans="1:13" x14ac:dyDescent="0.25">
      <c r="A2364" t="s">
        <v>2388</v>
      </c>
      <c r="B2364">
        <v>67</v>
      </c>
      <c r="C2364" t="s">
        <v>13</v>
      </c>
      <c r="D2364">
        <v>145</v>
      </c>
      <c r="E2364">
        <v>219.44105271080801</v>
      </c>
      <c r="F2364">
        <v>28.8647716779932</v>
      </c>
      <c r="G2364" t="s">
        <v>14</v>
      </c>
      <c r="H2364" t="s">
        <v>19</v>
      </c>
      <c r="I2364" t="s">
        <v>28</v>
      </c>
      <c r="J2364">
        <v>1</v>
      </c>
      <c r="K2364">
        <v>3763.74</v>
      </c>
      <c r="L2364" t="s">
        <v>16</v>
      </c>
      <c r="M2364" t="str">
        <f>IF(PatientData[[#This Row],[Age]]&lt;=30,"18-30",IF(PatientData[[#This Row],[Age]]&lt;=40,"31-40",IF(PatientData[[#This Row],[Age]]&lt;=50,"41-50",IF(PatientData[[#This Row],[Age]]&lt;=60,"51-60",IF(PatientData[[#This Row],[Age]]&lt;=70,"61-70",IF(PatientData[[#This Row],[Age]]&lt;=80,"71-80","80+"))))))</f>
        <v>61-70</v>
      </c>
    </row>
    <row r="2365" spans="1:13" x14ac:dyDescent="0.25">
      <c r="A2365" t="s">
        <v>2389</v>
      </c>
      <c r="B2365">
        <v>64</v>
      </c>
      <c r="C2365" t="s">
        <v>25</v>
      </c>
      <c r="D2365">
        <v>163</v>
      </c>
      <c r="E2365">
        <v>153.41394166877501</v>
      </c>
      <c r="F2365">
        <v>24.2401165305563</v>
      </c>
      <c r="G2365" t="s">
        <v>36</v>
      </c>
      <c r="H2365" t="s">
        <v>19</v>
      </c>
      <c r="I2365" t="s">
        <v>15</v>
      </c>
      <c r="J2365">
        <v>7</v>
      </c>
      <c r="K2365">
        <v>12854.44</v>
      </c>
      <c r="L2365" t="s">
        <v>16</v>
      </c>
      <c r="M2365" t="str">
        <f>IF(PatientData[[#This Row],[Age]]&lt;=30,"18-30",IF(PatientData[[#This Row],[Age]]&lt;=40,"31-40",IF(PatientData[[#This Row],[Age]]&lt;=50,"41-50",IF(PatientData[[#This Row],[Age]]&lt;=60,"51-60",IF(PatientData[[#This Row],[Age]]&lt;=70,"61-70",IF(PatientData[[#This Row],[Age]]&lt;=80,"71-80","80+"))))))</f>
        <v>61-70</v>
      </c>
    </row>
    <row r="2366" spans="1:13" x14ac:dyDescent="0.25">
      <c r="A2366" t="s">
        <v>2390</v>
      </c>
      <c r="B2366">
        <v>32</v>
      </c>
      <c r="C2366" t="s">
        <v>25</v>
      </c>
      <c r="D2366">
        <v>135</v>
      </c>
      <c r="E2366">
        <v>192.57853480697199</v>
      </c>
      <c r="F2366">
        <v>26.085970490439799</v>
      </c>
      <c r="G2366" t="s">
        <v>36</v>
      </c>
      <c r="H2366" t="s">
        <v>19</v>
      </c>
      <c r="I2366" t="s">
        <v>15</v>
      </c>
      <c r="J2366">
        <v>7</v>
      </c>
      <c r="K2366">
        <v>14880.57</v>
      </c>
      <c r="L2366" t="s">
        <v>43</v>
      </c>
      <c r="M2366" t="str">
        <f>IF(PatientData[[#This Row],[Age]]&lt;=30,"18-30",IF(PatientData[[#This Row],[Age]]&lt;=40,"31-40",IF(PatientData[[#This Row],[Age]]&lt;=50,"41-50",IF(PatientData[[#This Row],[Age]]&lt;=60,"51-60",IF(PatientData[[#This Row],[Age]]&lt;=70,"61-70",IF(PatientData[[#This Row],[Age]]&lt;=80,"71-80","80+"))))))</f>
        <v>31-40</v>
      </c>
    </row>
    <row r="2367" spans="1:13" x14ac:dyDescent="0.25">
      <c r="A2367" t="s">
        <v>2391</v>
      </c>
      <c r="B2367">
        <v>74</v>
      </c>
      <c r="C2367" t="s">
        <v>25</v>
      </c>
      <c r="D2367">
        <v>128</v>
      </c>
      <c r="E2367">
        <v>217.131539344983</v>
      </c>
      <c r="F2367">
        <v>23.825337549852598</v>
      </c>
      <c r="G2367" t="s">
        <v>14</v>
      </c>
      <c r="H2367" t="s">
        <v>19</v>
      </c>
      <c r="I2367" t="s">
        <v>28</v>
      </c>
      <c r="J2367">
        <v>4</v>
      </c>
      <c r="K2367">
        <v>5346.58</v>
      </c>
      <c r="L2367" t="s">
        <v>23</v>
      </c>
      <c r="M2367" t="str">
        <f>IF(PatientData[[#This Row],[Age]]&lt;=30,"18-30",IF(PatientData[[#This Row],[Age]]&lt;=40,"31-40",IF(PatientData[[#This Row],[Age]]&lt;=50,"41-50",IF(PatientData[[#This Row],[Age]]&lt;=60,"51-60",IF(PatientData[[#This Row],[Age]]&lt;=70,"61-70",IF(PatientData[[#This Row],[Age]]&lt;=80,"71-80","80+"))))))</f>
        <v>71-80</v>
      </c>
    </row>
    <row r="2368" spans="1:13" x14ac:dyDescent="0.25">
      <c r="A2368" t="s">
        <v>2392</v>
      </c>
      <c r="B2368">
        <v>27</v>
      </c>
      <c r="C2368" t="s">
        <v>13</v>
      </c>
      <c r="D2368">
        <v>133</v>
      </c>
      <c r="E2368">
        <v>233.500893126714</v>
      </c>
      <c r="F2368">
        <v>30.093664687175998</v>
      </c>
      <c r="G2368" t="s">
        <v>18</v>
      </c>
      <c r="H2368" t="s">
        <v>19</v>
      </c>
      <c r="I2368" t="s">
        <v>28</v>
      </c>
      <c r="J2368">
        <v>4</v>
      </c>
      <c r="K2368">
        <v>6863.47</v>
      </c>
      <c r="L2368" t="s">
        <v>16</v>
      </c>
      <c r="M2368" t="str">
        <f>IF(PatientData[[#This Row],[Age]]&lt;=30,"18-30",IF(PatientData[[#This Row],[Age]]&lt;=40,"31-40",IF(PatientData[[#This Row],[Age]]&lt;=50,"41-50",IF(PatientData[[#This Row],[Age]]&lt;=60,"51-60",IF(PatientData[[#This Row],[Age]]&lt;=70,"61-70",IF(PatientData[[#This Row],[Age]]&lt;=80,"71-80","80+"))))))</f>
        <v>18-30</v>
      </c>
    </row>
    <row r="2369" spans="1:13" x14ac:dyDescent="0.25">
      <c r="A2369" t="s">
        <v>2393</v>
      </c>
      <c r="B2369">
        <v>59</v>
      </c>
      <c r="C2369" t="s">
        <v>25</v>
      </c>
      <c r="D2369">
        <v>122</v>
      </c>
      <c r="E2369">
        <v>217.258398546911</v>
      </c>
      <c r="F2369">
        <v>16.107079023189002</v>
      </c>
      <c r="G2369" t="s">
        <v>14</v>
      </c>
      <c r="H2369" t="s">
        <v>19</v>
      </c>
      <c r="I2369" t="s">
        <v>28</v>
      </c>
      <c r="J2369">
        <v>2</v>
      </c>
      <c r="K2369">
        <v>4060.2</v>
      </c>
      <c r="L2369" t="s">
        <v>16</v>
      </c>
      <c r="M2369" t="str">
        <f>IF(PatientData[[#This Row],[Age]]&lt;=30,"18-30",IF(PatientData[[#This Row],[Age]]&lt;=40,"31-40",IF(PatientData[[#This Row],[Age]]&lt;=50,"41-50",IF(PatientData[[#This Row],[Age]]&lt;=60,"51-60",IF(PatientData[[#This Row],[Age]]&lt;=70,"61-70",IF(PatientData[[#This Row],[Age]]&lt;=80,"71-80","80+"))))))</f>
        <v>51-60</v>
      </c>
    </row>
    <row r="2370" spans="1:13" x14ac:dyDescent="0.25">
      <c r="A2370" t="s">
        <v>2394</v>
      </c>
      <c r="B2370">
        <v>50</v>
      </c>
      <c r="C2370" t="s">
        <v>13</v>
      </c>
      <c r="D2370">
        <v>118</v>
      </c>
      <c r="E2370">
        <v>272.62996747496197</v>
      </c>
      <c r="F2370">
        <v>20.2068118630465</v>
      </c>
      <c r="G2370" t="s">
        <v>14</v>
      </c>
      <c r="H2370" t="s">
        <v>19</v>
      </c>
      <c r="I2370" t="s">
        <v>28</v>
      </c>
      <c r="J2370">
        <v>5</v>
      </c>
      <c r="K2370">
        <v>5206.5600000000004</v>
      </c>
      <c r="L2370" t="s">
        <v>23</v>
      </c>
      <c r="M2370" t="str">
        <f>IF(PatientData[[#This Row],[Age]]&lt;=30,"18-30",IF(PatientData[[#This Row],[Age]]&lt;=40,"31-40",IF(PatientData[[#This Row],[Age]]&lt;=50,"41-50",IF(PatientData[[#This Row],[Age]]&lt;=60,"51-60",IF(PatientData[[#This Row],[Age]]&lt;=70,"61-70",IF(PatientData[[#This Row],[Age]]&lt;=80,"71-80","80+"))))))</f>
        <v>41-50</v>
      </c>
    </row>
    <row r="2371" spans="1:13" x14ac:dyDescent="0.25">
      <c r="A2371" t="s">
        <v>2395</v>
      </c>
      <c r="B2371">
        <v>35</v>
      </c>
      <c r="C2371" t="s">
        <v>13</v>
      </c>
      <c r="D2371">
        <v>110</v>
      </c>
      <c r="E2371">
        <v>252.42088355692101</v>
      </c>
      <c r="F2371">
        <v>29.374127638110199</v>
      </c>
      <c r="G2371" t="s">
        <v>36</v>
      </c>
      <c r="H2371" t="s">
        <v>19</v>
      </c>
      <c r="I2371" t="s">
        <v>15</v>
      </c>
      <c r="J2371">
        <v>5</v>
      </c>
      <c r="K2371">
        <v>13234.92</v>
      </c>
      <c r="L2371" t="s">
        <v>16</v>
      </c>
      <c r="M2371" t="str">
        <f>IF(PatientData[[#This Row],[Age]]&lt;=30,"18-30",IF(PatientData[[#This Row],[Age]]&lt;=40,"31-40",IF(PatientData[[#This Row],[Age]]&lt;=50,"41-50",IF(PatientData[[#This Row],[Age]]&lt;=60,"51-60",IF(PatientData[[#This Row],[Age]]&lt;=70,"61-70",IF(PatientData[[#This Row],[Age]]&lt;=80,"71-80","80+"))))))</f>
        <v>31-40</v>
      </c>
    </row>
    <row r="2372" spans="1:13" x14ac:dyDescent="0.25">
      <c r="A2372" t="s">
        <v>2396</v>
      </c>
      <c r="B2372">
        <v>66</v>
      </c>
      <c r="C2372" t="s">
        <v>13</v>
      </c>
      <c r="D2372">
        <v>141</v>
      </c>
      <c r="E2372">
        <v>200.290296413372</v>
      </c>
      <c r="F2372">
        <v>26.723138315134399</v>
      </c>
      <c r="G2372" t="s">
        <v>14</v>
      </c>
      <c r="H2372" t="s">
        <v>19</v>
      </c>
      <c r="I2372" t="s">
        <v>28</v>
      </c>
      <c r="J2372">
        <v>5</v>
      </c>
      <c r="K2372">
        <v>4366.4799999999996</v>
      </c>
      <c r="L2372" t="s">
        <v>16</v>
      </c>
      <c r="M2372" t="str">
        <f>IF(PatientData[[#This Row],[Age]]&lt;=30,"18-30",IF(PatientData[[#This Row],[Age]]&lt;=40,"31-40",IF(PatientData[[#This Row],[Age]]&lt;=50,"41-50",IF(PatientData[[#This Row],[Age]]&lt;=60,"51-60",IF(PatientData[[#This Row],[Age]]&lt;=70,"61-70",IF(PatientData[[#This Row],[Age]]&lt;=80,"71-80","80+"))))))</f>
        <v>61-70</v>
      </c>
    </row>
    <row r="2373" spans="1:13" x14ac:dyDescent="0.25">
      <c r="A2373" t="s">
        <v>2397</v>
      </c>
      <c r="B2373">
        <v>85</v>
      </c>
      <c r="C2373" t="s">
        <v>13</v>
      </c>
      <c r="D2373">
        <v>138</v>
      </c>
      <c r="E2373">
        <v>154.800292534417</v>
      </c>
      <c r="F2373">
        <v>24.4155882414926</v>
      </c>
      <c r="G2373" t="s">
        <v>18</v>
      </c>
      <c r="H2373" t="s">
        <v>19</v>
      </c>
      <c r="I2373" t="s">
        <v>15</v>
      </c>
      <c r="J2373">
        <v>3</v>
      </c>
      <c r="K2373">
        <v>4505.1499999999996</v>
      </c>
      <c r="L2373" t="s">
        <v>20</v>
      </c>
      <c r="M2373" t="str">
        <f>IF(PatientData[[#This Row],[Age]]&lt;=30,"18-30",IF(PatientData[[#This Row],[Age]]&lt;=40,"31-40",IF(PatientData[[#This Row],[Age]]&lt;=50,"41-50",IF(PatientData[[#This Row],[Age]]&lt;=60,"51-60",IF(PatientData[[#This Row],[Age]]&lt;=70,"61-70",IF(PatientData[[#This Row],[Age]]&lt;=80,"71-80","80+"))))))</f>
        <v>80+</v>
      </c>
    </row>
    <row r="2374" spans="1:13" x14ac:dyDescent="0.25">
      <c r="A2374" t="s">
        <v>2398</v>
      </c>
      <c r="B2374">
        <v>53</v>
      </c>
      <c r="C2374" t="s">
        <v>13</v>
      </c>
      <c r="D2374">
        <v>132</v>
      </c>
      <c r="E2374">
        <v>191.56660645995001</v>
      </c>
      <c r="F2374">
        <v>26.595549264058999</v>
      </c>
      <c r="G2374" t="s">
        <v>18</v>
      </c>
      <c r="H2374" t="s">
        <v>22</v>
      </c>
      <c r="I2374" t="s">
        <v>26</v>
      </c>
      <c r="J2374">
        <v>3</v>
      </c>
      <c r="K2374">
        <v>13924.52</v>
      </c>
      <c r="L2374" t="s">
        <v>23</v>
      </c>
      <c r="M2374" t="str">
        <f>IF(PatientData[[#This Row],[Age]]&lt;=30,"18-30",IF(PatientData[[#This Row],[Age]]&lt;=40,"31-40",IF(PatientData[[#This Row],[Age]]&lt;=50,"41-50",IF(PatientData[[#This Row],[Age]]&lt;=60,"51-60",IF(PatientData[[#This Row],[Age]]&lt;=70,"61-70",IF(PatientData[[#This Row],[Age]]&lt;=80,"71-80","80+"))))))</f>
        <v>51-60</v>
      </c>
    </row>
    <row r="2375" spans="1:13" x14ac:dyDescent="0.25">
      <c r="A2375" t="s">
        <v>2399</v>
      </c>
      <c r="B2375">
        <v>43</v>
      </c>
      <c r="C2375" t="s">
        <v>13</v>
      </c>
      <c r="D2375">
        <v>107</v>
      </c>
      <c r="E2375">
        <v>249.65495569909299</v>
      </c>
      <c r="F2375">
        <v>26.8616220333051</v>
      </c>
      <c r="G2375" t="s">
        <v>36</v>
      </c>
      <c r="H2375" t="s">
        <v>19</v>
      </c>
      <c r="I2375" t="s">
        <v>15</v>
      </c>
      <c r="J2375">
        <v>4</v>
      </c>
      <c r="K2375">
        <v>10557.03</v>
      </c>
      <c r="L2375" t="s">
        <v>16</v>
      </c>
      <c r="M2375" t="str">
        <f>IF(PatientData[[#This Row],[Age]]&lt;=30,"18-30",IF(PatientData[[#This Row],[Age]]&lt;=40,"31-40",IF(PatientData[[#This Row],[Age]]&lt;=50,"41-50",IF(PatientData[[#This Row],[Age]]&lt;=60,"51-60",IF(PatientData[[#This Row],[Age]]&lt;=70,"61-70",IF(PatientData[[#This Row],[Age]]&lt;=80,"71-80","80+"))))))</f>
        <v>41-50</v>
      </c>
    </row>
    <row r="2376" spans="1:13" x14ac:dyDescent="0.25">
      <c r="A2376" t="s">
        <v>2400</v>
      </c>
      <c r="B2376">
        <v>33</v>
      </c>
      <c r="C2376" t="s">
        <v>25</v>
      </c>
      <c r="D2376">
        <v>122</v>
      </c>
      <c r="E2376">
        <v>206.71288673603399</v>
      </c>
      <c r="F2376">
        <v>27.621768245857101</v>
      </c>
      <c r="G2376" t="s">
        <v>14</v>
      </c>
      <c r="H2376" t="s">
        <v>22</v>
      </c>
      <c r="I2376" t="s">
        <v>28</v>
      </c>
      <c r="J2376">
        <v>2</v>
      </c>
      <c r="K2376">
        <v>4947.43</v>
      </c>
      <c r="L2376" t="s">
        <v>16</v>
      </c>
      <c r="M2376" t="str">
        <f>IF(PatientData[[#This Row],[Age]]&lt;=30,"18-30",IF(PatientData[[#This Row],[Age]]&lt;=40,"31-40",IF(PatientData[[#This Row],[Age]]&lt;=50,"41-50",IF(PatientData[[#This Row],[Age]]&lt;=60,"51-60",IF(PatientData[[#This Row],[Age]]&lt;=70,"61-70",IF(PatientData[[#This Row],[Age]]&lt;=80,"71-80","80+"))))))</f>
        <v>31-40</v>
      </c>
    </row>
    <row r="2377" spans="1:13" x14ac:dyDescent="0.25">
      <c r="A2377" t="s">
        <v>2401</v>
      </c>
      <c r="B2377">
        <v>36</v>
      </c>
      <c r="C2377" t="s">
        <v>25</v>
      </c>
      <c r="D2377">
        <v>136</v>
      </c>
      <c r="E2377">
        <v>211.28355134286599</v>
      </c>
      <c r="F2377">
        <v>27.780865165850599</v>
      </c>
      <c r="G2377" t="s">
        <v>18</v>
      </c>
      <c r="H2377" t="s">
        <v>19</v>
      </c>
      <c r="I2377" t="s">
        <v>28</v>
      </c>
      <c r="J2377">
        <v>3</v>
      </c>
      <c r="K2377">
        <v>3668.94</v>
      </c>
      <c r="L2377" t="s">
        <v>23</v>
      </c>
      <c r="M2377" t="str">
        <f>IF(PatientData[[#This Row],[Age]]&lt;=30,"18-30",IF(PatientData[[#This Row],[Age]]&lt;=40,"31-40",IF(PatientData[[#This Row],[Age]]&lt;=50,"41-50",IF(PatientData[[#This Row],[Age]]&lt;=60,"51-60",IF(PatientData[[#This Row],[Age]]&lt;=70,"61-70",IF(PatientData[[#This Row],[Age]]&lt;=80,"71-80","80+"))))))</f>
        <v>31-40</v>
      </c>
    </row>
    <row r="2378" spans="1:13" x14ac:dyDescent="0.25">
      <c r="A2378" t="s">
        <v>2402</v>
      </c>
      <c r="B2378">
        <v>69</v>
      </c>
      <c r="C2378" t="s">
        <v>25</v>
      </c>
      <c r="D2378">
        <v>110</v>
      </c>
      <c r="E2378">
        <v>187.70252914232299</v>
      </c>
      <c r="F2378">
        <v>27.819724766633399</v>
      </c>
      <c r="G2378" t="s">
        <v>36</v>
      </c>
      <c r="H2378" t="s">
        <v>22</v>
      </c>
      <c r="I2378" t="s">
        <v>26</v>
      </c>
      <c r="J2378">
        <v>4</v>
      </c>
      <c r="K2378">
        <v>12843.74</v>
      </c>
      <c r="L2378" t="s">
        <v>23</v>
      </c>
      <c r="M2378" t="str">
        <f>IF(PatientData[[#This Row],[Age]]&lt;=30,"18-30",IF(PatientData[[#This Row],[Age]]&lt;=40,"31-40",IF(PatientData[[#This Row],[Age]]&lt;=50,"41-50",IF(PatientData[[#This Row],[Age]]&lt;=60,"51-60",IF(PatientData[[#This Row],[Age]]&lt;=70,"61-70",IF(PatientData[[#This Row],[Age]]&lt;=80,"71-80","80+"))))))</f>
        <v>61-70</v>
      </c>
    </row>
    <row r="2379" spans="1:13" x14ac:dyDescent="0.25">
      <c r="A2379" t="s">
        <v>2403</v>
      </c>
      <c r="B2379">
        <v>52</v>
      </c>
      <c r="C2379" t="s">
        <v>13</v>
      </c>
      <c r="D2379">
        <v>155</v>
      </c>
      <c r="E2379">
        <v>248.95280062961999</v>
      </c>
      <c r="F2379">
        <v>21.779357297314501</v>
      </c>
      <c r="G2379" t="s">
        <v>18</v>
      </c>
      <c r="H2379" t="s">
        <v>19</v>
      </c>
      <c r="I2379" t="s">
        <v>28</v>
      </c>
      <c r="J2379">
        <v>4</v>
      </c>
      <c r="K2379">
        <v>6726.99</v>
      </c>
      <c r="L2379" t="s">
        <v>16</v>
      </c>
      <c r="M2379" t="str">
        <f>IF(PatientData[[#This Row],[Age]]&lt;=30,"18-30",IF(PatientData[[#This Row],[Age]]&lt;=40,"31-40",IF(PatientData[[#This Row],[Age]]&lt;=50,"41-50",IF(PatientData[[#This Row],[Age]]&lt;=60,"51-60",IF(PatientData[[#This Row],[Age]]&lt;=70,"61-70",IF(PatientData[[#This Row],[Age]]&lt;=80,"71-80","80+"))))))</f>
        <v>51-60</v>
      </c>
    </row>
    <row r="2380" spans="1:13" x14ac:dyDescent="0.25">
      <c r="A2380" t="s">
        <v>2404</v>
      </c>
      <c r="B2380">
        <v>90</v>
      </c>
      <c r="C2380" t="s">
        <v>25</v>
      </c>
      <c r="D2380">
        <v>119</v>
      </c>
      <c r="E2380">
        <v>263.51891469836397</v>
      </c>
      <c r="F2380">
        <v>36.953373445607198</v>
      </c>
      <c r="G2380" t="s">
        <v>14</v>
      </c>
      <c r="H2380" t="s">
        <v>19</v>
      </c>
      <c r="I2380" t="s">
        <v>15</v>
      </c>
      <c r="J2380">
        <v>0</v>
      </c>
      <c r="K2380">
        <v>5707.75</v>
      </c>
      <c r="L2380" t="s">
        <v>16</v>
      </c>
      <c r="M2380" t="str">
        <f>IF(PatientData[[#This Row],[Age]]&lt;=30,"18-30",IF(PatientData[[#This Row],[Age]]&lt;=40,"31-40",IF(PatientData[[#This Row],[Age]]&lt;=50,"41-50",IF(PatientData[[#This Row],[Age]]&lt;=60,"51-60",IF(PatientData[[#This Row],[Age]]&lt;=70,"61-70",IF(PatientData[[#This Row],[Age]]&lt;=80,"71-80","80+"))))))</f>
        <v>80+</v>
      </c>
    </row>
    <row r="2381" spans="1:13" x14ac:dyDescent="0.25">
      <c r="A2381" t="s">
        <v>2405</v>
      </c>
      <c r="B2381">
        <v>55</v>
      </c>
      <c r="C2381" t="s">
        <v>25</v>
      </c>
      <c r="D2381">
        <v>90</v>
      </c>
      <c r="E2381">
        <v>262.83298068463699</v>
      </c>
      <c r="F2381">
        <v>24.908844659480899</v>
      </c>
      <c r="G2381" t="s">
        <v>36</v>
      </c>
      <c r="H2381" t="s">
        <v>19</v>
      </c>
      <c r="I2381" t="s">
        <v>26</v>
      </c>
      <c r="J2381">
        <v>2</v>
      </c>
      <c r="K2381">
        <v>11456.2</v>
      </c>
      <c r="L2381" t="s">
        <v>23</v>
      </c>
      <c r="M2381" t="str">
        <f>IF(PatientData[[#This Row],[Age]]&lt;=30,"18-30",IF(PatientData[[#This Row],[Age]]&lt;=40,"31-40",IF(PatientData[[#This Row],[Age]]&lt;=50,"41-50",IF(PatientData[[#This Row],[Age]]&lt;=60,"51-60",IF(PatientData[[#This Row],[Age]]&lt;=70,"61-70",IF(PatientData[[#This Row],[Age]]&lt;=80,"71-80","80+"))))))</f>
        <v>51-60</v>
      </c>
    </row>
    <row r="2382" spans="1:13" x14ac:dyDescent="0.25">
      <c r="A2382" t="s">
        <v>2406</v>
      </c>
      <c r="B2382">
        <v>67</v>
      </c>
      <c r="C2382" t="s">
        <v>25</v>
      </c>
      <c r="D2382">
        <v>123</v>
      </c>
      <c r="E2382">
        <v>190.903331905339</v>
      </c>
      <c r="F2382">
        <v>30.110211343741501</v>
      </c>
      <c r="G2382" t="s">
        <v>14</v>
      </c>
      <c r="H2382" t="s">
        <v>19</v>
      </c>
      <c r="I2382" t="s">
        <v>15</v>
      </c>
      <c r="J2382">
        <v>3</v>
      </c>
      <c r="K2382">
        <v>13752.97</v>
      </c>
      <c r="L2382" t="s">
        <v>16</v>
      </c>
      <c r="M2382" t="str">
        <f>IF(PatientData[[#This Row],[Age]]&lt;=30,"18-30",IF(PatientData[[#This Row],[Age]]&lt;=40,"31-40",IF(PatientData[[#This Row],[Age]]&lt;=50,"41-50",IF(PatientData[[#This Row],[Age]]&lt;=60,"51-60",IF(PatientData[[#This Row],[Age]]&lt;=70,"61-70",IF(PatientData[[#This Row],[Age]]&lt;=80,"71-80","80+"))))))</f>
        <v>61-70</v>
      </c>
    </row>
    <row r="2383" spans="1:13" x14ac:dyDescent="0.25">
      <c r="A2383" t="s">
        <v>2407</v>
      </c>
      <c r="B2383">
        <v>41</v>
      </c>
      <c r="C2383" t="s">
        <v>25</v>
      </c>
      <c r="D2383">
        <v>106</v>
      </c>
      <c r="E2383">
        <v>224.19410761764399</v>
      </c>
      <c r="F2383">
        <v>25.528174142390899</v>
      </c>
      <c r="G2383" t="s">
        <v>36</v>
      </c>
      <c r="H2383" t="s">
        <v>22</v>
      </c>
      <c r="I2383" t="s">
        <v>26</v>
      </c>
      <c r="J2383">
        <v>5</v>
      </c>
      <c r="K2383">
        <v>5740.48</v>
      </c>
      <c r="L2383" t="s">
        <v>16</v>
      </c>
      <c r="M2383" t="str">
        <f>IF(PatientData[[#This Row],[Age]]&lt;=30,"18-30",IF(PatientData[[#This Row],[Age]]&lt;=40,"31-40",IF(PatientData[[#This Row],[Age]]&lt;=50,"41-50",IF(PatientData[[#This Row],[Age]]&lt;=60,"51-60",IF(PatientData[[#This Row],[Age]]&lt;=70,"61-70",IF(PatientData[[#This Row],[Age]]&lt;=80,"71-80","80+"))))))</f>
        <v>41-50</v>
      </c>
    </row>
    <row r="2384" spans="1:13" x14ac:dyDescent="0.25">
      <c r="A2384" t="s">
        <v>2408</v>
      </c>
      <c r="B2384">
        <v>49</v>
      </c>
      <c r="C2384" t="s">
        <v>13</v>
      </c>
      <c r="D2384">
        <v>123</v>
      </c>
      <c r="E2384">
        <v>222.67069821222799</v>
      </c>
      <c r="F2384">
        <v>26.296660607944599</v>
      </c>
      <c r="G2384" t="s">
        <v>18</v>
      </c>
      <c r="H2384" t="s">
        <v>19</v>
      </c>
      <c r="I2384" t="s">
        <v>15</v>
      </c>
      <c r="J2384">
        <v>6</v>
      </c>
      <c r="K2384">
        <v>13018.22</v>
      </c>
      <c r="L2384" t="s">
        <v>20</v>
      </c>
      <c r="M2384" t="str">
        <f>IF(PatientData[[#This Row],[Age]]&lt;=30,"18-30",IF(PatientData[[#This Row],[Age]]&lt;=40,"31-40",IF(PatientData[[#This Row],[Age]]&lt;=50,"41-50",IF(PatientData[[#This Row],[Age]]&lt;=60,"51-60",IF(PatientData[[#This Row],[Age]]&lt;=70,"61-70",IF(PatientData[[#This Row],[Age]]&lt;=80,"71-80","80+"))))))</f>
        <v>41-50</v>
      </c>
    </row>
    <row r="2385" spans="1:13" x14ac:dyDescent="0.25">
      <c r="A2385" t="s">
        <v>2409</v>
      </c>
      <c r="B2385">
        <v>50</v>
      </c>
      <c r="C2385" t="s">
        <v>13</v>
      </c>
      <c r="D2385">
        <v>130</v>
      </c>
      <c r="E2385">
        <v>234.251201989664</v>
      </c>
      <c r="F2385">
        <v>21.966053260853201</v>
      </c>
      <c r="G2385" t="s">
        <v>18</v>
      </c>
      <c r="H2385" t="s">
        <v>22</v>
      </c>
      <c r="I2385" t="s">
        <v>15</v>
      </c>
      <c r="J2385">
        <v>2</v>
      </c>
      <c r="K2385">
        <v>3029.47</v>
      </c>
      <c r="L2385" t="s">
        <v>23</v>
      </c>
      <c r="M2385" t="str">
        <f>IF(PatientData[[#This Row],[Age]]&lt;=30,"18-30",IF(PatientData[[#This Row],[Age]]&lt;=40,"31-40",IF(PatientData[[#This Row],[Age]]&lt;=50,"41-50",IF(PatientData[[#This Row],[Age]]&lt;=60,"51-60",IF(PatientData[[#This Row],[Age]]&lt;=70,"61-70",IF(PatientData[[#This Row],[Age]]&lt;=80,"71-80","80+"))))))</f>
        <v>41-50</v>
      </c>
    </row>
    <row r="2386" spans="1:13" x14ac:dyDescent="0.25">
      <c r="A2386" t="s">
        <v>2410</v>
      </c>
      <c r="B2386">
        <v>57</v>
      </c>
      <c r="C2386" t="s">
        <v>13</v>
      </c>
      <c r="D2386">
        <v>118</v>
      </c>
      <c r="E2386">
        <v>226.12329020892</v>
      </c>
      <c r="F2386">
        <v>26.194136779646598</v>
      </c>
      <c r="G2386" t="s">
        <v>36</v>
      </c>
      <c r="H2386" t="s">
        <v>19</v>
      </c>
      <c r="I2386" t="s">
        <v>15</v>
      </c>
      <c r="J2386">
        <v>2</v>
      </c>
      <c r="K2386">
        <v>7182.02</v>
      </c>
      <c r="L2386" t="s">
        <v>23</v>
      </c>
      <c r="M2386" t="str">
        <f>IF(PatientData[[#This Row],[Age]]&lt;=30,"18-30",IF(PatientData[[#This Row],[Age]]&lt;=40,"31-40",IF(PatientData[[#This Row],[Age]]&lt;=50,"41-50",IF(PatientData[[#This Row],[Age]]&lt;=60,"51-60",IF(PatientData[[#This Row],[Age]]&lt;=70,"61-70",IF(PatientData[[#This Row],[Age]]&lt;=80,"71-80","80+"))))))</f>
        <v>51-60</v>
      </c>
    </row>
    <row r="2387" spans="1:13" x14ac:dyDescent="0.25">
      <c r="A2387" t="s">
        <v>2411</v>
      </c>
      <c r="B2387">
        <v>19</v>
      </c>
      <c r="C2387" t="s">
        <v>13</v>
      </c>
      <c r="D2387">
        <v>150</v>
      </c>
      <c r="E2387">
        <v>202.33481821477301</v>
      </c>
      <c r="F2387">
        <v>24.3835029356724</v>
      </c>
      <c r="G2387" t="s">
        <v>36</v>
      </c>
      <c r="H2387" t="s">
        <v>22</v>
      </c>
      <c r="I2387" t="s">
        <v>26</v>
      </c>
      <c r="J2387">
        <v>5</v>
      </c>
      <c r="K2387">
        <v>27788.02</v>
      </c>
      <c r="L2387" t="s">
        <v>16</v>
      </c>
      <c r="M2387" t="str">
        <f>IF(PatientData[[#This Row],[Age]]&lt;=30,"18-30",IF(PatientData[[#This Row],[Age]]&lt;=40,"31-40",IF(PatientData[[#This Row],[Age]]&lt;=50,"41-50",IF(PatientData[[#This Row],[Age]]&lt;=60,"51-60",IF(PatientData[[#This Row],[Age]]&lt;=70,"61-70",IF(PatientData[[#This Row],[Age]]&lt;=80,"71-80","80+"))))))</f>
        <v>18-30</v>
      </c>
    </row>
    <row r="2388" spans="1:13" x14ac:dyDescent="0.25">
      <c r="A2388" t="s">
        <v>2412</v>
      </c>
      <c r="B2388">
        <v>60</v>
      </c>
      <c r="C2388" t="s">
        <v>13</v>
      </c>
      <c r="D2388">
        <v>133</v>
      </c>
      <c r="E2388">
        <v>273.43842224482398</v>
      </c>
      <c r="F2388">
        <v>25.613076470701898</v>
      </c>
      <c r="G2388" t="s">
        <v>18</v>
      </c>
      <c r="H2388" t="s">
        <v>19</v>
      </c>
      <c r="I2388" t="s">
        <v>15</v>
      </c>
      <c r="J2388">
        <v>2</v>
      </c>
      <c r="K2388">
        <v>9990.43</v>
      </c>
      <c r="L2388" t="s">
        <v>16</v>
      </c>
      <c r="M2388" t="str">
        <f>IF(PatientData[[#This Row],[Age]]&lt;=30,"18-30",IF(PatientData[[#This Row],[Age]]&lt;=40,"31-40",IF(PatientData[[#This Row],[Age]]&lt;=50,"41-50",IF(PatientData[[#This Row],[Age]]&lt;=60,"51-60",IF(PatientData[[#This Row],[Age]]&lt;=70,"61-70",IF(PatientData[[#This Row],[Age]]&lt;=80,"71-80","80+"))))))</f>
        <v>51-60</v>
      </c>
    </row>
    <row r="2389" spans="1:13" x14ac:dyDescent="0.25">
      <c r="A2389" t="s">
        <v>2413</v>
      </c>
      <c r="B2389">
        <v>48</v>
      </c>
      <c r="C2389" t="s">
        <v>25</v>
      </c>
      <c r="D2389">
        <v>112</v>
      </c>
      <c r="E2389">
        <v>264.27762533204702</v>
      </c>
      <c r="F2389">
        <v>33.783069647734202</v>
      </c>
      <c r="G2389" t="s">
        <v>18</v>
      </c>
      <c r="H2389" t="s">
        <v>19</v>
      </c>
      <c r="I2389" t="s">
        <v>15</v>
      </c>
      <c r="J2389">
        <v>3</v>
      </c>
      <c r="K2389">
        <v>5626.97</v>
      </c>
      <c r="L2389" t="s">
        <v>16</v>
      </c>
      <c r="M2389" t="str">
        <f>IF(PatientData[[#This Row],[Age]]&lt;=30,"18-30",IF(PatientData[[#This Row],[Age]]&lt;=40,"31-40",IF(PatientData[[#This Row],[Age]]&lt;=50,"41-50",IF(PatientData[[#This Row],[Age]]&lt;=60,"51-60",IF(PatientData[[#This Row],[Age]]&lt;=70,"61-70",IF(PatientData[[#This Row],[Age]]&lt;=80,"71-80","80+"))))))</f>
        <v>41-50</v>
      </c>
    </row>
    <row r="2390" spans="1:13" x14ac:dyDescent="0.25">
      <c r="A2390" t="s">
        <v>2414</v>
      </c>
      <c r="B2390">
        <v>56</v>
      </c>
      <c r="C2390" t="s">
        <v>25</v>
      </c>
      <c r="D2390">
        <v>122</v>
      </c>
      <c r="E2390">
        <v>190.16119561373799</v>
      </c>
      <c r="F2390">
        <v>21.644790823072199</v>
      </c>
      <c r="G2390" t="s">
        <v>36</v>
      </c>
      <c r="H2390" t="s">
        <v>19</v>
      </c>
      <c r="I2390" t="s">
        <v>26</v>
      </c>
      <c r="J2390">
        <v>7</v>
      </c>
      <c r="K2390">
        <v>17995.52</v>
      </c>
      <c r="L2390" t="s">
        <v>16</v>
      </c>
      <c r="M2390" t="str">
        <f>IF(PatientData[[#This Row],[Age]]&lt;=30,"18-30",IF(PatientData[[#This Row],[Age]]&lt;=40,"31-40",IF(PatientData[[#This Row],[Age]]&lt;=50,"41-50",IF(PatientData[[#This Row],[Age]]&lt;=60,"51-60",IF(PatientData[[#This Row],[Age]]&lt;=70,"61-70",IF(PatientData[[#This Row],[Age]]&lt;=80,"71-80","80+"))))))</f>
        <v>51-60</v>
      </c>
    </row>
    <row r="2391" spans="1:13" x14ac:dyDescent="0.25">
      <c r="A2391" t="s">
        <v>2415</v>
      </c>
      <c r="B2391">
        <v>46</v>
      </c>
      <c r="C2391" t="s">
        <v>13</v>
      </c>
      <c r="D2391">
        <v>123</v>
      </c>
      <c r="E2391">
        <v>179.88889773450001</v>
      </c>
      <c r="F2391">
        <v>27.4714457658588</v>
      </c>
      <c r="G2391" t="s">
        <v>36</v>
      </c>
      <c r="H2391" t="s">
        <v>19</v>
      </c>
      <c r="I2391" t="s">
        <v>15</v>
      </c>
      <c r="J2391">
        <v>4</v>
      </c>
      <c r="K2391">
        <v>4890.91</v>
      </c>
      <c r="L2391" t="s">
        <v>16</v>
      </c>
      <c r="M2391" t="str">
        <f>IF(PatientData[[#This Row],[Age]]&lt;=30,"18-30",IF(PatientData[[#This Row],[Age]]&lt;=40,"31-40",IF(PatientData[[#This Row],[Age]]&lt;=50,"41-50",IF(PatientData[[#This Row],[Age]]&lt;=60,"51-60",IF(PatientData[[#This Row],[Age]]&lt;=70,"61-70",IF(PatientData[[#This Row],[Age]]&lt;=80,"71-80","80+"))))))</f>
        <v>41-50</v>
      </c>
    </row>
    <row r="2392" spans="1:13" x14ac:dyDescent="0.25">
      <c r="A2392" t="s">
        <v>2416</v>
      </c>
      <c r="B2392">
        <v>44</v>
      </c>
      <c r="C2392" t="s">
        <v>25</v>
      </c>
      <c r="D2392">
        <v>125</v>
      </c>
      <c r="E2392">
        <v>159.79063126581801</v>
      </c>
      <c r="F2392">
        <v>21.210817056383501</v>
      </c>
      <c r="G2392" t="s">
        <v>18</v>
      </c>
      <c r="H2392" t="s">
        <v>19</v>
      </c>
      <c r="I2392" t="s">
        <v>15</v>
      </c>
      <c r="J2392">
        <v>3</v>
      </c>
      <c r="K2392">
        <v>11507.52</v>
      </c>
      <c r="L2392" t="s">
        <v>16</v>
      </c>
      <c r="M2392" t="str">
        <f>IF(PatientData[[#This Row],[Age]]&lt;=30,"18-30",IF(PatientData[[#This Row],[Age]]&lt;=40,"31-40",IF(PatientData[[#This Row],[Age]]&lt;=50,"41-50",IF(PatientData[[#This Row],[Age]]&lt;=60,"51-60",IF(PatientData[[#This Row],[Age]]&lt;=70,"61-70",IF(PatientData[[#This Row],[Age]]&lt;=80,"71-80","80+"))))))</f>
        <v>41-50</v>
      </c>
    </row>
    <row r="2393" spans="1:13" x14ac:dyDescent="0.25">
      <c r="A2393" t="s">
        <v>2417</v>
      </c>
      <c r="B2393">
        <v>48</v>
      </c>
      <c r="C2393" t="s">
        <v>25</v>
      </c>
      <c r="D2393">
        <v>164</v>
      </c>
      <c r="E2393">
        <v>220.94630048761201</v>
      </c>
      <c r="F2393">
        <v>27.1418753103315</v>
      </c>
      <c r="G2393" t="s">
        <v>36</v>
      </c>
      <c r="H2393" t="s">
        <v>19</v>
      </c>
      <c r="I2393" t="s">
        <v>15</v>
      </c>
      <c r="J2393">
        <v>4</v>
      </c>
      <c r="K2393">
        <v>12471.48</v>
      </c>
      <c r="L2393" t="s">
        <v>23</v>
      </c>
      <c r="M2393" t="str">
        <f>IF(PatientData[[#This Row],[Age]]&lt;=30,"18-30",IF(PatientData[[#This Row],[Age]]&lt;=40,"31-40",IF(PatientData[[#This Row],[Age]]&lt;=50,"41-50",IF(PatientData[[#This Row],[Age]]&lt;=60,"51-60",IF(PatientData[[#This Row],[Age]]&lt;=70,"61-70",IF(PatientData[[#This Row],[Age]]&lt;=80,"71-80","80+"))))))</f>
        <v>41-50</v>
      </c>
    </row>
    <row r="2394" spans="1:13" x14ac:dyDescent="0.25">
      <c r="A2394" t="s">
        <v>2418</v>
      </c>
      <c r="B2394">
        <v>45</v>
      </c>
      <c r="C2394" t="s">
        <v>13</v>
      </c>
      <c r="D2394">
        <v>143</v>
      </c>
      <c r="E2394">
        <v>198.64101317563399</v>
      </c>
      <c r="F2394">
        <v>15</v>
      </c>
      <c r="G2394" t="s">
        <v>14</v>
      </c>
      <c r="H2394" t="s">
        <v>19</v>
      </c>
      <c r="I2394" t="s">
        <v>28</v>
      </c>
      <c r="J2394">
        <v>2</v>
      </c>
      <c r="K2394">
        <v>4980.62</v>
      </c>
      <c r="L2394" t="s">
        <v>23</v>
      </c>
      <c r="M2394" t="str">
        <f>IF(PatientData[[#This Row],[Age]]&lt;=30,"18-30",IF(PatientData[[#This Row],[Age]]&lt;=40,"31-40",IF(PatientData[[#This Row],[Age]]&lt;=50,"41-50",IF(PatientData[[#This Row],[Age]]&lt;=60,"51-60",IF(PatientData[[#This Row],[Age]]&lt;=70,"61-70",IF(PatientData[[#This Row],[Age]]&lt;=80,"71-80","80+"))))))</f>
        <v>41-50</v>
      </c>
    </row>
    <row r="2395" spans="1:13" x14ac:dyDescent="0.25">
      <c r="A2395" t="s">
        <v>2419</v>
      </c>
      <c r="B2395">
        <v>51</v>
      </c>
      <c r="C2395" t="s">
        <v>13</v>
      </c>
      <c r="D2395">
        <v>115</v>
      </c>
      <c r="E2395">
        <v>201.77026762663101</v>
      </c>
      <c r="F2395">
        <v>31.706594094010001</v>
      </c>
      <c r="G2395" t="s">
        <v>14</v>
      </c>
      <c r="H2395" t="s">
        <v>19</v>
      </c>
      <c r="I2395" t="s">
        <v>28</v>
      </c>
      <c r="J2395">
        <v>4</v>
      </c>
      <c r="K2395">
        <v>4462.26</v>
      </c>
      <c r="L2395" t="s">
        <v>16</v>
      </c>
      <c r="M2395" t="str">
        <f>IF(PatientData[[#This Row],[Age]]&lt;=30,"18-30",IF(PatientData[[#This Row],[Age]]&lt;=40,"31-40",IF(PatientData[[#This Row],[Age]]&lt;=50,"41-50",IF(PatientData[[#This Row],[Age]]&lt;=60,"51-60",IF(PatientData[[#This Row],[Age]]&lt;=70,"61-70",IF(PatientData[[#This Row],[Age]]&lt;=80,"71-80","80+"))))))</f>
        <v>51-60</v>
      </c>
    </row>
    <row r="2396" spans="1:13" x14ac:dyDescent="0.25">
      <c r="A2396" t="s">
        <v>2420</v>
      </c>
      <c r="B2396">
        <v>36</v>
      </c>
      <c r="C2396" t="s">
        <v>25</v>
      </c>
      <c r="D2396">
        <v>165</v>
      </c>
      <c r="E2396">
        <v>222.05504342720701</v>
      </c>
      <c r="F2396">
        <v>19.218313250204901</v>
      </c>
      <c r="G2396" t="s">
        <v>18</v>
      </c>
      <c r="H2396" t="s">
        <v>19</v>
      </c>
      <c r="I2396" t="s">
        <v>28</v>
      </c>
      <c r="J2396">
        <v>3</v>
      </c>
      <c r="K2396">
        <v>4243.74</v>
      </c>
      <c r="L2396" t="s">
        <v>16</v>
      </c>
      <c r="M2396" t="str">
        <f>IF(PatientData[[#This Row],[Age]]&lt;=30,"18-30",IF(PatientData[[#This Row],[Age]]&lt;=40,"31-40",IF(PatientData[[#This Row],[Age]]&lt;=50,"41-50",IF(PatientData[[#This Row],[Age]]&lt;=60,"51-60",IF(PatientData[[#This Row],[Age]]&lt;=70,"61-70",IF(PatientData[[#This Row],[Age]]&lt;=80,"71-80","80+"))))))</f>
        <v>31-40</v>
      </c>
    </row>
    <row r="2397" spans="1:13" x14ac:dyDescent="0.25">
      <c r="A2397" t="s">
        <v>2421</v>
      </c>
      <c r="B2397">
        <v>58</v>
      </c>
      <c r="C2397" t="s">
        <v>13</v>
      </c>
      <c r="D2397">
        <v>115</v>
      </c>
      <c r="E2397">
        <v>138.54356193208801</v>
      </c>
      <c r="F2397">
        <v>23.236598341552501</v>
      </c>
      <c r="G2397" t="s">
        <v>36</v>
      </c>
      <c r="H2397" t="s">
        <v>22</v>
      </c>
      <c r="I2397" t="s">
        <v>26</v>
      </c>
      <c r="J2397">
        <v>9</v>
      </c>
      <c r="K2397">
        <v>18417.189999999999</v>
      </c>
      <c r="L2397" t="s">
        <v>20</v>
      </c>
      <c r="M2397" t="str">
        <f>IF(PatientData[[#This Row],[Age]]&lt;=30,"18-30",IF(PatientData[[#This Row],[Age]]&lt;=40,"31-40",IF(PatientData[[#This Row],[Age]]&lt;=50,"41-50",IF(PatientData[[#This Row],[Age]]&lt;=60,"51-60",IF(PatientData[[#This Row],[Age]]&lt;=70,"61-70",IF(PatientData[[#This Row],[Age]]&lt;=80,"71-80","80+"))))))</f>
        <v>51-60</v>
      </c>
    </row>
    <row r="2398" spans="1:13" x14ac:dyDescent="0.25">
      <c r="A2398" t="s">
        <v>2422</v>
      </c>
      <c r="B2398">
        <v>52</v>
      </c>
      <c r="C2398" t="s">
        <v>13</v>
      </c>
      <c r="D2398">
        <v>103</v>
      </c>
      <c r="E2398">
        <v>247.237641729351</v>
      </c>
      <c r="F2398" t="s">
        <v>10051</v>
      </c>
      <c r="G2398" t="s">
        <v>14</v>
      </c>
      <c r="H2398" t="s">
        <v>19</v>
      </c>
      <c r="I2398" t="s">
        <v>28</v>
      </c>
      <c r="J2398">
        <v>5</v>
      </c>
      <c r="K2398">
        <v>6343.3</v>
      </c>
      <c r="L2398" t="s">
        <v>23</v>
      </c>
      <c r="M2398" t="str">
        <f>IF(PatientData[[#This Row],[Age]]&lt;=30,"18-30",IF(PatientData[[#This Row],[Age]]&lt;=40,"31-40",IF(PatientData[[#This Row],[Age]]&lt;=50,"41-50",IF(PatientData[[#This Row],[Age]]&lt;=60,"51-60",IF(PatientData[[#This Row],[Age]]&lt;=70,"61-70",IF(PatientData[[#This Row],[Age]]&lt;=80,"71-80","80+"))))))</f>
        <v>51-60</v>
      </c>
    </row>
    <row r="2399" spans="1:13" x14ac:dyDescent="0.25">
      <c r="A2399" t="s">
        <v>2423</v>
      </c>
      <c r="B2399">
        <v>57</v>
      </c>
      <c r="C2399" t="s">
        <v>13</v>
      </c>
      <c r="D2399">
        <v>140</v>
      </c>
      <c r="E2399">
        <v>234.249101853452</v>
      </c>
      <c r="F2399">
        <v>24.3579082048104</v>
      </c>
      <c r="G2399" t="s">
        <v>18</v>
      </c>
      <c r="H2399" t="s">
        <v>19</v>
      </c>
      <c r="I2399" t="s">
        <v>28</v>
      </c>
      <c r="J2399">
        <v>3</v>
      </c>
      <c r="K2399">
        <v>4131.5200000000004</v>
      </c>
      <c r="L2399" t="s">
        <v>43</v>
      </c>
      <c r="M2399" t="str">
        <f>IF(PatientData[[#This Row],[Age]]&lt;=30,"18-30",IF(PatientData[[#This Row],[Age]]&lt;=40,"31-40",IF(PatientData[[#This Row],[Age]]&lt;=50,"41-50",IF(PatientData[[#This Row],[Age]]&lt;=60,"51-60",IF(PatientData[[#This Row],[Age]]&lt;=70,"61-70",IF(PatientData[[#This Row],[Age]]&lt;=80,"71-80","80+"))))))</f>
        <v>51-60</v>
      </c>
    </row>
    <row r="2400" spans="1:13" x14ac:dyDescent="0.25">
      <c r="A2400" t="s">
        <v>2424</v>
      </c>
      <c r="B2400">
        <v>65</v>
      </c>
      <c r="C2400" t="s">
        <v>13</v>
      </c>
      <c r="D2400">
        <v>169</v>
      </c>
      <c r="E2400">
        <v>199.53424580341601</v>
      </c>
      <c r="F2400">
        <v>39.305445659180499</v>
      </c>
      <c r="G2400" t="s">
        <v>18</v>
      </c>
      <c r="H2400" t="s">
        <v>22</v>
      </c>
      <c r="I2400" t="s">
        <v>15</v>
      </c>
      <c r="J2400">
        <v>6</v>
      </c>
      <c r="K2400">
        <v>6895.24</v>
      </c>
      <c r="L2400" t="s">
        <v>16</v>
      </c>
      <c r="M2400" t="str">
        <f>IF(PatientData[[#This Row],[Age]]&lt;=30,"18-30",IF(PatientData[[#This Row],[Age]]&lt;=40,"31-40",IF(PatientData[[#This Row],[Age]]&lt;=50,"41-50",IF(PatientData[[#This Row],[Age]]&lt;=60,"51-60",IF(PatientData[[#This Row],[Age]]&lt;=70,"61-70",IF(PatientData[[#This Row],[Age]]&lt;=80,"71-80","80+"))))))</f>
        <v>61-70</v>
      </c>
    </row>
    <row r="2401" spans="1:13" x14ac:dyDescent="0.25">
      <c r="A2401" t="s">
        <v>2425</v>
      </c>
      <c r="B2401">
        <v>29</v>
      </c>
      <c r="C2401" t="s">
        <v>13</v>
      </c>
      <c r="D2401" t="s">
        <v>10051</v>
      </c>
      <c r="E2401">
        <v>202.504609446877</v>
      </c>
      <c r="F2401">
        <v>27.995988379537199</v>
      </c>
      <c r="G2401" t="s">
        <v>14</v>
      </c>
      <c r="H2401" t="s">
        <v>22</v>
      </c>
      <c r="I2401" t="s">
        <v>15</v>
      </c>
      <c r="J2401">
        <v>3</v>
      </c>
      <c r="K2401">
        <v>10856.27</v>
      </c>
      <c r="L2401" t="s">
        <v>23</v>
      </c>
      <c r="M2401" t="str">
        <f>IF(PatientData[[#This Row],[Age]]&lt;=30,"18-30",IF(PatientData[[#This Row],[Age]]&lt;=40,"31-40",IF(PatientData[[#This Row],[Age]]&lt;=50,"41-50",IF(PatientData[[#This Row],[Age]]&lt;=60,"51-60",IF(PatientData[[#This Row],[Age]]&lt;=70,"61-70",IF(PatientData[[#This Row],[Age]]&lt;=80,"71-80","80+"))))))</f>
        <v>18-30</v>
      </c>
    </row>
    <row r="2402" spans="1:13" x14ac:dyDescent="0.25">
      <c r="A2402" t="s">
        <v>2426</v>
      </c>
      <c r="B2402">
        <v>45</v>
      </c>
      <c r="C2402" t="s">
        <v>25</v>
      </c>
      <c r="D2402">
        <v>132</v>
      </c>
      <c r="E2402">
        <v>294.35423992816101</v>
      </c>
      <c r="F2402">
        <v>35.4963329192909</v>
      </c>
      <c r="G2402" t="s">
        <v>18</v>
      </c>
      <c r="H2402" t="s">
        <v>22</v>
      </c>
      <c r="I2402" t="s">
        <v>26</v>
      </c>
      <c r="J2402">
        <v>3</v>
      </c>
      <c r="K2402">
        <v>12354.08</v>
      </c>
      <c r="L2402" t="s">
        <v>23</v>
      </c>
      <c r="M2402" t="str">
        <f>IF(PatientData[[#This Row],[Age]]&lt;=30,"18-30",IF(PatientData[[#This Row],[Age]]&lt;=40,"31-40",IF(PatientData[[#This Row],[Age]]&lt;=50,"41-50",IF(PatientData[[#This Row],[Age]]&lt;=60,"51-60",IF(PatientData[[#This Row],[Age]]&lt;=70,"61-70",IF(PatientData[[#This Row],[Age]]&lt;=80,"71-80","80+"))))))</f>
        <v>41-50</v>
      </c>
    </row>
    <row r="2403" spans="1:13" x14ac:dyDescent="0.25">
      <c r="A2403" t="s">
        <v>2427</v>
      </c>
      <c r="B2403">
        <v>66</v>
      </c>
      <c r="C2403" t="s">
        <v>13</v>
      </c>
      <c r="D2403">
        <v>101</v>
      </c>
      <c r="E2403">
        <v>217.72792893768201</v>
      </c>
      <c r="F2403">
        <v>35.417431163673001</v>
      </c>
      <c r="G2403" t="s">
        <v>36</v>
      </c>
      <c r="H2403" t="s">
        <v>22</v>
      </c>
      <c r="I2403" t="s">
        <v>26</v>
      </c>
      <c r="J2403">
        <v>6</v>
      </c>
      <c r="K2403">
        <v>17426.37</v>
      </c>
      <c r="L2403" t="s">
        <v>23</v>
      </c>
      <c r="M2403" t="str">
        <f>IF(PatientData[[#This Row],[Age]]&lt;=30,"18-30",IF(PatientData[[#This Row],[Age]]&lt;=40,"31-40",IF(PatientData[[#This Row],[Age]]&lt;=50,"41-50",IF(PatientData[[#This Row],[Age]]&lt;=60,"51-60",IF(PatientData[[#This Row],[Age]]&lt;=70,"61-70",IF(PatientData[[#This Row],[Age]]&lt;=80,"71-80","80+"))))))</f>
        <v>61-70</v>
      </c>
    </row>
    <row r="2404" spans="1:13" x14ac:dyDescent="0.25">
      <c r="A2404" t="s">
        <v>2428</v>
      </c>
      <c r="B2404">
        <v>64</v>
      </c>
      <c r="C2404" t="s">
        <v>25</v>
      </c>
      <c r="D2404">
        <v>161</v>
      </c>
      <c r="E2404">
        <v>124.577834277367</v>
      </c>
      <c r="F2404">
        <v>32.2853080710995</v>
      </c>
      <c r="G2404" t="s">
        <v>36</v>
      </c>
      <c r="H2404" t="s">
        <v>22</v>
      </c>
      <c r="I2404" t="s">
        <v>26</v>
      </c>
      <c r="J2404">
        <v>5</v>
      </c>
      <c r="K2404">
        <v>14951.61</v>
      </c>
      <c r="L2404" t="s">
        <v>16</v>
      </c>
      <c r="M2404" t="str">
        <f>IF(PatientData[[#This Row],[Age]]&lt;=30,"18-30",IF(PatientData[[#This Row],[Age]]&lt;=40,"31-40",IF(PatientData[[#This Row],[Age]]&lt;=50,"41-50",IF(PatientData[[#This Row],[Age]]&lt;=60,"51-60",IF(PatientData[[#This Row],[Age]]&lt;=70,"61-70",IF(PatientData[[#This Row],[Age]]&lt;=80,"71-80","80+"))))))</f>
        <v>61-70</v>
      </c>
    </row>
    <row r="2405" spans="1:13" x14ac:dyDescent="0.25">
      <c r="A2405" t="s">
        <v>2429</v>
      </c>
      <c r="B2405">
        <v>26</v>
      </c>
      <c r="C2405" t="s">
        <v>25</v>
      </c>
      <c r="D2405">
        <v>141</v>
      </c>
      <c r="E2405">
        <v>270.00012871406801</v>
      </c>
      <c r="F2405">
        <v>30.638940159694201</v>
      </c>
      <c r="G2405" t="s">
        <v>18</v>
      </c>
      <c r="H2405" t="s">
        <v>22</v>
      </c>
      <c r="I2405" t="s">
        <v>26</v>
      </c>
      <c r="J2405">
        <v>1</v>
      </c>
      <c r="K2405">
        <v>2414.5500000000002</v>
      </c>
      <c r="L2405" t="s">
        <v>16</v>
      </c>
      <c r="M2405" t="str">
        <f>IF(PatientData[[#This Row],[Age]]&lt;=30,"18-30",IF(PatientData[[#This Row],[Age]]&lt;=40,"31-40",IF(PatientData[[#This Row],[Age]]&lt;=50,"41-50",IF(PatientData[[#This Row],[Age]]&lt;=60,"51-60",IF(PatientData[[#This Row],[Age]]&lt;=70,"61-70",IF(PatientData[[#This Row],[Age]]&lt;=80,"71-80","80+"))))))</f>
        <v>18-30</v>
      </c>
    </row>
    <row r="2406" spans="1:13" x14ac:dyDescent="0.25">
      <c r="A2406" t="s">
        <v>2430</v>
      </c>
      <c r="B2406">
        <v>56</v>
      </c>
      <c r="C2406" t="s">
        <v>13</v>
      </c>
      <c r="D2406">
        <v>122</v>
      </c>
      <c r="E2406">
        <v>171.865744456161</v>
      </c>
      <c r="F2406">
        <v>23.161128585195002</v>
      </c>
      <c r="G2406" t="s">
        <v>36</v>
      </c>
      <c r="H2406" t="s">
        <v>19</v>
      </c>
      <c r="I2406" t="s">
        <v>15</v>
      </c>
      <c r="J2406">
        <v>9</v>
      </c>
      <c r="K2406">
        <v>9718.16</v>
      </c>
      <c r="L2406" t="s">
        <v>16</v>
      </c>
      <c r="M2406" t="str">
        <f>IF(PatientData[[#This Row],[Age]]&lt;=30,"18-30",IF(PatientData[[#This Row],[Age]]&lt;=40,"31-40",IF(PatientData[[#This Row],[Age]]&lt;=50,"41-50",IF(PatientData[[#This Row],[Age]]&lt;=60,"51-60",IF(PatientData[[#This Row],[Age]]&lt;=70,"61-70",IF(PatientData[[#This Row],[Age]]&lt;=80,"71-80","80+"))))))</f>
        <v>51-60</v>
      </c>
    </row>
    <row r="2407" spans="1:13" x14ac:dyDescent="0.25">
      <c r="A2407" t="s">
        <v>2431</v>
      </c>
      <c r="B2407">
        <v>48</v>
      </c>
      <c r="C2407" t="s">
        <v>25</v>
      </c>
      <c r="D2407">
        <v>100</v>
      </c>
      <c r="E2407">
        <v>196.02444143173599</v>
      </c>
      <c r="F2407">
        <v>34.214107373757301</v>
      </c>
      <c r="G2407" t="s">
        <v>14</v>
      </c>
      <c r="H2407" t="s">
        <v>19</v>
      </c>
      <c r="I2407" t="s">
        <v>28</v>
      </c>
      <c r="J2407">
        <v>3</v>
      </c>
      <c r="K2407">
        <v>3744.16</v>
      </c>
      <c r="L2407" t="s">
        <v>16</v>
      </c>
      <c r="M2407" t="str">
        <f>IF(PatientData[[#This Row],[Age]]&lt;=30,"18-30",IF(PatientData[[#This Row],[Age]]&lt;=40,"31-40",IF(PatientData[[#This Row],[Age]]&lt;=50,"41-50",IF(PatientData[[#This Row],[Age]]&lt;=60,"51-60",IF(PatientData[[#This Row],[Age]]&lt;=70,"61-70",IF(PatientData[[#This Row],[Age]]&lt;=80,"71-80","80+"))))))</f>
        <v>41-50</v>
      </c>
    </row>
    <row r="2408" spans="1:13" x14ac:dyDescent="0.25">
      <c r="A2408" t="s">
        <v>2432</v>
      </c>
      <c r="B2408">
        <v>68</v>
      </c>
      <c r="C2408" t="s">
        <v>13</v>
      </c>
      <c r="D2408">
        <v>133</v>
      </c>
      <c r="E2408">
        <v>195.43496127093599</v>
      </c>
      <c r="F2408">
        <v>23.292861962413699</v>
      </c>
      <c r="G2408" t="s">
        <v>18</v>
      </c>
      <c r="H2408" t="s">
        <v>19</v>
      </c>
      <c r="I2408" t="s">
        <v>15</v>
      </c>
      <c r="J2408">
        <v>3</v>
      </c>
      <c r="K2408">
        <v>9465.51</v>
      </c>
      <c r="L2408" t="s">
        <v>16</v>
      </c>
      <c r="M2408" t="str">
        <f>IF(PatientData[[#This Row],[Age]]&lt;=30,"18-30",IF(PatientData[[#This Row],[Age]]&lt;=40,"31-40",IF(PatientData[[#This Row],[Age]]&lt;=50,"41-50",IF(PatientData[[#This Row],[Age]]&lt;=60,"51-60",IF(PatientData[[#This Row],[Age]]&lt;=70,"61-70",IF(PatientData[[#This Row],[Age]]&lt;=80,"71-80","80+"))))))</f>
        <v>61-70</v>
      </c>
    </row>
    <row r="2409" spans="1:13" x14ac:dyDescent="0.25">
      <c r="A2409" t="s">
        <v>2433</v>
      </c>
      <c r="B2409">
        <v>75</v>
      </c>
      <c r="C2409" t="s">
        <v>25</v>
      </c>
      <c r="D2409">
        <v>126</v>
      </c>
      <c r="E2409">
        <v>195.91788398543801</v>
      </c>
      <c r="F2409">
        <v>29.081511060383299</v>
      </c>
      <c r="G2409" t="s">
        <v>14</v>
      </c>
      <c r="H2409" t="s">
        <v>22</v>
      </c>
      <c r="I2409" t="s">
        <v>26</v>
      </c>
      <c r="J2409">
        <v>5</v>
      </c>
      <c r="K2409">
        <v>23720.17</v>
      </c>
      <c r="L2409" t="s">
        <v>16</v>
      </c>
      <c r="M2409" t="str">
        <f>IF(PatientData[[#This Row],[Age]]&lt;=30,"18-30",IF(PatientData[[#This Row],[Age]]&lt;=40,"31-40",IF(PatientData[[#This Row],[Age]]&lt;=50,"41-50",IF(PatientData[[#This Row],[Age]]&lt;=60,"51-60",IF(PatientData[[#This Row],[Age]]&lt;=70,"61-70",IF(PatientData[[#This Row],[Age]]&lt;=80,"71-80","80+"))))))</f>
        <v>71-80</v>
      </c>
    </row>
    <row r="2410" spans="1:13" x14ac:dyDescent="0.25">
      <c r="A2410" t="s">
        <v>2434</v>
      </c>
      <c r="B2410">
        <v>62</v>
      </c>
      <c r="C2410" t="s">
        <v>25</v>
      </c>
      <c r="D2410">
        <v>141</v>
      </c>
      <c r="E2410" t="s">
        <v>10051</v>
      </c>
      <c r="F2410">
        <v>22.537478368877501</v>
      </c>
      <c r="G2410" t="s">
        <v>36</v>
      </c>
      <c r="H2410" t="s">
        <v>22</v>
      </c>
      <c r="I2410" t="s">
        <v>26</v>
      </c>
      <c r="J2410">
        <v>7</v>
      </c>
      <c r="K2410">
        <v>13778.84</v>
      </c>
      <c r="L2410" t="s">
        <v>16</v>
      </c>
      <c r="M2410" t="str">
        <f>IF(PatientData[[#This Row],[Age]]&lt;=30,"18-30",IF(PatientData[[#This Row],[Age]]&lt;=40,"31-40",IF(PatientData[[#This Row],[Age]]&lt;=50,"41-50",IF(PatientData[[#This Row],[Age]]&lt;=60,"51-60",IF(PatientData[[#This Row],[Age]]&lt;=70,"61-70",IF(PatientData[[#This Row],[Age]]&lt;=80,"71-80","80+"))))))</f>
        <v>61-70</v>
      </c>
    </row>
    <row r="2411" spans="1:13" x14ac:dyDescent="0.25">
      <c r="A2411" t="s">
        <v>2435</v>
      </c>
      <c r="B2411">
        <v>81</v>
      </c>
      <c r="C2411" t="s">
        <v>13</v>
      </c>
      <c r="D2411" t="s">
        <v>10051</v>
      </c>
      <c r="E2411">
        <v>200.98580946702899</v>
      </c>
      <c r="F2411">
        <v>19.9123653741274</v>
      </c>
      <c r="G2411" t="s">
        <v>36</v>
      </c>
      <c r="H2411" t="s">
        <v>19</v>
      </c>
      <c r="I2411" t="s">
        <v>15</v>
      </c>
      <c r="J2411">
        <v>4</v>
      </c>
      <c r="K2411">
        <v>8287.73</v>
      </c>
      <c r="L2411" t="s">
        <v>16</v>
      </c>
      <c r="M2411" t="str">
        <f>IF(PatientData[[#This Row],[Age]]&lt;=30,"18-30",IF(PatientData[[#This Row],[Age]]&lt;=40,"31-40",IF(PatientData[[#This Row],[Age]]&lt;=50,"41-50",IF(PatientData[[#This Row],[Age]]&lt;=60,"51-60",IF(PatientData[[#This Row],[Age]]&lt;=70,"61-70",IF(PatientData[[#This Row],[Age]]&lt;=80,"71-80","80+"))))))</f>
        <v>80+</v>
      </c>
    </row>
    <row r="2412" spans="1:13" x14ac:dyDescent="0.25">
      <c r="A2412" t="s">
        <v>2436</v>
      </c>
      <c r="B2412">
        <v>48</v>
      </c>
      <c r="C2412" t="s">
        <v>13</v>
      </c>
      <c r="D2412">
        <v>135</v>
      </c>
      <c r="E2412">
        <v>230.57005079632799</v>
      </c>
      <c r="F2412">
        <v>32.047665333637298</v>
      </c>
      <c r="G2412" t="s">
        <v>18</v>
      </c>
      <c r="H2412" t="s">
        <v>19</v>
      </c>
      <c r="I2412" t="s">
        <v>15</v>
      </c>
      <c r="J2412">
        <v>2</v>
      </c>
      <c r="K2412">
        <v>2989.4</v>
      </c>
      <c r="L2412" t="s">
        <v>23</v>
      </c>
      <c r="M2412" t="str">
        <f>IF(PatientData[[#This Row],[Age]]&lt;=30,"18-30",IF(PatientData[[#This Row],[Age]]&lt;=40,"31-40",IF(PatientData[[#This Row],[Age]]&lt;=50,"41-50",IF(PatientData[[#This Row],[Age]]&lt;=60,"51-60",IF(PatientData[[#This Row],[Age]]&lt;=70,"61-70",IF(PatientData[[#This Row],[Age]]&lt;=80,"71-80","80+"))))))</f>
        <v>41-50</v>
      </c>
    </row>
    <row r="2413" spans="1:13" x14ac:dyDescent="0.25">
      <c r="A2413" t="s">
        <v>2437</v>
      </c>
      <c r="B2413">
        <v>59</v>
      </c>
      <c r="C2413" t="s">
        <v>13</v>
      </c>
      <c r="D2413">
        <v>120</v>
      </c>
      <c r="E2413">
        <v>213.83393367667901</v>
      </c>
      <c r="F2413">
        <v>32.082779080983897</v>
      </c>
      <c r="G2413" t="s">
        <v>36</v>
      </c>
      <c r="H2413" t="s">
        <v>22</v>
      </c>
      <c r="I2413" t="s">
        <v>26</v>
      </c>
      <c r="J2413">
        <v>5</v>
      </c>
      <c r="K2413">
        <v>5646.57</v>
      </c>
      <c r="L2413" t="s">
        <v>23</v>
      </c>
      <c r="M2413" t="str">
        <f>IF(PatientData[[#This Row],[Age]]&lt;=30,"18-30",IF(PatientData[[#This Row],[Age]]&lt;=40,"31-40",IF(PatientData[[#This Row],[Age]]&lt;=50,"41-50",IF(PatientData[[#This Row],[Age]]&lt;=60,"51-60",IF(PatientData[[#This Row],[Age]]&lt;=70,"61-70",IF(PatientData[[#This Row],[Age]]&lt;=80,"71-80","80+"))))))</f>
        <v>51-60</v>
      </c>
    </row>
    <row r="2414" spans="1:13" x14ac:dyDescent="0.25">
      <c r="A2414" t="s">
        <v>2438</v>
      </c>
      <c r="B2414">
        <v>44</v>
      </c>
      <c r="C2414" t="s">
        <v>13</v>
      </c>
      <c r="D2414">
        <v>135</v>
      </c>
      <c r="E2414">
        <v>206.54972184167099</v>
      </c>
      <c r="F2414">
        <v>28.699250271761301</v>
      </c>
      <c r="G2414" t="s">
        <v>36</v>
      </c>
      <c r="H2414" t="s">
        <v>19</v>
      </c>
      <c r="I2414" t="s">
        <v>15</v>
      </c>
      <c r="J2414">
        <v>4</v>
      </c>
      <c r="K2414">
        <v>8721.73</v>
      </c>
      <c r="L2414" t="s">
        <v>16</v>
      </c>
      <c r="M2414" t="str">
        <f>IF(PatientData[[#This Row],[Age]]&lt;=30,"18-30",IF(PatientData[[#This Row],[Age]]&lt;=40,"31-40",IF(PatientData[[#This Row],[Age]]&lt;=50,"41-50",IF(PatientData[[#This Row],[Age]]&lt;=60,"51-60",IF(PatientData[[#This Row],[Age]]&lt;=70,"61-70",IF(PatientData[[#This Row],[Age]]&lt;=80,"71-80","80+"))))))</f>
        <v>41-50</v>
      </c>
    </row>
    <row r="2415" spans="1:13" x14ac:dyDescent="0.25">
      <c r="A2415" t="s">
        <v>2439</v>
      </c>
      <c r="B2415">
        <v>46</v>
      </c>
      <c r="C2415" t="s">
        <v>25</v>
      </c>
      <c r="D2415">
        <v>136</v>
      </c>
      <c r="E2415" t="s">
        <v>10051</v>
      </c>
      <c r="F2415">
        <v>27.157462297419698</v>
      </c>
      <c r="G2415" t="s">
        <v>36</v>
      </c>
      <c r="H2415" t="s">
        <v>22</v>
      </c>
      <c r="I2415" t="s">
        <v>15</v>
      </c>
      <c r="J2415">
        <v>4</v>
      </c>
      <c r="K2415" t="s">
        <v>10051</v>
      </c>
      <c r="L2415" t="s">
        <v>23</v>
      </c>
      <c r="M2415" t="str">
        <f>IF(PatientData[[#This Row],[Age]]&lt;=30,"18-30",IF(PatientData[[#This Row],[Age]]&lt;=40,"31-40",IF(PatientData[[#This Row],[Age]]&lt;=50,"41-50",IF(PatientData[[#This Row],[Age]]&lt;=60,"51-60",IF(PatientData[[#This Row],[Age]]&lt;=70,"61-70",IF(PatientData[[#This Row],[Age]]&lt;=80,"71-80","80+"))))))</f>
        <v>41-50</v>
      </c>
    </row>
    <row r="2416" spans="1:13" x14ac:dyDescent="0.25">
      <c r="A2416" t="s">
        <v>2440</v>
      </c>
      <c r="B2416">
        <v>54</v>
      </c>
      <c r="C2416" t="s">
        <v>13</v>
      </c>
      <c r="D2416">
        <v>118</v>
      </c>
      <c r="E2416">
        <v>179.12226052321901</v>
      </c>
      <c r="F2416">
        <v>27.279379224428101</v>
      </c>
      <c r="G2416" t="s">
        <v>14</v>
      </c>
      <c r="H2416" t="s">
        <v>19</v>
      </c>
      <c r="I2416" t="s">
        <v>15</v>
      </c>
      <c r="J2416">
        <v>2</v>
      </c>
      <c r="K2416">
        <v>10547.43</v>
      </c>
      <c r="L2416" t="s">
        <v>20</v>
      </c>
      <c r="M2416" t="str">
        <f>IF(PatientData[[#This Row],[Age]]&lt;=30,"18-30",IF(PatientData[[#This Row],[Age]]&lt;=40,"31-40",IF(PatientData[[#This Row],[Age]]&lt;=50,"41-50",IF(PatientData[[#This Row],[Age]]&lt;=60,"51-60",IF(PatientData[[#This Row],[Age]]&lt;=70,"61-70",IF(PatientData[[#This Row],[Age]]&lt;=80,"71-80","80+"))))))</f>
        <v>51-60</v>
      </c>
    </row>
    <row r="2417" spans="1:13" x14ac:dyDescent="0.25">
      <c r="A2417" t="s">
        <v>2441</v>
      </c>
      <c r="B2417">
        <v>61</v>
      </c>
      <c r="C2417" t="s">
        <v>13</v>
      </c>
      <c r="D2417">
        <v>125</v>
      </c>
      <c r="E2417">
        <v>208.98228773008699</v>
      </c>
      <c r="F2417">
        <v>30.813054402493901</v>
      </c>
      <c r="G2417" t="s">
        <v>14</v>
      </c>
      <c r="H2417" t="s">
        <v>19</v>
      </c>
      <c r="I2417" t="s">
        <v>15</v>
      </c>
      <c r="J2417">
        <v>4</v>
      </c>
      <c r="K2417">
        <v>7179.69</v>
      </c>
      <c r="L2417" t="s">
        <v>23</v>
      </c>
      <c r="M2417" t="str">
        <f>IF(PatientData[[#This Row],[Age]]&lt;=30,"18-30",IF(PatientData[[#This Row],[Age]]&lt;=40,"31-40",IF(PatientData[[#This Row],[Age]]&lt;=50,"41-50",IF(PatientData[[#This Row],[Age]]&lt;=60,"51-60",IF(PatientData[[#This Row],[Age]]&lt;=70,"61-70",IF(PatientData[[#This Row],[Age]]&lt;=80,"71-80","80+"))))))</f>
        <v>61-70</v>
      </c>
    </row>
    <row r="2418" spans="1:13" x14ac:dyDescent="0.25">
      <c r="A2418" t="s">
        <v>2442</v>
      </c>
      <c r="B2418">
        <v>40</v>
      </c>
      <c r="C2418" t="s">
        <v>25</v>
      </c>
      <c r="D2418">
        <v>145</v>
      </c>
      <c r="E2418" t="s">
        <v>10051</v>
      </c>
      <c r="F2418">
        <v>22.7079116847212</v>
      </c>
      <c r="G2418" t="s">
        <v>14</v>
      </c>
      <c r="H2418" t="s">
        <v>19</v>
      </c>
      <c r="I2418" t="s">
        <v>28</v>
      </c>
      <c r="J2418">
        <v>4</v>
      </c>
      <c r="K2418" t="s">
        <v>10051</v>
      </c>
      <c r="L2418" t="s">
        <v>23</v>
      </c>
      <c r="M2418" t="str">
        <f>IF(PatientData[[#This Row],[Age]]&lt;=30,"18-30",IF(PatientData[[#This Row],[Age]]&lt;=40,"31-40",IF(PatientData[[#This Row],[Age]]&lt;=50,"41-50",IF(PatientData[[#This Row],[Age]]&lt;=60,"51-60",IF(PatientData[[#This Row],[Age]]&lt;=70,"61-70",IF(PatientData[[#This Row],[Age]]&lt;=80,"71-80","80+"))))))</f>
        <v>31-40</v>
      </c>
    </row>
    <row r="2419" spans="1:13" x14ac:dyDescent="0.25">
      <c r="A2419" t="s">
        <v>2443</v>
      </c>
      <c r="B2419">
        <v>72</v>
      </c>
      <c r="C2419" t="s">
        <v>13</v>
      </c>
      <c r="D2419">
        <v>92</v>
      </c>
      <c r="E2419">
        <v>221.513009116468</v>
      </c>
      <c r="F2419">
        <v>23.1784762478711</v>
      </c>
      <c r="G2419" t="s">
        <v>14</v>
      </c>
      <c r="H2419" t="s">
        <v>19</v>
      </c>
      <c r="I2419" t="s">
        <v>10051</v>
      </c>
      <c r="J2419">
        <v>6</v>
      </c>
      <c r="K2419">
        <v>5349.45</v>
      </c>
      <c r="L2419" t="s">
        <v>23</v>
      </c>
      <c r="M2419" t="str">
        <f>IF(PatientData[[#This Row],[Age]]&lt;=30,"18-30",IF(PatientData[[#This Row],[Age]]&lt;=40,"31-40",IF(PatientData[[#This Row],[Age]]&lt;=50,"41-50",IF(PatientData[[#This Row],[Age]]&lt;=60,"51-60",IF(PatientData[[#This Row],[Age]]&lt;=70,"61-70",IF(PatientData[[#This Row],[Age]]&lt;=80,"71-80","80+"))))))</f>
        <v>71-80</v>
      </c>
    </row>
    <row r="2420" spans="1:13" x14ac:dyDescent="0.25">
      <c r="A2420" t="s">
        <v>2444</v>
      </c>
      <c r="B2420">
        <v>43</v>
      </c>
      <c r="C2420" t="s">
        <v>25</v>
      </c>
      <c r="D2420" t="s">
        <v>10051</v>
      </c>
      <c r="E2420">
        <v>277.11080739648497</v>
      </c>
      <c r="F2420">
        <v>35.327594860356797</v>
      </c>
      <c r="G2420" t="s">
        <v>14</v>
      </c>
      <c r="H2420" t="s">
        <v>19</v>
      </c>
      <c r="I2420" t="s">
        <v>15</v>
      </c>
      <c r="J2420">
        <v>2</v>
      </c>
      <c r="K2420">
        <v>8218.57</v>
      </c>
      <c r="L2420" t="s">
        <v>16</v>
      </c>
      <c r="M2420" t="str">
        <f>IF(PatientData[[#This Row],[Age]]&lt;=30,"18-30",IF(PatientData[[#This Row],[Age]]&lt;=40,"31-40",IF(PatientData[[#This Row],[Age]]&lt;=50,"41-50",IF(PatientData[[#This Row],[Age]]&lt;=60,"51-60",IF(PatientData[[#This Row],[Age]]&lt;=70,"61-70",IF(PatientData[[#This Row],[Age]]&lt;=80,"71-80","80+"))))))</f>
        <v>41-50</v>
      </c>
    </row>
    <row r="2421" spans="1:13" x14ac:dyDescent="0.25">
      <c r="A2421" t="s">
        <v>2445</v>
      </c>
      <c r="B2421">
        <v>40</v>
      </c>
      <c r="C2421" t="s">
        <v>13</v>
      </c>
      <c r="D2421">
        <v>124</v>
      </c>
      <c r="E2421">
        <v>169.44236920699399</v>
      </c>
      <c r="F2421">
        <v>24.533958078401</v>
      </c>
      <c r="G2421" t="s">
        <v>18</v>
      </c>
      <c r="H2421" t="s">
        <v>22</v>
      </c>
      <c r="I2421" t="s">
        <v>15</v>
      </c>
      <c r="J2421">
        <v>8</v>
      </c>
      <c r="K2421">
        <v>15386.05</v>
      </c>
      <c r="L2421" t="s">
        <v>43</v>
      </c>
      <c r="M2421" t="str">
        <f>IF(PatientData[[#This Row],[Age]]&lt;=30,"18-30",IF(PatientData[[#This Row],[Age]]&lt;=40,"31-40",IF(PatientData[[#This Row],[Age]]&lt;=50,"41-50",IF(PatientData[[#This Row],[Age]]&lt;=60,"51-60",IF(PatientData[[#This Row],[Age]]&lt;=70,"61-70",IF(PatientData[[#This Row],[Age]]&lt;=80,"71-80","80+"))))))</f>
        <v>31-40</v>
      </c>
    </row>
    <row r="2422" spans="1:13" x14ac:dyDescent="0.25">
      <c r="A2422" t="s">
        <v>2446</v>
      </c>
      <c r="B2422">
        <v>83</v>
      </c>
      <c r="C2422" t="s">
        <v>13</v>
      </c>
      <c r="D2422">
        <v>173</v>
      </c>
      <c r="E2422">
        <v>256.28199275622097</v>
      </c>
      <c r="F2422">
        <v>28.579904658086299</v>
      </c>
      <c r="G2422" t="s">
        <v>18</v>
      </c>
      <c r="H2422" t="s">
        <v>19</v>
      </c>
      <c r="I2422" t="s">
        <v>26</v>
      </c>
      <c r="J2422">
        <v>1</v>
      </c>
      <c r="K2422">
        <v>19695.419999999998</v>
      </c>
      <c r="L2422" t="s">
        <v>16</v>
      </c>
      <c r="M2422" t="str">
        <f>IF(PatientData[[#This Row],[Age]]&lt;=30,"18-30",IF(PatientData[[#This Row],[Age]]&lt;=40,"31-40",IF(PatientData[[#This Row],[Age]]&lt;=50,"41-50",IF(PatientData[[#This Row],[Age]]&lt;=60,"51-60",IF(PatientData[[#This Row],[Age]]&lt;=70,"61-70",IF(PatientData[[#This Row],[Age]]&lt;=80,"71-80","80+"))))))</f>
        <v>80+</v>
      </c>
    </row>
    <row r="2423" spans="1:13" x14ac:dyDescent="0.25">
      <c r="A2423" t="s">
        <v>2447</v>
      </c>
      <c r="B2423">
        <v>52</v>
      </c>
      <c r="C2423" t="s">
        <v>25</v>
      </c>
      <c r="D2423">
        <v>114</v>
      </c>
      <c r="E2423">
        <v>292.92556528099698</v>
      </c>
      <c r="F2423">
        <v>25.3720169414384</v>
      </c>
      <c r="G2423" t="s">
        <v>14</v>
      </c>
      <c r="H2423" t="s">
        <v>22</v>
      </c>
      <c r="I2423" t="s">
        <v>26</v>
      </c>
      <c r="J2423">
        <v>0</v>
      </c>
      <c r="K2423">
        <v>18104.150000000001</v>
      </c>
      <c r="L2423" t="s">
        <v>16</v>
      </c>
      <c r="M2423" t="str">
        <f>IF(PatientData[[#This Row],[Age]]&lt;=30,"18-30",IF(PatientData[[#This Row],[Age]]&lt;=40,"31-40",IF(PatientData[[#This Row],[Age]]&lt;=50,"41-50",IF(PatientData[[#This Row],[Age]]&lt;=60,"51-60",IF(PatientData[[#This Row],[Age]]&lt;=70,"61-70",IF(PatientData[[#This Row],[Age]]&lt;=80,"71-80","80+"))))))</f>
        <v>51-60</v>
      </c>
    </row>
    <row r="2424" spans="1:13" x14ac:dyDescent="0.25">
      <c r="A2424" t="s">
        <v>2448</v>
      </c>
      <c r="B2424">
        <v>62</v>
      </c>
      <c r="C2424" t="s">
        <v>25</v>
      </c>
      <c r="D2424">
        <v>121</v>
      </c>
      <c r="E2424">
        <v>219.38577049936899</v>
      </c>
      <c r="F2424">
        <v>25.952984657529601</v>
      </c>
      <c r="G2424" t="s">
        <v>14</v>
      </c>
      <c r="H2424" t="s">
        <v>22</v>
      </c>
      <c r="I2424" t="s">
        <v>10051</v>
      </c>
      <c r="J2424">
        <v>4</v>
      </c>
      <c r="K2424">
        <v>3762.31</v>
      </c>
      <c r="L2424" t="s">
        <v>43</v>
      </c>
      <c r="M2424" t="str">
        <f>IF(PatientData[[#This Row],[Age]]&lt;=30,"18-30",IF(PatientData[[#This Row],[Age]]&lt;=40,"31-40",IF(PatientData[[#This Row],[Age]]&lt;=50,"41-50",IF(PatientData[[#This Row],[Age]]&lt;=60,"51-60",IF(PatientData[[#This Row],[Age]]&lt;=70,"61-70",IF(PatientData[[#This Row],[Age]]&lt;=80,"71-80","80+"))))))</f>
        <v>61-70</v>
      </c>
    </row>
    <row r="2425" spans="1:13" x14ac:dyDescent="0.25">
      <c r="A2425" t="s">
        <v>2449</v>
      </c>
      <c r="B2425">
        <v>53</v>
      </c>
      <c r="C2425" t="s">
        <v>25</v>
      </c>
      <c r="D2425">
        <v>117</v>
      </c>
      <c r="E2425">
        <v>239.953373131131</v>
      </c>
      <c r="F2425">
        <v>26.952707610385399</v>
      </c>
      <c r="G2425" t="s">
        <v>14</v>
      </c>
      <c r="H2425" t="s">
        <v>22</v>
      </c>
      <c r="I2425" t="s">
        <v>15</v>
      </c>
      <c r="J2425">
        <v>3</v>
      </c>
      <c r="K2425">
        <v>9473.6</v>
      </c>
      <c r="L2425" t="s">
        <v>43</v>
      </c>
      <c r="M2425" t="str">
        <f>IF(PatientData[[#This Row],[Age]]&lt;=30,"18-30",IF(PatientData[[#This Row],[Age]]&lt;=40,"31-40",IF(PatientData[[#This Row],[Age]]&lt;=50,"41-50",IF(PatientData[[#This Row],[Age]]&lt;=60,"51-60",IF(PatientData[[#This Row],[Age]]&lt;=70,"61-70",IF(PatientData[[#This Row],[Age]]&lt;=80,"71-80","80+"))))))</f>
        <v>51-60</v>
      </c>
    </row>
    <row r="2426" spans="1:13" x14ac:dyDescent="0.25">
      <c r="A2426" t="s">
        <v>2450</v>
      </c>
      <c r="B2426">
        <v>44</v>
      </c>
      <c r="C2426" t="s">
        <v>25</v>
      </c>
      <c r="D2426">
        <v>110</v>
      </c>
      <c r="E2426">
        <v>207.503306499552</v>
      </c>
      <c r="F2426">
        <v>29.5014938451388</v>
      </c>
      <c r="G2426" t="s">
        <v>18</v>
      </c>
      <c r="H2426" t="s">
        <v>19</v>
      </c>
      <c r="I2426" t="s">
        <v>15</v>
      </c>
      <c r="J2426">
        <v>5</v>
      </c>
      <c r="K2426">
        <v>10764.83</v>
      </c>
      <c r="L2426" t="s">
        <v>16</v>
      </c>
      <c r="M2426" t="str">
        <f>IF(PatientData[[#This Row],[Age]]&lt;=30,"18-30",IF(PatientData[[#This Row],[Age]]&lt;=40,"31-40",IF(PatientData[[#This Row],[Age]]&lt;=50,"41-50",IF(PatientData[[#This Row],[Age]]&lt;=60,"51-60",IF(PatientData[[#This Row],[Age]]&lt;=70,"61-70",IF(PatientData[[#This Row],[Age]]&lt;=80,"71-80","80+"))))))</f>
        <v>41-50</v>
      </c>
    </row>
    <row r="2427" spans="1:13" x14ac:dyDescent="0.25">
      <c r="A2427" t="s">
        <v>2451</v>
      </c>
      <c r="B2427">
        <v>40</v>
      </c>
      <c r="C2427" t="s">
        <v>13</v>
      </c>
      <c r="D2427">
        <v>178</v>
      </c>
      <c r="E2427">
        <v>202.29397215804801</v>
      </c>
      <c r="F2427">
        <v>33.127966364571797</v>
      </c>
      <c r="G2427" t="s">
        <v>14</v>
      </c>
      <c r="H2427" t="s">
        <v>19</v>
      </c>
      <c r="I2427" t="s">
        <v>28</v>
      </c>
      <c r="J2427">
        <v>5</v>
      </c>
      <c r="K2427">
        <v>4682.97</v>
      </c>
      <c r="L2427" t="s">
        <v>16</v>
      </c>
      <c r="M2427" t="str">
        <f>IF(PatientData[[#This Row],[Age]]&lt;=30,"18-30",IF(PatientData[[#This Row],[Age]]&lt;=40,"31-40",IF(PatientData[[#This Row],[Age]]&lt;=50,"41-50",IF(PatientData[[#This Row],[Age]]&lt;=60,"51-60",IF(PatientData[[#This Row],[Age]]&lt;=70,"61-70",IF(PatientData[[#This Row],[Age]]&lt;=80,"71-80","80+"))))))</f>
        <v>31-40</v>
      </c>
    </row>
    <row r="2428" spans="1:13" x14ac:dyDescent="0.25">
      <c r="A2428" t="s">
        <v>2452</v>
      </c>
      <c r="B2428">
        <v>28</v>
      </c>
      <c r="C2428" t="s">
        <v>13</v>
      </c>
      <c r="D2428">
        <v>114</v>
      </c>
      <c r="E2428">
        <v>192.62151195003</v>
      </c>
      <c r="F2428">
        <v>32.778225613627697</v>
      </c>
      <c r="G2428" t="s">
        <v>36</v>
      </c>
      <c r="H2428" t="s">
        <v>19</v>
      </c>
      <c r="I2428" t="s">
        <v>15</v>
      </c>
      <c r="J2428">
        <v>8</v>
      </c>
      <c r="K2428">
        <v>13517.06</v>
      </c>
      <c r="L2428" t="s">
        <v>10051</v>
      </c>
      <c r="M2428" t="str">
        <f>IF(PatientData[[#This Row],[Age]]&lt;=30,"18-30",IF(PatientData[[#This Row],[Age]]&lt;=40,"31-40",IF(PatientData[[#This Row],[Age]]&lt;=50,"41-50",IF(PatientData[[#This Row],[Age]]&lt;=60,"51-60",IF(PatientData[[#This Row],[Age]]&lt;=70,"61-70",IF(PatientData[[#This Row],[Age]]&lt;=80,"71-80","80+"))))))</f>
        <v>18-30</v>
      </c>
    </row>
    <row r="2429" spans="1:13" x14ac:dyDescent="0.25">
      <c r="A2429" t="s">
        <v>2453</v>
      </c>
      <c r="B2429">
        <v>49</v>
      </c>
      <c r="C2429" t="s">
        <v>13</v>
      </c>
      <c r="D2429">
        <v>110</v>
      </c>
      <c r="E2429">
        <v>204.55803670859501</v>
      </c>
      <c r="F2429">
        <v>18.482707231643001</v>
      </c>
      <c r="G2429" t="s">
        <v>14</v>
      </c>
      <c r="H2429" t="s">
        <v>19</v>
      </c>
      <c r="I2429" t="s">
        <v>10051</v>
      </c>
      <c r="J2429">
        <v>3</v>
      </c>
      <c r="K2429">
        <v>4196.53</v>
      </c>
      <c r="L2429" t="s">
        <v>16</v>
      </c>
      <c r="M2429" t="str">
        <f>IF(PatientData[[#This Row],[Age]]&lt;=30,"18-30",IF(PatientData[[#This Row],[Age]]&lt;=40,"31-40",IF(PatientData[[#This Row],[Age]]&lt;=50,"41-50",IF(PatientData[[#This Row],[Age]]&lt;=60,"51-60",IF(PatientData[[#This Row],[Age]]&lt;=70,"61-70",IF(PatientData[[#This Row],[Age]]&lt;=80,"71-80","80+"))))))</f>
        <v>41-50</v>
      </c>
    </row>
    <row r="2430" spans="1:13" x14ac:dyDescent="0.25">
      <c r="A2430" t="s">
        <v>2454</v>
      </c>
      <c r="B2430">
        <v>57</v>
      </c>
      <c r="C2430" t="s">
        <v>13</v>
      </c>
      <c r="D2430">
        <v>124</v>
      </c>
      <c r="E2430">
        <v>198.94017703579101</v>
      </c>
      <c r="F2430" t="s">
        <v>10051</v>
      </c>
      <c r="G2430" t="s">
        <v>36</v>
      </c>
      <c r="H2430" t="s">
        <v>19</v>
      </c>
      <c r="I2430" t="s">
        <v>15</v>
      </c>
      <c r="J2430">
        <v>4</v>
      </c>
      <c r="K2430">
        <v>8528.59</v>
      </c>
      <c r="L2430" t="s">
        <v>16</v>
      </c>
      <c r="M2430" t="str">
        <f>IF(PatientData[[#This Row],[Age]]&lt;=30,"18-30",IF(PatientData[[#This Row],[Age]]&lt;=40,"31-40",IF(PatientData[[#This Row],[Age]]&lt;=50,"41-50",IF(PatientData[[#This Row],[Age]]&lt;=60,"51-60",IF(PatientData[[#This Row],[Age]]&lt;=70,"61-70",IF(PatientData[[#This Row],[Age]]&lt;=80,"71-80","80+"))))))</f>
        <v>51-60</v>
      </c>
    </row>
    <row r="2431" spans="1:13" x14ac:dyDescent="0.25">
      <c r="A2431" t="s">
        <v>2455</v>
      </c>
      <c r="B2431">
        <v>29</v>
      </c>
      <c r="C2431" t="s">
        <v>25</v>
      </c>
      <c r="D2431">
        <v>145</v>
      </c>
      <c r="E2431">
        <v>218.681243250335</v>
      </c>
      <c r="F2431">
        <v>30.705549379531799</v>
      </c>
      <c r="G2431" t="s">
        <v>14</v>
      </c>
      <c r="H2431" t="s">
        <v>19</v>
      </c>
      <c r="I2431" t="s">
        <v>28</v>
      </c>
      <c r="J2431">
        <v>0</v>
      </c>
      <c r="K2431">
        <v>3831.2</v>
      </c>
      <c r="L2431" t="s">
        <v>43</v>
      </c>
      <c r="M2431" t="str">
        <f>IF(PatientData[[#This Row],[Age]]&lt;=30,"18-30",IF(PatientData[[#This Row],[Age]]&lt;=40,"31-40",IF(PatientData[[#This Row],[Age]]&lt;=50,"41-50",IF(PatientData[[#This Row],[Age]]&lt;=60,"51-60",IF(PatientData[[#This Row],[Age]]&lt;=70,"61-70",IF(PatientData[[#This Row],[Age]]&lt;=80,"71-80","80+"))))))</f>
        <v>18-30</v>
      </c>
    </row>
    <row r="2432" spans="1:13" x14ac:dyDescent="0.25">
      <c r="A2432" t="s">
        <v>2456</v>
      </c>
      <c r="B2432">
        <v>22</v>
      </c>
      <c r="C2432" t="s">
        <v>25</v>
      </c>
      <c r="D2432">
        <v>134</v>
      </c>
      <c r="E2432">
        <v>225.60313822147401</v>
      </c>
      <c r="F2432">
        <v>27.349933146480399</v>
      </c>
      <c r="G2432" t="s">
        <v>14</v>
      </c>
      <c r="H2432" t="s">
        <v>19</v>
      </c>
      <c r="I2432" t="s">
        <v>28</v>
      </c>
      <c r="J2432">
        <v>5</v>
      </c>
      <c r="K2432">
        <v>6123.79</v>
      </c>
      <c r="L2432" t="s">
        <v>16</v>
      </c>
      <c r="M2432" t="str">
        <f>IF(PatientData[[#This Row],[Age]]&lt;=30,"18-30",IF(PatientData[[#This Row],[Age]]&lt;=40,"31-40",IF(PatientData[[#This Row],[Age]]&lt;=50,"41-50",IF(PatientData[[#This Row],[Age]]&lt;=60,"51-60",IF(PatientData[[#This Row],[Age]]&lt;=70,"61-70",IF(PatientData[[#This Row],[Age]]&lt;=80,"71-80","80+"))))))</f>
        <v>18-30</v>
      </c>
    </row>
    <row r="2433" spans="1:13" x14ac:dyDescent="0.25">
      <c r="A2433" t="s">
        <v>2457</v>
      </c>
      <c r="B2433">
        <v>46</v>
      </c>
      <c r="C2433" t="s">
        <v>13</v>
      </c>
      <c r="D2433">
        <v>137</v>
      </c>
      <c r="E2433">
        <v>266.48282977315</v>
      </c>
      <c r="F2433">
        <v>27.1614680933899</v>
      </c>
      <c r="G2433" t="s">
        <v>14</v>
      </c>
      <c r="H2433" t="s">
        <v>22</v>
      </c>
      <c r="I2433" t="s">
        <v>15</v>
      </c>
      <c r="J2433">
        <v>5</v>
      </c>
      <c r="K2433">
        <v>7419.15</v>
      </c>
      <c r="L2433" t="s">
        <v>16</v>
      </c>
      <c r="M2433" t="str">
        <f>IF(PatientData[[#This Row],[Age]]&lt;=30,"18-30",IF(PatientData[[#This Row],[Age]]&lt;=40,"31-40",IF(PatientData[[#This Row],[Age]]&lt;=50,"41-50",IF(PatientData[[#This Row],[Age]]&lt;=60,"51-60",IF(PatientData[[#This Row],[Age]]&lt;=70,"61-70",IF(PatientData[[#This Row],[Age]]&lt;=80,"71-80","80+"))))))</f>
        <v>41-50</v>
      </c>
    </row>
    <row r="2434" spans="1:13" x14ac:dyDescent="0.25">
      <c r="A2434" t="s">
        <v>2458</v>
      </c>
      <c r="B2434">
        <v>68</v>
      </c>
      <c r="C2434" t="s">
        <v>25</v>
      </c>
      <c r="D2434">
        <v>135</v>
      </c>
      <c r="E2434">
        <v>272.56190493936401</v>
      </c>
      <c r="F2434">
        <v>33.756172152709397</v>
      </c>
      <c r="G2434" t="s">
        <v>14</v>
      </c>
      <c r="H2434" t="s">
        <v>19</v>
      </c>
      <c r="I2434" t="s">
        <v>28</v>
      </c>
      <c r="J2434">
        <v>6</v>
      </c>
      <c r="K2434">
        <v>5803.56</v>
      </c>
      <c r="L2434" t="s">
        <v>23</v>
      </c>
      <c r="M2434" t="str">
        <f>IF(PatientData[[#This Row],[Age]]&lt;=30,"18-30",IF(PatientData[[#This Row],[Age]]&lt;=40,"31-40",IF(PatientData[[#This Row],[Age]]&lt;=50,"41-50",IF(PatientData[[#This Row],[Age]]&lt;=60,"51-60",IF(PatientData[[#This Row],[Age]]&lt;=70,"61-70",IF(PatientData[[#This Row],[Age]]&lt;=80,"71-80","80+"))))))</f>
        <v>61-70</v>
      </c>
    </row>
    <row r="2435" spans="1:13" x14ac:dyDescent="0.25">
      <c r="A2435" t="s">
        <v>2459</v>
      </c>
      <c r="B2435">
        <v>38</v>
      </c>
      <c r="C2435" t="s">
        <v>25</v>
      </c>
      <c r="D2435">
        <v>147</v>
      </c>
      <c r="E2435">
        <v>207.69193517864201</v>
      </c>
      <c r="F2435">
        <v>31.587305056655499</v>
      </c>
      <c r="G2435" t="s">
        <v>36</v>
      </c>
      <c r="H2435" t="s">
        <v>19</v>
      </c>
      <c r="I2435" t="s">
        <v>15</v>
      </c>
      <c r="J2435">
        <v>2</v>
      </c>
      <c r="K2435">
        <v>11558.26</v>
      </c>
      <c r="L2435" t="s">
        <v>23</v>
      </c>
      <c r="M2435" t="str">
        <f>IF(PatientData[[#This Row],[Age]]&lt;=30,"18-30",IF(PatientData[[#This Row],[Age]]&lt;=40,"31-40",IF(PatientData[[#This Row],[Age]]&lt;=50,"41-50",IF(PatientData[[#This Row],[Age]]&lt;=60,"51-60",IF(PatientData[[#This Row],[Age]]&lt;=70,"61-70",IF(PatientData[[#This Row],[Age]]&lt;=80,"71-80","80+"))))))</f>
        <v>31-40</v>
      </c>
    </row>
    <row r="2436" spans="1:13" x14ac:dyDescent="0.25">
      <c r="A2436" t="s">
        <v>2460</v>
      </c>
      <c r="B2436">
        <v>38</v>
      </c>
      <c r="C2436" t="s">
        <v>13</v>
      </c>
      <c r="D2436">
        <v>126</v>
      </c>
      <c r="E2436">
        <v>233.41946972663899</v>
      </c>
      <c r="F2436">
        <v>36.798457502970699</v>
      </c>
      <c r="G2436" t="s">
        <v>14</v>
      </c>
      <c r="H2436" t="s">
        <v>19</v>
      </c>
      <c r="I2436" t="s">
        <v>28</v>
      </c>
      <c r="J2436">
        <v>3</v>
      </c>
      <c r="K2436">
        <v>7293.07</v>
      </c>
      <c r="L2436" t="s">
        <v>16</v>
      </c>
      <c r="M2436" t="str">
        <f>IF(PatientData[[#This Row],[Age]]&lt;=30,"18-30",IF(PatientData[[#This Row],[Age]]&lt;=40,"31-40",IF(PatientData[[#This Row],[Age]]&lt;=50,"41-50",IF(PatientData[[#This Row],[Age]]&lt;=60,"51-60",IF(PatientData[[#This Row],[Age]]&lt;=70,"61-70",IF(PatientData[[#This Row],[Age]]&lt;=80,"71-80","80+"))))))</f>
        <v>31-40</v>
      </c>
    </row>
    <row r="2437" spans="1:13" x14ac:dyDescent="0.25">
      <c r="A2437" t="s">
        <v>2461</v>
      </c>
      <c r="B2437">
        <v>70</v>
      </c>
      <c r="C2437" t="s">
        <v>25</v>
      </c>
      <c r="D2437">
        <v>101</v>
      </c>
      <c r="E2437">
        <v>120</v>
      </c>
      <c r="F2437">
        <v>15.953250909636701</v>
      </c>
      <c r="G2437" t="s">
        <v>14</v>
      </c>
      <c r="H2437" t="s">
        <v>19</v>
      </c>
      <c r="I2437" t="s">
        <v>15</v>
      </c>
      <c r="J2437">
        <v>2</v>
      </c>
      <c r="K2437">
        <v>13231.07</v>
      </c>
      <c r="L2437" t="s">
        <v>23</v>
      </c>
      <c r="M2437" t="str">
        <f>IF(PatientData[[#This Row],[Age]]&lt;=30,"18-30",IF(PatientData[[#This Row],[Age]]&lt;=40,"31-40",IF(PatientData[[#This Row],[Age]]&lt;=50,"41-50",IF(PatientData[[#This Row],[Age]]&lt;=60,"51-60",IF(PatientData[[#This Row],[Age]]&lt;=70,"61-70",IF(PatientData[[#This Row],[Age]]&lt;=80,"71-80","80+"))))))</f>
        <v>61-70</v>
      </c>
    </row>
    <row r="2438" spans="1:13" x14ac:dyDescent="0.25">
      <c r="A2438" t="s">
        <v>2462</v>
      </c>
      <c r="B2438">
        <v>43</v>
      </c>
      <c r="C2438" t="s">
        <v>13</v>
      </c>
      <c r="D2438">
        <v>104</v>
      </c>
      <c r="E2438">
        <v>226.72370301643099</v>
      </c>
      <c r="F2438">
        <v>17.659644378375599</v>
      </c>
      <c r="G2438" t="s">
        <v>18</v>
      </c>
      <c r="H2438" t="s">
        <v>19</v>
      </c>
      <c r="I2438" t="s">
        <v>15</v>
      </c>
      <c r="J2438">
        <v>2</v>
      </c>
      <c r="K2438">
        <v>7444.89</v>
      </c>
      <c r="L2438" t="s">
        <v>23</v>
      </c>
      <c r="M2438" t="str">
        <f>IF(PatientData[[#This Row],[Age]]&lt;=30,"18-30",IF(PatientData[[#This Row],[Age]]&lt;=40,"31-40",IF(PatientData[[#This Row],[Age]]&lt;=50,"41-50",IF(PatientData[[#This Row],[Age]]&lt;=60,"51-60",IF(PatientData[[#This Row],[Age]]&lt;=70,"61-70",IF(PatientData[[#This Row],[Age]]&lt;=80,"71-80","80+"))))))</f>
        <v>41-50</v>
      </c>
    </row>
    <row r="2439" spans="1:13" x14ac:dyDescent="0.25">
      <c r="A2439" t="s">
        <v>2463</v>
      </c>
      <c r="B2439">
        <v>59</v>
      </c>
      <c r="C2439" t="s">
        <v>25</v>
      </c>
      <c r="D2439">
        <v>112</v>
      </c>
      <c r="E2439">
        <v>193.766962210288</v>
      </c>
      <c r="F2439">
        <v>32.013029301131198</v>
      </c>
      <c r="G2439" t="s">
        <v>14</v>
      </c>
      <c r="H2439" t="s">
        <v>19</v>
      </c>
      <c r="I2439" t="s">
        <v>15</v>
      </c>
      <c r="J2439">
        <v>2</v>
      </c>
      <c r="K2439">
        <v>6439.82</v>
      </c>
      <c r="L2439" t="s">
        <v>23</v>
      </c>
      <c r="M2439" t="str">
        <f>IF(PatientData[[#This Row],[Age]]&lt;=30,"18-30",IF(PatientData[[#This Row],[Age]]&lt;=40,"31-40",IF(PatientData[[#This Row],[Age]]&lt;=50,"41-50",IF(PatientData[[#This Row],[Age]]&lt;=60,"51-60",IF(PatientData[[#This Row],[Age]]&lt;=70,"61-70",IF(PatientData[[#This Row],[Age]]&lt;=80,"71-80","80+"))))))</f>
        <v>51-60</v>
      </c>
    </row>
    <row r="2440" spans="1:13" x14ac:dyDescent="0.25">
      <c r="A2440" t="s">
        <v>2464</v>
      </c>
      <c r="B2440">
        <v>29</v>
      </c>
      <c r="C2440" t="s">
        <v>25</v>
      </c>
      <c r="D2440">
        <v>124</v>
      </c>
      <c r="E2440">
        <v>190.30337970046</v>
      </c>
      <c r="F2440" t="s">
        <v>10051</v>
      </c>
      <c r="G2440" t="s">
        <v>18</v>
      </c>
      <c r="H2440" t="s">
        <v>19</v>
      </c>
      <c r="I2440" t="s">
        <v>15</v>
      </c>
      <c r="J2440">
        <v>1</v>
      </c>
      <c r="K2440">
        <v>8992.89</v>
      </c>
      <c r="L2440" t="s">
        <v>43</v>
      </c>
      <c r="M2440" t="str">
        <f>IF(PatientData[[#This Row],[Age]]&lt;=30,"18-30",IF(PatientData[[#This Row],[Age]]&lt;=40,"31-40",IF(PatientData[[#This Row],[Age]]&lt;=50,"41-50",IF(PatientData[[#This Row],[Age]]&lt;=60,"51-60",IF(PatientData[[#This Row],[Age]]&lt;=70,"61-70",IF(PatientData[[#This Row],[Age]]&lt;=80,"71-80","80+"))))))</f>
        <v>18-30</v>
      </c>
    </row>
    <row r="2441" spans="1:13" x14ac:dyDescent="0.25">
      <c r="A2441" t="s">
        <v>2465</v>
      </c>
      <c r="B2441">
        <v>64</v>
      </c>
      <c r="C2441" t="s">
        <v>25</v>
      </c>
      <c r="D2441">
        <v>138</v>
      </c>
      <c r="E2441">
        <v>259.11246165672901</v>
      </c>
      <c r="F2441">
        <v>32.716154483481503</v>
      </c>
      <c r="G2441" t="s">
        <v>36</v>
      </c>
      <c r="H2441" t="s">
        <v>19</v>
      </c>
      <c r="I2441" t="s">
        <v>26</v>
      </c>
      <c r="J2441">
        <v>4</v>
      </c>
      <c r="K2441">
        <v>25093.55</v>
      </c>
      <c r="L2441" t="s">
        <v>23</v>
      </c>
      <c r="M2441" t="str">
        <f>IF(PatientData[[#This Row],[Age]]&lt;=30,"18-30",IF(PatientData[[#This Row],[Age]]&lt;=40,"31-40",IF(PatientData[[#This Row],[Age]]&lt;=50,"41-50",IF(PatientData[[#This Row],[Age]]&lt;=60,"51-60",IF(PatientData[[#This Row],[Age]]&lt;=70,"61-70",IF(PatientData[[#This Row],[Age]]&lt;=80,"71-80","80+"))))))</f>
        <v>61-70</v>
      </c>
    </row>
    <row r="2442" spans="1:13" x14ac:dyDescent="0.25">
      <c r="A2442" t="s">
        <v>2466</v>
      </c>
      <c r="B2442">
        <v>53</v>
      </c>
      <c r="C2442" t="s">
        <v>25</v>
      </c>
      <c r="D2442">
        <v>135</v>
      </c>
      <c r="E2442">
        <v>175.09642896155501</v>
      </c>
      <c r="F2442">
        <v>30.7264609233988</v>
      </c>
      <c r="G2442" t="s">
        <v>18</v>
      </c>
      <c r="H2442" t="s">
        <v>19</v>
      </c>
      <c r="I2442" t="s">
        <v>26</v>
      </c>
      <c r="J2442">
        <v>5</v>
      </c>
      <c r="K2442">
        <v>6715.23</v>
      </c>
      <c r="L2442" t="s">
        <v>16</v>
      </c>
      <c r="M2442" t="str">
        <f>IF(PatientData[[#This Row],[Age]]&lt;=30,"18-30",IF(PatientData[[#This Row],[Age]]&lt;=40,"31-40",IF(PatientData[[#This Row],[Age]]&lt;=50,"41-50",IF(PatientData[[#This Row],[Age]]&lt;=60,"51-60",IF(PatientData[[#This Row],[Age]]&lt;=70,"61-70",IF(PatientData[[#This Row],[Age]]&lt;=80,"71-80","80+"))))))</f>
        <v>51-60</v>
      </c>
    </row>
    <row r="2443" spans="1:13" x14ac:dyDescent="0.25">
      <c r="A2443" t="s">
        <v>2467</v>
      </c>
      <c r="B2443">
        <v>68</v>
      </c>
      <c r="C2443" t="s">
        <v>13</v>
      </c>
      <c r="D2443">
        <v>163</v>
      </c>
      <c r="E2443">
        <v>230.949575100299</v>
      </c>
      <c r="F2443">
        <v>27.745348565912799</v>
      </c>
      <c r="G2443" t="s">
        <v>18</v>
      </c>
      <c r="H2443" t="s">
        <v>19</v>
      </c>
      <c r="I2443" t="s">
        <v>15</v>
      </c>
      <c r="J2443">
        <v>2</v>
      </c>
      <c r="K2443">
        <v>11251.71</v>
      </c>
      <c r="L2443" t="s">
        <v>20</v>
      </c>
      <c r="M2443" t="str">
        <f>IF(PatientData[[#This Row],[Age]]&lt;=30,"18-30",IF(PatientData[[#This Row],[Age]]&lt;=40,"31-40",IF(PatientData[[#This Row],[Age]]&lt;=50,"41-50",IF(PatientData[[#This Row],[Age]]&lt;=60,"51-60",IF(PatientData[[#This Row],[Age]]&lt;=70,"61-70",IF(PatientData[[#This Row],[Age]]&lt;=80,"71-80","80+"))))))</f>
        <v>61-70</v>
      </c>
    </row>
    <row r="2444" spans="1:13" x14ac:dyDescent="0.25">
      <c r="A2444" t="s">
        <v>2468</v>
      </c>
      <c r="B2444">
        <v>64</v>
      </c>
      <c r="C2444" t="s">
        <v>13</v>
      </c>
      <c r="D2444">
        <v>125</v>
      </c>
      <c r="E2444">
        <v>251.68764741250899</v>
      </c>
      <c r="F2444">
        <v>15.8303222085502</v>
      </c>
      <c r="G2444" t="s">
        <v>36</v>
      </c>
      <c r="H2444" t="s">
        <v>19</v>
      </c>
      <c r="I2444" t="s">
        <v>26</v>
      </c>
      <c r="J2444">
        <v>3</v>
      </c>
      <c r="K2444">
        <v>20680.919999999998</v>
      </c>
      <c r="L2444" t="s">
        <v>20</v>
      </c>
      <c r="M2444" t="str">
        <f>IF(PatientData[[#This Row],[Age]]&lt;=30,"18-30",IF(PatientData[[#This Row],[Age]]&lt;=40,"31-40",IF(PatientData[[#This Row],[Age]]&lt;=50,"41-50",IF(PatientData[[#This Row],[Age]]&lt;=60,"51-60",IF(PatientData[[#This Row],[Age]]&lt;=70,"61-70",IF(PatientData[[#This Row],[Age]]&lt;=80,"71-80","80+"))))))</f>
        <v>61-70</v>
      </c>
    </row>
    <row r="2445" spans="1:13" x14ac:dyDescent="0.25">
      <c r="A2445" t="s">
        <v>2469</v>
      </c>
      <c r="B2445">
        <v>59</v>
      </c>
      <c r="C2445" t="s">
        <v>13</v>
      </c>
      <c r="D2445" t="s">
        <v>10051</v>
      </c>
      <c r="E2445">
        <v>168.903784454803</v>
      </c>
      <c r="F2445">
        <v>28.611066668138601</v>
      </c>
      <c r="G2445" t="s">
        <v>18</v>
      </c>
      <c r="H2445" t="s">
        <v>19</v>
      </c>
      <c r="I2445" t="s">
        <v>15</v>
      </c>
      <c r="J2445">
        <v>1</v>
      </c>
      <c r="K2445">
        <v>9289.93</v>
      </c>
      <c r="L2445" t="s">
        <v>16</v>
      </c>
      <c r="M2445" t="str">
        <f>IF(PatientData[[#This Row],[Age]]&lt;=30,"18-30",IF(PatientData[[#This Row],[Age]]&lt;=40,"31-40",IF(PatientData[[#This Row],[Age]]&lt;=50,"41-50",IF(PatientData[[#This Row],[Age]]&lt;=60,"51-60",IF(PatientData[[#This Row],[Age]]&lt;=70,"61-70",IF(PatientData[[#This Row],[Age]]&lt;=80,"71-80","80+"))))))</f>
        <v>51-60</v>
      </c>
    </row>
    <row r="2446" spans="1:13" x14ac:dyDescent="0.25">
      <c r="A2446" t="s">
        <v>2470</v>
      </c>
      <c r="B2446">
        <v>37</v>
      </c>
      <c r="C2446" t="s">
        <v>25</v>
      </c>
      <c r="D2446">
        <v>143</v>
      </c>
      <c r="E2446">
        <v>282.32395141335701</v>
      </c>
      <c r="F2446">
        <v>25.9027287059427</v>
      </c>
      <c r="G2446" t="s">
        <v>14</v>
      </c>
      <c r="H2446" t="s">
        <v>22</v>
      </c>
      <c r="I2446" t="s">
        <v>10051</v>
      </c>
      <c r="J2446">
        <v>3</v>
      </c>
      <c r="K2446">
        <v>5117.2700000000004</v>
      </c>
      <c r="L2446" t="s">
        <v>16</v>
      </c>
      <c r="M2446" t="str">
        <f>IF(PatientData[[#This Row],[Age]]&lt;=30,"18-30",IF(PatientData[[#This Row],[Age]]&lt;=40,"31-40",IF(PatientData[[#This Row],[Age]]&lt;=50,"41-50",IF(PatientData[[#This Row],[Age]]&lt;=60,"51-60",IF(PatientData[[#This Row],[Age]]&lt;=70,"61-70",IF(PatientData[[#This Row],[Age]]&lt;=80,"71-80","80+"))))))</f>
        <v>31-40</v>
      </c>
    </row>
    <row r="2447" spans="1:13" x14ac:dyDescent="0.25">
      <c r="A2447" t="s">
        <v>2471</v>
      </c>
      <c r="B2447">
        <v>61</v>
      </c>
      <c r="C2447" t="s">
        <v>13</v>
      </c>
      <c r="D2447">
        <v>115</v>
      </c>
      <c r="E2447">
        <v>220.82082678299699</v>
      </c>
      <c r="F2447">
        <v>18.076127154339801</v>
      </c>
      <c r="G2447" t="s">
        <v>18</v>
      </c>
      <c r="H2447" t="s">
        <v>19</v>
      </c>
      <c r="I2447" t="s">
        <v>15</v>
      </c>
      <c r="J2447">
        <v>3</v>
      </c>
      <c r="K2447">
        <v>12270.07</v>
      </c>
      <c r="L2447" t="s">
        <v>16</v>
      </c>
      <c r="M2447" t="str">
        <f>IF(PatientData[[#This Row],[Age]]&lt;=30,"18-30",IF(PatientData[[#This Row],[Age]]&lt;=40,"31-40",IF(PatientData[[#This Row],[Age]]&lt;=50,"41-50",IF(PatientData[[#This Row],[Age]]&lt;=60,"51-60",IF(PatientData[[#This Row],[Age]]&lt;=70,"61-70",IF(PatientData[[#This Row],[Age]]&lt;=80,"71-80","80+"))))))</f>
        <v>61-70</v>
      </c>
    </row>
    <row r="2448" spans="1:13" x14ac:dyDescent="0.25">
      <c r="A2448" t="s">
        <v>2472</v>
      </c>
      <c r="B2448">
        <v>38</v>
      </c>
      <c r="C2448" t="s">
        <v>13</v>
      </c>
      <c r="D2448">
        <v>95</v>
      </c>
      <c r="E2448">
        <v>162.18486651754799</v>
      </c>
      <c r="F2448">
        <v>23.1179840392622</v>
      </c>
      <c r="G2448" t="s">
        <v>14</v>
      </c>
      <c r="H2448" t="s">
        <v>19</v>
      </c>
      <c r="I2448" t="s">
        <v>28</v>
      </c>
      <c r="J2448">
        <v>3</v>
      </c>
      <c r="K2448">
        <v>5787.51</v>
      </c>
      <c r="L2448" t="s">
        <v>23</v>
      </c>
      <c r="M2448" t="str">
        <f>IF(PatientData[[#This Row],[Age]]&lt;=30,"18-30",IF(PatientData[[#This Row],[Age]]&lt;=40,"31-40",IF(PatientData[[#This Row],[Age]]&lt;=50,"41-50",IF(PatientData[[#This Row],[Age]]&lt;=60,"51-60",IF(PatientData[[#This Row],[Age]]&lt;=70,"61-70",IF(PatientData[[#This Row],[Age]]&lt;=80,"71-80","80+"))))))</f>
        <v>31-40</v>
      </c>
    </row>
    <row r="2449" spans="1:13" x14ac:dyDescent="0.25">
      <c r="A2449" t="s">
        <v>2473</v>
      </c>
      <c r="B2449">
        <v>47</v>
      </c>
      <c r="C2449" t="s">
        <v>25</v>
      </c>
      <c r="D2449">
        <v>102</v>
      </c>
      <c r="E2449">
        <v>249.28057088960699</v>
      </c>
      <c r="F2449">
        <v>24.688141756098901</v>
      </c>
      <c r="G2449" t="s">
        <v>14</v>
      </c>
      <c r="H2449" t="s">
        <v>19</v>
      </c>
      <c r="I2449" t="s">
        <v>28</v>
      </c>
      <c r="J2449">
        <v>4</v>
      </c>
      <c r="K2449">
        <v>3961.91</v>
      </c>
      <c r="L2449" t="s">
        <v>23</v>
      </c>
      <c r="M2449" t="str">
        <f>IF(PatientData[[#This Row],[Age]]&lt;=30,"18-30",IF(PatientData[[#This Row],[Age]]&lt;=40,"31-40",IF(PatientData[[#This Row],[Age]]&lt;=50,"41-50",IF(PatientData[[#This Row],[Age]]&lt;=60,"51-60",IF(PatientData[[#This Row],[Age]]&lt;=70,"61-70",IF(PatientData[[#This Row],[Age]]&lt;=80,"71-80","80+"))))))</f>
        <v>41-50</v>
      </c>
    </row>
    <row r="2450" spans="1:13" x14ac:dyDescent="0.25">
      <c r="A2450" t="s">
        <v>2474</v>
      </c>
      <c r="B2450">
        <v>43</v>
      </c>
      <c r="C2450" t="s">
        <v>25</v>
      </c>
      <c r="D2450">
        <v>96</v>
      </c>
      <c r="E2450">
        <v>163.652923024627</v>
      </c>
      <c r="F2450">
        <v>22.447701846074601</v>
      </c>
      <c r="G2450" t="s">
        <v>14</v>
      </c>
      <c r="H2450" t="s">
        <v>22</v>
      </c>
      <c r="I2450" t="s">
        <v>15</v>
      </c>
      <c r="J2450">
        <v>6</v>
      </c>
      <c r="K2450">
        <v>16939.080000000002</v>
      </c>
      <c r="L2450" t="s">
        <v>16</v>
      </c>
      <c r="M2450" t="str">
        <f>IF(PatientData[[#This Row],[Age]]&lt;=30,"18-30",IF(PatientData[[#This Row],[Age]]&lt;=40,"31-40",IF(PatientData[[#This Row],[Age]]&lt;=50,"41-50",IF(PatientData[[#This Row],[Age]]&lt;=60,"51-60",IF(PatientData[[#This Row],[Age]]&lt;=70,"61-70",IF(PatientData[[#This Row],[Age]]&lt;=80,"71-80","80+"))))))</f>
        <v>41-50</v>
      </c>
    </row>
    <row r="2451" spans="1:13" x14ac:dyDescent="0.25">
      <c r="A2451" t="s">
        <v>2475</v>
      </c>
      <c r="B2451">
        <v>43</v>
      </c>
      <c r="C2451" t="s">
        <v>25</v>
      </c>
      <c r="D2451">
        <v>105</v>
      </c>
      <c r="E2451">
        <v>334.44557172868798</v>
      </c>
      <c r="F2451">
        <v>24.549751093137999</v>
      </c>
      <c r="G2451" t="s">
        <v>18</v>
      </c>
      <c r="H2451" t="s">
        <v>22</v>
      </c>
      <c r="I2451" t="s">
        <v>26</v>
      </c>
      <c r="J2451">
        <v>4</v>
      </c>
      <c r="K2451">
        <v>19733.3</v>
      </c>
      <c r="L2451" t="s">
        <v>16</v>
      </c>
      <c r="M2451" t="str">
        <f>IF(PatientData[[#This Row],[Age]]&lt;=30,"18-30",IF(PatientData[[#This Row],[Age]]&lt;=40,"31-40",IF(PatientData[[#This Row],[Age]]&lt;=50,"41-50",IF(PatientData[[#This Row],[Age]]&lt;=60,"51-60",IF(PatientData[[#This Row],[Age]]&lt;=70,"61-70",IF(PatientData[[#This Row],[Age]]&lt;=80,"71-80","80+"))))))</f>
        <v>41-50</v>
      </c>
    </row>
    <row r="2452" spans="1:13" x14ac:dyDescent="0.25">
      <c r="A2452" t="s">
        <v>2476</v>
      </c>
      <c r="B2452">
        <v>56</v>
      </c>
      <c r="C2452" t="s">
        <v>25</v>
      </c>
      <c r="D2452">
        <v>109</v>
      </c>
      <c r="E2452">
        <v>230.76486099839099</v>
      </c>
      <c r="F2452">
        <v>31.9933753509168</v>
      </c>
      <c r="G2452" t="s">
        <v>14</v>
      </c>
      <c r="H2452" t="s">
        <v>22</v>
      </c>
      <c r="I2452" t="s">
        <v>26</v>
      </c>
      <c r="J2452">
        <v>2</v>
      </c>
      <c r="K2452">
        <v>17610.66</v>
      </c>
      <c r="L2452" t="s">
        <v>16</v>
      </c>
      <c r="M2452" t="str">
        <f>IF(PatientData[[#This Row],[Age]]&lt;=30,"18-30",IF(PatientData[[#This Row],[Age]]&lt;=40,"31-40",IF(PatientData[[#This Row],[Age]]&lt;=50,"41-50",IF(PatientData[[#This Row],[Age]]&lt;=60,"51-60",IF(PatientData[[#This Row],[Age]]&lt;=70,"61-70",IF(PatientData[[#This Row],[Age]]&lt;=80,"71-80","80+"))))))</f>
        <v>51-60</v>
      </c>
    </row>
    <row r="2453" spans="1:13" x14ac:dyDescent="0.25">
      <c r="A2453" t="s">
        <v>2477</v>
      </c>
      <c r="B2453">
        <v>45</v>
      </c>
      <c r="C2453" t="s">
        <v>13</v>
      </c>
      <c r="D2453">
        <v>146</v>
      </c>
      <c r="E2453">
        <v>279.585913691663</v>
      </c>
      <c r="F2453">
        <v>23.7508085885448</v>
      </c>
      <c r="G2453" t="s">
        <v>36</v>
      </c>
      <c r="H2453" t="s">
        <v>19</v>
      </c>
      <c r="I2453" t="s">
        <v>15</v>
      </c>
      <c r="J2453">
        <v>5</v>
      </c>
      <c r="K2453">
        <v>7566.18</v>
      </c>
      <c r="L2453" t="s">
        <v>16</v>
      </c>
      <c r="M2453" t="str">
        <f>IF(PatientData[[#This Row],[Age]]&lt;=30,"18-30",IF(PatientData[[#This Row],[Age]]&lt;=40,"31-40",IF(PatientData[[#This Row],[Age]]&lt;=50,"41-50",IF(PatientData[[#This Row],[Age]]&lt;=60,"51-60",IF(PatientData[[#This Row],[Age]]&lt;=70,"61-70",IF(PatientData[[#This Row],[Age]]&lt;=80,"71-80","80+"))))))</f>
        <v>41-50</v>
      </c>
    </row>
    <row r="2454" spans="1:13" x14ac:dyDescent="0.25">
      <c r="A2454" t="s">
        <v>2478</v>
      </c>
      <c r="B2454">
        <v>31</v>
      </c>
      <c r="C2454" t="s">
        <v>13</v>
      </c>
      <c r="D2454">
        <v>131</v>
      </c>
      <c r="E2454">
        <v>183.50735010725401</v>
      </c>
      <c r="F2454">
        <v>26.1907679248893</v>
      </c>
      <c r="G2454" t="s">
        <v>36</v>
      </c>
      <c r="H2454" t="s">
        <v>19</v>
      </c>
      <c r="I2454" t="s">
        <v>15</v>
      </c>
      <c r="J2454">
        <v>7</v>
      </c>
      <c r="K2454">
        <v>13745.35</v>
      </c>
      <c r="L2454" t="s">
        <v>23</v>
      </c>
      <c r="M2454" t="str">
        <f>IF(PatientData[[#This Row],[Age]]&lt;=30,"18-30",IF(PatientData[[#This Row],[Age]]&lt;=40,"31-40",IF(PatientData[[#This Row],[Age]]&lt;=50,"41-50",IF(PatientData[[#This Row],[Age]]&lt;=60,"51-60",IF(PatientData[[#This Row],[Age]]&lt;=70,"61-70",IF(PatientData[[#This Row],[Age]]&lt;=80,"71-80","80+"))))))</f>
        <v>31-40</v>
      </c>
    </row>
    <row r="2455" spans="1:13" x14ac:dyDescent="0.25">
      <c r="A2455" t="s">
        <v>2479</v>
      </c>
      <c r="B2455">
        <v>45</v>
      </c>
      <c r="C2455" t="s">
        <v>13</v>
      </c>
      <c r="D2455">
        <v>143</v>
      </c>
      <c r="E2455">
        <v>275.26878896524499</v>
      </c>
      <c r="F2455">
        <v>36.571820242154601</v>
      </c>
      <c r="G2455" t="s">
        <v>18</v>
      </c>
      <c r="H2455" t="s">
        <v>22</v>
      </c>
      <c r="I2455" t="s">
        <v>15</v>
      </c>
      <c r="J2455">
        <v>9</v>
      </c>
      <c r="K2455">
        <v>13556.58</v>
      </c>
      <c r="L2455" t="s">
        <v>16</v>
      </c>
      <c r="M2455" t="str">
        <f>IF(PatientData[[#This Row],[Age]]&lt;=30,"18-30",IF(PatientData[[#This Row],[Age]]&lt;=40,"31-40",IF(PatientData[[#This Row],[Age]]&lt;=50,"41-50",IF(PatientData[[#This Row],[Age]]&lt;=60,"51-60",IF(PatientData[[#This Row],[Age]]&lt;=70,"61-70",IF(PatientData[[#This Row],[Age]]&lt;=80,"71-80","80+"))))))</f>
        <v>41-50</v>
      </c>
    </row>
    <row r="2456" spans="1:13" x14ac:dyDescent="0.25">
      <c r="A2456" t="s">
        <v>2480</v>
      </c>
      <c r="B2456">
        <v>42</v>
      </c>
      <c r="C2456" t="s">
        <v>13</v>
      </c>
      <c r="D2456">
        <v>144</v>
      </c>
      <c r="E2456">
        <v>194.490721474</v>
      </c>
      <c r="F2456">
        <v>27.254370003952001</v>
      </c>
      <c r="G2456" t="s">
        <v>18</v>
      </c>
      <c r="H2456" t="s">
        <v>19</v>
      </c>
      <c r="I2456" t="s">
        <v>15</v>
      </c>
      <c r="J2456">
        <v>5</v>
      </c>
      <c r="K2456">
        <v>7551.6</v>
      </c>
      <c r="L2456" t="s">
        <v>16</v>
      </c>
      <c r="M2456" t="str">
        <f>IF(PatientData[[#This Row],[Age]]&lt;=30,"18-30",IF(PatientData[[#This Row],[Age]]&lt;=40,"31-40",IF(PatientData[[#This Row],[Age]]&lt;=50,"41-50",IF(PatientData[[#This Row],[Age]]&lt;=60,"51-60",IF(PatientData[[#This Row],[Age]]&lt;=70,"61-70",IF(PatientData[[#This Row],[Age]]&lt;=80,"71-80","80+"))))))</f>
        <v>41-50</v>
      </c>
    </row>
    <row r="2457" spans="1:13" x14ac:dyDescent="0.25">
      <c r="A2457" t="s">
        <v>2481</v>
      </c>
      <c r="B2457">
        <v>54</v>
      </c>
      <c r="C2457" t="s">
        <v>25</v>
      </c>
      <c r="D2457">
        <v>156</v>
      </c>
      <c r="E2457">
        <v>207.292344391982</v>
      </c>
      <c r="F2457">
        <v>29.872889504250999</v>
      </c>
      <c r="G2457" t="s">
        <v>18</v>
      </c>
      <c r="H2457" t="s">
        <v>19</v>
      </c>
      <c r="I2457" t="s">
        <v>28</v>
      </c>
      <c r="J2457">
        <v>0</v>
      </c>
      <c r="K2457">
        <v>1937.44</v>
      </c>
      <c r="L2457" t="s">
        <v>16</v>
      </c>
      <c r="M2457" t="str">
        <f>IF(PatientData[[#This Row],[Age]]&lt;=30,"18-30",IF(PatientData[[#This Row],[Age]]&lt;=40,"31-40",IF(PatientData[[#This Row],[Age]]&lt;=50,"41-50",IF(PatientData[[#This Row],[Age]]&lt;=60,"51-60",IF(PatientData[[#This Row],[Age]]&lt;=70,"61-70",IF(PatientData[[#This Row],[Age]]&lt;=80,"71-80","80+"))))))</f>
        <v>51-60</v>
      </c>
    </row>
    <row r="2458" spans="1:13" x14ac:dyDescent="0.25">
      <c r="A2458" t="s">
        <v>2482</v>
      </c>
      <c r="B2458">
        <v>37</v>
      </c>
      <c r="C2458" t="s">
        <v>13</v>
      </c>
      <c r="D2458">
        <v>121</v>
      </c>
      <c r="E2458">
        <v>267.42974056119903</v>
      </c>
      <c r="F2458">
        <v>25.554669674795601</v>
      </c>
      <c r="G2458" t="s">
        <v>14</v>
      </c>
      <c r="H2458" t="s">
        <v>19</v>
      </c>
      <c r="I2458" t="s">
        <v>28</v>
      </c>
      <c r="J2458">
        <v>2</v>
      </c>
      <c r="K2458">
        <v>4271.79</v>
      </c>
      <c r="L2458" t="s">
        <v>10051</v>
      </c>
      <c r="M2458" t="str">
        <f>IF(PatientData[[#This Row],[Age]]&lt;=30,"18-30",IF(PatientData[[#This Row],[Age]]&lt;=40,"31-40",IF(PatientData[[#This Row],[Age]]&lt;=50,"41-50",IF(PatientData[[#This Row],[Age]]&lt;=60,"51-60",IF(PatientData[[#This Row],[Age]]&lt;=70,"61-70",IF(PatientData[[#This Row],[Age]]&lt;=80,"71-80","80+"))))))</f>
        <v>31-40</v>
      </c>
    </row>
    <row r="2459" spans="1:13" x14ac:dyDescent="0.25">
      <c r="A2459" t="s">
        <v>2483</v>
      </c>
      <c r="B2459">
        <v>33</v>
      </c>
      <c r="C2459" t="s">
        <v>13</v>
      </c>
      <c r="D2459">
        <v>112</v>
      </c>
      <c r="E2459">
        <v>225.60172286847501</v>
      </c>
      <c r="F2459">
        <v>23.553769970983101</v>
      </c>
      <c r="G2459" t="s">
        <v>14</v>
      </c>
      <c r="H2459" t="s">
        <v>19</v>
      </c>
      <c r="I2459" t="s">
        <v>28</v>
      </c>
      <c r="J2459">
        <v>2</v>
      </c>
      <c r="K2459">
        <v>3601</v>
      </c>
      <c r="L2459" t="s">
        <v>23</v>
      </c>
      <c r="M2459" t="str">
        <f>IF(PatientData[[#This Row],[Age]]&lt;=30,"18-30",IF(PatientData[[#This Row],[Age]]&lt;=40,"31-40",IF(PatientData[[#This Row],[Age]]&lt;=50,"41-50",IF(PatientData[[#This Row],[Age]]&lt;=60,"51-60",IF(PatientData[[#This Row],[Age]]&lt;=70,"61-70",IF(PatientData[[#This Row],[Age]]&lt;=80,"71-80","80+"))))))</f>
        <v>31-40</v>
      </c>
    </row>
    <row r="2460" spans="1:13" x14ac:dyDescent="0.25">
      <c r="A2460" t="s">
        <v>2484</v>
      </c>
      <c r="B2460">
        <v>56</v>
      </c>
      <c r="C2460" t="s">
        <v>13</v>
      </c>
      <c r="D2460">
        <v>157</v>
      </c>
      <c r="E2460">
        <v>235.42743706721899</v>
      </c>
      <c r="F2460">
        <v>24.728620060274999</v>
      </c>
      <c r="G2460" t="s">
        <v>14</v>
      </c>
      <c r="H2460" t="s">
        <v>22</v>
      </c>
      <c r="I2460" t="s">
        <v>15</v>
      </c>
      <c r="J2460">
        <v>5</v>
      </c>
      <c r="K2460">
        <v>14717.59</v>
      </c>
      <c r="L2460" t="s">
        <v>16</v>
      </c>
      <c r="M2460" t="str">
        <f>IF(PatientData[[#This Row],[Age]]&lt;=30,"18-30",IF(PatientData[[#This Row],[Age]]&lt;=40,"31-40",IF(PatientData[[#This Row],[Age]]&lt;=50,"41-50",IF(PatientData[[#This Row],[Age]]&lt;=60,"51-60",IF(PatientData[[#This Row],[Age]]&lt;=70,"61-70",IF(PatientData[[#This Row],[Age]]&lt;=80,"71-80","80+"))))))</f>
        <v>51-60</v>
      </c>
    </row>
    <row r="2461" spans="1:13" x14ac:dyDescent="0.25">
      <c r="A2461" t="s">
        <v>2485</v>
      </c>
      <c r="B2461">
        <v>49</v>
      </c>
      <c r="C2461" t="s">
        <v>25</v>
      </c>
      <c r="D2461">
        <v>114</v>
      </c>
      <c r="E2461">
        <v>255.549868861824</v>
      </c>
      <c r="F2461">
        <v>27.736149381906799</v>
      </c>
      <c r="G2461" t="s">
        <v>14</v>
      </c>
      <c r="H2461" t="s">
        <v>19</v>
      </c>
      <c r="I2461" t="s">
        <v>15</v>
      </c>
      <c r="J2461">
        <v>1</v>
      </c>
      <c r="K2461">
        <v>6993.86</v>
      </c>
      <c r="L2461" t="s">
        <v>16</v>
      </c>
      <c r="M2461" t="str">
        <f>IF(PatientData[[#This Row],[Age]]&lt;=30,"18-30",IF(PatientData[[#This Row],[Age]]&lt;=40,"31-40",IF(PatientData[[#This Row],[Age]]&lt;=50,"41-50",IF(PatientData[[#This Row],[Age]]&lt;=60,"51-60",IF(PatientData[[#This Row],[Age]]&lt;=70,"61-70",IF(PatientData[[#This Row],[Age]]&lt;=80,"71-80","80+"))))))</f>
        <v>41-50</v>
      </c>
    </row>
    <row r="2462" spans="1:13" x14ac:dyDescent="0.25">
      <c r="A2462" t="s">
        <v>2486</v>
      </c>
      <c r="B2462">
        <v>43</v>
      </c>
      <c r="C2462" t="s">
        <v>25</v>
      </c>
      <c r="D2462">
        <v>174</v>
      </c>
      <c r="E2462" t="s">
        <v>10051</v>
      </c>
      <c r="F2462">
        <v>26.818950989622</v>
      </c>
      <c r="G2462" t="s">
        <v>14</v>
      </c>
      <c r="H2462" t="s">
        <v>10051</v>
      </c>
      <c r="I2462" t="s">
        <v>28</v>
      </c>
      <c r="J2462">
        <v>4</v>
      </c>
      <c r="K2462">
        <v>4877.26</v>
      </c>
      <c r="L2462" t="s">
        <v>16</v>
      </c>
      <c r="M2462" t="str">
        <f>IF(PatientData[[#This Row],[Age]]&lt;=30,"18-30",IF(PatientData[[#This Row],[Age]]&lt;=40,"31-40",IF(PatientData[[#This Row],[Age]]&lt;=50,"41-50",IF(PatientData[[#This Row],[Age]]&lt;=60,"51-60",IF(PatientData[[#This Row],[Age]]&lt;=70,"61-70",IF(PatientData[[#This Row],[Age]]&lt;=80,"71-80","80+"))))))</f>
        <v>41-50</v>
      </c>
    </row>
    <row r="2463" spans="1:13" x14ac:dyDescent="0.25">
      <c r="A2463" t="s">
        <v>2487</v>
      </c>
      <c r="B2463">
        <v>74</v>
      </c>
      <c r="C2463" t="s">
        <v>25</v>
      </c>
      <c r="D2463">
        <v>141</v>
      </c>
      <c r="E2463">
        <v>213.43039471699299</v>
      </c>
      <c r="F2463">
        <v>35.433706966750002</v>
      </c>
      <c r="G2463" t="s">
        <v>36</v>
      </c>
      <c r="H2463" t="s">
        <v>22</v>
      </c>
      <c r="I2463" t="s">
        <v>26</v>
      </c>
      <c r="J2463">
        <v>4</v>
      </c>
      <c r="K2463">
        <v>19280.88</v>
      </c>
      <c r="L2463" t="s">
        <v>16</v>
      </c>
      <c r="M2463" t="str">
        <f>IF(PatientData[[#This Row],[Age]]&lt;=30,"18-30",IF(PatientData[[#This Row],[Age]]&lt;=40,"31-40",IF(PatientData[[#This Row],[Age]]&lt;=50,"41-50",IF(PatientData[[#This Row],[Age]]&lt;=60,"51-60",IF(PatientData[[#This Row],[Age]]&lt;=70,"61-70",IF(PatientData[[#This Row],[Age]]&lt;=80,"71-80","80+"))))))</f>
        <v>71-80</v>
      </c>
    </row>
    <row r="2464" spans="1:13" x14ac:dyDescent="0.25">
      <c r="A2464" t="s">
        <v>2488</v>
      </c>
      <c r="B2464">
        <v>25</v>
      </c>
      <c r="C2464" t="s">
        <v>25</v>
      </c>
      <c r="D2464" t="s">
        <v>10051</v>
      </c>
      <c r="E2464" t="s">
        <v>10051</v>
      </c>
      <c r="F2464">
        <v>24.8111094775761</v>
      </c>
      <c r="G2464" t="s">
        <v>14</v>
      </c>
      <c r="H2464" t="s">
        <v>19</v>
      </c>
      <c r="I2464" t="s">
        <v>28</v>
      </c>
      <c r="J2464">
        <v>6</v>
      </c>
      <c r="K2464">
        <v>2580.85</v>
      </c>
      <c r="L2464" t="s">
        <v>20</v>
      </c>
      <c r="M2464" t="str">
        <f>IF(PatientData[[#This Row],[Age]]&lt;=30,"18-30",IF(PatientData[[#This Row],[Age]]&lt;=40,"31-40",IF(PatientData[[#This Row],[Age]]&lt;=50,"41-50",IF(PatientData[[#This Row],[Age]]&lt;=60,"51-60",IF(PatientData[[#This Row],[Age]]&lt;=70,"61-70",IF(PatientData[[#This Row],[Age]]&lt;=80,"71-80","80+"))))))</f>
        <v>18-30</v>
      </c>
    </row>
    <row r="2465" spans="1:13" x14ac:dyDescent="0.25">
      <c r="A2465" t="s">
        <v>2489</v>
      </c>
      <c r="B2465">
        <v>48</v>
      </c>
      <c r="C2465" t="s">
        <v>13</v>
      </c>
      <c r="D2465">
        <v>141</v>
      </c>
      <c r="E2465">
        <v>191.96545384687099</v>
      </c>
      <c r="F2465">
        <v>32.363556526010797</v>
      </c>
      <c r="G2465" t="s">
        <v>14</v>
      </c>
      <c r="H2465" t="s">
        <v>19</v>
      </c>
      <c r="I2465" t="s">
        <v>15</v>
      </c>
      <c r="J2465">
        <v>3</v>
      </c>
      <c r="K2465">
        <v>10864.28</v>
      </c>
      <c r="L2465" t="s">
        <v>16</v>
      </c>
      <c r="M2465" t="str">
        <f>IF(PatientData[[#This Row],[Age]]&lt;=30,"18-30",IF(PatientData[[#This Row],[Age]]&lt;=40,"31-40",IF(PatientData[[#This Row],[Age]]&lt;=50,"41-50",IF(PatientData[[#This Row],[Age]]&lt;=60,"51-60",IF(PatientData[[#This Row],[Age]]&lt;=70,"61-70",IF(PatientData[[#This Row],[Age]]&lt;=80,"71-80","80+"))))))</f>
        <v>41-50</v>
      </c>
    </row>
    <row r="2466" spans="1:13" x14ac:dyDescent="0.25">
      <c r="A2466" t="s">
        <v>2490</v>
      </c>
      <c r="B2466">
        <v>51</v>
      </c>
      <c r="C2466" t="s">
        <v>13</v>
      </c>
      <c r="D2466">
        <v>116</v>
      </c>
      <c r="E2466">
        <v>228.934847788795</v>
      </c>
      <c r="F2466">
        <v>23.6009382346172</v>
      </c>
      <c r="G2466" t="s">
        <v>14</v>
      </c>
      <c r="H2466" t="s">
        <v>22</v>
      </c>
      <c r="I2466" t="s">
        <v>15</v>
      </c>
      <c r="J2466">
        <v>1</v>
      </c>
      <c r="K2466">
        <v>4612.21</v>
      </c>
      <c r="L2466" t="s">
        <v>23</v>
      </c>
      <c r="M2466" t="str">
        <f>IF(PatientData[[#This Row],[Age]]&lt;=30,"18-30",IF(PatientData[[#This Row],[Age]]&lt;=40,"31-40",IF(PatientData[[#This Row],[Age]]&lt;=50,"41-50",IF(PatientData[[#This Row],[Age]]&lt;=60,"51-60",IF(PatientData[[#This Row],[Age]]&lt;=70,"61-70",IF(PatientData[[#This Row],[Age]]&lt;=80,"71-80","80+"))))))</f>
        <v>51-60</v>
      </c>
    </row>
    <row r="2467" spans="1:13" x14ac:dyDescent="0.25">
      <c r="A2467" t="s">
        <v>2491</v>
      </c>
      <c r="B2467">
        <v>78</v>
      </c>
      <c r="C2467" t="s">
        <v>25</v>
      </c>
      <c r="D2467">
        <v>105</v>
      </c>
      <c r="E2467">
        <v>282.51293062575002</v>
      </c>
      <c r="F2467">
        <v>24.391020387361799</v>
      </c>
      <c r="G2467" t="s">
        <v>36</v>
      </c>
      <c r="H2467" t="s">
        <v>19</v>
      </c>
      <c r="I2467" t="s">
        <v>26</v>
      </c>
      <c r="J2467">
        <v>4</v>
      </c>
      <c r="K2467">
        <v>11086.68</v>
      </c>
      <c r="L2467" t="s">
        <v>16</v>
      </c>
      <c r="M2467" t="str">
        <f>IF(PatientData[[#This Row],[Age]]&lt;=30,"18-30",IF(PatientData[[#This Row],[Age]]&lt;=40,"31-40",IF(PatientData[[#This Row],[Age]]&lt;=50,"41-50",IF(PatientData[[#This Row],[Age]]&lt;=60,"51-60",IF(PatientData[[#This Row],[Age]]&lt;=70,"61-70",IF(PatientData[[#This Row],[Age]]&lt;=80,"71-80","80+"))))))</f>
        <v>71-80</v>
      </c>
    </row>
    <row r="2468" spans="1:13" x14ac:dyDescent="0.25">
      <c r="A2468" t="s">
        <v>2492</v>
      </c>
      <c r="B2468">
        <v>54</v>
      </c>
      <c r="C2468" t="s">
        <v>13</v>
      </c>
      <c r="D2468">
        <v>134</v>
      </c>
      <c r="E2468">
        <v>213.37749035799601</v>
      </c>
      <c r="F2468">
        <v>28.136447704532699</v>
      </c>
      <c r="G2468" t="s">
        <v>18</v>
      </c>
      <c r="H2468" t="s">
        <v>19</v>
      </c>
      <c r="I2468" t="s">
        <v>15</v>
      </c>
      <c r="J2468">
        <v>4</v>
      </c>
      <c r="K2468">
        <v>12839.11</v>
      </c>
      <c r="L2468" t="s">
        <v>16</v>
      </c>
      <c r="M2468" t="str">
        <f>IF(PatientData[[#This Row],[Age]]&lt;=30,"18-30",IF(PatientData[[#This Row],[Age]]&lt;=40,"31-40",IF(PatientData[[#This Row],[Age]]&lt;=50,"41-50",IF(PatientData[[#This Row],[Age]]&lt;=60,"51-60",IF(PatientData[[#This Row],[Age]]&lt;=70,"61-70",IF(PatientData[[#This Row],[Age]]&lt;=80,"71-80","80+"))))))</f>
        <v>51-60</v>
      </c>
    </row>
    <row r="2469" spans="1:13" x14ac:dyDescent="0.25">
      <c r="A2469" t="s">
        <v>2493</v>
      </c>
      <c r="B2469">
        <v>54</v>
      </c>
      <c r="C2469" t="s">
        <v>13</v>
      </c>
      <c r="D2469">
        <v>132</v>
      </c>
      <c r="E2469">
        <v>142.13605289394999</v>
      </c>
      <c r="F2469">
        <v>15</v>
      </c>
      <c r="G2469" t="s">
        <v>18</v>
      </c>
      <c r="H2469" t="s">
        <v>19</v>
      </c>
      <c r="I2469" t="s">
        <v>15</v>
      </c>
      <c r="J2469">
        <v>8</v>
      </c>
      <c r="K2469">
        <v>15892.18</v>
      </c>
      <c r="L2469" t="s">
        <v>23</v>
      </c>
      <c r="M2469" t="str">
        <f>IF(PatientData[[#This Row],[Age]]&lt;=30,"18-30",IF(PatientData[[#This Row],[Age]]&lt;=40,"31-40",IF(PatientData[[#This Row],[Age]]&lt;=50,"41-50",IF(PatientData[[#This Row],[Age]]&lt;=60,"51-60",IF(PatientData[[#This Row],[Age]]&lt;=70,"61-70",IF(PatientData[[#This Row],[Age]]&lt;=80,"71-80","80+"))))))</f>
        <v>51-60</v>
      </c>
    </row>
    <row r="2470" spans="1:13" x14ac:dyDescent="0.25">
      <c r="A2470" t="s">
        <v>2494</v>
      </c>
      <c r="B2470">
        <v>48</v>
      </c>
      <c r="C2470" t="s">
        <v>13</v>
      </c>
      <c r="D2470">
        <v>105</v>
      </c>
      <c r="E2470">
        <v>257.71576942277397</v>
      </c>
      <c r="F2470">
        <v>18.046585370892998</v>
      </c>
      <c r="G2470" t="s">
        <v>18</v>
      </c>
      <c r="H2470" t="s">
        <v>19</v>
      </c>
      <c r="I2470" t="s">
        <v>15</v>
      </c>
      <c r="J2470">
        <v>3</v>
      </c>
      <c r="K2470">
        <v>14106.78</v>
      </c>
      <c r="L2470" t="s">
        <v>20</v>
      </c>
      <c r="M2470" t="str">
        <f>IF(PatientData[[#This Row],[Age]]&lt;=30,"18-30",IF(PatientData[[#This Row],[Age]]&lt;=40,"31-40",IF(PatientData[[#This Row],[Age]]&lt;=50,"41-50",IF(PatientData[[#This Row],[Age]]&lt;=60,"51-60",IF(PatientData[[#This Row],[Age]]&lt;=70,"61-70",IF(PatientData[[#This Row],[Age]]&lt;=80,"71-80","80+"))))))</f>
        <v>41-50</v>
      </c>
    </row>
    <row r="2471" spans="1:13" x14ac:dyDescent="0.25">
      <c r="A2471" t="s">
        <v>2495</v>
      </c>
      <c r="B2471">
        <v>49</v>
      </c>
      <c r="C2471" t="s">
        <v>13</v>
      </c>
      <c r="D2471">
        <v>142</v>
      </c>
      <c r="E2471">
        <v>266.01746078944501</v>
      </c>
      <c r="F2471">
        <v>22.425051488239799</v>
      </c>
      <c r="G2471" t="s">
        <v>10051</v>
      </c>
      <c r="H2471" t="s">
        <v>22</v>
      </c>
      <c r="I2471" t="s">
        <v>26</v>
      </c>
      <c r="J2471">
        <v>2</v>
      </c>
      <c r="K2471">
        <v>12234.13</v>
      </c>
      <c r="L2471" t="s">
        <v>20</v>
      </c>
      <c r="M2471" t="str">
        <f>IF(PatientData[[#This Row],[Age]]&lt;=30,"18-30",IF(PatientData[[#This Row],[Age]]&lt;=40,"31-40",IF(PatientData[[#This Row],[Age]]&lt;=50,"41-50",IF(PatientData[[#This Row],[Age]]&lt;=60,"51-60",IF(PatientData[[#This Row],[Age]]&lt;=70,"61-70",IF(PatientData[[#This Row],[Age]]&lt;=80,"71-80","80+"))))))</f>
        <v>41-50</v>
      </c>
    </row>
    <row r="2472" spans="1:13" x14ac:dyDescent="0.25">
      <c r="A2472" t="s">
        <v>2496</v>
      </c>
      <c r="B2472">
        <v>78</v>
      </c>
      <c r="C2472" t="s">
        <v>25</v>
      </c>
      <c r="D2472">
        <v>123</v>
      </c>
      <c r="E2472">
        <v>202.632461771377</v>
      </c>
      <c r="F2472">
        <v>28.140432641694701</v>
      </c>
      <c r="G2472" t="s">
        <v>36</v>
      </c>
      <c r="H2472" t="s">
        <v>22</v>
      </c>
      <c r="I2472" t="s">
        <v>26</v>
      </c>
      <c r="J2472">
        <v>2</v>
      </c>
      <c r="K2472">
        <v>4115</v>
      </c>
      <c r="L2472" t="s">
        <v>23</v>
      </c>
      <c r="M2472" t="str">
        <f>IF(PatientData[[#This Row],[Age]]&lt;=30,"18-30",IF(PatientData[[#This Row],[Age]]&lt;=40,"31-40",IF(PatientData[[#This Row],[Age]]&lt;=50,"41-50",IF(PatientData[[#This Row],[Age]]&lt;=60,"51-60",IF(PatientData[[#This Row],[Age]]&lt;=70,"61-70",IF(PatientData[[#This Row],[Age]]&lt;=80,"71-80","80+"))))))</f>
        <v>71-80</v>
      </c>
    </row>
    <row r="2473" spans="1:13" x14ac:dyDescent="0.25">
      <c r="A2473" t="s">
        <v>2497</v>
      </c>
      <c r="B2473">
        <v>70</v>
      </c>
      <c r="C2473" t="s">
        <v>13</v>
      </c>
      <c r="D2473">
        <v>118</v>
      </c>
      <c r="E2473">
        <v>203.87868141461601</v>
      </c>
      <c r="F2473">
        <v>25.106957582258801</v>
      </c>
      <c r="G2473" t="s">
        <v>18</v>
      </c>
      <c r="H2473" t="s">
        <v>19</v>
      </c>
      <c r="I2473" t="s">
        <v>15</v>
      </c>
      <c r="J2473">
        <v>3</v>
      </c>
      <c r="K2473">
        <v>4856.82</v>
      </c>
      <c r="L2473" t="s">
        <v>16</v>
      </c>
      <c r="M2473" t="str">
        <f>IF(PatientData[[#This Row],[Age]]&lt;=30,"18-30",IF(PatientData[[#This Row],[Age]]&lt;=40,"31-40",IF(PatientData[[#This Row],[Age]]&lt;=50,"41-50",IF(PatientData[[#This Row],[Age]]&lt;=60,"51-60",IF(PatientData[[#This Row],[Age]]&lt;=70,"61-70",IF(PatientData[[#This Row],[Age]]&lt;=80,"71-80","80+"))))))</f>
        <v>61-70</v>
      </c>
    </row>
    <row r="2474" spans="1:13" x14ac:dyDescent="0.25">
      <c r="A2474" t="s">
        <v>2498</v>
      </c>
      <c r="B2474">
        <v>44</v>
      </c>
      <c r="C2474" t="s">
        <v>25</v>
      </c>
      <c r="D2474">
        <v>109</v>
      </c>
      <c r="E2474">
        <v>201.681879991865</v>
      </c>
      <c r="F2474">
        <v>28.1571688516478</v>
      </c>
      <c r="G2474" t="s">
        <v>36</v>
      </c>
      <c r="H2474" t="s">
        <v>19</v>
      </c>
      <c r="I2474" t="s">
        <v>26</v>
      </c>
      <c r="J2474">
        <v>4</v>
      </c>
      <c r="K2474">
        <v>13570</v>
      </c>
      <c r="L2474" t="s">
        <v>16</v>
      </c>
      <c r="M2474" t="str">
        <f>IF(PatientData[[#This Row],[Age]]&lt;=30,"18-30",IF(PatientData[[#This Row],[Age]]&lt;=40,"31-40",IF(PatientData[[#This Row],[Age]]&lt;=50,"41-50",IF(PatientData[[#This Row],[Age]]&lt;=60,"51-60",IF(PatientData[[#This Row],[Age]]&lt;=70,"61-70",IF(PatientData[[#This Row],[Age]]&lt;=80,"71-80","80+"))))))</f>
        <v>41-50</v>
      </c>
    </row>
    <row r="2475" spans="1:13" x14ac:dyDescent="0.25">
      <c r="A2475" t="s">
        <v>2499</v>
      </c>
      <c r="B2475">
        <v>63</v>
      </c>
      <c r="C2475" t="s">
        <v>25</v>
      </c>
      <c r="D2475">
        <v>114</v>
      </c>
      <c r="E2475">
        <v>229.10557596987201</v>
      </c>
      <c r="F2475">
        <v>29.538159352160999</v>
      </c>
      <c r="G2475" t="s">
        <v>14</v>
      </c>
      <c r="H2475" t="s">
        <v>19</v>
      </c>
      <c r="I2475" t="s">
        <v>15</v>
      </c>
      <c r="J2475">
        <v>7</v>
      </c>
      <c r="K2475">
        <v>11265.67</v>
      </c>
      <c r="L2475" t="s">
        <v>16</v>
      </c>
      <c r="M2475" t="str">
        <f>IF(PatientData[[#This Row],[Age]]&lt;=30,"18-30",IF(PatientData[[#This Row],[Age]]&lt;=40,"31-40",IF(PatientData[[#This Row],[Age]]&lt;=50,"41-50",IF(PatientData[[#This Row],[Age]]&lt;=60,"51-60",IF(PatientData[[#This Row],[Age]]&lt;=70,"61-70",IF(PatientData[[#This Row],[Age]]&lt;=80,"71-80","80+"))))))</f>
        <v>61-70</v>
      </c>
    </row>
    <row r="2476" spans="1:13" x14ac:dyDescent="0.25">
      <c r="A2476" t="s">
        <v>2500</v>
      </c>
      <c r="B2476">
        <v>60</v>
      </c>
      <c r="C2476" t="s">
        <v>13</v>
      </c>
      <c r="D2476">
        <v>107</v>
      </c>
      <c r="E2476">
        <v>201.19335681752599</v>
      </c>
      <c r="F2476">
        <v>23.134488201227398</v>
      </c>
      <c r="G2476" t="s">
        <v>14</v>
      </c>
      <c r="H2476" t="s">
        <v>19</v>
      </c>
      <c r="I2476" t="s">
        <v>28</v>
      </c>
      <c r="J2476">
        <v>3</v>
      </c>
      <c r="K2476">
        <v>5156.09</v>
      </c>
      <c r="L2476" t="s">
        <v>16</v>
      </c>
      <c r="M2476" t="str">
        <f>IF(PatientData[[#This Row],[Age]]&lt;=30,"18-30",IF(PatientData[[#This Row],[Age]]&lt;=40,"31-40",IF(PatientData[[#This Row],[Age]]&lt;=50,"41-50",IF(PatientData[[#This Row],[Age]]&lt;=60,"51-60",IF(PatientData[[#This Row],[Age]]&lt;=70,"61-70",IF(PatientData[[#This Row],[Age]]&lt;=80,"71-80","80+"))))))</f>
        <v>51-60</v>
      </c>
    </row>
    <row r="2477" spans="1:13" x14ac:dyDescent="0.25">
      <c r="A2477" t="s">
        <v>2501</v>
      </c>
      <c r="B2477">
        <v>57</v>
      </c>
      <c r="C2477" t="s">
        <v>25</v>
      </c>
      <c r="D2477">
        <v>157</v>
      </c>
      <c r="E2477">
        <v>186.65130885885</v>
      </c>
      <c r="F2477">
        <v>42.516006380570403</v>
      </c>
      <c r="G2477" t="s">
        <v>36</v>
      </c>
      <c r="H2477" t="s">
        <v>22</v>
      </c>
      <c r="I2477" t="s">
        <v>26</v>
      </c>
      <c r="J2477">
        <v>6</v>
      </c>
      <c r="K2477">
        <v>10463.02</v>
      </c>
      <c r="L2477" t="s">
        <v>16</v>
      </c>
      <c r="M2477" t="str">
        <f>IF(PatientData[[#This Row],[Age]]&lt;=30,"18-30",IF(PatientData[[#This Row],[Age]]&lt;=40,"31-40",IF(PatientData[[#This Row],[Age]]&lt;=50,"41-50",IF(PatientData[[#This Row],[Age]]&lt;=60,"51-60",IF(PatientData[[#This Row],[Age]]&lt;=70,"61-70",IF(PatientData[[#This Row],[Age]]&lt;=80,"71-80","80+"))))))</f>
        <v>51-60</v>
      </c>
    </row>
    <row r="2478" spans="1:13" x14ac:dyDescent="0.25">
      <c r="A2478" t="s">
        <v>2502</v>
      </c>
      <c r="B2478">
        <v>52</v>
      </c>
      <c r="C2478" t="s">
        <v>13</v>
      </c>
      <c r="D2478">
        <v>158</v>
      </c>
      <c r="E2478">
        <v>216.57777267295501</v>
      </c>
      <c r="F2478">
        <v>27.8038446799643</v>
      </c>
      <c r="G2478" t="s">
        <v>14</v>
      </c>
      <c r="H2478" t="s">
        <v>19</v>
      </c>
      <c r="I2478" t="s">
        <v>28</v>
      </c>
      <c r="J2478">
        <v>4</v>
      </c>
      <c r="K2478">
        <v>3394.76</v>
      </c>
      <c r="L2478" t="s">
        <v>20</v>
      </c>
      <c r="M2478" t="str">
        <f>IF(PatientData[[#This Row],[Age]]&lt;=30,"18-30",IF(PatientData[[#This Row],[Age]]&lt;=40,"31-40",IF(PatientData[[#This Row],[Age]]&lt;=50,"41-50",IF(PatientData[[#This Row],[Age]]&lt;=60,"51-60",IF(PatientData[[#This Row],[Age]]&lt;=70,"61-70",IF(PatientData[[#This Row],[Age]]&lt;=80,"71-80","80+"))))))</f>
        <v>51-60</v>
      </c>
    </row>
    <row r="2479" spans="1:13" x14ac:dyDescent="0.25">
      <c r="A2479" t="s">
        <v>2503</v>
      </c>
      <c r="B2479">
        <v>85</v>
      </c>
      <c r="C2479" t="s">
        <v>25</v>
      </c>
      <c r="D2479">
        <v>119</v>
      </c>
      <c r="E2479">
        <v>198.273071340927</v>
      </c>
      <c r="F2479">
        <v>24.159581107236502</v>
      </c>
      <c r="G2479" t="s">
        <v>36</v>
      </c>
      <c r="H2479" t="s">
        <v>22</v>
      </c>
      <c r="I2479" t="s">
        <v>26</v>
      </c>
      <c r="J2479">
        <v>6</v>
      </c>
      <c r="K2479">
        <v>18831.509999999998</v>
      </c>
      <c r="L2479" t="s">
        <v>16</v>
      </c>
      <c r="M2479" t="str">
        <f>IF(PatientData[[#This Row],[Age]]&lt;=30,"18-30",IF(PatientData[[#This Row],[Age]]&lt;=40,"31-40",IF(PatientData[[#This Row],[Age]]&lt;=50,"41-50",IF(PatientData[[#This Row],[Age]]&lt;=60,"51-60",IF(PatientData[[#This Row],[Age]]&lt;=70,"61-70",IF(PatientData[[#This Row],[Age]]&lt;=80,"71-80","80+"))))))</f>
        <v>80+</v>
      </c>
    </row>
    <row r="2480" spans="1:13" x14ac:dyDescent="0.25">
      <c r="A2480" t="s">
        <v>2504</v>
      </c>
      <c r="B2480">
        <v>40</v>
      </c>
      <c r="C2480" t="s">
        <v>25</v>
      </c>
      <c r="D2480">
        <v>94</v>
      </c>
      <c r="E2480">
        <v>226.13013997272401</v>
      </c>
      <c r="F2480">
        <v>21.761874069125099</v>
      </c>
      <c r="G2480" t="s">
        <v>36</v>
      </c>
      <c r="H2480" t="s">
        <v>22</v>
      </c>
      <c r="I2480" t="s">
        <v>26</v>
      </c>
      <c r="J2480">
        <v>4</v>
      </c>
      <c r="K2480">
        <v>3923.26</v>
      </c>
      <c r="L2480" t="s">
        <v>16</v>
      </c>
      <c r="M2480" t="str">
        <f>IF(PatientData[[#This Row],[Age]]&lt;=30,"18-30",IF(PatientData[[#This Row],[Age]]&lt;=40,"31-40",IF(PatientData[[#This Row],[Age]]&lt;=50,"41-50",IF(PatientData[[#This Row],[Age]]&lt;=60,"51-60",IF(PatientData[[#This Row],[Age]]&lt;=70,"61-70",IF(PatientData[[#This Row],[Age]]&lt;=80,"71-80","80+"))))))</f>
        <v>31-40</v>
      </c>
    </row>
    <row r="2481" spans="1:13" x14ac:dyDescent="0.25">
      <c r="A2481" t="s">
        <v>2505</v>
      </c>
      <c r="B2481">
        <v>66</v>
      </c>
      <c r="C2481" t="s">
        <v>25</v>
      </c>
      <c r="D2481">
        <v>167</v>
      </c>
      <c r="E2481">
        <v>258.58166292546599</v>
      </c>
      <c r="F2481">
        <v>26.539622869437501</v>
      </c>
      <c r="G2481" t="s">
        <v>18</v>
      </c>
      <c r="H2481" t="s">
        <v>22</v>
      </c>
      <c r="I2481" t="s">
        <v>26</v>
      </c>
      <c r="J2481">
        <v>3</v>
      </c>
      <c r="K2481">
        <v>6332.51</v>
      </c>
      <c r="L2481" t="s">
        <v>23</v>
      </c>
      <c r="M2481" t="str">
        <f>IF(PatientData[[#This Row],[Age]]&lt;=30,"18-30",IF(PatientData[[#This Row],[Age]]&lt;=40,"31-40",IF(PatientData[[#This Row],[Age]]&lt;=50,"41-50",IF(PatientData[[#This Row],[Age]]&lt;=60,"51-60",IF(PatientData[[#This Row],[Age]]&lt;=70,"61-70",IF(PatientData[[#This Row],[Age]]&lt;=80,"71-80","80+"))))))</f>
        <v>61-70</v>
      </c>
    </row>
    <row r="2482" spans="1:13" x14ac:dyDescent="0.25">
      <c r="A2482" t="s">
        <v>2506</v>
      </c>
      <c r="B2482">
        <v>64</v>
      </c>
      <c r="C2482" t="s">
        <v>13</v>
      </c>
      <c r="D2482">
        <v>153</v>
      </c>
      <c r="E2482">
        <v>209.112814218491</v>
      </c>
      <c r="F2482">
        <v>23.256958329070901</v>
      </c>
      <c r="G2482" t="s">
        <v>18</v>
      </c>
      <c r="H2482" t="s">
        <v>19</v>
      </c>
      <c r="I2482" t="s">
        <v>15</v>
      </c>
      <c r="J2482">
        <v>1</v>
      </c>
      <c r="K2482">
        <v>5126.95</v>
      </c>
      <c r="L2482" t="s">
        <v>16</v>
      </c>
      <c r="M2482" t="str">
        <f>IF(PatientData[[#This Row],[Age]]&lt;=30,"18-30",IF(PatientData[[#This Row],[Age]]&lt;=40,"31-40",IF(PatientData[[#This Row],[Age]]&lt;=50,"41-50",IF(PatientData[[#This Row],[Age]]&lt;=60,"51-60",IF(PatientData[[#This Row],[Age]]&lt;=70,"61-70",IF(PatientData[[#This Row],[Age]]&lt;=80,"71-80","80+"))))))</f>
        <v>61-70</v>
      </c>
    </row>
    <row r="2483" spans="1:13" x14ac:dyDescent="0.25">
      <c r="A2483" t="s">
        <v>2507</v>
      </c>
      <c r="B2483">
        <v>26</v>
      </c>
      <c r="C2483" t="s">
        <v>13</v>
      </c>
      <c r="D2483">
        <v>111</v>
      </c>
      <c r="E2483">
        <v>152.80403034045099</v>
      </c>
      <c r="F2483">
        <v>30.0919832794165</v>
      </c>
      <c r="G2483" t="s">
        <v>36</v>
      </c>
      <c r="H2483" t="s">
        <v>22</v>
      </c>
      <c r="I2483" t="s">
        <v>15</v>
      </c>
      <c r="J2483">
        <v>7</v>
      </c>
      <c r="K2483">
        <v>9804.09</v>
      </c>
      <c r="L2483" t="s">
        <v>23</v>
      </c>
      <c r="M2483" t="str">
        <f>IF(PatientData[[#This Row],[Age]]&lt;=30,"18-30",IF(PatientData[[#This Row],[Age]]&lt;=40,"31-40",IF(PatientData[[#This Row],[Age]]&lt;=50,"41-50",IF(PatientData[[#This Row],[Age]]&lt;=60,"51-60",IF(PatientData[[#This Row],[Age]]&lt;=70,"61-70",IF(PatientData[[#This Row],[Age]]&lt;=80,"71-80","80+"))))))</f>
        <v>18-30</v>
      </c>
    </row>
    <row r="2484" spans="1:13" x14ac:dyDescent="0.25">
      <c r="A2484" t="s">
        <v>2508</v>
      </c>
      <c r="B2484">
        <v>33</v>
      </c>
      <c r="C2484" t="s">
        <v>13</v>
      </c>
      <c r="D2484">
        <v>141</v>
      </c>
      <c r="E2484">
        <v>220.35091100752501</v>
      </c>
      <c r="F2484">
        <v>21.524600058156601</v>
      </c>
      <c r="G2484" t="s">
        <v>36</v>
      </c>
      <c r="H2484" t="s">
        <v>22</v>
      </c>
      <c r="I2484" t="s">
        <v>26</v>
      </c>
      <c r="J2484">
        <v>6</v>
      </c>
      <c r="K2484">
        <v>19445.150000000001</v>
      </c>
      <c r="L2484" t="s">
        <v>16</v>
      </c>
      <c r="M2484" t="str">
        <f>IF(PatientData[[#This Row],[Age]]&lt;=30,"18-30",IF(PatientData[[#This Row],[Age]]&lt;=40,"31-40",IF(PatientData[[#This Row],[Age]]&lt;=50,"41-50",IF(PatientData[[#This Row],[Age]]&lt;=60,"51-60",IF(PatientData[[#This Row],[Age]]&lt;=70,"61-70",IF(PatientData[[#This Row],[Age]]&lt;=80,"71-80","80+"))))))</f>
        <v>31-40</v>
      </c>
    </row>
    <row r="2485" spans="1:13" x14ac:dyDescent="0.25">
      <c r="A2485" t="s">
        <v>2509</v>
      </c>
      <c r="B2485">
        <v>63</v>
      </c>
      <c r="C2485" t="s">
        <v>25</v>
      </c>
      <c r="D2485">
        <v>90</v>
      </c>
      <c r="E2485">
        <v>228.26727149478401</v>
      </c>
      <c r="F2485">
        <v>24.558312766599901</v>
      </c>
      <c r="G2485" t="s">
        <v>36</v>
      </c>
      <c r="H2485" t="s">
        <v>19</v>
      </c>
      <c r="I2485" t="s">
        <v>26</v>
      </c>
      <c r="J2485">
        <v>5</v>
      </c>
      <c r="K2485">
        <v>22562.63</v>
      </c>
      <c r="L2485" t="s">
        <v>16</v>
      </c>
      <c r="M2485" t="str">
        <f>IF(PatientData[[#This Row],[Age]]&lt;=30,"18-30",IF(PatientData[[#This Row],[Age]]&lt;=40,"31-40",IF(PatientData[[#This Row],[Age]]&lt;=50,"41-50",IF(PatientData[[#This Row],[Age]]&lt;=60,"51-60",IF(PatientData[[#This Row],[Age]]&lt;=70,"61-70",IF(PatientData[[#This Row],[Age]]&lt;=80,"71-80","80+"))))))</f>
        <v>61-70</v>
      </c>
    </row>
    <row r="2486" spans="1:13" x14ac:dyDescent="0.25">
      <c r="A2486" t="s">
        <v>2510</v>
      </c>
      <c r="B2486">
        <v>60</v>
      </c>
      <c r="C2486" t="s">
        <v>13</v>
      </c>
      <c r="D2486">
        <v>118</v>
      </c>
      <c r="E2486">
        <v>233.29698844081801</v>
      </c>
      <c r="F2486">
        <v>26.455680906995902</v>
      </c>
      <c r="G2486" t="s">
        <v>14</v>
      </c>
      <c r="H2486" t="s">
        <v>19</v>
      </c>
      <c r="I2486" t="s">
        <v>15</v>
      </c>
      <c r="J2486">
        <v>4</v>
      </c>
      <c r="K2486">
        <v>12680.48</v>
      </c>
      <c r="L2486" t="s">
        <v>43</v>
      </c>
      <c r="M2486" t="str">
        <f>IF(PatientData[[#This Row],[Age]]&lt;=30,"18-30",IF(PatientData[[#This Row],[Age]]&lt;=40,"31-40",IF(PatientData[[#This Row],[Age]]&lt;=50,"41-50",IF(PatientData[[#This Row],[Age]]&lt;=60,"51-60",IF(PatientData[[#This Row],[Age]]&lt;=70,"61-70",IF(PatientData[[#This Row],[Age]]&lt;=80,"71-80","80+"))))))</f>
        <v>51-60</v>
      </c>
    </row>
    <row r="2487" spans="1:13" x14ac:dyDescent="0.25">
      <c r="A2487" t="s">
        <v>2511</v>
      </c>
      <c r="B2487">
        <v>55</v>
      </c>
      <c r="C2487" t="s">
        <v>25</v>
      </c>
      <c r="D2487">
        <v>126</v>
      </c>
      <c r="E2487">
        <v>195.12913955428701</v>
      </c>
      <c r="F2487">
        <v>23.0080931830772</v>
      </c>
      <c r="G2487" t="s">
        <v>18</v>
      </c>
      <c r="H2487" t="s">
        <v>19</v>
      </c>
      <c r="I2487" t="s">
        <v>15</v>
      </c>
      <c r="J2487">
        <v>2</v>
      </c>
      <c r="K2487">
        <v>10573.1</v>
      </c>
      <c r="L2487" t="s">
        <v>16</v>
      </c>
      <c r="M2487" t="str">
        <f>IF(PatientData[[#This Row],[Age]]&lt;=30,"18-30",IF(PatientData[[#This Row],[Age]]&lt;=40,"31-40",IF(PatientData[[#This Row],[Age]]&lt;=50,"41-50",IF(PatientData[[#This Row],[Age]]&lt;=60,"51-60",IF(PatientData[[#This Row],[Age]]&lt;=70,"61-70",IF(PatientData[[#This Row],[Age]]&lt;=80,"71-80","80+"))))))</f>
        <v>51-60</v>
      </c>
    </row>
    <row r="2488" spans="1:13" x14ac:dyDescent="0.25">
      <c r="A2488" t="s">
        <v>2512</v>
      </c>
      <c r="B2488">
        <v>69</v>
      </c>
      <c r="C2488" t="s">
        <v>13</v>
      </c>
      <c r="D2488">
        <v>145</v>
      </c>
      <c r="E2488">
        <v>266.02966003641399</v>
      </c>
      <c r="F2488">
        <v>27.6513195223216</v>
      </c>
      <c r="G2488" t="s">
        <v>14</v>
      </c>
      <c r="H2488" t="s">
        <v>19</v>
      </c>
      <c r="I2488" t="s">
        <v>28</v>
      </c>
      <c r="J2488">
        <v>7</v>
      </c>
      <c r="K2488">
        <v>4401.3900000000003</v>
      </c>
      <c r="L2488" t="s">
        <v>23</v>
      </c>
      <c r="M2488" t="str">
        <f>IF(PatientData[[#This Row],[Age]]&lt;=30,"18-30",IF(PatientData[[#This Row],[Age]]&lt;=40,"31-40",IF(PatientData[[#This Row],[Age]]&lt;=50,"41-50",IF(PatientData[[#This Row],[Age]]&lt;=60,"51-60",IF(PatientData[[#This Row],[Age]]&lt;=70,"61-70",IF(PatientData[[#This Row],[Age]]&lt;=80,"71-80","80+"))))))</f>
        <v>61-70</v>
      </c>
    </row>
    <row r="2489" spans="1:13" x14ac:dyDescent="0.25">
      <c r="A2489" t="s">
        <v>2513</v>
      </c>
      <c r="B2489">
        <v>41</v>
      </c>
      <c r="C2489" t="s">
        <v>25</v>
      </c>
      <c r="D2489">
        <v>135</v>
      </c>
      <c r="E2489">
        <v>213.862057902354</v>
      </c>
      <c r="F2489">
        <v>35.4802200806906</v>
      </c>
      <c r="G2489" t="s">
        <v>14</v>
      </c>
      <c r="H2489" t="s">
        <v>19</v>
      </c>
      <c r="I2489" t="s">
        <v>28</v>
      </c>
      <c r="J2489">
        <v>4</v>
      </c>
      <c r="K2489">
        <v>5413.67</v>
      </c>
      <c r="L2489" t="s">
        <v>16</v>
      </c>
      <c r="M2489" t="str">
        <f>IF(PatientData[[#This Row],[Age]]&lt;=30,"18-30",IF(PatientData[[#This Row],[Age]]&lt;=40,"31-40",IF(PatientData[[#This Row],[Age]]&lt;=50,"41-50",IF(PatientData[[#This Row],[Age]]&lt;=60,"51-60",IF(PatientData[[#This Row],[Age]]&lt;=70,"61-70",IF(PatientData[[#This Row],[Age]]&lt;=80,"71-80","80+"))))))</f>
        <v>41-50</v>
      </c>
    </row>
    <row r="2490" spans="1:13" x14ac:dyDescent="0.25">
      <c r="A2490" t="s">
        <v>2514</v>
      </c>
      <c r="B2490">
        <v>51</v>
      </c>
      <c r="C2490" t="s">
        <v>13</v>
      </c>
      <c r="D2490">
        <v>117</v>
      </c>
      <c r="E2490">
        <v>224.383329103096</v>
      </c>
      <c r="F2490">
        <v>18.9556288907233</v>
      </c>
      <c r="G2490" t="s">
        <v>14</v>
      </c>
      <c r="H2490" t="s">
        <v>19</v>
      </c>
      <c r="I2490" t="s">
        <v>28</v>
      </c>
      <c r="J2490">
        <v>3</v>
      </c>
      <c r="K2490">
        <v>3554.06</v>
      </c>
      <c r="L2490" t="s">
        <v>23</v>
      </c>
      <c r="M2490" t="str">
        <f>IF(PatientData[[#This Row],[Age]]&lt;=30,"18-30",IF(PatientData[[#This Row],[Age]]&lt;=40,"31-40",IF(PatientData[[#This Row],[Age]]&lt;=50,"41-50",IF(PatientData[[#This Row],[Age]]&lt;=60,"51-60",IF(PatientData[[#This Row],[Age]]&lt;=70,"61-70",IF(PatientData[[#This Row],[Age]]&lt;=80,"71-80","80+"))))))</f>
        <v>51-60</v>
      </c>
    </row>
    <row r="2491" spans="1:13" x14ac:dyDescent="0.25">
      <c r="A2491" t="s">
        <v>2515</v>
      </c>
      <c r="B2491">
        <v>65</v>
      </c>
      <c r="C2491" t="s">
        <v>25</v>
      </c>
      <c r="D2491">
        <v>139</v>
      </c>
      <c r="E2491">
        <v>256.63740988594998</v>
      </c>
      <c r="F2491">
        <v>33.842505400140901</v>
      </c>
      <c r="G2491" t="s">
        <v>14</v>
      </c>
      <c r="H2491" t="s">
        <v>22</v>
      </c>
      <c r="I2491" t="s">
        <v>15</v>
      </c>
      <c r="J2491">
        <v>5</v>
      </c>
      <c r="K2491">
        <v>7983.14</v>
      </c>
      <c r="L2491" t="s">
        <v>23</v>
      </c>
      <c r="M2491" t="str">
        <f>IF(PatientData[[#This Row],[Age]]&lt;=30,"18-30",IF(PatientData[[#This Row],[Age]]&lt;=40,"31-40",IF(PatientData[[#This Row],[Age]]&lt;=50,"41-50",IF(PatientData[[#This Row],[Age]]&lt;=60,"51-60",IF(PatientData[[#This Row],[Age]]&lt;=70,"61-70",IF(PatientData[[#This Row],[Age]]&lt;=80,"71-80","80+"))))))</f>
        <v>61-70</v>
      </c>
    </row>
    <row r="2492" spans="1:13" x14ac:dyDescent="0.25">
      <c r="A2492" t="s">
        <v>2516</v>
      </c>
      <c r="B2492">
        <v>46</v>
      </c>
      <c r="C2492" t="s">
        <v>25</v>
      </c>
      <c r="D2492" t="s">
        <v>10051</v>
      </c>
      <c r="E2492">
        <v>212.42127667789001</v>
      </c>
      <c r="F2492">
        <v>30.137176251592901</v>
      </c>
      <c r="G2492" t="s">
        <v>14</v>
      </c>
      <c r="H2492" t="s">
        <v>22</v>
      </c>
      <c r="I2492" t="s">
        <v>15</v>
      </c>
      <c r="J2492">
        <v>3</v>
      </c>
      <c r="K2492">
        <v>3469.07</v>
      </c>
      <c r="L2492" t="s">
        <v>16</v>
      </c>
      <c r="M2492" t="str">
        <f>IF(PatientData[[#This Row],[Age]]&lt;=30,"18-30",IF(PatientData[[#This Row],[Age]]&lt;=40,"31-40",IF(PatientData[[#This Row],[Age]]&lt;=50,"41-50",IF(PatientData[[#This Row],[Age]]&lt;=60,"51-60",IF(PatientData[[#This Row],[Age]]&lt;=70,"61-70",IF(PatientData[[#This Row],[Age]]&lt;=80,"71-80","80+"))))))</f>
        <v>41-50</v>
      </c>
    </row>
    <row r="2493" spans="1:13" x14ac:dyDescent="0.25">
      <c r="A2493" t="s">
        <v>2517</v>
      </c>
      <c r="B2493">
        <v>68</v>
      </c>
      <c r="C2493" t="s">
        <v>25</v>
      </c>
      <c r="D2493">
        <v>127</v>
      </c>
      <c r="E2493">
        <v>263.85926228797098</v>
      </c>
      <c r="F2493">
        <v>27.211157186286101</v>
      </c>
      <c r="G2493" t="s">
        <v>18</v>
      </c>
      <c r="H2493" t="s">
        <v>22</v>
      </c>
      <c r="I2493" t="s">
        <v>26</v>
      </c>
      <c r="J2493">
        <v>1</v>
      </c>
      <c r="K2493">
        <v>15968.3</v>
      </c>
      <c r="L2493" t="s">
        <v>10051</v>
      </c>
      <c r="M2493" t="str">
        <f>IF(PatientData[[#This Row],[Age]]&lt;=30,"18-30",IF(PatientData[[#This Row],[Age]]&lt;=40,"31-40",IF(PatientData[[#This Row],[Age]]&lt;=50,"41-50",IF(PatientData[[#This Row],[Age]]&lt;=60,"51-60",IF(PatientData[[#This Row],[Age]]&lt;=70,"61-70",IF(PatientData[[#This Row],[Age]]&lt;=80,"71-80","80+"))))))</f>
        <v>61-70</v>
      </c>
    </row>
    <row r="2494" spans="1:13" x14ac:dyDescent="0.25">
      <c r="A2494" t="s">
        <v>2518</v>
      </c>
      <c r="B2494">
        <v>66</v>
      </c>
      <c r="C2494" t="s">
        <v>25</v>
      </c>
      <c r="D2494">
        <v>114</v>
      </c>
      <c r="E2494">
        <v>296.61057982870602</v>
      </c>
      <c r="F2494">
        <v>26.4801674339591</v>
      </c>
      <c r="G2494" t="s">
        <v>14</v>
      </c>
      <c r="H2494" t="s">
        <v>19</v>
      </c>
      <c r="I2494" t="s">
        <v>15</v>
      </c>
      <c r="J2494">
        <v>5</v>
      </c>
      <c r="K2494">
        <v>13372.69</v>
      </c>
      <c r="L2494" t="s">
        <v>16</v>
      </c>
      <c r="M2494" t="str">
        <f>IF(PatientData[[#This Row],[Age]]&lt;=30,"18-30",IF(PatientData[[#This Row],[Age]]&lt;=40,"31-40",IF(PatientData[[#This Row],[Age]]&lt;=50,"41-50",IF(PatientData[[#This Row],[Age]]&lt;=60,"51-60",IF(PatientData[[#This Row],[Age]]&lt;=70,"61-70",IF(PatientData[[#This Row],[Age]]&lt;=80,"71-80","80+"))))))</f>
        <v>61-70</v>
      </c>
    </row>
    <row r="2495" spans="1:13" x14ac:dyDescent="0.25">
      <c r="A2495" t="s">
        <v>2519</v>
      </c>
      <c r="B2495">
        <v>65</v>
      </c>
      <c r="C2495" t="s">
        <v>25</v>
      </c>
      <c r="D2495">
        <v>92</v>
      </c>
      <c r="E2495">
        <v>186.821048044891</v>
      </c>
      <c r="F2495">
        <v>18.278711596554999</v>
      </c>
      <c r="G2495" t="s">
        <v>18</v>
      </c>
      <c r="H2495" t="s">
        <v>19</v>
      </c>
      <c r="I2495" t="s">
        <v>15</v>
      </c>
      <c r="J2495">
        <v>2</v>
      </c>
      <c r="K2495">
        <v>8751.7099999999991</v>
      </c>
      <c r="L2495" t="s">
        <v>16</v>
      </c>
      <c r="M2495" t="str">
        <f>IF(PatientData[[#This Row],[Age]]&lt;=30,"18-30",IF(PatientData[[#This Row],[Age]]&lt;=40,"31-40",IF(PatientData[[#This Row],[Age]]&lt;=50,"41-50",IF(PatientData[[#This Row],[Age]]&lt;=60,"51-60",IF(PatientData[[#This Row],[Age]]&lt;=70,"61-70",IF(PatientData[[#This Row],[Age]]&lt;=80,"71-80","80+"))))))</f>
        <v>61-70</v>
      </c>
    </row>
    <row r="2496" spans="1:13" x14ac:dyDescent="0.25">
      <c r="A2496" t="s">
        <v>2520</v>
      </c>
      <c r="B2496">
        <v>50</v>
      </c>
      <c r="C2496" t="s">
        <v>25</v>
      </c>
      <c r="D2496">
        <v>108</v>
      </c>
      <c r="E2496">
        <v>268.56574544244302</v>
      </c>
      <c r="F2496">
        <v>19.589928192154499</v>
      </c>
      <c r="G2496" t="s">
        <v>18</v>
      </c>
      <c r="H2496" t="s">
        <v>19</v>
      </c>
      <c r="I2496" t="s">
        <v>28</v>
      </c>
      <c r="J2496">
        <v>8</v>
      </c>
      <c r="K2496">
        <v>7599.4</v>
      </c>
      <c r="L2496" t="s">
        <v>20</v>
      </c>
      <c r="M2496" t="str">
        <f>IF(PatientData[[#This Row],[Age]]&lt;=30,"18-30",IF(PatientData[[#This Row],[Age]]&lt;=40,"31-40",IF(PatientData[[#This Row],[Age]]&lt;=50,"41-50",IF(PatientData[[#This Row],[Age]]&lt;=60,"51-60",IF(PatientData[[#This Row],[Age]]&lt;=70,"61-70",IF(PatientData[[#This Row],[Age]]&lt;=80,"71-80","80+"))))))</f>
        <v>41-50</v>
      </c>
    </row>
    <row r="2497" spans="1:13" x14ac:dyDescent="0.25">
      <c r="A2497" t="s">
        <v>2521</v>
      </c>
      <c r="B2497">
        <v>45</v>
      </c>
      <c r="C2497" t="s">
        <v>25</v>
      </c>
      <c r="D2497">
        <v>149</v>
      </c>
      <c r="E2497">
        <v>307.678926857558</v>
      </c>
      <c r="F2497">
        <v>31.788091153469701</v>
      </c>
      <c r="G2497" t="s">
        <v>18</v>
      </c>
      <c r="H2497" t="s">
        <v>19</v>
      </c>
      <c r="I2497" t="s">
        <v>15</v>
      </c>
      <c r="J2497">
        <v>3</v>
      </c>
      <c r="K2497">
        <v>7264.2</v>
      </c>
      <c r="L2497" t="s">
        <v>23</v>
      </c>
      <c r="M2497" t="str">
        <f>IF(PatientData[[#This Row],[Age]]&lt;=30,"18-30",IF(PatientData[[#This Row],[Age]]&lt;=40,"31-40",IF(PatientData[[#This Row],[Age]]&lt;=50,"41-50",IF(PatientData[[#This Row],[Age]]&lt;=60,"51-60",IF(PatientData[[#This Row],[Age]]&lt;=70,"61-70",IF(PatientData[[#This Row],[Age]]&lt;=80,"71-80","80+"))))))</f>
        <v>41-50</v>
      </c>
    </row>
    <row r="2498" spans="1:13" x14ac:dyDescent="0.25">
      <c r="A2498" t="s">
        <v>2522</v>
      </c>
      <c r="B2498">
        <v>45</v>
      </c>
      <c r="C2498" t="s">
        <v>25</v>
      </c>
      <c r="D2498">
        <v>181</v>
      </c>
      <c r="E2498">
        <v>183.332220224672</v>
      </c>
      <c r="F2498">
        <v>26.444953208704302</v>
      </c>
      <c r="G2498" t="s">
        <v>14</v>
      </c>
      <c r="H2498" t="s">
        <v>19</v>
      </c>
      <c r="I2498" t="s">
        <v>15</v>
      </c>
      <c r="J2498">
        <v>2</v>
      </c>
      <c r="K2498">
        <v>7131.81</v>
      </c>
      <c r="L2498" t="s">
        <v>16</v>
      </c>
      <c r="M2498" t="str">
        <f>IF(PatientData[[#This Row],[Age]]&lt;=30,"18-30",IF(PatientData[[#This Row],[Age]]&lt;=40,"31-40",IF(PatientData[[#This Row],[Age]]&lt;=50,"41-50",IF(PatientData[[#This Row],[Age]]&lt;=60,"51-60",IF(PatientData[[#This Row],[Age]]&lt;=70,"61-70",IF(PatientData[[#This Row],[Age]]&lt;=80,"71-80","80+"))))))</f>
        <v>41-50</v>
      </c>
    </row>
    <row r="2499" spans="1:13" x14ac:dyDescent="0.25">
      <c r="A2499" t="s">
        <v>2523</v>
      </c>
      <c r="B2499">
        <v>65</v>
      </c>
      <c r="C2499" t="s">
        <v>25</v>
      </c>
      <c r="D2499">
        <v>118</v>
      </c>
      <c r="E2499" t="s">
        <v>10051</v>
      </c>
      <c r="F2499">
        <v>18.039555031377599</v>
      </c>
      <c r="G2499" t="s">
        <v>36</v>
      </c>
      <c r="H2499" t="s">
        <v>10051</v>
      </c>
      <c r="I2499" t="s">
        <v>26</v>
      </c>
      <c r="J2499">
        <v>6</v>
      </c>
      <c r="K2499">
        <v>20275.53</v>
      </c>
      <c r="L2499" t="s">
        <v>16</v>
      </c>
      <c r="M2499" t="str">
        <f>IF(PatientData[[#This Row],[Age]]&lt;=30,"18-30",IF(PatientData[[#This Row],[Age]]&lt;=40,"31-40",IF(PatientData[[#This Row],[Age]]&lt;=50,"41-50",IF(PatientData[[#This Row],[Age]]&lt;=60,"51-60",IF(PatientData[[#This Row],[Age]]&lt;=70,"61-70",IF(PatientData[[#This Row],[Age]]&lt;=80,"71-80","80+"))))))</f>
        <v>61-70</v>
      </c>
    </row>
    <row r="2500" spans="1:13" x14ac:dyDescent="0.25">
      <c r="A2500" t="s">
        <v>2524</v>
      </c>
      <c r="B2500">
        <v>38</v>
      </c>
      <c r="C2500" t="s">
        <v>25</v>
      </c>
      <c r="D2500">
        <v>155</v>
      </c>
      <c r="E2500">
        <v>216.76063542199</v>
      </c>
      <c r="F2500">
        <v>33.277680059921202</v>
      </c>
      <c r="G2500" t="s">
        <v>10051</v>
      </c>
      <c r="H2500" t="s">
        <v>19</v>
      </c>
      <c r="I2500" t="s">
        <v>28</v>
      </c>
      <c r="J2500">
        <v>4</v>
      </c>
      <c r="K2500">
        <v>4836.88</v>
      </c>
      <c r="L2500" t="s">
        <v>16</v>
      </c>
      <c r="M2500" t="str">
        <f>IF(PatientData[[#This Row],[Age]]&lt;=30,"18-30",IF(PatientData[[#This Row],[Age]]&lt;=40,"31-40",IF(PatientData[[#This Row],[Age]]&lt;=50,"41-50",IF(PatientData[[#This Row],[Age]]&lt;=60,"51-60",IF(PatientData[[#This Row],[Age]]&lt;=70,"61-70",IF(PatientData[[#This Row],[Age]]&lt;=80,"71-80","80+"))))))</f>
        <v>31-40</v>
      </c>
    </row>
    <row r="2501" spans="1:13" x14ac:dyDescent="0.25">
      <c r="A2501" t="s">
        <v>2525</v>
      </c>
      <c r="B2501">
        <v>55</v>
      </c>
      <c r="C2501" t="s">
        <v>25</v>
      </c>
      <c r="D2501">
        <v>123</v>
      </c>
      <c r="E2501">
        <v>170.94248941401801</v>
      </c>
      <c r="F2501">
        <v>30.900004160320101</v>
      </c>
      <c r="G2501" t="s">
        <v>36</v>
      </c>
      <c r="H2501" t="s">
        <v>22</v>
      </c>
      <c r="I2501" t="s">
        <v>26</v>
      </c>
      <c r="J2501">
        <v>1</v>
      </c>
      <c r="K2501">
        <v>14447.23</v>
      </c>
      <c r="L2501" t="s">
        <v>23</v>
      </c>
      <c r="M2501" t="str">
        <f>IF(PatientData[[#This Row],[Age]]&lt;=30,"18-30",IF(PatientData[[#This Row],[Age]]&lt;=40,"31-40",IF(PatientData[[#This Row],[Age]]&lt;=50,"41-50",IF(PatientData[[#This Row],[Age]]&lt;=60,"51-60",IF(PatientData[[#This Row],[Age]]&lt;=70,"61-70",IF(PatientData[[#This Row],[Age]]&lt;=80,"71-80","80+"))))))</f>
        <v>51-60</v>
      </c>
    </row>
    <row r="2502" spans="1:13" x14ac:dyDescent="0.25">
      <c r="A2502" t="s">
        <v>2526</v>
      </c>
      <c r="B2502">
        <v>95</v>
      </c>
      <c r="C2502" t="s">
        <v>25</v>
      </c>
      <c r="D2502">
        <v>135</v>
      </c>
      <c r="E2502">
        <v>214.46909333942699</v>
      </c>
      <c r="F2502">
        <v>16.7592726584807</v>
      </c>
      <c r="G2502" t="s">
        <v>14</v>
      </c>
      <c r="H2502" t="s">
        <v>19</v>
      </c>
      <c r="I2502" t="s">
        <v>15</v>
      </c>
      <c r="J2502">
        <v>4</v>
      </c>
      <c r="K2502">
        <v>14374.43</v>
      </c>
      <c r="L2502" t="s">
        <v>23</v>
      </c>
      <c r="M2502" t="str">
        <f>IF(PatientData[[#This Row],[Age]]&lt;=30,"18-30",IF(PatientData[[#This Row],[Age]]&lt;=40,"31-40",IF(PatientData[[#This Row],[Age]]&lt;=50,"41-50",IF(PatientData[[#This Row],[Age]]&lt;=60,"51-60",IF(PatientData[[#This Row],[Age]]&lt;=70,"61-70",IF(PatientData[[#This Row],[Age]]&lt;=80,"71-80","80+"))))))</f>
        <v>80+</v>
      </c>
    </row>
    <row r="2503" spans="1:13" x14ac:dyDescent="0.25">
      <c r="A2503" t="s">
        <v>2527</v>
      </c>
      <c r="B2503">
        <v>38</v>
      </c>
      <c r="C2503" t="s">
        <v>13</v>
      </c>
      <c r="D2503">
        <v>90</v>
      </c>
      <c r="E2503">
        <v>190.57017785487901</v>
      </c>
      <c r="F2503">
        <v>27.047875261080598</v>
      </c>
      <c r="G2503" t="s">
        <v>18</v>
      </c>
      <c r="H2503" t="s">
        <v>19</v>
      </c>
      <c r="I2503" t="s">
        <v>28</v>
      </c>
      <c r="J2503">
        <v>0</v>
      </c>
      <c r="K2503">
        <v>2759.71</v>
      </c>
      <c r="L2503" t="s">
        <v>16</v>
      </c>
      <c r="M2503" t="str">
        <f>IF(PatientData[[#This Row],[Age]]&lt;=30,"18-30",IF(PatientData[[#This Row],[Age]]&lt;=40,"31-40",IF(PatientData[[#This Row],[Age]]&lt;=50,"41-50",IF(PatientData[[#This Row],[Age]]&lt;=60,"51-60",IF(PatientData[[#This Row],[Age]]&lt;=70,"61-70",IF(PatientData[[#This Row],[Age]]&lt;=80,"71-80","80+"))))))</f>
        <v>31-40</v>
      </c>
    </row>
    <row r="2504" spans="1:13" x14ac:dyDescent="0.25">
      <c r="A2504" t="s">
        <v>2528</v>
      </c>
      <c r="B2504">
        <v>82</v>
      </c>
      <c r="C2504" t="s">
        <v>13</v>
      </c>
      <c r="D2504" t="s">
        <v>10051</v>
      </c>
      <c r="E2504">
        <v>175.626546711152</v>
      </c>
      <c r="F2504">
        <v>17.300287097299599</v>
      </c>
      <c r="G2504" t="s">
        <v>14</v>
      </c>
      <c r="H2504" t="s">
        <v>22</v>
      </c>
      <c r="I2504" t="s">
        <v>15</v>
      </c>
      <c r="J2504">
        <v>5</v>
      </c>
      <c r="K2504">
        <v>6123.88</v>
      </c>
      <c r="L2504" t="s">
        <v>16</v>
      </c>
      <c r="M2504" t="str">
        <f>IF(PatientData[[#This Row],[Age]]&lt;=30,"18-30",IF(PatientData[[#This Row],[Age]]&lt;=40,"31-40",IF(PatientData[[#This Row],[Age]]&lt;=50,"41-50",IF(PatientData[[#This Row],[Age]]&lt;=60,"51-60",IF(PatientData[[#This Row],[Age]]&lt;=70,"61-70",IF(PatientData[[#This Row],[Age]]&lt;=80,"71-80","80+"))))))</f>
        <v>80+</v>
      </c>
    </row>
    <row r="2505" spans="1:13" x14ac:dyDescent="0.25">
      <c r="A2505" t="s">
        <v>2529</v>
      </c>
      <c r="B2505">
        <v>62</v>
      </c>
      <c r="C2505" t="s">
        <v>13</v>
      </c>
      <c r="D2505">
        <v>153</v>
      </c>
      <c r="E2505">
        <v>215.86817626545999</v>
      </c>
      <c r="F2505">
        <v>19.5860496857808</v>
      </c>
      <c r="G2505" t="s">
        <v>36</v>
      </c>
      <c r="H2505" t="s">
        <v>22</v>
      </c>
      <c r="I2505" t="s">
        <v>26</v>
      </c>
      <c r="J2505">
        <v>5</v>
      </c>
      <c r="K2505">
        <v>15218.08</v>
      </c>
      <c r="L2505" t="s">
        <v>16</v>
      </c>
      <c r="M2505" t="str">
        <f>IF(PatientData[[#This Row],[Age]]&lt;=30,"18-30",IF(PatientData[[#This Row],[Age]]&lt;=40,"31-40",IF(PatientData[[#This Row],[Age]]&lt;=50,"41-50",IF(PatientData[[#This Row],[Age]]&lt;=60,"51-60",IF(PatientData[[#This Row],[Age]]&lt;=70,"61-70",IF(PatientData[[#This Row],[Age]]&lt;=80,"71-80","80+"))))))</f>
        <v>61-70</v>
      </c>
    </row>
    <row r="2506" spans="1:13" x14ac:dyDescent="0.25">
      <c r="A2506" t="s">
        <v>2530</v>
      </c>
      <c r="B2506">
        <v>53</v>
      </c>
      <c r="C2506" t="s">
        <v>13</v>
      </c>
      <c r="D2506">
        <v>118</v>
      </c>
      <c r="E2506">
        <v>238.99084388918399</v>
      </c>
      <c r="F2506">
        <v>24.7002117953338</v>
      </c>
      <c r="G2506" t="s">
        <v>18</v>
      </c>
      <c r="H2506" t="s">
        <v>19</v>
      </c>
      <c r="I2506" t="s">
        <v>15</v>
      </c>
      <c r="J2506">
        <v>4</v>
      </c>
      <c r="K2506">
        <v>3194.54</v>
      </c>
      <c r="L2506" t="s">
        <v>16</v>
      </c>
      <c r="M2506" t="str">
        <f>IF(PatientData[[#This Row],[Age]]&lt;=30,"18-30",IF(PatientData[[#This Row],[Age]]&lt;=40,"31-40",IF(PatientData[[#This Row],[Age]]&lt;=50,"41-50",IF(PatientData[[#This Row],[Age]]&lt;=60,"51-60",IF(PatientData[[#This Row],[Age]]&lt;=70,"61-70",IF(PatientData[[#This Row],[Age]]&lt;=80,"71-80","80+"))))))</f>
        <v>51-60</v>
      </c>
    </row>
    <row r="2507" spans="1:13" x14ac:dyDescent="0.25">
      <c r="A2507" t="s">
        <v>2531</v>
      </c>
      <c r="B2507">
        <v>48</v>
      </c>
      <c r="C2507" t="s">
        <v>13</v>
      </c>
      <c r="D2507">
        <v>133</v>
      </c>
      <c r="E2507">
        <v>230.85811177106399</v>
      </c>
      <c r="F2507">
        <v>36.430206485574701</v>
      </c>
      <c r="G2507" t="s">
        <v>36</v>
      </c>
      <c r="H2507" t="s">
        <v>19</v>
      </c>
      <c r="I2507" t="s">
        <v>26</v>
      </c>
      <c r="J2507">
        <v>10</v>
      </c>
      <c r="K2507">
        <v>28212.41</v>
      </c>
      <c r="L2507" t="s">
        <v>43</v>
      </c>
      <c r="M2507" t="str">
        <f>IF(PatientData[[#This Row],[Age]]&lt;=30,"18-30",IF(PatientData[[#This Row],[Age]]&lt;=40,"31-40",IF(PatientData[[#This Row],[Age]]&lt;=50,"41-50",IF(PatientData[[#This Row],[Age]]&lt;=60,"51-60",IF(PatientData[[#This Row],[Age]]&lt;=70,"61-70",IF(PatientData[[#This Row],[Age]]&lt;=80,"71-80","80+"))))))</f>
        <v>41-50</v>
      </c>
    </row>
    <row r="2508" spans="1:13" x14ac:dyDescent="0.25">
      <c r="A2508" t="s">
        <v>2532</v>
      </c>
      <c r="B2508">
        <v>60</v>
      </c>
      <c r="C2508" t="s">
        <v>25</v>
      </c>
      <c r="D2508">
        <v>144</v>
      </c>
      <c r="E2508">
        <v>237.23096704790299</v>
      </c>
      <c r="F2508">
        <v>28.0822425474672</v>
      </c>
      <c r="G2508" t="s">
        <v>18</v>
      </c>
      <c r="H2508" t="s">
        <v>19</v>
      </c>
      <c r="I2508" t="s">
        <v>15</v>
      </c>
      <c r="J2508">
        <v>2</v>
      </c>
      <c r="K2508">
        <v>7402.01</v>
      </c>
      <c r="L2508" t="s">
        <v>16</v>
      </c>
      <c r="M2508" t="str">
        <f>IF(PatientData[[#This Row],[Age]]&lt;=30,"18-30",IF(PatientData[[#This Row],[Age]]&lt;=40,"31-40",IF(PatientData[[#This Row],[Age]]&lt;=50,"41-50",IF(PatientData[[#This Row],[Age]]&lt;=60,"51-60",IF(PatientData[[#This Row],[Age]]&lt;=70,"61-70",IF(PatientData[[#This Row],[Age]]&lt;=80,"71-80","80+"))))))</f>
        <v>51-60</v>
      </c>
    </row>
    <row r="2509" spans="1:13" x14ac:dyDescent="0.25">
      <c r="A2509" t="s">
        <v>2533</v>
      </c>
      <c r="B2509">
        <v>62</v>
      </c>
      <c r="C2509" t="s">
        <v>25</v>
      </c>
      <c r="D2509">
        <v>147</v>
      </c>
      <c r="E2509">
        <v>195.95355771309201</v>
      </c>
      <c r="F2509">
        <v>28.152047677224999</v>
      </c>
      <c r="G2509" t="s">
        <v>14</v>
      </c>
      <c r="H2509" t="s">
        <v>19</v>
      </c>
      <c r="I2509" t="s">
        <v>15</v>
      </c>
      <c r="J2509">
        <v>5</v>
      </c>
      <c r="K2509">
        <v>14857.32</v>
      </c>
      <c r="L2509" t="s">
        <v>23</v>
      </c>
      <c r="M2509" t="str">
        <f>IF(PatientData[[#This Row],[Age]]&lt;=30,"18-30",IF(PatientData[[#This Row],[Age]]&lt;=40,"31-40",IF(PatientData[[#This Row],[Age]]&lt;=50,"41-50",IF(PatientData[[#This Row],[Age]]&lt;=60,"51-60",IF(PatientData[[#This Row],[Age]]&lt;=70,"61-70",IF(PatientData[[#This Row],[Age]]&lt;=80,"71-80","80+"))))))</f>
        <v>61-70</v>
      </c>
    </row>
    <row r="2510" spans="1:13" x14ac:dyDescent="0.25">
      <c r="A2510" t="s">
        <v>2534</v>
      </c>
      <c r="B2510">
        <v>50</v>
      </c>
      <c r="C2510" t="s">
        <v>25</v>
      </c>
      <c r="D2510">
        <v>133</v>
      </c>
      <c r="E2510">
        <v>195.56884409433201</v>
      </c>
      <c r="F2510">
        <v>26.0361020103268</v>
      </c>
      <c r="G2510" t="s">
        <v>14</v>
      </c>
      <c r="H2510" t="s">
        <v>19</v>
      </c>
      <c r="I2510" t="s">
        <v>28</v>
      </c>
      <c r="J2510">
        <v>1</v>
      </c>
      <c r="K2510">
        <v>3783.45</v>
      </c>
      <c r="L2510" t="s">
        <v>23</v>
      </c>
      <c r="M2510" t="str">
        <f>IF(PatientData[[#This Row],[Age]]&lt;=30,"18-30",IF(PatientData[[#This Row],[Age]]&lt;=40,"31-40",IF(PatientData[[#This Row],[Age]]&lt;=50,"41-50",IF(PatientData[[#This Row],[Age]]&lt;=60,"51-60",IF(PatientData[[#This Row],[Age]]&lt;=70,"61-70",IF(PatientData[[#This Row],[Age]]&lt;=80,"71-80","80+"))))))</f>
        <v>41-50</v>
      </c>
    </row>
    <row r="2511" spans="1:13" x14ac:dyDescent="0.25">
      <c r="A2511" t="s">
        <v>2535</v>
      </c>
      <c r="B2511">
        <v>54</v>
      </c>
      <c r="C2511" t="s">
        <v>25</v>
      </c>
      <c r="D2511">
        <v>116</v>
      </c>
      <c r="E2511">
        <v>282.75345792539002</v>
      </c>
      <c r="F2511">
        <v>35.614095377209203</v>
      </c>
      <c r="G2511" t="s">
        <v>36</v>
      </c>
      <c r="H2511" t="s">
        <v>22</v>
      </c>
      <c r="I2511" t="s">
        <v>26</v>
      </c>
      <c r="J2511">
        <v>5</v>
      </c>
      <c r="K2511">
        <v>21582.23</v>
      </c>
      <c r="L2511" t="s">
        <v>23</v>
      </c>
      <c r="M2511" t="str">
        <f>IF(PatientData[[#This Row],[Age]]&lt;=30,"18-30",IF(PatientData[[#This Row],[Age]]&lt;=40,"31-40",IF(PatientData[[#This Row],[Age]]&lt;=50,"41-50",IF(PatientData[[#This Row],[Age]]&lt;=60,"51-60",IF(PatientData[[#This Row],[Age]]&lt;=70,"61-70",IF(PatientData[[#This Row],[Age]]&lt;=80,"71-80","80+"))))))</f>
        <v>51-60</v>
      </c>
    </row>
    <row r="2512" spans="1:13" x14ac:dyDescent="0.25">
      <c r="A2512" t="s">
        <v>2536</v>
      </c>
      <c r="B2512">
        <v>53</v>
      </c>
      <c r="C2512" t="s">
        <v>13</v>
      </c>
      <c r="D2512">
        <v>170</v>
      </c>
      <c r="E2512">
        <v>120</v>
      </c>
      <c r="F2512">
        <v>29.483565899753</v>
      </c>
      <c r="G2512" t="s">
        <v>36</v>
      </c>
      <c r="H2512" t="s">
        <v>19</v>
      </c>
      <c r="I2512" t="s">
        <v>10051</v>
      </c>
      <c r="J2512">
        <v>4</v>
      </c>
      <c r="K2512">
        <v>2086</v>
      </c>
      <c r="L2512" t="s">
        <v>16</v>
      </c>
      <c r="M2512" t="str">
        <f>IF(PatientData[[#This Row],[Age]]&lt;=30,"18-30",IF(PatientData[[#This Row],[Age]]&lt;=40,"31-40",IF(PatientData[[#This Row],[Age]]&lt;=50,"41-50",IF(PatientData[[#This Row],[Age]]&lt;=60,"51-60",IF(PatientData[[#This Row],[Age]]&lt;=70,"61-70",IF(PatientData[[#This Row],[Age]]&lt;=80,"71-80","80+"))))))</f>
        <v>51-60</v>
      </c>
    </row>
    <row r="2513" spans="1:13" x14ac:dyDescent="0.25">
      <c r="A2513" t="s">
        <v>2537</v>
      </c>
      <c r="B2513">
        <v>23</v>
      </c>
      <c r="C2513" t="s">
        <v>13</v>
      </c>
      <c r="D2513">
        <v>139</v>
      </c>
      <c r="E2513">
        <v>234.38495685375699</v>
      </c>
      <c r="F2513">
        <v>22.944108251987299</v>
      </c>
      <c r="G2513" t="s">
        <v>14</v>
      </c>
      <c r="H2513" t="s">
        <v>19</v>
      </c>
      <c r="I2513" t="s">
        <v>28</v>
      </c>
      <c r="J2513">
        <v>1</v>
      </c>
      <c r="K2513">
        <v>2590.04</v>
      </c>
      <c r="L2513" t="s">
        <v>16</v>
      </c>
      <c r="M2513" t="str">
        <f>IF(PatientData[[#This Row],[Age]]&lt;=30,"18-30",IF(PatientData[[#This Row],[Age]]&lt;=40,"31-40",IF(PatientData[[#This Row],[Age]]&lt;=50,"41-50",IF(PatientData[[#This Row],[Age]]&lt;=60,"51-60",IF(PatientData[[#This Row],[Age]]&lt;=70,"61-70",IF(PatientData[[#This Row],[Age]]&lt;=80,"71-80","80+"))))))</f>
        <v>18-30</v>
      </c>
    </row>
    <row r="2514" spans="1:13" x14ac:dyDescent="0.25">
      <c r="A2514" t="s">
        <v>2538</v>
      </c>
      <c r="B2514">
        <v>79</v>
      </c>
      <c r="C2514" t="s">
        <v>25</v>
      </c>
      <c r="D2514">
        <v>128</v>
      </c>
      <c r="E2514">
        <v>212.92122662627099</v>
      </c>
      <c r="F2514">
        <v>28.851193134979098</v>
      </c>
      <c r="G2514" t="s">
        <v>18</v>
      </c>
      <c r="H2514" t="s">
        <v>19</v>
      </c>
      <c r="I2514" t="s">
        <v>10051</v>
      </c>
      <c r="J2514">
        <v>1</v>
      </c>
      <c r="K2514">
        <v>4198.12</v>
      </c>
      <c r="L2514" t="s">
        <v>16</v>
      </c>
      <c r="M2514" t="str">
        <f>IF(PatientData[[#This Row],[Age]]&lt;=30,"18-30",IF(PatientData[[#This Row],[Age]]&lt;=40,"31-40",IF(PatientData[[#This Row],[Age]]&lt;=50,"41-50",IF(PatientData[[#This Row],[Age]]&lt;=60,"51-60",IF(PatientData[[#This Row],[Age]]&lt;=70,"61-70",IF(PatientData[[#This Row],[Age]]&lt;=80,"71-80","80+"))))))</f>
        <v>71-80</v>
      </c>
    </row>
    <row r="2515" spans="1:13" x14ac:dyDescent="0.25">
      <c r="A2515" t="s">
        <v>2539</v>
      </c>
      <c r="B2515">
        <v>55</v>
      </c>
      <c r="C2515" t="s">
        <v>25</v>
      </c>
      <c r="D2515">
        <v>113</v>
      </c>
      <c r="E2515">
        <v>285.96001728838002</v>
      </c>
      <c r="F2515">
        <v>29.258953778290699</v>
      </c>
      <c r="G2515" t="s">
        <v>14</v>
      </c>
      <c r="H2515" t="s">
        <v>19</v>
      </c>
      <c r="I2515" t="s">
        <v>15</v>
      </c>
      <c r="J2515">
        <v>5</v>
      </c>
      <c r="K2515">
        <v>7687.54</v>
      </c>
      <c r="L2515" t="s">
        <v>16</v>
      </c>
      <c r="M2515" t="str">
        <f>IF(PatientData[[#This Row],[Age]]&lt;=30,"18-30",IF(PatientData[[#This Row],[Age]]&lt;=40,"31-40",IF(PatientData[[#This Row],[Age]]&lt;=50,"41-50",IF(PatientData[[#This Row],[Age]]&lt;=60,"51-60",IF(PatientData[[#This Row],[Age]]&lt;=70,"61-70",IF(PatientData[[#This Row],[Age]]&lt;=80,"71-80","80+"))))))</f>
        <v>51-60</v>
      </c>
    </row>
    <row r="2516" spans="1:13" x14ac:dyDescent="0.25">
      <c r="A2516" t="s">
        <v>2540</v>
      </c>
      <c r="B2516">
        <v>62</v>
      </c>
      <c r="C2516" t="s">
        <v>13</v>
      </c>
      <c r="D2516" t="s">
        <v>10051</v>
      </c>
      <c r="E2516" t="s">
        <v>10051</v>
      </c>
      <c r="F2516">
        <v>28.884980125617702</v>
      </c>
      <c r="G2516" t="s">
        <v>36</v>
      </c>
      <c r="H2516" t="s">
        <v>19</v>
      </c>
      <c r="I2516" t="s">
        <v>26</v>
      </c>
      <c r="J2516">
        <v>3</v>
      </c>
      <c r="K2516">
        <v>20296.97</v>
      </c>
      <c r="L2516" t="s">
        <v>23</v>
      </c>
      <c r="M2516" t="str">
        <f>IF(PatientData[[#This Row],[Age]]&lt;=30,"18-30",IF(PatientData[[#This Row],[Age]]&lt;=40,"31-40",IF(PatientData[[#This Row],[Age]]&lt;=50,"41-50",IF(PatientData[[#This Row],[Age]]&lt;=60,"51-60",IF(PatientData[[#This Row],[Age]]&lt;=70,"61-70",IF(PatientData[[#This Row],[Age]]&lt;=80,"71-80","80+"))))))</f>
        <v>61-70</v>
      </c>
    </row>
    <row r="2517" spans="1:13" x14ac:dyDescent="0.25">
      <c r="A2517" t="s">
        <v>2541</v>
      </c>
      <c r="B2517">
        <v>42</v>
      </c>
      <c r="C2517" t="s">
        <v>13</v>
      </c>
      <c r="D2517">
        <v>137</v>
      </c>
      <c r="E2517">
        <v>174.936233081578</v>
      </c>
      <c r="F2517">
        <v>27.568500916912601</v>
      </c>
      <c r="G2517" t="s">
        <v>18</v>
      </c>
      <c r="H2517" t="s">
        <v>22</v>
      </c>
      <c r="I2517" t="s">
        <v>15</v>
      </c>
      <c r="J2517">
        <v>5</v>
      </c>
      <c r="K2517">
        <v>12635.59</v>
      </c>
      <c r="L2517" t="s">
        <v>43</v>
      </c>
      <c r="M2517" t="str">
        <f>IF(PatientData[[#This Row],[Age]]&lt;=30,"18-30",IF(PatientData[[#This Row],[Age]]&lt;=40,"31-40",IF(PatientData[[#This Row],[Age]]&lt;=50,"41-50",IF(PatientData[[#This Row],[Age]]&lt;=60,"51-60",IF(PatientData[[#This Row],[Age]]&lt;=70,"61-70",IF(PatientData[[#This Row],[Age]]&lt;=80,"71-80","80+"))))))</f>
        <v>41-50</v>
      </c>
    </row>
    <row r="2518" spans="1:13" x14ac:dyDescent="0.25">
      <c r="A2518" t="s">
        <v>2542</v>
      </c>
      <c r="B2518">
        <v>53</v>
      </c>
      <c r="C2518" t="s">
        <v>25</v>
      </c>
      <c r="D2518">
        <v>158</v>
      </c>
      <c r="E2518">
        <v>207.94448333442099</v>
      </c>
      <c r="F2518">
        <v>36.196305200624401</v>
      </c>
      <c r="G2518" t="s">
        <v>18</v>
      </c>
      <c r="H2518" t="s">
        <v>19</v>
      </c>
      <c r="I2518" t="s">
        <v>15</v>
      </c>
      <c r="J2518">
        <v>2</v>
      </c>
      <c r="K2518">
        <v>5004.17</v>
      </c>
      <c r="L2518" t="s">
        <v>16</v>
      </c>
      <c r="M2518" t="str">
        <f>IF(PatientData[[#This Row],[Age]]&lt;=30,"18-30",IF(PatientData[[#This Row],[Age]]&lt;=40,"31-40",IF(PatientData[[#This Row],[Age]]&lt;=50,"41-50",IF(PatientData[[#This Row],[Age]]&lt;=60,"51-60",IF(PatientData[[#This Row],[Age]]&lt;=70,"61-70",IF(PatientData[[#This Row],[Age]]&lt;=80,"71-80","80+"))))))</f>
        <v>51-60</v>
      </c>
    </row>
    <row r="2519" spans="1:13" x14ac:dyDescent="0.25">
      <c r="A2519" t="s">
        <v>2543</v>
      </c>
      <c r="B2519">
        <v>59</v>
      </c>
      <c r="C2519" t="s">
        <v>13</v>
      </c>
      <c r="D2519">
        <v>134</v>
      </c>
      <c r="E2519">
        <v>219.261647588421</v>
      </c>
      <c r="F2519">
        <v>39.392710060169399</v>
      </c>
      <c r="G2519" t="s">
        <v>36</v>
      </c>
      <c r="H2519" t="s">
        <v>19</v>
      </c>
      <c r="I2519" t="s">
        <v>15</v>
      </c>
      <c r="J2519">
        <v>3</v>
      </c>
      <c r="K2519">
        <v>10600.19</v>
      </c>
      <c r="L2519" t="s">
        <v>43</v>
      </c>
      <c r="M2519" t="str">
        <f>IF(PatientData[[#This Row],[Age]]&lt;=30,"18-30",IF(PatientData[[#This Row],[Age]]&lt;=40,"31-40",IF(PatientData[[#This Row],[Age]]&lt;=50,"41-50",IF(PatientData[[#This Row],[Age]]&lt;=60,"51-60",IF(PatientData[[#This Row],[Age]]&lt;=70,"61-70",IF(PatientData[[#This Row],[Age]]&lt;=80,"71-80","80+"))))))</f>
        <v>51-60</v>
      </c>
    </row>
    <row r="2520" spans="1:13" x14ac:dyDescent="0.25">
      <c r="A2520" t="s">
        <v>2544</v>
      </c>
      <c r="B2520">
        <v>37</v>
      </c>
      <c r="C2520" t="s">
        <v>25</v>
      </c>
      <c r="D2520">
        <v>103</v>
      </c>
      <c r="E2520">
        <v>187.55776303874299</v>
      </c>
      <c r="F2520">
        <v>35.243191712522503</v>
      </c>
      <c r="G2520" t="s">
        <v>14</v>
      </c>
      <c r="H2520" t="s">
        <v>22</v>
      </c>
      <c r="I2520" t="s">
        <v>15</v>
      </c>
      <c r="J2520">
        <v>2</v>
      </c>
      <c r="K2520">
        <v>12944.2</v>
      </c>
      <c r="L2520" t="s">
        <v>16</v>
      </c>
      <c r="M2520" t="str">
        <f>IF(PatientData[[#This Row],[Age]]&lt;=30,"18-30",IF(PatientData[[#This Row],[Age]]&lt;=40,"31-40",IF(PatientData[[#This Row],[Age]]&lt;=50,"41-50",IF(PatientData[[#This Row],[Age]]&lt;=60,"51-60",IF(PatientData[[#This Row],[Age]]&lt;=70,"61-70",IF(PatientData[[#This Row],[Age]]&lt;=80,"71-80","80+"))))))</f>
        <v>31-40</v>
      </c>
    </row>
    <row r="2521" spans="1:13" x14ac:dyDescent="0.25">
      <c r="A2521" t="s">
        <v>2545</v>
      </c>
      <c r="B2521">
        <v>52</v>
      </c>
      <c r="C2521" t="s">
        <v>25</v>
      </c>
      <c r="D2521">
        <v>98</v>
      </c>
      <c r="E2521">
        <v>300.040909554373</v>
      </c>
      <c r="F2521">
        <v>22.879240041090199</v>
      </c>
      <c r="G2521" t="s">
        <v>36</v>
      </c>
      <c r="H2521" t="s">
        <v>19</v>
      </c>
      <c r="I2521" t="s">
        <v>26</v>
      </c>
      <c r="J2521">
        <v>3</v>
      </c>
      <c r="K2521">
        <v>13005.46</v>
      </c>
      <c r="L2521" t="s">
        <v>16</v>
      </c>
      <c r="M2521" t="str">
        <f>IF(PatientData[[#This Row],[Age]]&lt;=30,"18-30",IF(PatientData[[#This Row],[Age]]&lt;=40,"31-40",IF(PatientData[[#This Row],[Age]]&lt;=50,"41-50",IF(PatientData[[#This Row],[Age]]&lt;=60,"51-60",IF(PatientData[[#This Row],[Age]]&lt;=70,"61-70",IF(PatientData[[#This Row],[Age]]&lt;=80,"71-80","80+"))))))</f>
        <v>51-60</v>
      </c>
    </row>
    <row r="2522" spans="1:13" x14ac:dyDescent="0.25">
      <c r="A2522" t="s">
        <v>2546</v>
      </c>
      <c r="B2522">
        <v>65</v>
      </c>
      <c r="C2522" t="s">
        <v>25</v>
      </c>
      <c r="D2522">
        <v>130</v>
      </c>
      <c r="E2522">
        <v>284.97948747739702</v>
      </c>
      <c r="F2522">
        <v>23.097336209085501</v>
      </c>
      <c r="G2522" t="s">
        <v>14</v>
      </c>
      <c r="H2522" t="s">
        <v>19</v>
      </c>
      <c r="I2522" t="s">
        <v>15</v>
      </c>
      <c r="J2522">
        <v>5</v>
      </c>
      <c r="K2522">
        <v>12616.7</v>
      </c>
      <c r="L2522" t="s">
        <v>16</v>
      </c>
      <c r="M2522" t="str">
        <f>IF(PatientData[[#This Row],[Age]]&lt;=30,"18-30",IF(PatientData[[#This Row],[Age]]&lt;=40,"31-40",IF(PatientData[[#This Row],[Age]]&lt;=50,"41-50",IF(PatientData[[#This Row],[Age]]&lt;=60,"51-60",IF(PatientData[[#This Row],[Age]]&lt;=70,"61-70",IF(PatientData[[#This Row],[Age]]&lt;=80,"71-80","80+"))))))</f>
        <v>61-70</v>
      </c>
    </row>
    <row r="2523" spans="1:13" x14ac:dyDescent="0.25">
      <c r="A2523" t="s">
        <v>2547</v>
      </c>
      <c r="B2523">
        <v>26</v>
      </c>
      <c r="C2523" t="s">
        <v>25</v>
      </c>
      <c r="D2523">
        <v>157</v>
      </c>
      <c r="E2523">
        <v>234.313016624895</v>
      </c>
      <c r="F2523">
        <v>25.9979450873941</v>
      </c>
      <c r="G2523" t="s">
        <v>18</v>
      </c>
      <c r="H2523" t="s">
        <v>19</v>
      </c>
      <c r="I2523" t="s">
        <v>15</v>
      </c>
      <c r="J2523">
        <v>1</v>
      </c>
      <c r="K2523">
        <v>8373.58</v>
      </c>
      <c r="L2523" t="s">
        <v>23</v>
      </c>
      <c r="M2523" t="str">
        <f>IF(PatientData[[#This Row],[Age]]&lt;=30,"18-30",IF(PatientData[[#This Row],[Age]]&lt;=40,"31-40",IF(PatientData[[#This Row],[Age]]&lt;=50,"41-50",IF(PatientData[[#This Row],[Age]]&lt;=60,"51-60",IF(PatientData[[#This Row],[Age]]&lt;=70,"61-70",IF(PatientData[[#This Row],[Age]]&lt;=80,"71-80","80+"))))))</f>
        <v>18-30</v>
      </c>
    </row>
    <row r="2524" spans="1:13" x14ac:dyDescent="0.25">
      <c r="A2524" t="s">
        <v>2548</v>
      </c>
      <c r="B2524">
        <v>60</v>
      </c>
      <c r="C2524" t="s">
        <v>25</v>
      </c>
      <c r="D2524">
        <v>129</v>
      </c>
      <c r="E2524">
        <v>233.31690898411799</v>
      </c>
      <c r="F2524">
        <v>25.440545257681499</v>
      </c>
      <c r="G2524" t="s">
        <v>18</v>
      </c>
      <c r="H2524" t="s">
        <v>19</v>
      </c>
      <c r="I2524" t="s">
        <v>15</v>
      </c>
      <c r="J2524">
        <v>1</v>
      </c>
      <c r="K2524">
        <v>1378.77</v>
      </c>
      <c r="L2524" t="s">
        <v>16</v>
      </c>
      <c r="M2524" t="str">
        <f>IF(PatientData[[#This Row],[Age]]&lt;=30,"18-30",IF(PatientData[[#This Row],[Age]]&lt;=40,"31-40",IF(PatientData[[#This Row],[Age]]&lt;=50,"41-50",IF(PatientData[[#This Row],[Age]]&lt;=60,"51-60",IF(PatientData[[#This Row],[Age]]&lt;=70,"61-70",IF(PatientData[[#This Row],[Age]]&lt;=80,"71-80","80+"))))))</f>
        <v>51-60</v>
      </c>
    </row>
    <row r="2525" spans="1:13" x14ac:dyDescent="0.25">
      <c r="A2525" t="s">
        <v>2549</v>
      </c>
      <c r="B2525">
        <v>47</v>
      </c>
      <c r="C2525" t="s">
        <v>13</v>
      </c>
      <c r="D2525">
        <v>120</v>
      </c>
      <c r="E2525">
        <v>219.957444581</v>
      </c>
      <c r="F2525">
        <v>19.669559471853201</v>
      </c>
      <c r="G2525" t="s">
        <v>18</v>
      </c>
      <c r="H2525" t="s">
        <v>19</v>
      </c>
      <c r="I2525" t="s">
        <v>10051</v>
      </c>
      <c r="J2525">
        <v>3</v>
      </c>
      <c r="K2525">
        <v>3760.07</v>
      </c>
      <c r="L2525" t="s">
        <v>23</v>
      </c>
      <c r="M2525" t="str">
        <f>IF(PatientData[[#This Row],[Age]]&lt;=30,"18-30",IF(PatientData[[#This Row],[Age]]&lt;=40,"31-40",IF(PatientData[[#This Row],[Age]]&lt;=50,"41-50",IF(PatientData[[#This Row],[Age]]&lt;=60,"51-60",IF(PatientData[[#This Row],[Age]]&lt;=70,"61-70",IF(PatientData[[#This Row],[Age]]&lt;=80,"71-80","80+"))))))</f>
        <v>41-50</v>
      </c>
    </row>
    <row r="2526" spans="1:13" x14ac:dyDescent="0.25">
      <c r="A2526" t="s">
        <v>2550</v>
      </c>
      <c r="B2526">
        <v>83</v>
      </c>
      <c r="C2526" t="s">
        <v>13</v>
      </c>
      <c r="D2526" t="s">
        <v>10051</v>
      </c>
      <c r="E2526">
        <v>253.378136480508</v>
      </c>
      <c r="F2526">
        <v>27.157964429881201</v>
      </c>
      <c r="G2526" t="s">
        <v>14</v>
      </c>
      <c r="H2526" t="s">
        <v>22</v>
      </c>
      <c r="I2526" t="s">
        <v>15</v>
      </c>
      <c r="J2526">
        <v>3</v>
      </c>
      <c r="K2526">
        <v>3800.89</v>
      </c>
      <c r="L2526" t="s">
        <v>16</v>
      </c>
      <c r="M2526" t="str">
        <f>IF(PatientData[[#This Row],[Age]]&lt;=30,"18-30",IF(PatientData[[#This Row],[Age]]&lt;=40,"31-40",IF(PatientData[[#This Row],[Age]]&lt;=50,"41-50",IF(PatientData[[#This Row],[Age]]&lt;=60,"51-60",IF(PatientData[[#This Row],[Age]]&lt;=70,"61-70",IF(PatientData[[#This Row],[Age]]&lt;=80,"71-80","80+"))))))</f>
        <v>80+</v>
      </c>
    </row>
    <row r="2527" spans="1:13" x14ac:dyDescent="0.25">
      <c r="A2527" t="s">
        <v>2551</v>
      </c>
      <c r="B2527">
        <v>60</v>
      </c>
      <c r="C2527" t="s">
        <v>13</v>
      </c>
      <c r="D2527">
        <v>136</v>
      </c>
      <c r="E2527">
        <v>267.93038930200498</v>
      </c>
      <c r="F2527">
        <v>20.2215623916079</v>
      </c>
      <c r="G2527" t="s">
        <v>36</v>
      </c>
      <c r="H2527" t="s">
        <v>22</v>
      </c>
      <c r="I2527" t="s">
        <v>26</v>
      </c>
      <c r="J2527">
        <v>4</v>
      </c>
      <c r="K2527">
        <v>22161.919999999998</v>
      </c>
      <c r="L2527" t="s">
        <v>16</v>
      </c>
      <c r="M2527" t="str">
        <f>IF(PatientData[[#This Row],[Age]]&lt;=30,"18-30",IF(PatientData[[#This Row],[Age]]&lt;=40,"31-40",IF(PatientData[[#This Row],[Age]]&lt;=50,"41-50",IF(PatientData[[#This Row],[Age]]&lt;=60,"51-60",IF(PatientData[[#This Row],[Age]]&lt;=70,"61-70",IF(PatientData[[#This Row],[Age]]&lt;=80,"71-80","80+"))))))</f>
        <v>51-60</v>
      </c>
    </row>
    <row r="2528" spans="1:13" x14ac:dyDescent="0.25">
      <c r="A2528" t="s">
        <v>2552</v>
      </c>
      <c r="B2528">
        <v>92</v>
      </c>
      <c r="C2528" t="s">
        <v>25</v>
      </c>
      <c r="D2528">
        <v>140</v>
      </c>
      <c r="E2528">
        <v>321.41540046727999</v>
      </c>
      <c r="F2528">
        <v>24.871024605593</v>
      </c>
      <c r="G2528" t="s">
        <v>14</v>
      </c>
      <c r="H2528" t="s">
        <v>19</v>
      </c>
      <c r="I2528" t="s">
        <v>15</v>
      </c>
      <c r="J2528">
        <v>1</v>
      </c>
      <c r="K2528">
        <v>7724.18</v>
      </c>
      <c r="L2528" t="s">
        <v>16</v>
      </c>
      <c r="M2528" t="str">
        <f>IF(PatientData[[#This Row],[Age]]&lt;=30,"18-30",IF(PatientData[[#This Row],[Age]]&lt;=40,"31-40",IF(PatientData[[#This Row],[Age]]&lt;=50,"41-50",IF(PatientData[[#This Row],[Age]]&lt;=60,"51-60",IF(PatientData[[#This Row],[Age]]&lt;=70,"61-70",IF(PatientData[[#This Row],[Age]]&lt;=80,"71-80","80+"))))))</f>
        <v>80+</v>
      </c>
    </row>
    <row r="2529" spans="1:13" x14ac:dyDescent="0.25">
      <c r="A2529" t="s">
        <v>2553</v>
      </c>
      <c r="B2529">
        <v>71</v>
      </c>
      <c r="C2529" t="s">
        <v>25</v>
      </c>
      <c r="D2529">
        <v>127</v>
      </c>
      <c r="E2529">
        <v>222.89085910478701</v>
      </c>
      <c r="F2529">
        <v>26.847466668796699</v>
      </c>
      <c r="G2529" t="s">
        <v>18</v>
      </c>
      <c r="H2529" t="s">
        <v>19</v>
      </c>
      <c r="I2529" t="s">
        <v>15</v>
      </c>
      <c r="J2529">
        <v>2</v>
      </c>
      <c r="K2529">
        <v>7358.8</v>
      </c>
      <c r="L2529" t="s">
        <v>23</v>
      </c>
      <c r="M2529" t="str">
        <f>IF(PatientData[[#This Row],[Age]]&lt;=30,"18-30",IF(PatientData[[#This Row],[Age]]&lt;=40,"31-40",IF(PatientData[[#This Row],[Age]]&lt;=50,"41-50",IF(PatientData[[#This Row],[Age]]&lt;=60,"51-60",IF(PatientData[[#This Row],[Age]]&lt;=70,"61-70",IF(PatientData[[#This Row],[Age]]&lt;=80,"71-80","80+"))))))</f>
        <v>71-80</v>
      </c>
    </row>
    <row r="2530" spans="1:13" x14ac:dyDescent="0.25">
      <c r="A2530" t="s">
        <v>2554</v>
      </c>
      <c r="B2530">
        <v>59</v>
      </c>
      <c r="C2530" t="s">
        <v>13</v>
      </c>
      <c r="D2530">
        <v>117</v>
      </c>
      <c r="E2530">
        <v>254.218474567659</v>
      </c>
      <c r="F2530">
        <v>22.107233298223999</v>
      </c>
      <c r="G2530" t="s">
        <v>36</v>
      </c>
      <c r="H2530" t="s">
        <v>19</v>
      </c>
      <c r="I2530" t="s">
        <v>26</v>
      </c>
      <c r="J2530">
        <v>3</v>
      </c>
      <c r="K2530">
        <v>23182.16</v>
      </c>
      <c r="L2530" t="s">
        <v>43</v>
      </c>
      <c r="M2530" t="str">
        <f>IF(PatientData[[#This Row],[Age]]&lt;=30,"18-30",IF(PatientData[[#This Row],[Age]]&lt;=40,"31-40",IF(PatientData[[#This Row],[Age]]&lt;=50,"41-50",IF(PatientData[[#This Row],[Age]]&lt;=60,"51-60",IF(PatientData[[#This Row],[Age]]&lt;=70,"61-70",IF(PatientData[[#This Row],[Age]]&lt;=80,"71-80","80+"))))))</f>
        <v>51-60</v>
      </c>
    </row>
    <row r="2531" spans="1:13" x14ac:dyDescent="0.25">
      <c r="A2531" t="s">
        <v>2555</v>
      </c>
      <c r="B2531">
        <v>52</v>
      </c>
      <c r="C2531" t="s">
        <v>13</v>
      </c>
      <c r="D2531">
        <v>99</v>
      </c>
      <c r="E2531">
        <v>247.47352533060501</v>
      </c>
      <c r="F2531">
        <v>31.872113695828499</v>
      </c>
      <c r="G2531" t="s">
        <v>14</v>
      </c>
      <c r="H2531" t="s">
        <v>19</v>
      </c>
      <c r="I2531" t="s">
        <v>28</v>
      </c>
      <c r="J2531">
        <v>2</v>
      </c>
      <c r="K2531">
        <v>5104.8500000000004</v>
      </c>
      <c r="L2531" t="s">
        <v>16</v>
      </c>
      <c r="M2531" t="str">
        <f>IF(PatientData[[#This Row],[Age]]&lt;=30,"18-30",IF(PatientData[[#This Row],[Age]]&lt;=40,"31-40",IF(PatientData[[#This Row],[Age]]&lt;=50,"41-50",IF(PatientData[[#This Row],[Age]]&lt;=60,"51-60",IF(PatientData[[#This Row],[Age]]&lt;=70,"61-70",IF(PatientData[[#This Row],[Age]]&lt;=80,"71-80","80+"))))))</f>
        <v>51-60</v>
      </c>
    </row>
    <row r="2532" spans="1:13" x14ac:dyDescent="0.25">
      <c r="A2532" t="s">
        <v>2556</v>
      </c>
      <c r="B2532">
        <v>61</v>
      </c>
      <c r="C2532" t="s">
        <v>13</v>
      </c>
      <c r="D2532">
        <v>105</v>
      </c>
      <c r="E2532">
        <v>223.63012188649799</v>
      </c>
      <c r="F2532">
        <v>25.490391749683798</v>
      </c>
      <c r="G2532" t="s">
        <v>18</v>
      </c>
      <c r="H2532" t="s">
        <v>19</v>
      </c>
      <c r="I2532" t="s">
        <v>15</v>
      </c>
      <c r="J2532">
        <v>2</v>
      </c>
      <c r="K2532">
        <v>9329.6</v>
      </c>
      <c r="L2532" t="s">
        <v>16</v>
      </c>
      <c r="M2532" t="str">
        <f>IF(PatientData[[#This Row],[Age]]&lt;=30,"18-30",IF(PatientData[[#This Row],[Age]]&lt;=40,"31-40",IF(PatientData[[#This Row],[Age]]&lt;=50,"41-50",IF(PatientData[[#This Row],[Age]]&lt;=60,"51-60",IF(PatientData[[#This Row],[Age]]&lt;=70,"61-70",IF(PatientData[[#This Row],[Age]]&lt;=80,"71-80","80+"))))))</f>
        <v>61-70</v>
      </c>
    </row>
    <row r="2533" spans="1:13" x14ac:dyDescent="0.25">
      <c r="A2533" t="s">
        <v>2557</v>
      </c>
      <c r="B2533">
        <v>94</v>
      </c>
      <c r="C2533" t="s">
        <v>13</v>
      </c>
      <c r="D2533" t="s">
        <v>10051</v>
      </c>
      <c r="E2533">
        <v>285.86205682492101</v>
      </c>
      <c r="F2533">
        <v>29.854025889514901</v>
      </c>
      <c r="G2533" t="s">
        <v>14</v>
      </c>
      <c r="H2533" t="s">
        <v>19</v>
      </c>
      <c r="I2533" t="s">
        <v>15</v>
      </c>
      <c r="J2533">
        <v>2</v>
      </c>
      <c r="K2533">
        <v>8739.7000000000007</v>
      </c>
      <c r="L2533" t="s">
        <v>16</v>
      </c>
      <c r="M2533" t="str">
        <f>IF(PatientData[[#This Row],[Age]]&lt;=30,"18-30",IF(PatientData[[#This Row],[Age]]&lt;=40,"31-40",IF(PatientData[[#This Row],[Age]]&lt;=50,"41-50",IF(PatientData[[#This Row],[Age]]&lt;=60,"51-60",IF(PatientData[[#This Row],[Age]]&lt;=70,"61-70",IF(PatientData[[#This Row],[Age]]&lt;=80,"71-80","80+"))))))</f>
        <v>80+</v>
      </c>
    </row>
    <row r="2534" spans="1:13" x14ac:dyDescent="0.25">
      <c r="A2534" t="s">
        <v>2558</v>
      </c>
      <c r="B2534">
        <v>49</v>
      </c>
      <c r="C2534" t="s">
        <v>13</v>
      </c>
      <c r="D2534">
        <v>149</v>
      </c>
      <c r="E2534">
        <v>187.14442505803899</v>
      </c>
      <c r="F2534">
        <v>23.935478941468698</v>
      </c>
      <c r="G2534" t="s">
        <v>14</v>
      </c>
      <c r="H2534" t="s">
        <v>10051</v>
      </c>
      <c r="I2534" t="s">
        <v>15</v>
      </c>
      <c r="J2534">
        <v>4</v>
      </c>
      <c r="K2534" t="s">
        <v>10051</v>
      </c>
      <c r="L2534" t="s">
        <v>16</v>
      </c>
      <c r="M2534" t="str">
        <f>IF(PatientData[[#This Row],[Age]]&lt;=30,"18-30",IF(PatientData[[#This Row],[Age]]&lt;=40,"31-40",IF(PatientData[[#This Row],[Age]]&lt;=50,"41-50",IF(PatientData[[#This Row],[Age]]&lt;=60,"51-60",IF(PatientData[[#This Row],[Age]]&lt;=70,"61-70",IF(PatientData[[#This Row],[Age]]&lt;=80,"71-80","80+"))))))</f>
        <v>41-50</v>
      </c>
    </row>
    <row r="2535" spans="1:13" x14ac:dyDescent="0.25">
      <c r="A2535" t="s">
        <v>2559</v>
      </c>
      <c r="B2535">
        <v>54</v>
      </c>
      <c r="C2535" t="s">
        <v>25</v>
      </c>
      <c r="D2535">
        <v>143</v>
      </c>
      <c r="E2535">
        <v>229.889018802772</v>
      </c>
      <c r="F2535">
        <v>29.168946358188698</v>
      </c>
      <c r="G2535" t="s">
        <v>14</v>
      </c>
      <c r="H2535" t="s">
        <v>22</v>
      </c>
      <c r="I2535" t="s">
        <v>15</v>
      </c>
      <c r="J2535">
        <v>1</v>
      </c>
      <c r="K2535" t="s">
        <v>10051</v>
      </c>
      <c r="L2535" t="s">
        <v>43</v>
      </c>
      <c r="M2535" t="str">
        <f>IF(PatientData[[#This Row],[Age]]&lt;=30,"18-30",IF(PatientData[[#This Row],[Age]]&lt;=40,"31-40",IF(PatientData[[#This Row],[Age]]&lt;=50,"41-50",IF(PatientData[[#This Row],[Age]]&lt;=60,"51-60",IF(PatientData[[#This Row],[Age]]&lt;=70,"61-70",IF(PatientData[[#This Row],[Age]]&lt;=80,"71-80","80+"))))))</f>
        <v>51-60</v>
      </c>
    </row>
    <row r="2536" spans="1:13" x14ac:dyDescent="0.25">
      <c r="A2536" t="s">
        <v>2560</v>
      </c>
      <c r="B2536">
        <v>51</v>
      </c>
      <c r="C2536" t="s">
        <v>13</v>
      </c>
      <c r="D2536">
        <v>101</v>
      </c>
      <c r="E2536">
        <v>173.74256811529401</v>
      </c>
      <c r="F2536">
        <v>20.634428998873801</v>
      </c>
      <c r="G2536" t="s">
        <v>14</v>
      </c>
      <c r="H2536" t="s">
        <v>19</v>
      </c>
      <c r="I2536" t="s">
        <v>15</v>
      </c>
      <c r="J2536">
        <v>5</v>
      </c>
      <c r="K2536">
        <v>4291.87</v>
      </c>
      <c r="L2536" t="s">
        <v>16</v>
      </c>
      <c r="M2536" t="str">
        <f>IF(PatientData[[#This Row],[Age]]&lt;=30,"18-30",IF(PatientData[[#This Row],[Age]]&lt;=40,"31-40",IF(PatientData[[#This Row],[Age]]&lt;=50,"41-50",IF(PatientData[[#This Row],[Age]]&lt;=60,"51-60",IF(PatientData[[#This Row],[Age]]&lt;=70,"61-70",IF(PatientData[[#This Row],[Age]]&lt;=80,"71-80","80+"))))))</f>
        <v>51-60</v>
      </c>
    </row>
    <row r="2537" spans="1:13" x14ac:dyDescent="0.25">
      <c r="A2537" t="s">
        <v>2561</v>
      </c>
      <c r="B2537">
        <v>73</v>
      </c>
      <c r="C2537" t="s">
        <v>25</v>
      </c>
      <c r="D2537">
        <v>131</v>
      </c>
      <c r="E2537">
        <v>200.02572671381</v>
      </c>
      <c r="F2537">
        <v>22.430659039060401</v>
      </c>
      <c r="G2537" t="s">
        <v>18</v>
      </c>
      <c r="H2537" t="s">
        <v>19</v>
      </c>
      <c r="I2537" t="s">
        <v>15</v>
      </c>
      <c r="J2537">
        <v>1</v>
      </c>
      <c r="K2537">
        <v>13452.76</v>
      </c>
      <c r="L2537" t="s">
        <v>23</v>
      </c>
      <c r="M2537" t="str">
        <f>IF(PatientData[[#This Row],[Age]]&lt;=30,"18-30",IF(PatientData[[#This Row],[Age]]&lt;=40,"31-40",IF(PatientData[[#This Row],[Age]]&lt;=50,"41-50",IF(PatientData[[#This Row],[Age]]&lt;=60,"51-60",IF(PatientData[[#This Row],[Age]]&lt;=70,"61-70",IF(PatientData[[#This Row],[Age]]&lt;=80,"71-80","80+"))))))</f>
        <v>71-80</v>
      </c>
    </row>
    <row r="2538" spans="1:13" x14ac:dyDescent="0.25">
      <c r="A2538" t="s">
        <v>2562</v>
      </c>
      <c r="B2538">
        <v>39</v>
      </c>
      <c r="C2538" t="s">
        <v>13</v>
      </c>
      <c r="D2538">
        <v>102</v>
      </c>
      <c r="E2538">
        <v>182.18931682106799</v>
      </c>
      <c r="F2538">
        <v>31.955765659735299</v>
      </c>
      <c r="G2538" t="s">
        <v>36</v>
      </c>
      <c r="H2538" t="s">
        <v>19</v>
      </c>
      <c r="I2538" t="s">
        <v>28</v>
      </c>
      <c r="J2538">
        <v>5</v>
      </c>
      <c r="K2538">
        <v>4082.13</v>
      </c>
      <c r="L2538" t="s">
        <v>20</v>
      </c>
      <c r="M2538" t="str">
        <f>IF(PatientData[[#This Row],[Age]]&lt;=30,"18-30",IF(PatientData[[#This Row],[Age]]&lt;=40,"31-40",IF(PatientData[[#This Row],[Age]]&lt;=50,"41-50",IF(PatientData[[#This Row],[Age]]&lt;=60,"51-60",IF(PatientData[[#This Row],[Age]]&lt;=70,"61-70",IF(PatientData[[#This Row],[Age]]&lt;=80,"71-80","80+"))))))</f>
        <v>31-40</v>
      </c>
    </row>
    <row r="2539" spans="1:13" x14ac:dyDescent="0.25">
      <c r="A2539" t="s">
        <v>2563</v>
      </c>
      <c r="B2539">
        <v>60</v>
      </c>
      <c r="C2539" t="s">
        <v>13</v>
      </c>
      <c r="D2539">
        <v>125</v>
      </c>
      <c r="E2539">
        <v>170.343086899691</v>
      </c>
      <c r="F2539">
        <v>31.617342292528601</v>
      </c>
      <c r="G2539" t="s">
        <v>18</v>
      </c>
      <c r="H2539" t="s">
        <v>22</v>
      </c>
      <c r="I2539" t="s">
        <v>26</v>
      </c>
      <c r="J2539">
        <v>5</v>
      </c>
      <c r="K2539">
        <v>9402.31</v>
      </c>
      <c r="L2539" t="s">
        <v>16</v>
      </c>
      <c r="M2539" t="str">
        <f>IF(PatientData[[#This Row],[Age]]&lt;=30,"18-30",IF(PatientData[[#This Row],[Age]]&lt;=40,"31-40",IF(PatientData[[#This Row],[Age]]&lt;=50,"41-50",IF(PatientData[[#This Row],[Age]]&lt;=60,"51-60",IF(PatientData[[#This Row],[Age]]&lt;=70,"61-70",IF(PatientData[[#This Row],[Age]]&lt;=80,"71-80","80+"))))))</f>
        <v>51-60</v>
      </c>
    </row>
    <row r="2540" spans="1:13" x14ac:dyDescent="0.25">
      <c r="A2540" t="s">
        <v>2564</v>
      </c>
      <c r="B2540">
        <v>86</v>
      </c>
      <c r="C2540" t="s">
        <v>25</v>
      </c>
      <c r="D2540">
        <v>120</v>
      </c>
      <c r="E2540">
        <v>292.99556607692898</v>
      </c>
      <c r="F2540">
        <v>31.967436397570498</v>
      </c>
      <c r="G2540" t="s">
        <v>14</v>
      </c>
      <c r="H2540" t="s">
        <v>19</v>
      </c>
      <c r="I2540" t="s">
        <v>15</v>
      </c>
      <c r="J2540">
        <v>3</v>
      </c>
      <c r="K2540">
        <v>15968.88</v>
      </c>
      <c r="L2540" t="s">
        <v>16</v>
      </c>
      <c r="M2540" t="str">
        <f>IF(PatientData[[#This Row],[Age]]&lt;=30,"18-30",IF(PatientData[[#This Row],[Age]]&lt;=40,"31-40",IF(PatientData[[#This Row],[Age]]&lt;=50,"41-50",IF(PatientData[[#This Row],[Age]]&lt;=60,"51-60",IF(PatientData[[#This Row],[Age]]&lt;=70,"61-70",IF(PatientData[[#This Row],[Age]]&lt;=80,"71-80","80+"))))))</f>
        <v>80+</v>
      </c>
    </row>
    <row r="2541" spans="1:13" x14ac:dyDescent="0.25">
      <c r="A2541" t="s">
        <v>2565</v>
      </c>
      <c r="B2541">
        <v>51</v>
      </c>
      <c r="C2541" t="s">
        <v>25</v>
      </c>
      <c r="D2541">
        <v>97</v>
      </c>
      <c r="E2541">
        <v>252.02611524451299</v>
      </c>
      <c r="F2541">
        <v>26.8790114898379</v>
      </c>
      <c r="G2541" t="s">
        <v>18</v>
      </c>
      <c r="H2541" t="s">
        <v>22</v>
      </c>
      <c r="I2541" t="s">
        <v>26</v>
      </c>
      <c r="J2541">
        <v>2</v>
      </c>
      <c r="K2541">
        <v>9073.17</v>
      </c>
      <c r="L2541" t="s">
        <v>43</v>
      </c>
      <c r="M2541" t="str">
        <f>IF(PatientData[[#This Row],[Age]]&lt;=30,"18-30",IF(PatientData[[#This Row],[Age]]&lt;=40,"31-40",IF(PatientData[[#This Row],[Age]]&lt;=50,"41-50",IF(PatientData[[#This Row],[Age]]&lt;=60,"51-60",IF(PatientData[[#This Row],[Age]]&lt;=70,"61-70",IF(PatientData[[#This Row],[Age]]&lt;=80,"71-80","80+"))))))</f>
        <v>51-60</v>
      </c>
    </row>
    <row r="2542" spans="1:13" x14ac:dyDescent="0.25">
      <c r="A2542" t="s">
        <v>2566</v>
      </c>
      <c r="B2542">
        <v>44</v>
      </c>
      <c r="C2542" t="s">
        <v>13</v>
      </c>
      <c r="D2542">
        <v>142</v>
      </c>
      <c r="E2542" t="s">
        <v>10051</v>
      </c>
      <c r="F2542">
        <v>23.423798047730202</v>
      </c>
      <c r="G2542" t="s">
        <v>36</v>
      </c>
      <c r="H2542" t="s">
        <v>19</v>
      </c>
      <c r="I2542" t="s">
        <v>26</v>
      </c>
      <c r="J2542" t="s">
        <v>10051</v>
      </c>
      <c r="K2542">
        <v>19063.099999999999</v>
      </c>
      <c r="L2542" t="s">
        <v>16</v>
      </c>
      <c r="M2542" t="str">
        <f>IF(PatientData[[#This Row],[Age]]&lt;=30,"18-30",IF(PatientData[[#This Row],[Age]]&lt;=40,"31-40",IF(PatientData[[#This Row],[Age]]&lt;=50,"41-50",IF(PatientData[[#This Row],[Age]]&lt;=60,"51-60",IF(PatientData[[#This Row],[Age]]&lt;=70,"61-70",IF(PatientData[[#This Row],[Age]]&lt;=80,"71-80","80+"))))))</f>
        <v>41-50</v>
      </c>
    </row>
    <row r="2543" spans="1:13" x14ac:dyDescent="0.25">
      <c r="A2543" t="s">
        <v>2567</v>
      </c>
      <c r="B2543">
        <v>49</v>
      </c>
      <c r="C2543" t="s">
        <v>13</v>
      </c>
      <c r="D2543">
        <v>163</v>
      </c>
      <c r="E2543">
        <v>295.43565121714499</v>
      </c>
      <c r="F2543">
        <v>24.7965220867715</v>
      </c>
      <c r="G2543" t="s">
        <v>18</v>
      </c>
      <c r="H2543" t="s">
        <v>22</v>
      </c>
      <c r="I2543" t="s">
        <v>15</v>
      </c>
      <c r="J2543">
        <v>1</v>
      </c>
      <c r="K2543">
        <v>502.05</v>
      </c>
      <c r="L2543" t="s">
        <v>23</v>
      </c>
      <c r="M2543" t="str">
        <f>IF(PatientData[[#This Row],[Age]]&lt;=30,"18-30",IF(PatientData[[#This Row],[Age]]&lt;=40,"31-40",IF(PatientData[[#This Row],[Age]]&lt;=50,"41-50",IF(PatientData[[#This Row],[Age]]&lt;=60,"51-60",IF(PatientData[[#This Row],[Age]]&lt;=70,"61-70",IF(PatientData[[#This Row],[Age]]&lt;=80,"71-80","80+"))))))</f>
        <v>41-50</v>
      </c>
    </row>
    <row r="2544" spans="1:13" x14ac:dyDescent="0.25">
      <c r="A2544" t="s">
        <v>2568</v>
      </c>
      <c r="B2544">
        <v>27</v>
      </c>
      <c r="C2544" t="s">
        <v>25</v>
      </c>
      <c r="D2544">
        <v>113</v>
      </c>
      <c r="E2544">
        <v>185.75274561946401</v>
      </c>
      <c r="F2544">
        <v>17.911293979091099</v>
      </c>
      <c r="G2544" t="s">
        <v>18</v>
      </c>
      <c r="H2544" t="s">
        <v>19</v>
      </c>
      <c r="I2544" t="s">
        <v>15</v>
      </c>
      <c r="J2544">
        <v>4</v>
      </c>
      <c r="K2544">
        <v>10911.92</v>
      </c>
      <c r="L2544" t="s">
        <v>16</v>
      </c>
      <c r="M2544" t="str">
        <f>IF(PatientData[[#This Row],[Age]]&lt;=30,"18-30",IF(PatientData[[#This Row],[Age]]&lt;=40,"31-40",IF(PatientData[[#This Row],[Age]]&lt;=50,"41-50",IF(PatientData[[#This Row],[Age]]&lt;=60,"51-60",IF(PatientData[[#This Row],[Age]]&lt;=70,"61-70",IF(PatientData[[#This Row],[Age]]&lt;=80,"71-80","80+"))))))</f>
        <v>18-30</v>
      </c>
    </row>
    <row r="2545" spans="1:13" x14ac:dyDescent="0.25">
      <c r="A2545" t="s">
        <v>2569</v>
      </c>
      <c r="B2545">
        <v>60</v>
      </c>
      <c r="C2545" t="s">
        <v>13</v>
      </c>
      <c r="D2545">
        <v>130</v>
      </c>
      <c r="E2545">
        <v>224.65915100123601</v>
      </c>
      <c r="F2545">
        <v>23.203639251977499</v>
      </c>
      <c r="G2545" t="s">
        <v>14</v>
      </c>
      <c r="H2545" t="s">
        <v>19</v>
      </c>
      <c r="I2545" t="s">
        <v>28</v>
      </c>
      <c r="J2545" t="s">
        <v>10051</v>
      </c>
      <c r="K2545">
        <v>3262.61</v>
      </c>
      <c r="L2545" t="s">
        <v>23</v>
      </c>
      <c r="M2545" t="str">
        <f>IF(PatientData[[#This Row],[Age]]&lt;=30,"18-30",IF(PatientData[[#This Row],[Age]]&lt;=40,"31-40",IF(PatientData[[#This Row],[Age]]&lt;=50,"41-50",IF(PatientData[[#This Row],[Age]]&lt;=60,"51-60",IF(PatientData[[#This Row],[Age]]&lt;=70,"61-70",IF(PatientData[[#This Row],[Age]]&lt;=80,"71-80","80+"))))))</f>
        <v>51-60</v>
      </c>
    </row>
    <row r="2546" spans="1:13" x14ac:dyDescent="0.25">
      <c r="A2546" t="s">
        <v>2570</v>
      </c>
      <c r="B2546">
        <v>85</v>
      </c>
      <c r="C2546" t="s">
        <v>13</v>
      </c>
      <c r="D2546">
        <v>132</v>
      </c>
      <c r="E2546" t="s">
        <v>10051</v>
      </c>
      <c r="F2546">
        <v>26.620761815893101</v>
      </c>
      <c r="G2546" t="s">
        <v>36</v>
      </c>
      <c r="H2546" t="s">
        <v>19</v>
      </c>
      <c r="I2546" t="s">
        <v>26</v>
      </c>
      <c r="J2546">
        <v>7</v>
      </c>
      <c r="K2546">
        <v>20557.57</v>
      </c>
      <c r="L2546" t="s">
        <v>16</v>
      </c>
      <c r="M2546" t="str">
        <f>IF(PatientData[[#This Row],[Age]]&lt;=30,"18-30",IF(PatientData[[#This Row],[Age]]&lt;=40,"31-40",IF(PatientData[[#This Row],[Age]]&lt;=50,"41-50",IF(PatientData[[#This Row],[Age]]&lt;=60,"51-60",IF(PatientData[[#This Row],[Age]]&lt;=70,"61-70",IF(PatientData[[#This Row],[Age]]&lt;=80,"71-80","80+"))))))</f>
        <v>80+</v>
      </c>
    </row>
    <row r="2547" spans="1:13" x14ac:dyDescent="0.25">
      <c r="A2547" t="s">
        <v>2571</v>
      </c>
      <c r="B2547">
        <v>43</v>
      </c>
      <c r="C2547" t="s">
        <v>13</v>
      </c>
      <c r="D2547">
        <v>157</v>
      </c>
      <c r="E2547">
        <v>186.526312702051</v>
      </c>
      <c r="F2547">
        <v>30.521799313803101</v>
      </c>
      <c r="G2547" t="s">
        <v>14</v>
      </c>
      <c r="H2547" t="s">
        <v>19</v>
      </c>
      <c r="I2547" t="s">
        <v>28</v>
      </c>
      <c r="J2547">
        <v>3</v>
      </c>
      <c r="K2547">
        <v>5029.1000000000004</v>
      </c>
      <c r="L2547" t="s">
        <v>20</v>
      </c>
      <c r="M2547" t="str">
        <f>IF(PatientData[[#This Row],[Age]]&lt;=30,"18-30",IF(PatientData[[#This Row],[Age]]&lt;=40,"31-40",IF(PatientData[[#This Row],[Age]]&lt;=50,"41-50",IF(PatientData[[#This Row],[Age]]&lt;=60,"51-60",IF(PatientData[[#This Row],[Age]]&lt;=70,"61-70",IF(PatientData[[#This Row],[Age]]&lt;=80,"71-80","80+"))))))</f>
        <v>41-50</v>
      </c>
    </row>
    <row r="2548" spans="1:13" x14ac:dyDescent="0.25">
      <c r="A2548" t="s">
        <v>2572</v>
      </c>
      <c r="B2548">
        <v>76</v>
      </c>
      <c r="C2548" t="s">
        <v>25</v>
      </c>
      <c r="D2548">
        <v>105</v>
      </c>
      <c r="E2548">
        <v>181.74844349342499</v>
      </c>
      <c r="F2548">
        <v>30.910213963031602</v>
      </c>
      <c r="G2548" t="s">
        <v>14</v>
      </c>
      <c r="H2548" t="s">
        <v>22</v>
      </c>
      <c r="I2548" t="s">
        <v>10051</v>
      </c>
      <c r="J2548">
        <v>4</v>
      </c>
      <c r="K2548">
        <v>5504.29</v>
      </c>
      <c r="L2548" t="s">
        <v>23</v>
      </c>
      <c r="M2548" t="str">
        <f>IF(PatientData[[#This Row],[Age]]&lt;=30,"18-30",IF(PatientData[[#This Row],[Age]]&lt;=40,"31-40",IF(PatientData[[#This Row],[Age]]&lt;=50,"41-50",IF(PatientData[[#This Row],[Age]]&lt;=60,"51-60",IF(PatientData[[#This Row],[Age]]&lt;=70,"61-70",IF(PatientData[[#This Row],[Age]]&lt;=80,"71-80","80+"))))))</f>
        <v>71-80</v>
      </c>
    </row>
    <row r="2549" spans="1:13" x14ac:dyDescent="0.25">
      <c r="A2549" t="s">
        <v>2573</v>
      </c>
      <c r="B2549">
        <v>56</v>
      </c>
      <c r="C2549" t="s">
        <v>13</v>
      </c>
      <c r="D2549">
        <v>143</v>
      </c>
      <c r="E2549">
        <v>225.394408727116</v>
      </c>
      <c r="F2549">
        <v>25.196443537349602</v>
      </c>
      <c r="G2549" t="s">
        <v>14</v>
      </c>
      <c r="H2549" t="s">
        <v>19</v>
      </c>
      <c r="I2549" t="s">
        <v>28</v>
      </c>
      <c r="J2549">
        <v>3</v>
      </c>
      <c r="K2549">
        <v>3606.47</v>
      </c>
      <c r="L2549" t="s">
        <v>23</v>
      </c>
      <c r="M2549" t="str">
        <f>IF(PatientData[[#This Row],[Age]]&lt;=30,"18-30",IF(PatientData[[#This Row],[Age]]&lt;=40,"31-40",IF(PatientData[[#This Row],[Age]]&lt;=50,"41-50",IF(PatientData[[#This Row],[Age]]&lt;=60,"51-60",IF(PatientData[[#This Row],[Age]]&lt;=70,"61-70",IF(PatientData[[#This Row],[Age]]&lt;=80,"71-80","80+"))))))</f>
        <v>51-60</v>
      </c>
    </row>
    <row r="2550" spans="1:13" x14ac:dyDescent="0.25">
      <c r="A2550" t="s">
        <v>2574</v>
      </c>
      <c r="B2550">
        <v>50</v>
      </c>
      <c r="C2550" t="s">
        <v>13</v>
      </c>
      <c r="D2550">
        <v>158</v>
      </c>
      <c r="E2550">
        <v>251.92192617870199</v>
      </c>
      <c r="F2550">
        <v>26.023663248441199</v>
      </c>
      <c r="G2550" t="s">
        <v>18</v>
      </c>
      <c r="H2550" t="s">
        <v>19</v>
      </c>
      <c r="I2550" t="s">
        <v>15</v>
      </c>
      <c r="J2550">
        <v>3</v>
      </c>
      <c r="K2550">
        <v>10538.79</v>
      </c>
      <c r="L2550" t="s">
        <v>16</v>
      </c>
      <c r="M2550" t="str">
        <f>IF(PatientData[[#This Row],[Age]]&lt;=30,"18-30",IF(PatientData[[#This Row],[Age]]&lt;=40,"31-40",IF(PatientData[[#This Row],[Age]]&lt;=50,"41-50",IF(PatientData[[#This Row],[Age]]&lt;=60,"51-60",IF(PatientData[[#This Row],[Age]]&lt;=70,"61-70",IF(PatientData[[#This Row],[Age]]&lt;=80,"71-80","80+"))))))</f>
        <v>41-50</v>
      </c>
    </row>
    <row r="2551" spans="1:13" x14ac:dyDescent="0.25">
      <c r="A2551" t="s">
        <v>2575</v>
      </c>
      <c r="B2551">
        <v>76</v>
      </c>
      <c r="C2551" t="s">
        <v>13</v>
      </c>
      <c r="D2551">
        <v>130</v>
      </c>
      <c r="E2551">
        <v>207.35353693438299</v>
      </c>
      <c r="F2551">
        <v>25.125069948633602</v>
      </c>
      <c r="G2551" t="s">
        <v>18</v>
      </c>
      <c r="H2551" t="s">
        <v>19</v>
      </c>
      <c r="I2551" t="s">
        <v>15</v>
      </c>
      <c r="J2551">
        <v>10</v>
      </c>
      <c r="K2551">
        <v>16606.79</v>
      </c>
      <c r="L2551" t="s">
        <v>20</v>
      </c>
      <c r="M2551" t="str">
        <f>IF(PatientData[[#This Row],[Age]]&lt;=30,"18-30",IF(PatientData[[#This Row],[Age]]&lt;=40,"31-40",IF(PatientData[[#This Row],[Age]]&lt;=50,"41-50",IF(PatientData[[#This Row],[Age]]&lt;=60,"51-60",IF(PatientData[[#This Row],[Age]]&lt;=70,"61-70",IF(PatientData[[#This Row],[Age]]&lt;=80,"71-80","80+"))))))</f>
        <v>71-80</v>
      </c>
    </row>
    <row r="2552" spans="1:13" x14ac:dyDescent="0.25">
      <c r="A2552" t="s">
        <v>2576</v>
      </c>
      <c r="B2552">
        <v>54</v>
      </c>
      <c r="C2552" t="s">
        <v>13</v>
      </c>
      <c r="D2552">
        <v>113</v>
      </c>
      <c r="E2552">
        <v>228.05057650373399</v>
      </c>
      <c r="F2552">
        <v>28.388056613563499</v>
      </c>
      <c r="G2552" t="s">
        <v>14</v>
      </c>
      <c r="H2552" t="s">
        <v>19</v>
      </c>
      <c r="I2552" t="s">
        <v>15</v>
      </c>
      <c r="J2552">
        <v>4</v>
      </c>
      <c r="K2552">
        <v>13534.73</v>
      </c>
      <c r="L2552" t="s">
        <v>16</v>
      </c>
      <c r="M2552" t="str">
        <f>IF(PatientData[[#This Row],[Age]]&lt;=30,"18-30",IF(PatientData[[#This Row],[Age]]&lt;=40,"31-40",IF(PatientData[[#This Row],[Age]]&lt;=50,"41-50",IF(PatientData[[#This Row],[Age]]&lt;=60,"51-60",IF(PatientData[[#This Row],[Age]]&lt;=70,"61-70",IF(PatientData[[#This Row],[Age]]&lt;=80,"71-80","80+"))))))</f>
        <v>51-60</v>
      </c>
    </row>
    <row r="2553" spans="1:13" x14ac:dyDescent="0.25">
      <c r="A2553" t="s">
        <v>2577</v>
      </c>
      <c r="B2553">
        <v>44</v>
      </c>
      <c r="C2553" t="s">
        <v>13</v>
      </c>
      <c r="D2553">
        <v>126</v>
      </c>
      <c r="E2553">
        <v>209.23322678016399</v>
      </c>
      <c r="F2553">
        <v>27.514653242393901</v>
      </c>
      <c r="G2553" t="s">
        <v>14</v>
      </c>
      <c r="H2553" t="s">
        <v>19</v>
      </c>
      <c r="I2553" t="s">
        <v>15</v>
      </c>
      <c r="J2553">
        <v>3</v>
      </c>
      <c r="K2553">
        <v>5633.98</v>
      </c>
      <c r="L2553" t="s">
        <v>16</v>
      </c>
      <c r="M2553" t="str">
        <f>IF(PatientData[[#This Row],[Age]]&lt;=30,"18-30",IF(PatientData[[#This Row],[Age]]&lt;=40,"31-40",IF(PatientData[[#This Row],[Age]]&lt;=50,"41-50",IF(PatientData[[#This Row],[Age]]&lt;=60,"51-60",IF(PatientData[[#This Row],[Age]]&lt;=70,"61-70",IF(PatientData[[#This Row],[Age]]&lt;=80,"71-80","80+"))))))</f>
        <v>41-50</v>
      </c>
    </row>
    <row r="2554" spans="1:13" x14ac:dyDescent="0.25">
      <c r="A2554" t="s">
        <v>2578</v>
      </c>
      <c r="B2554">
        <v>35</v>
      </c>
      <c r="C2554" t="s">
        <v>13</v>
      </c>
      <c r="D2554">
        <v>104</v>
      </c>
      <c r="E2554" t="s">
        <v>10051</v>
      </c>
      <c r="F2554">
        <v>21.375773367875599</v>
      </c>
      <c r="G2554" t="s">
        <v>14</v>
      </c>
      <c r="H2554" t="s">
        <v>22</v>
      </c>
      <c r="I2554" t="s">
        <v>15</v>
      </c>
      <c r="J2554">
        <v>3</v>
      </c>
      <c r="K2554">
        <v>3856.36</v>
      </c>
      <c r="L2554" t="s">
        <v>16</v>
      </c>
      <c r="M2554" t="str">
        <f>IF(PatientData[[#This Row],[Age]]&lt;=30,"18-30",IF(PatientData[[#This Row],[Age]]&lt;=40,"31-40",IF(PatientData[[#This Row],[Age]]&lt;=50,"41-50",IF(PatientData[[#This Row],[Age]]&lt;=60,"51-60",IF(PatientData[[#This Row],[Age]]&lt;=70,"61-70",IF(PatientData[[#This Row],[Age]]&lt;=80,"71-80","80+"))))))</f>
        <v>31-40</v>
      </c>
    </row>
    <row r="2555" spans="1:13" x14ac:dyDescent="0.25">
      <c r="A2555" t="s">
        <v>2579</v>
      </c>
      <c r="B2555">
        <v>60</v>
      </c>
      <c r="C2555" t="s">
        <v>13</v>
      </c>
      <c r="D2555">
        <v>149</v>
      </c>
      <c r="E2555">
        <v>171.26477589036699</v>
      </c>
      <c r="F2555">
        <v>26.0142633445417</v>
      </c>
      <c r="G2555" t="s">
        <v>14</v>
      </c>
      <c r="H2555" t="s">
        <v>19</v>
      </c>
      <c r="I2555" t="s">
        <v>28</v>
      </c>
      <c r="J2555">
        <v>3</v>
      </c>
      <c r="K2555">
        <v>3881.73</v>
      </c>
      <c r="L2555" t="s">
        <v>20</v>
      </c>
      <c r="M2555" t="str">
        <f>IF(PatientData[[#This Row],[Age]]&lt;=30,"18-30",IF(PatientData[[#This Row],[Age]]&lt;=40,"31-40",IF(PatientData[[#This Row],[Age]]&lt;=50,"41-50",IF(PatientData[[#This Row],[Age]]&lt;=60,"51-60",IF(PatientData[[#This Row],[Age]]&lt;=70,"61-70",IF(PatientData[[#This Row],[Age]]&lt;=80,"71-80","80+"))))))</f>
        <v>51-60</v>
      </c>
    </row>
    <row r="2556" spans="1:13" x14ac:dyDescent="0.25">
      <c r="A2556" t="s">
        <v>2580</v>
      </c>
      <c r="B2556">
        <v>62</v>
      </c>
      <c r="C2556" t="s">
        <v>25</v>
      </c>
      <c r="D2556">
        <v>177</v>
      </c>
      <c r="E2556">
        <v>160.20055609578401</v>
      </c>
      <c r="F2556">
        <v>20.1111160380133</v>
      </c>
      <c r="G2556" t="s">
        <v>14</v>
      </c>
      <c r="H2556" t="s">
        <v>22</v>
      </c>
      <c r="I2556" t="s">
        <v>15</v>
      </c>
      <c r="J2556">
        <v>3</v>
      </c>
      <c r="K2556">
        <v>15369.19</v>
      </c>
      <c r="L2556" t="s">
        <v>16</v>
      </c>
      <c r="M2556" t="str">
        <f>IF(PatientData[[#This Row],[Age]]&lt;=30,"18-30",IF(PatientData[[#This Row],[Age]]&lt;=40,"31-40",IF(PatientData[[#This Row],[Age]]&lt;=50,"41-50",IF(PatientData[[#This Row],[Age]]&lt;=60,"51-60",IF(PatientData[[#This Row],[Age]]&lt;=70,"61-70",IF(PatientData[[#This Row],[Age]]&lt;=80,"71-80","80+"))))))</f>
        <v>61-70</v>
      </c>
    </row>
    <row r="2557" spans="1:13" x14ac:dyDescent="0.25">
      <c r="A2557" t="s">
        <v>2581</v>
      </c>
      <c r="B2557">
        <v>38</v>
      </c>
      <c r="C2557" t="s">
        <v>25</v>
      </c>
      <c r="D2557">
        <v>90</v>
      </c>
      <c r="E2557">
        <v>186.573287664769</v>
      </c>
      <c r="F2557">
        <v>24.981510832722201</v>
      </c>
      <c r="G2557" t="s">
        <v>36</v>
      </c>
      <c r="H2557" t="s">
        <v>19</v>
      </c>
      <c r="I2557" t="s">
        <v>15</v>
      </c>
      <c r="J2557">
        <v>5</v>
      </c>
      <c r="K2557">
        <v>9542.02</v>
      </c>
      <c r="L2557" t="s">
        <v>23</v>
      </c>
      <c r="M2557" t="str">
        <f>IF(PatientData[[#This Row],[Age]]&lt;=30,"18-30",IF(PatientData[[#This Row],[Age]]&lt;=40,"31-40",IF(PatientData[[#This Row],[Age]]&lt;=50,"41-50",IF(PatientData[[#This Row],[Age]]&lt;=60,"51-60",IF(PatientData[[#This Row],[Age]]&lt;=70,"61-70",IF(PatientData[[#This Row],[Age]]&lt;=80,"71-80","80+"))))))</f>
        <v>31-40</v>
      </c>
    </row>
    <row r="2558" spans="1:13" x14ac:dyDescent="0.25">
      <c r="A2558" t="s">
        <v>2582</v>
      </c>
      <c r="B2558">
        <v>52</v>
      </c>
      <c r="C2558" t="s">
        <v>25</v>
      </c>
      <c r="D2558">
        <v>168</v>
      </c>
      <c r="E2558">
        <v>153.16748954298899</v>
      </c>
      <c r="F2558">
        <v>19.499478814565698</v>
      </c>
      <c r="G2558" t="s">
        <v>18</v>
      </c>
      <c r="H2558" t="s">
        <v>19</v>
      </c>
      <c r="I2558" t="s">
        <v>15</v>
      </c>
      <c r="J2558">
        <v>3</v>
      </c>
      <c r="K2558">
        <v>14834.28</v>
      </c>
      <c r="L2558" t="s">
        <v>23</v>
      </c>
      <c r="M2558" t="str">
        <f>IF(PatientData[[#This Row],[Age]]&lt;=30,"18-30",IF(PatientData[[#This Row],[Age]]&lt;=40,"31-40",IF(PatientData[[#This Row],[Age]]&lt;=50,"41-50",IF(PatientData[[#This Row],[Age]]&lt;=60,"51-60",IF(PatientData[[#This Row],[Age]]&lt;=70,"61-70",IF(PatientData[[#This Row],[Age]]&lt;=80,"71-80","80+"))))))</f>
        <v>51-60</v>
      </c>
    </row>
    <row r="2559" spans="1:13" x14ac:dyDescent="0.25">
      <c r="A2559" t="s">
        <v>2583</v>
      </c>
      <c r="B2559">
        <v>41</v>
      </c>
      <c r="C2559" t="s">
        <v>25</v>
      </c>
      <c r="D2559">
        <v>134</v>
      </c>
      <c r="E2559">
        <v>158.00013495925299</v>
      </c>
      <c r="F2559">
        <v>26.998754122909101</v>
      </c>
      <c r="G2559" t="s">
        <v>18</v>
      </c>
      <c r="H2559" t="s">
        <v>19</v>
      </c>
      <c r="I2559" t="s">
        <v>15</v>
      </c>
      <c r="J2559">
        <v>3</v>
      </c>
      <c r="K2559">
        <v>8563.82</v>
      </c>
      <c r="L2559" t="s">
        <v>20</v>
      </c>
      <c r="M2559" t="str">
        <f>IF(PatientData[[#This Row],[Age]]&lt;=30,"18-30",IF(PatientData[[#This Row],[Age]]&lt;=40,"31-40",IF(PatientData[[#This Row],[Age]]&lt;=50,"41-50",IF(PatientData[[#This Row],[Age]]&lt;=60,"51-60",IF(PatientData[[#This Row],[Age]]&lt;=70,"61-70",IF(PatientData[[#This Row],[Age]]&lt;=80,"71-80","80+"))))))</f>
        <v>41-50</v>
      </c>
    </row>
    <row r="2560" spans="1:13" x14ac:dyDescent="0.25">
      <c r="A2560" t="s">
        <v>2584</v>
      </c>
      <c r="B2560">
        <v>42</v>
      </c>
      <c r="C2560" t="s">
        <v>13</v>
      </c>
      <c r="D2560">
        <v>160</v>
      </c>
      <c r="E2560">
        <v>295.03642890364898</v>
      </c>
      <c r="F2560">
        <v>32.626610862228297</v>
      </c>
      <c r="G2560" t="s">
        <v>14</v>
      </c>
      <c r="H2560" t="s">
        <v>19</v>
      </c>
      <c r="I2560" t="s">
        <v>28</v>
      </c>
      <c r="J2560">
        <v>3</v>
      </c>
      <c r="K2560">
        <v>3784.5</v>
      </c>
      <c r="L2560" t="s">
        <v>16</v>
      </c>
      <c r="M2560" t="str">
        <f>IF(PatientData[[#This Row],[Age]]&lt;=30,"18-30",IF(PatientData[[#This Row],[Age]]&lt;=40,"31-40",IF(PatientData[[#This Row],[Age]]&lt;=50,"41-50",IF(PatientData[[#This Row],[Age]]&lt;=60,"51-60",IF(PatientData[[#This Row],[Age]]&lt;=70,"61-70",IF(PatientData[[#This Row],[Age]]&lt;=80,"71-80","80+"))))))</f>
        <v>41-50</v>
      </c>
    </row>
    <row r="2561" spans="1:13" x14ac:dyDescent="0.25">
      <c r="A2561" t="s">
        <v>2585</v>
      </c>
      <c r="B2561">
        <v>41</v>
      </c>
      <c r="C2561" t="s">
        <v>25</v>
      </c>
      <c r="D2561">
        <v>139</v>
      </c>
      <c r="E2561">
        <v>283.84164138092098</v>
      </c>
      <c r="F2561">
        <v>27.122660727981</v>
      </c>
      <c r="G2561" t="s">
        <v>36</v>
      </c>
      <c r="H2561" t="s">
        <v>22</v>
      </c>
      <c r="I2561" t="s">
        <v>26</v>
      </c>
      <c r="J2561">
        <v>2</v>
      </c>
      <c r="K2561">
        <v>17845.650000000001</v>
      </c>
      <c r="L2561" t="s">
        <v>23</v>
      </c>
      <c r="M2561" t="str">
        <f>IF(PatientData[[#This Row],[Age]]&lt;=30,"18-30",IF(PatientData[[#This Row],[Age]]&lt;=40,"31-40",IF(PatientData[[#This Row],[Age]]&lt;=50,"41-50",IF(PatientData[[#This Row],[Age]]&lt;=60,"51-60",IF(PatientData[[#This Row],[Age]]&lt;=70,"61-70",IF(PatientData[[#This Row],[Age]]&lt;=80,"71-80","80+"))))))</f>
        <v>41-50</v>
      </c>
    </row>
    <row r="2562" spans="1:13" x14ac:dyDescent="0.25">
      <c r="A2562" t="s">
        <v>2586</v>
      </c>
      <c r="B2562">
        <v>70</v>
      </c>
      <c r="C2562" t="s">
        <v>25</v>
      </c>
      <c r="D2562">
        <v>127</v>
      </c>
      <c r="E2562">
        <v>274.42444819409098</v>
      </c>
      <c r="F2562">
        <v>20.7567178305308</v>
      </c>
      <c r="G2562" t="s">
        <v>14</v>
      </c>
      <c r="H2562" t="s">
        <v>22</v>
      </c>
      <c r="I2562" t="s">
        <v>26</v>
      </c>
      <c r="J2562">
        <v>3</v>
      </c>
      <c r="K2562">
        <v>24547.39</v>
      </c>
      <c r="L2562" t="s">
        <v>43</v>
      </c>
      <c r="M2562" t="str">
        <f>IF(PatientData[[#This Row],[Age]]&lt;=30,"18-30",IF(PatientData[[#This Row],[Age]]&lt;=40,"31-40",IF(PatientData[[#This Row],[Age]]&lt;=50,"41-50",IF(PatientData[[#This Row],[Age]]&lt;=60,"51-60",IF(PatientData[[#This Row],[Age]]&lt;=70,"61-70",IF(PatientData[[#This Row],[Age]]&lt;=80,"71-80","80+"))))))</f>
        <v>61-70</v>
      </c>
    </row>
    <row r="2563" spans="1:13" x14ac:dyDescent="0.25">
      <c r="A2563" t="s">
        <v>2587</v>
      </c>
      <c r="B2563">
        <v>67</v>
      </c>
      <c r="C2563" t="s">
        <v>13</v>
      </c>
      <c r="D2563">
        <v>125</v>
      </c>
      <c r="E2563">
        <v>210.833874563969</v>
      </c>
      <c r="F2563">
        <v>28.9543707406884</v>
      </c>
      <c r="G2563" t="s">
        <v>14</v>
      </c>
      <c r="H2563" t="s">
        <v>19</v>
      </c>
      <c r="I2563" t="s">
        <v>28</v>
      </c>
      <c r="J2563">
        <v>3</v>
      </c>
      <c r="K2563">
        <v>5988.54</v>
      </c>
      <c r="L2563" t="s">
        <v>16</v>
      </c>
      <c r="M2563" t="str">
        <f>IF(PatientData[[#This Row],[Age]]&lt;=30,"18-30",IF(PatientData[[#This Row],[Age]]&lt;=40,"31-40",IF(PatientData[[#This Row],[Age]]&lt;=50,"41-50",IF(PatientData[[#This Row],[Age]]&lt;=60,"51-60",IF(PatientData[[#This Row],[Age]]&lt;=70,"61-70",IF(PatientData[[#This Row],[Age]]&lt;=80,"71-80","80+"))))))</f>
        <v>61-70</v>
      </c>
    </row>
    <row r="2564" spans="1:13" x14ac:dyDescent="0.25">
      <c r="A2564" t="s">
        <v>2588</v>
      </c>
      <c r="B2564">
        <v>81</v>
      </c>
      <c r="C2564" t="s">
        <v>13</v>
      </c>
      <c r="D2564">
        <v>137</v>
      </c>
      <c r="E2564">
        <v>217.51647034173601</v>
      </c>
      <c r="F2564">
        <v>16.017293556856199</v>
      </c>
      <c r="G2564" t="s">
        <v>36</v>
      </c>
      <c r="H2564" t="s">
        <v>19</v>
      </c>
      <c r="I2564" t="s">
        <v>15</v>
      </c>
      <c r="J2564">
        <v>4</v>
      </c>
      <c r="K2564">
        <v>5935.71</v>
      </c>
      <c r="L2564" t="s">
        <v>23</v>
      </c>
      <c r="M2564" t="str">
        <f>IF(PatientData[[#This Row],[Age]]&lt;=30,"18-30",IF(PatientData[[#This Row],[Age]]&lt;=40,"31-40",IF(PatientData[[#This Row],[Age]]&lt;=50,"41-50",IF(PatientData[[#This Row],[Age]]&lt;=60,"51-60",IF(PatientData[[#This Row],[Age]]&lt;=70,"61-70",IF(PatientData[[#This Row],[Age]]&lt;=80,"71-80","80+"))))))</f>
        <v>80+</v>
      </c>
    </row>
    <row r="2565" spans="1:13" x14ac:dyDescent="0.25">
      <c r="A2565" t="s">
        <v>2589</v>
      </c>
      <c r="B2565">
        <v>66</v>
      </c>
      <c r="C2565" t="s">
        <v>13</v>
      </c>
      <c r="D2565" t="s">
        <v>10051</v>
      </c>
      <c r="E2565">
        <v>186.26298927967801</v>
      </c>
      <c r="F2565">
        <v>28.2385961071951</v>
      </c>
      <c r="G2565" t="s">
        <v>14</v>
      </c>
      <c r="H2565" t="s">
        <v>22</v>
      </c>
      <c r="I2565" t="s">
        <v>15</v>
      </c>
      <c r="J2565">
        <v>3</v>
      </c>
      <c r="K2565">
        <v>15080.52</v>
      </c>
      <c r="L2565" t="s">
        <v>16</v>
      </c>
      <c r="M2565" t="str">
        <f>IF(PatientData[[#This Row],[Age]]&lt;=30,"18-30",IF(PatientData[[#This Row],[Age]]&lt;=40,"31-40",IF(PatientData[[#This Row],[Age]]&lt;=50,"41-50",IF(PatientData[[#This Row],[Age]]&lt;=60,"51-60",IF(PatientData[[#This Row],[Age]]&lt;=70,"61-70",IF(PatientData[[#This Row],[Age]]&lt;=80,"71-80","80+"))))))</f>
        <v>61-70</v>
      </c>
    </row>
    <row r="2566" spans="1:13" x14ac:dyDescent="0.25">
      <c r="A2566" t="s">
        <v>2590</v>
      </c>
      <c r="B2566">
        <v>93</v>
      </c>
      <c r="C2566" t="s">
        <v>13</v>
      </c>
      <c r="D2566">
        <v>166</v>
      </c>
      <c r="E2566">
        <v>205.85916020475301</v>
      </c>
      <c r="F2566">
        <v>25.303907033434399</v>
      </c>
      <c r="G2566" t="s">
        <v>18</v>
      </c>
      <c r="H2566" t="s">
        <v>19</v>
      </c>
      <c r="I2566" t="s">
        <v>26</v>
      </c>
      <c r="J2566">
        <v>0</v>
      </c>
      <c r="K2566">
        <v>10091.25</v>
      </c>
      <c r="L2566" t="s">
        <v>16</v>
      </c>
      <c r="M2566" t="str">
        <f>IF(PatientData[[#This Row],[Age]]&lt;=30,"18-30",IF(PatientData[[#This Row],[Age]]&lt;=40,"31-40",IF(PatientData[[#This Row],[Age]]&lt;=50,"41-50",IF(PatientData[[#This Row],[Age]]&lt;=60,"51-60",IF(PatientData[[#This Row],[Age]]&lt;=70,"61-70",IF(PatientData[[#This Row],[Age]]&lt;=80,"71-80","80+"))))))</f>
        <v>80+</v>
      </c>
    </row>
    <row r="2567" spans="1:13" x14ac:dyDescent="0.25">
      <c r="A2567" t="s">
        <v>2591</v>
      </c>
      <c r="B2567">
        <v>76</v>
      </c>
      <c r="C2567" t="s">
        <v>13</v>
      </c>
      <c r="D2567">
        <v>144</v>
      </c>
      <c r="E2567">
        <v>249.66628330813001</v>
      </c>
      <c r="F2567">
        <v>29.965906910708998</v>
      </c>
      <c r="G2567" t="s">
        <v>14</v>
      </c>
      <c r="H2567" t="s">
        <v>19</v>
      </c>
      <c r="I2567" t="s">
        <v>28</v>
      </c>
      <c r="J2567">
        <v>3</v>
      </c>
      <c r="K2567">
        <v>6076.09</v>
      </c>
      <c r="L2567" t="s">
        <v>23</v>
      </c>
      <c r="M2567" t="str">
        <f>IF(PatientData[[#This Row],[Age]]&lt;=30,"18-30",IF(PatientData[[#This Row],[Age]]&lt;=40,"31-40",IF(PatientData[[#This Row],[Age]]&lt;=50,"41-50",IF(PatientData[[#This Row],[Age]]&lt;=60,"51-60",IF(PatientData[[#This Row],[Age]]&lt;=70,"61-70",IF(PatientData[[#This Row],[Age]]&lt;=80,"71-80","80+"))))))</f>
        <v>71-80</v>
      </c>
    </row>
    <row r="2568" spans="1:13" x14ac:dyDescent="0.25">
      <c r="A2568" t="s">
        <v>2592</v>
      </c>
      <c r="B2568">
        <v>42</v>
      </c>
      <c r="C2568" t="s">
        <v>13</v>
      </c>
      <c r="D2568">
        <v>100</v>
      </c>
      <c r="E2568">
        <v>255.19809924252999</v>
      </c>
      <c r="F2568">
        <v>17.5970109563766</v>
      </c>
      <c r="G2568" t="s">
        <v>18</v>
      </c>
      <c r="H2568" t="s">
        <v>19</v>
      </c>
      <c r="I2568" t="s">
        <v>15</v>
      </c>
      <c r="J2568">
        <v>4</v>
      </c>
      <c r="K2568">
        <v>9128.94</v>
      </c>
      <c r="L2568" t="s">
        <v>16</v>
      </c>
      <c r="M2568" t="str">
        <f>IF(PatientData[[#This Row],[Age]]&lt;=30,"18-30",IF(PatientData[[#This Row],[Age]]&lt;=40,"31-40",IF(PatientData[[#This Row],[Age]]&lt;=50,"41-50",IF(PatientData[[#This Row],[Age]]&lt;=60,"51-60",IF(PatientData[[#This Row],[Age]]&lt;=70,"61-70",IF(PatientData[[#This Row],[Age]]&lt;=80,"71-80","80+"))))))</f>
        <v>41-50</v>
      </c>
    </row>
    <row r="2569" spans="1:13" x14ac:dyDescent="0.25">
      <c r="A2569" t="s">
        <v>2593</v>
      </c>
      <c r="B2569">
        <v>64</v>
      </c>
      <c r="C2569" t="s">
        <v>25</v>
      </c>
      <c r="D2569">
        <v>114</v>
      </c>
      <c r="E2569">
        <v>252.94822054262099</v>
      </c>
      <c r="F2569">
        <v>29.891412550632701</v>
      </c>
      <c r="G2569" t="s">
        <v>18</v>
      </c>
      <c r="H2569" t="s">
        <v>19</v>
      </c>
      <c r="I2569" t="s">
        <v>26</v>
      </c>
      <c r="J2569">
        <v>3</v>
      </c>
      <c r="K2569">
        <v>14562.81</v>
      </c>
      <c r="L2569" t="s">
        <v>23</v>
      </c>
      <c r="M2569" t="str">
        <f>IF(PatientData[[#This Row],[Age]]&lt;=30,"18-30",IF(PatientData[[#This Row],[Age]]&lt;=40,"31-40",IF(PatientData[[#This Row],[Age]]&lt;=50,"41-50",IF(PatientData[[#This Row],[Age]]&lt;=60,"51-60",IF(PatientData[[#This Row],[Age]]&lt;=70,"61-70",IF(PatientData[[#This Row],[Age]]&lt;=80,"71-80","80+"))))))</f>
        <v>61-70</v>
      </c>
    </row>
    <row r="2570" spans="1:13" x14ac:dyDescent="0.25">
      <c r="A2570" t="s">
        <v>2594</v>
      </c>
      <c r="B2570">
        <v>38</v>
      </c>
      <c r="C2570" t="s">
        <v>25</v>
      </c>
      <c r="D2570">
        <v>108</v>
      </c>
      <c r="E2570">
        <v>237.369437568021</v>
      </c>
      <c r="F2570">
        <v>26.139036921957501</v>
      </c>
      <c r="G2570" t="s">
        <v>18</v>
      </c>
      <c r="H2570" t="s">
        <v>19</v>
      </c>
      <c r="I2570" t="s">
        <v>28</v>
      </c>
      <c r="J2570">
        <v>3</v>
      </c>
      <c r="K2570">
        <v>4232.51</v>
      </c>
      <c r="L2570" t="s">
        <v>23</v>
      </c>
      <c r="M2570" t="str">
        <f>IF(PatientData[[#This Row],[Age]]&lt;=30,"18-30",IF(PatientData[[#This Row],[Age]]&lt;=40,"31-40",IF(PatientData[[#This Row],[Age]]&lt;=50,"41-50",IF(PatientData[[#This Row],[Age]]&lt;=60,"51-60",IF(PatientData[[#This Row],[Age]]&lt;=70,"61-70",IF(PatientData[[#This Row],[Age]]&lt;=80,"71-80","80+"))))))</f>
        <v>31-40</v>
      </c>
    </row>
    <row r="2571" spans="1:13" x14ac:dyDescent="0.25">
      <c r="A2571" t="s">
        <v>2595</v>
      </c>
      <c r="B2571">
        <v>45</v>
      </c>
      <c r="C2571" t="s">
        <v>13</v>
      </c>
      <c r="D2571">
        <v>151</v>
      </c>
      <c r="E2571">
        <v>120</v>
      </c>
      <c r="F2571">
        <v>21.195385566462999</v>
      </c>
      <c r="G2571" t="s">
        <v>14</v>
      </c>
      <c r="H2571" t="s">
        <v>22</v>
      </c>
      <c r="I2571" t="s">
        <v>15</v>
      </c>
      <c r="J2571">
        <v>3</v>
      </c>
      <c r="K2571">
        <v>11566.44</v>
      </c>
      <c r="L2571" t="s">
        <v>23</v>
      </c>
      <c r="M2571" t="str">
        <f>IF(PatientData[[#This Row],[Age]]&lt;=30,"18-30",IF(PatientData[[#This Row],[Age]]&lt;=40,"31-40",IF(PatientData[[#This Row],[Age]]&lt;=50,"41-50",IF(PatientData[[#This Row],[Age]]&lt;=60,"51-60",IF(PatientData[[#This Row],[Age]]&lt;=70,"61-70",IF(PatientData[[#This Row],[Age]]&lt;=80,"71-80","80+"))))))</f>
        <v>41-50</v>
      </c>
    </row>
    <row r="2572" spans="1:13" x14ac:dyDescent="0.25">
      <c r="A2572" t="s">
        <v>2596</v>
      </c>
      <c r="B2572">
        <v>33</v>
      </c>
      <c r="C2572" t="s">
        <v>13</v>
      </c>
      <c r="D2572">
        <v>138</v>
      </c>
      <c r="E2572">
        <v>253.83958749428101</v>
      </c>
      <c r="F2572">
        <v>27.802858043840601</v>
      </c>
      <c r="G2572" t="s">
        <v>14</v>
      </c>
      <c r="H2572" t="s">
        <v>19</v>
      </c>
      <c r="I2572" t="s">
        <v>28</v>
      </c>
      <c r="J2572">
        <v>6</v>
      </c>
      <c r="K2572">
        <v>7465.37</v>
      </c>
      <c r="L2572" t="s">
        <v>23</v>
      </c>
      <c r="M2572" t="str">
        <f>IF(PatientData[[#This Row],[Age]]&lt;=30,"18-30",IF(PatientData[[#This Row],[Age]]&lt;=40,"31-40",IF(PatientData[[#This Row],[Age]]&lt;=50,"41-50",IF(PatientData[[#This Row],[Age]]&lt;=60,"51-60",IF(PatientData[[#This Row],[Age]]&lt;=70,"61-70",IF(PatientData[[#This Row],[Age]]&lt;=80,"71-80","80+"))))))</f>
        <v>31-40</v>
      </c>
    </row>
    <row r="2573" spans="1:13" x14ac:dyDescent="0.25">
      <c r="A2573" t="s">
        <v>2597</v>
      </c>
      <c r="B2573">
        <v>55</v>
      </c>
      <c r="C2573" t="s">
        <v>13</v>
      </c>
      <c r="D2573">
        <v>153</v>
      </c>
      <c r="E2573">
        <v>183.81985654227</v>
      </c>
      <c r="F2573">
        <v>26.154816416370501</v>
      </c>
      <c r="G2573" t="s">
        <v>14</v>
      </c>
      <c r="H2573" t="s">
        <v>19</v>
      </c>
      <c r="I2573" t="s">
        <v>15</v>
      </c>
      <c r="J2573">
        <v>4</v>
      </c>
      <c r="K2573">
        <v>9966.2999999999993</v>
      </c>
      <c r="L2573" t="s">
        <v>23</v>
      </c>
      <c r="M2573" t="str">
        <f>IF(PatientData[[#This Row],[Age]]&lt;=30,"18-30",IF(PatientData[[#This Row],[Age]]&lt;=40,"31-40",IF(PatientData[[#This Row],[Age]]&lt;=50,"41-50",IF(PatientData[[#This Row],[Age]]&lt;=60,"51-60",IF(PatientData[[#This Row],[Age]]&lt;=70,"61-70",IF(PatientData[[#This Row],[Age]]&lt;=80,"71-80","80+"))))))</f>
        <v>51-60</v>
      </c>
    </row>
    <row r="2574" spans="1:13" x14ac:dyDescent="0.25">
      <c r="A2574" t="s">
        <v>2598</v>
      </c>
      <c r="B2574">
        <v>77</v>
      </c>
      <c r="C2574" t="s">
        <v>13</v>
      </c>
      <c r="D2574">
        <v>126</v>
      </c>
      <c r="E2574">
        <v>202.222800130971</v>
      </c>
      <c r="F2574">
        <v>26.930143031672198</v>
      </c>
      <c r="G2574" t="s">
        <v>14</v>
      </c>
      <c r="H2574" t="s">
        <v>19</v>
      </c>
      <c r="I2574" t="s">
        <v>15</v>
      </c>
      <c r="J2574">
        <v>3</v>
      </c>
      <c r="K2574">
        <v>11178.93</v>
      </c>
      <c r="L2574" t="s">
        <v>16</v>
      </c>
      <c r="M2574" t="str">
        <f>IF(PatientData[[#This Row],[Age]]&lt;=30,"18-30",IF(PatientData[[#This Row],[Age]]&lt;=40,"31-40",IF(PatientData[[#This Row],[Age]]&lt;=50,"41-50",IF(PatientData[[#This Row],[Age]]&lt;=60,"51-60",IF(PatientData[[#This Row],[Age]]&lt;=70,"61-70",IF(PatientData[[#This Row],[Age]]&lt;=80,"71-80","80+"))))))</f>
        <v>71-80</v>
      </c>
    </row>
    <row r="2575" spans="1:13" x14ac:dyDescent="0.25">
      <c r="A2575" t="s">
        <v>2599</v>
      </c>
      <c r="B2575">
        <v>40</v>
      </c>
      <c r="C2575" t="s">
        <v>25</v>
      </c>
      <c r="D2575">
        <v>108</v>
      </c>
      <c r="E2575">
        <v>195.64257795475399</v>
      </c>
      <c r="F2575">
        <v>25.859238970402899</v>
      </c>
      <c r="G2575" t="s">
        <v>18</v>
      </c>
      <c r="H2575" t="s">
        <v>10051</v>
      </c>
      <c r="I2575" t="s">
        <v>15</v>
      </c>
      <c r="J2575">
        <v>2</v>
      </c>
      <c r="K2575">
        <v>14023.46</v>
      </c>
      <c r="L2575" t="s">
        <v>23</v>
      </c>
      <c r="M2575" t="str">
        <f>IF(PatientData[[#This Row],[Age]]&lt;=30,"18-30",IF(PatientData[[#This Row],[Age]]&lt;=40,"31-40",IF(PatientData[[#This Row],[Age]]&lt;=50,"41-50",IF(PatientData[[#This Row],[Age]]&lt;=60,"51-60",IF(PatientData[[#This Row],[Age]]&lt;=70,"61-70",IF(PatientData[[#This Row],[Age]]&lt;=80,"71-80","80+"))))))</f>
        <v>31-40</v>
      </c>
    </row>
    <row r="2576" spans="1:13" x14ac:dyDescent="0.25">
      <c r="A2576" t="s">
        <v>2600</v>
      </c>
      <c r="B2576">
        <v>45</v>
      </c>
      <c r="C2576" t="s">
        <v>13</v>
      </c>
      <c r="D2576">
        <v>100</v>
      </c>
      <c r="E2576">
        <v>206.94827102380799</v>
      </c>
      <c r="F2576">
        <v>25.1774368154291</v>
      </c>
      <c r="G2576" t="s">
        <v>14</v>
      </c>
      <c r="H2576" t="s">
        <v>10051</v>
      </c>
      <c r="I2576" t="s">
        <v>28</v>
      </c>
      <c r="J2576">
        <v>2</v>
      </c>
      <c r="K2576">
        <v>3847.3</v>
      </c>
      <c r="L2576" t="s">
        <v>16</v>
      </c>
      <c r="M2576" t="str">
        <f>IF(PatientData[[#This Row],[Age]]&lt;=30,"18-30",IF(PatientData[[#This Row],[Age]]&lt;=40,"31-40",IF(PatientData[[#This Row],[Age]]&lt;=50,"41-50",IF(PatientData[[#This Row],[Age]]&lt;=60,"51-60",IF(PatientData[[#This Row],[Age]]&lt;=70,"61-70",IF(PatientData[[#This Row],[Age]]&lt;=80,"71-80","80+"))))))</f>
        <v>41-50</v>
      </c>
    </row>
    <row r="2577" spans="1:13" x14ac:dyDescent="0.25">
      <c r="A2577" t="s">
        <v>2601</v>
      </c>
      <c r="B2577">
        <v>33</v>
      </c>
      <c r="C2577" t="s">
        <v>25</v>
      </c>
      <c r="D2577">
        <v>122</v>
      </c>
      <c r="E2577">
        <v>169.497131035508</v>
      </c>
      <c r="F2577">
        <v>29.585091282320899</v>
      </c>
      <c r="G2577" t="s">
        <v>10051</v>
      </c>
      <c r="H2577" t="s">
        <v>22</v>
      </c>
      <c r="I2577" t="s">
        <v>15</v>
      </c>
      <c r="J2577">
        <v>2</v>
      </c>
      <c r="K2577">
        <v>12625.96</v>
      </c>
      <c r="L2577" t="s">
        <v>10051</v>
      </c>
      <c r="M2577" t="str">
        <f>IF(PatientData[[#This Row],[Age]]&lt;=30,"18-30",IF(PatientData[[#This Row],[Age]]&lt;=40,"31-40",IF(PatientData[[#This Row],[Age]]&lt;=50,"41-50",IF(PatientData[[#This Row],[Age]]&lt;=60,"51-60",IF(PatientData[[#This Row],[Age]]&lt;=70,"61-70",IF(PatientData[[#This Row],[Age]]&lt;=80,"71-80","80+"))))))</f>
        <v>31-40</v>
      </c>
    </row>
    <row r="2578" spans="1:13" x14ac:dyDescent="0.25">
      <c r="A2578" t="s">
        <v>2602</v>
      </c>
      <c r="B2578">
        <v>86</v>
      </c>
      <c r="C2578" t="s">
        <v>25</v>
      </c>
      <c r="D2578">
        <v>95</v>
      </c>
      <c r="E2578">
        <v>202.84765565183901</v>
      </c>
      <c r="F2578">
        <v>26.868055231379799</v>
      </c>
      <c r="G2578" t="s">
        <v>14</v>
      </c>
      <c r="H2578" t="s">
        <v>19</v>
      </c>
      <c r="I2578" t="s">
        <v>15</v>
      </c>
      <c r="J2578">
        <v>0</v>
      </c>
      <c r="K2578">
        <v>3200.51</v>
      </c>
      <c r="L2578" t="s">
        <v>16</v>
      </c>
      <c r="M2578" t="str">
        <f>IF(PatientData[[#This Row],[Age]]&lt;=30,"18-30",IF(PatientData[[#This Row],[Age]]&lt;=40,"31-40",IF(PatientData[[#This Row],[Age]]&lt;=50,"41-50",IF(PatientData[[#This Row],[Age]]&lt;=60,"51-60",IF(PatientData[[#This Row],[Age]]&lt;=70,"61-70",IF(PatientData[[#This Row],[Age]]&lt;=80,"71-80","80+"))))))</f>
        <v>80+</v>
      </c>
    </row>
    <row r="2579" spans="1:13" x14ac:dyDescent="0.25">
      <c r="A2579" t="s">
        <v>2603</v>
      </c>
      <c r="B2579">
        <v>62</v>
      </c>
      <c r="C2579" t="s">
        <v>13</v>
      </c>
      <c r="D2579">
        <v>108</v>
      </c>
      <c r="E2579">
        <v>253.19132031795999</v>
      </c>
      <c r="F2579">
        <v>28.741624794447599</v>
      </c>
      <c r="G2579" t="s">
        <v>18</v>
      </c>
      <c r="H2579" t="s">
        <v>22</v>
      </c>
      <c r="I2579" t="s">
        <v>15</v>
      </c>
      <c r="J2579">
        <v>2</v>
      </c>
      <c r="K2579">
        <v>15037.4</v>
      </c>
      <c r="L2579" t="s">
        <v>16</v>
      </c>
      <c r="M2579" t="str">
        <f>IF(PatientData[[#This Row],[Age]]&lt;=30,"18-30",IF(PatientData[[#This Row],[Age]]&lt;=40,"31-40",IF(PatientData[[#This Row],[Age]]&lt;=50,"41-50",IF(PatientData[[#This Row],[Age]]&lt;=60,"51-60",IF(PatientData[[#This Row],[Age]]&lt;=70,"61-70",IF(PatientData[[#This Row],[Age]]&lt;=80,"71-80","80+"))))))</f>
        <v>61-70</v>
      </c>
    </row>
    <row r="2580" spans="1:13" x14ac:dyDescent="0.25">
      <c r="A2580" t="s">
        <v>2604</v>
      </c>
      <c r="B2580">
        <v>35</v>
      </c>
      <c r="C2580" t="s">
        <v>25</v>
      </c>
      <c r="D2580">
        <v>158</v>
      </c>
      <c r="E2580">
        <v>130.40691877688101</v>
      </c>
      <c r="F2580">
        <v>19.894488913287301</v>
      </c>
      <c r="G2580" t="s">
        <v>18</v>
      </c>
      <c r="H2580" t="s">
        <v>22</v>
      </c>
      <c r="I2580" t="s">
        <v>28</v>
      </c>
      <c r="J2580">
        <v>4</v>
      </c>
      <c r="K2580">
        <v>3085.97</v>
      </c>
      <c r="L2580" t="s">
        <v>23</v>
      </c>
      <c r="M2580" t="str">
        <f>IF(PatientData[[#This Row],[Age]]&lt;=30,"18-30",IF(PatientData[[#This Row],[Age]]&lt;=40,"31-40",IF(PatientData[[#This Row],[Age]]&lt;=50,"41-50",IF(PatientData[[#This Row],[Age]]&lt;=60,"51-60",IF(PatientData[[#This Row],[Age]]&lt;=70,"61-70",IF(PatientData[[#This Row],[Age]]&lt;=80,"71-80","80+"))))))</f>
        <v>31-40</v>
      </c>
    </row>
    <row r="2581" spans="1:13" x14ac:dyDescent="0.25">
      <c r="A2581" t="s">
        <v>2605</v>
      </c>
      <c r="B2581">
        <v>69</v>
      </c>
      <c r="C2581" t="s">
        <v>13</v>
      </c>
      <c r="D2581">
        <v>177</v>
      </c>
      <c r="E2581">
        <v>226.02537361273701</v>
      </c>
      <c r="F2581">
        <v>35.530079111087403</v>
      </c>
      <c r="G2581" t="s">
        <v>14</v>
      </c>
      <c r="H2581" t="s">
        <v>19</v>
      </c>
      <c r="I2581" t="s">
        <v>15</v>
      </c>
      <c r="J2581">
        <v>4</v>
      </c>
      <c r="K2581">
        <v>9703.0499999999993</v>
      </c>
      <c r="L2581" t="s">
        <v>16</v>
      </c>
      <c r="M2581" t="str">
        <f>IF(PatientData[[#This Row],[Age]]&lt;=30,"18-30",IF(PatientData[[#This Row],[Age]]&lt;=40,"31-40",IF(PatientData[[#This Row],[Age]]&lt;=50,"41-50",IF(PatientData[[#This Row],[Age]]&lt;=60,"51-60",IF(PatientData[[#This Row],[Age]]&lt;=70,"61-70",IF(PatientData[[#This Row],[Age]]&lt;=80,"71-80","80+"))))))</f>
        <v>61-70</v>
      </c>
    </row>
    <row r="2582" spans="1:13" x14ac:dyDescent="0.25">
      <c r="A2582" t="s">
        <v>2606</v>
      </c>
      <c r="B2582">
        <v>79</v>
      </c>
      <c r="C2582" t="s">
        <v>13</v>
      </c>
      <c r="D2582">
        <v>140</v>
      </c>
      <c r="E2582">
        <v>130.129962241774</v>
      </c>
      <c r="F2582">
        <v>31.535746588328301</v>
      </c>
      <c r="G2582" t="s">
        <v>18</v>
      </c>
      <c r="H2582" t="s">
        <v>22</v>
      </c>
      <c r="I2582" t="s">
        <v>26</v>
      </c>
      <c r="J2582">
        <v>6</v>
      </c>
      <c r="K2582">
        <v>24420.880000000001</v>
      </c>
      <c r="L2582" t="s">
        <v>16</v>
      </c>
      <c r="M2582" t="str">
        <f>IF(PatientData[[#This Row],[Age]]&lt;=30,"18-30",IF(PatientData[[#This Row],[Age]]&lt;=40,"31-40",IF(PatientData[[#This Row],[Age]]&lt;=50,"41-50",IF(PatientData[[#This Row],[Age]]&lt;=60,"51-60",IF(PatientData[[#This Row],[Age]]&lt;=70,"61-70",IF(PatientData[[#This Row],[Age]]&lt;=80,"71-80","80+"))))))</f>
        <v>71-80</v>
      </c>
    </row>
    <row r="2583" spans="1:13" x14ac:dyDescent="0.25">
      <c r="A2583" t="s">
        <v>2607</v>
      </c>
      <c r="B2583">
        <v>78</v>
      </c>
      <c r="C2583" t="s">
        <v>13</v>
      </c>
      <c r="D2583">
        <v>129</v>
      </c>
      <c r="E2583">
        <v>297.311834213319</v>
      </c>
      <c r="F2583">
        <v>30.2839021128143</v>
      </c>
      <c r="G2583" t="s">
        <v>14</v>
      </c>
      <c r="H2583" t="s">
        <v>22</v>
      </c>
      <c r="I2583" t="s">
        <v>26</v>
      </c>
      <c r="J2583">
        <v>4</v>
      </c>
      <c r="K2583">
        <v>13482.37</v>
      </c>
      <c r="L2583" t="s">
        <v>16</v>
      </c>
      <c r="M2583" t="str">
        <f>IF(PatientData[[#This Row],[Age]]&lt;=30,"18-30",IF(PatientData[[#This Row],[Age]]&lt;=40,"31-40",IF(PatientData[[#This Row],[Age]]&lt;=50,"41-50",IF(PatientData[[#This Row],[Age]]&lt;=60,"51-60",IF(PatientData[[#This Row],[Age]]&lt;=70,"61-70",IF(PatientData[[#This Row],[Age]]&lt;=80,"71-80","80+"))))))</f>
        <v>71-80</v>
      </c>
    </row>
    <row r="2584" spans="1:13" x14ac:dyDescent="0.25">
      <c r="A2584" t="s">
        <v>2608</v>
      </c>
      <c r="B2584">
        <v>89</v>
      </c>
      <c r="C2584" t="s">
        <v>25</v>
      </c>
      <c r="D2584">
        <v>143</v>
      </c>
      <c r="E2584">
        <v>246.63297496361201</v>
      </c>
      <c r="F2584">
        <v>28.766418357077601</v>
      </c>
      <c r="G2584" t="s">
        <v>36</v>
      </c>
      <c r="H2584" t="s">
        <v>22</v>
      </c>
      <c r="I2584" t="s">
        <v>26</v>
      </c>
      <c r="J2584">
        <v>9</v>
      </c>
      <c r="K2584">
        <v>24385.56</v>
      </c>
      <c r="L2584" t="s">
        <v>16</v>
      </c>
      <c r="M2584" t="str">
        <f>IF(PatientData[[#This Row],[Age]]&lt;=30,"18-30",IF(PatientData[[#This Row],[Age]]&lt;=40,"31-40",IF(PatientData[[#This Row],[Age]]&lt;=50,"41-50",IF(PatientData[[#This Row],[Age]]&lt;=60,"51-60",IF(PatientData[[#This Row],[Age]]&lt;=70,"61-70",IF(PatientData[[#This Row],[Age]]&lt;=80,"71-80","80+"))))))</f>
        <v>80+</v>
      </c>
    </row>
    <row r="2585" spans="1:13" x14ac:dyDescent="0.25">
      <c r="A2585" t="s">
        <v>2609</v>
      </c>
      <c r="B2585">
        <v>53</v>
      </c>
      <c r="C2585" t="s">
        <v>13</v>
      </c>
      <c r="D2585">
        <v>171</v>
      </c>
      <c r="E2585">
        <v>223.965001330771</v>
      </c>
      <c r="F2585" t="s">
        <v>10051</v>
      </c>
      <c r="G2585" t="s">
        <v>14</v>
      </c>
      <c r="H2585" t="s">
        <v>22</v>
      </c>
      <c r="I2585" t="s">
        <v>15</v>
      </c>
      <c r="J2585">
        <v>2</v>
      </c>
      <c r="K2585">
        <v>8554.7099999999991</v>
      </c>
      <c r="L2585" t="s">
        <v>20</v>
      </c>
      <c r="M2585" t="str">
        <f>IF(PatientData[[#This Row],[Age]]&lt;=30,"18-30",IF(PatientData[[#This Row],[Age]]&lt;=40,"31-40",IF(PatientData[[#This Row],[Age]]&lt;=50,"41-50",IF(PatientData[[#This Row],[Age]]&lt;=60,"51-60",IF(PatientData[[#This Row],[Age]]&lt;=70,"61-70",IF(PatientData[[#This Row],[Age]]&lt;=80,"71-80","80+"))))))</f>
        <v>51-60</v>
      </c>
    </row>
    <row r="2586" spans="1:13" x14ac:dyDescent="0.25">
      <c r="A2586" t="s">
        <v>2610</v>
      </c>
      <c r="B2586">
        <v>61</v>
      </c>
      <c r="C2586" t="s">
        <v>25</v>
      </c>
      <c r="D2586">
        <v>160</v>
      </c>
      <c r="E2586">
        <v>247.58409514837101</v>
      </c>
      <c r="F2586">
        <v>18.109371830987101</v>
      </c>
      <c r="G2586" t="s">
        <v>36</v>
      </c>
      <c r="H2586" t="s">
        <v>19</v>
      </c>
      <c r="I2586" t="s">
        <v>15</v>
      </c>
      <c r="J2586">
        <v>3</v>
      </c>
      <c r="K2586">
        <v>11822.22</v>
      </c>
      <c r="L2586" t="s">
        <v>16</v>
      </c>
      <c r="M2586" t="str">
        <f>IF(PatientData[[#This Row],[Age]]&lt;=30,"18-30",IF(PatientData[[#This Row],[Age]]&lt;=40,"31-40",IF(PatientData[[#This Row],[Age]]&lt;=50,"41-50",IF(PatientData[[#This Row],[Age]]&lt;=60,"51-60",IF(PatientData[[#This Row],[Age]]&lt;=70,"61-70",IF(PatientData[[#This Row],[Age]]&lt;=80,"71-80","80+"))))))</f>
        <v>61-70</v>
      </c>
    </row>
    <row r="2587" spans="1:13" x14ac:dyDescent="0.25">
      <c r="A2587" t="s">
        <v>2611</v>
      </c>
      <c r="B2587">
        <v>67</v>
      </c>
      <c r="C2587" t="s">
        <v>25</v>
      </c>
      <c r="D2587">
        <v>128</v>
      </c>
      <c r="E2587">
        <v>230.711906611492</v>
      </c>
      <c r="F2587">
        <v>21.319546028506</v>
      </c>
      <c r="G2587" t="s">
        <v>10051</v>
      </c>
      <c r="H2587" t="s">
        <v>19</v>
      </c>
      <c r="I2587" t="s">
        <v>15</v>
      </c>
      <c r="J2587">
        <v>4</v>
      </c>
      <c r="K2587">
        <v>12725.74</v>
      </c>
      <c r="L2587" t="s">
        <v>10051</v>
      </c>
      <c r="M2587" t="str">
        <f>IF(PatientData[[#This Row],[Age]]&lt;=30,"18-30",IF(PatientData[[#This Row],[Age]]&lt;=40,"31-40",IF(PatientData[[#This Row],[Age]]&lt;=50,"41-50",IF(PatientData[[#This Row],[Age]]&lt;=60,"51-60",IF(PatientData[[#This Row],[Age]]&lt;=70,"61-70",IF(PatientData[[#This Row],[Age]]&lt;=80,"71-80","80+"))))))</f>
        <v>61-70</v>
      </c>
    </row>
    <row r="2588" spans="1:13" x14ac:dyDescent="0.25">
      <c r="A2588" t="s">
        <v>2612</v>
      </c>
      <c r="B2588">
        <v>63</v>
      </c>
      <c r="C2588" t="s">
        <v>13</v>
      </c>
      <c r="D2588">
        <v>112</v>
      </c>
      <c r="E2588">
        <v>204.92836048481001</v>
      </c>
      <c r="F2588">
        <v>29.0110153200113</v>
      </c>
      <c r="G2588" t="s">
        <v>36</v>
      </c>
      <c r="H2588" t="s">
        <v>19</v>
      </c>
      <c r="I2588" t="s">
        <v>26</v>
      </c>
      <c r="J2588">
        <v>5</v>
      </c>
      <c r="K2588">
        <v>6807.97</v>
      </c>
      <c r="L2588" t="s">
        <v>43</v>
      </c>
      <c r="M2588" t="str">
        <f>IF(PatientData[[#This Row],[Age]]&lt;=30,"18-30",IF(PatientData[[#This Row],[Age]]&lt;=40,"31-40",IF(PatientData[[#This Row],[Age]]&lt;=50,"41-50",IF(PatientData[[#This Row],[Age]]&lt;=60,"51-60",IF(PatientData[[#This Row],[Age]]&lt;=70,"61-70",IF(PatientData[[#This Row],[Age]]&lt;=80,"71-80","80+"))))))</f>
        <v>61-70</v>
      </c>
    </row>
    <row r="2589" spans="1:13" x14ac:dyDescent="0.25">
      <c r="A2589" t="s">
        <v>2613</v>
      </c>
      <c r="B2589">
        <v>55</v>
      </c>
      <c r="C2589" t="s">
        <v>13</v>
      </c>
      <c r="D2589">
        <v>96</v>
      </c>
      <c r="E2589">
        <v>185.52743969922801</v>
      </c>
      <c r="F2589">
        <v>25.834894002631199</v>
      </c>
      <c r="G2589" t="s">
        <v>18</v>
      </c>
      <c r="H2589" t="s">
        <v>19</v>
      </c>
      <c r="I2589" t="s">
        <v>28</v>
      </c>
      <c r="J2589">
        <v>2</v>
      </c>
      <c r="K2589">
        <v>5758.37</v>
      </c>
      <c r="L2589" t="s">
        <v>23</v>
      </c>
      <c r="M2589" t="str">
        <f>IF(PatientData[[#This Row],[Age]]&lt;=30,"18-30",IF(PatientData[[#This Row],[Age]]&lt;=40,"31-40",IF(PatientData[[#This Row],[Age]]&lt;=50,"41-50",IF(PatientData[[#This Row],[Age]]&lt;=60,"51-60",IF(PatientData[[#This Row],[Age]]&lt;=70,"61-70",IF(PatientData[[#This Row],[Age]]&lt;=80,"71-80","80+"))))))</f>
        <v>51-60</v>
      </c>
    </row>
    <row r="2590" spans="1:13" x14ac:dyDescent="0.25">
      <c r="A2590" t="s">
        <v>2614</v>
      </c>
      <c r="B2590">
        <v>62</v>
      </c>
      <c r="C2590" t="s">
        <v>13</v>
      </c>
      <c r="D2590">
        <v>124</v>
      </c>
      <c r="E2590">
        <v>212.05275537726399</v>
      </c>
      <c r="F2590">
        <v>24.008803166817302</v>
      </c>
      <c r="G2590" t="s">
        <v>36</v>
      </c>
      <c r="H2590" t="s">
        <v>19</v>
      </c>
      <c r="I2590" t="s">
        <v>26</v>
      </c>
      <c r="J2590">
        <v>3</v>
      </c>
      <c r="K2590">
        <v>23755.96</v>
      </c>
      <c r="L2590" t="s">
        <v>16</v>
      </c>
      <c r="M2590" t="str">
        <f>IF(PatientData[[#This Row],[Age]]&lt;=30,"18-30",IF(PatientData[[#This Row],[Age]]&lt;=40,"31-40",IF(PatientData[[#This Row],[Age]]&lt;=50,"41-50",IF(PatientData[[#This Row],[Age]]&lt;=60,"51-60",IF(PatientData[[#This Row],[Age]]&lt;=70,"61-70",IF(PatientData[[#This Row],[Age]]&lt;=80,"71-80","80+"))))))</f>
        <v>61-70</v>
      </c>
    </row>
    <row r="2591" spans="1:13" x14ac:dyDescent="0.25">
      <c r="A2591" t="s">
        <v>2615</v>
      </c>
      <c r="B2591">
        <v>45</v>
      </c>
      <c r="C2591" t="s">
        <v>25</v>
      </c>
      <c r="D2591">
        <v>145</v>
      </c>
      <c r="E2591">
        <v>240.98923576660999</v>
      </c>
      <c r="F2591">
        <v>24.211424472116999</v>
      </c>
      <c r="G2591" t="s">
        <v>18</v>
      </c>
      <c r="H2591" t="s">
        <v>19</v>
      </c>
      <c r="I2591" t="s">
        <v>15</v>
      </c>
      <c r="J2591">
        <v>5</v>
      </c>
      <c r="K2591">
        <v>3650.94</v>
      </c>
      <c r="L2591" t="s">
        <v>10051</v>
      </c>
      <c r="M2591" t="str">
        <f>IF(PatientData[[#This Row],[Age]]&lt;=30,"18-30",IF(PatientData[[#This Row],[Age]]&lt;=40,"31-40",IF(PatientData[[#This Row],[Age]]&lt;=50,"41-50",IF(PatientData[[#This Row],[Age]]&lt;=60,"51-60",IF(PatientData[[#This Row],[Age]]&lt;=70,"61-70",IF(PatientData[[#This Row],[Age]]&lt;=80,"71-80","80+"))))))</f>
        <v>41-50</v>
      </c>
    </row>
    <row r="2592" spans="1:13" x14ac:dyDescent="0.25">
      <c r="A2592" t="s">
        <v>2616</v>
      </c>
      <c r="B2592">
        <v>51</v>
      </c>
      <c r="C2592" t="s">
        <v>13</v>
      </c>
      <c r="D2592">
        <v>146</v>
      </c>
      <c r="E2592">
        <v>218.13731246666001</v>
      </c>
      <c r="F2592">
        <v>18.175155982677602</v>
      </c>
      <c r="G2592" t="s">
        <v>14</v>
      </c>
      <c r="H2592" t="s">
        <v>19</v>
      </c>
      <c r="I2592" t="s">
        <v>28</v>
      </c>
      <c r="J2592">
        <v>2</v>
      </c>
      <c r="K2592">
        <v>2500.1</v>
      </c>
      <c r="L2592" t="s">
        <v>16</v>
      </c>
      <c r="M2592" t="str">
        <f>IF(PatientData[[#This Row],[Age]]&lt;=30,"18-30",IF(PatientData[[#This Row],[Age]]&lt;=40,"31-40",IF(PatientData[[#This Row],[Age]]&lt;=50,"41-50",IF(PatientData[[#This Row],[Age]]&lt;=60,"51-60",IF(PatientData[[#This Row],[Age]]&lt;=70,"61-70",IF(PatientData[[#This Row],[Age]]&lt;=80,"71-80","80+"))))))</f>
        <v>51-60</v>
      </c>
    </row>
    <row r="2593" spans="1:13" x14ac:dyDescent="0.25">
      <c r="A2593" t="s">
        <v>2617</v>
      </c>
      <c r="B2593">
        <v>39</v>
      </c>
      <c r="C2593" t="s">
        <v>13</v>
      </c>
      <c r="D2593">
        <v>124</v>
      </c>
      <c r="E2593" t="s">
        <v>10051</v>
      </c>
      <c r="F2593">
        <v>25.308166654956299</v>
      </c>
      <c r="G2593" t="s">
        <v>18</v>
      </c>
      <c r="H2593" t="s">
        <v>19</v>
      </c>
      <c r="I2593" t="s">
        <v>15</v>
      </c>
      <c r="J2593">
        <v>3</v>
      </c>
      <c r="K2593">
        <v>11411.08</v>
      </c>
      <c r="L2593" t="s">
        <v>16</v>
      </c>
      <c r="M2593" t="str">
        <f>IF(PatientData[[#This Row],[Age]]&lt;=30,"18-30",IF(PatientData[[#This Row],[Age]]&lt;=40,"31-40",IF(PatientData[[#This Row],[Age]]&lt;=50,"41-50",IF(PatientData[[#This Row],[Age]]&lt;=60,"51-60",IF(PatientData[[#This Row],[Age]]&lt;=70,"61-70",IF(PatientData[[#This Row],[Age]]&lt;=80,"71-80","80+"))))))</f>
        <v>31-40</v>
      </c>
    </row>
    <row r="2594" spans="1:13" x14ac:dyDescent="0.25">
      <c r="A2594" t="s">
        <v>2618</v>
      </c>
      <c r="B2594">
        <v>31</v>
      </c>
      <c r="C2594" t="s">
        <v>25</v>
      </c>
      <c r="D2594">
        <v>116</v>
      </c>
      <c r="E2594">
        <v>213.009246427969</v>
      </c>
      <c r="F2594">
        <v>35.922768632720903</v>
      </c>
      <c r="G2594" t="s">
        <v>14</v>
      </c>
      <c r="H2594" t="s">
        <v>19</v>
      </c>
      <c r="I2594" t="s">
        <v>28</v>
      </c>
      <c r="J2594">
        <v>2</v>
      </c>
      <c r="K2594">
        <v>5104.9799999999996</v>
      </c>
      <c r="L2594" t="s">
        <v>16</v>
      </c>
      <c r="M2594" t="str">
        <f>IF(PatientData[[#This Row],[Age]]&lt;=30,"18-30",IF(PatientData[[#This Row],[Age]]&lt;=40,"31-40",IF(PatientData[[#This Row],[Age]]&lt;=50,"41-50",IF(PatientData[[#This Row],[Age]]&lt;=60,"51-60",IF(PatientData[[#This Row],[Age]]&lt;=70,"61-70",IF(PatientData[[#This Row],[Age]]&lt;=80,"71-80","80+"))))))</f>
        <v>31-40</v>
      </c>
    </row>
    <row r="2595" spans="1:13" x14ac:dyDescent="0.25">
      <c r="A2595" t="s">
        <v>2619</v>
      </c>
      <c r="B2595">
        <v>65</v>
      </c>
      <c r="C2595" t="s">
        <v>13</v>
      </c>
      <c r="D2595">
        <v>121</v>
      </c>
      <c r="E2595">
        <v>256.93347766809899</v>
      </c>
      <c r="F2595">
        <v>22.251834405721599</v>
      </c>
      <c r="G2595" t="s">
        <v>14</v>
      </c>
      <c r="H2595" t="s">
        <v>19</v>
      </c>
      <c r="I2595" t="s">
        <v>15</v>
      </c>
      <c r="J2595">
        <v>2</v>
      </c>
      <c r="K2595">
        <v>5117.2</v>
      </c>
      <c r="L2595" t="s">
        <v>16</v>
      </c>
      <c r="M2595" t="str">
        <f>IF(PatientData[[#This Row],[Age]]&lt;=30,"18-30",IF(PatientData[[#This Row],[Age]]&lt;=40,"31-40",IF(PatientData[[#This Row],[Age]]&lt;=50,"41-50",IF(PatientData[[#This Row],[Age]]&lt;=60,"51-60",IF(PatientData[[#This Row],[Age]]&lt;=70,"61-70",IF(PatientData[[#This Row],[Age]]&lt;=80,"71-80","80+"))))))</f>
        <v>61-70</v>
      </c>
    </row>
    <row r="2596" spans="1:13" x14ac:dyDescent="0.25">
      <c r="A2596" t="s">
        <v>2620</v>
      </c>
      <c r="B2596">
        <v>77</v>
      </c>
      <c r="C2596" t="s">
        <v>13</v>
      </c>
      <c r="D2596">
        <v>125</v>
      </c>
      <c r="E2596">
        <v>196.27164732943399</v>
      </c>
      <c r="F2596">
        <v>27.688120805995901</v>
      </c>
      <c r="G2596" t="s">
        <v>36</v>
      </c>
      <c r="H2596" t="s">
        <v>19</v>
      </c>
      <c r="I2596" t="s">
        <v>15</v>
      </c>
      <c r="J2596">
        <v>7</v>
      </c>
      <c r="K2596">
        <v>9218.18</v>
      </c>
      <c r="L2596" t="s">
        <v>16</v>
      </c>
      <c r="M2596" t="str">
        <f>IF(PatientData[[#This Row],[Age]]&lt;=30,"18-30",IF(PatientData[[#This Row],[Age]]&lt;=40,"31-40",IF(PatientData[[#This Row],[Age]]&lt;=50,"41-50",IF(PatientData[[#This Row],[Age]]&lt;=60,"51-60",IF(PatientData[[#This Row],[Age]]&lt;=70,"61-70",IF(PatientData[[#This Row],[Age]]&lt;=80,"71-80","80+"))))))</f>
        <v>71-80</v>
      </c>
    </row>
    <row r="2597" spans="1:13" x14ac:dyDescent="0.25">
      <c r="A2597" t="s">
        <v>2621</v>
      </c>
      <c r="B2597">
        <v>66</v>
      </c>
      <c r="C2597" t="s">
        <v>13</v>
      </c>
      <c r="D2597">
        <v>113</v>
      </c>
      <c r="E2597">
        <v>173.00086830910601</v>
      </c>
      <c r="F2597">
        <v>27.5033301928711</v>
      </c>
      <c r="G2597" t="s">
        <v>18</v>
      </c>
      <c r="H2597" t="s">
        <v>22</v>
      </c>
      <c r="I2597" t="s">
        <v>15</v>
      </c>
      <c r="J2597">
        <v>6</v>
      </c>
      <c r="K2597">
        <v>13369.93</v>
      </c>
      <c r="L2597" t="s">
        <v>16</v>
      </c>
      <c r="M2597" t="str">
        <f>IF(PatientData[[#This Row],[Age]]&lt;=30,"18-30",IF(PatientData[[#This Row],[Age]]&lt;=40,"31-40",IF(PatientData[[#This Row],[Age]]&lt;=50,"41-50",IF(PatientData[[#This Row],[Age]]&lt;=60,"51-60",IF(PatientData[[#This Row],[Age]]&lt;=70,"61-70",IF(PatientData[[#This Row],[Age]]&lt;=80,"71-80","80+"))))))</f>
        <v>61-70</v>
      </c>
    </row>
    <row r="2598" spans="1:13" x14ac:dyDescent="0.25">
      <c r="A2598" t="s">
        <v>2622</v>
      </c>
      <c r="B2598">
        <v>78</v>
      </c>
      <c r="C2598" t="s">
        <v>25</v>
      </c>
      <c r="D2598">
        <v>149</v>
      </c>
      <c r="E2598">
        <v>153.841136851475</v>
      </c>
      <c r="F2598">
        <v>23.047048447432999</v>
      </c>
      <c r="G2598" t="s">
        <v>14</v>
      </c>
      <c r="H2598" t="s">
        <v>19</v>
      </c>
      <c r="I2598" t="s">
        <v>15</v>
      </c>
      <c r="J2598">
        <v>4</v>
      </c>
      <c r="K2598" t="s">
        <v>10051</v>
      </c>
      <c r="L2598" t="s">
        <v>23</v>
      </c>
      <c r="M2598" t="str">
        <f>IF(PatientData[[#This Row],[Age]]&lt;=30,"18-30",IF(PatientData[[#This Row],[Age]]&lt;=40,"31-40",IF(PatientData[[#This Row],[Age]]&lt;=50,"41-50",IF(PatientData[[#This Row],[Age]]&lt;=60,"51-60",IF(PatientData[[#This Row],[Age]]&lt;=70,"61-70",IF(PatientData[[#This Row],[Age]]&lt;=80,"71-80","80+"))))))</f>
        <v>71-80</v>
      </c>
    </row>
    <row r="2599" spans="1:13" x14ac:dyDescent="0.25">
      <c r="A2599" t="s">
        <v>2623</v>
      </c>
      <c r="B2599">
        <v>33</v>
      </c>
      <c r="C2599" t="s">
        <v>25</v>
      </c>
      <c r="D2599">
        <v>103</v>
      </c>
      <c r="E2599" t="s">
        <v>10051</v>
      </c>
      <c r="F2599">
        <v>17.949307650554001</v>
      </c>
      <c r="G2599" t="s">
        <v>14</v>
      </c>
      <c r="H2599" t="s">
        <v>19</v>
      </c>
      <c r="I2599" t="s">
        <v>28</v>
      </c>
      <c r="J2599">
        <v>6</v>
      </c>
      <c r="K2599">
        <v>6466.68</v>
      </c>
      <c r="L2599" t="s">
        <v>23</v>
      </c>
      <c r="M2599" t="str">
        <f>IF(PatientData[[#This Row],[Age]]&lt;=30,"18-30",IF(PatientData[[#This Row],[Age]]&lt;=40,"31-40",IF(PatientData[[#This Row],[Age]]&lt;=50,"41-50",IF(PatientData[[#This Row],[Age]]&lt;=60,"51-60",IF(PatientData[[#This Row],[Age]]&lt;=70,"61-70",IF(PatientData[[#This Row],[Age]]&lt;=80,"71-80","80+"))))))</f>
        <v>31-40</v>
      </c>
    </row>
    <row r="2600" spans="1:13" x14ac:dyDescent="0.25">
      <c r="A2600" t="s">
        <v>2624</v>
      </c>
      <c r="B2600">
        <v>45</v>
      </c>
      <c r="C2600" t="s">
        <v>25</v>
      </c>
      <c r="D2600" t="s">
        <v>10051</v>
      </c>
      <c r="E2600">
        <v>184.08626316828801</v>
      </c>
      <c r="F2600">
        <v>23.697802926149802</v>
      </c>
      <c r="G2600" t="s">
        <v>18</v>
      </c>
      <c r="H2600" t="s">
        <v>19</v>
      </c>
      <c r="I2600" t="s">
        <v>28</v>
      </c>
      <c r="J2600">
        <v>3</v>
      </c>
      <c r="K2600">
        <v>3340.24</v>
      </c>
      <c r="L2600" t="s">
        <v>16</v>
      </c>
      <c r="M2600" t="str">
        <f>IF(PatientData[[#This Row],[Age]]&lt;=30,"18-30",IF(PatientData[[#This Row],[Age]]&lt;=40,"31-40",IF(PatientData[[#This Row],[Age]]&lt;=50,"41-50",IF(PatientData[[#This Row],[Age]]&lt;=60,"51-60",IF(PatientData[[#This Row],[Age]]&lt;=70,"61-70",IF(PatientData[[#This Row],[Age]]&lt;=80,"71-80","80+"))))))</f>
        <v>41-50</v>
      </c>
    </row>
    <row r="2601" spans="1:13" x14ac:dyDescent="0.25">
      <c r="A2601" t="s">
        <v>2625</v>
      </c>
      <c r="B2601">
        <v>56</v>
      </c>
      <c r="C2601" t="s">
        <v>25</v>
      </c>
      <c r="D2601" t="s">
        <v>10051</v>
      </c>
      <c r="E2601">
        <v>163.943235215399</v>
      </c>
      <c r="F2601">
        <v>21.2902282346707</v>
      </c>
      <c r="G2601" t="s">
        <v>14</v>
      </c>
      <c r="H2601" t="s">
        <v>22</v>
      </c>
      <c r="I2601" t="s">
        <v>15</v>
      </c>
      <c r="J2601">
        <v>4</v>
      </c>
      <c r="K2601">
        <v>9620.92</v>
      </c>
      <c r="L2601" t="s">
        <v>16</v>
      </c>
      <c r="M2601" t="str">
        <f>IF(PatientData[[#This Row],[Age]]&lt;=30,"18-30",IF(PatientData[[#This Row],[Age]]&lt;=40,"31-40",IF(PatientData[[#This Row],[Age]]&lt;=50,"41-50",IF(PatientData[[#This Row],[Age]]&lt;=60,"51-60",IF(PatientData[[#This Row],[Age]]&lt;=70,"61-70",IF(PatientData[[#This Row],[Age]]&lt;=80,"71-80","80+"))))))</f>
        <v>51-60</v>
      </c>
    </row>
    <row r="2602" spans="1:13" x14ac:dyDescent="0.25">
      <c r="A2602" t="s">
        <v>2626</v>
      </c>
      <c r="B2602">
        <v>61</v>
      </c>
      <c r="C2602" t="s">
        <v>25</v>
      </c>
      <c r="D2602">
        <v>109</v>
      </c>
      <c r="E2602">
        <v>202.093025361744</v>
      </c>
      <c r="F2602">
        <v>23.8279534450139</v>
      </c>
      <c r="G2602" t="s">
        <v>14</v>
      </c>
      <c r="H2602" t="s">
        <v>22</v>
      </c>
      <c r="I2602" t="s">
        <v>15</v>
      </c>
      <c r="J2602">
        <v>4</v>
      </c>
      <c r="K2602">
        <v>15032.65</v>
      </c>
      <c r="L2602" t="s">
        <v>16</v>
      </c>
      <c r="M2602" t="str">
        <f>IF(PatientData[[#This Row],[Age]]&lt;=30,"18-30",IF(PatientData[[#This Row],[Age]]&lt;=40,"31-40",IF(PatientData[[#This Row],[Age]]&lt;=50,"41-50",IF(PatientData[[#This Row],[Age]]&lt;=60,"51-60",IF(PatientData[[#This Row],[Age]]&lt;=70,"61-70",IF(PatientData[[#This Row],[Age]]&lt;=80,"71-80","80+"))))))</f>
        <v>61-70</v>
      </c>
    </row>
    <row r="2603" spans="1:13" x14ac:dyDescent="0.25">
      <c r="A2603" t="s">
        <v>2627</v>
      </c>
      <c r="B2603">
        <v>66</v>
      </c>
      <c r="C2603" t="s">
        <v>13</v>
      </c>
      <c r="D2603">
        <v>142</v>
      </c>
      <c r="E2603">
        <v>167.37236438146101</v>
      </c>
      <c r="F2603">
        <v>18.745097216723799</v>
      </c>
      <c r="G2603" t="s">
        <v>10051</v>
      </c>
      <c r="H2603" t="s">
        <v>19</v>
      </c>
      <c r="I2603" t="s">
        <v>28</v>
      </c>
      <c r="J2603">
        <v>6</v>
      </c>
      <c r="K2603">
        <v>6604.25</v>
      </c>
      <c r="L2603" t="s">
        <v>16</v>
      </c>
      <c r="M2603" t="str">
        <f>IF(PatientData[[#This Row],[Age]]&lt;=30,"18-30",IF(PatientData[[#This Row],[Age]]&lt;=40,"31-40",IF(PatientData[[#This Row],[Age]]&lt;=50,"41-50",IF(PatientData[[#This Row],[Age]]&lt;=60,"51-60",IF(PatientData[[#This Row],[Age]]&lt;=70,"61-70",IF(PatientData[[#This Row],[Age]]&lt;=80,"71-80","80+"))))))</f>
        <v>61-70</v>
      </c>
    </row>
    <row r="2604" spans="1:13" x14ac:dyDescent="0.25">
      <c r="A2604" t="s">
        <v>2628</v>
      </c>
      <c r="B2604">
        <v>53</v>
      </c>
      <c r="C2604" t="s">
        <v>25</v>
      </c>
      <c r="D2604">
        <v>115</v>
      </c>
      <c r="E2604">
        <v>165.66283019571</v>
      </c>
      <c r="F2604">
        <v>28.556518029935599</v>
      </c>
      <c r="G2604" t="s">
        <v>14</v>
      </c>
      <c r="H2604" t="s">
        <v>22</v>
      </c>
      <c r="I2604" t="s">
        <v>15</v>
      </c>
      <c r="J2604">
        <v>2</v>
      </c>
      <c r="K2604">
        <v>4365.6400000000003</v>
      </c>
      <c r="L2604" t="s">
        <v>16</v>
      </c>
      <c r="M2604" t="str">
        <f>IF(PatientData[[#This Row],[Age]]&lt;=30,"18-30",IF(PatientData[[#This Row],[Age]]&lt;=40,"31-40",IF(PatientData[[#This Row],[Age]]&lt;=50,"41-50",IF(PatientData[[#This Row],[Age]]&lt;=60,"51-60",IF(PatientData[[#This Row],[Age]]&lt;=70,"61-70",IF(PatientData[[#This Row],[Age]]&lt;=80,"71-80","80+"))))))</f>
        <v>51-60</v>
      </c>
    </row>
    <row r="2605" spans="1:13" x14ac:dyDescent="0.25">
      <c r="A2605" t="s">
        <v>2629</v>
      </c>
      <c r="B2605">
        <v>39</v>
      </c>
      <c r="C2605" t="s">
        <v>25</v>
      </c>
      <c r="D2605">
        <v>143</v>
      </c>
      <c r="E2605" t="s">
        <v>10051</v>
      </c>
      <c r="F2605">
        <v>23.520944213796302</v>
      </c>
      <c r="G2605" t="s">
        <v>14</v>
      </c>
      <c r="H2605" t="s">
        <v>22</v>
      </c>
      <c r="I2605" t="s">
        <v>26</v>
      </c>
      <c r="J2605">
        <v>1</v>
      </c>
      <c r="K2605">
        <v>9982.99</v>
      </c>
      <c r="L2605" t="s">
        <v>16</v>
      </c>
      <c r="M2605" t="str">
        <f>IF(PatientData[[#This Row],[Age]]&lt;=30,"18-30",IF(PatientData[[#This Row],[Age]]&lt;=40,"31-40",IF(PatientData[[#This Row],[Age]]&lt;=50,"41-50",IF(PatientData[[#This Row],[Age]]&lt;=60,"51-60",IF(PatientData[[#This Row],[Age]]&lt;=70,"61-70",IF(PatientData[[#This Row],[Age]]&lt;=80,"71-80","80+"))))))</f>
        <v>31-40</v>
      </c>
    </row>
    <row r="2606" spans="1:13" x14ac:dyDescent="0.25">
      <c r="A2606" t="s">
        <v>2630</v>
      </c>
      <c r="B2606">
        <v>52</v>
      </c>
      <c r="C2606" t="s">
        <v>25</v>
      </c>
      <c r="D2606">
        <v>134</v>
      </c>
      <c r="E2606">
        <v>216.926891959541</v>
      </c>
      <c r="F2606">
        <v>23.006075721568099</v>
      </c>
      <c r="G2606" t="s">
        <v>14</v>
      </c>
      <c r="H2606" t="s">
        <v>19</v>
      </c>
      <c r="I2606" t="s">
        <v>28</v>
      </c>
      <c r="J2606">
        <v>1</v>
      </c>
      <c r="K2606">
        <v>3548.23</v>
      </c>
      <c r="L2606" t="s">
        <v>16</v>
      </c>
      <c r="M2606" t="str">
        <f>IF(PatientData[[#This Row],[Age]]&lt;=30,"18-30",IF(PatientData[[#This Row],[Age]]&lt;=40,"31-40",IF(PatientData[[#This Row],[Age]]&lt;=50,"41-50",IF(PatientData[[#This Row],[Age]]&lt;=60,"51-60",IF(PatientData[[#This Row],[Age]]&lt;=70,"61-70",IF(PatientData[[#This Row],[Age]]&lt;=80,"71-80","80+"))))))</f>
        <v>51-60</v>
      </c>
    </row>
    <row r="2607" spans="1:13" x14ac:dyDescent="0.25">
      <c r="A2607" t="s">
        <v>2631</v>
      </c>
      <c r="B2607">
        <v>42</v>
      </c>
      <c r="C2607" t="s">
        <v>13</v>
      </c>
      <c r="D2607">
        <v>144</v>
      </c>
      <c r="E2607">
        <v>194.939466736605</v>
      </c>
      <c r="F2607">
        <v>23.744774670434801</v>
      </c>
      <c r="G2607" t="s">
        <v>14</v>
      </c>
      <c r="H2607" t="s">
        <v>19</v>
      </c>
      <c r="I2607" t="s">
        <v>28</v>
      </c>
      <c r="J2607">
        <v>2</v>
      </c>
      <c r="K2607">
        <v>2106.75</v>
      </c>
      <c r="L2607" t="s">
        <v>16</v>
      </c>
      <c r="M2607" t="str">
        <f>IF(PatientData[[#This Row],[Age]]&lt;=30,"18-30",IF(PatientData[[#This Row],[Age]]&lt;=40,"31-40",IF(PatientData[[#This Row],[Age]]&lt;=50,"41-50",IF(PatientData[[#This Row],[Age]]&lt;=60,"51-60",IF(PatientData[[#This Row],[Age]]&lt;=70,"61-70",IF(PatientData[[#This Row],[Age]]&lt;=80,"71-80","80+"))))))</f>
        <v>41-50</v>
      </c>
    </row>
    <row r="2608" spans="1:13" x14ac:dyDescent="0.25">
      <c r="A2608" t="s">
        <v>2632</v>
      </c>
      <c r="B2608">
        <v>50</v>
      </c>
      <c r="C2608" t="s">
        <v>13</v>
      </c>
      <c r="D2608">
        <v>129</v>
      </c>
      <c r="E2608">
        <v>242.41056865430701</v>
      </c>
      <c r="F2608">
        <v>24.123449036739402</v>
      </c>
      <c r="G2608" t="s">
        <v>14</v>
      </c>
      <c r="H2608" t="s">
        <v>19</v>
      </c>
      <c r="I2608" t="s">
        <v>28</v>
      </c>
      <c r="J2608">
        <v>2</v>
      </c>
      <c r="K2608">
        <v>5713.49</v>
      </c>
      <c r="L2608" t="s">
        <v>16</v>
      </c>
      <c r="M2608" t="str">
        <f>IF(PatientData[[#This Row],[Age]]&lt;=30,"18-30",IF(PatientData[[#This Row],[Age]]&lt;=40,"31-40",IF(PatientData[[#This Row],[Age]]&lt;=50,"41-50",IF(PatientData[[#This Row],[Age]]&lt;=60,"51-60",IF(PatientData[[#This Row],[Age]]&lt;=70,"61-70",IF(PatientData[[#This Row],[Age]]&lt;=80,"71-80","80+"))))))</f>
        <v>41-50</v>
      </c>
    </row>
    <row r="2609" spans="1:13" x14ac:dyDescent="0.25">
      <c r="A2609" t="s">
        <v>2633</v>
      </c>
      <c r="B2609">
        <v>49</v>
      </c>
      <c r="C2609" t="s">
        <v>13</v>
      </c>
      <c r="D2609">
        <v>144</v>
      </c>
      <c r="E2609">
        <v>216.497251588642</v>
      </c>
      <c r="F2609">
        <v>34.090788050832302</v>
      </c>
      <c r="G2609" t="s">
        <v>14</v>
      </c>
      <c r="H2609" t="s">
        <v>19</v>
      </c>
      <c r="I2609" t="s">
        <v>28</v>
      </c>
      <c r="J2609">
        <v>3</v>
      </c>
      <c r="K2609">
        <v>4351.4399999999996</v>
      </c>
      <c r="L2609" t="s">
        <v>23</v>
      </c>
      <c r="M2609" t="str">
        <f>IF(PatientData[[#This Row],[Age]]&lt;=30,"18-30",IF(PatientData[[#This Row],[Age]]&lt;=40,"31-40",IF(PatientData[[#This Row],[Age]]&lt;=50,"41-50",IF(PatientData[[#This Row],[Age]]&lt;=60,"51-60",IF(PatientData[[#This Row],[Age]]&lt;=70,"61-70",IF(PatientData[[#This Row],[Age]]&lt;=80,"71-80","80+"))))))</f>
        <v>41-50</v>
      </c>
    </row>
    <row r="2610" spans="1:13" x14ac:dyDescent="0.25">
      <c r="A2610" t="s">
        <v>2634</v>
      </c>
      <c r="B2610">
        <v>84</v>
      </c>
      <c r="C2610" t="s">
        <v>25</v>
      </c>
      <c r="D2610">
        <v>115</v>
      </c>
      <c r="E2610">
        <v>250.23433334309499</v>
      </c>
      <c r="F2610">
        <v>24.404662216894302</v>
      </c>
      <c r="G2610" t="s">
        <v>14</v>
      </c>
      <c r="H2610" t="s">
        <v>19</v>
      </c>
      <c r="I2610" t="s">
        <v>28</v>
      </c>
      <c r="J2610">
        <v>6</v>
      </c>
      <c r="K2610">
        <v>4100.79</v>
      </c>
      <c r="L2610" t="s">
        <v>43</v>
      </c>
      <c r="M2610" t="str">
        <f>IF(PatientData[[#This Row],[Age]]&lt;=30,"18-30",IF(PatientData[[#This Row],[Age]]&lt;=40,"31-40",IF(PatientData[[#This Row],[Age]]&lt;=50,"41-50",IF(PatientData[[#This Row],[Age]]&lt;=60,"51-60",IF(PatientData[[#This Row],[Age]]&lt;=70,"61-70",IF(PatientData[[#This Row],[Age]]&lt;=80,"71-80","80+"))))))</f>
        <v>80+</v>
      </c>
    </row>
    <row r="2611" spans="1:13" x14ac:dyDescent="0.25">
      <c r="A2611" t="s">
        <v>2635</v>
      </c>
      <c r="B2611">
        <v>40</v>
      </c>
      <c r="C2611" t="s">
        <v>13</v>
      </c>
      <c r="D2611">
        <v>112</v>
      </c>
      <c r="E2611">
        <v>275.62280630303098</v>
      </c>
      <c r="F2611">
        <v>32.568570287493102</v>
      </c>
      <c r="G2611" t="s">
        <v>14</v>
      </c>
      <c r="H2611" t="s">
        <v>19</v>
      </c>
      <c r="I2611" t="s">
        <v>28</v>
      </c>
      <c r="J2611" t="s">
        <v>10051</v>
      </c>
      <c r="K2611">
        <v>2294.2600000000002</v>
      </c>
      <c r="L2611" t="s">
        <v>16</v>
      </c>
      <c r="M2611" t="str">
        <f>IF(PatientData[[#This Row],[Age]]&lt;=30,"18-30",IF(PatientData[[#This Row],[Age]]&lt;=40,"31-40",IF(PatientData[[#This Row],[Age]]&lt;=50,"41-50",IF(PatientData[[#This Row],[Age]]&lt;=60,"51-60",IF(PatientData[[#This Row],[Age]]&lt;=70,"61-70",IF(PatientData[[#This Row],[Age]]&lt;=80,"71-80","80+"))))))</f>
        <v>31-40</v>
      </c>
    </row>
    <row r="2612" spans="1:13" x14ac:dyDescent="0.25">
      <c r="A2612" t="s">
        <v>2636</v>
      </c>
      <c r="B2612">
        <v>47</v>
      </c>
      <c r="C2612" t="s">
        <v>13</v>
      </c>
      <c r="D2612">
        <v>104</v>
      </c>
      <c r="E2612">
        <v>234.44149679379001</v>
      </c>
      <c r="F2612">
        <v>25.994013156355201</v>
      </c>
      <c r="G2612" t="s">
        <v>10051</v>
      </c>
      <c r="H2612" t="s">
        <v>19</v>
      </c>
      <c r="I2612" t="s">
        <v>28</v>
      </c>
      <c r="J2612">
        <v>4</v>
      </c>
      <c r="K2612">
        <v>4509.05</v>
      </c>
      <c r="L2612" t="s">
        <v>16</v>
      </c>
      <c r="M2612" t="str">
        <f>IF(PatientData[[#This Row],[Age]]&lt;=30,"18-30",IF(PatientData[[#This Row],[Age]]&lt;=40,"31-40",IF(PatientData[[#This Row],[Age]]&lt;=50,"41-50",IF(PatientData[[#This Row],[Age]]&lt;=60,"51-60",IF(PatientData[[#This Row],[Age]]&lt;=70,"61-70",IF(PatientData[[#This Row],[Age]]&lt;=80,"71-80","80+"))))))</f>
        <v>41-50</v>
      </c>
    </row>
    <row r="2613" spans="1:13" x14ac:dyDescent="0.25">
      <c r="A2613" t="s">
        <v>2637</v>
      </c>
      <c r="B2613">
        <v>69</v>
      </c>
      <c r="C2613" t="s">
        <v>25</v>
      </c>
      <c r="D2613">
        <v>145</v>
      </c>
      <c r="E2613">
        <v>262.26492790081898</v>
      </c>
      <c r="F2613">
        <v>23.437847977828699</v>
      </c>
      <c r="G2613" t="s">
        <v>14</v>
      </c>
      <c r="H2613" t="s">
        <v>19</v>
      </c>
      <c r="I2613" t="s">
        <v>28</v>
      </c>
      <c r="J2613">
        <v>2</v>
      </c>
      <c r="K2613">
        <v>4693.29</v>
      </c>
      <c r="L2613" t="s">
        <v>16</v>
      </c>
      <c r="M2613" t="str">
        <f>IF(PatientData[[#This Row],[Age]]&lt;=30,"18-30",IF(PatientData[[#This Row],[Age]]&lt;=40,"31-40",IF(PatientData[[#This Row],[Age]]&lt;=50,"41-50",IF(PatientData[[#This Row],[Age]]&lt;=60,"51-60",IF(PatientData[[#This Row],[Age]]&lt;=70,"61-70",IF(PatientData[[#This Row],[Age]]&lt;=80,"71-80","80+"))))))</f>
        <v>61-70</v>
      </c>
    </row>
    <row r="2614" spans="1:13" x14ac:dyDescent="0.25">
      <c r="A2614" t="s">
        <v>2638</v>
      </c>
      <c r="B2614">
        <v>37</v>
      </c>
      <c r="C2614" t="s">
        <v>13</v>
      </c>
      <c r="D2614">
        <v>90</v>
      </c>
      <c r="E2614">
        <v>238.594625609205</v>
      </c>
      <c r="F2614">
        <v>22.476766460402299</v>
      </c>
      <c r="G2614" t="s">
        <v>14</v>
      </c>
      <c r="H2614" t="s">
        <v>19</v>
      </c>
      <c r="I2614" t="s">
        <v>28</v>
      </c>
      <c r="J2614">
        <v>3</v>
      </c>
      <c r="K2614">
        <v>3119.54</v>
      </c>
      <c r="L2614" t="s">
        <v>16</v>
      </c>
      <c r="M2614" t="str">
        <f>IF(PatientData[[#This Row],[Age]]&lt;=30,"18-30",IF(PatientData[[#This Row],[Age]]&lt;=40,"31-40",IF(PatientData[[#This Row],[Age]]&lt;=50,"41-50",IF(PatientData[[#This Row],[Age]]&lt;=60,"51-60",IF(PatientData[[#This Row],[Age]]&lt;=70,"61-70",IF(PatientData[[#This Row],[Age]]&lt;=80,"71-80","80+"))))))</f>
        <v>31-40</v>
      </c>
    </row>
    <row r="2615" spans="1:13" x14ac:dyDescent="0.25">
      <c r="A2615" t="s">
        <v>2639</v>
      </c>
      <c r="B2615">
        <v>58</v>
      </c>
      <c r="C2615" t="s">
        <v>13</v>
      </c>
      <c r="D2615">
        <v>141</v>
      </c>
      <c r="E2615">
        <v>237.377004615125</v>
      </c>
      <c r="F2615">
        <v>19.943205531542699</v>
      </c>
      <c r="G2615" t="s">
        <v>14</v>
      </c>
      <c r="H2615" t="s">
        <v>19</v>
      </c>
      <c r="I2615" t="s">
        <v>28</v>
      </c>
      <c r="J2615">
        <v>2</v>
      </c>
      <c r="K2615">
        <v>2153.9699999999998</v>
      </c>
      <c r="L2615" t="s">
        <v>23</v>
      </c>
      <c r="M2615" t="str">
        <f>IF(PatientData[[#This Row],[Age]]&lt;=30,"18-30",IF(PatientData[[#This Row],[Age]]&lt;=40,"31-40",IF(PatientData[[#This Row],[Age]]&lt;=50,"41-50",IF(PatientData[[#This Row],[Age]]&lt;=60,"51-60",IF(PatientData[[#This Row],[Age]]&lt;=70,"61-70",IF(PatientData[[#This Row],[Age]]&lt;=80,"71-80","80+"))))))</f>
        <v>51-60</v>
      </c>
    </row>
    <row r="2616" spans="1:13" x14ac:dyDescent="0.25">
      <c r="A2616" t="s">
        <v>2640</v>
      </c>
      <c r="B2616">
        <v>53</v>
      </c>
      <c r="C2616" t="s">
        <v>13</v>
      </c>
      <c r="D2616">
        <v>126</v>
      </c>
      <c r="E2616">
        <v>180.99438133406201</v>
      </c>
      <c r="F2616">
        <v>28.253030505841799</v>
      </c>
      <c r="G2616" t="s">
        <v>14</v>
      </c>
      <c r="H2616" t="s">
        <v>22</v>
      </c>
      <c r="I2616" t="s">
        <v>15</v>
      </c>
      <c r="J2616">
        <v>1</v>
      </c>
      <c r="K2616">
        <v>8175.41</v>
      </c>
      <c r="L2616" t="s">
        <v>16</v>
      </c>
      <c r="M2616" t="str">
        <f>IF(PatientData[[#This Row],[Age]]&lt;=30,"18-30",IF(PatientData[[#This Row],[Age]]&lt;=40,"31-40",IF(PatientData[[#This Row],[Age]]&lt;=50,"41-50",IF(PatientData[[#This Row],[Age]]&lt;=60,"51-60",IF(PatientData[[#This Row],[Age]]&lt;=70,"61-70",IF(PatientData[[#This Row],[Age]]&lt;=80,"71-80","80+"))))))</f>
        <v>51-60</v>
      </c>
    </row>
    <row r="2617" spans="1:13" x14ac:dyDescent="0.25">
      <c r="A2617" t="s">
        <v>2641</v>
      </c>
      <c r="B2617">
        <v>86</v>
      </c>
      <c r="C2617" t="s">
        <v>25</v>
      </c>
      <c r="D2617">
        <v>127</v>
      </c>
      <c r="E2617">
        <v>225.39556825709201</v>
      </c>
      <c r="F2617">
        <v>35.057966483443103</v>
      </c>
      <c r="G2617" t="s">
        <v>18</v>
      </c>
      <c r="H2617" t="s">
        <v>19</v>
      </c>
      <c r="I2617" t="s">
        <v>26</v>
      </c>
      <c r="J2617">
        <v>6</v>
      </c>
      <c r="K2617">
        <v>15168.76</v>
      </c>
      <c r="L2617" t="s">
        <v>16</v>
      </c>
      <c r="M2617" t="str">
        <f>IF(PatientData[[#This Row],[Age]]&lt;=30,"18-30",IF(PatientData[[#This Row],[Age]]&lt;=40,"31-40",IF(PatientData[[#This Row],[Age]]&lt;=50,"41-50",IF(PatientData[[#This Row],[Age]]&lt;=60,"51-60",IF(PatientData[[#This Row],[Age]]&lt;=70,"61-70",IF(PatientData[[#This Row],[Age]]&lt;=80,"71-80","80+"))))))</f>
        <v>80+</v>
      </c>
    </row>
    <row r="2618" spans="1:13" x14ac:dyDescent="0.25">
      <c r="A2618" t="s">
        <v>2642</v>
      </c>
      <c r="B2618">
        <v>35</v>
      </c>
      <c r="C2618" t="s">
        <v>25</v>
      </c>
      <c r="D2618">
        <v>98</v>
      </c>
      <c r="E2618">
        <v>304.30227999720603</v>
      </c>
      <c r="F2618">
        <v>33.307684921086</v>
      </c>
      <c r="G2618" t="s">
        <v>18</v>
      </c>
      <c r="H2618" t="s">
        <v>19</v>
      </c>
      <c r="I2618" t="s">
        <v>15</v>
      </c>
      <c r="J2618">
        <v>4</v>
      </c>
      <c r="K2618">
        <v>16680.349999999999</v>
      </c>
      <c r="L2618" t="s">
        <v>16</v>
      </c>
      <c r="M2618" t="str">
        <f>IF(PatientData[[#This Row],[Age]]&lt;=30,"18-30",IF(PatientData[[#This Row],[Age]]&lt;=40,"31-40",IF(PatientData[[#This Row],[Age]]&lt;=50,"41-50",IF(PatientData[[#This Row],[Age]]&lt;=60,"51-60",IF(PatientData[[#This Row],[Age]]&lt;=70,"61-70",IF(PatientData[[#This Row],[Age]]&lt;=80,"71-80","80+"))))))</f>
        <v>31-40</v>
      </c>
    </row>
    <row r="2619" spans="1:13" x14ac:dyDescent="0.25">
      <c r="A2619" t="s">
        <v>2643</v>
      </c>
      <c r="B2619">
        <v>52</v>
      </c>
      <c r="C2619" t="s">
        <v>25</v>
      </c>
      <c r="D2619">
        <v>125</v>
      </c>
      <c r="E2619">
        <v>238.34102663984899</v>
      </c>
      <c r="F2619">
        <v>18.2573377927244</v>
      </c>
      <c r="G2619" t="s">
        <v>36</v>
      </c>
      <c r="H2619" t="s">
        <v>19</v>
      </c>
      <c r="I2619" t="s">
        <v>15</v>
      </c>
      <c r="J2619">
        <v>3</v>
      </c>
      <c r="K2619">
        <v>10467.620000000001</v>
      </c>
      <c r="L2619" t="s">
        <v>16</v>
      </c>
      <c r="M2619" t="str">
        <f>IF(PatientData[[#This Row],[Age]]&lt;=30,"18-30",IF(PatientData[[#This Row],[Age]]&lt;=40,"31-40",IF(PatientData[[#This Row],[Age]]&lt;=50,"41-50",IF(PatientData[[#This Row],[Age]]&lt;=60,"51-60",IF(PatientData[[#This Row],[Age]]&lt;=70,"61-70",IF(PatientData[[#This Row],[Age]]&lt;=80,"71-80","80+"))))))</f>
        <v>51-60</v>
      </c>
    </row>
    <row r="2620" spans="1:13" x14ac:dyDescent="0.25">
      <c r="A2620" t="s">
        <v>2644</v>
      </c>
      <c r="B2620">
        <v>71</v>
      </c>
      <c r="C2620" t="s">
        <v>25</v>
      </c>
      <c r="D2620">
        <v>99</v>
      </c>
      <c r="E2620">
        <v>181.940852763847</v>
      </c>
      <c r="F2620">
        <v>32.326817209194601</v>
      </c>
      <c r="G2620" t="s">
        <v>14</v>
      </c>
      <c r="H2620" t="s">
        <v>22</v>
      </c>
      <c r="I2620" t="s">
        <v>26</v>
      </c>
      <c r="J2620">
        <v>4</v>
      </c>
      <c r="K2620">
        <v>15160.6</v>
      </c>
      <c r="L2620" t="s">
        <v>16</v>
      </c>
      <c r="M2620" t="str">
        <f>IF(PatientData[[#This Row],[Age]]&lt;=30,"18-30",IF(PatientData[[#This Row],[Age]]&lt;=40,"31-40",IF(PatientData[[#This Row],[Age]]&lt;=50,"41-50",IF(PatientData[[#This Row],[Age]]&lt;=60,"51-60",IF(PatientData[[#This Row],[Age]]&lt;=70,"61-70",IF(PatientData[[#This Row],[Age]]&lt;=80,"71-80","80+"))))))</f>
        <v>71-80</v>
      </c>
    </row>
    <row r="2621" spans="1:13" x14ac:dyDescent="0.25">
      <c r="A2621" t="s">
        <v>2645</v>
      </c>
      <c r="B2621">
        <v>54</v>
      </c>
      <c r="C2621" t="s">
        <v>13</v>
      </c>
      <c r="D2621">
        <v>188</v>
      </c>
      <c r="E2621">
        <v>196.95953255046399</v>
      </c>
      <c r="F2621">
        <v>23.0549191097336</v>
      </c>
      <c r="G2621" t="s">
        <v>18</v>
      </c>
      <c r="H2621" t="s">
        <v>19</v>
      </c>
      <c r="I2621" t="s">
        <v>15</v>
      </c>
      <c r="J2621">
        <v>4</v>
      </c>
      <c r="K2621">
        <v>12364.68</v>
      </c>
      <c r="L2621" t="s">
        <v>16</v>
      </c>
      <c r="M2621" t="str">
        <f>IF(PatientData[[#This Row],[Age]]&lt;=30,"18-30",IF(PatientData[[#This Row],[Age]]&lt;=40,"31-40",IF(PatientData[[#This Row],[Age]]&lt;=50,"41-50",IF(PatientData[[#This Row],[Age]]&lt;=60,"51-60",IF(PatientData[[#This Row],[Age]]&lt;=70,"61-70",IF(PatientData[[#This Row],[Age]]&lt;=80,"71-80","80+"))))))</f>
        <v>51-60</v>
      </c>
    </row>
    <row r="2622" spans="1:13" x14ac:dyDescent="0.25">
      <c r="A2622" t="s">
        <v>2646</v>
      </c>
      <c r="B2622">
        <v>49</v>
      </c>
      <c r="C2622" t="s">
        <v>13</v>
      </c>
      <c r="D2622">
        <v>106</v>
      </c>
      <c r="E2622">
        <v>306.06164254779998</v>
      </c>
      <c r="F2622">
        <v>32.981734440818599</v>
      </c>
      <c r="G2622" t="s">
        <v>36</v>
      </c>
      <c r="H2622" t="s">
        <v>22</v>
      </c>
      <c r="I2622" t="s">
        <v>26</v>
      </c>
      <c r="J2622">
        <v>6</v>
      </c>
      <c r="K2622">
        <v>14498.84</v>
      </c>
      <c r="L2622" t="s">
        <v>10051</v>
      </c>
      <c r="M2622" t="str">
        <f>IF(PatientData[[#This Row],[Age]]&lt;=30,"18-30",IF(PatientData[[#This Row],[Age]]&lt;=40,"31-40",IF(PatientData[[#This Row],[Age]]&lt;=50,"41-50",IF(PatientData[[#This Row],[Age]]&lt;=60,"51-60",IF(PatientData[[#This Row],[Age]]&lt;=70,"61-70",IF(PatientData[[#This Row],[Age]]&lt;=80,"71-80","80+"))))))</f>
        <v>41-50</v>
      </c>
    </row>
    <row r="2623" spans="1:13" x14ac:dyDescent="0.25">
      <c r="A2623" t="s">
        <v>2647</v>
      </c>
      <c r="B2623">
        <v>43</v>
      </c>
      <c r="C2623" t="s">
        <v>13</v>
      </c>
      <c r="D2623">
        <v>97</v>
      </c>
      <c r="E2623">
        <v>210.89595080842</v>
      </c>
      <c r="F2623">
        <v>23.1754203795759</v>
      </c>
      <c r="G2623" t="s">
        <v>36</v>
      </c>
      <c r="H2623" t="s">
        <v>19</v>
      </c>
      <c r="I2623" t="s">
        <v>15</v>
      </c>
      <c r="J2623">
        <v>8</v>
      </c>
      <c r="K2623">
        <v>4801.04</v>
      </c>
      <c r="L2623" t="s">
        <v>16</v>
      </c>
      <c r="M2623" t="str">
        <f>IF(PatientData[[#This Row],[Age]]&lt;=30,"18-30",IF(PatientData[[#This Row],[Age]]&lt;=40,"31-40",IF(PatientData[[#This Row],[Age]]&lt;=50,"41-50",IF(PatientData[[#This Row],[Age]]&lt;=60,"51-60",IF(PatientData[[#This Row],[Age]]&lt;=70,"61-70",IF(PatientData[[#This Row],[Age]]&lt;=80,"71-80","80+"))))))</f>
        <v>41-50</v>
      </c>
    </row>
    <row r="2624" spans="1:13" x14ac:dyDescent="0.25">
      <c r="A2624" t="s">
        <v>2648</v>
      </c>
      <c r="B2624">
        <v>53</v>
      </c>
      <c r="C2624" t="s">
        <v>25</v>
      </c>
      <c r="D2624">
        <v>141</v>
      </c>
      <c r="E2624">
        <v>325.568244185997</v>
      </c>
      <c r="F2624">
        <v>29.519358101764901</v>
      </c>
      <c r="G2624" t="s">
        <v>18</v>
      </c>
      <c r="H2624" t="s">
        <v>19</v>
      </c>
      <c r="I2624" t="s">
        <v>15</v>
      </c>
      <c r="J2624">
        <v>3</v>
      </c>
      <c r="K2624">
        <v>16584.740000000002</v>
      </c>
      <c r="L2624" t="s">
        <v>23</v>
      </c>
      <c r="M2624" t="str">
        <f>IF(PatientData[[#This Row],[Age]]&lt;=30,"18-30",IF(PatientData[[#This Row],[Age]]&lt;=40,"31-40",IF(PatientData[[#This Row],[Age]]&lt;=50,"41-50",IF(PatientData[[#This Row],[Age]]&lt;=60,"51-60",IF(PatientData[[#This Row],[Age]]&lt;=70,"61-70",IF(PatientData[[#This Row],[Age]]&lt;=80,"71-80","80+"))))))</f>
        <v>51-60</v>
      </c>
    </row>
    <row r="2625" spans="1:13" x14ac:dyDescent="0.25">
      <c r="A2625" t="s">
        <v>2649</v>
      </c>
      <c r="B2625">
        <v>90</v>
      </c>
      <c r="C2625" t="s">
        <v>13</v>
      </c>
      <c r="D2625">
        <v>107</v>
      </c>
      <c r="E2625">
        <v>214.55829478513999</v>
      </c>
      <c r="F2625">
        <v>25.446763652771502</v>
      </c>
      <c r="G2625" t="s">
        <v>18</v>
      </c>
      <c r="H2625" t="s">
        <v>19</v>
      </c>
      <c r="I2625" t="s">
        <v>15</v>
      </c>
      <c r="J2625">
        <v>3</v>
      </c>
      <c r="K2625">
        <v>9735.9699999999993</v>
      </c>
      <c r="L2625" t="s">
        <v>16</v>
      </c>
      <c r="M2625" t="str">
        <f>IF(PatientData[[#This Row],[Age]]&lt;=30,"18-30",IF(PatientData[[#This Row],[Age]]&lt;=40,"31-40",IF(PatientData[[#This Row],[Age]]&lt;=50,"41-50",IF(PatientData[[#This Row],[Age]]&lt;=60,"51-60",IF(PatientData[[#This Row],[Age]]&lt;=70,"61-70",IF(PatientData[[#This Row],[Age]]&lt;=80,"71-80","80+"))))))</f>
        <v>80+</v>
      </c>
    </row>
    <row r="2626" spans="1:13" x14ac:dyDescent="0.25">
      <c r="A2626" t="s">
        <v>2650</v>
      </c>
      <c r="B2626">
        <v>39</v>
      </c>
      <c r="C2626" t="s">
        <v>13</v>
      </c>
      <c r="D2626">
        <v>158</v>
      </c>
      <c r="E2626">
        <v>180.06538774602899</v>
      </c>
      <c r="F2626">
        <v>30.648615752903801</v>
      </c>
      <c r="G2626" t="s">
        <v>14</v>
      </c>
      <c r="H2626" t="s">
        <v>19</v>
      </c>
      <c r="I2626" t="s">
        <v>28</v>
      </c>
      <c r="J2626">
        <v>4</v>
      </c>
      <c r="K2626">
        <v>3432.94</v>
      </c>
      <c r="L2626" t="s">
        <v>23</v>
      </c>
      <c r="M2626" t="str">
        <f>IF(PatientData[[#This Row],[Age]]&lt;=30,"18-30",IF(PatientData[[#This Row],[Age]]&lt;=40,"31-40",IF(PatientData[[#This Row],[Age]]&lt;=50,"41-50",IF(PatientData[[#This Row],[Age]]&lt;=60,"51-60",IF(PatientData[[#This Row],[Age]]&lt;=70,"61-70",IF(PatientData[[#This Row],[Age]]&lt;=80,"71-80","80+"))))))</f>
        <v>31-40</v>
      </c>
    </row>
    <row r="2627" spans="1:13" x14ac:dyDescent="0.25">
      <c r="A2627" t="s">
        <v>2651</v>
      </c>
      <c r="B2627">
        <v>39</v>
      </c>
      <c r="C2627" t="s">
        <v>25</v>
      </c>
      <c r="D2627">
        <v>149</v>
      </c>
      <c r="E2627">
        <v>237.78006774121701</v>
      </c>
      <c r="F2627">
        <v>35.7060746577149</v>
      </c>
      <c r="G2627" t="s">
        <v>36</v>
      </c>
      <c r="H2627" t="s">
        <v>22</v>
      </c>
      <c r="I2627" t="s">
        <v>26</v>
      </c>
      <c r="J2627">
        <v>8</v>
      </c>
      <c r="K2627">
        <v>24661.95</v>
      </c>
      <c r="L2627" t="s">
        <v>16</v>
      </c>
      <c r="M2627" t="str">
        <f>IF(PatientData[[#This Row],[Age]]&lt;=30,"18-30",IF(PatientData[[#This Row],[Age]]&lt;=40,"31-40",IF(PatientData[[#This Row],[Age]]&lt;=50,"41-50",IF(PatientData[[#This Row],[Age]]&lt;=60,"51-60",IF(PatientData[[#This Row],[Age]]&lt;=70,"61-70",IF(PatientData[[#This Row],[Age]]&lt;=80,"71-80","80+"))))))</f>
        <v>31-40</v>
      </c>
    </row>
    <row r="2628" spans="1:13" x14ac:dyDescent="0.25">
      <c r="A2628" t="s">
        <v>2652</v>
      </c>
      <c r="B2628">
        <v>79</v>
      </c>
      <c r="C2628" t="s">
        <v>13</v>
      </c>
      <c r="D2628">
        <v>145</v>
      </c>
      <c r="E2628">
        <v>226.565746581892</v>
      </c>
      <c r="F2628">
        <v>26.488396916592201</v>
      </c>
      <c r="G2628" t="s">
        <v>14</v>
      </c>
      <c r="H2628" t="s">
        <v>19</v>
      </c>
      <c r="I2628" t="s">
        <v>28</v>
      </c>
      <c r="J2628">
        <v>8</v>
      </c>
      <c r="K2628">
        <v>7173.13</v>
      </c>
      <c r="L2628" t="s">
        <v>16</v>
      </c>
      <c r="M2628" t="str">
        <f>IF(PatientData[[#This Row],[Age]]&lt;=30,"18-30",IF(PatientData[[#This Row],[Age]]&lt;=40,"31-40",IF(PatientData[[#This Row],[Age]]&lt;=50,"41-50",IF(PatientData[[#This Row],[Age]]&lt;=60,"51-60",IF(PatientData[[#This Row],[Age]]&lt;=70,"61-70",IF(PatientData[[#This Row],[Age]]&lt;=80,"71-80","80+"))))))</f>
        <v>71-80</v>
      </c>
    </row>
    <row r="2629" spans="1:13" x14ac:dyDescent="0.25">
      <c r="A2629" t="s">
        <v>2653</v>
      </c>
      <c r="B2629">
        <v>73</v>
      </c>
      <c r="C2629" t="s">
        <v>13</v>
      </c>
      <c r="D2629">
        <v>150</v>
      </c>
      <c r="E2629">
        <v>192.75961308904101</v>
      </c>
      <c r="F2629">
        <v>30.6114998531202</v>
      </c>
      <c r="G2629" t="s">
        <v>14</v>
      </c>
      <c r="H2629" t="s">
        <v>19</v>
      </c>
      <c r="I2629" t="s">
        <v>28</v>
      </c>
      <c r="J2629">
        <v>5</v>
      </c>
      <c r="K2629">
        <v>6446.22</v>
      </c>
      <c r="L2629" t="s">
        <v>20</v>
      </c>
      <c r="M2629" t="str">
        <f>IF(PatientData[[#This Row],[Age]]&lt;=30,"18-30",IF(PatientData[[#This Row],[Age]]&lt;=40,"31-40",IF(PatientData[[#This Row],[Age]]&lt;=50,"41-50",IF(PatientData[[#This Row],[Age]]&lt;=60,"51-60",IF(PatientData[[#This Row],[Age]]&lt;=70,"61-70",IF(PatientData[[#This Row],[Age]]&lt;=80,"71-80","80+"))))))</f>
        <v>71-80</v>
      </c>
    </row>
    <row r="2630" spans="1:13" x14ac:dyDescent="0.25">
      <c r="A2630" t="s">
        <v>2654</v>
      </c>
      <c r="B2630">
        <v>75</v>
      </c>
      <c r="C2630" t="s">
        <v>13</v>
      </c>
      <c r="D2630">
        <v>131</v>
      </c>
      <c r="E2630">
        <v>221.20979310698601</v>
      </c>
      <c r="F2630">
        <v>34.634994041874997</v>
      </c>
      <c r="G2630" t="s">
        <v>36</v>
      </c>
      <c r="H2630" t="s">
        <v>19</v>
      </c>
      <c r="I2630" t="s">
        <v>15</v>
      </c>
      <c r="J2630">
        <v>7</v>
      </c>
      <c r="K2630">
        <v>9039.49</v>
      </c>
      <c r="L2630" t="s">
        <v>23</v>
      </c>
      <c r="M2630" t="str">
        <f>IF(PatientData[[#This Row],[Age]]&lt;=30,"18-30",IF(PatientData[[#This Row],[Age]]&lt;=40,"31-40",IF(PatientData[[#This Row],[Age]]&lt;=50,"41-50",IF(PatientData[[#This Row],[Age]]&lt;=60,"51-60",IF(PatientData[[#This Row],[Age]]&lt;=70,"61-70",IF(PatientData[[#This Row],[Age]]&lt;=80,"71-80","80+"))))))</f>
        <v>71-80</v>
      </c>
    </row>
    <row r="2631" spans="1:13" x14ac:dyDescent="0.25">
      <c r="A2631" t="s">
        <v>2655</v>
      </c>
      <c r="B2631">
        <v>73</v>
      </c>
      <c r="C2631" t="s">
        <v>25</v>
      </c>
      <c r="D2631">
        <v>134</v>
      </c>
      <c r="E2631">
        <v>258.373238249032</v>
      </c>
      <c r="F2631">
        <v>26.5488484684276</v>
      </c>
      <c r="G2631" t="s">
        <v>18</v>
      </c>
      <c r="H2631" t="s">
        <v>19</v>
      </c>
      <c r="I2631" t="s">
        <v>15</v>
      </c>
      <c r="J2631">
        <v>4</v>
      </c>
      <c r="K2631">
        <v>11727.29</v>
      </c>
      <c r="L2631" t="s">
        <v>23</v>
      </c>
      <c r="M2631" t="str">
        <f>IF(PatientData[[#This Row],[Age]]&lt;=30,"18-30",IF(PatientData[[#This Row],[Age]]&lt;=40,"31-40",IF(PatientData[[#This Row],[Age]]&lt;=50,"41-50",IF(PatientData[[#This Row],[Age]]&lt;=60,"51-60",IF(PatientData[[#This Row],[Age]]&lt;=70,"61-70",IF(PatientData[[#This Row],[Age]]&lt;=80,"71-80","80+"))))))</f>
        <v>71-80</v>
      </c>
    </row>
    <row r="2632" spans="1:13" x14ac:dyDescent="0.25">
      <c r="A2632" t="s">
        <v>2656</v>
      </c>
      <c r="B2632">
        <v>44</v>
      </c>
      <c r="C2632" t="s">
        <v>25</v>
      </c>
      <c r="D2632">
        <v>106</v>
      </c>
      <c r="E2632">
        <v>205.76660258602101</v>
      </c>
      <c r="F2632">
        <v>34.228084393502698</v>
      </c>
      <c r="G2632" t="s">
        <v>10051</v>
      </c>
      <c r="H2632" t="s">
        <v>22</v>
      </c>
      <c r="I2632" t="s">
        <v>26</v>
      </c>
      <c r="J2632">
        <v>5</v>
      </c>
      <c r="K2632">
        <v>15969.61</v>
      </c>
      <c r="L2632" t="s">
        <v>16</v>
      </c>
      <c r="M2632" t="str">
        <f>IF(PatientData[[#This Row],[Age]]&lt;=30,"18-30",IF(PatientData[[#This Row],[Age]]&lt;=40,"31-40",IF(PatientData[[#This Row],[Age]]&lt;=50,"41-50",IF(PatientData[[#This Row],[Age]]&lt;=60,"51-60",IF(PatientData[[#This Row],[Age]]&lt;=70,"61-70",IF(PatientData[[#This Row],[Age]]&lt;=80,"71-80","80+"))))))</f>
        <v>41-50</v>
      </c>
    </row>
    <row r="2633" spans="1:13" x14ac:dyDescent="0.25">
      <c r="A2633" t="s">
        <v>2657</v>
      </c>
      <c r="B2633">
        <v>44</v>
      </c>
      <c r="C2633" t="s">
        <v>25</v>
      </c>
      <c r="D2633">
        <v>140</v>
      </c>
      <c r="E2633">
        <v>238.02331925856899</v>
      </c>
      <c r="F2633">
        <v>30.653743546295701</v>
      </c>
      <c r="G2633" t="s">
        <v>14</v>
      </c>
      <c r="H2633" t="s">
        <v>19</v>
      </c>
      <c r="I2633" t="s">
        <v>28</v>
      </c>
      <c r="J2633">
        <v>3</v>
      </c>
      <c r="K2633">
        <v>4512.62</v>
      </c>
      <c r="L2633" t="s">
        <v>16</v>
      </c>
      <c r="M2633" t="str">
        <f>IF(PatientData[[#This Row],[Age]]&lt;=30,"18-30",IF(PatientData[[#This Row],[Age]]&lt;=40,"31-40",IF(PatientData[[#This Row],[Age]]&lt;=50,"41-50",IF(PatientData[[#This Row],[Age]]&lt;=60,"51-60",IF(PatientData[[#This Row],[Age]]&lt;=70,"61-70",IF(PatientData[[#This Row],[Age]]&lt;=80,"71-80","80+"))))))</f>
        <v>41-50</v>
      </c>
    </row>
    <row r="2634" spans="1:13" x14ac:dyDescent="0.25">
      <c r="A2634" t="s">
        <v>2658</v>
      </c>
      <c r="B2634">
        <v>54</v>
      </c>
      <c r="C2634" t="s">
        <v>25</v>
      </c>
      <c r="D2634">
        <v>139</v>
      </c>
      <c r="E2634">
        <v>256.64377608068497</v>
      </c>
      <c r="F2634">
        <v>25.581328251057599</v>
      </c>
      <c r="G2634" t="s">
        <v>10051</v>
      </c>
      <c r="H2634" t="s">
        <v>22</v>
      </c>
      <c r="I2634" t="s">
        <v>26</v>
      </c>
      <c r="J2634">
        <v>5</v>
      </c>
      <c r="K2634">
        <v>23005.79</v>
      </c>
      <c r="L2634" t="s">
        <v>16</v>
      </c>
      <c r="M2634" t="str">
        <f>IF(PatientData[[#This Row],[Age]]&lt;=30,"18-30",IF(PatientData[[#This Row],[Age]]&lt;=40,"31-40",IF(PatientData[[#This Row],[Age]]&lt;=50,"41-50",IF(PatientData[[#This Row],[Age]]&lt;=60,"51-60",IF(PatientData[[#This Row],[Age]]&lt;=70,"61-70",IF(PatientData[[#This Row],[Age]]&lt;=80,"71-80","80+"))))))</f>
        <v>51-60</v>
      </c>
    </row>
    <row r="2635" spans="1:13" x14ac:dyDescent="0.25">
      <c r="A2635" t="s">
        <v>2659</v>
      </c>
      <c r="B2635">
        <v>68</v>
      </c>
      <c r="C2635" t="s">
        <v>25</v>
      </c>
      <c r="D2635">
        <v>135</v>
      </c>
      <c r="E2635">
        <v>229.67182004076599</v>
      </c>
      <c r="F2635">
        <v>21.741956908174</v>
      </c>
      <c r="G2635" t="s">
        <v>36</v>
      </c>
      <c r="H2635" t="s">
        <v>22</v>
      </c>
      <c r="I2635" t="s">
        <v>26</v>
      </c>
      <c r="J2635">
        <v>4</v>
      </c>
      <c r="K2635">
        <v>8282.6</v>
      </c>
      <c r="L2635" t="s">
        <v>16</v>
      </c>
      <c r="M2635" t="str">
        <f>IF(PatientData[[#This Row],[Age]]&lt;=30,"18-30",IF(PatientData[[#This Row],[Age]]&lt;=40,"31-40",IF(PatientData[[#This Row],[Age]]&lt;=50,"41-50",IF(PatientData[[#This Row],[Age]]&lt;=60,"51-60",IF(PatientData[[#This Row],[Age]]&lt;=70,"61-70",IF(PatientData[[#This Row],[Age]]&lt;=80,"71-80","80+"))))))</f>
        <v>61-70</v>
      </c>
    </row>
    <row r="2636" spans="1:13" x14ac:dyDescent="0.25">
      <c r="A2636" t="s">
        <v>2660</v>
      </c>
      <c r="B2636">
        <v>47</v>
      </c>
      <c r="C2636" t="s">
        <v>25</v>
      </c>
      <c r="D2636" t="s">
        <v>10051</v>
      </c>
      <c r="E2636">
        <v>207.78949012675</v>
      </c>
      <c r="F2636">
        <v>27.368910853764099</v>
      </c>
      <c r="G2636" t="s">
        <v>14</v>
      </c>
      <c r="H2636" t="s">
        <v>19</v>
      </c>
      <c r="I2636" t="s">
        <v>10051</v>
      </c>
      <c r="J2636">
        <v>3</v>
      </c>
      <c r="K2636">
        <v>3467.11</v>
      </c>
      <c r="L2636" t="s">
        <v>16</v>
      </c>
      <c r="M2636" t="str">
        <f>IF(PatientData[[#This Row],[Age]]&lt;=30,"18-30",IF(PatientData[[#This Row],[Age]]&lt;=40,"31-40",IF(PatientData[[#This Row],[Age]]&lt;=50,"41-50",IF(PatientData[[#This Row],[Age]]&lt;=60,"51-60",IF(PatientData[[#This Row],[Age]]&lt;=70,"61-70",IF(PatientData[[#This Row],[Age]]&lt;=80,"71-80","80+"))))))</f>
        <v>41-50</v>
      </c>
    </row>
    <row r="2637" spans="1:13" x14ac:dyDescent="0.25">
      <c r="A2637" t="s">
        <v>2661</v>
      </c>
      <c r="B2637">
        <v>35</v>
      </c>
      <c r="C2637" t="s">
        <v>25</v>
      </c>
      <c r="D2637">
        <v>111</v>
      </c>
      <c r="E2637">
        <v>199.149336107056</v>
      </c>
      <c r="F2637">
        <v>26.985569099302101</v>
      </c>
      <c r="G2637" t="s">
        <v>36</v>
      </c>
      <c r="H2637" t="s">
        <v>19</v>
      </c>
      <c r="I2637" t="s">
        <v>15</v>
      </c>
      <c r="J2637">
        <v>4</v>
      </c>
      <c r="K2637">
        <v>10962.15</v>
      </c>
      <c r="L2637" t="s">
        <v>23</v>
      </c>
      <c r="M2637" t="str">
        <f>IF(PatientData[[#This Row],[Age]]&lt;=30,"18-30",IF(PatientData[[#This Row],[Age]]&lt;=40,"31-40",IF(PatientData[[#This Row],[Age]]&lt;=50,"41-50",IF(PatientData[[#This Row],[Age]]&lt;=60,"51-60",IF(PatientData[[#This Row],[Age]]&lt;=70,"61-70",IF(PatientData[[#This Row],[Age]]&lt;=80,"71-80","80+"))))))</f>
        <v>31-40</v>
      </c>
    </row>
    <row r="2638" spans="1:13" x14ac:dyDescent="0.25">
      <c r="A2638" t="s">
        <v>2662</v>
      </c>
      <c r="B2638">
        <v>61</v>
      </c>
      <c r="C2638" t="s">
        <v>25</v>
      </c>
      <c r="D2638">
        <v>111</v>
      </c>
      <c r="E2638">
        <v>221.76137306922899</v>
      </c>
      <c r="F2638">
        <v>20.418675899492701</v>
      </c>
      <c r="G2638" t="s">
        <v>14</v>
      </c>
      <c r="H2638" t="s">
        <v>22</v>
      </c>
      <c r="I2638" t="s">
        <v>15</v>
      </c>
      <c r="J2638">
        <v>1</v>
      </c>
      <c r="K2638">
        <v>8825.14</v>
      </c>
      <c r="L2638" t="s">
        <v>16</v>
      </c>
      <c r="M2638" t="str">
        <f>IF(PatientData[[#This Row],[Age]]&lt;=30,"18-30",IF(PatientData[[#This Row],[Age]]&lt;=40,"31-40",IF(PatientData[[#This Row],[Age]]&lt;=50,"41-50",IF(PatientData[[#This Row],[Age]]&lt;=60,"51-60",IF(PatientData[[#This Row],[Age]]&lt;=70,"61-70",IF(PatientData[[#This Row],[Age]]&lt;=80,"71-80","80+"))))))</f>
        <v>61-70</v>
      </c>
    </row>
    <row r="2639" spans="1:13" x14ac:dyDescent="0.25">
      <c r="A2639" t="s">
        <v>2663</v>
      </c>
      <c r="B2639">
        <v>65</v>
      </c>
      <c r="C2639" t="s">
        <v>13</v>
      </c>
      <c r="D2639">
        <v>129</v>
      </c>
      <c r="E2639">
        <v>259.25239029771802</v>
      </c>
      <c r="F2639">
        <v>30.515471198573</v>
      </c>
      <c r="G2639" t="s">
        <v>18</v>
      </c>
      <c r="H2639" t="s">
        <v>19</v>
      </c>
      <c r="I2639" t="s">
        <v>15</v>
      </c>
      <c r="J2639">
        <v>3</v>
      </c>
      <c r="K2639">
        <v>10011.959999999999</v>
      </c>
      <c r="L2639" t="s">
        <v>16</v>
      </c>
      <c r="M2639" t="str">
        <f>IF(PatientData[[#This Row],[Age]]&lt;=30,"18-30",IF(PatientData[[#This Row],[Age]]&lt;=40,"31-40",IF(PatientData[[#This Row],[Age]]&lt;=50,"41-50",IF(PatientData[[#This Row],[Age]]&lt;=60,"51-60",IF(PatientData[[#This Row],[Age]]&lt;=70,"61-70",IF(PatientData[[#This Row],[Age]]&lt;=80,"71-80","80+"))))))</f>
        <v>61-70</v>
      </c>
    </row>
    <row r="2640" spans="1:13" x14ac:dyDescent="0.25">
      <c r="A2640" t="s">
        <v>2664</v>
      </c>
      <c r="B2640">
        <v>34</v>
      </c>
      <c r="C2640" t="s">
        <v>25</v>
      </c>
      <c r="D2640">
        <v>111</v>
      </c>
      <c r="E2640">
        <v>215.447094900423</v>
      </c>
      <c r="F2640">
        <v>25.1348249985653</v>
      </c>
      <c r="G2640" t="s">
        <v>10051</v>
      </c>
      <c r="H2640" t="s">
        <v>19</v>
      </c>
      <c r="I2640" t="s">
        <v>28</v>
      </c>
      <c r="J2640">
        <v>3</v>
      </c>
      <c r="K2640">
        <v>4196.49</v>
      </c>
      <c r="L2640" t="s">
        <v>16</v>
      </c>
      <c r="M2640" t="str">
        <f>IF(PatientData[[#This Row],[Age]]&lt;=30,"18-30",IF(PatientData[[#This Row],[Age]]&lt;=40,"31-40",IF(PatientData[[#This Row],[Age]]&lt;=50,"41-50",IF(PatientData[[#This Row],[Age]]&lt;=60,"51-60",IF(PatientData[[#This Row],[Age]]&lt;=70,"61-70",IF(PatientData[[#This Row],[Age]]&lt;=80,"71-80","80+"))))))</f>
        <v>31-40</v>
      </c>
    </row>
    <row r="2641" spans="1:13" x14ac:dyDescent="0.25">
      <c r="A2641" t="s">
        <v>2665</v>
      </c>
      <c r="B2641">
        <v>58</v>
      </c>
      <c r="C2641" t="s">
        <v>25</v>
      </c>
      <c r="D2641">
        <v>124</v>
      </c>
      <c r="E2641">
        <v>202.183354865209</v>
      </c>
      <c r="F2641">
        <v>30.604499551057099</v>
      </c>
      <c r="G2641" t="s">
        <v>14</v>
      </c>
      <c r="H2641" t="s">
        <v>10051</v>
      </c>
      <c r="I2641" t="s">
        <v>28</v>
      </c>
      <c r="J2641">
        <v>4</v>
      </c>
      <c r="K2641">
        <v>6389.8</v>
      </c>
      <c r="L2641" t="s">
        <v>23</v>
      </c>
      <c r="M2641" t="str">
        <f>IF(PatientData[[#This Row],[Age]]&lt;=30,"18-30",IF(PatientData[[#This Row],[Age]]&lt;=40,"31-40",IF(PatientData[[#This Row],[Age]]&lt;=50,"41-50",IF(PatientData[[#This Row],[Age]]&lt;=60,"51-60",IF(PatientData[[#This Row],[Age]]&lt;=70,"61-70",IF(PatientData[[#This Row],[Age]]&lt;=80,"71-80","80+"))))))</f>
        <v>51-60</v>
      </c>
    </row>
    <row r="2642" spans="1:13" x14ac:dyDescent="0.25">
      <c r="A2642" t="s">
        <v>2666</v>
      </c>
      <c r="B2642">
        <v>67</v>
      </c>
      <c r="C2642" t="s">
        <v>25</v>
      </c>
      <c r="D2642">
        <v>110</v>
      </c>
      <c r="E2642">
        <v>197.338513532679</v>
      </c>
      <c r="F2642">
        <v>23.418759259005402</v>
      </c>
      <c r="G2642" t="s">
        <v>18</v>
      </c>
      <c r="H2642" t="s">
        <v>19</v>
      </c>
      <c r="I2642" t="s">
        <v>15</v>
      </c>
      <c r="J2642">
        <v>1</v>
      </c>
      <c r="K2642">
        <v>6929.93</v>
      </c>
      <c r="L2642" t="s">
        <v>20</v>
      </c>
      <c r="M2642" t="str">
        <f>IF(PatientData[[#This Row],[Age]]&lt;=30,"18-30",IF(PatientData[[#This Row],[Age]]&lt;=40,"31-40",IF(PatientData[[#This Row],[Age]]&lt;=50,"41-50",IF(PatientData[[#This Row],[Age]]&lt;=60,"51-60",IF(PatientData[[#This Row],[Age]]&lt;=70,"61-70",IF(PatientData[[#This Row],[Age]]&lt;=80,"71-80","80+"))))))</f>
        <v>61-70</v>
      </c>
    </row>
    <row r="2643" spans="1:13" x14ac:dyDescent="0.25">
      <c r="A2643" t="s">
        <v>2667</v>
      </c>
      <c r="B2643">
        <v>53</v>
      </c>
      <c r="C2643" t="s">
        <v>13</v>
      </c>
      <c r="D2643">
        <v>129</v>
      </c>
      <c r="E2643">
        <v>187.49661789203401</v>
      </c>
      <c r="F2643">
        <v>26.6927212624364</v>
      </c>
      <c r="G2643" t="s">
        <v>18</v>
      </c>
      <c r="H2643" t="s">
        <v>19</v>
      </c>
      <c r="I2643" t="s">
        <v>28</v>
      </c>
      <c r="J2643">
        <v>5</v>
      </c>
      <c r="K2643" t="s">
        <v>10051</v>
      </c>
      <c r="L2643" t="s">
        <v>16</v>
      </c>
      <c r="M2643" t="str">
        <f>IF(PatientData[[#This Row],[Age]]&lt;=30,"18-30",IF(PatientData[[#This Row],[Age]]&lt;=40,"31-40",IF(PatientData[[#This Row],[Age]]&lt;=50,"41-50",IF(PatientData[[#This Row],[Age]]&lt;=60,"51-60",IF(PatientData[[#This Row],[Age]]&lt;=70,"61-70",IF(PatientData[[#This Row],[Age]]&lt;=80,"71-80","80+"))))))</f>
        <v>51-60</v>
      </c>
    </row>
    <row r="2644" spans="1:13" x14ac:dyDescent="0.25">
      <c r="A2644" t="s">
        <v>2668</v>
      </c>
      <c r="B2644">
        <v>53</v>
      </c>
      <c r="C2644" t="s">
        <v>25</v>
      </c>
      <c r="D2644">
        <v>135</v>
      </c>
      <c r="E2644">
        <v>141.03173089069199</v>
      </c>
      <c r="F2644">
        <v>28.586823302060701</v>
      </c>
      <c r="G2644" t="s">
        <v>36</v>
      </c>
      <c r="H2644" t="s">
        <v>19</v>
      </c>
      <c r="I2644" t="s">
        <v>26</v>
      </c>
      <c r="J2644">
        <v>4</v>
      </c>
      <c r="K2644">
        <v>13346.64</v>
      </c>
      <c r="L2644" t="s">
        <v>23</v>
      </c>
      <c r="M2644" t="str">
        <f>IF(PatientData[[#This Row],[Age]]&lt;=30,"18-30",IF(PatientData[[#This Row],[Age]]&lt;=40,"31-40",IF(PatientData[[#This Row],[Age]]&lt;=50,"41-50",IF(PatientData[[#This Row],[Age]]&lt;=60,"51-60",IF(PatientData[[#This Row],[Age]]&lt;=70,"61-70",IF(PatientData[[#This Row],[Age]]&lt;=80,"71-80","80+"))))))</f>
        <v>51-60</v>
      </c>
    </row>
    <row r="2645" spans="1:13" x14ac:dyDescent="0.25">
      <c r="A2645" t="s">
        <v>2669</v>
      </c>
      <c r="B2645">
        <v>32</v>
      </c>
      <c r="C2645" t="s">
        <v>25</v>
      </c>
      <c r="D2645">
        <v>110</v>
      </c>
      <c r="E2645">
        <v>185.623912090652</v>
      </c>
      <c r="F2645">
        <v>24.561174173160602</v>
      </c>
      <c r="G2645" t="s">
        <v>18</v>
      </c>
      <c r="H2645" t="s">
        <v>19</v>
      </c>
      <c r="I2645" t="s">
        <v>28</v>
      </c>
      <c r="J2645">
        <v>1</v>
      </c>
      <c r="K2645">
        <v>3723.8</v>
      </c>
      <c r="L2645" t="s">
        <v>23</v>
      </c>
      <c r="M2645" t="str">
        <f>IF(PatientData[[#This Row],[Age]]&lt;=30,"18-30",IF(PatientData[[#This Row],[Age]]&lt;=40,"31-40",IF(PatientData[[#This Row],[Age]]&lt;=50,"41-50",IF(PatientData[[#This Row],[Age]]&lt;=60,"51-60",IF(PatientData[[#This Row],[Age]]&lt;=70,"61-70",IF(PatientData[[#This Row],[Age]]&lt;=80,"71-80","80+"))))))</f>
        <v>31-40</v>
      </c>
    </row>
    <row r="2646" spans="1:13" x14ac:dyDescent="0.25">
      <c r="A2646" t="s">
        <v>2670</v>
      </c>
      <c r="B2646">
        <v>65</v>
      </c>
      <c r="C2646" t="s">
        <v>13</v>
      </c>
      <c r="D2646">
        <v>171</v>
      </c>
      <c r="E2646">
        <v>171.80846316784999</v>
      </c>
      <c r="F2646">
        <v>25.4554277135368</v>
      </c>
      <c r="G2646" t="s">
        <v>14</v>
      </c>
      <c r="H2646" t="s">
        <v>22</v>
      </c>
      <c r="I2646" t="s">
        <v>26</v>
      </c>
      <c r="J2646">
        <v>3</v>
      </c>
      <c r="K2646" t="s">
        <v>10051</v>
      </c>
      <c r="L2646" t="s">
        <v>16</v>
      </c>
      <c r="M2646" t="str">
        <f>IF(PatientData[[#This Row],[Age]]&lt;=30,"18-30",IF(PatientData[[#This Row],[Age]]&lt;=40,"31-40",IF(PatientData[[#This Row],[Age]]&lt;=50,"41-50",IF(PatientData[[#This Row],[Age]]&lt;=60,"51-60",IF(PatientData[[#This Row],[Age]]&lt;=70,"61-70",IF(PatientData[[#This Row],[Age]]&lt;=80,"71-80","80+"))))))</f>
        <v>61-70</v>
      </c>
    </row>
    <row r="2647" spans="1:13" x14ac:dyDescent="0.25">
      <c r="A2647" t="s">
        <v>2671</v>
      </c>
      <c r="B2647">
        <v>44</v>
      </c>
      <c r="C2647" t="s">
        <v>13</v>
      </c>
      <c r="D2647">
        <v>143</v>
      </c>
      <c r="E2647">
        <v>198.66536329002699</v>
      </c>
      <c r="F2647">
        <v>31.546251570824499</v>
      </c>
      <c r="G2647" t="s">
        <v>36</v>
      </c>
      <c r="H2647" t="s">
        <v>22</v>
      </c>
      <c r="I2647" t="s">
        <v>26</v>
      </c>
      <c r="J2647">
        <v>4</v>
      </c>
      <c r="K2647">
        <v>13874.8</v>
      </c>
      <c r="L2647" t="s">
        <v>16</v>
      </c>
      <c r="M2647" t="str">
        <f>IF(PatientData[[#This Row],[Age]]&lt;=30,"18-30",IF(PatientData[[#This Row],[Age]]&lt;=40,"31-40",IF(PatientData[[#This Row],[Age]]&lt;=50,"41-50",IF(PatientData[[#This Row],[Age]]&lt;=60,"51-60",IF(PatientData[[#This Row],[Age]]&lt;=70,"61-70",IF(PatientData[[#This Row],[Age]]&lt;=80,"71-80","80+"))))))</f>
        <v>41-50</v>
      </c>
    </row>
    <row r="2648" spans="1:13" x14ac:dyDescent="0.25">
      <c r="A2648" t="s">
        <v>2672</v>
      </c>
      <c r="B2648">
        <v>75</v>
      </c>
      <c r="C2648" t="s">
        <v>13</v>
      </c>
      <c r="D2648">
        <v>146</v>
      </c>
      <c r="E2648">
        <v>182.83280738629099</v>
      </c>
      <c r="F2648">
        <v>19.937864327750201</v>
      </c>
      <c r="G2648" t="s">
        <v>18</v>
      </c>
      <c r="H2648" t="s">
        <v>22</v>
      </c>
      <c r="I2648" t="s">
        <v>26</v>
      </c>
      <c r="J2648">
        <v>5</v>
      </c>
      <c r="K2648">
        <v>17148.849999999999</v>
      </c>
      <c r="L2648" t="s">
        <v>16</v>
      </c>
      <c r="M2648" t="str">
        <f>IF(PatientData[[#This Row],[Age]]&lt;=30,"18-30",IF(PatientData[[#This Row],[Age]]&lt;=40,"31-40",IF(PatientData[[#This Row],[Age]]&lt;=50,"41-50",IF(PatientData[[#This Row],[Age]]&lt;=60,"51-60",IF(PatientData[[#This Row],[Age]]&lt;=70,"61-70",IF(PatientData[[#This Row],[Age]]&lt;=80,"71-80","80+"))))))</f>
        <v>71-80</v>
      </c>
    </row>
    <row r="2649" spans="1:13" x14ac:dyDescent="0.25">
      <c r="A2649" t="s">
        <v>2673</v>
      </c>
      <c r="B2649">
        <v>51</v>
      </c>
      <c r="C2649" t="s">
        <v>13</v>
      </c>
      <c r="D2649">
        <v>133</v>
      </c>
      <c r="E2649">
        <v>241.889273271798</v>
      </c>
      <c r="F2649">
        <v>21.633330816969899</v>
      </c>
      <c r="G2649" t="s">
        <v>14</v>
      </c>
      <c r="H2649" t="s">
        <v>22</v>
      </c>
      <c r="I2649" t="s">
        <v>15</v>
      </c>
      <c r="J2649">
        <v>3</v>
      </c>
      <c r="K2649">
        <v>12652.72</v>
      </c>
      <c r="L2649" t="s">
        <v>20</v>
      </c>
      <c r="M2649" t="str">
        <f>IF(PatientData[[#This Row],[Age]]&lt;=30,"18-30",IF(PatientData[[#This Row],[Age]]&lt;=40,"31-40",IF(PatientData[[#This Row],[Age]]&lt;=50,"41-50",IF(PatientData[[#This Row],[Age]]&lt;=60,"51-60",IF(PatientData[[#This Row],[Age]]&lt;=70,"61-70",IF(PatientData[[#This Row],[Age]]&lt;=80,"71-80","80+"))))))</f>
        <v>51-60</v>
      </c>
    </row>
    <row r="2650" spans="1:13" x14ac:dyDescent="0.25">
      <c r="A2650" t="s">
        <v>2674</v>
      </c>
      <c r="B2650">
        <v>64</v>
      </c>
      <c r="C2650" t="s">
        <v>13</v>
      </c>
      <c r="D2650">
        <v>130</v>
      </c>
      <c r="E2650">
        <v>226.78079030946401</v>
      </c>
      <c r="F2650">
        <v>32.813614598271798</v>
      </c>
      <c r="G2650" t="s">
        <v>14</v>
      </c>
      <c r="H2650" t="s">
        <v>22</v>
      </c>
      <c r="I2650" t="s">
        <v>15</v>
      </c>
      <c r="J2650">
        <v>5</v>
      </c>
      <c r="K2650">
        <v>7518.02</v>
      </c>
      <c r="L2650" t="s">
        <v>16</v>
      </c>
      <c r="M2650" t="str">
        <f>IF(PatientData[[#This Row],[Age]]&lt;=30,"18-30",IF(PatientData[[#This Row],[Age]]&lt;=40,"31-40",IF(PatientData[[#This Row],[Age]]&lt;=50,"41-50",IF(PatientData[[#This Row],[Age]]&lt;=60,"51-60",IF(PatientData[[#This Row],[Age]]&lt;=70,"61-70",IF(PatientData[[#This Row],[Age]]&lt;=80,"71-80","80+"))))))</f>
        <v>61-70</v>
      </c>
    </row>
    <row r="2651" spans="1:13" x14ac:dyDescent="0.25">
      <c r="A2651" t="s">
        <v>2675</v>
      </c>
      <c r="B2651">
        <v>54</v>
      </c>
      <c r="C2651" t="s">
        <v>13</v>
      </c>
      <c r="D2651">
        <v>126</v>
      </c>
      <c r="E2651">
        <v>233.43268479817399</v>
      </c>
      <c r="F2651">
        <v>34.080866549169201</v>
      </c>
      <c r="G2651" t="s">
        <v>36</v>
      </c>
      <c r="H2651" t="s">
        <v>19</v>
      </c>
      <c r="I2651" t="s">
        <v>26</v>
      </c>
      <c r="J2651">
        <v>7</v>
      </c>
      <c r="K2651">
        <v>15768.31</v>
      </c>
      <c r="L2651" t="s">
        <v>16</v>
      </c>
      <c r="M2651" t="str">
        <f>IF(PatientData[[#This Row],[Age]]&lt;=30,"18-30",IF(PatientData[[#This Row],[Age]]&lt;=40,"31-40",IF(PatientData[[#This Row],[Age]]&lt;=50,"41-50",IF(PatientData[[#This Row],[Age]]&lt;=60,"51-60",IF(PatientData[[#This Row],[Age]]&lt;=70,"61-70",IF(PatientData[[#This Row],[Age]]&lt;=80,"71-80","80+"))))))</f>
        <v>51-60</v>
      </c>
    </row>
    <row r="2652" spans="1:13" x14ac:dyDescent="0.25">
      <c r="A2652" t="s">
        <v>2676</v>
      </c>
      <c r="B2652">
        <v>46</v>
      </c>
      <c r="C2652" t="s">
        <v>25</v>
      </c>
      <c r="D2652">
        <v>145</v>
      </c>
      <c r="E2652">
        <v>257.93571251952801</v>
      </c>
      <c r="F2652">
        <v>26.236249588226599</v>
      </c>
      <c r="G2652" t="s">
        <v>14</v>
      </c>
      <c r="H2652" t="s">
        <v>22</v>
      </c>
      <c r="I2652" t="s">
        <v>15</v>
      </c>
      <c r="J2652">
        <v>1</v>
      </c>
      <c r="K2652">
        <v>9321.06</v>
      </c>
      <c r="L2652" t="s">
        <v>23</v>
      </c>
      <c r="M2652" t="str">
        <f>IF(PatientData[[#This Row],[Age]]&lt;=30,"18-30",IF(PatientData[[#This Row],[Age]]&lt;=40,"31-40",IF(PatientData[[#This Row],[Age]]&lt;=50,"41-50",IF(PatientData[[#This Row],[Age]]&lt;=60,"51-60",IF(PatientData[[#This Row],[Age]]&lt;=70,"61-70",IF(PatientData[[#This Row],[Age]]&lt;=80,"71-80","80+"))))))</f>
        <v>41-50</v>
      </c>
    </row>
    <row r="2653" spans="1:13" x14ac:dyDescent="0.25">
      <c r="A2653" t="s">
        <v>2677</v>
      </c>
      <c r="B2653">
        <v>65</v>
      </c>
      <c r="C2653" t="s">
        <v>25</v>
      </c>
      <c r="D2653">
        <v>171</v>
      </c>
      <c r="E2653">
        <v>287.70978467204299</v>
      </c>
      <c r="F2653">
        <v>29.1698098898244</v>
      </c>
      <c r="G2653" t="s">
        <v>18</v>
      </c>
      <c r="H2653" t="s">
        <v>19</v>
      </c>
      <c r="I2653" t="s">
        <v>15</v>
      </c>
      <c r="J2653">
        <v>2</v>
      </c>
      <c r="K2653">
        <v>8458.93</v>
      </c>
      <c r="L2653" t="s">
        <v>16</v>
      </c>
      <c r="M2653" t="str">
        <f>IF(PatientData[[#This Row],[Age]]&lt;=30,"18-30",IF(PatientData[[#This Row],[Age]]&lt;=40,"31-40",IF(PatientData[[#This Row],[Age]]&lt;=50,"41-50",IF(PatientData[[#This Row],[Age]]&lt;=60,"51-60",IF(PatientData[[#This Row],[Age]]&lt;=70,"61-70",IF(PatientData[[#This Row],[Age]]&lt;=80,"71-80","80+"))))))</f>
        <v>61-70</v>
      </c>
    </row>
    <row r="2654" spans="1:13" x14ac:dyDescent="0.25">
      <c r="A2654" t="s">
        <v>2678</v>
      </c>
      <c r="B2654">
        <v>95</v>
      </c>
      <c r="C2654" t="s">
        <v>13</v>
      </c>
      <c r="D2654">
        <v>148</v>
      </c>
      <c r="E2654">
        <v>222.827468030261</v>
      </c>
      <c r="F2654">
        <v>29.237489114155601</v>
      </c>
      <c r="G2654" t="s">
        <v>14</v>
      </c>
      <c r="H2654" t="s">
        <v>22</v>
      </c>
      <c r="I2654" t="s">
        <v>26</v>
      </c>
      <c r="J2654">
        <v>0</v>
      </c>
      <c r="K2654">
        <v>16965.28</v>
      </c>
      <c r="L2654" t="s">
        <v>16</v>
      </c>
      <c r="M2654" t="str">
        <f>IF(PatientData[[#This Row],[Age]]&lt;=30,"18-30",IF(PatientData[[#This Row],[Age]]&lt;=40,"31-40",IF(PatientData[[#This Row],[Age]]&lt;=50,"41-50",IF(PatientData[[#This Row],[Age]]&lt;=60,"51-60",IF(PatientData[[#This Row],[Age]]&lt;=70,"61-70",IF(PatientData[[#This Row],[Age]]&lt;=80,"71-80","80+"))))))</f>
        <v>80+</v>
      </c>
    </row>
    <row r="2655" spans="1:13" x14ac:dyDescent="0.25">
      <c r="A2655" t="s">
        <v>2679</v>
      </c>
      <c r="B2655">
        <v>77</v>
      </c>
      <c r="C2655" t="s">
        <v>13</v>
      </c>
      <c r="D2655">
        <v>93</v>
      </c>
      <c r="E2655">
        <v>270.05750238381802</v>
      </c>
      <c r="F2655">
        <v>20.529613302484002</v>
      </c>
      <c r="G2655" t="s">
        <v>18</v>
      </c>
      <c r="H2655" t="s">
        <v>22</v>
      </c>
      <c r="I2655" t="s">
        <v>26</v>
      </c>
      <c r="J2655">
        <v>1</v>
      </c>
      <c r="K2655">
        <v>13255.94</v>
      </c>
      <c r="L2655" t="s">
        <v>16</v>
      </c>
      <c r="M2655" t="str">
        <f>IF(PatientData[[#This Row],[Age]]&lt;=30,"18-30",IF(PatientData[[#This Row],[Age]]&lt;=40,"31-40",IF(PatientData[[#This Row],[Age]]&lt;=50,"41-50",IF(PatientData[[#This Row],[Age]]&lt;=60,"51-60",IF(PatientData[[#This Row],[Age]]&lt;=70,"61-70",IF(PatientData[[#This Row],[Age]]&lt;=80,"71-80","80+"))))))</f>
        <v>71-80</v>
      </c>
    </row>
    <row r="2656" spans="1:13" x14ac:dyDescent="0.25">
      <c r="A2656" t="s">
        <v>2680</v>
      </c>
      <c r="B2656">
        <v>59</v>
      </c>
      <c r="C2656" t="s">
        <v>13</v>
      </c>
      <c r="D2656">
        <v>153</v>
      </c>
      <c r="E2656">
        <v>146.967458440592</v>
      </c>
      <c r="F2656">
        <v>36.568919400504299</v>
      </c>
      <c r="G2656" t="s">
        <v>14</v>
      </c>
      <c r="H2656" t="s">
        <v>19</v>
      </c>
      <c r="I2656" t="s">
        <v>28</v>
      </c>
      <c r="J2656">
        <v>2</v>
      </c>
      <c r="K2656">
        <v>543.41999999999996</v>
      </c>
      <c r="L2656" t="s">
        <v>16</v>
      </c>
      <c r="M2656" t="str">
        <f>IF(PatientData[[#This Row],[Age]]&lt;=30,"18-30",IF(PatientData[[#This Row],[Age]]&lt;=40,"31-40",IF(PatientData[[#This Row],[Age]]&lt;=50,"41-50",IF(PatientData[[#This Row],[Age]]&lt;=60,"51-60",IF(PatientData[[#This Row],[Age]]&lt;=70,"61-70",IF(PatientData[[#This Row],[Age]]&lt;=80,"71-80","80+"))))))</f>
        <v>51-60</v>
      </c>
    </row>
    <row r="2657" spans="1:13" x14ac:dyDescent="0.25">
      <c r="A2657" t="s">
        <v>2681</v>
      </c>
      <c r="B2657">
        <v>51</v>
      </c>
      <c r="C2657" t="s">
        <v>25</v>
      </c>
      <c r="D2657">
        <v>159</v>
      </c>
      <c r="E2657">
        <v>151.66234536462201</v>
      </c>
      <c r="F2657">
        <v>15.678906804587299</v>
      </c>
      <c r="G2657" t="s">
        <v>18</v>
      </c>
      <c r="H2657" t="s">
        <v>22</v>
      </c>
      <c r="I2657" t="s">
        <v>15</v>
      </c>
      <c r="J2657">
        <v>2</v>
      </c>
      <c r="K2657">
        <v>6147.56</v>
      </c>
      <c r="L2657" t="s">
        <v>43</v>
      </c>
      <c r="M2657" t="str">
        <f>IF(PatientData[[#This Row],[Age]]&lt;=30,"18-30",IF(PatientData[[#This Row],[Age]]&lt;=40,"31-40",IF(PatientData[[#This Row],[Age]]&lt;=50,"41-50",IF(PatientData[[#This Row],[Age]]&lt;=60,"51-60",IF(PatientData[[#This Row],[Age]]&lt;=70,"61-70",IF(PatientData[[#This Row],[Age]]&lt;=80,"71-80","80+"))))))</f>
        <v>51-60</v>
      </c>
    </row>
    <row r="2658" spans="1:13" x14ac:dyDescent="0.25">
      <c r="A2658" t="s">
        <v>2682</v>
      </c>
      <c r="B2658">
        <v>72</v>
      </c>
      <c r="C2658" t="s">
        <v>13</v>
      </c>
      <c r="D2658">
        <v>153</v>
      </c>
      <c r="E2658">
        <v>195.09540032376401</v>
      </c>
      <c r="F2658">
        <v>24.696518089366901</v>
      </c>
      <c r="G2658" t="s">
        <v>36</v>
      </c>
      <c r="H2658" t="s">
        <v>19</v>
      </c>
      <c r="I2658" t="s">
        <v>26</v>
      </c>
      <c r="J2658">
        <v>6</v>
      </c>
      <c r="K2658">
        <v>13812.06</v>
      </c>
      <c r="L2658" t="s">
        <v>20</v>
      </c>
      <c r="M2658" t="str">
        <f>IF(PatientData[[#This Row],[Age]]&lt;=30,"18-30",IF(PatientData[[#This Row],[Age]]&lt;=40,"31-40",IF(PatientData[[#This Row],[Age]]&lt;=50,"41-50",IF(PatientData[[#This Row],[Age]]&lt;=60,"51-60",IF(PatientData[[#This Row],[Age]]&lt;=70,"61-70",IF(PatientData[[#This Row],[Age]]&lt;=80,"71-80","80+"))))))</f>
        <v>71-80</v>
      </c>
    </row>
    <row r="2659" spans="1:13" x14ac:dyDescent="0.25">
      <c r="A2659" t="s">
        <v>2683</v>
      </c>
      <c r="B2659">
        <v>74</v>
      </c>
      <c r="C2659" t="s">
        <v>13</v>
      </c>
      <c r="D2659">
        <v>107</v>
      </c>
      <c r="E2659">
        <v>232.69496864674599</v>
      </c>
      <c r="F2659" t="s">
        <v>10051</v>
      </c>
      <c r="G2659" t="s">
        <v>18</v>
      </c>
      <c r="H2659" t="s">
        <v>19</v>
      </c>
      <c r="I2659" t="s">
        <v>15</v>
      </c>
      <c r="J2659">
        <v>5</v>
      </c>
      <c r="K2659">
        <v>13543.31</v>
      </c>
      <c r="L2659" t="s">
        <v>20</v>
      </c>
      <c r="M2659" t="str">
        <f>IF(PatientData[[#This Row],[Age]]&lt;=30,"18-30",IF(PatientData[[#This Row],[Age]]&lt;=40,"31-40",IF(PatientData[[#This Row],[Age]]&lt;=50,"41-50",IF(PatientData[[#This Row],[Age]]&lt;=60,"51-60",IF(PatientData[[#This Row],[Age]]&lt;=70,"61-70",IF(PatientData[[#This Row],[Age]]&lt;=80,"71-80","80+"))))))</f>
        <v>71-80</v>
      </c>
    </row>
    <row r="2660" spans="1:13" x14ac:dyDescent="0.25">
      <c r="A2660" t="s">
        <v>2684</v>
      </c>
      <c r="B2660">
        <v>95</v>
      </c>
      <c r="C2660" t="s">
        <v>25</v>
      </c>
      <c r="D2660">
        <v>137</v>
      </c>
      <c r="E2660">
        <v>219.57427598962499</v>
      </c>
      <c r="F2660">
        <v>27.167466935701601</v>
      </c>
      <c r="G2660" t="s">
        <v>18</v>
      </c>
      <c r="H2660" t="s">
        <v>22</v>
      </c>
      <c r="I2660" t="s">
        <v>26</v>
      </c>
      <c r="J2660">
        <v>3</v>
      </c>
      <c r="K2660">
        <v>11632.46</v>
      </c>
      <c r="L2660" t="s">
        <v>16</v>
      </c>
      <c r="M2660" t="str">
        <f>IF(PatientData[[#This Row],[Age]]&lt;=30,"18-30",IF(PatientData[[#This Row],[Age]]&lt;=40,"31-40",IF(PatientData[[#This Row],[Age]]&lt;=50,"41-50",IF(PatientData[[#This Row],[Age]]&lt;=60,"51-60",IF(PatientData[[#This Row],[Age]]&lt;=70,"61-70",IF(PatientData[[#This Row],[Age]]&lt;=80,"71-80","80+"))))))</f>
        <v>80+</v>
      </c>
    </row>
    <row r="2661" spans="1:13" x14ac:dyDescent="0.25">
      <c r="A2661" t="s">
        <v>2685</v>
      </c>
      <c r="B2661">
        <v>62</v>
      </c>
      <c r="C2661" t="s">
        <v>25</v>
      </c>
      <c r="D2661">
        <v>133</v>
      </c>
      <c r="E2661">
        <v>236.16031147006501</v>
      </c>
      <c r="F2661">
        <v>30.978705043997898</v>
      </c>
      <c r="G2661" t="s">
        <v>18</v>
      </c>
      <c r="H2661" t="s">
        <v>19</v>
      </c>
      <c r="I2661" t="s">
        <v>15</v>
      </c>
      <c r="J2661">
        <v>2</v>
      </c>
      <c r="K2661">
        <v>5738.26</v>
      </c>
      <c r="L2661" t="s">
        <v>16</v>
      </c>
      <c r="M2661" t="str">
        <f>IF(PatientData[[#This Row],[Age]]&lt;=30,"18-30",IF(PatientData[[#This Row],[Age]]&lt;=40,"31-40",IF(PatientData[[#This Row],[Age]]&lt;=50,"41-50",IF(PatientData[[#This Row],[Age]]&lt;=60,"51-60",IF(PatientData[[#This Row],[Age]]&lt;=70,"61-70",IF(PatientData[[#This Row],[Age]]&lt;=80,"71-80","80+"))))))</f>
        <v>61-70</v>
      </c>
    </row>
    <row r="2662" spans="1:13" x14ac:dyDescent="0.25">
      <c r="A2662" t="s">
        <v>2686</v>
      </c>
      <c r="B2662">
        <v>47</v>
      </c>
      <c r="C2662" t="s">
        <v>25</v>
      </c>
      <c r="D2662">
        <v>136</v>
      </c>
      <c r="E2662">
        <v>151.78026224620399</v>
      </c>
      <c r="F2662">
        <v>35.721786178573801</v>
      </c>
      <c r="G2662" t="s">
        <v>18</v>
      </c>
      <c r="H2662" t="s">
        <v>19</v>
      </c>
      <c r="I2662" t="s">
        <v>15</v>
      </c>
      <c r="J2662">
        <v>0</v>
      </c>
      <c r="K2662">
        <v>14869.32</v>
      </c>
      <c r="L2662" t="s">
        <v>16</v>
      </c>
      <c r="M2662" t="str">
        <f>IF(PatientData[[#This Row],[Age]]&lt;=30,"18-30",IF(PatientData[[#This Row],[Age]]&lt;=40,"31-40",IF(PatientData[[#This Row],[Age]]&lt;=50,"41-50",IF(PatientData[[#This Row],[Age]]&lt;=60,"51-60",IF(PatientData[[#This Row],[Age]]&lt;=70,"61-70",IF(PatientData[[#This Row],[Age]]&lt;=80,"71-80","80+"))))))</f>
        <v>41-50</v>
      </c>
    </row>
    <row r="2663" spans="1:13" x14ac:dyDescent="0.25">
      <c r="A2663" t="s">
        <v>2687</v>
      </c>
      <c r="B2663">
        <v>72</v>
      </c>
      <c r="C2663" t="s">
        <v>25</v>
      </c>
      <c r="D2663" t="s">
        <v>10051</v>
      </c>
      <c r="E2663" t="s">
        <v>10051</v>
      </c>
      <c r="F2663">
        <v>26.164018642190999</v>
      </c>
      <c r="G2663" t="s">
        <v>10051</v>
      </c>
      <c r="H2663" t="s">
        <v>19</v>
      </c>
      <c r="I2663" t="s">
        <v>15</v>
      </c>
      <c r="J2663">
        <v>1</v>
      </c>
      <c r="K2663">
        <v>5829.88</v>
      </c>
      <c r="L2663" t="s">
        <v>16</v>
      </c>
      <c r="M2663" t="str">
        <f>IF(PatientData[[#This Row],[Age]]&lt;=30,"18-30",IF(PatientData[[#This Row],[Age]]&lt;=40,"31-40",IF(PatientData[[#This Row],[Age]]&lt;=50,"41-50",IF(PatientData[[#This Row],[Age]]&lt;=60,"51-60",IF(PatientData[[#This Row],[Age]]&lt;=70,"61-70",IF(PatientData[[#This Row],[Age]]&lt;=80,"71-80","80+"))))))</f>
        <v>71-80</v>
      </c>
    </row>
    <row r="2664" spans="1:13" x14ac:dyDescent="0.25">
      <c r="A2664" t="s">
        <v>2688</v>
      </c>
      <c r="B2664">
        <v>50</v>
      </c>
      <c r="C2664" t="s">
        <v>25</v>
      </c>
      <c r="D2664">
        <v>135</v>
      </c>
      <c r="E2664">
        <v>177.606892397454</v>
      </c>
      <c r="F2664">
        <v>24.871555177974098</v>
      </c>
      <c r="G2664" t="s">
        <v>14</v>
      </c>
      <c r="H2664" t="s">
        <v>19</v>
      </c>
      <c r="I2664" t="s">
        <v>28</v>
      </c>
      <c r="J2664">
        <v>4</v>
      </c>
      <c r="K2664">
        <v>5617.95</v>
      </c>
      <c r="L2664" t="s">
        <v>16</v>
      </c>
      <c r="M2664" t="str">
        <f>IF(PatientData[[#This Row],[Age]]&lt;=30,"18-30",IF(PatientData[[#This Row],[Age]]&lt;=40,"31-40",IF(PatientData[[#This Row],[Age]]&lt;=50,"41-50",IF(PatientData[[#This Row],[Age]]&lt;=60,"51-60",IF(PatientData[[#This Row],[Age]]&lt;=70,"61-70",IF(PatientData[[#This Row],[Age]]&lt;=80,"71-80","80+"))))))</f>
        <v>41-50</v>
      </c>
    </row>
    <row r="2665" spans="1:13" x14ac:dyDescent="0.25">
      <c r="A2665" t="s">
        <v>2689</v>
      </c>
      <c r="B2665">
        <v>32</v>
      </c>
      <c r="C2665" t="s">
        <v>13</v>
      </c>
      <c r="D2665">
        <v>141</v>
      </c>
      <c r="E2665">
        <v>205.78669267874801</v>
      </c>
      <c r="F2665">
        <v>28.050101720393499</v>
      </c>
      <c r="G2665" t="s">
        <v>14</v>
      </c>
      <c r="H2665" t="s">
        <v>19</v>
      </c>
      <c r="I2665" t="s">
        <v>28</v>
      </c>
      <c r="J2665">
        <v>5</v>
      </c>
      <c r="K2665">
        <v>3881.32</v>
      </c>
      <c r="L2665" t="s">
        <v>16</v>
      </c>
      <c r="M2665" t="str">
        <f>IF(PatientData[[#This Row],[Age]]&lt;=30,"18-30",IF(PatientData[[#This Row],[Age]]&lt;=40,"31-40",IF(PatientData[[#This Row],[Age]]&lt;=50,"41-50",IF(PatientData[[#This Row],[Age]]&lt;=60,"51-60",IF(PatientData[[#This Row],[Age]]&lt;=70,"61-70",IF(PatientData[[#This Row],[Age]]&lt;=80,"71-80","80+"))))))</f>
        <v>31-40</v>
      </c>
    </row>
    <row r="2666" spans="1:13" x14ac:dyDescent="0.25">
      <c r="A2666" t="s">
        <v>2690</v>
      </c>
      <c r="B2666">
        <v>37</v>
      </c>
      <c r="C2666" t="s">
        <v>13</v>
      </c>
      <c r="D2666">
        <v>115</v>
      </c>
      <c r="E2666">
        <v>209.056479243506</v>
      </c>
      <c r="F2666">
        <v>22.825274754691002</v>
      </c>
      <c r="G2666" t="s">
        <v>14</v>
      </c>
      <c r="H2666" t="s">
        <v>19</v>
      </c>
      <c r="I2666" t="s">
        <v>28</v>
      </c>
      <c r="J2666">
        <v>0</v>
      </c>
      <c r="K2666">
        <v>4634.2700000000004</v>
      </c>
      <c r="L2666" t="s">
        <v>23</v>
      </c>
      <c r="M2666" t="str">
        <f>IF(PatientData[[#This Row],[Age]]&lt;=30,"18-30",IF(PatientData[[#This Row],[Age]]&lt;=40,"31-40",IF(PatientData[[#This Row],[Age]]&lt;=50,"41-50",IF(PatientData[[#This Row],[Age]]&lt;=60,"51-60",IF(PatientData[[#This Row],[Age]]&lt;=70,"61-70",IF(PatientData[[#This Row],[Age]]&lt;=80,"71-80","80+"))))))</f>
        <v>31-40</v>
      </c>
    </row>
    <row r="2667" spans="1:13" x14ac:dyDescent="0.25">
      <c r="A2667" t="s">
        <v>2691</v>
      </c>
      <c r="B2667">
        <v>54</v>
      </c>
      <c r="C2667" t="s">
        <v>13</v>
      </c>
      <c r="D2667">
        <v>156</v>
      </c>
      <c r="E2667">
        <v>246.02582513468499</v>
      </c>
      <c r="F2667">
        <v>22.379075056418401</v>
      </c>
      <c r="G2667" t="s">
        <v>14</v>
      </c>
      <c r="H2667" t="s">
        <v>19</v>
      </c>
      <c r="I2667" t="s">
        <v>15</v>
      </c>
      <c r="J2667">
        <v>2</v>
      </c>
      <c r="K2667">
        <v>3503.44</v>
      </c>
      <c r="L2667" t="s">
        <v>23</v>
      </c>
      <c r="M2667" t="str">
        <f>IF(PatientData[[#This Row],[Age]]&lt;=30,"18-30",IF(PatientData[[#This Row],[Age]]&lt;=40,"31-40",IF(PatientData[[#This Row],[Age]]&lt;=50,"41-50",IF(PatientData[[#This Row],[Age]]&lt;=60,"51-60",IF(PatientData[[#This Row],[Age]]&lt;=70,"61-70",IF(PatientData[[#This Row],[Age]]&lt;=80,"71-80","80+"))))))</f>
        <v>51-60</v>
      </c>
    </row>
    <row r="2668" spans="1:13" x14ac:dyDescent="0.25">
      <c r="A2668" t="s">
        <v>2692</v>
      </c>
      <c r="B2668">
        <v>35</v>
      </c>
      <c r="C2668" t="s">
        <v>13</v>
      </c>
      <c r="D2668">
        <v>151</v>
      </c>
      <c r="E2668">
        <v>228.54410819427801</v>
      </c>
      <c r="F2668">
        <v>36.604607173875799</v>
      </c>
      <c r="G2668" t="s">
        <v>14</v>
      </c>
      <c r="H2668" t="s">
        <v>19</v>
      </c>
      <c r="I2668" t="s">
        <v>28</v>
      </c>
      <c r="J2668">
        <v>5</v>
      </c>
      <c r="K2668">
        <v>5413.14</v>
      </c>
      <c r="L2668" t="s">
        <v>16</v>
      </c>
      <c r="M2668" t="str">
        <f>IF(PatientData[[#This Row],[Age]]&lt;=30,"18-30",IF(PatientData[[#This Row],[Age]]&lt;=40,"31-40",IF(PatientData[[#This Row],[Age]]&lt;=50,"41-50",IF(PatientData[[#This Row],[Age]]&lt;=60,"51-60",IF(PatientData[[#This Row],[Age]]&lt;=70,"61-70",IF(PatientData[[#This Row],[Age]]&lt;=80,"71-80","80+"))))))</f>
        <v>31-40</v>
      </c>
    </row>
    <row r="2669" spans="1:13" x14ac:dyDescent="0.25">
      <c r="A2669" t="s">
        <v>2693</v>
      </c>
      <c r="B2669">
        <v>45</v>
      </c>
      <c r="C2669" t="s">
        <v>13</v>
      </c>
      <c r="D2669">
        <v>130</v>
      </c>
      <c r="E2669">
        <v>185.611332585474</v>
      </c>
      <c r="F2669">
        <v>28.167749387144902</v>
      </c>
      <c r="G2669" t="s">
        <v>18</v>
      </c>
      <c r="H2669" t="s">
        <v>19</v>
      </c>
      <c r="I2669" t="s">
        <v>28</v>
      </c>
      <c r="J2669">
        <v>2</v>
      </c>
      <c r="K2669">
        <v>2266.17</v>
      </c>
      <c r="L2669" t="s">
        <v>16</v>
      </c>
      <c r="M2669" t="str">
        <f>IF(PatientData[[#This Row],[Age]]&lt;=30,"18-30",IF(PatientData[[#This Row],[Age]]&lt;=40,"31-40",IF(PatientData[[#This Row],[Age]]&lt;=50,"41-50",IF(PatientData[[#This Row],[Age]]&lt;=60,"51-60",IF(PatientData[[#This Row],[Age]]&lt;=70,"61-70",IF(PatientData[[#This Row],[Age]]&lt;=80,"71-80","80+"))))))</f>
        <v>41-50</v>
      </c>
    </row>
    <row r="2670" spans="1:13" x14ac:dyDescent="0.25">
      <c r="A2670" t="s">
        <v>2694</v>
      </c>
      <c r="B2670">
        <v>70</v>
      </c>
      <c r="C2670" t="s">
        <v>25</v>
      </c>
      <c r="D2670">
        <v>149</v>
      </c>
      <c r="E2670">
        <v>207.46494955918499</v>
      </c>
      <c r="F2670">
        <v>22.408488845154199</v>
      </c>
      <c r="G2670" t="s">
        <v>14</v>
      </c>
      <c r="H2670" t="s">
        <v>19</v>
      </c>
      <c r="I2670" t="s">
        <v>28</v>
      </c>
      <c r="J2670">
        <v>5</v>
      </c>
      <c r="K2670">
        <v>3879.59</v>
      </c>
      <c r="L2670" t="s">
        <v>16</v>
      </c>
      <c r="M2670" t="str">
        <f>IF(PatientData[[#This Row],[Age]]&lt;=30,"18-30",IF(PatientData[[#This Row],[Age]]&lt;=40,"31-40",IF(PatientData[[#This Row],[Age]]&lt;=50,"41-50",IF(PatientData[[#This Row],[Age]]&lt;=60,"51-60",IF(PatientData[[#This Row],[Age]]&lt;=70,"61-70",IF(PatientData[[#This Row],[Age]]&lt;=80,"71-80","80+"))))))</f>
        <v>61-70</v>
      </c>
    </row>
    <row r="2671" spans="1:13" x14ac:dyDescent="0.25">
      <c r="A2671" t="s">
        <v>2695</v>
      </c>
      <c r="B2671">
        <v>49</v>
      </c>
      <c r="C2671" t="s">
        <v>13</v>
      </c>
      <c r="D2671">
        <v>125</v>
      </c>
      <c r="E2671">
        <v>212.54624551413201</v>
      </c>
      <c r="F2671">
        <v>30.715318696343999</v>
      </c>
      <c r="G2671" t="s">
        <v>18</v>
      </c>
      <c r="H2671" t="s">
        <v>19</v>
      </c>
      <c r="I2671" t="s">
        <v>15</v>
      </c>
      <c r="J2671">
        <v>2</v>
      </c>
      <c r="K2671">
        <v>11527.88</v>
      </c>
      <c r="L2671" t="s">
        <v>16</v>
      </c>
      <c r="M2671" t="str">
        <f>IF(PatientData[[#This Row],[Age]]&lt;=30,"18-30",IF(PatientData[[#This Row],[Age]]&lt;=40,"31-40",IF(PatientData[[#This Row],[Age]]&lt;=50,"41-50",IF(PatientData[[#This Row],[Age]]&lt;=60,"51-60",IF(PatientData[[#This Row],[Age]]&lt;=70,"61-70",IF(PatientData[[#This Row],[Age]]&lt;=80,"71-80","80+"))))))</f>
        <v>41-50</v>
      </c>
    </row>
    <row r="2672" spans="1:13" x14ac:dyDescent="0.25">
      <c r="A2672" t="s">
        <v>2696</v>
      </c>
      <c r="B2672">
        <v>48</v>
      </c>
      <c r="C2672" t="s">
        <v>13</v>
      </c>
      <c r="D2672">
        <v>123</v>
      </c>
      <c r="E2672">
        <v>218.193806197979</v>
      </c>
      <c r="F2672">
        <v>29.725221978163798</v>
      </c>
      <c r="G2672" t="s">
        <v>14</v>
      </c>
      <c r="H2672" t="s">
        <v>19</v>
      </c>
      <c r="I2672" t="s">
        <v>28</v>
      </c>
      <c r="J2672">
        <v>3</v>
      </c>
      <c r="K2672">
        <v>4631.9799999999996</v>
      </c>
      <c r="L2672" t="s">
        <v>20</v>
      </c>
      <c r="M2672" t="str">
        <f>IF(PatientData[[#This Row],[Age]]&lt;=30,"18-30",IF(PatientData[[#This Row],[Age]]&lt;=40,"31-40",IF(PatientData[[#This Row],[Age]]&lt;=50,"41-50",IF(PatientData[[#This Row],[Age]]&lt;=60,"51-60",IF(PatientData[[#This Row],[Age]]&lt;=70,"61-70",IF(PatientData[[#This Row],[Age]]&lt;=80,"71-80","80+"))))))</f>
        <v>41-50</v>
      </c>
    </row>
    <row r="2673" spans="1:13" x14ac:dyDescent="0.25">
      <c r="A2673" t="s">
        <v>2697</v>
      </c>
      <c r="B2673">
        <v>78</v>
      </c>
      <c r="C2673" t="s">
        <v>25</v>
      </c>
      <c r="D2673">
        <v>160</v>
      </c>
      <c r="E2673">
        <v>253.52895825559699</v>
      </c>
      <c r="F2673">
        <v>31.538043781537901</v>
      </c>
      <c r="G2673" t="s">
        <v>18</v>
      </c>
      <c r="H2673" t="s">
        <v>19</v>
      </c>
      <c r="I2673" t="s">
        <v>26</v>
      </c>
      <c r="J2673">
        <v>1</v>
      </c>
      <c r="K2673">
        <v>15116.99</v>
      </c>
      <c r="L2673" t="s">
        <v>16</v>
      </c>
      <c r="M2673" t="str">
        <f>IF(PatientData[[#This Row],[Age]]&lt;=30,"18-30",IF(PatientData[[#This Row],[Age]]&lt;=40,"31-40",IF(PatientData[[#This Row],[Age]]&lt;=50,"41-50",IF(PatientData[[#This Row],[Age]]&lt;=60,"51-60",IF(PatientData[[#This Row],[Age]]&lt;=70,"61-70",IF(PatientData[[#This Row],[Age]]&lt;=80,"71-80","80+"))))))</f>
        <v>71-80</v>
      </c>
    </row>
    <row r="2674" spans="1:13" x14ac:dyDescent="0.25">
      <c r="A2674" t="s">
        <v>2698</v>
      </c>
      <c r="B2674">
        <v>42</v>
      </c>
      <c r="C2674" t="s">
        <v>13</v>
      </c>
      <c r="D2674">
        <v>162</v>
      </c>
      <c r="E2674">
        <v>231.38055543545801</v>
      </c>
      <c r="F2674">
        <v>33.720670766238499</v>
      </c>
      <c r="G2674" t="s">
        <v>14</v>
      </c>
      <c r="H2674" t="s">
        <v>22</v>
      </c>
      <c r="I2674" t="s">
        <v>15</v>
      </c>
      <c r="J2674">
        <v>3</v>
      </c>
      <c r="K2674" t="s">
        <v>10051</v>
      </c>
      <c r="L2674" t="s">
        <v>16</v>
      </c>
      <c r="M2674" t="str">
        <f>IF(PatientData[[#This Row],[Age]]&lt;=30,"18-30",IF(PatientData[[#This Row],[Age]]&lt;=40,"31-40",IF(PatientData[[#This Row],[Age]]&lt;=50,"41-50",IF(PatientData[[#This Row],[Age]]&lt;=60,"51-60",IF(PatientData[[#This Row],[Age]]&lt;=70,"61-70",IF(PatientData[[#This Row],[Age]]&lt;=80,"71-80","80+"))))))</f>
        <v>41-50</v>
      </c>
    </row>
    <row r="2675" spans="1:13" x14ac:dyDescent="0.25">
      <c r="A2675" t="s">
        <v>2699</v>
      </c>
      <c r="B2675">
        <v>42</v>
      </c>
      <c r="C2675" t="s">
        <v>13</v>
      </c>
      <c r="D2675">
        <v>152</v>
      </c>
      <c r="E2675">
        <v>195.408196544464</v>
      </c>
      <c r="F2675">
        <v>23.085848893383201</v>
      </c>
      <c r="G2675" t="s">
        <v>14</v>
      </c>
      <c r="H2675" t="s">
        <v>19</v>
      </c>
      <c r="I2675" t="s">
        <v>28</v>
      </c>
      <c r="J2675">
        <v>2</v>
      </c>
      <c r="K2675">
        <v>2441.64</v>
      </c>
      <c r="L2675" t="s">
        <v>23</v>
      </c>
      <c r="M2675" t="str">
        <f>IF(PatientData[[#This Row],[Age]]&lt;=30,"18-30",IF(PatientData[[#This Row],[Age]]&lt;=40,"31-40",IF(PatientData[[#This Row],[Age]]&lt;=50,"41-50",IF(PatientData[[#This Row],[Age]]&lt;=60,"51-60",IF(PatientData[[#This Row],[Age]]&lt;=70,"61-70",IF(PatientData[[#This Row],[Age]]&lt;=80,"71-80","80+"))))))</f>
        <v>41-50</v>
      </c>
    </row>
    <row r="2676" spans="1:13" x14ac:dyDescent="0.25">
      <c r="A2676" t="s">
        <v>2700</v>
      </c>
      <c r="B2676">
        <v>61</v>
      </c>
      <c r="C2676" t="s">
        <v>13</v>
      </c>
      <c r="D2676">
        <v>120</v>
      </c>
      <c r="E2676">
        <v>230.891071248439</v>
      </c>
      <c r="F2676">
        <v>24.2075741967939</v>
      </c>
      <c r="G2676" t="s">
        <v>36</v>
      </c>
      <c r="H2676" t="s">
        <v>19</v>
      </c>
      <c r="I2676" t="s">
        <v>15</v>
      </c>
      <c r="J2676">
        <v>8</v>
      </c>
      <c r="K2676">
        <v>9393.76</v>
      </c>
      <c r="L2676" t="s">
        <v>16</v>
      </c>
      <c r="M2676" t="str">
        <f>IF(PatientData[[#This Row],[Age]]&lt;=30,"18-30",IF(PatientData[[#This Row],[Age]]&lt;=40,"31-40",IF(PatientData[[#This Row],[Age]]&lt;=50,"41-50",IF(PatientData[[#This Row],[Age]]&lt;=60,"51-60",IF(PatientData[[#This Row],[Age]]&lt;=70,"61-70",IF(PatientData[[#This Row],[Age]]&lt;=80,"71-80","80+"))))))</f>
        <v>61-70</v>
      </c>
    </row>
    <row r="2677" spans="1:13" x14ac:dyDescent="0.25">
      <c r="A2677" t="s">
        <v>2701</v>
      </c>
      <c r="B2677">
        <v>46</v>
      </c>
      <c r="C2677" t="s">
        <v>25</v>
      </c>
      <c r="D2677">
        <v>137</v>
      </c>
      <c r="E2677">
        <v>192.77300011164101</v>
      </c>
      <c r="F2677">
        <v>25.537469300441401</v>
      </c>
      <c r="G2677" t="s">
        <v>10051</v>
      </c>
      <c r="H2677" t="s">
        <v>19</v>
      </c>
      <c r="I2677" t="s">
        <v>28</v>
      </c>
      <c r="J2677">
        <v>3</v>
      </c>
      <c r="K2677">
        <v>4938.72</v>
      </c>
      <c r="L2677" t="s">
        <v>16</v>
      </c>
      <c r="M2677" t="str">
        <f>IF(PatientData[[#This Row],[Age]]&lt;=30,"18-30",IF(PatientData[[#This Row],[Age]]&lt;=40,"31-40",IF(PatientData[[#This Row],[Age]]&lt;=50,"41-50",IF(PatientData[[#This Row],[Age]]&lt;=60,"51-60",IF(PatientData[[#This Row],[Age]]&lt;=70,"61-70",IF(PatientData[[#This Row],[Age]]&lt;=80,"71-80","80+"))))))</f>
        <v>41-50</v>
      </c>
    </row>
    <row r="2678" spans="1:13" x14ac:dyDescent="0.25">
      <c r="A2678" t="s">
        <v>2702</v>
      </c>
      <c r="B2678">
        <v>41</v>
      </c>
      <c r="C2678" t="s">
        <v>25</v>
      </c>
      <c r="D2678">
        <v>122</v>
      </c>
      <c r="E2678">
        <v>302.18269226317699</v>
      </c>
      <c r="F2678">
        <v>25.164354772578701</v>
      </c>
      <c r="G2678" t="s">
        <v>14</v>
      </c>
      <c r="H2678" t="s">
        <v>19</v>
      </c>
      <c r="I2678" t="s">
        <v>15</v>
      </c>
      <c r="J2678">
        <v>3</v>
      </c>
      <c r="K2678">
        <v>12468.87</v>
      </c>
      <c r="L2678" t="s">
        <v>23</v>
      </c>
      <c r="M2678" t="str">
        <f>IF(PatientData[[#This Row],[Age]]&lt;=30,"18-30",IF(PatientData[[#This Row],[Age]]&lt;=40,"31-40",IF(PatientData[[#This Row],[Age]]&lt;=50,"41-50",IF(PatientData[[#This Row],[Age]]&lt;=60,"51-60",IF(PatientData[[#This Row],[Age]]&lt;=70,"61-70",IF(PatientData[[#This Row],[Age]]&lt;=80,"71-80","80+"))))))</f>
        <v>41-50</v>
      </c>
    </row>
    <row r="2679" spans="1:13" x14ac:dyDescent="0.25">
      <c r="A2679" t="s">
        <v>2703</v>
      </c>
      <c r="B2679">
        <v>18</v>
      </c>
      <c r="C2679" t="s">
        <v>13</v>
      </c>
      <c r="D2679">
        <v>129</v>
      </c>
      <c r="E2679">
        <v>206.318911990077</v>
      </c>
      <c r="F2679">
        <v>25.095432452469101</v>
      </c>
      <c r="G2679" t="s">
        <v>14</v>
      </c>
      <c r="H2679" t="s">
        <v>22</v>
      </c>
      <c r="I2679" t="s">
        <v>28</v>
      </c>
      <c r="J2679">
        <v>3</v>
      </c>
      <c r="K2679">
        <v>4556.25</v>
      </c>
      <c r="L2679" t="s">
        <v>16</v>
      </c>
      <c r="M2679" t="str">
        <f>IF(PatientData[[#This Row],[Age]]&lt;=30,"18-30",IF(PatientData[[#This Row],[Age]]&lt;=40,"31-40",IF(PatientData[[#This Row],[Age]]&lt;=50,"41-50",IF(PatientData[[#This Row],[Age]]&lt;=60,"51-60",IF(PatientData[[#This Row],[Age]]&lt;=70,"61-70",IF(PatientData[[#This Row],[Age]]&lt;=80,"71-80","80+"))))))</f>
        <v>18-30</v>
      </c>
    </row>
    <row r="2680" spans="1:13" x14ac:dyDescent="0.25">
      <c r="A2680" t="s">
        <v>2704</v>
      </c>
      <c r="B2680">
        <v>51</v>
      </c>
      <c r="C2680" t="s">
        <v>13</v>
      </c>
      <c r="D2680">
        <v>140</v>
      </c>
      <c r="E2680">
        <v>212.339454002693</v>
      </c>
      <c r="F2680">
        <v>30.4262301868552</v>
      </c>
      <c r="G2680" t="s">
        <v>18</v>
      </c>
      <c r="H2680" t="s">
        <v>19</v>
      </c>
      <c r="I2680" t="s">
        <v>15</v>
      </c>
      <c r="J2680">
        <v>3</v>
      </c>
      <c r="K2680" t="s">
        <v>10051</v>
      </c>
      <c r="L2680" t="s">
        <v>16</v>
      </c>
      <c r="M2680" t="str">
        <f>IF(PatientData[[#This Row],[Age]]&lt;=30,"18-30",IF(PatientData[[#This Row],[Age]]&lt;=40,"31-40",IF(PatientData[[#This Row],[Age]]&lt;=50,"41-50",IF(PatientData[[#This Row],[Age]]&lt;=60,"51-60",IF(PatientData[[#This Row],[Age]]&lt;=70,"61-70",IF(PatientData[[#This Row],[Age]]&lt;=80,"71-80","80+"))))))</f>
        <v>51-60</v>
      </c>
    </row>
    <row r="2681" spans="1:13" x14ac:dyDescent="0.25">
      <c r="A2681" t="s">
        <v>2705</v>
      </c>
      <c r="B2681">
        <v>35</v>
      </c>
      <c r="C2681" t="s">
        <v>25</v>
      </c>
      <c r="D2681">
        <v>109</v>
      </c>
      <c r="E2681">
        <v>216.20697564742699</v>
      </c>
      <c r="F2681">
        <v>28.3229516601582</v>
      </c>
      <c r="G2681" t="s">
        <v>10051</v>
      </c>
      <c r="H2681" t="s">
        <v>19</v>
      </c>
      <c r="I2681" t="s">
        <v>15</v>
      </c>
      <c r="J2681">
        <v>4</v>
      </c>
      <c r="K2681">
        <v>7660.52</v>
      </c>
      <c r="L2681" t="s">
        <v>16</v>
      </c>
      <c r="M2681" t="str">
        <f>IF(PatientData[[#This Row],[Age]]&lt;=30,"18-30",IF(PatientData[[#This Row],[Age]]&lt;=40,"31-40",IF(PatientData[[#This Row],[Age]]&lt;=50,"41-50",IF(PatientData[[#This Row],[Age]]&lt;=60,"51-60",IF(PatientData[[#This Row],[Age]]&lt;=70,"61-70",IF(PatientData[[#This Row],[Age]]&lt;=80,"71-80","80+"))))))</f>
        <v>31-40</v>
      </c>
    </row>
    <row r="2682" spans="1:13" x14ac:dyDescent="0.25">
      <c r="A2682" t="s">
        <v>2706</v>
      </c>
      <c r="B2682">
        <v>46</v>
      </c>
      <c r="C2682" t="s">
        <v>25</v>
      </c>
      <c r="D2682">
        <v>118</v>
      </c>
      <c r="E2682">
        <v>215.21123541476101</v>
      </c>
      <c r="F2682">
        <v>25.991114637613801</v>
      </c>
      <c r="G2682" t="s">
        <v>14</v>
      </c>
      <c r="H2682" t="s">
        <v>22</v>
      </c>
      <c r="I2682" t="s">
        <v>15</v>
      </c>
      <c r="J2682">
        <v>4</v>
      </c>
      <c r="K2682">
        <v>13746.04</v>
      </c>
      <c r="L2682" t="s">
        <v>20</v>
      </c>
      <c r="M2682" t="str">
        <f>IF(PatientData[[#This Row],[Age]]&lt;=30,"18-30",IF(PatientData[[#This Row],[Age]]&lt;=40,"31-40",IF(PatientData[[#This Row],[Age]]&lt;=50,"41-50",IF(PatientData[[#This Row],[Age]]&lt;=60,"51-60",IF(PatientData[[#This Row],[Age]]&lt;=70,"61-70",IF(PatientData[[#This Row],[Age]]&lt;=80,"71-80","80+"))))))</f>
        <v>41-50</v>
      </c>
    </row>
    <row r="2683" spans="1:13" x14ac:dyDescent="0.25">
      <c r="A2683" t="s">
        <v>2707</v>
      </c>
      <c r="B2683">
        <v>77</v>
      </c>
      <c r="C2683" t="s">
        <v>25</v>
      </c>
      <c r="D2683">
        <v>97</v>
      </c>
      <c r="E2683">
        <v>223.801333277201</v>
      </c>
      <c r="F2683" t="s">
        <v>10051</v>
      </c>
      <c r="G2683" t="s">
        <v>36</v>
      </c>
      <c r="H2683" t="s">
        <v>19</v>
      </c>
      <c r="I2683" t="s">
        <v>26</v>
      </c>
      <c r="J2683">
        <v>7</v>
      </c>
      <c r="K2683">
        <v>22197.52</v>
      </c>
      <c r="L2683" t="s">
        <v>16</v>
      </c>
      <c r="M2683" t="str">
        <f>IF(PatientData[[#This Row],[Age]]&lt;=30,"18-30",IF(PatientData[[#This Row],[Age]]&lt;=40,"31-40",IF(PatientData[[#This Row],[Age]]&lt;=50,"41-50",IF(PatientData[[#This Row],[Age]]&lt;=60,"51-60",IF(PatientData[[#This Row],[Age]]&lt;=70,"61-70",IF(PatientData[[#This Row],[Age]]&lt;=80,"71-80","80+"))))))</f>
        <v>71-80</v>
      </c>
    </row>
    <row r="2684" spans="1:13" x14ac:dyDescent="0.25">
      <c r="A2684" t="s">
        <v>2708</v>
      </c>
      <c r="B2684">
        <v>93</v>
      </c>
      <c r="C2684" t="s">
        <v>25</v>
      </c>
      <c r="D2684">
        <v>144</v>
      </c>
      <c r="E2684">
        <v>259.53849389413398</v>
      </c>
      <c r="F2684">
        <v>28.622967221006</v>
      </c>
      <c r="G2684" t="s">
        <v>18</v>
      </c>
      <c r="H2684" t="s">
        <v>22</v>
      </c>
      <c r="I2684" t="s">
        <v>26</v>
      </c>
      <c r="J2684">
        <v>4</v>
      </c>
      <c r="K2684">
        <v>12190.66</v>
      </c>
      <c r="L2684" t="s">
        <v>16</v>
      </c>
      <c r="M2684" t="str">
        <f>IF(PatientData[[#This Row],[Age]]&lt;=30,"18-30",IF(PatientData[[#This Row],[Age]]&lt;=40,"31-40",IF(PatientData[[#This Row],[Age]]&lt;=50,"41-50",IF(PatientData[[#This Row],[Age]]&lt;=60,"51-60",IF(PatientData[[#This Row],[Age]]&lt;=70,"61-70",IF(PatientData[[#This Row],[Age]]&lt;=80,"71-80","80+"))))))</f>
        <v>80+</v>
      </c>
    </row>
    <row r="2685" spans="1:13" x14ac:dyDescent="0.25">
      <c r="A2685" t="s">
        <v>2709</v>
      </c>
      <c r="B2685">
        <v>72</v>
      </c>
      <c r="C2685" t="s">
        <v>13</v>
      </c>
      <c r="D2685">
        <v>139</v>
      </c>
      <c r="E2685">
        <v>203.731719385351</v>
      </c>
      <c r="F2685">
        <v>27.559194325347899</v>
      </c>
      <c r="G2685" t="s">
        <v>14</v>
      </c>
      <c r="H2685" t="s">
        <v>19</v>
      </c>
      <c r="I2685" t="s">
        <v>15</v>
      </c>
      <c r="J2685">
        <v>2</v>
      </c>
      <c r="K2685">
        <v>3235.69</v>
      </c>
      <c r="L2685" t="s">
        <v>16</v>
      </c>
      <c r="M2685" t="str">
        <f>IF(PatientData[[#This Row],[Age]]&lt;=30,"18-30",IF(PatientData[[#This Row],[Age]]&lt;=40,"31-40",IF(PatientData[[#This Row],[Age]]&lt;=50,"41-50",IF(PatientData[[#This Row],[Age]]&lt;=60,"51-60",IF(PatientData[[#This Row],[Age]]&lt;=70,"61-70",IF(PatientData[[#This Row],[Age]]&lt;=80,"71-80","80+"))))))</f>
        <v>71-80</v>
      </c>
    </row>
    <row r="2686" spans="1:13" x14ac:dyDescent="0.25">
      <c r="A2686" t="s">
        <v>2710</v>
      </c>
      <c r="B2686">
        <v>75</v>
      </c>
      <c r="C2686" t="s">
        <v>25</v>
      </c>
      <c r="D2686">
        <v>140</v>
      </c>
      <c r="E2686">
        <v>252.650388775306</v>
      </c>
      <c r="F2686">
        <v>43.479522299637701</v>
      </c>
      <c r="G2686" t="s">
        <v>14</v>
      </c>
      <c r="H2686" t="s">
        <v>19</v>
      </c>
      <c r="I2686" t="s">
        <v>28</v>
      </c>
      <c r="J2686">
        <v>3</v>
      </c>
      <c r="K2686">
        <v>3187.77</v>
      </c>
      <c r="L2686" t="s">
        <v>16</v>
      </c>
      <c r="M2686" t="str">
        <f>IF(PatientData[[#This Row],[Age]]&lt;=30,"18-30",IF(PatientData[[#This Row],[Age]]&lt;=40,"31-40",IF(PatientData[[#This Row],[Age]]&lt;=50,"41-50",IF(PatientData[[#This Row],[Age]]&lt;=60,"51-60",IF(PatientData[[#This Row],[Age]]&lt;=70,"61-70",IF(PatientData[[#This Row],[Age]]&lt;=80,"71-80","80+"))))))</f>
        <v>71-80</v>
      </c>
    </row>
    <row r="2687" spans="1:13" x14ac:dyDescent="0.25">
      <c r="A2687" t="s">
        <v>2711</v>
      </c>
      <c r="B2687">
        <v>43</v>
      </c>
      <c r="C2687" t="s">
        <v>13</v>
      </c>
      <c r="D2687">
        <v>101</v>
      </c>
      <c r="E2687">
        <v>129.37808833441099</v>
      </c>
      <c r="F2687">
        <v>30.301061597246399</v>
      </c>
      <c r="G2687" t="s">
        <v>18</v>
      </c>
      <c r="H2687" t="s">
        <v>19</v>
      </c>
      <c r="I2687" t="s">
        <v>15</v>
      </c>
      <c r="J2687">
        <v>3</v>
      </c>
      <c r="K2687">
        <v>8820.64</v>
      </c>
      <c r="L2687" t="s">
        <v>16</v>
      </c>
      <c r="M2687" t="str">
        <f>IF(PatientData[[#This Row],[Age]]&lt;=30,"18-30",IF(PatientData[[#This Row],[Age]]&lt;=40,"31-40",IF(PatientData[[#This Row],[Age]]&lt;=50,"41-50",IF(PatientData[[#This Row],[Age]]&lt;=60,"51-60",IF(PatientData[[#This Row],[Age]]&lt;=70,"61-70",IF(PatientData[[#This Row],[Age]]&lt;=80,"71-80","80+"))))))</f>
        <v>41-50</v>
      </c>
    </row>
    <row r="2688" spans="1:13" x14ac:dyDescent="0.25">
      <c r="A2688" t="s">
        <v>2712</v>
      </c>
      <c r="B2688">
        <v>60</v>
      </c>
      <c r="C2688" t="s">
        <v>13</v>
      </c>
      <c r="D2688">
        <v>170</v>
      </c>
      <c r="E2688">
        <v>270.68674548352902</v>
      </c>
      <c r="F2688">
        <v>25.921949811571601</v>
      </c>
      <c r="G2688" t="s">
        <v>18</v>
      </c>
      <c r="H2688" t="s">
        <v>19</v>
      </c>
      <c r="I2688" t="s">
        <v>15</v>
      </c>
      <c r="J2688">
        <v>5</v>
      </c>
      <c r="K2688">
        <v>14049.78</v>
      </c>
      <c r="L2688" t="s">
        <v>16</v>
      </c>
      <c r="M2688" t="str">
        <f>IF(PatientData[[#This Row],[Age]]&lt;=30,"18-30",IF(PatientData[[#This Row],[Age]]&lt;=40,"31-40",IF(PatientData[[#This Row],[Age]]&lt;=50,"41-50",IF(PatientData[[#This Row],[Age]]&lt;=60,"51-60",IF(PatientData[[#This Row],[Age]]&lt;=70,"61-70",IF(PatientData[[#This Row],[Age]]&lt;=80,"71-80","80+"))))))</f>
        <v>51-60</v>
      </c>
    </row>
    <row r="2689" spans="1:13" x14ac:dyDescent="0.25">
      <c r="A2689" t="s">
        <v>2713</v>
      </c>
      <c r="B2689">
        <v>70</v>
      </c>
      <c r="C2689" t="s">
        <v>25</v>
      </c>
      <c r="D2689">
        <v>141</v>
      </c>
      <c r="E2689">
        <v>249.22411116449601</v>
      </c>
      <c r="F2689">
        <v>34.577661983768301</v>
      </c>
      <c r="G2689" t="s">
        <v>14</v>
      </c>
      <c r="H2689" t="s">
        <v>19</v>
      </c>
      <c r="I2689" t="s">
        <v>26</v>
      </c>
      <c r="J2689">
        <v>2</v>
      </c>
      <c r="K2689">
        <v>10640.3</v>
      </c>
      <c r="L2689" t="s">
        <v>23</v>
      </c>
      <c r="M2689" t="str">
        <f>IF(PatientData[[#This Row],[Age]]&lt;=30,"18-30",IF(PatientData[[#This Row],[Age]]&lt;=40,"31-40",IF(PatientData[[#This Row],[Age]]&lt;=50,"41-50",IF(PatientData[[#This Row],[Age]]&lt;=60,"51-60",IF(PatientData[[#This Row],[Age]]&lt;=70,"61-70",IF(PatientData[[#This Row],[Age]]&lt;=80,"71-80","80+"))))))</f>
        <v>61-70</v>
      </c>
    </row>
    <row r="2690" spans="1:13" x14ac:dyDescent="0.25">
      <c r="A2690" t="s">
        <v>2714</v>
      </c>
      <c r="B2690">
        <v>43</v>
      </c>
      <c r="C2690" t="s">
        <v>13</v>
      </c>
      <c r="D2690">
        <v>150</v>
      </c>
      <c r="E2690">
        <v>206.471770991223</v>
      </c>
      <c r="F2690">
        <v>26.353529947319899</v>
      </c>
      <c r="G2690" t="s">
        <v>18</v>
      </c>
      <c r="H2690" t="s">
        <v>22</v>
      </c>
      <c r="I2690" t="s">
        <v>15</v>
      </c>
      <c r="J2690">
        <v>3</v>
      </c>
      <c r="K2690">
        <v>5438.27</v>
      </c>
      <c r="L2690" t="s">
        <v>16</v>
      </c>
      <c r="M2690" t="str">
        <f>IF(PatientData[[#This Row],[Age]]&lt;=30,"18-30",IF(PatientData[[#This Row],[Age]]&lt;=40,"31-40",IF(PatientData[[#This Row],[Age]]&lt;=50,"41-50",IF(PatientData[[#This Row],[Age]]&lt;=60,"51-60",IF(PatientData[[#This Row],[Age]]&lt;=70,"61-70",IF(PatientData[[#This Row],[Age]]&lt;=80,"71-80","80+"))))))</f>
        <v>41-50</v>
      </c>
    </row>
    <row r="2691" spans="1:13" x14ac:dyDescent="0.25">
      <c r="A2691" t="s">
        <v>2715</v>
      </c>
      <c r="B2691">
        <v>63</v>
      </c>
      <c r="C2691" t="s">
        <v>25</v>
      </c>
      <c r="D2691">
        <v>94</v>
      </c>
      <c r="E2691">
        <v>287.39660718672201</v>
      </c>
      <c r="F2691">
        <v>26.437893182248899</v>
      </c>
      <c r="G2691" t="s">
        <v>36</v>
      </c>
      <c r="H2691" t="s">
        <v>22</v>
      </c>
      <c r="I2691" t="s">
        <v>26</v>
      </c>
      <c r="J2691">
        <v>2</v>
      </c>
      <c r="K2691">
        <v>13875.81</v>
      </c>
      <c r="L2691" t="s">
        <v>16</v>
      </c>
      <c r="M2691" t="str">
        <f>IF(PatientData[[#This Row],[Age]]&lt;=30,"18-30",IF(PatientData[[#This Row],[Age]]&lt;=40,"31-40",IF(PatientData[[#This Row],[Age]]&lt;=50,"41-50",IF(PatientData[[#This Row],[Age]]&lt;=60,"51-60",IF(PatientData[[#This Row],[Age]]&lt;=70,"61-70",IF(PatientData[[#This Row],[Age]]&lt;=80,"71-80","80+"))))))</f>
        <v>61-70</v>
      </c>
    </row>
    <row r="2692" spans="1:13" x14ac:dyDescent="0.25">
      <c r="A2692" t="s">
        <v>2716</v>
      </c>
      <c r="B2692">
        <v>43</v>
      </c>
      <c r="C2692" t="s">
        <v>13</v>
      </c>
      <c r="D2692">
        <v>132</v>
      </c>
      <c r="E2692">
        <v>316.975999626575</v>
      </c>
      <c r="F2692">
        <v>31.509809368461699</v>
      </c>
      <c r="G2692" t="s">
        <v>14</v>
      </c>
      <c r="H2692" t="s">
        <v>22</v>
      </c>
      <c r="I2692" t="s">
        <v>28</v>
      </c>
      <c r="J2692">
        <v>0</v>
      </c>
      <c r="K2692">
        <v>5033.59</v>
      </c>
      <c r="L2692" t="s">
        <v>16</v>
      </c>
      <c r="M2692" t="str">
        <f>IF(PatientData[[#This Row],[Age]]&lt;=30,"18-30",IF(PatientData[[#This Row],[Age]]&lt;=40,"31-40",IF(PatientData[[#This Row],[Age]]&lt;=50,"41-50",IF(PatientData[[#This Row],[Age]]&lt;=60,"51-60",IF(PatientData[[#This Row],[Age]]&lt;=70,"61-70",IF(PatientData[[#This Row],[Age]]&lt;=80,"71-80","80+"))))))</f>
        <v>41-50</v>
      </c>
    </row>
    <row r="2693" spans="1:13" x14ac:dyDescent="0.25">
      <c r="A2693" t="s">
        <v>2717</v>
      </c>
      <c r="B2693">
        <v>87</v>
      </c>
      <c r="C2693" t="s">
        <v>13</v>
      </c>
      <c r="D2693">
        <v>133</v>
      </c>
      <c r="E2693">
        <v>175.16821050031501</v>
      </c>
      <c r="F2693">
        <v>15.1700942613399</v>
      </c>
      <c r="G2693" t="s">
        <v>10051</v>
      </c>
      <c r="H2693" t="s">
        <v>19</v>
      </c>
      <c r="I2693" t="s">
        <v>15</v>
      </c>
      <c r="J2693">
        <v>3</v>
      </c>
      <c r="K2693">
        <v>6511.99</v>
      </c>
      <c r="L2693" t="s">
        <v>16</v>
      </c>
      <c r="M2693" t="str">
        <f>IF(PatientData[[#This Row],[Age]]&lt;=30,"18-30",IF(PatientData[[#This Row],[Age]]&lt;=40,"31-40",IF(PatientData[[#This Row],[Age]]&lt;=50,"41-50",IF(PatientData[[#This Row],[Age]]&lt;=60,"51-60",IF(PatientData[[#This Row],[Age]]&lt;=70,"61-70",IF(PatientData[[#This Row],[Age]]&lt;=80,"71-80","80+"))))))</f>
        <v>80+</v>
      </c>
    </row>
    <row r="2694" spans="1:13" x14ac:dyDescent="0.25">
      <c r="A2694" t="s">
        <v>2718</v>
      </c>
      <c r="B2694">
        <v>50</v>
      </c>
      <c r="C2694" t="s">
        <v>25</v>
      </c>
      <c r="D2694">
        <v>156</v>
      </c>
      <c r="E2694">
        <v>175.190232163915</v>
      </c>
      <c r="F2694">
        <v>39.571525476897101</v>
      </c>
      <c r="G2694" t="s">
        <v>18</v>
      </c>
      <c r="H2694" t="s">
        <v>22</v>
      </c>
      <c r="I2694" t="s">
        <v>15</v>
      </c>
      <c r="J2694">
        <v>1</v>
      </c>
      <c r="K2694">
        <v>1433.41</v>
      </c>
      <c r="L2694" t="s">
        <v>20</v>
      </c>
      <c r="M2694" t="str">
        <f>IF(PatientData[[#This Row],[Age]]&lt;=30,"18-30",IF(PatientData[[#This Row],[Age]]&lt;=40,"31-40",IF(PatientData[[#This Row],[Age]]&lt;=50,"41-50",IF(PatientData[[#This Row],[Age]]&lt;=60,"51-60",IF(PatientData[[#This Row],[Age]]&lt;=70,"61-70",IF(PatientData[[#This Row],[Age]]&lt;=80,"71-80","80+"))))))</f>
        <v>41-50</v>
      </c>
    </row>
    <row r="2695" spans="1:13" x14ac:dyDescent="0.25">
      <c r="A2695" t="s">
        <v>2719</v>
      </c>
      <c r="B2695">
        <v>59</v>
      </c>
      <c r="C2695" t="s">
        <v>25</v>
      </c>
      <c r="D2695">
        <v>110</v>
      </c>
      <c r="E2695">
        <v>220.152273369125</v>
      </c>
      <c r="F2695">
        <v>25.831526109878901</v>
      </c>
      <c r="G2695" t="s">
        <v>14</v>
      </c>
      <c r="H2695" t="s">
        <v>19</v>
      </c>
      <c r="I2695" t="s">
        <v>28</v>
      </c>
      <c r="J2695">
        <v>2</v>
      </c>
      <c r="K2695">
        <v>5143.07</v>
      </c>
      <c r="L2695" t="s">
        <v>20</v>
      </c>
      <c r="M2695" t="str">
        <f>IF(PatientData[[#This Row],[Age]]&lt;=30,"18-30",IF(PatientData[[#This Row],[Age]]&lt;=40,"31-40",IF(PatientData[[#This Row],[Age]]&lt;=50,"41-50",IF(PatientData[[#This Row],[Age]]&lt;=60,"51-60",IF(PatientData[[#This Row],[Age]]&lt;=70,"61-70",IF(PatientData[[#This Row],[Age]]&lt;=80,"71-80","80+"))))))</f>
        <v>51-60</v>
      </c>
    </row>
    <row r="2696" spans="1:13" x14ac:dyDescent="0.25">
      <c r="A2696" t="s">
        <v>2720</v>
      </c>
      <c r="B2696">
        <v>56</v>
      </c>
      <c r="C2696" t="s">
        <v>13</v>
      </c>
      <c r="D2696">
        <v>148</v>
      </c>
      <c r="E2696">
        <v>165.141369736076</v>
      </c>
      <c r="F2696">
        <v>27.000615274354601</v>
      </c>
      <c r="G2696" t="s">
        <v>14</v>
      </c>
      <c r="H2696" t="s">
        <v>19</v>
      </c>
      <c r="I2696" t="s">
        <v>28</v>
      </c>
      <c r="J2696">
        <v>4</v>
      </c>
      <c r="K2696">
        <v>4701.74</v>
      </c>
      <c r="L2696" t="s">
        <v>23</v>
      </c>
      <c r="M2696" t="str">
        <f>IF(PatientData[[#This Row],[Age]]&lt;=30,"18-30",IF(PatientData[[#This Row],[Age]]&lt;=40,"31-40",IF(PatientData[[#This Row],[Age]]&lt;=50,"41-50",IF(PatientData[[#This Row],[Age]]&lt;=60,"51-60",IF(PatientData[[#This Row],[Age]]&lt;=70,"61-70",IF(PatientData[[#This Row],[Age]]&lt;=80,"71-80","80+"))))))</f>
        <v>51-60</v>
      </c>
    </row>
    <row r="2697" spans="1:13" x14ac:dyDescent="0.25">
      <c r="A2697" t="s">
        <v>2721</v>
      </c>
      <c r="B2697">
        <v>53</v>
      </c>
      <c r="C2697" t="s">
        <v>25</v>
      </c>
      <c r="D2697">
        <v>126</v>
      </c>
      <c r="E2697">
        <v>139.96224660289599</v>
      </c>
      <c r="F2697">
        <v>29.9648170895756</v>
      </c>
      <c r="G2697" t="s">
        <v>36</v>
      </c>
      <c r="H2697" t="s">
        <v>19</v>
      </c>
      <c r="I2697" t="s">
        <v>26</v>
      </c>
      <c r="J2697">
        <v>5</v>
      </c>
      <c r="K2697">
        <v>21858.32</v>
      </c>
      <c r="L2697" t="s">
        <v>16</v>
      </c>
      <c r="M2697" t="str">
        <f>IF(PatientData[[#This Row],[Age]]&lt;=30,"18-30",IF(PatientData[[#This Row],[Age]]&lt;=40,"31-40",IF(PatientData[[#This Row],[Age]]&lt;=50,"41-50",IF(PatientData[[#This Row],[Age]]&lt;=60,"51-60",IF(PatientData[[#This Row],[Age]]&lt;=70,"61-70",IF(PatientData[[#This Row],[Age]]&lt;=80,"71-80","80+"))))))</f>
        <v>51-60</v>
      </c>
    </row>
    <row r="2698" spans="1:13" x14ac:dyDescent="0.25">
      <c r="A2698" t="s">
        <v>2722</v>
      </c>
      <c r="B2698">
        <v>62</v>
      </c>
      <c r="C2698" t="s">
        <v>25</v>
      </c>
      <c r="D2698">
        <v>129</v>
      </c>
      <c r="E2698">
        <v>249.03157059329499</v>
      </c>
      <c r="F2698">
        <v>29.646455662523898</v>
      </c>
      <c r="G2698" t="s">
        <v>18</v>
      </c>
      <c r="H2698" t="s">
        <v>19</v>
      </c>
      <c r="I2698" t="s">
        <v>26</v>
      </c>
      <c r="J2698">
        <v>1</v>
      </c>
      <c r="K2698">
        <v>15649.18</v>
      </c>
      <c r="L2698" t="s">
        <v>16</v>
      </c>
      <c r="M2698" t="str">
        <f>IF(PatientData[[#This Row],[Age]]&lt;=30,"18-30",IF(PatientData[[#This Row],[Age]]&lt;=40,"31-40",IF(PatientData[[#This Row],[Age]]&lt;=50,"41-50",IF(PatientData[[#This Row],[Age]]&lt;=60,"51-60",IF(PatientData[[#This Row],[Age]]&lt;=70,"61-70",IF(PatientData[[#This Row],[Age]]&lt;=80,"71-80","80+"))))))</f>
        <v>61-70</v>
      </c>
    </row>
    <row r="2699" spans="1:13" x14ac:dyDescent="0.25">
      <c r="A2699" t="s">
        <v>2723</v>
      </c>
      <c r="B2699">
        <v>45</v>
      </c>
      <c r="C2699" t="s">
        <v>25</v>
      </c>
      <c r="D2699">
        <v>126</v>
      </c>
      <c r="E2699">
        <v>245.02627045781901</v>
      </c>
      <c r="F2699">
        <v>18.099503498598398</v>
      </c>
      <c r="G2699" t="s">
        <v>14</v>
      </c>
      <c r="H2699" t="s">
        <v>19</v>
      </c>
      <c r="I2699" t="s">
        <v>28</v>
      </c>
      <c r="J2699">
        <v>3</v>
      </c>
      <c r="K2699">
        <v>3312.52</v>
      </c>
      <c r="L2699" t="s">
        <v>16</v>
      </c>
      <c r="M2699" t="str">
        <f>IF(PatientData[[#This Row],[Age]]&lt;=30,"18-30",IF(PatientData[[#This Row],[Age]]&lt;=40,"31-40",IF(PatientData[[#This Row],[Age]]&lt;=50,"41-50",IF(PatientData[[#This Row],[Age]]&lt;=60,"51-60",IF(PatientData[[#This Row],[Age]]&lt;=70,"61-70",IF(PatientData[[#This Row],[Age]]&lt;=80,"71-80","80+"))))))</f>
        <v>41-50</v>
      </c>
    </row>
    <row r="2700" spans="1:13" x14ac:dyDescent="0.25">
      <c r="A2700" t="s">
        <v>2724</v>
      </c>
      <c r="B2700">
        <v>57</v>
      </c>
      <c r="C2700" t="s">
        <v>25</v>
      </c>
      <c r="D2700">
        <v>138</v>
      </c>
      <c r="E2700">
        <v>165.77466059948401</v>
      </c>
      <c r="F2700">
        <v>33.341639762902602</v>
      </c>
      <c r="G2700" t="s">
        <v>18</v>
      </c>
      <c r="H2700" t="s">
        <v>22</v>
      </c>
      <c r="I2700" t="s">
        <v>26</v>
      </c>
      <c r="J2700">
        <v>6</v>
      </c>
      <c r="K2700">
        <v>17773.62</v>
      </c>
      <c r="L2700" t="s">
        <v>23</v>
      </c>
      <c r="M2700" t="str">
        <f>IF(PatientData[[#This Row],[Age]]&lt;=30,"18-30",IF(PatientData[[#This Row],[Age]]&lt;=40,"31-40",IF(PatientData[[#This Row],[Age]]&lt;=50,"41-50",IF(PatientData[[#This Row],[Age]]&lt;=60,"51-60",IF(PatientData[[#This Row],[Age]]&lt;=70,"61-70",IF(PatientData[[#This Row],[Age]]&lt;=80,"71-80","80+"))))))</f>
        <v>51-60</v>
      </c>
    </row>
    <row r="2701" spans="1:13" x14ac:dyDescent="0.25">
      <c r="A2701" t="s">
        <v>2725</v>
      </c>
      <c r="B2701">
        <v>27</v>
      </c>
      <c r="C2701" t="s">
        <v>13</v>
      </c>
      <c r="D2701">
        <v>112</v>
      </c>
      <c r="E2701">
        <v>148.31802456226299</v>
      </c>
      <c r="F2701">
        <v>24.995539625353299</v>
      </c>
      <c r="G2701" t="s">
        <v>18</v>
      </c>
      <c r="H2701" t="s">
        <v>19</v>
      </c>
      <c r="I2701" t="s">
        <v>28</v>
      </c>
      <c r="J2701">
        <v>2</v>
      </c>
      <c r="K2701">
        <v>3927.07</v>
      </c>
      <c r="L2701" t="s">
        <v>16</v>
      </c>
      <c r="M2701" t="str">
        <f>IF(PatientData[[#This Row],[Age]]&lt;=30,"18-30",IF(PatientData[[#This Row],[Age]]&lt;=40,"31-40",IF(PatientData[[#This Row],[Age]]&lt;=50,"41-50",IF(PatientData[[#This Row],[Age]]&lt;=60,"51-60",IF(PatientData[[#This Row],[Age]]&lt;=70,"61-70",IF(PatientData[[#This Row],[Age]]&lt;=80,"71-80","80+"))))))</f>
        <v>18-30</v>
      </c>
    </row>
    <row r="2702" spans="1:13" x14ac:dyDescent="0.25">
      <c r="A2702" t="s">
        <v>2726</v>
      </c>
      <c r="B2702">
        <v>75</v>
      </c>
      <c r="C2702" t="s">
        <v>25</v>
      </c>
      <c r="D2702" t="s">
        <v>10051</v>
      </c>
      <c r="E2702">
        <v>236.30064579282899</v>
      </c>
      <c r="F2702">
        <v>21.852187440469301</v>
      </c>
      <c r="G2702" t="s">
        <v>18</v>
      </c>
      <c r="H2702" t="s">
        <v>19</v>
      </c>
      <c r="I2702" t="s">
        <v>15</v>
      </c>
      <c r="J2702">
        <v>0</v>
      </c>
      <c r="K2702">
        <v>9224.1</v>
      </c>
      <c r="L2702" t="s">
        <v>23</v>
      </c>
      <c r="M2702" t="str">
        <f>IF(PatientData[[#This Row],[Age]]&lt;=30,"18-30",IF(PatientData[[#This Row],[Age]]&lt;=40,"31-40",IF(PatientData[[#This Row],[Age]]&lt;=50,"41-50",IF(PatientData[[#This Row],[Age]]&lt;=60,"51-60",IF(PatientData[[#This Row],[Age]]&lt;=70,"61-70",IF(PatientData[[#This Row],[Age]]&lt;=80,"71-80","80+"))))))</f>
        <v>71-80</v>
      </c>
    </row>
    <row r="2703" spans="1:13" x14ac:dyDescent="0.25">
      <c r="A2703" t="s">
        <v>2727</v>
      </c>
      <c r="B2703">
        <v>62</v>
      </c>
      <c r="C2703" t="s">
        <v>13</v>
      </c>
      <c r="D2703">
        <v>140</v>
      </c>
      <c r="E2703">
        <v>291.41039235315299</v>
      </c>
      <c r="F2703">
        <v>23.734069232914798</v>
      </c>
      <c r="G2703" t="s">
        <v>14</v>
      </c>
      <c r="H2703" t="s">
        <v>19</v>
      </c>
      <c r="I2703" t="s">
        <v>15</v>
      </c>
      <c r="J2703">
        <v>4</v>
      </c>
      <c r="K2703">
        <v>8130.3</v>
      </c>
      <c r="L2703" t="s">
        <v>16</v>
      </c>
      <c r="M2703" t="str">
        <f>IF(PatientData[[#This Row],[Age]]&lt;=30,"18-30",IF(PatientData[[#This Row],[Age]]&lt;=40,"31-40",IF(PatientData[[#This Row],[Age]]&lt;=50,"41-50",IF(PatientData[[#This Row],[Age]]&lt;=60,"51-60",IF(PatientData[[#This Row],[Age]]&lt;=70,"61-70",IF(PatientData[[#This Row],[Age]]&lt;=80,"71-80","80+"))))))</f>
        <v>61-70</v>
      </c>
    </row>
    <row r="2704" spans="1:13" x14ac:dyDescent="0.25">
      <c r="A2704" t="s">
        <v>2728</v>
      </c>
      <c r="B2704">
        <v>45</v>
      </c>
      <c r="C2704" t="s">
        <v>13</v>
      </c>
      <c r="D2704">
        <v>108</v>
      </c>
      <c r="E2704">
        <v>303.45759128111501</v>
      </c>
      <c r="F2704">
        <v>26.1670611703404</v>
      </c>
      <c r="G2704" t="s">
        <v>14</v>
      </c>
      <c r="H2704" t="s">
        <v>19</v>
      </c>
      <c r="I2704" t="s">
        <v>15</v>
      </c>
      <c r="J2704">
        <v>0</v>
      </c>
      <c r="K2704">
        <v>2553.17</v>
      </c>
      <c r="L2704" t="s">
        <v>43</v>
      </c>
      <c r="M2704" t="str">
        <f>IF(PatientData[[#This Row],[Age]]&lt;=30,"18-30",IF(PatientData[[#This Row],[Age]]&lt;=40,"31-40",IF(PatientData[[#This Row],[Age]]&lt;=50,"41-50",IF(PatientData[[#This Row],[Age]]&lt;=60,"51-60",IF(PatientData[[#This Row],[Age]]&lt;=70,"61-70",IF(PatientData[[#This Row],[Age]]&lt;=80,"71-80","80+"))))))</f>
        <v>41-50</v>
      </c>
    </row>
    <row r="2705" spans="1:13" x14ac:dyDescent="0.25">
      <c r="A2705" t="s">
        <v>2729</v>
      </c>
      <c r="B2705">
        <v>76</v>
      </c>
      <c r="C2705" t="s">
        <v>13</v>
      </c>
      <c r="D2705">
        <v>136</v>
      </c>
      <c r="E2705">
        <v>187.34024977143201</v>
      </c>
      <c r="F2705">
        <v>25.436478540285901</v>
      </c>
      <c r="G2705" t="s">
        <v>18</v>
      </c>
      <c r="H2705" t="s">
        <v>22</v>
      </c>
      <c r="I2705" t="s">
        <v>26</v>
      </c>
      <c r="J2705">
        <v>3</v>
      </c>
      <c r="K2705">
        <v>5424.34</v>
      </c>
      <c r="L2705" t="s">
        <v>23</v>
      </c>
      <c r="M2705" t="str">
        <f>IF(PatientData[[#This Row],[Age]]&lt;=30,"18-30",IF(PatientData[[#This Row],[Age]]&lt;=40,"31-40",IF(PatientData[[#This Row],[Age]]&lt;=50,"41-50",IF(PatientData[[#This Row],[Age]]&lt;=60,"51-60",IF(PatientData[[#This Row],[Age]]&lt;=70,"61-70",IF(PatientData[[#This Row],[Age]]&lt;=80,"71-80","80+"))))))</f>
        <v>71-80</v>
      </c>
    </row>
    <row r="2706" spans="1:13" x14ac:dyDescent="0.25">
      <c r="A2706" t="s">
        <v>2730</v>
      </c>
      <c r="B2706">
        <v>61</v>
      </c>
      <c r="C2706" t="s">
        <v>13</v>
      </c>
      <c r="D2706">
        <v>156</v>
      </c>
      <c r="E2706">
        <v>265.117446399752</v>
      </c>
      <c r="F2706">
        <v>25.150672086073001</v>
      </c>
      <c r="G2706" t="s">
        <v>18</v>
      </c>
      <c r="H2706" t="s">
        <v>19</v>
      </c>
      <c r="I2706" t="s">
        <v>28</v>
      </c>
      <c r="J2706">
        <v>4</v>
      </c>
      <c r="K2706">
        <v>4347.67</v>
      </c>
      <c r="L2706" t="s">
        <v>16</v>
      </c>
      <c r="M2706" t="str">
        <f>IF(PatientData[[#This Row],[Age]]&lt;=30,"18-30",IF(PatientData[[#This Row],[Age]]&lt;=40,"31-40",IF(PatientData[[#This Row],[Age]]&lt;=50,"41-50",IF(PatientData[[#This Row],[Age]]&lt;=60,"51-60",IF(PatientData[[#This Row],[Age]]&lt;=70,"61-70",IF(PatientData[[#This Row],[Age]]&lt;=80,"71-80","80+"))))))</f>
        <v>61-70</v>
      </c>
    </row>
    <row r="2707" spans="1:13" x14ac:dyDescent="0.25">
      <c r="A2707" t="s">
        <v>2731</v>
      </c>
      <c r="B2707">
        <v>70</v>
      </c>
      <c r="C2707" t="s">
        <v>25</v>
      </c>
      <c r="D2707">
        <v>121</v>
      </c>
      <c r="E2707">
        <v>226.570766237996</v>
      </c>
      <c r="F2707">
        <v>26.525542234370299</v>
      </c>
      <c r="G2707" t="s">
        <v>14</v>
      </c>
      <c r="H2707" t="s">
        <v>19</v>
      </c>
      <c r="I2707" t="s">
        <v>15</v>
      </c>
      <c r="J2707">
        <v>3</v>
      </c>
      <c r="K2707">
        <v>5680.25</v>
      </c>
      <c r="L2707" t="s">
        <v>16</v>
      </c>
      <c r="M2707" t="str">
        <f>IF(PatientData[[#This Row],[Age]]&lt;=30,"18-30",IF(PatientData[[#This Row],[Age]]&lt;=40,"31-40",IF(PatientData[[#This Row],[Age]]&lt;=50,"41-50",IF(PatientData[[#This Row],[Age]]&lt;=60,"51-60",IF(PatientData[[#This Row],[Age]]&lt;=70,"61-70",IF(PatientData[[#This Row],[Age]]&lt;=80,"71-80","80+"))))))</f>
        <v>61-70</v>
      </c>
    </row>
    <row r="2708" spans="1:13" x14ac:dyDescent="0.25">
      <c r="A2708" t="s">
        <v>2732</v>
      </c>
      <c r="B2708">
        <v>58</v>
      </c>
      <c r="C2708" t="s">
        <v>25</v>
      </c>
      <c r="D2708">
        <v>129</v>
      </c>
      <c r="E2708">
        <v>254.63396142069899</v>
      </c>
      <c r="F2708">
        <v>33.699321314585397</v>
      </c>
      <c r="G2708" t="s">
        <v>14</v>
      </c>
      <c r="H2708" t="s">
        <v>22</v>
      </c>
      <c r="I2708" t="s">
        <v>15</v>
      </c>
      <c r="J2708">
        <v>2</v>
      </c>
      <c r="K2708">
        <v>7067.3</v>
      </c>
      <c r="L2708" t="s">
        <v>43</v>
      </c>
      <c r="M2708" t="str">
        <f>IF(PatientData[[#This Row],[Age]]&lt;=30,"18-30",IF(PatientData[[#This Row],[Age]]&lt;=40,"31-40",IF(PatientData[[#This Row],[Age]]&lt;=50,"41-50",IF(PatientData[[#This Row],[Age]]&lt;=60,"51-60",IF(PatientData[[#This Row],[Age]]&lt;=70,"61-70",IF(PatientData[[#This Row],[Age]]&lt;=80,"71-80","80+"))))))</f>
        <v>51-60</v>
      </c>
    </row>
    <row r="2709" spans="1:13" x14ac:dyDescent="0.25">
      <c r="A2709" t="s">
        <v>2733</v>
      </c>
      <c r="B2709">
        <v>18</v>
      </c>
      <c r="C2709" t="s">
        <v>25</v>
      </c>
      <c r="D2709">
        <v>111</v>
      </c>
      <c r="E2709">
        <v>210.02573677774899</v>
      </c>
      <c r="F2709">
        <v>32.177466543486297</v>
      </c>
      <c r="G2709" t="s">
        <v>14</v>
      </c>
      <c r="H2709" t="s">
        <v>22</v>
      </c>
      <c r="I2709" t="s">
        <v>15</v>
      </c>
      <c r="J2709">
        <v>5</v>
      </c>
      <c r="K2709">
        <v>2619.42</v>
      </c>
      <c r="L2709" t="s">
        <v>16</v>
      </c>
      <c r="M2709" t="str">
        <f>IF(PatientData[[#This Row],[Age]]&lt;=30,"18-30",IF(PatientData[[#This Row],[Age]]&lt;=40,"31-40",IF(PatientData[[#This Row],[Age]]&lt;=50,"41-50",IF(PatientData[[#This Row],[Age]]&lt;=60,"51-60",IF(PatientData[[#This Row],[Age]]&lt;=70,"61-70",IF(PatientData[[#This Row],[Age]]&lt;=80,"71-80","80+"))))))</f>
        <v>18-30</v>
      </c>
    </row>
    <row r="2710" spans="1:13" x14ac:dyDescent="0.25">
      <c r="A2710" t="s">
        <v>2734</v>
      </c>
      <c r="B2710">
        <v>77</v>
      </c>
      <c r="C2710" t="s">
        <v>25</v>
      </c>
      <c r="D2710">
        <v>145</v>
      </c>
      <c r="E2710">
        <v>245.40932087418099</v>
      </c>
      <c r="F2710">
        <v>29.574258405579599</v>
      </c>
      <c r="G2710" t="s">
        <v>36</v>
      </c>
      <c r="H2710" t="s">
        <v>22</v>
      </c>
      <c r="I2710" t="s">
        <v>26</v>
      </c>
      <c r="J2710">
        <v>6</v>
      </c>
      <c r="K2710">
        <v>12765.68</v>
      </c>
      <c r="L2710" t="s">
        <v>23</v>
      </c>
      <c r="M2710" t="str">
        <f>IF(PatientData[[#This Row],[Age]]&lt;=30,"18-30",IF(PatientData[[#This Row],[Age]]&lt;=40,"31-40",IF(PatientData[[#This Row],[Age]]&lt;=50,"41-50",IF(PatientData[[#This Row],[Age]]&lt;=60,"51-60",IF(PatientData[[#This Row],[Age]]&lt;=70,"61-70",IF(PatientData[[#This Row],[Age]]&lt;=80,"71-80","80+"))))))</f>
        <v>71-80</v>
      </c>
    </row>
    <row r="2711" spans="1:13" x14ac:dyDescent="0.25">
      <c r="A2711" t="s">
        <v>2735</v>
      </c>
      <c r="B2711">
        <v>62</v>
      </c>
      <c r="C2711" t="s">
        <v>13</v>
      </c>
      <c r="D2711">
        <v>114</v>
      </c>
      <c r="E2711">
        <v>334.05630581139701</v>
      </c>
      <c r="F2711">
        <v>23.981101020134201</v>
      </c>
      <c r="G2711" t="s">
        <v>36</v>
      </c>
      <c r="H2711" t="s">
        <v>19</v>
      </c>
      <c r="I2711" t="s">
        <v>26</v>
      </c>
      <c r="J2711">
        <v>9</v>
      </c>
      <c r="K2711">
        <v>21276.06</v>
      </c>
      <c r="L2711" t="s">
        <v>23</v>
      </c>
      <c r="M2711" t="str">
        <f>IF(PatientData[[#This Row],[Age]]&lt;=30,"18-30",IF(PatientData[[#This Row],[Age]]&lt;=40,"31-40",IF(PatientData[[#This Row],[Age]]&lt;=50,"41-50",IF(PatientData[[#This Row],[Age]]&lt;=60,"51-60",IF(PatientData[[#This Row],[Age]]&lt;=70,"61-70",IF(PatientData[[#This Row],[Age]]&lt;=80,"71-80","80+"))))))</f>
        <v>61-70</v>
      </c>
    </row>
    <row r="2712" spans="1:13" x14ac:dyDescent="0.25">
      <c r="A2712" t="s">
        <v>2736</v>
      </c>
      <c r="B2712">
        <v>38</v>
      </c>
      <c r="C2712" t="s">
        <v>13</v>
      </c>
      <c r="D2712">
        <v>149</v>
      </c>
      <c r="E2712">
        <v>201.93466615751899</v>
      </c>
      <c r="F2712">
        <v>20.026292788368401</v>
      </c>
      <c r="G2712" t="s">
        <v>18</v>
      </c>
      <c r="H2712" t="s">
        <v>19</v>
      </c>
      <c r="I2712" t="s">
        <v>28</v>
      </c>
      <c r="J2712">
        <v>2</v>
      </c>
      <c r="K2712">
        <v>5535.52</v>
      </c>
      <c r="L2712" t="s">
        <v>16</v>
      </c>
      <c r="M2712" t="str">
        <f>IF(PatientData[[#This Row],[Age]]&lt;=30,"18-30",IF(PatientData[[#This Row],[Age]]&lt;=40,"31-40",IF(PatientData[[#This Row],[Age]]&lt;=50,"41-50",IF(PatientData[[#This Row],[Age]]&lt;=60,"51-60",IF(PatientData[[#This Row],[Age]]&lt;=70,"61-70",IF(PatientData[[#This Row],[Age]]&lt;=80,"71-80","80+"))))))</f>
        <v>31-40</v>
      </c>
    </row>
    <row r="2713" spans="1:13" x14ac:dyDescent="0.25">
      <c r="A2713" t="s">
        <v>2737</v>
      </c>
      <c r="B2713">
        <v>33</v>
      </c>
      <c r="C2713" t="s">
        <v>25</v>
      </c>
      <c r="D2713">
        <v>137</v>
      </c>
      <c r="E2713">
        <v>187.18838011369999</v>
      </c>
      <c r="F2713">
        <v>24.116676768720499</v>
      </c>
      <c r="G2713" t="s">
        <v>36</v>
      </c>
      <c r="H2713" t="s">
        <v>22</v>
      </c>
      <c r="I2713" t="s">
        <v>26</v>
      </c>
      <c r="J2713">
        <v>7</v>
      </c>
      <c r="K2713">
        <v>28024.61</v>
      </c>
      <c r="L2713" t="s">
        <v>23</v>
      </c>
      <c r="M2713" t="str">
        <f>IF(PatientData[[#This Row],[Age]]&lt;=30,"18-30",IF(PatientData[[#This Row],[Age]]&lt;=40,"31-40",IF(PatientData[[#This Row],[Age]]&lt;=50,"41-50",IF(PatientData[[#This Row],[Age]]&lt;=60,"51-60",IF(PatientData[[#This Row],[Age]]&lt;=70,"61-70",IF(PatientData[[#This Row],[Age]]&lt;=80,"71-80","80+"))))))</f>
        <v>31-40</v>
      </c>
    </row>
    <row r="2714" spans="1:13" x14ac:dyDescent="0.25">
      <c r="A2714" t="s">
        <v>2738</v>
      </c>
      <c r="B2714">
        <v>65</v>
      </c>
      <c r="C2714" t="s">
        <v>25</v>
      </c>
      <c r="D2714">
        <v>135</v>
      </c>
      <c r="E2714">
        <v>196.035104291778</v>
      </c>
      <c r="F2714">
        <v>29.6037961317347</v>
      </c>
      <c r="G2714" t="s">
        <v>14</v>
      </c>
      <c r="H2714" t="s">
        <v>19</v>
      </c>
      <c r="I2714" t="s">
        <v>28</v>
      </c>
      <c r="J2714">
        <v>1</v>
      </c>
      <c r="K2714">
        <v>3760.17</v>
      </c>
      <c r="L2714" t="s">
        <v>23</v>
      </c>
      <c r="M2714" t="str">
        <f>IF(PatientData[[#This Row],[Age]]&lt;=30,"18-30",IF(PatientData[[#This Row],[Age]]&lt;=40,"31-40",IF(PatientData[[#This Row],[Age]]&lt;=50,"41-50",IF(PatientData[[#This Row],[Age]]&lt;=60,"51-60",IF(PatientData[[#This Row],[Age]]&lt;=70,"61-70",IF(PatientData[[#This Row],[Age]]&lt;=80,"71-80","80+"))))))</f>
        <v>61-70</v>
      </c>
    </row>
    <row r="2715" spans="1:13" x14ac:dyDescent="0.25">
      <c r="A2715" t="s">
        <v>2739</v>
      </c>
      <c r="B2715">
        <v>59</v>
      </c>
      <c r="C2715" t="s">
        <v>25</v>
      </c>
      <c r="D2715">
        <v>112</v>
      </c>
      <c r="E2715">
        <v>179.42731813076799</v>
      </c>
      <c r="F2715">
        <v>26.630835255009401</v>
      </c>
      <c r="G2715" t="s">
        <v>36</v>
      </c>
      <c r="H2715" t="s">
        <v>19</v>
      </c>
      <c r="I2715" t="s">
        <v>15</v>
      </c>
      <c r="J2715">
        <v>7</v>
      </c>
      <c r="K2715">
        <v>7908.85</v>
      </c>
      <c r="L2715" t="s">
        <v>20</v>
      </c>
      <c r="M2715" t="str">
        <f>IF(PatientData[[#This Row],[Age]]&lt;=30,"18-30",IF(PatientData[[#This Row],[Age]]&lt;=40,"31-40",IF(PatientData[[#This Row],[Age]]&lt;=50,"41-50",IF(PatientData[[#This Row],[Age]]&lt;=60,"51-60",IF(PatientData[[#This Row],[Age]]&lt;=70,"61-70",IF(PatientData[[#This Row],[Age]]&lt;=80,"71-80","80+"))))))</f>
        <v>51-60</v>
      </c>
    </row>
    <row r="2716" spans="1:13" x14ac:dyDescent="0.25">
      <c r="A2716" t="s">
        <v>2740</v>
      </c>
      <c r="B2716">
        <v>28</v>
      </c>
      <c r="C2716" t="s">
        <v>13</v>
      </c>
      <c r="D2716">
        <v>140</v>
      </c>
      <c r="E2716">
        <v>192.36028748640399</v>
      </c>
      <c r="F2716">
        <v>20.526777189346099</v>
      </c>
      <c r="G2716" t="s">
        <v>10051</v>
      </c>
      <c r="H2716" t="s">
        <v>22</v>
      </c>
      <c r="I2716" t="s">
        <v>15</v>
      </c>
      <c r="J2716">
        <v>3</v>
      </c>
      <c r="K2716">
        <v>9399.81</v>
      </c>
      <c r="L2716" t="s">
        <v>16</v>
      </c>
      <c r="M2716" t="str">
        <f>IF(PatientData[[#This Row],[Age]]&lt;=30,"18-30",IF(PatientData[[#This Row],[Age]]&lt;=40,"31-40",IF(PatientData[[#This Row],[Age]]&lt;=50,"41-50",IF(PatientData[[#This Row],[Age]]&lt;=60,"51-60",IF(PatientData[[#This Row],[Age]]&lt;=70,"61-70",IF(PatientData[[#This Row],[Age]]&lt;=80,"71-80","80+"))))))</f>
        <v>18-30</v>
      </c>
    </row>
    <row r="2717" spans="1:13" x14ac:dyDescent="0.25">
      <c r="A2717" t="s">
        <v>2741</v>
      </c>
      <c r="B2717">
        <v>57</v>
      </c>
      <c r="C2717" t="s">
        <v>13</v>
      </c>
      <c r="D2717">
        <v>131</v>
      </c>
      <c r="E2717">
        <v>213.35775528733501</v>
      </c>
      <c r="F2717">
        <v>22.7584547488478</v>
      </c>
      <c r="G2717" t="s">
        <v>18</v>
      </c>
      <c r="H2717" t="s">
        <v>19</v>
      </c>
      <c r="I2717" t="s">
        <v>28</v>
      </c>
      <c r="J2717">
        <v>3</v>
      </c>
      <c r="K2717">
        <v>4930.9799999999996</v>
      </c>
      <c r="L2717" t="s">
        <v>43</v>
      </c>
      <c r="M2717" t="str">
        <f>IF(PatientData[[#This Row],[Age]]&lt;=30,"18-30",IF(PatientData[[#This Row],[Age]]&lt;=40,"31-40",IF(PatientData[[#This Row],[Age]]&lt;=50,"41-50",IF(PatientData[[#This Row],[Age]]&lt;=60,"51-60",IF(PatientData[[#This Row],[Age]]&lt;=70,"61-70",IF(PatientData[[#This Row],[Age]]&lt;=80,"71-80","80+"))))))</f>
        <v>51-60</v>
      </c>
    </row>
    <row r="2718" spans="1:13" x14ac:dyDescent="0.25">
      <c r="A2718" t="s">
        <v>2742</v>
      </c>
      <c r="B2718">
        <v>57</v>
      </c>
      <c r="C2718" t="s">
        <v>25</v>
      </c>
      <c r="D2718">
        <v>128</v>
      </c>
      <c r="E2718">
        <v>292.14488236128301</v>
      </c>
      <c r="F2718" t="s">
        <v>10051</v>
      </c>
      <c r="G2718" t="s">
        <v>36</v>
      </c>
      <c r="H2718" t="s">
        <v>22</v>
      </c>
      <c r="I2718" t="s">
        <v>26</v>
      </c>
      <c r="J2718">
        <v>3</v>
      </c>
      <c r="K2718">
        <v>5240.8100000000004</v>
      </c>
      <c r="L2718" t="s">
        <v>16</v>
      </c>
      <c r="M2718" t="str">
        <f>IF(PatientData[[#This Row],[Age]]&lt;=30,"18-30",IF(PatientData[[#This Row],[Age]]&lt;=40,"31-40",IF(PatientData[[#This Row],[Age]]&lt;=50,"41-50",IF(PatientData[[#This Row],[Age]]&lt;=60,"51-60",IF(PatientData[[#This Row],[Age]]&lt;=70,"61-70",IF(PatientData[[#This Row],[Age]]&lt;=80,"71-80","80+"))))))</f>
        <v>51-60</v>
      </c>
    </row>
    <row r="2719" spans="1:13" x14ac:dyDescent="0.25">
      <c r="A2719" t="s">
        <v>2743</v>
      </c>
      <c r="B2719">
        <v>55</v>
      </c>
      <c r="C2719" t="s">
        <v>25</v>
      </c>
      <c r="D2719">
        <v>138</v>
      </c>
      <c r="E2719">
        <v>255.26654593636101</v>
      </c>
      <c r="F2719">
        <v>29.395685806154798</v>
      </c>
      <c r="G2719" t="s">
        <v>36</v>
      </c>
      <c r="H2719" t="s">
        <v>19</v>
      </c>
      <c r="I2719" t="s">
        <v>26</v>
      </c>
      <c r="J2719" t="s">
        <v>10051</v>
      </c>
      <c r="K2719">
        <v>14329.52</v>
      </c>
      <c r="L2719" t="s">
        <v>16</v>
      </c>
      <c r="M2719" t="str">
        <f>IF(PatientData[[#This Row],[Age]]&lt;=30,"18-30",IF(PatientData[[#This Row],[Age]]&lt;=40,"31-40",IF(PatientData[[#This Row],[Age]]&lt;=50,"41-50",IF(PatientData[[#This Row],[Age]]&lt;=60,"51-60",IF(PatientData[[#This Row],[Age]]&lt;=70,"61-70",IF(PatientData[[#This Row],[Age]]&lt;=80,"71-80","80+"))))))</f>
        <v>51-60</v>
      </c>
    </row>
    <row r="2720" spans="1:13" x14ac:dyDescent="0.25">
      <c r="A2720" t="s">
        <v>2744</v>
      </c>
      <c r="B2720">
        <v>56</v>
      </c>
      <c r="C2720" t="s">
        <v>25</v>
      </c>
      <c r="D2720">
        <v>100</v>
      </c>
      <c r="E2720">
        <v>240.790149097962</v>
      </c>
      <c r="F2720">
        <v>27.525767391434101</v>
      </c>
      <c r="G2720" t="s">
        <v>18</v>
      </c>
      <c r="H2720" t="s">
        <v>22</v>
      </c>
      <c r="I2720" t="s">
        <v>26</v>
      </c>
      <c r="J2720">
        <v>4</v>
      </c>
      <c r="K2720">
        <v>24028.06</v>
      </c>
      <c r="L2720" t="s">
        <v>20</v>
      </c>
      <c r="M2720" t="str">
        <f>IF(PatientData[[#This Row],[Age]]&lt;=30,"18-30",IF(PatientData[[#This Row],[Age]]&lt;=40,"31-40",IF(PatientData[[#This Row],[Age]]&lt;=50,"41-50",IF(PatientData[[#This Row],[Age]]&lt;=60,"51-60",IF(PatientData[[#This Row],[Age]]&lt;=70,"61-70",IF(PatientData[[#This Row],[Age]]&lt;=80,"71-80","80+"))))))</f>
        <v>51-60</v>
      </c>
    </row>
    <row r="2721" spans="1:13" x14ac:dyDescent="0.25">
      <c r="A2721" t="s">
        <v>2745</v>
      </c>
      <c r="B2721">
        <v>65</v>
      </c>
      <c r="C2721" t="s">
        <v>13</v>
      </c>
      <c r="D2721">
        <v>116</v>
      </c>
      <c r="E2721">
        <v>191.97555365355601</v>
      </c>
      <c r="F2721">
        <v>38.462582868983397</v>
      </c>
      <c r="G2721" t="s">
        <v>18</v>
      </c>
      <c r="H2721" t="s">
        <v>22</v>
      </c>
      <c r="I2721" t="s">
        <v>26</v>
      </c>
      <c r="J2721">
        <v>1</v>
      </c>
      <c r="K2721">
        <v>22562.76</v>
      </c>
      <c r="L2721" t="s">
        <v>16</v>
      </c>
      <c r="M2721" t="str">
        <f>IF(PatientData[[#This Row],[Age]]&lt;=30,"18-30",IF(PatientData[[#This Row],[Age]]&lt;=40,"31-40",IF(PatientData[[#This Row],[Age]]&lt;=50,"41-50",IF(PatientData[[#This Row],[Age]]&lt;=60,"51-60",IF(PatientData[[#This Row],[Age]]&lt;=70,"61-70",IF(PatientData[[#This Row],[Age]]&lt;=80,"71-80","80+"))))))</f>
        <v>61-70</v>
      </c>
    </row>
    <row r="2722" spans="1:13" x14ac:dyDescent="0.25">
      <c r="A2722" t="s">
        <v>2746</v>
      </c>
      <c r="B2722">
        <v>40</v>
      </c>
      <c r="C2722" t="s">
        <v>25</v>
      </c>
      <c r="D2722">
        <v>138</v>
      </c>
      <c r="E2722">
        <v>241.35332983250001</v>
      </c>
      <c r="F2722">
        <v>27.078983464127901</v>
      </c>
      <c r="G2722" t="s">
        <v>18</v>
      </c>
      <c r="H2722" t="s">
        <v>19</v>
      </c>
      <c r="I2722" t="s">
        <v>15</v>
      </c>
      <c r="J2722">
        <v>1</v>
      </c>
      <c r="K2722">
        <v>5178.88</v>
      </c>
      <c r="L2722" t="s">
        <v>23</v>
      </c>
      <c r="M2722" t="str">
        <f>IF(PatientData[[#This Row],[Age]]&lt;=30,"18-30",IF(PatientData[[#This Row],[Age]]&lt;=40,"31-40",IF(PatientData[[#This Row],[Age]]&lt;=50,"41-50",IF(PatientData[[#This Row],[Age]]&lt;=60,"51-60",IF(PatientData[[#This Row],[Age]]&lt;=70,"61-70",IF(PatientData[[#This Row],[Age]]&lt;=80,"71-80","80+"))))))</f>
        <v>31-40</v>
      </c>
    </row>
    <row r="2723" spans="1:13" x14ac:dyDescent="0.25">
      <c r="A2723" t="s">
        <v>2747</v>
      </c>
      <c r="B2723">
        <v>76</v>
      </c>
      <c r="C2723" t="s">
        <v>13</v>
      </c>
      <c r="D2723" t="s">
        <v>10051</v>
      </c>
      <c r="E2723">
        <v>235.439155913728</v>
      </c>
      <c r="F2723">
        <v>30.654869041267599</v>
      </c>
      <c r="G2723" t="s">
        <v>18</v>
      </c>
      <c r="H2723" t="s">
        <v>19</v>
      </c>
      <c r="I2723" t="s">
        <v>26</v>
      </c>
      <c r="J2723">
        <v>2</v>
      </c>
      <c r="K2723">
        <v>13495.1</v>
      </c>
      <c r="L2723" t="s">
        <v>16</v>
      </c>
      <c r="M2723" t="str">
        <f>IF(PatientData[[#This Row],[Age]]&lt;=30,"18-30",IF(PatientData[[#This Row],[Age]]&lt;=40,"31-40",IF(PatientData[[#This Row],[Age]]&lt;=50,"41-50",IF(PatientData[[#This Row],[Age]]&lt;=60,"51-60",IF(PatientData[[#This Row],[Age]]&lt;=70,"61-70",IF(PatientData[[#This Row],[Age]]&lt;=80,"71-80","80+"))))))</f>
        <v>71-80</v>
      </c>
    </row>
    <row r="2724" spans="1:13" x14ac:dyDescent="0.25">
      <c r="A2724" t="s">
        <v>2748</v>
      </c>
      <c r="B2724">
        <v>46</v>
      </c>
      <c r="C2724" t="s">
        <v>13</v>
      </c>
      <c r="D2724">
        <v>146</v>
      </c>
      <c r="E2724">
        <v>212.89965898043201</v>
      </c>
      <c r="F2724">
        <v>21.6951450317632</v>
      </c>
      <c r="G2724" t="s">
        <v>14</v>
      </c>
      <c r="H2724" t="s">
        <v>19</v>
      </c>
      <c r="I2724" t="s">
        <v>28</v>
      </c>
      <c r="J2724">
        <v>3</v>
      </c>
      <c r="K2724">
        <v>4830.4399999999996</v>
      </c>
      <c r="L2724" t="s">
        <v>16</v>
      </c>
      <c r="M2724" t="str">
        <f>IF(PatientData[[#This Row],[Age]]&lt;=30,"18-30",IF(PatientData[[#This Row],[Age]]&lt;=40,"31-40",IF(PatientData[[#This Row],[Age]]&lt;=50,"41-50",IF(PatientData[[#This Row],[Age]]&lt;=60,"51-60",IF(PatientData[[#This Row],[Age]]&lt;=70,"61-70",IF(PatientData[[#This Row],[Age]]&lt;=80,"71-80","80+"))))))</f>
        <v>41-50</v>
      </c>
    </row>
    <row r="2725" spans="1:13" x14ac:dyDescent="0.25">
      <c r="A2725" t="s">
        <v>2749</v>
      </c>
      <c r="B2725">
        <v>78</v>
      </c>
      <c r="C2725" t="s">
        <v>13</v>
      </c>
      <c r="D2725">
        <v>109</v>
      </c>
      <c r="E2725">
        <v>227.94711468478201</v>
      </c>
      <c r="F2725">
        <v>22.880115727958501</v>
      </c>
      <c r="G2725" t="s">
        <v>14</v>
      </c>
      <c r="H2725" t="s">
        <v>19</v>
      </c>
      <c r="I2725" t="s">
        <v>28</v>
      </c>
      <c r="J2725">
        <v>3</v>
      </c>
      <c r="K2725">
        <v>4708.08</v>
      </c>
      <c r="L2725" t="s">
        <v>23</v>
      </c>
      <c r="M2725" t="str">
        <f>IF(PatientData[[#This Row],[Age]]&lt;=30,"18-30",IF(PatientData[[#This Row],[Age]]&lt;=40,"31-40",IF(PatientData[[#This Row],[Age]]&lt;=50,"41-50",IF(PatientData[[#This Row],[Age]]&lt;=60,"51-60",IF(PatientData[[#This Row],[Age]]&lt;=70,"61-70",IF(PatientData[[#This Row],[Age]]&lt;=80,"71-80","80+"))))))</f>
        <v>71-80</v>
      </c>
    </row>
    <row r="2726" spans="1:13" x14ac:dyDescent="0.25">
      <c r="A2726" t="s">
        <v>2750</v>
      </c>
      <c r="B2726">
        <v>47</v>
      </c>
      <c r="C2726" t="s">
        <v>25</v>
      </c>
      <c r="D2726">
        <v>121</v>
      </c>
      <c r="E2726">
        <v>218.968459700529</v>
      </c>
      <c r="F2726">
        <v>35.997935086584903</v>
      </c>
      <c r="G2726" t="s">
        <v>36</v>
      </c>
      <c r="H2726" t="s">
        <v>19</v>
      </c>
      <c r="I2726" t="s">
        <v>15</v>
      </c>
      <c r="J2726">
        <v>5</v>
      </c>
      <c r="K2726">
        <v>8130.16</v>
      </c>
      <c r="L2726" t="s">
        <v>23</v>
      </c>
      <c r="M2726" t="str">
        <f>IF(PatientData[[#This Row],[Age]]&lt;=30,"18-30",IF(PatientData[[#This Row],[Age]]&lt;=40,"31-40",IF(PatientData[[#This Row],[Age]]&lt;=50,"41-50",IF(PatientData[[#This Row],[Age]]&lt;=60,"51-60",IF(PatientData[[#This Row],[Age]]&lt;=70,"61-70",IF(PatientData[[#This Row],[Age]]&lt;=80,"71-80","80+"))))))</f>
        <v>41-50</v>
      </c>
    </row>
    <row r="2727" spans="1:13" x14ac:dyDescent="0.25">
      <c r="A2727" t="s">
        <v>2751</v>
      </c>
      <c r="B2727">
        <v>56</v>
      </c>
      <c r="C2727" t="s">
        <v>13</v>
      </c>
      <c r="D2727">
        <v>135</v>
      </c>
      <c r="E2727">
        <v>239.07110765754899</v>
      </c>
      <c r="F2727">
        <v>32.818928578709297</v>
      </c>
      <c r="G2727" t="s">
        <v>14</v>
      </c>
      <c r="H2727" t="s">
        <v>22</v>
      </c>
      <c r="I2727" t="s">
        <v>15</v>
      </c>
      <c r="J2727">
        <v>0</v>
      </c>
      <c r="K2727">
        <v>1196.03</v>
      </c>
      <c r="L2727" t="s">
        <v>16</v>
      </c>
      <c r="M2727" t="str">
        <f>IF(PatientData[[#This Row],[Age]]&lt;=30,"18-30",IF(PatientData[[#This Row],[Age]]&lt;=40,"31-40",IF(PatientData[[#This Row],[Age]]&lt;=50,"41-50",IF(PatientData[[#This Row],[Age]]&lt;=60,"51-60",IF(PatientData[[#This Row],[Age]]&lt;=70,"61-70",IF(PatientData[[#This Row],[Age]]&lt;=80,"71-80","80+"))))))</f>
        <v>51-60</v>
      </c>
    </row>
    <row r="2728" spans="1:13" x14ac:dyDescent="0.25">
      <c r="A2728" t="s">
        <v>2752</v>
      </c>
      <c r="B2728">
        <v>50</v>
      </c>
      <c r="C2728" t="s">
        <v>25</v>
      </c>
      <c r="D2728">
        <v>145</v>
      </c>
      <c r="E2728">
        <v>250.96565265377501</v>
      </c>
      <c r="F2728">
        <v>18.730606999839701</v>
      </c>
      <c r="G2728" t="s">
        <v>36</v>
      </c>
      <c r="H2728" t="s">
        <v>10051</v>
      </c>
      <c r="I2728" t="s">
        <v>15</v>
      </c>
      <c r="J2728">
        <v>7</v>
      </c>
      <c r="K2728">
        <v>13106.31</v>
      </c>
      <c r="L2728" t="s">
        <v>16</v>
      </c>
      <c r="M2728" t="str">
        <f>IF(PatientData[[#This Row],[Age]]&lt;=30,"18-30",IF(PatientData[[#This Row],[Age]]&lt;=40,"31-40",IF(PatientData[[#This Row],[Age]]&lt;=50,"41-50",IF(PatientData[[#This Row],[Age]]&lt;=60,"51-60",IF(PatientData[[#This Row],[Age]]&lt;=70,"61-70",IF(PatientData[[#This Row],[Age]]&lt;=80,"71-80","80+"))))))</f>
        <v>41-50</v>
      </c>
    </row>
    <row r="2729" spans="1:13" x14ac:dyDescent="0.25">
      <c r="A2729" t="s">
        <v>2753</v>
      </c>
      <c r="B2729">
        <v>71</v>
      </c>
      <c r="C2729" t="s">
        <v>25</v>
      </c>
      <c r="D2729" t="s">
        <v>10051</v>
      </c>
      <c r="E2729">
        <v>264.52058647869802</v>
      </c>
      <c r="F2729">
        <v>27.412595521039901</v>
      </c>
      <c r="G2729" t="s">
        <v>14</v>
      </c>
      <c r="H2729" t="s">
        <v>19</v>
      </c>
      <c r="I2729" t="s">
        <v>28</v>
      </c>
      <c r="J2729">
        <v>1</v>
      </c>
      <c r="K2729">
        <v>4233.74</v>
      </c>
      <c r="L2729" t="s">
        <v>16</v>
      </c>
      <c r="M2729" t="str">
        <f>IF(PatientData[[#This Row],[Age]]&lt;=30,"18-30",IF(PatientData[[#This Row],[Age]]&lt;=40,"31-40",IF(PatientData[[#This Row],[Age]]&lt;=50,"41-50",IF(PatientData[[#This Row],[Age]]&lt;=60,"51-60",IF(PatientData[[#This Row],[Age]]&lt;=70,"61-70",IF(PatientData[[#This Row],[Age]]&lt;=80,"71-80","80+"))))))</f>
        <v>71-80</v>
      </c>
    </row>
    <row r="2730" spans="1:13" x14ac:dyDescent="0.25">
      <c r="A2730" t="s">
        <v>2754</v>
      </c>
      <c r="B2730">
        <v>53</v>
      </c>
      <c r="C2730" t="s">
        <v>25</v>
      </c>
      <c r="D2730">
        <v>130</v>
      </c>
      <c r="E2730">
        <v>168.96775228937901</v>
      </c>
      <c r="F2730">
        <v>22.890551473401899</v>
      </c>
      <c r="G2730" t="s">
        <v>14</v>
      </c>
      <c r="H2730" t="s">
        <v>19</v>
      </c>
      <c r="I2730" t="s">
        <v>28</v>
      </c>
      <c r="J2730">
        <v>3</v>
      </c>
      <c r="K2730">
        <v>3032.73</v>
      </c>
      <c r="L2730" t="s">
        <v>16</v>
      </c>
      <c r="M2730" t="str">
        <f>IF(PatientData[[#This Row],[Age]]&lt;=30,"18-30",IF(PatientData[[#This Row],[Age]]&lt;=40,"31-40",IF(PatientData[[#This Row],[Age]]&lt;=50,"41-50",IF(PatientData[[#This Row],[Age]]&lt;=60,"51-60",IF(PatientData[[#This Row],[Age]]&lt;=70,"61-70",IF(PatientData[[#This Row],[Age]]&lt;=80,"71-80","80+"))))))</f>
        <v>51-60</v>
      </c>
    </row>
    <row r="2731" spans="1:13" x14ac:dyDescent="0.25">
      <c r="A2731" t="s">
        <v>2755</v>
      </c>
      <c r="B2731">
        <v>79</v>
      </c>
      <c r="C2731" t="s">
        <v>25</v>
      </c>
      <c r="D2731">
        <v>152</v>
      </c>
      <c r="E2731">
        <v>178.709054667365</v>
      </c>
      <c r="F2731">
        <v>19.0932856387839</v>
      </c>
      <c r="G2731" t="s">
        <v>18</v>
      </c>
      <c r="H2731" t="s">
        <v>19</v>
      </c>
      <c r="I2731" t="s">
        <v>15</v>
      </c>
      <c r="J2731">
        <v>2</v>
      </c>
      <c r="K2731">
        <v>9379.73</v>
      </c>
      <c r="L2731" t="s">
        <v>23</v>
      </c>
      <c r="M2731" t="str">
        <f>IF(PatientData[[#This Row],[Age]]&lt;=30,"18-30",IF(PatientData[[#This Row],[Age]]&lt;=40,"31-40",IF(PatientData[[#This Row],[Age]]&lt;=50,"41-50",IF(PatientData[[#This Row],[Age]]&lt;=60,"51-60",IF(PatientData[[#This Row],[Age]]&lt;=70,"61-70",IF(PatientData[[#This Row],[Age]]&lt;=80,"71-80","80+"))))))</f>
        <v>71-80</v>
      </c>
    </row>
    <row r="2732" spans="1:13" x14ac:dyDescent="0.25">
      <c r="A2732" t="s">
        <v>2756</v>
      </c>
      <c r="B2732">
        <v>36</v>
      </c>
      <c r="C2732" t="s">
        <v>13</v>
      </c>
      <c r="D2732">
        <v>159</v>
      </c>
      <c r="E2732">
        <v>233.659010638193</v>
      </c>
      <c r="F2732">
        <v>29.816434524946501</v>
      </c>
      <c r="G2732" t="s">
        <v>18</v>
      </c>
      <c r="H2732" t="s">
        <v>22</v>
      </c>
      <c r="I2732" t="s">
        <v>26</v>
      </c>
      <c r="J2732">
        <v>3</v>
      </c>
      <c r="K2732">
        <v>5539.59</v>
      </c>
      <c r="L2732" t="s">
        <v>16</v>
      </c>
      <c r="M2732" t="str">
        <f>IF(PatientData[[#This Row],[Age]]&lt;=30,"18-30",IF(PatientData[[#This Row],[Age]]&lt;=40,"31-40",IF(PatientData[[#This Row],[Age]]&lt;=50,"41-50",IF(PatientData[[#This Row],[Age]]&lt;=60,"51-60",IF(PatientData[[#This Row],[Age]]&lt;=70,"61-70",IF(PatientData[[#This Row],[Age]]&lt;=80,"71-80","80+"))))))</f>
        <v>31-40</v>
      </c>
    </row>
    <row r="2733" spans="1:13" x14ac:dyDescent="0.25">
      <c r="A2733" t="s">
        <v>2757</v>
      </c>
      <c r="B2733">
        <v>48</v>
      </c>
      <c r="C2733" t="s">
        <v>13</v>
      </c>
      <c r="D2733">
        <v>143</v>
      </c>
      <c r="E2733">
        <v>191.28854974746301</v>
      </c>
      <c r="F2733">
        <v>19.776791040136398</v>
      </c>
      <c r="G2733" t="s">
        <v>36</v>
      </c>
      <c r="H2733" t="s">
        <v>19</v>
      </c>
      <c r="I2733" t="s">
        <v>15</v>
      </c>
      <c r="J2733">
        <v>6</v>
      </c>
      <c r="K2733">
        <v>11929.13</v>
      </c>
      <c r="L2733" t="s">
        <v>16</v>
      </c>
      <c r="M2733" t="str">
        <f>IF(PatientData[[#This Row],[Age]]&lt;=30,"18-30",IF(PatientData[[#This Row],[Age]]&lt;=40,"31-40",IF(PatientData[[#This Row],[Age]]&lt;=50,"41-50",IF(PatientData[[#This Row],[Age]]&lt;=60,"51-60",IF(PatientData[[#This Row],[Age]]&lt;=70,"61-70",IF(PatientData[[#This Row],[Age]]&lt;=80,"71-80","80+"))))))</f>
        <v>41-50</v>
      </c>
    </row>
    <row r="2734" spans="1:13" x14ac:dyDescent="0.25">
      <c r="A2734" t="s">
        <v>2758</v>
      </c>
      <c r="B2734">
        <v>57</v>
      </c>
      <c r="C2734" t="s">
        <v>13</v>
      </c>
      <c r="D2734">
        <v>161</v>
      </c>
      <c r="E2734">
        <v>174.82966540715199</v>
      </c>
      <c r="F2734">
        <v>26.622990764667001</v>
      </c>
      <c r="G2734" t="s">
        <v>14</v>
      </c>
      <c r="H2734" t="s">
        <v>19</v>
      </c>
      <c r="I2734" t="s">
        <v>28</v>
      </c>
      <c r="J2734">
        <v>1</v>
      </c>
      <c r="K2734">
        <v>3803.09</v>
      </c>
      <c r="L2734" t="s">
        <v>23</v>
      </c>
      <c r="M2734" t="str">
        <f>IF(PatientData[[#This Row],[Age]]&lt;=30,"18-30",IF(PatientData[[#This Row],[Age]]&lt;=40,"31-40",IF(PatientData[[#This Row],[Age]]&lt;=50,"41-50",IF(PatientData[[#This Row],[Age]]&lt;=60,"51-60",IF(PatientData[[#This Row],[Age]]&lt;=70,"61-70",IF(PatientData[[#This Row],[Age]]&lt;=80,"71-80","80+"))))))</f>
        <v>51-60</v>
      </c>
    </row>
    <row r="2735" spans="1:13" x14ac:dyDescent="0.25">
      <c r="A2735" t="s">
        <v>2759</v>
      </c>
      <c r="B2735">
        <v>70</v>
      </c>
      <c r="C2735" t="s">
        <v>25</v>
      </c>
      <c r="D2735">
        <v>144</v>
      </c>
      <c r="E2735">
        <v>163.15666491601701</v>
      </c>
      <c r="F2735">
        <v>19.071879301594599</v>
      </c>
      <c r="G2735" t="s">
        <v>14</v>
      </c>
      <c r="H2735" t="s">
        <v>22</v>
      </c>
      <c r="I2735" t="s">
        <v>15</v>
      </c>
      <c r="J2735">
        <v>2</v>
      </c>
      <c r="K2735">
        <v>8298.0499999999993</v>
      </c>
      <c r="L2735" t="s">
        <v>16</v>
      </c>
      <c r="M2735" t="str">
        <f>IF(PatientData[[#This Row],[Age]]&lt;=30,"18-30",IF(PatientData[[#This Row],[Age]]&lt;=40,"31-40",IF(PatientData[[#This Row],[Age]]&lt;=50,"41-50",IF(PatientData[[#This Row],[Age]]&lt;=60,"51-60",IF(PatientData[[#This Row],[Age]]&lt;=70,"61-70",IF(PatientData[[#This Row],[Age]]&lt;=80,"71-80","80+"))))))</f>
        <v>61-70</v>
      </c>
    </row>
    <row r="2736" spans="1:13" x14ac:dyDescent="0.25">
      <c r="A2736" t="s">
        <v>2760</v>
      </c>
      <c r="B2736">
        <v>93</v>
      </c>
      <c r="C2736" t="s">
        <v>25</v>
      </c>
      <c r="D2736">
        <v>137</v>
      </c>
      <c r="E2736">
        <v>174.58047456291001</v>
      </c>
      <c r="F2736">
        <v>21.4036634844228</v>
      </c>
      <c r="G2736" t="s">
        <v>18</v>
      </c>
      <c r="H2736" t="s">
        <v>19</v>
      </c>
      <c r="I2736" t="s">
        <v>15</v>
      </c>
      <c r="J2736">
        <v>2</v>
      </c>
      <c r="K2736">
        <v>2676.52</v>
      </c>
      <c r="L2736" t="s">
        <v>16</v>
      </c>
      <c r="M2736" t="str">
        <f>IF(PatientData[[#This Row],[Age]]&lt;=30,"18-30",IF(PatientData[[#This Row],[Age]]&lt;=40,"31-40",IF(PatientData[[#This Row],[Age]]&lt;=50,"41-50",IF(PatientData[[#This Row],[Age]]&lt;=60,"51-60",IF(PatientData[[#This Row],[Age]]&lt;=70,"61-70",IF(PatientData[[#This Row],[Age]]&lt;=80,"71-80","80+"))))))</f>
        <v>80+</v>
      </c>
    </row>
    <row r="2737" spans="1:13" x14ac:dyDescent="0.25">
      <c r="A2737" t="s">
        <v>2761</v>
      </c>
      <c r="B2737">
        <v>73</v>
      </c>
      <c r="C2737" t="s">
        <v>25</v>
      </c>
      <c r="D2737">
        <v>148</v>
      </c>
      <c r="E2737" t="s">
        <v>10051</v>
      </c>
      <c r="F2737">
        <v>23.985360804908201</v>
      </c>
      <c r="G2737" t="s">
        <v>10051</v>
      </c>
      <c r="H2737" t="s">
        <v>22</v>
      </c>
      <c r="I2737" t="s">
        <v>26</v>
      </c>
      <c r="J2737">
        <v>3</v>
      </c>
      <c r="K2737">
        <v>18658.060000000001</v>
      </c>
      <c r="L2737" t="s">
        <v>23</v>
      </c>
      <c r="M2737" t="str">
        <f>IF(PatientData[[#This Row],[Age]]&lt;=30,"18-30",IF(PatientData[[#This Row],[Age]]&lt;=40,"31-40",IF(PatientData[[#This Row],[Age]]&lt;=50,"41-50",IF(PatientData[[#This Row],[Age]]&lt;=60,"51-60",IF(PatientData[[#This Row],[Age]]&lt;=70,"61-70",IF(PatientData[[#This Row],[Age]]&lt;=80,"71-80","80+"))))))</f>
        <v>71-80</v>
      </c>
    </row>
    <row r="2738" spans="1:13" x14ac:dyDescent="0.25">
      <c r="A2738" t="s">
        <v>2762</v>
      </c>
      <c r="B2738">
        <v>64</v>
      </c>
      <c r="C2738" t="s">
        <v>13</v>
      </c>
      <c r="D2738">
        <v>155</v>
      </c>
      <c r="E2738">
        <v>223.95685351510301</v>
      </c>
      <c r="F2738">
        <v>29.935740712682001</v>
      </c>
      <c r="G2738" t="s">
        <v>18</v>
      </c>
      <c r="H2738" t="s">
        <v>22</v>
      </c>
      <c r="I2738" t="s">
        <v>15</v>
      </c>
      <c r="J2738">
        <v>4</v>
      </c>
      <c r="K2738">
        <v>12213.65</v>
      </c>
      <c r="L2738" t="s">
        <v>43</v>
      </c>
      <c r="M2738" t="str">
        <f>IF(PatientData[[#This Row],[Age]]&lt;=30,"18-30",IF(PatientData[[#This Row],[Age]]&lt;=40,"31-40",IF(PatientData[[#This Row],[Age]]&lt;=50,"41-50",IF(PatientData[[#This Row],[Age]]&lt;=60,"51-60",IF(PatientData[[#This Row],[Age]]&lt;=70,"61-70",IF(PatientData[[#This Row],[Age]]&lt;=80,"71-80","80+"))))))</f>
        <v>61-70</v>
      </c>
    </row>
    <row r="2739" spans="1:13" x14ac:dyDescent="0.25">
      <c r="A2739" t="s">
        <v>2763</v>
      </c>
      <c r="B2739">
        <v>43</v>
      </c>
      <c r="C2739" t="s">
        <v>25</v>
      </c>
      <c r="D2739">
        <v>126</v>
      </c>
      <c r="E2739">
        <v>286.02941239999399</v>
      </c>
      <c r="F2739">
        <v>33.692513590692897</v>
      </c>
      <c r="G2739" t="s">
        <v>18</v>
      </c>
      <c r="H2739" t="s">
        <v>22</v>
      </c>
      <c r="I2739" t="s">
        <v>15</v>
      </c>
      <c r="J2739">
        <v>3</v>
      </c>
      <c r="K2739">
        <v>7799.68</v>
      </c>
      <c r="L2739" t="s">
        <v>23</v>
      </c>
      <c r="M2739" t="str">
        <f>IF(PatientData[[#This Row],[Age]]&lt;=30,"18-30",IF(PatientData[[#This Row],[Age]]&lt;=40,"31-40",IF(PatientData[[#This Row],[Age]]&lt;=50,"41-50",IF(PatientData[[#This Row],[Age]]&lt;=60,"51-60",IF(PatientData[[#This Row],[Age]]&lt;=70,"61-70",IF(PatientData[[#This Row],[Age]]&lt;=80,"71-80","80+"))))))</f>
        <v>41-50</v>
      </c>
    </row>
    <row r="2740" spans="1:13" x14ac:dyDescent="0.25">
      <c r="A2740" t="s">
        <v>2764</v>
      </c>
      <c r="B2740">
        <v>18</v>
      </c>
      <c r="C2740" t="s">
        <v>13</v>
      </c>
      <c r="D2740">
        <v>107</v>
      </c>
      <c r="E2740">
        <v>184.67861651090499</v>
      </c>
      <c r="F2740">
        <v>18.401555959035001</v>
      </c>
      <c r="G2740" t="s">
        <v>36</v>
      </c>
      <c r="H2740" t="s">
        <v>19</v>
      </c>
      <c r="I2740" t="s">
        <v>15</v>
      </c>
      <c r="J2740">
        <v>3</v>
      </c>
      <c r="K2740">
        <v>7898.27</v>
      </c>
      <c r="L2740" t="s">
        <v>23</v>
      </c>
      <c r="M2740" t="str">
        <f>IF(PatientData[[#This Row],[Age]]&lt;=30,"18-30",IF(PatientData[[#This Row],[Age]]&lt;=40,"31-40",IF(PatientData[[#This Row],[Age]]&lt;=50,"41-50",IF(PatientData[[#This Row],[Age]]&lt;=60,"51-60",IF(PatientData[[#This Row],[Age]]&lt;=70,"61-70",IF(PatientData[[#This Row],[Age]]&lt;=80,"71-80","80+"))))))</f>
        <v>18-30</v>
      </c>
    </row>
    <row r="2741" spans="1:13" x14ac:dyDescent="0.25">
      <c r="A2741" t="s">
        <v>2765</v>
      </c>
      <c r="B2741">
        <v>25</v>
      </c>
      <c r="C2741" t="s">
        <v>25</v>
      </c>
      <c r="D2741" t="s">
        <v>10051</v>
      </c>
      <c r="E2741">
        <v>230.133230404264</v>
      </c>
      <c r="F2741">
        <v>20.195021376742702</v>
      </c>
      <c r="G2741" t="s">
        <v>18</v>
      </c>
      <c r="H2741" t="s">
        <v>19</v>
      </c>
      <c r="I2741" t="s">
        <v>15</v>
      </c>
      <c r="J2741">
        <v>2</v>
      </c>
      <c r="K2741">
        <v>6446.38</v>
      </c>
      <c r="L2741" t="s">
        <v>16</v>
      </c>
      <c r="M2741" t="str">
        <f>IF(PatientData[[#This Row],[Age]]&lt;=30,"18-30",IF(PatientData[[#This Row],[Age]]&lt;=40,"31-40",IF(PatientData[[#This Row],[Age]]&lt;=50,"41-50",IF(PatientData[[#This Row],[Age]]&lt;=60,"51-60",IF(PatientData[[#This Row],[Age]]&lt;=70,"61-70",IF(PatientData[[#This Row],[Age]]&lt;=80,"71-80","80+"))))))</f>
        <v>18-30</v>
      </c>
    </row>
    <row r="2742" spans="1:13" x14ac:dyDescent="0.25">
      <c r="A2742" t="s">
        <v>2766</v>
      </c>
      <c r="B2742">
        <v>45</v>
      </c>
      <c r="C2742" t="s">
        <v>25</v>
      </c>
      <c r="D2742">
        <v>118</v>
      </c>
      <c r="E2742">
        <v>236.30610832894601</v>
      </c>
      <c r="F2742">
        <v>29.991991140983799</v>
      </c>
      <c r="G2742" t="s">
        <v>18</v>
      </c>
      <c r="H2742" t="s">
        <v>22</v>
      </c>
      <c r="I2742" t="s">
        <v>15</v>
      </c>
      <c r="J2742" t="s">
        <v>10051</v>
      </c>
      <c r="K2742" t="s">
        <v>10051</v>
      </c>
      <c r="L2742" t="s">
        <v>16</v>
      </c>
      <c r="M2742" t="str">
        <f>IF(PatientData[[#This Row],[Age]]&lt;=30,"18-30",IF(PatientData[[#This Row],[Age]]&lt;=40,"31-40",IF(PatientData[[#This Row],[Age]]&lt;=50,"41-50",IF(PatientData[[#This Row],[Age]]&lt;=60,"51-60",IF(PatientData[[#This Row],[Age]]&lt;=70,"61-70",IF(PatientData[[#This Row],[Age]]&lt;=80,"71-80","80+"))))))</f>
        <v>41-50</v>
      </c>
    </row>
    <row r="2743" spans="1:13" x14ac:dyDescent="0.25">
      <c r="A2743" t="s">
        <v>2767</v>
      </c>
      <c r="B2743">
        <v>22</v>
      </c>
      <c r="C2743" t="s">
        <v>25</v>
      </c>
      <c r="D2743">
        <v>112</v>
      </c>
      <c r="E2743">
        <v>250.62345938415399</v>
      </c>
      <c r="F2743">
        <v>19.4905018556959</v>
      </c>
      <c r="G2743" t="s">
        <v>36</v>
      </c>
      <c r="H2743" t="s">
        <v>19</v>
      </c>
      <c r="I2743" t="s">
        <v>15</v>
      </c>
      <c r="J2743">
        <v>5</v>
      </c>
      <c r="K2743">
        <v>8275.2800000000007</v>
      </c>
      <c r="L2743" t="s">
        <v>16</v>
      </c>
      <c r="M2743" t="str">
        <f>IF(PatientData[[#This Row],[Age]]&lt;=30,"18-30",IF(PatientData[[#This Row],[Age]]&lt;=40,"31-40",IF(PatientData[[#This Row],[Age]]&lt;=50,"41-50",IF(PatientData[[#This Row],[Age]]&lt;=60,"51-60",IF(PatientData[[#This Row],[Age]]&lt;=70,"61-70",IF(PatientData[[#This Row],[Age]]&lt;=80,"71-80","80+"))))))</f>
        <v>18-30</v>
      </c>
    </row>
    <row r="2744" spans="1:13" x14ac:dyDescent="0.25">
      <c r="A2744" t="s">
        <v>2768</v>
      </c>
      <c r="B2744">
        <v>65</v>
      </c>
      <c r="C2744" t="s">
        <v>25</v>
      </c>
      <c r="D2744">
        <v>131</v>
      </c>
      <c r="E2744">
        <v>258.13241239064001</v>
      </c>
      <c r="F2744">
        <v>26.112044356887001</v>
      </c>
      <c r="G2744" t="s">
        <v>14</v>
      </c>
      <c r="H2744" t="s">
        <v>22</v>
      </c>
      <c r="I2744" t="s">
        <v>15</v>
      </c>
      <c r="J2744">
        <v>4</v>
      </c>
      <c r="K2744">
        <v>8035.84</v>
      </c>
      <c r="L2744" t="s">
        <v>16</v>
      </c>
      <c r="M2744" t="str">
        <f>IF(PatientData[[#This Row],[Age]]&lt;=30,"18-30",IF(PatientData[[#This Row],[Age]]&lt;=40,"31-40",IF(PatientData[[#This Row],[Age]]&lt;=50,"41-50",IF(PatientData[[#This Row],[Age]]&lt;=60,"51-60",IF(PatientData[[#This Row],[Age]]&lt;=70,"61-70",IF(PatientData[[#This Row],[Age]]&lt;=80,"71-80","80+"))))))</f>
        <v>61-70</v>
      </c>
    </row>
    <row r="2745" spans="1:13" x14ac:dyDescent="0.25">
      <c r="A2745" t="s">
        <v>2769</v>
      </c>
      <c r="B2745">
        <v>42</v>
      </c>
      <c r="C2745" t="s">
        <v>25</v>
      </c>
      <c r="D2745">
        <v>132</v>
      </c>
      <c r="E2745">
        <v>169.350818837231</v>
      </c>
      <c r="F2745">
        <v>33.619559259067401</v>
      </c>
      <c r="G2745" t="s">
        <v>36</v>
      </c>
      <c r="H2745" t="s">
        <v>19</v>
      </c>
      <c r="I2745" t="s">
        <v>15</v>
      </c>
      <c r="J2745">
        <v>3</v>
      </c>
      <c r="K2745">
        <v>7727.28</v>
      </c>
      <c r="L2745" t="s">
        <v>16</v>
      </c>
      <c r="M2745" t="str">
        <f>IF(PatientData[[#This Row],[Age]]&lt;=30,"18-30",IF(PatientData[[#This Row],[Age]]&lt;=40,"31-40",IF(PatientData[[#This Row],[Age]]&lt;=50,"41-50",IF(PatientData[[#This Row],[Age]]&lt;=60,"51-60",IF(PatientData[[#This Row],[Age]]&lt;=70,"61-70",IF(PatientData[[#This Row],[Age]]&lt;=80,"71-80","80+"))))))</f>
        <v>41-50</v>
      </c>
    </row>
    <row r="2746" spans="1:13" x14ac:dyDescent="0.25">
      <c r="A2746" t="s">
        <v>2770</v>
      </c>
      <c r="B2746">
        <v>43</v>
      </c>
      <c r="C2746" t="s">
        <v>25</v>
      </c>
      <c r="D2746">
        <v>116</v>
      </c>
      <c r="E2746">
        <v>225.717331321156</v>
      </c>
      <c r="F2746">
        <v>26.4773719563246</v>
      </c>
      <c r="G2746" t="s">
        <v>10051</v>
      </c>
      <c r="H2746" t="s">
        <v>19</v>
      </c>
      <c r="I2746" t="s">
        <v>28</v>
      </c>
      <c r="J2746">
        <v>2</v>
      </c>
      <c r="K2746">
        <v>2838.58</v>
      </c>
      <c r="L2746" t="s">
        <v>16</v>
      </c>
      <c r="M2746" t="str">
        <f>IF(PatientData[[#This Row],[Age]]&lt;=30,"18-30",IF(PatientData[[#This Row],[Age]]&lt;=40,"31-40",IF(PatientData[[#This Row],[Age]]&lt;=50,"41-50",IF(PatientData[[#This Row],[Age]]&lt;=60,"51-60",IF(PatientData[[#This Row],[Age]]&lt;=70,"61-70",IF(PatientData[[#This Row],[Age]]&lt;=80,"71-80","80+"))))))</f>
        <v>41-50</v>
      </c>
    </row>
    <row r="2747" spans="1:13" x14ac:dyDescent="0.25">
      <c r="A2747" t="s">
        <v>2771</v>
      </c>
      <c r="B2747">
        <v>53</v>
      </c>
      <c r="C2747" t="s">
        <v>13</v>
      </c>
      <c r="D2747">
        <v>148</v>
      </c>
      <c r="E2747">
        <v>252.203289537514</v>
      </c>
      <c r="F2747">
        <v>25.661310283375801</v>
      </c>
      <c r="G2747" t="s">
        <v>18</v>
      </c>
      <c r="H2747" t="s">
        <v>19</v>
      </c>
      <c r="I2747" t="s">
        <v>15</v>
      </c>
      <c r="J2747">
        <v>1</v>
      </c>
      <c r="K2747">
        <v>9491.9599999999991</v>
      </c>
      <c r="L2747" t="s">
        <v>20</v>
      </c>
      <c r="M2747" t="str">
        <f>IF(PatientData[[#This Row],[Age]]&lt;=30,"18-30",IF(PatientData[[#This Row],[Age]]&lt;=40,"31-40",IF(PatientData[[#This Row],[Age]]&lt;=50,"41-50",IF(PatientData[[#This Row],[Age]]&lt;=60,"51-60",IF(PatientData[[#This Row],[Age]]&lt;=70,"61-70",IF(PatientData[[#This Row],[Age]]&lt;=80,"71-80","80+"))))))</f>
        <v>51-60</v>
      </c>
    </row>
    <row r="2748" spans="1:13" x14ac:dyDescent="0.25">
      <c r="A2748" t="s">
        <v>2772</v>
      </c>
      <c r="B2748">
        <v>42</v>
      </c>
      <c r="C2748" t="s">
        <v>25</v>
      </c>
      <c r="D2748">
        <v>124</v>
      </c>
      <c r="E2748">
        <v>270.66529375926001</v>
      </c>
      <c r="F2748">
        <v>28.079319031592899</v>
      </c>
      <c r="G2748" t="s">
        <v>18</v>
      </c>
      <c r="H2748" t="s">
        <v>22</v>
      </c>
      <c r="I2748" t="s">
        <v>15</v>
      </c>
      <c r="J2748">
        <v>3</v>
      </c>
      <c r="K2748">
        <v>9133.51</v>
      </c>
      <c r="L2748" t="s">
        <v>16</v>
      </c>
      <c r="M2748" t="str">
        <f>IF(PatientData[[#This Row],[Age]]&lt;=30,"18-30",IF(PatientData[[#This Row],[Age]]&lt;=40,"31-40",IF(PatientData[[#This Row],[Age]]&lt;=50,"41-50",IF(PatientData[[#This Row],[Age]]&lt;=60,"51-60",IF(PatientData[[#This Row],[Age]]&lt;=70,"61-70",IF(PatientData[[#This Row],[Age]]&lt;=80,"71-80","80+"))))))</f>
        <v>41-50</v>
      </c>
    </row>
    <row r="2749" spans="1:13" x14ac:dyDescent="0.25">
      <c r="A2749" t="s">
        <v>2773</v>
      </c>
      <c r="B2749">
        <v>45</v>
      </c>
      <c r="C2749" t="s">
        <v>25</v>
      </c>
      <c r="D2749">
        <v>133</v>
      </c>
      <c r="E2749">
        <v>224.16744373446301</v>
      </c>
      <c r="F2749">
        <v>20.344695938796999</v>
      </c>
      <c r="G2749" t="s">
        <v>18</v>
      </c>
      <c r="H2749" t="s">
        <v>19</v>
      </c>
      <c r="I2749" t="s">
        <v>28</v>
      </c>
      <c r="J2749">
        <v>5</v>
      </c>
      <c r="K2749">
        <v>4836.5600000000004</v>
      </c>
      <c r="L2749" t="s">
        <v>16</v>
      </c>
      <c r="M2749" t="str">
        <f>IF(PatientData[[#This Row],[Age]]&lt;=30,"18-30",IF(PatientData[[#This Row],[Age]]&lt;=40,"31-40",IF(PatientData[[#This Row],[Age]]&lt;=50,"41-50",IF(PatientData[[#This Row],[Age]]&lt;=60,"51-60",IF(PatientData[[#This Row],[Age]]&lt;=70,"61-70",IF(PatientData[[#This Row],[Age]]&lt;=80,"71-80","80+"))))))</f>
        <v>41-50</v>
      </c>
    </row>
    <row r="2750" spans="1:13" x14ac:dyDescent="0.25">
      <c r="A2750" t="s">
        <v>2774</v>
      </c>
      <c r="B2750">
        <v>48</v>
      </c>
      <c r="C2750" t="s">
        <v>25</v>
      </c>
      <c r="D2750">
        <v>130</v>
      </c>
      <c r="E2750">
        <v>143.635213955469</v>
      </c>
      <c r="F2750">
        <v>23.367495748824901</v>
      </c>
      <c r="G2750" t="s">
        <v>10051</v>
      </c>
      <c r="H2750" t="s">
        <v>19</v>
      </c>
      <c r="I2750" t="s">
        <v>28</v>
      </c>
      <c r="J2750">
        <v>3</v>
      </c>
      <c r="K2750">
        <v>4606.01</v>
      </c>
      <c r="L2750" t="s">
        <v>20</v>
      </c>
      <c r="M2750" t="str">
        <f>IF(PatientData[[#This Row],[Age]]&lt;=30,"18-30",IF(PatientData[[#This Row],[Age]]&lt;=40,"31-40",IF(PatientData[[#This Row],[Age]]&lt;=50,"41-50",IF(PatientData[[#This Row],[Age]]&lt;=60,"51-60",IF(PatientData[[#This Row],[Age]]&lt;=70,"61-70",IF(PatientData[[#This Row],[Age]]&lt;=80,"71-80","80+"))))))</f>
        <v>41-50</v>
      </c>
    </row>
    <row r="2751" spans="1:13" x14ac:dyDescent="0.25">
      <c r="A2751" t="s">
        <v>2775</v>
      </c>
      <c r="B2751">
        <v>69</v>
      </c>
      <c r="C2751" t="s">
        <v>25</v>
      </c>
      <c r="D2751">
        <v>100</v>
      </c>
      <c r="E2751">
        <v>188.939343032805</v>
      </c>
      <c r="F2751">
        <v>29.5245349916833</v>
      </c>
      <c r="G2751" t="s">
        <v>14</v>
      </c>
      <c r="H2751" t="s">
        <v>22</v>
      </c>
      <c r="I2751" t="s">
        <v>15</v>
      </c>
      <c r="J2751">
        <v>8</v>
      </c>
      <c r="K2751">
        <v>6074.33</v>
      </c>
      <c r="L2751" t="s">
        <v>23</v>
      </c>
      <c r="M2751" t="str">
        <f>IF(PatientData[[#This Row],[Age]]&lt;=30,"18-30",IF(PatientData[[#This Row],[Age]]&lt;=40,"31-40",IF(PatientData[[#This Row],[Age]]&lt;=50,"41-50",IF(PatientData[[#This Row],[Age]]&lt;=60,"51-60",IF(PatientData[[#This Row],[Age]]&lt;=70,"61-70",IF(PatientData[[#This Row],[Age]]&lt;=80,"71-80","80+"))))))</f>
        <v>61-70</v>
      </c>
    </row>
    <row r="2752" spans="1:13" x14ac:dyDescent="0.25">
      <c r="A2752" t="s">
        <v>2776</v>
      </c>
      <c r="B2752">
        <v>49</v>
      </c>
      <c r="C2752" t="s">
        <v>25</v>
      </c>
      <c r="D2752">
        <v>172</v>
      </c>
      <c r="E2752">
        <v>251.552944041806</v>
      </c>
      <c r="F2752">
        <v>20.022078862164001</v>
      </c>
      <c r="G2752" t="s">
        <v>18</v>
      </c>
      <c r="H2752" t="s">
        <v>22</v>
      </c>
      <c r="I2752" t="s">
        <v>15</v>
      </c>
      <c r="J2752">
        <v>2</v>
      </c>
      <c r="K2752">
        <v>11388.83</v>
      </c>
      <c r="L2752" t="s">
        <v>16</v>
      </c>
      <c r="M2752" t="str">
        <f>IF(PatientData[[#This Row],[Age]]&lt;=30,"18-30",IF(PatientData[[#This Row],[Age]]&lt;=40,"31-40",IF(PatientData[[#This Row],[Age]]&lt;=50,"41-50",IF(PatientData[[#This Row],[Age]]&lt;=60,"51-60",IF(PatientData[[#This Row],[Age]]&lt;=70,"61-70",IF(PatientData[[#This Row],[Age]]&lt;=80,"71-80","80+"))))))</f>
        <v>41-50</v>
      </c>
    </row>
    <row r="2753" spans="1:13" x14ac:dyDescent="0.25">
      <c r="A2753" t="s">
        <v>2777</v>
      </c>
      <c r="B2753">
        <v>35</v>
      </c>
      <c r="C2753" t="s">
        <v>13</v>
      </c>
      <c r="D2753">
        <v>142</v>
      </c>
      <c r="E2753">
        <v>263.25482667223798</v>
      </c>
      <c r="F2753">
        <v>31.3990376041221</v>
      </c>
      <c r="G2753" t="s">
        <v>36</v>
      </c>
      <c r="H2753" t="s">
        <v>19</v>
      </c>
      <c r="I2753" t="s">
        <v>15</v>
      </c>
      <c r="J2753">
        <v>6</v>
      </c>
      <c r="K2753">
        <v>9756.1200000000008</v>
      </c>
      <c r="L2753" t="s">
        <v>16</v>
      </c>
      <c r="M2753" t="str">
        <f>IF(PatientData[[#This Row],[Age]]&lt;=30,"18-30",IF(PatientData[[#This Row],[Age]]&lt;=40,"31-40",IF(PatientData[[#This Row],[Age]]&lt;=50,"41-50",IF(PatientData[[#This Row],[Age]]&lt;=60,"51-60",IF(PatientData[[#This Row],[Age]]&lt;=70,"61-70",IF(PatientData[[#This Row],[Age]]&lt;=80,"71-80","80+"))))))</f>
        <v>31-40</v>
      </c>
    </row>
    <row r="2754" spans="1:13" x14ac:dyDescent="0.25">
      <c r="A2754" t="s">
        <v>2778</v>
      </c>
      <c r="B2754">
        <v>33</v>
      </c>
      <c r="C2754" t="s">
        <v>25</v>
      </c>
      <c r="D2754">
        <v>97</v>
      </c>
      <c r="E2754">
        <v>197.69907755026901</v>
      </c>
      <c r="F2754">
        <v>34.8713552674486</v>
      </c>
      <c r="G2754" t="s">
        <v>14</v>
      </c>
      <c r="H2754" t="s">
        <v>22</v>
      </c>
      <c r="I2754" t="s">
        <v>15</v>
      </c>
      <c r="J2754">
        <v>0</v>
      </c>
      <c r="K2754">
        <v>9938.83</v>
      </c>
      <c r="L2754" t="s">
        <v>16</v>
      </c>
      <c r="M2754" t="str">
        <f>IF(PatientData[[#This Row],[Age]]&lt;=30,"18-30",IF(PatientData[[#This Row],[Age]]&lt;=40,"31-40",IF(PatientData[[#This Row],[Age]]&lt;=50,"41-50",IF(PatientData[[#This Row],[Age]]&lt;=60,"51-60",IF(PatientData[[#This Row],[Age]]&lt;=70,"61-70",IF(PatientData[[#This Row],[Age]]&lt;=80,"71-80","80+"))))))</f>
        <v>31-40</v>
      </c>
    </row>
    <row r="2755" spans="1:13" x14ac:dyDescent="0.25">
      <c r="A2755" t="s">
        <v>2779</v>
      </c>
      <c r="B2755">
        <v>35</v>
      </c>
      <c r="C2755" t="s">
        <v>13</v>
      </c>
      <c r="D2755">
        <v>141</v>
      </c>
      <c r="E2755">
        <v>174.55461468512101</v>
      </c>
      <c r="F2755">
        <v>25.8835481949354</v>
      </c>
      <c r="G2755" t="s">
        <v>18</v>
      </c>
      <c r="H2755" t="s">
        <v>19</v>
      </c>
      <c r="I2755" t="s">
        <v>28</v>
      </c>
      <c r="J2755">
        <v>0</v>
      </c>
      <c r="K2755">
        <v>1782.42</v>
      </c>
      <c r="L2755" t="s">
        <v>23</v>
      </c>
      <c r="M2755" t="str">
        <f>IF(PatientData[[#This Row],[Age]]&lt;=30,"18-30",IF(PatientData[[#This Row],[Age]]&lt;=40,"31-40",IF(PatientData[[#This Row],[Age]]&lt;=50,"41-50",IF(PatientData[[#This Row],[Age]]&lt;=60,"51-60",IF(PatientData[[#This Row],[Age]]&lt;=70,"61-70",IF(PatientData[[#This Row],[Age]]&lt;=80,"71-80","80+"))))))</f>
        <v>31-40</v>
      </c>
    </row>
    <row r="2756" spans="1:13" x14ac:dyDescent="0.25">
      <c r="A2756" t="s">
        <v>2780</v>
      </c>
      <c r="B2756">
        <v>49</v>
      </c>
      <c r="C2756" t="s">
        <v>25</v>
      </c>
      <c r="D2756">
        <v>131</v>
      </c>
      <c r="E2756">
        <v>243.36920827494899</v>
      </c>
      <c r="F2756">
        <v>20.961731970121299</v>
      </c>
      <c r="G2756" t="s">
        <v>36</v>
      </c>
      <c r="H2756" t="s">
        <v>19</v>
      </c>
      <c r="I2756" t="s">
        <v>15</v>
      </c>
      <c r="J2756">
        <v>5</v>
      </c>
      <c r="K2756">
        <v>11833.45</v>
      </c>
      <c r="L2756" t="s">
        <v>16</v>
      </c>
      <c r="M2756" t="str">
        <f>IF(PatientData[[#This Row],[Age]]&lt;=30,"18-30",IF(PatientData[[#This Row],[Age]]&lt;=40,"31-40",IF(PatientData[[#This Row],[Age]]&lt;=50,"41-50",IF(PatientData[[#This Row],[Age]]&lt;=60,"51-60",IF(PatientData[[#This Row],[Age]]&lt;=70,"61-70",IF(PatientData[[#This Row],[Age]]&lt;=80,"71-80","80+"))))))</f>
        <v>41-50</v>
      </c>
    </row>
    <row r="2757" spans="1:13" x14ac:dyDescent="0.25">
      <c r="A2757" t="s">
        <v>2781</v>
      </c>
      <c r="B2757">
        <v>61</v>
      </c>
      <c r="C2757" t="s">
        <v>13</v>
      </c>
      <c r="D2757">
        <v>118</v>
      </c>
      <c r="E2757">
        <v>223.718072387614</v>
      </c>
      <c r="F2757">
        <v>25.373043224950599</v>
      </c>
      <c r="G2757" t="s">
        <v>36</v>
      </c>
      <c r="H2757" t="s">
        <v>22</v>
      </c>
      <c r="I2757" t="s">
        <v>26</v>
      </c>
      <c r="J2757">
        <v>7</v>
      </c>
      <c r="K2757">
        <v>20202.47</v>
      </c>
      <c r="L2757" t="s">
        <v>23</v>
      </c>
      <c r="M2757" t="str">
        <f>IF(PatientData[[#This Row],[Age]]&lt;=30,"18-30",IF(PatientData[[#This Row],[Age]]&lt;=40,"31-40",IF(PatientData[[#This Row],[Age]]&lt;=50,"41-50",IF(PatientData[[#This Row],[Age]]&lt;=60,"51-60",IF(PatientData[[#This Row],[Age]]&lt;=70,"61-70",IF(PatientData[[#This Row],[Age]]&lt;=80,"71-80","80+"))))))</f>
        <v>61-70</v>
      </c>
    </row>
    <row r="2758" spans="1:13" x14ac:dyDescent="0.25">
      <c r="A2758" t="s">
        <v>2782</v>
      </c>
      <c r="B2758">
        <v>56</v>
      </c>
      <c r="C2758" t="s">
        <v>25</v>
      </c>
      <c r="D2758">
        <v>164</v>
      </c>
      <c r="E2758">
        <v>234.72405541788001</v>
      </c>
      <c r="F2758">
        <v>32.181779403701</v>
      </c>
      <c r="G2758" t="s">
        <v>14</v>
      </c>
      <c r="H2758" t="s">
        <v>22</v>
      </c>
      <c r="I2758" t="s">
        <v>26</v>
      </c>
      <c r="J2758">
        <v>4</v>
      </c>
      <c r="K2758">
        <v>18674.54</v>
      </c>
      <c r="L2758" t="s">
        <v>20</v>
      </c>
      <c r="M2758" t="str">
        <f>IF(PatientData[[#This Row],[Age]]&lt;=30,"18-30",IF(PatientData[[#This Row],[Age]]&lt;=40,"31-40",IF(PatientData[[#This Row],[Age]]&lt;=50,"41-50",IF(PatientData[[#This Row],[Age]]&lt;=60,"51-60",IF(PatientData[[#This Row],[Age]]&lt;=70,"61-70",IF(PatientData[[#This Row],[Age]]&lt;=80,"71-80","80+"))))))</f>
        <v>51-60</v>
      </c>
    </row>
    <row r="2759" spans="1:13" x14ac:dyDescent="0.25">
      <c r="A2759" t="s">
        <v>2783</v>
      </c>
      <c r="B2759">
        <v>74</v>
      </c>
      <c r="C2759" t="s">
        <v>13</v>
      </c>
      <c r="D2759">
        <v>120</v>
      </c>
      <c r="E2759">
        <v>194.50686577563599</v>
      </c>
      <c r="F2759">
        <v>27.807273324533</v>
      </c>
      <c r="G2759" t="s">
        <v>18</v>
      </c>
      <c r="H2759" t="s">
        <v>19</v>
      </c>
      <c r="I2759" t="s">
        <v>15</v>
      </c>
      <c r="J2759">
        <v>6</v>
      </c>
      <c r="K2759">
        <v>7983.64</v>
      </c>
      <c r="L2759" t="s">
        <v>16</v>
      </c>
      <c r="M2759" t="str">
        <f>IF(PatientData[[#This Row],[Age]]&lt;=30,"18-30",IF(PatientData[[#This Row],[Age]]&lt;=40,"31-40",IF(PatientData[[#This Row],[Age]]&lt;=50,"41-50",IF(PatientData[[#This Row],[Age]]&lt;=60,"51-60",IF(PatientData[[#This Row],[Age]]&lt;=70,"61-70",IF(PatientData[[#This Row],[Age]]&lt;=80,"71-80","80+"))))))</f>
        <v>71-80</v>
      </c>
    </row>
    <row r="2760" spans="1:13" x14ac:dyDescent="0.25">
      <c r="A2760" t="s">
        <v>2784</v>
      </c>
      <c r="B2760">
        <v>64</v>
      </c>
      <c r="C2760" t="s">
        <v>25</v>
      </c>
      <c r="D2760">
        <v>124</v>
      </c>
      <c r="E2760">
        <v>165.37585186649301</v>
      </c>
      <c r="F2760">
        <v>24.8606223590224</v>
      </c>
      <c r="G2760" t="s">
        <v>36</v>
      </c>
      <c r="H2760" t="s">
        <v>19</v>
      </c>
      <c r="I2760" t="s">
        <v>15</v>
      </c>
      <c r="J2760">
        <v>8</v>
      </c>
      <c r="K2760">
        <v>7547.23</v>
      </c>
      <c r="L2760" t="s">
        <v>23</v>
      </c>
      <c r="M2760" t="str">
        <f>IF(PatientData[[#This Row],[Age]]&lt;=30,"18-30",IF(PatientData[[#This Row],[Age]]&lt;=40,"31-40",IF(PatientData[[#This Row],[Age]]&lt;=50,"41-50",IF(PatientData[[#This Row],[Age]]&lt;=60,"51-60",IF(PatientData[[#This Row],[Age]]&lt;=70,"61-70",IF(PatientData[[#This Row],[Age]]&lt;=80,"71-80","80+"))))))</f>
        <v>61-70</v>
      </c>
    </row>
    <row r="2761" spans="1:13" x14ac:dyDescent="0.25">
      <c r="A2761" t="s">
        <v>2785</v>
      </c>
      <c r="B2761">
        <v>44</v>
      </c>
      <c r="C2761" t="s">
        <v>13</v>
      </c>
      <c r="D2761">
        <v>134</v>
      </c>
      <c r="E2761">
        <v>182.589745394983</v>
      </c>
      <c r="F2761">
        <v>22.0440067774128</v>
      </c>
      <c r="G2761" t="s">
        <v>14</v>
      </c>
      <c r="H2761" t="s">
        <v>19</v>
      </c>
      <c r="I2761" t="s">
        <v>28</v>
      </c>
      <c r="J2761">
        <v>4</v>
      </c>
      <c r="K2761">
        <v>6845.18</v>
      </c>
      <c r="L2761" t="s">
        <v>16</v>
      </c>
      <c r="M2761" t="str">
        <f>IF(PatientData[[#This Row],[Age]]&lt;=30,"18-30",IF(PatientData[[#This Row],[Age]]&lt;=40,"31-40",IF(PatientData[[#This Row],[Age]]&lt;=50,"41-50",IF(PatientData[[#This Row],[Age]]&lt;=60,"51-60",IF(PatientData[[#This Row],[Age]]&lt;=70,"61-70",IF(PatientData[[#This Row],[Age]]&lt;=80,"71-80","80+"))))))</f>
        <v>41-50</v>
      </c>
    </row>
    <row r="2762" spans="1:13" x14ac:dyDescent="0.25">
      <c r="A2762" t="s">
        <v>2786</v>
      </c>
      <c r="B2762">
        <v>66</v>
      </c>
      <c r="C2762" t="s">
        <v>13</v>
      </c>
      <c r="D2762">
        <v>155</v>
      </c>
      <c r="E2762">
        <v>217.94921541062601</v>
      </c>
      <c r="F2762">
        <v>26.124586576071799</v>
      </c>
      <c r="G2762" t="s">
        <v>14</v>
      </c>
      <c r="H2762" t="s">
        <v>19</v>
      </c>
      <c r="I2762" t="s">
        <v>15</v>
      </c>
      <c r="J2762">
        <v>6</v>
      </c>
      <c r="K2762">
        <v>8055.64</v>
      </c>
      <c r="L2762" t="s">
        <v>16</v>
      </c>
      <c r="M2762" t="str">
        <f>IF(PatientData[[#This Row],[Age]]&lt;=30,"18-30",IF(PatientData[[#This Row],[Age]]&lt;=40,"31-40",IF(PatientData[[#This Row],[Age]]&lt;=50,"41-50",IF(PatientData[[#This Row],[Age]]&lt;=60,"51-60",IF(PatientData[[#This Row],[Age]]&lt;=70,"61-70",IF(PatientData[[#This Row],[Age]]&lt;=80,"71-80","80+"))))))</f>
        <v>61-70</v>
      </c>
    </row>
    <row r="2763" spans="1:13" x14ac:dyDescent="0.25">
      <c r="A2763" t="s">
        <v>2787</v>
      </c>
      <c r="B2763">
        <v>66</v>
      </c>
      <c r="C2763" t="s">
        <v>25</v>
      </c>
      <c r="D2763">
        <v>105</v>
      </c>
      <c r="E2763">
        <v>257.54286159382298</v>
      </c>
      <c r="F2763">
        <v>31.8927864776885</v>
      </c>
      <c r="G2763" t="s">
        <v>14</v>
      </c>
      <c r="H2763" t="s">
        <v>19</v>
      </c>
      <c r="I2763" t="s">
        <v>15</v>
      </c>
      <c r="J2763">
        <v>6</v>
      </c>
      <c r="K2763">
        <v>15532.12</v>
      </c>
      <c r="L2763" t="s">
        <v>43</v>
      </c>
      <c r="M2763" t="str">
        <f>IF(PatientData[[#This Row],[Age]]&lt;=30,"18-30",IF(PatientData[[#This Row],[Age]]&lt;=40,"31-40",IF(PatientData[[#This Row],[Age]]&lt;=50,"41-50",IF(PatientData[[#This Row],[Age]]&lt;=60,"51-60",IF(PatientData[[#This Row],[Age]]&lt;=70,"61-70",IF(PatientData[[#This Row],[Age]]&lt;=80,"71-80","80+"))))))</f>
        <v>61-70</v>
      </c>
    </row>
    <row r="2764" spans="1:13" x14ac:dyDescent="0.25">
      <c r="A2764" t="s">
        <v>2788</v>
      </c>
      <c r="B2764">
        <v>54</v>
      </c>
      <c r="C2764" t="s">
        <v>25</v>
      </c>
      <c r="D2764">
        <v>125</v>
      </c>
      <c r="E2764">
        <v>250.000055850861</v>
      </c>
      <c r="F2764">
        <v>32.9091627857646</v>
      </c>
      <c r="G2764" t="s">
        <v>18</v>
      </c>
      <c r="H2764" t="s">
        <v>22</v>
      </c>
      <c r="I2764" t="s">
        <v>10051</v>
      </c>
      <c r="J2764">
        <v>4</v>
      </c>
      <c r="K2764">
        <v>9710.7199999999993</v>
      </c>
      <c r="L2764" t="s">
        <v>16</v>
      </c>
      <c r="M2764" t="str">
        <f>IF(PatientData[[#This Row],[Age]]&lt;=30,"18-30",IF(PatientData[[#This Row],[Age]]&lt;=40,"31-40",IF(PatientData[[#This Row],[Age]]&lt;=50,"41-50",IF(PatientData[[#This Row],[Age]]&lt;=60,"51-60",IF(PatientData[[#This Row],[Age]]&lt;=70,"61-70",IF(PatientData[[#This Row],[Age]]&lt;=80,"71-80","80+"))))))</f>
        <v>51-60</v>
      </c>
    </row>
    <row r="2765" spans="1:13" x14ac:dyDescent="0.25">
      <c r="A2765" t="s">
        <v>2789</v>
      </c>
      <c r="B2765">
        <v>29</v>
      </c>
      <c r="C2765" t="s">
        <v>13</v>
      </c>
      <c r="D2765">
        <v>139</v>
      </c>
      <c r="E2765">
        <v>306.24340831625801</v>
      </c>
      <c r="F2765">
        <v>30.683867042508201</v>
      </c>
      <c r="G2765" t="s">
        <v>36</v>
      </c>
      <c r="H2765" t="s">
        <v>19</v>
      </c>
      <c r="I2765" t="s">
        <v>28</v>
      </c>
      <c r="J2765">
        <v>3</v>
      </c>
      <c r="K2765">
        <v>4823.68</v>
      </c>
      <c r="L2765" t="s">
        <v>16</v>
      </c>
      <c r="M2765" t="str">
        <f>IF(PatientData[[#This Row],[Age]]&lt;=30,"18-30",IF(PatientData[[#This Row],[Age]]&lt;=40,"31-40",IF(PatientData[[#This Row],[Age]]&lt;=50,"41-50",IF(PatientData[[#This Row],[Age]]&lt;=60,"51-60",IF(PatientData[[#This Row],[Age]]&lt;=70,"61-70",IF(PatientData[[#This Row],[Age]]&lt;=80,"71-80","80+"))))))</f>
        <v>18-30</v>
      </c>
    </row>
    <row r="2766" spans="1:13" x14ac:dyDescent="0.25">
      <c r="A2766" t="s">
        <v>2790</v>
      </c>
      <c r="B2766">
        <v>43</v>
      </c>
      <c r="C2766" t="s">
        <v>13</v>
      </c>
      <c r="D2766">
        <v>125</v>
      </c>
      <c r="E2766">
        <v>151.04079881937801</v>
      </c>
      <c r="F2766">
        <v>25.184340332627201</v>
      </c>
      <c r="G2766" t="s">
        <v>10051</v>
      </c>
      <c r="H2766" t="s">
        <v>19</v>
      </c>
      <c r="I2766" t="s">
        <v>28</v>
      </c>
      <c r="J2766">
        <v>6</v>
      </c>
      <c r="K2766">
        <v>5760.79</v>
      </c>
      <c r="L2766" t="s">
        <v>16</v>
      </c>
      <c r="M2766" t="str">
        <f>IF(PatientData[[#This Row],[Age]]&lt;=30,"18-30",IF(PatientData[[#This Row],[Age]]&lt;=40,"31-40",IF(PatientData[[#This Row],[Age]]&lt;=50,"41-50",IF(PatientData[[#This Row],[Age]]&lt;=60,"51-60",IF(PatientData[[#This Row],[Age]]&lt;=70,"61-70",IF(PatientData[[#This Row],[Age]]&lt;=80,"71-80","80+"))))))</f>
        <v>41-50</v>
      </c>
    </row>
    <row r="2767" spans="1:13" x14ac:dyDescent="0.25">
      <c r="A2767" t="s">
        <v>2791</v>
      </c>
      <c r="B2767">
        <v>59</v>
      </c>
      <c r="C2767" t="s">
        <v>25</v>
      </c>
      <c r="D2767">
        <v>149</v>
      </c>
      <c r="E2767" t="s">
        <v>10051</v>
      </c>
      <c r="F2767">
        <v>26.257513998860102</v>
      </c>
      <c r="G2767" t="s">
        <v>14</v>
      </c>
      <c r="H2767" t="s">
        <v>19</v>
      </c>
      <c r="I2767" t="s">
        <v>28</v>
      </c>
      <c r="J2767">
        <v>4</v>
      </c>
      <c r="K2767">
        <v>2700.87</v>
      </c>
      <c r="L2767" t="s">
        <v>23</v>
      </c>
      <c r="M2767" t="str">
        <f>IF(PatientData[[#This Row],[Age]]&lt;=30,"18-30",IF(PatientData[[#This Row],[Age]]&lt;=40,"31-40",IF(PatientData[[#This Row],[Age]]&lt;=50,"41-50",IF(PatientData[[#This Row],[Age]]&lt;=60,"51-60",IF(PatientData[[#This Row],[Age]]&lt;=70,"61-70",IF(PatientData[[#This Row],[Age]]&lt;=80,"71-80","80+"))))))</f>
        <v>51-60</v>
      </c>
    </row>
    <row r="2768" spans="1:13" x14ac:dyDescent="0.25">
      <c r="A2768" t="s">
        <v>2792</v>
      </c>
      <c r="B2768">
        <v>57</v>
      </c>
      <c r="C2768" t="s">
        <v>13</v>
      </c>
      <c r="D2768">
        <v>119</v>
      </c>
      <c r="E2768">
        <v>226.69280334279401</v>
      </c>
      <c r="F2768">
        <v>20.574151779142401</v>
      </c>
      <c r="G2768" t="s">
        <v>14</v>
      </c>
      <c r="H2768" t="s">
        <v>19</v>
      </c>
      <c r="I2768" t="s">
        <v>28</v>
      </c>
      <c r="J2768">
        <v>5</v>
      </c>
      <c r="K2768">
        <v>5026.3</v>
      </c>
      <c r="L2768" t="s">
        <v>43</v>
      </c>
      <c r="M2768" t="str">
        <f>IF(PatientData[[#This Row],[Age]]&lt;=30,"18-30",IF(PatientData[[#This Row],[Age]]&lt;=40,"31-40",IF(PatientData[[#This Row],[Age]]&lt;=50,"41-50",IF(PatientData[[#This Row],[Age]]&lt;=60,"51-60",IF(PatientData[[#This Row],[Age]]&lt;=70,"61-70",IF(PatientData[[#This Row],[Age]]&lt;=80,"71-80","80+"))))))</f>
        <v>51-60</v>
      </c>
    </row>
    <row r="2769" spans="1:13" x14ac:dyDescent="0.25">
      <c r="A2769" t="s">
        <v>2793</v>
      </c>
      <c r="B2769">
        <v>75</v>
      </c>
      <c r="C2769" t="s">
        <v>13</v>
      </c>
      <c r="D2769">
        <v>135</v>
      </c>
      <c r="E2769">
        <v>232.90362791530401</v>
      </c>
      <c r="F2769">
        <v>32.252527406333598</v>
      </c>
      <c r="G2769" t="s">
        <v>14</v>
      </c>
      <c r="H2769" t="s">
        <v>22</v>
      </c>
      <c r="I2769" t="s">
        <v>26</v>
      </c>
      <c r="J2769">
        <v>5</v>
      </c>
      <c r="K2769">
        <v>14396.43</v>
      </c>
      <c r="L2769" t="s">
        <v>16</v>
      </c>
      <c r="M2769" t="str">
        <f>IF(PatientData[[#This Row],[Age]]&lt;=30,"18-30",IF(PatientData[[#This Row],[Age]]&lt;=40,"31-40",IF(PatientData[[#This Row],[Age]]&lt;=50,"41-50",IF(PatientData[[#This Row],[Age]]&lt;=60,"51-60",IF(PatientData[[#This Row],[Age]]&lt;=70,"61-70",IF(PatientData[[#This Row],[Age]]&lt;=80,"71-80","80+"))))))</f>
        <v>71-80</v>
      </c>
    </row>
    <row r="2770" spans="1:13" x14ac:dyDescent="0.25">
      <c r="A2770" t="s">
        <v>2794</v>
      </c>
      <c r="B2770">
        <v>72</v>
      </c>
      <c r="C2770" t="s">
        <v>13</v>
      </c>
      <c r="D2770">
        <v>124</v>
      </c>
      <c r="E2770">
        <v>171.357339242943</v>
      </c>
      <c r="F2770">
        <v>28.571460349037899</v>
      </c>
      <c r="G2770" t="s">
        <v>36</v>
      </c>
      <c r="H2770" t="s">
        <v>19</v>
      </c>
      <c r="I2770" t="s">
        <v>26</v>
      </c>
      <c r="J2770">
        <v>7</v>
      </c>
      <c r="K2770">
        <v>13598.83</v>
      </c>
      <c r="L2770" t="s">
        <v>23</v>
      </c>
      <c r="M2770" t="str">
        <f>IF(PatientData[[#This Row],[Age]]&lt;=30,"18-30",IF(PatientData[[#This Row],[Age]]&lt;=40,"31-40",IF(PatientData[[#This Row],[Age]]&lt;=50,"41-50",IF(PatientData[[#This Row],[Age]]&lt;=60,"51-60",IF(PatientData[[#This Row],[Age]]&lt;=70,"61-70",IF(PatientData[[#This Row],[Age]]&lt;=80,"71-80","80+"))))))</f>
        <v>71-80</v>
      </c>
    </row>
    <row r="2771" spans="1:13" x14ac:dyDescent="0.25">
      <c r="A2771" t="s">
        <v>2795</v>
      </c>
      <c r="B2771">
        <v>74</v>
      </c>
      <c r="C2771" t="s">
        <v>25</v>
      </c>
      <c r="D2771">
        <v>112</v>
      </c>
      <c r="E2771">
        <v>224.20587936098201</v>
      </c>
      <c r="F2771">
        <v>33.548775748014201</v>
      </c>
      <c r="G2771" t="s">
        <v>18</v>
      </c>
      <c r="H2771" t="s">
        <v>19</v>
      </c>
      <c r="I2771" t="s">
        <v>15</v>
      </c>
      <c r="J2771">
        <v>1</v>
      </c>
      <c r="K2771">
        <v>2746.79</v>
      </c>
      <c r="L2771" t="s">
        <v>10051</v>
      </c>
      <c r="M2771" t="str">
        <f>IF(PatientData[[#This Row],[Age]]&lt;=30,"18-30",IF(PatientData[[#This Row],[Age]]&lt;=40,"31-40",IF(PatientData[[#This Row],[Age]]&lt;=50,"41-50",IF(PatientData[[#This Row],[Age]]&lt;=60,"51-60",IF(PatientData[[#This Row],[Age]]&lt;=70,"61-70",IF(PatientData[[#This Row],[Age]]&lt;=80,"71-80","80+"))))))</f>
        <v>71-80</v>
      </c>
    </row>
    <row r="2772" spans="1:13" x14ac:dyDescent="0.25">
      <c r="A2772" t="s">
        <v>2796</v>
      </c>
      <c r="B2772">
        <v>64</v>
      </c>
      <c r="C2772" t="s">
        <v>13</v>
      </c>
      <c r="D2772">
        <v>103</v>
      </c>
      <c r="E2772">
        <v>144.12425622011699</v>
      </c>
      <c r="F2772">
        <v>24.8322135618101</v>
      </c>
      <c r="G2772" t="s">
        <v>18</v>
      </c>
      <c r="H2772" t="s">
        <v>19</v>
      </c>
      <c r="I2772" t="s">
        <v>28</v>
      </c>
      <c r="J2772">
        <v>2</v>
      </c>
      <c r="K2772">
        <v>2273.67</v>
      </c>
      <c r="L2772" t="s">
        <v>23</v>
      </c>
      <c r="M2772" t="str">
        <f>IF(PatientData[[#This Row],[Age]]&lt;=30,"18-30",IF(PatientData[[#This Row],[Age]]&lt;=40,"31-40",IF(PatientData[[#This Row],[Age]]&lt;=50,"41-50",IF(PatientData[[#This Row],[Age]]&lt;=60,"51-60",IF(PatientData[[#This Row],[Age]]&lt;=70,"61-70",IF(PatientData[[#This Row],[Age]]&lt;=80,"71-80","80+"))))))</f>
        <v>61-70</v>
      </c>
    </row>
    <row r="2773" spans="1:13" x14ac:dyDescent="0.25">
      <c r="A2773" t="s">
        <v>2797</v>
      </c>
      <c r="B2773">
        <v>73</v>
      </c>
      <c r="C2773" t="s">
        <v>25</v>
      </c>
      <c r="D2773">
        <v>120</v>
      </c>
      <c r="E2773">
        <v>220.05116721478001</v>
      </c>
      <c r="F2773">
        <v>22.322142349277701</v>
      </c>
      <c r="G2773" t="s">
        <v>14</v>
      </c>
      <c r="H2773" t="s">
        <v>19</v>
      </c>
      <c r="I2773" t="s">
        <v>15</v>
      </c>
      <c r="J2773">
        <v>4</v>
      </c>
      <c r="K2773">
        <v>9535.67</v>
      </c>
      <c r="L2773" t="s">
        <v>20</v>
      </c>
      <c r="M2773" t="str">
        <f>IF(PatientData[[#This Row],[Age]]&lt;=30,"18-30",IF(PatientData[[#This Row],[Age]]&lt;=40,"31-40",IF(PatientData[[#This Row],[Age]]&lt;=50,"41-50",IF(PatientData[[#This Row],[Age]]&lt;=60,"51-60",IF(PatientData[[#This Row],[Age]]&lt;=70,"61-70",IF(PatientData[[#This Row],[Age]]&lt;=80,"71-80","80+"))))))</f>
        <v>71-80</v>
      </c>
    </row>
    <row r="2774" spans="1:13" x14ac:dyDescent="0.25">
      <c r="A2774" t="s">
        <v>2798</v>
      </c>
      <c r="B2774">
        <v>54</v>
      </c>
      <c r="C2774" t="s">
        <v>25</v>
      </c>
      <c r="D2774">
        <v>137</v>
      </c>
      <c r="E2774">
        <v>246.04135433127999</v>
      </c>
      <c r="F2774">
        <v>20.422978911830899</v>
      </c>
      <c r="G2774" t="s">
        <v>14</v>
      </c>
      <c r="H2774" t="s">
        <v>19</v>
      </c>
      <c r="I2774" t="s">
        <v>28</v>
      </c>
      <c r="J2774">
        <v>4</v>
      </c>
      <c r="K2774">
        <v>5553.87</v>
      </c>
      <c r="L2774" t="s">
        <v>16</v>
      </c>
      <c r="M2774" t="str">
        <f>IF(PatientData[[#This Row],[Age]]&lt;=30,"18-30",IF(PatientData[[#This Row],[Age]]&lt;=40,"31-40",IF(PatientData[[#This Row],[Age]]&lt;=50,"41-50",IF(PatientData[[#This Row],[Age]]&lt;=60,"51-60",IF(PatientData[[#This Row],[Age]]&lt;=70,"61-70",IF(PatientData[[#This Row],[Age]]&lt;=80,"71-80","80+"))))))</f>
        <v>51-60</v>
      </c>
    </row>
    <row r="2775" spans="1:13" x14ac:dyDescent="0.25">
      <c r="A2775" t="s">
        <v>2799</v>
      </c>
      <c r="B2775">
        <v>55</v>
      </c>
      <c r="C2775" t="s">
        <v>13</v>
      </c>
      <c r="D2775">
        <v>109</v>
      </c>
      <c r="E2775">
        <v>234.262675103047</v>
      </c>
      <c r="F2775">
        <v>38.631594289201303</v>
      </c>
      <c r="G2775" t="s">
        <v>14</v>
      </c>
      <c r="H2775" t="s">
        <v>22</v>
      </c>
      <c r="I2775" t="s">
        <v>15</v>
      </c>
      <c r="J2775">
        <v>4</v>
      </c>
      <c r="K2775">
        <v>9985.64</v>
      </c>
      <c r="L2775" t="s">
        <v>23</v>
      </c>
      <c r="M2775" t="str">
        <f>IF(PatientData[[#This Row],[Age]]&lt;=30,"18-30",IF(PatientData[[#This Row],[Age]]&lt;=40,"31-40",IF(PatientData[[#This Row],[Age]]&lt;=50,"41-50",IF(PatientData[[#This Row],[Age]]&lt;=60,"51-60",IF(PatientData[[#This Row],[Age]]&lt;=70,"61-70",IF(PatientData[[#This Row],[Age]]&lt;=80,"71-80","80+"))))))</f>
        <v>51-60</v>
      </c>
    </row>
    <row r="2776" spans="1:13" x14ac:dyDescent="0.25">
      <c r="A2776" t="s">
        <v>2800</v>
      </c>
      <c r="B2776">
        <v>32</v>
      </c>
      <c r="C2776" t="s">
        <v>13</v>
      </c>
      <c r="D2776">
        <v>125</v>
      </c>
      <c r="E2776">
        <v>235.739802940159</v>
      </c>
      <c r="F2776">
        <v>30.472246915243499</v>
      </c>
      <c r="G2776" t="s">
        <v>14</v>
      </c>
      <c r="H2776" t="s">
        <v>19</v>
      </c>
      <c r="I2776" t="s">
        <v>28</v>
      </c>
      <c r="J2776">
        <v>5</v>
      </c>
      <c r="K2776">
        <v>7594.45</v>
      </c>
      <c r="L2776" t="s">
        <v>20</v>
      </c>
      <c r="M2776" t="str">
        <f>IF(PatientData[[#This Row],[Age]]&lt;=30,"18-30",IF(PatientData[[#This Row],[Age]]&lt;=40,"31-40",IF(PatientData[[#This Row],[Age]]&lt;=50,"41-50",IF(PatientData[[#This Row],[Age]]&lt;=60,"51-60",IF(PatientData[[#This Row],[Age]]&lt;=70,"61-70",IF(PatientData[[#This Row],[Age]]&lt;=80,"71-80","80+"))))))</f>
        <v>31-40</v>
      </c>
    </row>
    <row r="2777" spans="1:13" x14ac:dyDescent="0.25">
      <c r="A2777" t="s">
        <v>2801</v>
      </c>
      <c r="B2777">
        <v>57</v>
      </c>
      <c r="C2777" t="s">
        <v>13</v>
      </c>
      <c r="D2777">
        <v>144</v>
      </c>
      <c r="E2777">
        <v>210.67046111325899</v>
      </c>
      <c r="F2777">
        <v>27.940017565241899</v>
      </c>
      <c r="G2777" t="s">
        <v>18</v>
      </c>
      <c r="H2777" t="s">
        <v>19</v>
      </c>
      <c r="I2777" t="s">
        <v>15</v>
      </c>
      <c r="J2777">
        <v>3</v>
      </c>
      <c r="K2777">
        <v>6359.32</v>
      </c>
      <c r="L2777" t="s">
        <v>23</v>
      </c>
      <c r="M2777" t="str">
        <f>IF(PatientData[[#This Row],[Age]]&lt;=30,"18-30",IF(PatientData[[#This Row],[Age]]&lt;=40,"31-40",IF(PatientData[[#This Row],[Age]]&lt;=50,"41-50",IF(PatientData[[#This Row],[Age]]&lt;=60,"51-60",IF(PatientData[[#This Row],[Age]]&lt;=70,"61-70",IF(PatientData[[#This Row],[Age]]&lt;=80,"71-80","80+"))))))</f>
        <v>51-60</v>
      </c>
    </row>
    <row r="2778" spans="1:13" x14ac:dyDescent="0.25">
      <c r="A2778" t="s">
        <v>2802</v>
      </c>
      <c r="B2778">
        <v>71</v>
      </c>
      <c r="C2778" t="s">
        <v>13</v>
      </c>
      <c r="D2778">
        <v>131</v>
      </c>
      <c r="E2778">
        <v>244.17743999995099</v>
      </c>
      <c r="F2778">
        <v>26.794120701097899</v>
      </c>
      <c r="G2778" t="s">
        <v>36</v>
      </c>
      <c r="H2778" t="s">
        <v>19</v>
      </c>
      <c r="I2778" t="s">
        <v>26</v>
      </c>
      <c r="J2778">
        <v>4</v>
      </c>
      <c r="K2778">
        <v>13235.13</v>
      </c>
      <c r="L2778" t="s">
        <v>16</v>
      </c>
      <c r="M2778" t="str">
        <f>IF(PatientData[[#This Row],[Age]]&lt;=30,"18-30",IF(PatientData[[#This Row],[Age]]&lt;=40,"31-40",IF(PatientData[[#This Row],[Age]]&lt;=50,"41-50",IF(PatientData[[#This Row],[Age]]&lt;=60,"51-60",IF(PatientData[[#This Row],[Age]]&lt;=70,"61-70",IF(PatientData[[#This Row],[Age]]&lt;=80,"71-80","80+"))))))</f>
        <v>71-80</v>
      </c>
    </row>
    <row r="2779" spans="1:13" x14ac:dyDescent="0.25">
      <c r="A2779" t="s">
        <v>2803</v>
      </c>
      <c r="B2779">
        <v>39</v>
      </c>
      <c r="C2779" t="s">
        <v>25</v>
      </c>
      <c r="D2779">
        <v>90</v>
      </c>
      <c r="E2779">
        <v>172.199266120445</v>
      </c>
      <c r="F2779">
        <v>23.145631556209601</v>
      </c>
      <c r="G2779" t="s">
        <v>18</v>
      </c>
      <c r="H2779" t="s">
        <v>22</v>
      </c>
      <c r="I2779" t="s">
        <v>26</v>
      </c>
      <c r="J2779">
        <v>1</v>
      </c>
      <c r="K2779">
        <v>6222</v>
      </c>
      <c r="L2779" t="s">
        <v>20</v>
      </c>
      <c r="M2779" t="str">
        <f>IF(PatientData[[#This Row],[Age]]&lt;=30,"18-30",IF(PatientData[[#This Row],[Age]]&lt;=40,"31-40",IF(PatientData[[#This Row],[Age]]&lt;=50,"41-50",IF(PatientData[[#This Row],[Age]]&lt;=60,"51-60",IF(PatientData[[#This Row],[Age]]&lt;=70,"61-70",IF(PatientData[[#This Row],[Age]]&lt;=80,"71-80","80+"))))))</f>
        <v>31-40</v>
      </c>
    </row>
    <row r="2780" spans="1:13" x14ac:dyDescent="0.25">
      <c r="A2780" t="s">
        <v>2804</v>
      </c>
      <c r="B2780">
        <v>36</v>
      </c>
      <c r="C2780" t="s">
        <v>25</v>
      </c>
      <c r="D2780">
        <v>104</v>
      </c>
      <c r="E2780">
        <v>262.63860273301498</v>
      </c>
      <c r="F2780">
        <v>25.8936320135487</v>
      </c>
      <c r="G2780" t="s">
        <v>14</v>
      </c>
      <c r="H2780" t="s">
        <v>19</v>
      </c>
      <c r="I2780" t="s">
        <v>28</v>
      </c>
      <c r="J2780">
        <v>3</v>
      </c>
      <c r="K2780">
        <v>6347.92</v>
      </c>
      <c r="L2780" t="s">
        <v>20</v>
      </c>
      <c r="M2780" t="str">
        <f>IF(PatientData[[#This Row],[Age]]&lt;=30,"18-30",IF(PatientData[[#This Row],[Age]]&lt;=40,"31-40",IF(PatientData[[#This Row],[Age]]&lt;=50,"41-50",IF(PatientData[[#This Row],[Age]]&lt;=60,"51-60",IF(PatientData[[#This Row],[Age]]&lt;=70,"61-70",IF(PatientData[[#This Row],[Age]]&lt;=80,"71-80","80+"))))))</f>
        <v>31-40</v>
      </c>
    </row>
    <row r="2781" spans="1:13" x14ac:dyDescent="0.25">
      <c r="A2781" t="s">
        <v>2805</v>
      </c>
      <c r="B2781">
        <v>64</v>
      </c>
      <c r="C2781" t="s">
        <v>13</v>
      </c>
      <c r="D2781">
        <v>133</v>
      </c>
      <c r="E2781">
        <v>280.78661756820799</v>
      </c>
      <c r="F2781">
        <v>21.305040677179999</v>
      </c>
      <c r="G2781" t="s">
        <v>36</v>
      </c>
      <c r="H2781" t="s">
        <v>22</v>
      </c>
      <c r="I2781" t="s">
        <v>26</v>
      </c>
      <c r="J2781">
        <v>2</v>
      </c>
      <c r="K2781">
        <v>17692.810000000001</v>
      </c>
      <c r="L2781" t="s">
        <v>16</v>
      </c>
      <c r="M2781" t="str">
        <f>IF(PatientData[[#This Row],[Age]]&lt;=30,"18-30",IF(PatientData[[#This Row],[Age]]&lt;=40,"31-40",IF(PatientData[[#This Row],[Age]]&lt;=50,"41-50",IF(PatientData[[#This Row],[Age]]&lt;=60,"51-60",IF(PatientData[[#This Row],[Age]]&lt;=70,"61-70",IF(PatientData[[#This Row],[Age]]&lt;=80,"71-80","80+"))))))</f>
        <v>61-70</v>
      </c>
    </row>
    <row r="2782" spans="1:13" x14ac:dyDescent="0.25">
      <c r="A2782" t="s">
        <v>2806</v>
      </c>
      <c r="B2782">
        <v>58</v>
      </c>
      <c r="C2782" t="s">
        <v>25</v>
      </c>
      <c r="D2782">
        <v>94</v>
      </c>
      <c r="E2782">
        <v>195.59687023944099</v>
      </c>
      <c r="F2782">
        <v>33.196322292947102</v>
      </c>
      <c r="G2782" t="s">
        <v>14</v>
      </c>
      <c r="H2782" t="s">
        <v>22</v>
      </c>
      <c r="I2782" t="s">
        <v>15</v>
      </c>
      <c r="J2782">
        <v>3</v>
      </c>
      <c r="K2782">
        <v>4775.43</v>
      </c>
      <c r="L2782" t="s">
        <v>16</v>
      </c>
      <c r="M2782" t="str">
        <f>IF(PatientData[[#This Row],[Age]]&lt;=30,"18-30",IF(PatientData[[#This Row],[Age]]&lt;=40,"31-40",IF(PatientData[[#This Row],[Age]]&lt;=50,"41-50",IF(PatientData[[#This Row],[Age]]&lt;=60,"51-60",IF(PatientData[[#This Row],[Age]]&lt;=70,"61-70",IF(PatientData[[#This Row],[Age]]&lt;=80,"71-80","80+"))))))</f>
        <v>51-60</v>
      </c>
    </row>
    <row r="2783" spans="1:13" x14ac:dyDescent="0.25">
      <c r="A2783" t="s">
        <v>2807</v>
      </c>
      <c r="B2783">
        <v>93</v>
      </c>
      <c r="C2783" t="s">
        <v>25</v>
      </c>
      <c r="D2783">
        <v>141</v>
      </c>
      <c r="E2783">
        <v>120</v>
      </c>
      <c r="F2783" t="s">
        <v>10051</v>
      </c>
      <c r="G2783" t="s">
        <v>14</v>
      </c>
      <c r="H2783" t="s">
        <v>22</v>
      </c>
      <c r="I2783" t="s">
        <v>26</v>
      </c>
      <c r="J2783">
        <v>5</v>
      </c>
      <c r="K2783">
        <v>10951.25</v>
      </c>
      <c r="L2783" t="s">
        <v>16</v>
      </c>
      <c r="M2783" t="str">
        <f>IF(PatientData[[#This Row],[Age]]&lt;=30,"18-30",IF(PatientData[[#This Row],[Age]]&lt;=40,"31-40",IF(PatientData[[#This Row],[Age]]&lt;=50,"41-50",IF(PatientData[[#This Row],[Age]]&lt;=60,"51-60",IF(PatientData[[#This Row],[Age]]&lt;=70,"61-70",IF(PatientData[[#This Row],[Age]]&lt;=80,"71-80","80+"))))))</f>
        <v>80+</v>
      </c>
    </row>
    <row r="2784" spans="1:13" x14ac:dyDescent="0.25">
      <c r="A2784" t="s">
        <v>2808</v>
      </c>
      <c r="B2784">
        <v>64</v>
      </c>
      <c r="C2784" t="s">
        <v>25</v>
      </c>
      <c r="D2784">
        <v>137</v>
      </c>
      <c r="E2784">
        <v>219.881187507113</v>
      </c>
      <c r="F2784" t="s">
        <v>10051</v>
      </c>
      <c r="G2784" t="s">
        <v>14</v>
      </c>
      <c r="H2784" t="s">
        <v>22</v>
      </c>
      <c r="I2784" t="s">
        <v>15</v>
      </c>
      <c r="J2784">
        <v>6</v>
      </c>
      <c r="K2784">
        <v>10304.870000000001</v>
      </c>
      <c r="L2784" t="s">
        <v>20</v>
      </c>
      <c r="M2784" t="str">
        <f>IF(PatientData[[#This Row],[Age]]&lt;=30,"18-30",IF(PatientData[[#This Row],[Age]]&lt;=40,"31-40",IF(PatientData[[#This Row],[Age]]&lt;=50,"41-50",IF(PatientData[[#This Row],[Age]]&lt;=60,"51-60",IF(PatientData[[#This Row],[Age]]&lt;=70,"61-70",IF(PatientData[[#This Row],[Age]]&lt;=80,"71-80","80+"))))))</f>
        <v>61-70</v>
      </c>
    </row>
    <row r="2785" spans="1:13" x14ac:dyDescent="0.25">
      <c r="A2785" t="s">
        <v>2809</v>
      </c>
      <c r="B2785">
        <v>34</v>
      </c>
      <c r="C2785" t="s">
        <v>13</v>
      </c>
      <c r="D2785">
        <v>140</v>
      </c>
      <c r="E2785">
        <v>176.190502963521</v>
      </c>
      <c r="F2785">
        <v>22.897613121745099</v>
      </c>
      <c r="G2785" t="s">
        <v>14</v>
      </c>
      <c r="H2785" t="s">
        <v>19</v>
      </c>
      <c r="I2785" t="s">
        <v>15</v>
      </c>
      <c r="J2785">
        <v>8</v>
      </c>
      <c r="K2785">
        <v>7868.7</v>
      </c>
      <c r="L2785" t="s">
        <v>16</v>
      </c>
      <c r="M2785" t="str">
        <f>IF(PatientData[[#This Row],[Age]]&lt;=30,"18-30",IF(PatientData[[#This Row],[Age]]&lt;=40,"31-40",IF(PatientData[[#This Row],[Age]]&lt;=50,"41-50",IF(PatientData[[#This Row],[Age]]&lt;=60,"51-60",IF(PatientData[[#This Row],[Age]]&lt;=70,"61-70",IF(PatientData[[#This Row],[Age]]&lt;=80,"71-80","80+"))))))</f>
        <v>31-40</v>
      </c>
    </row>
    <row r="2786" spans="1:13" x14ac:dyDescent="0.25">
      <c r="A2786" t="s">
        <v>2810</v>
      </c>
      <c r="B2786">
        <v>45</v>
      </c>
      <c r="C2786" t="s">
        <v>25</v>
      </c>
      <c r="D2786">
        <v>152</v>
      </c>
      <c r="E2786">
        <v>258.47834650156</v>
      </c>
      <c r="F2786">
        <v>18.2652016737776</v>
      </c>
      <c r="G2786" t="s">
        <v>14</v>
      </c>
      <c r="H2786" t="s">
        <v>19</v>
      </c>
      <c r="I2786" t="s">
        <v>15</v>
      </c>
      <c r="J2786">
        <v>3</v>
      </c>
      <c r="K2786">
        <v>3541.99</v>
      </c>
      <c r="L2786" t="s">
        <v>16</v>
      </c>
      <c r="M2786" t="str">
        <f>IF(PatientData[[#This Row],[Age]]&lt;=30,"18-30",IF(PatientData[[#This Row],[Age]]&lt;=40,"31-40",IF(PatientData[[#This Row],[Age]]&lt;=50,"41-50",IF(PatientData[[#This Row],[Age]]&lt;=60,"51-60",IF(PatientData[[#This Row],[Age]]&lt;=70,"61-70",IF(PatientData[[#This Row],[Age]]&lt;=80,"71-80","80+"))))))</f>
        <v>41-50</v>
      </c>
    </row>
    <row r="2787" spans="1:13" x14ac:dyDescent="0.25">
      <c r="A2787" t="s">
        <v>2811</v>
      </c>
      <c r="B2787">
        <v>37</v>
      </c>
      <c r="C2787" t="s">
        <v>25</v>
      </c>
      <c r="D2787">
        <v>170</v>
      </c>
      <c r="E2787">
        <v>236.25725555298899</v>
      </c>
      <c r="F2787">
        <v>18.217908847690101</v>
      </c>
      <c r="G2787" t="s">
        <v>18</v>
      </c>
      <c r="H2787" t="s">
        <v>19</v>
      </c>
      <c r="I2787" t="s">
        <v>28</v>
      </c>
      <c r="J2787">
        <v>1</v>
      </c>
      <c r="K2787">
        <v>3719.38</v>
      </c>
      <c r="L2787" t="s">
        <v>16</v>
      </c>
      <c r="M2787" t="str">
        <f>IF(PatientData[[#This Row],[Age]]&lt;=30,"18-30",IF(PatientData[[#This Row],[Age]]&lt;=40,"31-40",IF(PatientData[[#This Row],[Age]]&lt;=50,"41-50",IF(PatientData[[#This Row],[Age]]&lt;=60,"51-60",IF(PatientData[[#This Row],[Age]]&lt;=70,"61-70",IF(PatientData[[#This Row],[Age]]&lt;=80,"71-80","80+"))))))</f>
        <v>31-40</v>
      </c>
    </row>
    <row r="2788" spans="1:13" x14ac:dyDescent="0.25">
      <c r="A2788" t="s">
        <v>2812</v>
      </c>
      <c r="B2788">
        <v>52</v>
      </c>
      <c r="C2788" t="s">
        <v>25</v>
      </c>
      <c r="D2788">
        <v>96</v>
      </c>
      <c r="E2788">
        <v>204.90322153472599</v>
      </c>
      <c r="F2788">
        <v>19.982507613884401</v>
      </c>
      <c r="G2788" t="s">
        <v>14</v>
      </c>
      <c r="H2788" t="s">
        <v>10051</v>
      </c>
      <c r="I2788" t="s">
        <v>28</v>
      </c>
      <c r="J2788">
        <v>3</v>
      </c>
      <c r="K2788">
        <v>5175.3999999999996</v>
      </c>
      <c r="L2788" t="s">
        <v>20</v>
      </c>
      <c r="M2788" t="str">
        <f>IF(PatientData[[#This Row],[Age]]&lt;=30,"18-30",IF(PatientData[[#This Row],[Age]]&lt;=40,"31-40",IF(PatientData[[#This Row],[Age]]&lt;=50,"41-50",IF(PatientData[[#This Row],[Age]]&lt;=60,"51-60",IF(PatientData[[#This Row],[Age]]&lt;=70,"61-70",IF(PatientData[[#This Row],[Age]]&lt;=80,"71-80","80+"))))))</f>
        <v>51-60</v>
      </c>
    </row>
    <row r="2789" spans="1:13" x14ac:dyDescent="0.25">
      <c r="A2789" t="s">
        <v>2813</v>
      </c>
      <c r="B2789">
        <v>93</v>
      </c>
      <c r="C2789" t="s">
        <v>13</v>
      </c>
      <c r="D2789">
        <v>143</v>
      </c>
      <c r="E2789">
        <v>230.12396784798199</v>
      </c>
      <c r="F2789">
        <v>25.208947514011601</v>
      </c>
      <c r="G2789" t="s">
        <v>36</v>
      </c>
      <c r="H2789" t="s">
        <v>19</v>
      </c>
      <c r="I2789" t="s">
        <v>26</v>
      </c>
      <c r="J2789">
        <v>6</v>
      </c>
      <c r="K2789">
        <v>23537.45</v>
      </c>
      <c r="L2789" t="s">
        <v>20</v>
      </c>
      <c r="M2789" t="str">
        <f>IF(PatientData[[#This Row],[Age]]&lt;=30,"18-30",IF(PatientData[[#This Row],[Age]]&lt;=40,"31-40",IF(PatientData[[#This Row],[Age]]&lt;=50,"41-50",IF(PatientData[[#This Row],[Age]]&lt;=60,"51-60",IF(PatientData[[#This Row],[Age]]&lt;=70,"61-70",IF(PatientData[[#This Row],[Age]]&lt;=80,"71-80","80+"))))))</f>
        <v>80+</v>
      </c>
    </row>
    <row r="2790" spans="1:13" x14ac:dyDescent="0.25">
      <c r="A2790" t="s">
        <v>2814</v>
      </c>
      <c r="B2790">
        <v>48</v>
      </c>
      <c r="C2790" t="s">
        <v>13</v>
      </c>
      <c r="D2790">
        <v>139</v>
      </c>
      <c r="E2790">
        <v>304.57505071883202</v>
      </c>
      <c r="F2790">
        <v>17.6063433933714</v>
      </c>
      <c r="G2790" t="s">
        <v>36</v>
      </c>
      <c r="H2790" t="s">
        <v>19</v>
      </c>
      <c r="I2790" t="s">
        <v>15</v>
      </c>
      <c r="J2790">
        <v>6</v>
      </c>
      <c r="K2790">
        <v>12897.38</v>
      </c>
      <c r="L2790" t="s">
        <v>23</v>
      </c>
      <c r="M2790" t="str">
        <f>IF(PatientData[[#This Row],[Age]]&lt;=30,"18-30",IF(PatientData[[#This Row],[Age]]&lt;=40,"31-40",IF(PatientData[[#This Row],[Age]]&lt;=50,"41-50",IF(PatientData[[#This Row],[Age]]&lt;=60,"51-60",IF(PatientData[[#This Row],[Age]]&lt;=70,"61-70",IF(PatientData[[#This Row],[Age]]&lt;=80,"71-80","80+"))))))</f>
        <v>41-50</v>
      </c>
    </row>
    <row r="2791" spans="1:13" x14ac:dyDescent="0.25">
      <c r="A2791" t="s">
        <v>2815</v>
      </c>
      <c r="B2791">
        <v>48</v>
      </c>
      <c r="C2791" t="s">
        <v>25</v>
      </c>
      <c r="D2791">
        <v>109</v>
      </c>
      <c r="E2791">
        <v>244.832688036479</v>
      </c>
      <c r="F2791">
        <v>19.840926513872802</v>
      </c>
      <c r="G2791" t="s">
        <v>18</v>
      </c>
      <c r="H2791" t="s">
        <v>19</v>
      </c>
      <c r="I2791" t="s">
        <v>28</v>
      </c>
      <c r="J2791">
        <v>1</v>
      </c>
      <c r="K2791">
        <v>3671.51</v>
      </c>
      <c r="L2791" t="s">
        <v>16</v>
      </c>
      <c r="M2791" t="str">
        <f>IF(PatientData[[#This Row],[Age]]&lt;=30,"18-30",IF(PatientData[[#This Row],[Age]]&lt;=40,"31-40",IF(PatientData[[#This Row],[Age]]&lt;=50,"41-50",IF(PatientData[[#This Row],[Age]]&lt;=60,"51-60",IF(PatientData[[#This Row],[Age]]&lt;=70,"61-70",IF(PatientData[[#This Row],[Age]]&lt;=80,"71-80","80+"))))))</f>
        <v>41-50</v>
      </c>
    </row>
    <row r="2792" spans="1:13" x14ac:dyDescent="0.25">
      <c r="A2792" t="s">
        <v>2816</v>
      </c>
      <c r="B2792">
        <v>45</v>
      </c>
      <c r="C2792" t="s">
        <v>13</v>
      </c>
      <c r="D2792">
        <v>90</v>
      </c>
      <c r="E2792">
        <v>211.31068130120499</v>
      </c>
      <c r="F2792">
        <v>17.683250665369599</v>
      </c>
      <c r="G2792" t="s">
        <v>10051</v>
      </c>
      <c r="H2792" t="s">
        <v>19</v>
      </c>
      <c r="I2792" t="s">
        <v>26</v>
      </c>
      <c r="J2792">
        <v>5</v>
      </c>
      <c r="K2792">
        <v>17238.75</v>
      </c>
      <c r="L2792" t="s">
        <v>16</v>
      </c>
      <c r="M2792" t="str">
        <f>IF(PatientData[[#This Row],[Age]]&lt;=30,"18-30",IF(PatientData[[#This Row],[Age]]&lt;=40,"31-40",IF(PatientData[[#This Row],[Age]]&lt;=50,"41-50",IF(PatientData[[#This Row],[Age]]&lt;=60,"51-60",IF(PatientData[[#This Row],[Age]]&lt;=70,"61-70",IF(PatientData[[#This Row],[Age]]&lt;=80,"71-80","80+"))))))</f>
        <v>41-50</v>
      </c>
    </row>
    <row r="2793" spans="1:13" x14ac:dyDescent="0.25">
      <c r="A2793" t="s">
        <v>2817</v>
      </c>
      <c r="B2793">
        <v>72</v>
      </c>
      <c r="C2793" t="s">
        <v>25</v>
      </c>
      <c r="D2793">
        <v>150</v>
      </c>
      <c r="E2793">
        <v>136.92105910422401</v>
      </c>
      <c r="F2793">
        <v>23.265582472343802</v>
      </c>
      <c r="G2793" t="s">
        <v>14</v>
      </c>
      <c r="H2793" t="s">
        <v>19</v>
      </c>
      <c r="I2793" t="s">
        <v>15</v>
      </c>
      <c r="J2793">
        <v>3</v>
      </c>
      <c r="K2793">
        <v>9757.61</v>
      </c>
      <c r="L2793" t="s">
        <v>23</v>
      </c>
      <c r="M2793" t="str">
        <f>IF(PatientData[[#This Row],[Age]]&lt;=30,"18-30",IF(PatientData[[#This Row],[Age]]&lt;=40,"31-40",IF(PatientData[[#This Row],[Age]]&lt;=50,"41-50",IF(PatientData[[#This Row],[Age]]&lt;=60,"51-60",IF(PatientData[[#This Row],[Age]]&lt;=70,"61-70",IF(PatientData[[#This Row],[Age]]&lt;=80,"71-80","80+"))))))</f>
        <v>71-80</v>
      </c>
    </row>
    <row r="2794" spans="1:13" x14ac:dyDescent="0.25">
      <c r="A2794" t="s">
        <v>2818</v>
      </c>
      <c r="B2794">
        <v>78</v>
      </c>
      <c r="C2794" t="s">
        <v>25</v>
      </c>
      <c r="D2794">
        <v>132</v>
      </c>
      <c r="E2794">
        <v>221.10135238714599</v>
      </c>
      <c r="F2794">
        <v>22.4761146006255</v>
      </c>
      <c r="G2794" t="s">
        <v>14</v>
      </c>
      <c r="H2794" t="s">
        <v>19</v>
      </c>
      <c r="I2794" t="s">
        <v>28</v>
      </c>
      <c r="J2794">
        <v>7</v>
      </c>
      <c r="K2794">
        <v>5357.62</v>
      </c>
      <c r="L2794" t="s">
        <v>23</v>
      </c>
      <c r="M2794" t="str">
        <f>IF(PatientData[[#This Row],[Age]]&lt;=30,"18-30",IF(PatientData[[#This Row],[Age]]&lt;=40,"31-40",IF(PatientData[[#This Row],[Age]]&lt;=50,"41-50",IF(PatientData[[#This Row],[Age]]&lt;=60,"51-60",IF(PatientData[[#This Row],[Age]]&lt;=70,"61-70",IF(PatientData[[#This Row],[Age]]&lt;=80,"71-80","80+"))))))</f>
        <v>71-80</v>
      </c>
    </row>
    <row r="2795" spans="1:13" x14ac:dyDescent="0.25">
      <c r="A2795" t="s">
        <v>2819</v>
      </c>
      <c r="B2795">
        <v>58</v>
      </c>
      <c r="C2795" t="s">
        <v>25</v>
      </c>
      <c r="D2795">
        <v>145</v>
      </c>
      <c r="E2795">
        <v>184.210680071577</v>
      </c>
      <c r="F2795">
        <v>21.610754230974301</v>
      </c>
      <c r="G2795" t="s">
        <v>10051</v>
      </c>
      <c r="H2795" t="s">
        <v>19</v>
      </c>
      <c r="I2795" t="s">
        <v>28</v>
      </c>
      <c r="J2795">
        <v>3</v>
      </c>
      <c r="K2795">
        <v>4959.5200000000004</v>
      </c>
      <c r="L2795" t="s">
        <v>16</v>
      </c>
      <c r="M2795" t="str">
        <f>IF(PatientData[[#This Row],[Age]]&lt;=30,"18-30",IF(PatientData[[#This Row],[Age]]&lt;=40,"31-40",IF(PatientData[[#This Row],[Age]]&lt;=50,"41-50",IF(PatientData[[#This Row],[Age]]&lt;=60,"51-60",IF(PatientData[[#This Row],[Age]]&lt;=70,"61-70",IF(PatientData[[#This Row],[Age]]&lt;=80,"71-80","80+"))))))</f>
        <v>51-60</v>
      </c>
    </row>
    <row r="2796" spans="1:13" x14ac:dyDescent="0.25">
      <c r="A2796" t="s">
        <v>2820</v>
      </c>
      <c r="B2796">
        <v>32</v>
      </c>
      <c r="C2796" t="s">
        <v>25</v>
      </c>
      <c r="D2796">
        <v>167</v>
      </c>
      <c r="E2796">
        <v>197.60328623419301</v>
      </c>
      <c r="F2796">
        <v>25.162119990328701</v>
      </c>
      <c r="G2796" t="s">
        <v>14</v>
      </c>
      <c r="H2796" t="s">
        <v>19</v>
      </c>
      <c r="I2796" t="s">
        <v>28</v>
      </c>
      <c r="J2796">
        <v>2</v>
      </c>
      <c r="K2796">
        <v>4737.67</v>
      </c>
      <c r="L2796" t="s">
        <v>23</v>
      </c>
      <c r="M2796" t="str">
        <f>IF(PatientData[[#This Row],[Age]]&lt;=30,"18-30",IF(PatientData[[#This Row],[Age]]&lt;=40,"31-40",IF(PatientData[[#This Row],[Age]]&lt;=50,"41-50",IF(PatientData[[#This Row],[Age]]&lt;=60,"51-60",IF(PatientData[[#This Row],[Age]]&lt;=70,"61-70",IF(PatientData[[#This Row],[Age]]&lt;=80,"71-80","80+"))))))</f>
        <v>31-40</v>
      </c>
    </row>
    <row r="2797" spans="1:13" x14ac:dyDescent="0.25">
      <c r="A2797" t="s">
        <v>2821</v>
      </c>
      <c r="B2797">
        <v>40</v>
      </c>
      <c r="C2797" t="s">
        <v>25</v>
      </c>
      <c r="D2797">
        <v>118</v>
      </c>
      <c r="E2797">
        <v>230.57877028530501</v>
      </c>
      <c r="F2797">
        <v>30.626685072385499</v>
      </c>
      <c r="G2797" t="s">
        <v>14</v>
      </c>
      <c r="H2797" t="s">
        <v>19</v>
      </c>
      <c r="I2797" t="s">
        <v>28</v>
      </c>
      <c r="J2797">
        <v>6</v>
      </c>
      <c r="K2797">
        <v>5826.08</v>
      </c>
      <c r="L2797" t="s">
        <v>23</v>
      </c>
      <c r="M2797" t="str">
        <f>IF(PatientData[[#This Row],[Age]]&lt;=30,"18-30",IF(PatientData[[#This Row],[Age]]&lt;=40,"31-40",IF(PatientData[[#This Row],[Age]]&lt;=50,"41-50",IF(PatientData[[#This Row],[Age]]&lt;=60,"51-60",IF(PatientData[[#This Row],[Age]]&lt;=70,"61-70",IF(PatientData[[#This Row],[Age]]&lt;=80,"71-80","80+"))))))</f>
        <v>31-40</v>
      </c>
    </row>
    <row r="2798" spans="1:13" x14ac:dyDescent="0.25">
      <c r="A2798" t="s">
        <v>2822</v>
      </c>
      <c r="B2798">
        <v>56</v>
      </c>
      <c r="C2798" t="s">
        <v>25</v>
      </c>
      <c r="D2798">
        <v>113</v>
      </c>
      <c r="E2798">
        <v>236.63365422698101</v>
      </c>
      <c r="F2798">
        <v>25.843839210694501</v>
      </c>
      <c r="G2798" t="s">
        <v>18</v>
      </c>
      <c r="H2798" t="s">
        <v>19</v>
      </c>
      <c r="I2798" t="s">
        <v>26</v>
      </c>
      <c r="J2798">
        <v>2</v>
      </c>
      <c r="K2798">
        <v>14916.28</v>
      </c>
      <c r="L2798" t="s">
        <v>43</v>
      </c>
      <c r="M2798" t="str">
        <f>IF(PatientData[[#This Row],[Age]]&lt;=30,"18-30",IF(PatientData[[#This Row],[Age]]&lt;=40,"31-40",IF(PatientData[[#This Row],[Age]]&lt;=50,"41-50",IF(PatientData[[#This Row],[Age]]&lt;=60,"51-60",IF(PatientData[[#This Row],[Age]]&lt;=70,"61-70",IF(PatientData[[#This Row],[Age]]&lt;=80,"71-80","80+"))))))</f>
        <v>51-60</v>
      </c>
    </row>
    <row r="2799" spans="1:13" x14ac:dyDescent="0.25">
      <c r="A2799" t="s">
        <v>2823</v>
      </c>
      <c r="B2799">
        <v>40</v>
      </c>
      <c r="C2799" t="s">
        <v>13</v>
      </c>
      <c r="D2799">
        <v>130</v>
      </c>
      <c r="E2799">
        <v>223.86615666749699</v>
      </c>
      <c r="F2799">
        <v>31.326809421379799</v>
      </c>
      <c r="G2799" t="s">
        <v>14</v>
      </c>
      <c r="H2799" t="s">
        <v>22</v>
      </c>
      <c r="I2799" t="s">
        <v>28</v>
      </c>
      <c r="J2799">
        <v>5</v>
      </c>
      <c r="K2799">
        <v>5382.31</v>
      </c>
      <c r="L2799" t="s">
        <v>23</v>
      </c>
      <c r="M2799" t="str">
        <f>IF(PatientData[[#This Row],[Age]]&lt;=30,"18-30",IF(PatientData[[#This Row],[Age]]&lt;=40,"31-40",IF(PatientData[[#This Row],[Age]]&lt;=50,"41-50",IF(PatientData[[#This Row],[Age]]&lt;=60,"51-60",IF(PatientData[[#This Row],[Age]]&lt;=70,"61-70",IF(PatientData[[#This Row],[Age]]&lt;=80,"71-80","80+"))))))</f>
        <v>31-40</v>
      </c>
    </row>
    <row r="2800" spans="1:13" x14ac:dyDescent="0.25">
      <c r="A2800" t="s">
        <v>2824</v>
      </c>
      <c r="B2800">
        <v>90</v>
      </c>
      <c r="C2800" t="s">
        <v>25</v>
      </c>
      <c r="D2800">
        <v>91</v>
      </c>
      <c r="E2800">
        <v>194.108261896627</v>
      </c>
      <c r="F2800">
        <v>28.719312723561298</v>
      </c>
      <c r="G2800" t="s">
        <v>18</v>
      </c>
      <c r="H2800" t="s">
        <v>19</v>
      </c>
      <c r="I2800" t="s">
        <v>26</v>
      </c>
      <c r="J2800">
        <v>4</v>
      </c>
      <c r="K2800">
        <v>12714.15</v>
      </c>
      <c r="L2800" t="s">
        <v>16</v>
      </c>
      <c r="M2800" t="str">
        <f>IF(PatientData[[#This Row],[Age]]&lt;=30,"18-30",IF(PatientData[[#This Row],[Age]]&lt;=40,"31-40",IF(PatientData[[#This Row],[Age]]&lt;=50,"41-50",IF(PatientData[[#This Row],[Age]]&lt;=60,"51-60",IF(PatientData[[#This Row],[Age]]&lt;=70,"61-70",IF(PatientData[[#This Row],[Age]]&lt;=80,"71-80","80+"))))))</f>
        <v>80+</v>
      </c>
    </row>
    <row r="2801" spans="1:13" x14ac:dyDescent="0.25">
      <c r="A2801" t="s">
        <v>2825</v>
      </c>
      <c r="B2801">
        <v>46</v>
      </c>
      <c r="C2801" t="s">
        <v>13</v>
      </c>
      <c r="D2801">
        <v>94</v>
      </c>
      <c r="E2801">
        <v>271.24664870444701</v>
      </c>
      <c r="F2801">
        <v>27.528562597666902</v>
      </c>
      <c r="G2801" t="s">
        <v>36</v>
      </c>
      <c r="H2801" t="s">
        <v>10051</v>
      </c>
      <c r="I2801" t="s">
        <v>26</v>
      </c>
      <c r="J2801">
        <v>0</v>
      </c>
      <c r="K2801">
        <v>30254.99</v>
      </c>
      <c r="L2801" t="s">
        <v>23</v>
      </c>
      <c r="M2801" t="str">
        <f>IF(PatientData[[#This Row],[Age]]&lt;=30,"18-30",IF(PatientData[[#This Row],[Age]]&lt;=40,"31-40",IF(PatientData[[#This Row],[Age]]&lt;=50,"41-50",IF(PatientData[[#This Row],[Age]]&lt;=60,"51-60",IF(PatientData[[#This Row],[Age]]&lt;=70,"61-70",IF(PatientData[[#This Row],[Age]]&lt;=80,"71-80","80+"))))))</f>
        <v>41-50</v>
      </c>
    </row>
    <row r="2802" spans="1:13" x14ac:dyDescent="0.25">
      <c r="A2802" t="s">
        <v>2826</v>
      </c>
      <c r="B2802">
        <v>80</v>
      </c>
      <c r="C2802" t="s">
        <v>13</v>
      </c>
      <c r="D2802">
        <v>148</v>
      </c>
      <c r="E2802" t="s">
        <v>10051</v>
      </c>
      <c r="F2802">
        <v>25.521143615394202</v>
      </c>
      <c r="G2802" t="s">
        <v>18</v>
      </c>
      <c r="H2802" t="s">
        <v>22</v>
      </c>
      <c r="I2802" t="s">
        <v>15</v>
      </c>
      <c r="J2802">
        <v>3</v>
      </c>
      <c r="K2802">
        <v>9026.0300000000007</v>
      </c>
      <c r="L2802" t="s">
        <v>23</v>
      </c>
      <c r="M2802" t="str">
        <f>IF(PatientData[[#This Row],[Age]]&lt;=30,"18-30",IF(PatientData[[#This Row],[Age]]&lt;=40,"31-40",IF(PatientData[[#This Row],[Age]]&lt;=50,"41-50",IF(PatientData[[#This Row],[Age]]&lt;=60,"51-60",IF(PatientData[[#This Row],[Age]]&lt;=70,"61-70",IF(PatientData[[#This Row],[Age]]&lt;=80,"71-80","80+"))))))</f>
        <v>71-80</v>
      </c>
    </row>
    <row r="2803" spans="1:13" x14ac:dyDescent="0.25">
      <c r="A2803" t="s">
        <v>2827</v>
      </c>
      <c r="B2803">
        <v>42</v>
      </c>
      <c r="C2803" t="s">
        <v>25</v>
      </c>
      <c r="D2803">
        <v>113</v>
      </c>
      <c r="E2803">
        <v>231.39657587261101</v>
      </c>
      <c r="F2803">
        <v>24.595182933545999</v>
      </c>
      <c r="G2803" t="s">
        <v>18</v>
      </c>
      <c r="H2803" t="s">
        <v>19</v>
      </c>
      <c r="I2803" t="s">
        <v>15</v>
      </c>
      <c r="J2803">
        <v>1</v>
      </c>
      <c r="K2803">
        <v>9411.91</v>
      </c>
      <c r="L2803" t="s">
        <v>16</v>
      </c>
      <c r="M2803" t="str">
        <f>IF(PatientData[[#This Row],[Age]]&lt;=30,"18-30",IF(PatientData[[#This Row],[Age]]&lt;=40,"31-40",IF(PatientData[[#This Row],[Age]]&lt;=50,"41-50",IF(PatientData[[#This Row],[Age]]&lt;=60,"51-60",IF(PatientData[[#This Row],[Age]]&lt;=70,"61-70",IF(PatientData[[#This Row],[Age]]&lt;=80,"71-80","80+"))))))</f>
        <v>41-50</v>
      </c>
    </row>
    <row r="2804" spans="1:13" x14ac:dyDescent="0.25">
      <c r="A2804" t="s">
        <v>2828</v>
      </c>
      <c r="B2804">
        <v>47</v>
      </c>
      <c r="C2804" t="s">
        <v>25</v>
      </c>
      <c r="D2804">
        <v>133</v>
      </c>
      <c r="E2804">
        <v>184.48434118861601</v>
      </c>
      <c r="F2804">
        <v>33.5892987513934</v>
      </c>
      <c r="G2804" t="s">
        <v>18</v>
      </c>
      <c r="H2804" t="s">
        <v>19</v>
      </c>
      <c r="I2804" t="s">
        <v>15</v>
      </c>
      <c r="J2804">
        <v>3</v>
      </c>
      <c r="K2804">
        <v>11108.33</v>
      </c>
      <c r="L2804" t="s">
        <v>16</v>
      </c>
      <c r="M2804" t="str">
        <f>IF(PatientData[[#This Row],[Age]]&lt;=30,"18-30",IF(PatientData[[#This Row],[Age]]&lt;=40,"31-40",IF(PatientData[[#This Row],[Age]]&lt;=50,"41-50",IF(PatientData[[#This Row],[Age]]&lt;=60,"51-60",IF(PatientData[[#This Row],[Age]]&lt;=70,"61-70",IF(PatientData[[#This Row],[Age]]&lt;=80,"71-80","80+"))))))</f>
        <v>41-50</v>
      </c>
    </row>
    <row r="2805" spans="1:13" x14ac:dyDescent="0.25">
      <c r="A2805" t="s">
        <v>2829</v>
      </c>
      <c r="B2805">
        <v>34</v>
      </c>
      <c r="C2805" t="s">
        <v>25</v>
      </c>
      <c r="D2805">
        <v>100</v>
      </c>
      <c r="E2805">
        <v>126.00480810268</v>
      </c>
      <c r="F2805">
        <v>28.502370972339701</v>
      </c>
      <c r="G2805" t="s">
        <v>14</v>
      </c>
      <c r="H2805" t="s">
        <v>22</v>
      </c>
      <c r="I2805" t="s">
        <v>28</v>
      </c>
      <c r="J2805">
        <v>2</v>
      </c>
      <c r="K2805">
        <v>5743.54</v>
      </c>
      <c r="L2805" t="s">
        <v>16</v>
      </c>
      <c r="M2805" t="str">
        <f>IF(PatientData[[#This Row],[Age]]&lt;=30,"18-30",IF(PatientData[[#This Row],[Age]]&lt;=40,"31-40",IF(PatientData[[#This Row],[Age]]&lt;=50,"41-50",IF(PatientData[[#This Row],[Age]]&lt;=60,"51-60",IF(PatientData[[#This Row],[Age]]&lt;=70,"61-70",IF(PatientData[[#This Row],[Age]]&lt;=80,"71-80","80+"))))))</f>
        <v>31-40</v>
      </c>
    </row>
    <row r="2806" spans="1:13" x14ac:dyDescent="0.25">
      <c r="A2806" t="s">
        <v>2830</v>
      </c>
      <c r="B2806">
        <v>73</v>
      </c>
      <c r="C2806" t="s">
        <v>25</v>
      </c>
      <c r="D2806">
        <v>137</v>
      </c>
      <c r="E2806">
        <v>268.71650660233701</v>
      </c>
      <c r="F2806">
        <v>22.885676545553501</v>
      </c>
      <c r="G2806" t="s">
        <v>18</v>
      </c>
      <c r="H2806" t="s">
        <v>22</v>
      </c>
      <c r="I2806" t="s">
        <v>26</v>
      </c>
      <c r="J2806">
        <v>4</v>
      </c>
      <c r="K2806">
        <v>16107.8</v>
      </c>
      <c r="L2806" t="s">
        <v>20</v>
      </c>
      <c r="M2806" t="str">
        <f>IF(PatientData[[#This Row],[Age]]&lt;=30,"18-30",IF(PatientData[[#This Row],[Age]]&lt;=40,"31-40",IF(PatientData[[#This Row],[Age]]&lt;=50,"41-50",IF(PatientData[[#This Row],[Age]]&lt;=60,"51-60",IF(PatientData[[#This Row],[Age]]&lt;=70,"61-70",IF(PatientData[[#This Row],[Age]]&lt;=80,"71-80","80+"))))))</f>
        <v>71-80</v>
      </c>
    </row>
    <row r="2807" spans="1:13" x14ac:dyDescent="0.25">
      <c r="A2807" t="s">
        <v>2831</v>
      </c>
      <c r="B2807">
        <v>53</v>
      </c>
      <c r="C2807" t="s">
        <v>13</v>
      </c>
      <c r="D2807">
        <v>111</v>
      </c>
      <c r="E2807">
        <v>207.01581803702399</v>
      </c>
      <c r="F2807">
        <v>30.014367397168499</v>
      </c>
      <c r="G2807" t="s">
        <v>18</v>
      </c>
      <c r="H2807" t="s">
        <v>19</v>
      </c>
      <c r="I2807" t="s">
        <v>28</v>
      </c>
      <c r="J2807">
        <v>4</v>
      </c>
      <c r="K2807">
        <v>7064.13</v>
      </c>
      <c r="L2807" t="s">
        <v>23</v>
      </c>
      <c r="M2807" t="str">
        <f>IF(PatientData[[#This Row],[Age]]&lt;=30,"18-30",IF(PatientData[[#This Row],[Age]]&lt;=40,"31-40",IF(PatientData[[#This Row],[Age]]&lt;=50,"41-50",IF(PatientData[[#This Row],[Age]]&lt;=60,"51-60",IF(PatientData[[#This Row],[Age]]&lt;=70,"61-70",IF(PatientData[[#This Row],[Age]]&lt;=80,"71-80","80+"))))))</f>
        <v>51-60</v>
      </c>
    </row>
    <row r="2808" spans="1:13" x14ac:dyDescent="0.25">
      <c r="A2808" t="s">
        <v>2832</v>
      </c>
      <c r="B2808">
        <v>53</v>
      </c>
      <c r="C2808" t="s">
        <v>25</v>
      </c>
      <c r="D2808">
        <v>170</v>
      </c>
      <c r="E2808">
        <v>216.778253078445</v>
      </c>
      <c r="F2808">
        <v>28.787883142411999</v>
      </c>
      <c r="G2808" t="s">
        <v>18</v>
      </c>
      <c r="H2808" t="s">
        <v>19</v>
      </c>
      <c r="I2808" t="s">
        <v>15</v>
      </c>
      <c r="J2808">
        <v>1</v>
      </c>
      <c r="K2808">
        <v>10381.98</v>
      </c>
      <c r="L2808" t="s">
        <v>23</v>
      </c>
      <c r="M2808" t="str">
        <f>IF(PatientData[[#This Row],[Age]]&lt;=30,"18-30",IF(PatientData[[#This Row],[Age]]&lt;=40,"31-40",IF(PatientData[[#This Row],[Age]]&lt;=50,"41-50",IF(PatientData[[#This Row],[Age]]&lt;=60,"51-60",IF(PatientData[[#This Row],[Age]]&lt;=70,"61-70",IF(PatientData[[#This Row],[Age]]&lt;=80,"71-80","80+"))))))</f>
        <v>51-60</v>
      </c>
    </row>
    <row r="2809" spans="1:13" x14ac:dyDescent="0.25">
      <c r="A2809" t="s">
        <v>2833</v>
      </c>
      <c r="B2809">
        <v>71</v>
      </c>
      <c r="C2809" t="s">
        <v>13</v>
      </c>
      <c r="D2809">
        <v>101</v>
      </c>
      <c r="E2809">
        <v>197.35625298808901</v>
      </c>
      <c r="F2809">
        <v>24.374246736201801</v>
      </c>
      <c r="G2809" t="s">
        <v>14</v>
      </c>
      <c r="H2809" t="s">
        <v>19</v>
      </c>
      <c r="I2809" t="s">
        <v>15</v>
      </c>
      <c r="J2809">
        <v>1</v>
      </c>
      <c r="K2809">
        <v>4445.34</v>
      </c>
      <c r="L2809" t="s">
        <v>16</v>
      </c>
      <c r="M2809" t="str">
        <f>IF(PatientData[[#This Row],[Age]]&lt;=30,"18-30",IF(PatientData[[#This Row],[Age]]&lt;=40,"31-40",IF(PatientData[[#This Row],[Age]]&lt;=50,"41-50",IF(PatientData[[#This Row],[Age]]&lt;=60,"51-60",IF(PatientData[[#This Row],[Age]]&lt;=70,"61-70",IF(PatientData[[#This Row],[Age]]&lt;=80,"71-80","80+"))))))</f>
        <v>71-80</v>
      </c>
    </row>
    <row r="2810" spans="1:13" x14ac:dyDescent="0.25">
      <c r="A2810" t="s">
        <v>2834</v>
      </c>
      <c r="B2810">
        <v>33</v>
      </c>
      <c r="C2810" t="s">
        <v>25</v>
      </c>
      <c r="D2810">
        <v>130</v>
      </c>
      <c r="E2810">
        <v>189.85401156374601</v>
      </c>
      <c r="F2810">
        <v>20.698108531773698</v>
      </c>
      <c r="G2810" t="s">
        <v>14</v>
      </c>
      <c r="H2810" t="s">
        <v>19</v>
      </c>
      <c r="I2810" t="s">
        <v>28</v>
      </c>
      <c r="J2810">
        <v>3</v>
      </c>
      <c r="K2810">
        <v>6218.35</v>
      </c>
      <c r="L2810" t="s">
        <v>16</v>
      </c>
      <c r="M2810" t="str">
        <f>IF(PatientData[[#This Row],[Age]]&lt;=30,"18-30",IF(PatientData[[#This Row],[Age]]&lt;=40,"31-40",IF(PatientData[[#This Row],[Age]]&lt;=50,"41-50",IF(PatientData[[#This Row],[Age]]&lt;=60,"51-60",IF(PatientData[[#This Row],[Age]]&lt;=70,"61-70",IF(PatientData[[#This Row],[Age]]&lt;=80,"71-80","80+"))))))</f>
        <v>31-40</v>
      </c>
    </row>
    <row r="2811" spans="1:13" x14ac:dyDescent="0.25">
      <c r="A2811" t="s">
        <v>2835</v>
      </c>
      <c r="B2811">
        <v>83</v>
      </c>
      <c r="C2811" t="s">
        <v>25</v>
      </c>
      <c r="D2811">
        <v>107</v>
      </c>
      <c r="E2811">
        <v>277.021427086112</v>
      </c>
      <c r="F2811">
        <v>15.341810113143801</v>
      </c>
      <c r="G2811" t="s">
        <v>14</v>
      </c>
      <c r="H2811" t="s">
        <v>22</v>
      </c>
      <c r="I2811" t="s">
        <v>26</v>
      </c>
      <c r="J2811">
        <v>1</v>
      </c>
      <c r="K2811">
        <v>9562.81</v>
      </c>
      <c r="L2811" t="s">
        <v>23</v>
      </c>
      <c r="M2811" t="str">
        <f>IF(PatientData[[#This Row],[Age]]&lt;=30,"18-30",IF(PatientData[[#This Row],[Age]]&lt;=40,"31-40",IF(PatientData[[#This Row],[Age]]&lt;=50,"41-50",IF(PatientData[[#This Row],[Age]]&lt;=60,"51-60",IF(PatientData[[#This Row],[Age]]&lt;=70,"61-70",IF(PatientData[[#This Row],[Age]]&lt;=80,"71-80","80+"))))))</f>
        <v>80+</v>
      </c>
    </row>
    <row r="2812" spans="1:13" x14ac:dyDescent="0.25">
      <c r="A2812" t="s">
        <v>2836</v>
      </c>
      <c r="B2812">
        <v>40</v>
      </c>
      <c r="C2812" t="s">
        <v>13</v>
      </c>
      <c r="D2812">
        <v>126</v>
      </c>
      <c r="E2812">
        <v>165.66354634608999</v>
      </c>
      <c r="F2812">
        <v>17.009463126385299</v>
      </c>
      <c r="G2812" t="s">
        <v>14</v>
      </c>
      <c r="H2812" t="s">
        <v>19</v>
      </c>
      <c r="I2812" t="s">
        <v>28</v>
      </c>
      <c r="J2812">
        <v>2</v>
      </c>
      <c r="K2812">
        <v>4464.71</v>
      </c>
      <c r="L2812" t="s">
        <v>16</v>
      </c>
      <c r="M2812" t="str">
        <f>IF(PatientData[[#This Row],[Age]]&lt;=30,"18-30",IF(PatientData[[#This Row],[Age]]&lt;=40,"31-40",IF(PatientData[[#This Row],[Age]]&lt;=50,"41-50",IF(PatientData[[#This Row],[Age]]&lt;=60,"51-60",IF(PatientData[[#This Row],[Age]]&lt;=70,"61-70",IF(PatientData[[#This Row],[Age]]&lt;=80,"71-80","80+"))))))</f>
        <v>31-40</v>
      </c>
    </row>
    <row r="2813" spans="1:13" x14ac:dyDescent="0.25">
      <c r="A2813" t="s">
        <v>2837</v>
      </c>
      <c r="B2813">
        <v>44</v>
      </c>
      <c r="C2813" t="s">
        <v>13</v>
      </c>
      <c r="D2813">
        <v>113</v>
      </c>
      <c r="E2813">
        <v>197.919300627127</v>
      </c>
      <c r="F2813">
        <v>26.886949731660401</v>
      </c>
      <c r="G2813" t="s">
        <v>14</v>
      </c>
      <c r="H2813" t="s">
        <v>22</v>
      </c>
      <c r="I2813" t="s">
        <v>15</v>
      </c>
      <c r="J2813">
        <v>4</v>
      </c>
      <c r="K2813">
        <v>12722.33</v>
      </c>
      <c r="L2813" t="s">
        <v>16</v>
      </c>
      <c r="M2813" t="str">
        <f>IF(PatientData[[#This Row],[Age]]&lt;=30,"18-30",IF(PatientData[[#This Row],[Age]]&lt;=40,"31-40",IF(PatientData[[#This Row],[Age]]&lt;=50,"41-50",IF(PatientData[[#This Row],[Age]]&lt;=60,"51-60",IF(PatientData[[#This Row],[Age]]&lt;=70,"61-70",IF(PatientData[[#This Row],[Age]]&lt;=80,"71-80","80+"))))))</f>
        <v>41-50</v>
      </c>
    </row>
    <row r="2814" spans="1:13" x14ac:dyDescent="0.25">
      <c r="A2814" t="s">
        <v>2838</v>
      </c>
      <c r="B2814">
        <v>31</v>
      </c>
      <c r="C2814" t="s">
        <v>13</v>
      </c>
      <c r="D2814">
        <v>133</v>
      </c>
      <c r="E2814">
        <v>230.94323290710301</v>
      </c>
      <c r="F2814">
        <v>28.760838072516499</v>
      </c>
      <c r="G2814" t="s">
        <v>14</v>
      </c>
      <c r="H2814" t="s">
        <v>19</v>
      </c>
      <c r="I2814" t="s">
        <v>28</v>
      </c>
      <c r="J2814">
        <v>1</v>
      </c>
      <c r="K2814">
        <v>4240.04</v>
      </c>
      <c r="L2814" t="s">
        <v>23</v>
      </c>
      <c r="M2814" t="str">
        <f>IF(PatientData[[#This Row],[Age]]&lt;=30,"18-30",IF(PatientData[[#This Row],[Age]]&lt;=40,"31-40",IF(PatientData[[#This Row],[Age]]&lt;=50,"41-50",IF(PatientData[[#This Row],[Age]]&lt;=60,"51-60",IF(PatientData[[#This Row],[Age]]&lt;=70,"61-70",IF(PatientData[[#This Row],[Age]]&lt;=80,"71-80","80+"))))))</f>
        <v>31-40</v>
      </c>
    </row>
    <row r="2815" spans="1:13" x14ac:dyDescent="0.25">
      <c r="A2815" t="s">
        <v>2839</v>
      </c>
      <c r="B2815">
        <v>44</v>
      </c>
      <c r="C2815" t="s">
        <v>25</v>
      </c>
      <c r="D2815">
        <v>119</v>
      </c>
      <c r="E2815">
        <v>270.05519609630301</v>
      </c>
      <c r="F2815">
        <v>39.0039202815057</v>
      </c>
      <c r="G2815" t="s">
        <v>10051</v>
      </c>
      <c r="H2815" t="s">
        <v>19</v>
      </c>
      <c r="I2815" t="s">
        <v>28</v>
      </c>
      <c r="J2815">
        <v>3</v>
      </c>
      <c r="K2815">
        <v>6365.4</v>
      </c>
      <c r="L2815" t="s">
        <v>16</v>
      </c>
      <c r="M2815" t="str">
        <f>IF(PatientData[[#This Row],[Age]]&lt;=30,"18-30",IF(PatientData[[#This Row],[Age]]&lt;=40,"31-40",IF(PatientData[[#This Row],[Age]]&lt;=50,"41-50",IF(PatientData[[#This Row],[Age]]&lt;=60,"51-60",IF(PatientData[[#This Row],[Age]]&lt;=70,"61-70",IF(PatientData[[#This Row],[Age]]&lt;=80,"71-80","80+"))))))</f>
        <v>41-50</v>
      </c>
    </row>
    <row r="2816" spans="1:13" x14ac:dyDescent="0.25">
      <c r="A2816" t="s">
        <v>2840</v>
      </c>
      <c r="B2816">
        <v>71</v>
      </c>
      <c r="C2816" t="s">
        <v>25</v>
      </c>
      <c r="D2816">
        <v>152</v>
      </c>
      <c r="E2816">
        <v>247.06707476675399</v>
      </c>
      <c r="F2816">
        <v>28.141683501639001</v>
      </c>
      <c r="G2816" t="s">
        <v>14</v>
      </c>
      <c r="H2816" t="s">
        <v>19</v>
      </c>
      <c r="I2816" t="s">
        <v>26</v>
      </c>
      <c r="J2816">
        <v>3</v>
      </c>
      <c r="K2816">
        <v>12605.98</v>
      </c>
      <c r="L2816" t="s">
        <v>16</v>
      </c>
      <c r="M2816" t="str">
        <f>IF(PatientData[[#This Row],[Age]]&lt;=30,"18-30",IF(PatientData[[#This Row],[Age]]&lt;=40,"31-40",IF(PatientData[[#This Row],[Age]]&lt;=50,"41-50",IF(PatientData[[#This Row],[Age]]&lt;=60,"51-60",IF(PatientData[[#This Row],[Age]]&lt;=70,"61-70",IF(PatientData[[#This Row],[Age]]&lt;=80,"71-80","80+"))))))</f>
        <v>71-80</v>
      </c>
    </row>
    <row r="2817" spans="1:13" x14ac:dyDescent="0.25">
      <c r="A2817" t="s">
        <v>2841</v>
      </c>
      <c r="B2817">
        <v>46</v>
      </c>
      <c r="C2817" t="s">
        <v>13</v>
      </c>
      <c r="D2817">
        <v>126</v>
      </c>
      <c r="E2817">
        <v>195.352655777862</v>
      </c>
      <c r="F2817">
        <v>29.239799411737401</v>
      </c>
      <c r="G2817" t="s">
        <v>14</v>
      </c>
      <c r="H2817" t="s">
        <v>22</v>
      </c>
      <c r="I2817" t="s">
        <v>15</v>
      </c>
      <c r="J2817">
        <v>3</v>
      </c>
      <c r="K2817">
        <v>7555.16</v>
      </c>
      <c r="L2817" t="s">
        <v>20</v>
      </c>
      <c r="M2817" t="str">
        <f>IF(PatientData[[#This Row],[Age]]&lt;=30,"18-30",IF(PatientData[[#This Row],[Age]]&lt;=40,"31-40",IF(PatientData[[#This Row],[Age]]&lt;=50,"41-50",IF(PatientData[[#This Row],[Age]]&lt;=60,"51-60",IF(PatientData[[#This Row],[Age]]&lt;=70,"61-70",IF(PatientData[[#This Row],[Age]]&lt;=80,"71-80","80+"))))))</f>
        <v>41-50</v>
      </c>
    </row>
    <row r="2818" spans="1:13" x14ac:dyDescent="0.25">
      <c r="A2818" t="s">
        <v>2842</v>
      </c>
      <c r="B2818">
        <v>76</v>
      </c>
      <c r="C2818" t="s">
        <v>25</v>
      </c>
      <c r="D2818">
        <v>98</v>
      </c>
      <c r="E2818">
        <v>194.67944710744899</v>
      </c>
      <c r="F2818">
        <v>34.331678913688499</v>
      </c>
      <c r="G2818" t="s">
        <v>18</v>
      </c>
      <c r="H2818" t="s">
        <v>19</v>
      </c>
      <c r="I2818" t="s">
        <v>15</v>
      </c>
      <c r="J2818">
        <v>4</v>
      </c>
      <c r="K2818">
        <v>12292.87</v>
      </c>
      <c r="L2818" t="s">
        <v>16</v>
      </c>
      <c r="M2818" t="str">
        <f>IF(PatientData[[#This Row],[Age]]&lt;=30,"18-30",IF(PatientData[[#This Row],[Age]]&lt;=40,"31-40",IF(PatientData[[#This Row],[Age]]&lt;=50,"41-50",IF(PatientData[[#This Row],[Age]]&lt;=60,"51-60",IF(PatientData[[#This Row],[Age]]&lt;=70,"61-70",IF(PatientData[[#This Row],[Age]]&lt;=80,"71-80","80+"))))))</f>
        <v>71-80</v>
      </c>
    </row>
    <row r="2819" spans="1:13" x14ac:dyDescent="0.25">
      <c r="A2819" t="s">
        <v>2843</v>
      </c>
      <c r="B2819">
        <v>53</v>
      </c>
      <c r="C2819" t="s">
        <v>13</v>
      </c>
      <c r="D2819">
        <v>112</v>
      </c>
      <c r="E2819">
        <v>227.606499746287</v>
      </c>
      <c r="F2819">
        <v>25.5065556305866</v>
      </c>
      <c r="G2819" t="s">
        <v>14</v>
      </c>
      <c r="H2819" t="s">
        <v>19</v>
      </c>
      <c r="I2819" t="s">
        <v>28</v>
      </c>
      <c r="J2819">
        <v>4</v>
      </c>
      <c r="K2819">
        <v>4574.3500000000004</v>
      </c>
      <c r="L2819" t="s">
        <v>16</v>
      </c>
      <c r="M2819" t="str">
        <f>IF(PatientData[[#This Row],[Age]]&lt;=30,"18-30",IF(PatientData[[#This Row],[Age]]&lt;=40,"31-40",IF(PatientData[[#This Row],[Age]]&lt;=50,"41-50",IF(PatientData[[#This Row],[Age]]&lt;=60,"51-60",IF(PatientData[[#This Row],[Age]]&lt;=70,"61-70",IF(PatientData[[#This Row],[Age]]&lt;=80,"71-80","80+"))))))</f>
        <v>51-60</v>
      </c>
    </row>
    <row r="2820" spans="1:13" x14ac:dyDescent="0.25">
      <c r="A2820" t="s">
        <v>2844</v>
      </c>
      <c r="B2820">
        <v>63</v>
      </c>
      <c r="C2820" t="s">
        <v>13</v>
      </c>
      <c r="D2820" t="s">
        <v>10051</v>
      </c>
      <c r="E2820">
        <v>282.15187785759798</v>
      </c>
      <c r="F2820">
        <v>28.079848548628402</v>
      </c>
      <c r="G2820" t="s">
        <v>36</v>
      </c>
      <c r="H2820" t="s">
        <v>19</v>
      </c>
      <c r="I2820" t="s">
        <v>26</v>
      </c>
      <c r="J2820">
        <v>7</v>
      </c>
      <c r="K2820">
        <v>13309.22</v>
      </c>
      <c r="L2820" t="s">
        <v>16</v>
      </c>
      <c r="M2820" t="str">
        <f>IF(PatientData[[#This Row],[Age]]&lt;=30,"18-30",IF(PatientData[[#This Row],[Age]]&lt;=40,"31-40",IF(PatientData[[#This Row],[Age]]&lt;=50,"41-50",IF(PatientData[[#This Row],[Age]]&lt;=60,"51-60",IF(PatientData[[#This Row],[Age]]&lt;=70,"61-70",IF(PatientData[[#This Row],[Age]]&lt;=80,"71-80","80+"))))))</f>
        <v>61-70</v>
      </c>
    </row>
    <row r="2821" spans="1:13" x14ac:dyDescent="0.25">
      <c r="A2821" t="s">
        <v>2845</v>
      </c>
      <c r="B2821">
        <v>61</v>
      </c>
      <c r="C2821" t="s">
        <v>25</v>
      </c>
      <c r="D2821">
        <v>148</v>
      </c>
      <c r="E2821">
        <v>217.28150455340699</v>
      </c>
      <c r="F2821">
        <v>22.044272935420199</v>
      </c>
      <c r="G2821" t="s">
        <v>36</v>
      </c>
      <c r="H2821" t="s">
        <v>19</v>
      </c>
      <c r="I2821" t="s">
        <v>15</v>
      </c>
      <c r="J2821">
        <v>6</v>
      </c>
      <c r="K2821">
        <v>9301.2999999999993</v>
      </c>
      <c r="L2821" t="s">
        <v>16</v>
      </c>
      <c r="M2821" t="str">
        <f>IF(PatientData[[#This Row],[Age]]&lt;=30,"18-30",IF(PatientData[[#This Row],[Age]]&lt;=40,"31-40",IF(PatientData[[#This Row],[Age]]&lt;=50,"41-50",IF(PatientData[[#This Row],[Age]]&lt;=60,"51-60",IF(PatientData[[#This Row],[Age]]&lt;=70,"61-70",IF(PatientData[[#This Row],[Age]]&lt;=80,"71-80","80+"))))))</f>
        <v>61-70</v>
      </c>
    </row>
    <row r="2822" spans="1:13" x14ac:dyDescent="0.25">
      <c r="A2822" t="s">
        <v>2846</v>
      </c>
      <c r="B2822">
        <v>68</v>
      </c>
      <c r="C2822" t="s">
        <v>25</v>
      </c>
      <c r="D2822">
        <v>125</v>
      </c>
      <c r="E2822">
        <v>181.08255071591901</v>
      </c>
      <c r="F2822">
        <v>21.0843391184887</v>
      </c>
      <c r="G2822" t="s">
        <v>14</v>
      </c>
      <c r="H2822" t="s">
        <v>19</v>
      </c>
      <c r="I2822" t="s">
        <v>28</v>
      </c>
      <c r="J2822">
        <v>3</v>
      </c>
      <c r="K2822">
        <v>4217.07</v>
      </c>
      <c r="L2822" t="s">
        <v>16</v>
      </c>
      <c r="M2822" t="str">
        <f>IF(PatientData[[#This Row],[Age]]&lt;=30,"18-30",IF(PatientData[[#This Row],[Age]]&lt;=40,"31-40",IF(PatientData[[#This Row],[Age]]&lt;=50,"41-50",IF(PatientData[[#This Row],[Age]]&lt;=60,"51-60",IF(PatientData[[#This Row],[Age]]&lt;=70,"61-70",IF(PatientData[[#This Row],[Age]]&lt;=80,"71-80","80+"))))))</f>
        <v>61-70</v>
      </c>
    </row>
    <row r="2823" spans="1:13" x14ac:dyDescent="0.25">
      <c r="A2823" t="s">
        <v>2847</v>
      </c>
      <c r="B2823">
        <v>32</v>
      </c>
      <c r="C2823" t="s">
        <v>25</v>
      </c>
      <c r="D2823">
        <v>136</v>
      </c>
      <c r="E2823">
        <v>209.89075626570599</v>
      </c>
      <c r="F2823">
        <v>31.8859023929054</v>
      </c>
      <c r="G2823" t="s">
        <v>18</v>
      </c>
      <c r="H2823" t="s">
        <v>19</v>
      </c>
      <c r="I2823" t="s">
        <v>28</v>
      </c>
      <c r="J2823">
        <v>4</v>
      </c>
      <c r="K2823">
        <v>2354.91</v>
      </c>
      <c r="L2823" t="s">
        <v>23</v>
      </c>
      <c r="M2823" t="str">
        <f>IF(PatientData[[#This Row],[Age]]&lt;=30,"18-30",IF(PatientData[[#This Row],[Age]]&lt;=40,"31-40",IF(PatientData[[#This Row],[Age]]&lt;=50,"41-50",IF(PatientData[[#This Row],[Age]]&lt;=60,"51-60",IF(PatientData[[#This Row],[Age]]&lt;=70,"61-70",IF(PatientData[[#This Row],[Age]]&lt;=80,"71-80","80+"))))))</f>
        <v>31-40</v>
      </c>
    </row>
    <row r="2824" spans="1:13" x14ac:dyDescent="0.25">
      <c r="A2824" t="s">
        <v>2848</v>
      </c>
      <c r="B2824">
        <v>46</v>
      </c>
      <c r="C2824" t="s">
        <v>13</v>
      </c>
      <c r="D2824">
        <v>126</v>
      </c>
      <c r="E2824">
        <v>168.944575532447</v>
      </c>
      <c r="F2824">
        <v>24.4393098418224</v>
      </c>
      <c r="G2824" t="s">
        <v>18</v>
      </c>
      <c r="H2824" t="s">
        <v>19</v>
      </c>
      <c r="I2824" t="s">
        <v>15</v>
      </c>
      <c r="J2824" t="s">
        <v>10051</v>
      </c>
      <c r="K2824">
        <v>8646.4699999999993</v>
      </c>
      <c r="L2824" t="s">
        <v>16</v>
      </c>
      <c r="M2824" t="str">
        <f>IF(PatientData[[#This Row],[Age]]&lt;=30,"18-30",IF(PatientData[[#This Row],[Age]]&lt;=40,"31-40",IF(PatientData[[#This Row],[Age]]&lt;=50,"41-50",IF(PatientData[[#This Row],[Age]]&lt;=60,"51-60",IF(PatientData[[#This Row],[Age]]&lt;=70,"61-70",IF(PatientData[[#This Row],[Age]]&lt;=80,"71-80","80+"))))))</f>
        <v>41-50</v>
      </c>
    </row>
    <row r="2825" spans="1:13" x14ac:dyDescent="0.25">
      <c r="A2825" t="s">
        <v>2849</v>
      </c>
      <c r="B2825">
        <v>58</v>
      </c>
      <c r="C2825" t="s">
        <v>13</v>
      </c>
      <c r="D2825">
        <v>111</v>
      </c>
      <c r="E2825">
        <v>238.57055966255899</v>
      </c>
      <c r="F2825">
        <v>23.7812735828233</v>
      </c>
      <c r="G2825" t="s">
        <v>14</v>
      </c>
      <c r="H2825" t="s">
        <v>19</v>
      </c>
      <c r="I2825" t="s">
        <v>15</v>
      </c>
      <c r="J2825">
        <v>1</v>
      </c>
      <c r="K2825">
        <v>4578.4399999999996</v>
      </c>
      <c r="L2825" t="s">
        <v>23</v>
      </c>
      <c r="M2825" t="str">
        <f>IF(PatientData[[#This Row],[Age]]&lt;=30,"18-30",IF(PatientData[[#This Row],[Age]]&lt;=40,"31-40",IF(PatientData[[#This Row],[Age]]&lt;=50,"41-50",IF(PatientData[[#This Row],[Age]]&lt;=60,"51-60",IF(PatientData[[#This Row],[Age]]&lt;=70,"61-70",IF(PatientData[[#This Row],[Age]]&lt;=80,"71-80","80+"))))))</f>
        <v>51-60</v>
      </c>
    </row>
    <row r="2826" spans="1:13" x14ac:dyDescent="0.25">
      <c r="A2826" t="s">
        <v>2850</v>
      </c>
      <c r="B2826">
        <v>52</v>
      </c>
      <c r="C2826" t="s">
        <v>25</v>
      </c>
      <c r="D2826">
        <v>95</v>
      </c>
      <c r="E2826">
        <v>236.69513448573801</v>
      </c>
      <c r="F2826">
        <v>25.933097619931299</v>
      </c>
      <c r="G2826" t="s">
        <v>36</v>
      </c>
      <c r="H2826" t="s">
        <v>22</v>
      </c>
      <c r="I2826" t="s">
        <v>26</v>
      </c>
      <c r="J2826">
        <v>3</v>
      </c>
      <c r="K2826">
        <v>21857.5</v>
      </c>
      <c r="L2826" t="s">
        <v>16</v>
      </c>
      <c r="M2826" t="str">
        <f>IF(PatientData[[#This Row],[Age]]&lt;=30,"18-30",IF(PatientData[[#This Row],[Age]]&lt;=40,"31-40",IF(PatientData[[#This Row],[Age]]&lt;=50,"41-50",IF(PatientData[[#This Row],[Age]]&lt;=60,"51-60",IF(PatientData[[#This Row],[Age]]&lt;=70,"61-70",IF(PatientData[[#This Row],[Age]]&lt;=80,"71-80","80+"))))))</f>
        <v>51-60</v>
      </c>
    </row>
    <row r="2827" spans="1:13" x14ac:dyDescent="0.25">
      <c r="A2827" t="s">
        <v>2851</v>
      </c>
      <c r="B2827">
        <v>51</v>
      </c>
      <c r="C2827" t="s">
        <v>13</v>
      </c>
      <c r="D2827">
        <v>93</v>
      </c>
      <c r="E2827">
        <v>249.16963906636801</v>
      </c>
      <c r="F2827">
        <v>32.438637988742101</v>
      </c>
      <c r="G2827" t="s">
        <v>18</v>
      </c>
      <c r="H2827" t="s">
        <v>22</v>
      </c>
      <c r="I2827" t="s">
        <v>26</v>
      </c>
      <c r="J2827">
        <v>4</v>
      </c>
      <c r="K2827">
        <v>22796.639999999999</v>
      </c>
      <c r="L2827" t="s">
        <v>20</v>
      </c>
      <c r="M2827" t="str">
        <f>IF(PatientData[[#This Row],[Age]]&lt;=30,"18-30",IF(PatientData[[#This Row],[Age]]&lt;=40,"31-40",IF(PatientData[[#This Row],[Age]]&lt;=50,"41-50",IF(PatientData[[#This Row],[Age]]&lt;=60,"51-60",IF(PatientData[[#This Row],[Age]]&lt;=70,"61-70",IF(PatientData[[#This Row],[Age]]&lt;=80,"71-80","80+"))))))</f>
        <v>51-60</v>
      </c>
    </row>
    <row r="2828" spans="1:13" x14ac:dyDescent="0.25">
      <c r="A2828" t="s">
        <v>2852</v>
      </c>
      <c r="B2828">
        <v>76</v>
      </c>
      <c r="C2828" t="s">
        <v>13</v>
      </c>
      <c r="D2828">
        <v>120</v>
      </c>
      <c r="E2828">
        <v>196.77981291127901</v>
      </c>
      <c r="F2828">
        <v>26.227108084906</v>
      </c>
      <c r="G2828" t="s">
        <v>14</v>
      </c>
      <c r="H2828" t="s">
        <v>22</v>
      </c>
      <c r="I2828" t="s">
        <v>15</v>
      </c>
      <c r="J2828">
        <v>7</v>
      </c>
      <c r="K2828">
        <v>8869.64</v>
      </c>
      <c r="L2828" t="s">
        <v>16</v>
      </c>
      <c r="M2828" t="str">
        <f>IF(PatientData[[#This Row],[Age]]&lt;=30,"18-30",IF(PatientData[[#This Row],[Age]]&lt;=40,"31-40",IF(PatientData[[#This Row],[Age]]&lt;=50,"41-50",IF(PatientData[[#This Row],[Age]]&lt;=60,"51-60",IF(PatientData[[#This Row],[Age]]&lt;=70,"61-70",IF(PatientData[[#This Row],[Age]]&lt;=80,"71-80","80+"))))))</f>
        <v>71-80</v>
      </c>
    </row>
    <row r="2829" spans="1:13" x14ac:dyDescent="0.25">
      <c r="A2829" t="s">
        <v>2853</v>
      </c>
      <c r="B2829">
        <v>65</v>
      </c>
      <c r="C2829" t="s">
        <v>25</v>
      </c>
      <c r="D2829" t="s">
        <v>10051</v>
      </c>
      <c r="E2829">
        <v>222.67528617687199</v>
      </c>
      <c r="F2829">
        <v>33.8860827118475</v>
      </c>
      <c r="G2829" t="s">
        <v>14</v>
      </c>
      <c r="H2829" t="s">
        <v>19</v>
      </c>
      <c r="I2829" t="s">
        <v>15</v>
      </c>
      <c r="J2829">
        <v>5</v>
      </c>
      <c r="K2829">
        <v>10403.459999999999</v>
      </c>
      <c r="L2829" t="s">
        <v>20</v>
      </c>
      <c r="M2829" t="str">
        <f>IF(PatientData[[#This Row],[Age]]&lt;=30,"18-30",IF(PatientData[[#This Row],[Age]]&lt;=40,"31-40",IF(PatientData[[#This Row],[Age]]&lt;=50,"41-50",IF(PatientData[[#This Row],[Age]]&lt;=60,"51-60",IF(PatientData[[#This Row],[Age]]&lt;=70,"61-70",IF(PatientData[[#This Row],[Age]]&lt;=80,"71-80","80+"))))))</f>
        <v>61-70</v>
      </c>
    </row>
    <row r="2830" spans="1:13" x14ac:dyDescent="0.25">
      <c r="A2830" t="s">
        <v>2854</v>
      </c>
      <c r="B2830">
        <v>59</v>
      </c>
      <c r="C2830" t="s">
        <v>13</v>
      </c>
      <c r="D2830">
        <v>154</v>
      </c>
      <c r="E2830">
        <v>188.380629116439</v>
      </c>
      <c r="F2830">
        <v>33.202635774744003</v>
      </c>
      <c r="G2830" t="s">
        <v>36</v>
      </c>
      <c r="H2830" t="s">
        <v>19</v>
      </c>
      <c r="I2830" t="s">
        <v>26</v>
      </c>
      <c r="J2830">
        <v>6</v>
      </c>
      <c r="K2830">
        <v>11970.98</v>
      </c>
      <c r="L2830" t="s">
        <v>16</v>
      </c>
      <c r="M2830" t="str">
        <f>IF(PatientData[[#This Row],[Age]]&lt;=30,"18-30",IF(PatientData[[#This Row],[Age]]&lt;=40,"31-40",IF(PatientData[[#This Row],[Age]]&lt;=50,"41-50",IF(PatientData[[#This Row],[Age]]&lt;=60,"51-60",IF(PatientData[[#This Row],[Age]]&lt;=70,"61-70",IF(PatientData[[#This Row],[Age]]&lt;=80,"71-80","80+"))))))</f>
        <v>51-60</v>
      </c>
    </row>
    <row r="2831" spans="1:13" x14ac:dyDescent="0.25">
      <c r="A2831" t="s">
        <v>2855</v>
      </c>
      <c r="B2831">
        <v>55</v>
      </c>
      <c r="C2831" t="s">
        <v>13</v>
      </c>
      <c r="D2831">
        <v>146</v>
      </c>
      <c r="E2831">
        <v>247.45259220176899</v>
      </c>
      <c r="F2831">
        <v>29.6114252217934</v>
      </c>
      <c r="G2831" t="s">
        <v>18</v>
      </c>
      <c r="H2831" t="s">
        <v>19</v>
      </c>
      <c r="I2831" t="s">
        <v>15</v>
      </c>
      <c r="J2831">
        <v>5</v>
      </c>
      <c r="K2831">
        <v>3639.07</v>
      </c>
      <c r="L2831" t="s">
        <v>16</v>
      </c>
      <c r="M2831" t="str">
        <f>IF(PatientData[[#This Row],[Age]]&lt;=30,"18-30",IF(PatientData[[#This Row],[Age]]&lt;=40,"31-40",IF(PatientData[[#This Row],[Age]]&lt;=50,"41-50",IF(PatientData[[#This Row],[Age]]&lt;=60,"51-60",IF(PatientData[[#This Row],[Age]]&lt;=70,"61-70",IF(PatientData[[#This Row],[Age]]&lt;=80,"71-80","80+"))))))</f>
        <v>51-60</v>
      </c>
    </row>
    <row r="2832" spans="1:13" x14ac:dyDescent="0.25">
      <c r="A2832" t="s">
        <v>2856</v>
      </c>
      <c r="B2832">
        <v>28</v>
      </c>
      <c r="C2832" t="s">
        <v>13</v>
      </c>
      <c r="D2832">
        <v>126</v>
      </c>
      <c r="E2832">
        <v>201.88701478287501</v>
      </c>
      <c r="F2832">
        <v>43.903072445287798</v>
      </c>
      <c r="G2832" t="s">
        <v>14</v>
      </c>
      <c r="H2832" t="s">
        <v>22</v>
      </c>
      <c r="I2832" t="s">
        <v>28</v>
      </c>
      <c r="J2832">
        <v>1</v>
      </c>
      <c r="K2832">
        <v>5012.3900000000003</v>
      </c>
      <c r="L2832" t="s">
        <v>43</v>
      </c>
      <c r="M2832" t="str">
        <f>IF(PatientData[[#This Row],[Age]]&lt;=30,"18-30",IF(PatientData[[#This Row],[Age]]&lt;=40,"31-40",IF(PatientData[[#This Row],[Age]]&lt;=50,"41-50",IF(PatientData[[#This Row],[Age]]&lt;=60,"51-60",IF(PatientData[[#This Row],[Age]]&lt;=70,"61-70",IF(PatientData[[#This Row],[Age]]&lt;=80,"71-80","80+"))))))</f>
        <v>18-30</v>
      </c>
    </row>
    <row r="2833" spans="1:13" x14ac:dyDescent="0.25">
      <c r="A2833" t="s">
        <v>2857</v>
      </c>
      <c r="B2833">
        <v>34</v>
      </c>
      <c r="C2833" t="s">
        <v>25</v>
      </c>
      <c r="D2833">
        <v>141</v>
      </c>
      <c r="E2833">
        <v>176.72290538814801</v>
      </c>
      <c r="F2833">
        <v>27.671276183390798</v>
      </c>
      <c r="G2833" t="s">
        <v>18</v>
      </c>
      <c r="H2833" t="s">
        <v>10051</v>
      </c>
      <c r="I2833" t="s">
        <v>28</v>
      </c>
      <c r="J2833">
        <v>4</v>
      </c>
      <c r="K2833">
        <v>4745.28</v>
      </c>
      <c r="L2833" t="s">
        <v>16</v>
      </c>
      <c r="M2833" t="str">
        <f>IF(PatientData[[#This Row],[Age]]&lt;=30,"18-30",IF(PatientData[[#This Row],[Age]]&lt;=40,"31-40",IF(PatientData[[#This Row],[Age]]&lt;=50,"41-50",IF(PatientData[[#This Row],[Age]]&lt;=60,"51-60",IF(PatientData[[#This Row],[Age]]&lt;=70,"61-70",IF(PatientData[[#This Row],[Age]]&lt;=80,"71-80","80+"))))))</f>
        <v>31-40</v>
      </c>
    </row>
    <row r="2834" spans="1:13" x14ac:dyDescent="0.25">
      <c r="A2834" t="s">
        <v>2858</v>
      </c>
      <c r="B2834">
        <v>61</v>
      </c>
      <c r="C2834" t="s">
        <v>13</v>
      </c>
      <c r="D2834">
        <v>108</v>
      </c>
      <c r="E2834">
        <v>266.685473772465</v>
      </c>
      <c r="F2834">
        <v>32.225819342085799</v>
      </c>
      <c r="G2834" t="s">
        <v>10051</v>
      </c>
      <c r="H2834" t="s">
        <v>19</v>
      </c>
      <c r="I2834" t="s">
        <v>26</v>
      </c>
      <c r="J2834">
        <v>2</v>
      </c>
      <c r="K2834">
        <v>13313.61</v>
      </c>
      <c r="L2834" t="s">
        <v>20</v>
      </c>
      <c r="M2834" t="str">
        <f>IF(PatientData[[#This Row],[Age]]&lt;=30,"18-30",IF(PatientData[[#This Row],[Age]]&lt;=40,"31-40",IF(PatientData[[#This Row],[Age]]&lt;=50,"41-50",IF(PatientData[[#This Row],[Age]]&lt;=60,"51-60",IF(PatientData[[#This Row],[Age]]&lt;=70,"61-70",IF(PatientData[[#This Row],[Age]]&lt;=80,"71-80","80+"))))))</f>
        <v>61-70</v>
      </c>
    </row>
    <row r="2835" spans="1:13" x14ac:dyDescent="0.25">
      <c r="A2835" t="s">
        <v>2859</v>
      </c>
      <c r="B2835">
        <v>64</v>
      </c>
      <c r="C2835" t="s">
        <v>25</v>
      </c>
      <c r="D2835">
        <v>156</v>
      </c>
      <c r="E2835">
        <v>275.97766716815602</v>
      </c>
      <c r="F2835">
        <v>26.927740191997302</v>
      </c>
      <c r="G2835" t="s">
        <v>18</v>
      </c>
      <c r="H2835" t="s">
        <v>19</v>
      </c>
      <c r="I2835" t="s">
        <v>15</v>
      </c>
      <c r="J2835">
        <v>1</v>
      </c>
      <c r="K2835">
        <v>8214.85</v>
      </c>
      <c r="L2835" t="s">
        <v>16</v>
      </c>
      <c r="M2835" t="str">
        <f>IF(PatientData[[#This Row],[Age]]&lt;=30,"18-30",IF(PatientData[[#This Row],[Age]]&lt;=40,"31-40",IF(PatientData[[#This Row],[Age]]&lt;=50,"41-50",IF(PatientData[[#This Row],[Age]]&lt;=60,"51-60",IF(PatientData[[#This Row],[Age]]&lt;=70,"61-70",IF(PatientData[[#This Row],[Age]]&lt;=80,"71-80","80+"))))))</f>
        <v>61-70</v>
      </c>
    </row>
    <row r="2836" spans="1:13" x14ac:dyDescent="0.25">
      <c r="A2836" t="s">
        <v>2860</v>
      </c>
      <c r="B2836">
        <v>32</v>
      </c>
      <c r="C2836" t="s">
        <v>25</v>
      </c>
      <c r="D2836">
        <v>122</v>
      </c>
      <c r="E2836">
        <v>204.47245409367599</v>
      </c>
      <c r="F2836">
        <v>22.113398274416301</v>
      </c>
      <c r="G2836" t="s">
        <v>18</v>
      </c>
      <c r="H2836" t="s">
        <v>19</v>
      </c>
      <c r="I2836" t="s">
        <v>28</v>
      </c>
      <c r="J2836">
        <v>1</v>
      </c>
      <c r="K2836">
        <v>1515.67</v>
      </c>
      <c r="L2836" t="s">
        <v>16</v>
      </c>
      <c r="M2836" t="str">
        <f>IF(PatientData[[#This Row],[Age]]&lt;=30,"18-30",IF(PatientData[[#This Row],[Age]]&lt;=40,"31-40",IF(PatientData[[#This Row],[Age]]&lt;=50,"41-50",IF(PatientData[[#This Row],[Age]]&lt;=60,"51-60",IF(PatientData[[#This Row],[Age]]&lt;=70,"61-70",IF(PatientData[[#This Row],[Age]]&lt;=80,"71-80","80+"))))))</f>
        <v>31-40</v>
      </c>
    </row>
    <row r="2837" spans="1:13" x14ac:dyDescent="0.25">
      <c r="A2837" t="s">
        <v>2861</v>
      </c>
      <c r="B2837">
        <v>47</v>
      </c>
      <c r="C2837" t="s">
        <v>25</v>
      </c>
      <c r="D2837">
        <v>129</v>
      </c>
      <c r="E2837">
        <v>215.30175770648901</v>
      </c>
      <c r="F2837">
        <v>30.022629218043601</v>
      </c>
      <c r="G2837" t="s">
        <v>18</v>
      </c>
      <c r="H2837" t="s">
        <v>19</v>
      </c>
      <c r="I2837" t="s">
        <v>15</v>
      </c>
      <c r="J2837">
        <v>1</v>
      </c>
      <c r="K2837">
        <v>8139.92</v>
      </c>
      <c r="L2837" t="s">
        <v>16</v>
      </c>
      <c r="M2837" t="str">
        <f>IF(PatientData[[#This Row],[Age]]&lt;=30,"18-30",IF(PatientData[[#This Row],[Age]]&lt;=40,"31-40",IF(PatientData[[#This Row],[Age]]&lt;=50,"41-50",IF(PatientData[[#This Row],[Age]]&lt;=60,"51-60",IF(PatientData[[#This Row],[Age]]&lt;=70,"61-70",IF(PatientData[[#This Row],[Age]]&lt;=80,"71-80","80+"))))))</f>
        <v>41-50</v>
      </c>
    </row>
    <row r="2838" spans="1:13" x14ac:dyDescent="0.25">
      <c r="A2838" t="s">
        <v>2862</v>
      </c>
      <c r="B2838">
        <v>41</v>
      </c>
      <c r="C2838" t="s">
        <v>25</v>
      </c>
      <c r="D2838">
        <v>131</v>
      </c>
      <c r="E2838">
        <v>156.49773009286901</v>
      </c>
      <c r="F2838">
        <v>34.179576753527002</v>
      </c>
      <c r="G2838" t="s">
        <v>14</v>
      </c>
      <c r="H2838" t="s">
        <v>19</v>
      </c>
      <c r="I2838" t="s">
        <v>28</v>
      </c>
      <c r="J2838">
        <v>4</v>
      </c>
      <c r="K2838">
        <v>4133.63</v>
      </c>
      <c r="L2838" t="s">
        <v>16</v>
      </c>
      <c r="M2838" t="str">
        <f>IF(PatientData[[#This Row],[Age]]&lt;=30,"18-30",IF(PatientData[[#This Row],[Age]]&lt;=40,"31-40",IF(PatientData[[#This Row],[Age]]&lt;=50,"41-50",IF(PatientData[[#This Row],[Age]]&lt;=60,"51-60",IF(PatientData[[#This Row],[Age]]&lt;=70,"61-70",IF(PatientData[[#This Row],[Age]]&lt;=80,"71-80","80+"))))))</f>
        <v>41-50</v>
      </c>
    </row>
    <row r="2839" spans="1:13" x14ac:dyDescent="0.25">
      <c r="A2839" t="s">
        <v>2863</v>
      </c>
      <c r="B2839">
        <v>64</v>
      </c>
      <c r="C2839" t="s">
        <v>25</v>
      </c>
      <c r="D2839">
        <v>121</v>
      </c>
      <c r="E2839">
        <v>245.880158894423</v>
      </c>
      <c r="F2839">
        <v>23.9654101625</v>
      </c>
      <c r="G2839" t="s">
        <v>14</v>
      </c>
      <c r="H2839" t="s">
        <v>22</v>
      </c>
      <c r="I2839" t="s">
        <v>26</v>
      </c>
      <c r="J2839">
        <v>4</v>
      </c>
      <c r="K2839">
        <v>13182.64</v>
      </c>
      <c r="L2839" t="s">
        <v>23</v>
      </c>
      <c r="M2839" t="str">
        <f>IF(PatientData[[#This Row],[Age]]&lt;=30,"18-30",IF(PatientData[[#This Row],[Age]]&lt;=40,"31-40",IF(PatientData[[#This Row],[Age]]&lt;=50,"41-50",IF(PatientData[[#This Row],[Age]]&lt;=60,"51-60",IF(PatientData[[#This Row],[Age]]&lt;=70,"61-70",IF(PatientData[[#This Row],[Age]]&lt;=80,"71-80","80+"))))))</f>
        <v>61-70</v>
      </c>
    </row>
    <row r="2840" spans="1:13" x14ac:dyDescent="0.25">
      <c r="A2840" t="s">
        <v>2864</v>
      </c>
      <c r="B2840">
        <v>63</v>
      </c>
      <c r="C2840" t="s">
        <v>25</v>
      </c>
      <c r="D2840">
        <v>133</v>
      </c>
      <c r="E2840">
        <v>179.057165593159</v>
      </c>
      <c r="F2840">
        <v>29.3459743106819</v>
      </c>
      <c r="G2840" t="s">
        <v>36</v>
      </c>
      <c r="H2840" t="s">
        <v>22</v>
      </c>
      <c r="I2840" t="s">
        <v>26</v>
      </c>
      <c r="J2840">
        <v>5</v>
      </c>
      <c r="K2840">
        <v>12419.57</v>
      </c>
      <c r="L2840" t="s">
        <v>16</v>
      </c>
      <c r="M2840" t="str">
        <f>IF(PatientData[[#This Row],[Age]]&lt;=30,"18-30",IF(PatientData[[#This Row],[Age]]&lt;=40,"31-40",IF(PatientData[[#This Row],[Age]]&lt;=50,"41-50",IF(PatientData[[#This Row],[Age]]&lt;=60,"51-60",IF(PatientData[[#This Row],[Age]]&lt;=70,"61-70",IF(PatientData[[#This Row],[Age]]&lt;=80,"71-80","80+"))))))</f>
        <v>61-70</v>
      </c>
    </row>
    <row r="2841" spans="1:13" x14ac:dyDescent="0.25">
      <c r="A2841" t="s">
        <v>2865</v>
      </c>
      <c r="B2841">
        <v>55</v>
      </c>
      <c r="C2841" t="s">
        <v>25</v>
      </c>
      <c r="D2841">
        <v>124</v>
      </c>
      <c r="E2841">
        <v>251.83106296102301</v>
      </c>
      <c r="F2841">
        <v>31.014144559595898</v>
      </c>
      <c r="G2841" t="s">
        <v>18</v>
      </c>
      <c r="H2841" t="s">
        <v>19</v>
      </c>
      <c r="I2841" t="s">
        <v>15</v>
      </c>
      <c r="J2841">
        <v>5</v>
      </c>
      <c r="K2841">
        <v>10497.58</v>
      </c>
      <c r="L2841" t="s">
        <v>23</v>
      </c>
      <c r="M2841" t="str">
        <f>IF(PatientData[[#This Row],[Age]]&lt;=30,"18-30",IF(PatientData[[#This Row],[Age]]&lt;=40,"31-40",IF(PatientData[[#This Row],[Age]]&lt;=50,"41-50",IF(PatientData[[#This Row],[Age]]&lt;=60,"51-60",IF(PatientData[[#This Row],[Age]]&lt;=70,"61-70",IF(PatientData[[#This Row],[Age]]&lt;=80,"71-80","80+"))))))</f>
        <v>51-60</v>
      </c>
    </row>
    <row r="2842" spans="1:13" x14ac:dyDescent="0.25">
      <c r="A2842" t="s">
        <v>2866</v>
      </c>
      <c r="B2842">
        <v>29</v>
      </c>
      <c r="C2842" t="s">
        <v>13</v>
      </c>
      <c r="D2842">
        <v>138</v>
      </c>
      <c r="E2842">
        <v>177.394924139897</v>
      </c>
      <c r="F2842">
        <v>22.962093382334601</v>
      </c>
      <c r="G2842" t="s">
        <v>14</v>
      </c>
      <c r="H2842" t="s">
        <v>22</v>
      </c>
      <c r="I2842" t="s">
        <v>15</v>
      </c>
      <c r="J2842">
        <v>2</v>
      </c>
      <c r="K2842">
        <v>11582.15</v>
      </c>
      <c r="L2842" t="s">
        <v>23</v>
      </c>
      <c r="M2842" t="str">
        <f>IF(PatientData[[#This Row],[Age]]&lt;=30,"18-30",IF(PatientData[[#This Row],[Age]]&lt;=40,"31-40",IF(PatientData[[#This Row],[Age]]&lt;=50,"41-50",IF(PatientData[[#This Row],[Age]]&lt;=60,"51-60",IF(PatientData[[#This Row],[Age]]&lt;=70,"61-70",IF(PatientData[[#This Row],[Age]]&lt;=80,"71-80","80+"))))))</f>
        <v>18-30</v>
      </c>
    </row>
    <row r="2843" spans="1:13" x14ac:dyDescent="0.25">
      <c r="A2843" t="s">
        <v>2867</v>
      </c>
      <c r="B2843">
        <v>52</v>
      </c>
      <c r="C2843" t="s">
        <v>13</v>
      </c>
      <c r="D2843">
        <v>134</v>
      </c>
      <c r="E2843">
        <v>237.64342460002899</v>
      </c>
      <c r="F2843">
        <v>24.493903840511301</v>
      </c>
      <c r="G2843" t="s">
        <v>18</v>
      </c>
      <c r="H2843" t="s">
        <v>19</v>
      </c>
      <c r="I2843" t="s">
        <v>15</v>
      </c>
      <c r="J2843">
        <v>1</v>
      </c>
      <c r="K2843">
        <v>13123.81</v>
      </c>
      <c r="L2843" t="s">
        <v>16</v>
      </c>
      <c r="M2843" t="str">
        <f>IF(PatientData[[#This Row],[Age]]&lt;=30,"18-30",IF(PatientData[[#This Row],[Age]]&lt;=40,"31-40",IF(PatientData[[#This Row],[Age]]&lt;=50,"41-50",IF(PatientData[[#This Row],[Age]]&lt;=60,"51-60",IF(PatientData[[#This Row],[Age]]&lt;=70,"61-70",IF(PatientData[[#This Row],[Age]]&lt;=80,"71-80","80+"))))))</f>
        <v>51-60</v>
      </c>
    </row>
    <row r="2844" spans="1:13" x14ac:dyDescent="0.25">
      <c r="A2844" t="s">
        <v>2868</v>
      </c>
      <c r="B2844">
        <v>62</v>
      </c>
      <c r="C2844" t="s">
        <v>13</v>
      </c>
      <c r="D2844">
        <v>118</v>
      </c>
      <c r="E2844">
        <v>229.49750629273001</v>
      </c>
      <c r="F2844">
        <v>36.662910042521503</v>
      </c>
      <c r="G2844" t="s">
        <v>14</v>
      </c>
      <c r="H2844" t="s">
        <v>19</v>
      </c>
      <c r="I2844" t="s">
        <v>15</v>
      </c>
      <c r="J2844">
        <v>3</v>
      </c>
      <c r="K2844">
        <v>11207.49</v>
      </c>
      <c r="L2844" t="s">
        <v>16</v>
      </c>
      <c r="M2844" t="str">
        <f>IF(PatientData[[#This Row],[Age]]&lt;=30,"18-30",IF(PatientData[[#This Row],[Age]]&lt;=40,"31-40",IF(PatientData[[#This Row],[Age]]&lt;=50,"41-50",IF(PatientData[[#This Row],[Age]]&lt;=60,"51-60",IF(PatientData[[#This Row],[Age]]&lt;=70,"61-70",IF(PatientData[[#This Row],[Age]]&lt;=80,"71-80","80+"))))))</f>
        <v>61-70</v>
      </c>
    </row>
    <row r="2845" spans="1:13" x14ac:dyDescent="0.25">
      <c r="A2845" t="s">
        <v>2869</v>
      </c>
      <c r="B2845">
        <v>45</v>
      </c>
      <c r="C2845" t="s">
        <v>13</v>
      </c>
      <c r="D2845">
        <v>118</v>
      </c>
      <c r="E2845">
        <v>120</v>
      </c>
      <c r="F2845">
        <v>30.458856177148199</v>
      </c>
      <c r="G2845" t="s">
        <v>14</v>
      </c>
      <c r="H2845" t="s">
        <v>19</v>
      </c>
      <c r="I2845" t="s">
        <v>28</v>
      </c>
      <c r="J2845">
        <v>2</v>
      </c>
      <c r="K2845">
        <v>3425.42</v>
      </c>
      <c r="L2845" t="s">
        <v>16</v>
      </c>
      <c r="M2845" t="str">
        <f>IF(PatientData[[#This Row],[Age]]&lt;=30,"18-30",IF(PatientData[[#This Row],[Age]]&lt;=40,"31-40",IF(PatientData[[#This Row],[Age]]&lt;=50,"41-50",IF(PatientData[[#This Row],[Age]]&lt;=60,"51-60",IF(PatientData[[#This Row],[Age]]&lt;=70,"61-70",IF(PatientData[[#This Row],[Age]]&lt;=80,"71-80","80+"))))))</f>
        <v>41-50</v>
      </c>
    </row>
    <row r="2846" spans="1:13" x14ac:dyDescent="0.25">
      <c r="A2846" t="s">
        <v>2870</v>
      </c>
      <c r="B2846">
        <v>67</v>
      </c>
      <c r="C2846" t="s">
        <v>25</v>
      </c>
      <c r="D2846">
        <v>110</v>
      </c>
      <c r="E2846">
        <v>242.999157547328</v>
      </c>
      <c r="F2846">
        <v>24.292249800876899</v>
      </c>
      <c r="G2846" t="s">
        <v>14</v>
      </c>
      <c r="H2846" t="s">
        <v>19</v>
      </c>
      <c r="I2846" t="s">
        <v>28</v>
      </c>
      <c r="J2846">
        <v>4</v>
      </c>
      <c r="K2846">
        <v>3636.56</v>
      </c>
      <c r="L2846" t="s">
        <v>16</v>
      </c>
      <c r="M2846" t="str">
        <f>IF(PatientData[[#This Row],[Age]]&lt;=30,"18-30",IF(PatientData[[#This Row],[Age]]&lt;=40,"31-40",IF(PatientData[[#This Row],[Age]]&lt;=50,"41-50",IF(PatientData[[#This Row],[Age]]&lt;=60,"51-60",IF(PatientData[[#This Row],[Age]]&lt;=70,"61-70",IF(PatientData[[#This Row],[Age]]&lt;=80,"71-80","80+"))))))</f>
        <v>61-70</v>
      </c>
    </row>
    <row r="2847" spans="1:13" x14ac:dyDescent="0.25">
      <c r="A2847" t="s">
        <v>2871</v>
      </c>
      <c r="B2847">
        <v>63</v>
      </c>
      <c r="C2847" t="s">
        <v>25</v>
      </c>
      <c r="D2847">
        <v>115</v>
      </c>
      <c r="E2847">
        <v>204.546094913579</v>
      </c>
      <c r="F2847">
        <v>32.304081868611597</v>
      </c>
      <c r="G2847" t="s">
        <v>14</v>
      </c>
      <c r="H2847" t="s">
        <v>19</v>
      </c>
      <c r="I2847" t="s">
        <v>15</v>
      </c>
      <c r="J2847">
        <v>6</v>
      </c>
      <c r="K2847">
        <v>17182.93</v>
      </c>
      <c r="L2847" t="s">
        <v>20</v>
      </c>
      <c r="M2847" t="str">
        <f>IF(PatientData[[#This Row],[Age]]&lt;=30,"18-30",IF(PatientData[[#This Row],[Age]]&lt;=40,"31-40",IF(PatientData[[#This Row],[Age]]&lt;=50,"41-50",IF(PatientData[[#This Row],[Age]]&lt;=60,"51-60",IF(PatientData[[#This Row],[Age]]&lt;=70,"61-70",IF(PatientData[[#This Row],[Age]]&lt;=80,"71-80","80+"))))))</f>
        <v>61-70</v>
      </c>
    </row>
    <row r="2848" spans="1:13" x14ac:dyDescent="0.25">
      <c r="A2848" t="s">
        <v>2872</v>
      </c>
      <c r="B2848">
        <v>38</v>
      </c>
      <c r="C2848" t="s">
        <v>25</v>
      </c>
      <c r="D2848">
        <v>117</v>
      </c>
      <c r="E2848">
        <v>240.36273559716</v>
      </c>
      <c r="F2848">
        <v>28.784989965147702</v>
      </c>
      <c r="G2848" t="s">
        <v>14</v>
      </c>
      <c r="H2848" t="s">
        <v>10051</v>
      </c>
      <c r="I2848" t="s">
        <v>28</v>
      </c>
      <c r="J2848">
        <v>2</v>
      </c>
      <c r="K2848">
        <v>3770.18</v>
      </c>
      <c r="L2848" t="s">
        <v>16</v>
      </c>
      <c r="M2848" t="str">
        <f>IF(PatientData[[#This Row],[Age]]&lt;=30,"18-30",IF(PatientData[[#This Row],[Age]]&lt;=40,"31-40",IF(PatientData[[#This Row],[Age]]&lt;=50,"41-50",IF(PatientData[[#This Row],[Age]]&lt;=60,"51-60",IF(PatientData[[#This Row],[Age]]&lt;=70,"61-70",IF(PatientData[[#This Row],[Age]]&lt;=80,"71-80","80+"))))))</f>
        <v>31-40</v>
      </c>
    </row>
    <row r="2849" spans="1:13" x14ac:dyDescent="0.25">
      <c r="A2849" t="s">
        <v>2873</v>
      </c>
      <c r="B2849">
        <v>38</v>
      </c>
      <c r="C2849" t="s">
        <v>13</v>
      </c>
      <c r="D2849">
        <v>111</v>
      </c>
      <c r="E2849">
        <v>285.14920965145302</v>
      </c>
      <c r="F2849">
        <v>23.596499564827699</v>
      </c>
      <c r="G2849" t="s">
        <v>18</v>
      </c>
      <c r="H2849" t="s">
        <v>19</v>
      </c>
      <c r="I2849" t="s">
        <v>28</v>
      </c>
      <c r="J2849">
        <v>1</v>
      </c>
      <c r="K2849">
        <v>4752.5600000000004</v>
      </c>
      <c r="L2849" t="s">
        <v>16</v>
      </c>
      <c r="M2849" t="str">
        <f>IF(PatientData[[#This Row],[Age]]&lt;=30,"18-30",IF(PatientData[[#This Row],[Age]]&lt;=40,"31-40",IF(PatientData[[#This Row],[Age]]&lt;=50,"41-50",IF(PatientData[[#This Row],[Age]]&lt;=60,"51-60",IF(PatientData[[#This Row],[Age]]&lt;=70,"61-70",IF(PatientData[[#This Row],[Age]]&lt;=80,"71-80","80+"))))))</f>
        <v>31-40</v>
      </c>
    </row>
    <row r="2850" spans="1:13" x14ac:dyDescent="0.25">
      <c r="A2850" t="s">
        <v>2874</v>
      </c>
      <c r="B2850">
        <v>67</v>
      </c>
      <c r="C2850" t="s">
        <v>25</v>
      </c>
      <c r="D2850">
        <v>106</v>
      </c>
      <c r="E2850">
        <v>176.443309249083</v>
      </c>
      <c r="F2850">
        <v>20.254314551474199</v>
      </c>
      <c r="G2850" t="s">
        <v>14</v>
      </c>
      <c r="H2850" t="s">
        <v>19</v>
      </c>
      <c r="I2850" t="s">
        <v>28</v>
      </c>
      <c r="J2850">
        <v>3</v>
      </c>
      <c r="K2850">
        <v>5014.1400000000003</v>
      </c>
      <c r="L2850" t="s">
        <v>16</v>
      </c>
      <c r="M2850" t="str">
        <f>IF(PatientData[[#This Row],[Age]]&lt;=30,"18-30",IF(PatientData[[#This Row],[Age]]&lt;=40,"31-40",IF(PatientData[[#This Row],[Age]]&lt;=50,"41-50",IF(PatientData[[#This Row],[Age]]&lt;=60,"51-60",IF(PatientData[[#This Row],[Age]]&lt;=70,"61-70",IF(PatientData[[#This Row],[Age]]&lt;=80,"71-80","80+"))))))</f>
        <v>61-70</v>
      </c>
    </row>
    <row r="2851" spans="1:13" x14ac:dyDescent="0.25">
      <c r="A2851" t="s">
        <v>2875</v>
      </c>
      <c r="B2851">
        <v>25</v>
      </c>
      <c r="C2851" t="s">
        <v>25</v>
      </c>
      <c r="D2851">
        <v>154</v>
      </c>
      <c r="E2851">
        <v>275.16997704649498</v>
      </c>
      <c r="F2851">
        <v>26.402943992744799</v>
      </c>
      <c r="G2851" t="s">
        <v>14</v>
      </c>
      <c r="H2851" t="s">
        <v>19</v>
      </c>
      <c r="I2851" t="s">
        <v>28</v>
      </c>
      <c r="J2851">
        <v>2</v>
      </c>
      <c r="K2851">
        <v>4007.11</v>
      </c>
      <c r="L2851" t="s">
        <v>23</v>
      </c>
      <c r="M2851" t="str">
        <f>IF(PatientData[[#This Row],[Age]]&lt;=30,"18-30",IF(PatientData[[#This Row],[Age]]&lt;=40,"31-40",IF(PatientData[[#This Row],[Age]]&lt;=50,"41-50",IF(PatientData[[#This Row],[Age]]&lt;=60,"51-60",IF(PatientData[[#This Row],[Age]]&lt;=70,"61-70",IF(PatientData[[#This Row],[Age]]&lt;=80,"71-80","80+"))))))</f>
        <v>18-30</v>
      </c>
    </row>
    <row r="2852" spans="1:13" x14ac:dyDescent="0.25">
      <c r="A2852" t="s">
        <v>2876</v>
      </c>
      <c r="B2852">
        <v>72</v>
      </c>
      <c r="C2852" t="s">
        <v>13</v>
      </c>
      <c r="D2852">
        <v>159</v>
      </c>
      <c r="E2852">
        <v>246.36907585183599</v>
      </c>
      <c r="F2852">
        <v>26.490070872994899</v>
      </c>
      <c r="G2852" t="s">
        <v>36</v>
      </c>
      <c r="H2852" t="s">
        <v>19</v>
      </c>
      <c r="I2852" t="s">
        <v>15</v>
      </c>
      <c r="J2852">
        <v>5</v>
      </c>
      <c r="K2852">
        <v>11026.95</v>
      </c>
      <c r="L2852" t="s">
        <v>16</v>
      </c>
      <c r="M2852" t="str">
        <f>IF(PatientData[[#This Row],[Age]]&lt;=30,"18-30",IF(PatientData[[#This Row],[Age]]&lt;=40,"31-40",IF(PatientData[[#This Row],[Age]]&lt;=50,"41-50",IF(PatientData[[#This Row],[Age]]&lt;=60,"51-60",IF(PatientData[[#This Row],[Age]]&lt;=70,"61-70",IF(PatientData[[#This Row],[Age]]&lt;=80,"71-80","80+"))))))</f>
        <v>71-80</v>
      </c>
    </row>
    <row r="2853" spans="1:13" x14ac:dyDescent="0.25">
      <c r="A2853" t="s">
        <v>2877</v>
      </c>
      <c r="B2853">
        <v>50</v>
      </c>
      <c r="C2853" t="s">
        <v>13</v>
      </c>
      <c r="D2853">
        <v>165</v>
      </c>
      <c r="E2853">
        <v>178.80619851019199</v>
      </c>
      <c r="F2853">
        <v>30.264567381700498</v>
      </c>
      <c r="G2853" t="s">
        <v>18</v>
      </c>
      <c r="H2853" t="s">
        <v>19</v>
      </c>
      <c r="I2853" t="s">
        <v>15</v>
      </c>
      <c r="J2853">
        <v>3</v>
      </c>
      <c r="K2853">
        <v>15680.2</v>
      </c>
      <c r="L2853" t="s">
        <v>23</v>
      </c>
      <c r="M2853" t="str">
        <f>IF(PatientData[[#This Row],[Age]]&lt;=30,"18-30",IF(PatientData[[#This Row],[Age]]&lt;=40,"31-40",IF(PatientData[[#This Row],[Age]]&lt;=50,"41-50",IF(PatientData[[#This Row],[Age]]&lt;=60,"51-60",IF(PatientData[[#This Row],[Age]]&lt;=70,"61-70",IF(PatientData[[#This Row],[Age]]&lt;=80,"71-80","80+"))))))</f>
        <v>41-50</v>
      </c>
    </row>
    <row r="2854" spans="1:13" x14ac:dyDescent="0.25">
      <c r="A2854" t="s">
        <v>2878</v>
      </c>
      <c r="B2854">
        <v>57</v>
      </c>
      <c r="C2854" t="s">
        <v>13</v>
      </c>
      <c r="D2854">
        <v>114</v>
      </c>
      <c r="E2854">
        <v>230.75814217506999</v>
      </c>
      <c r="F2854">
        <v>23.9713500952831</v>
      </c>
      <c r="G2854" t="s">
        <v>18</v>
      </c>
      <c r="H2854" t="s">
        <v>19</v>
      </c>
      <c r="I2854" t="s">
        <v>15</v>
      </c>
      <c r="J2854">
        <v>2</v>
      </c>
      <c r="K2854">
        <v>11313.88</v>
      </c>
      <c r="L2854" t="s">
        <v>16</v>
      </c>
      <c r="M2854" t="str">
        <f>IF(PatientData[[#This Row],[Age]]&lt;=30,"18-30",IF(PatientData[[#This Row],[Age]]&lt;=40,"31-40",IF(PatientData[[#This Row],[Age]]&lt;=50,"41-50",IF(PatientData[[#This Row],[Age]]&lt;=60,"51-60",IF(PatientData[[#This Row],[Age]]&lt;=70,"61-70",IF(PatientData[[#This Row],[Age]]&lt;=80,"71-80","80+"))))))</f>
        <v>51-60</v>
      </c>
    </row>
    <row r="2855" spans="1:13" x14ac:dyDescent="0.25">
      <c r="A2855" t="s">
        <v>2879</v>
      </c>
      <c r="B2855">
        <v>66</v>
      </c>
      <c r="C2855" t="s">
        <v>13</v>
      </c>
      <c r="D2855">
        <v>101</v>
      </c>
      <c r="E2855">
        <v>335.90155960487698</v>
      </c>
      <c r="F2855">
        <v>30.9042650389332</v>
      </c>
      <c r="G2855" t="s">
        <v>14</v>
      </c>
      <c r="H2855" t="s">
        <v>22</v>
      </c>
      <c r="I2855" t="s">
        <v>15</v>
      </c>
      <c r="J2855">
        <v>0</v>
      </c>
      <c r="K2855">
        <v>10952.49</v>
      </c>
      <c r="L2855" t="s">
        <v>43</v>
      </c>
      <c r="M2855" t="str">
        <f>IF(PatientData[[#This Row],[Age]]&lt;=30,"18-30",IF(PatientData[[#This Row],[Age]]&lt;=40,"31-40",IF(PatientData[[#This Row],[Age]]&lt;=50,"41-50",IF(PatientData[[#This Row],[Age]]&lt;=60,"51-60",IF(PatientData[[#This Row],[Age]]&lt;=70,"61-70",IF(PatientData[[#This Row],[Age]]&lt;=80,"71-80","80+"))))))</f>
        <v>61-70</v>
      </c>
    </row>
    <row r="2856" spans="1:13" x14ac:dyDescent="0.25">
      <c r="A2856" t="s">
        <v>2880</v>
      </c>
      <c r="B2856">
        <v>60</v>
      </c>
      <c r="C2856" t="s">
        <v>13</v>
      </c>
      <c r="D2856">
        <v>103</v>
      </c>
      <c r="E2856">
        <v>181.84880480791799</v>
      </c>
      <c r="F2856">
        <v>28.233363549544201</v>
      </c>
      <c r="G2856" t="s">
        <v>14</v>
      </c>
      <c r="H2856" t="s">
        <v>22</v>
      </c>
      <c r="I2856" t="s">
        <v>26</v>
      </c>
      <c r="J2856">
        <v>1</v>
      </c>
      <c r="K2856">
        <v>10003.209999999999</v>
      </c>
      <c r="L2856" t="s">
        <v>23</v>
      </c>
      <c r="M2856" t="str">
        <f>IF(PatientData[[#This Row],[Age]]&lt;=30,"18-30",IF(PatientData[[#This Row],[Age]]&lt;=40,"31-40",IF(PatientData[[#This Row],[Age]]&lt;=50,"41-50",IF(PatientData[[#This Row],[Age]]&lt;=60,"51-60",IF(PatientData[[#This Row],[Age]]&lt;=70,"61-70",IF(PatientData[[#This Row],[Age]]&lt;=80,"71-80","80+"))))))</f>
        <v>51-60</v>
      </c>
    </row>
    <row r="2857" spans="1:13" x14ac:dyDescent="0.25">
      <c r="A2857" t="s">
        <v>2881</v>
      </c>
      <c r="B2857">
        <v>42</v>
      </c>
      <c r="C2857" t="s">
        <v>25</v>
      </c>
      <c r="D2857">
        <v>140</v>
      </c>
      <c r="E2857">
        <v>262.52805280206002</v>
      </c>
      <c r="F2857">
        <v>22.206711282907499</v>
      </c>
      <c r="G2857" t="s">
        <v>18</v>
      </c>
      <c r="H2857" t="s">
        <v>19</v>
      </c>
      <c r="I2857" t="s">
        <v>15</v>
      </c>
      <c r="J2857">
        <v>2</v>
      </c>
      <c r="K2857" t="s">
        <v>10051</v>
      </c>
      <c r="L2857" t="s">
        <v>16</v>
      </c>
      <c r="M2857" t="str">
        <f>IF(PatientData[[#This Row],[Age]]&lt;=30,"18-30",IF(PatientData[[#This Row],[Age]]&lt;=40,"31-40",IF(PatientData[[#This Row],[Age]]&lt;=50,"41-50",IF(PatientData[[#This Row],[Age]]&lt;=60,"51-60",IF(PatientData[[#This Row],[Age]]&lt;=70,"61-70",IF(PatientData[[#This Row],[Age]]&lt;=80,"71-80","80+"))))))</f>
        <v>41-50</v>
      </c>
    </row>
    <row r="2858" spans="1:13" x14ac:dyDescent="0.25">
      <c r="A2858" t="s">
        <v>2882</v>
      </c>
      <c r="B2858">
        <v>41</v>
      </c>
      <c r="C2858" t="s">
        <v>25</v>
      </c>
      <c r="D2858">
        <v>138</v>
      </c>
      <c r="E2858">
        <v>302.75117731897399</v>
      </c>
      <c r="F2858">
        <v>26.196240799024</v>
      </c>
      <c r="G2858" t="s">
        <v>14</v>
      </c>
      <c r="H2858" t="s">
        <v>19</v>
      </c>
      <c r="I2858" t="s">
        <v>28</v>
      </c>
      <c r="J2858">
        <v>5</v>
      </c>
      <c r="K2858">
        <v>5503.52</v>
      </c>
      <c r="L2858" t="s">
        <v>16</v>
      </c>
      <c r="M2858" t="str">
        <f>IF(PatientData[[#This Row],[Age]]&lt;=30,"18-30",IF(PatientData[[#This Row],[Age]]&lt;=40,"31-40",IF(PatientData[[#This Row],[Age]]&lt;=50,"41-50",IF(PatientData[[#This Row],[Age]]&lt;=60,"51-60",IF(PatientData[[#This Row],[Age]]&lt;=70,"61-70",IF(PatientData[[#This Row],[Age]]&lt;=80,"71-80","80+"))))))</f>
        <v>41-50</v>
      </c>
    </row>
    <row r="2859" spans="1:13" x14ac:dyDescent="0.25">
      <c r="A2859" t="s">
        <v>2883</v>
      </c>
      <c r="B2859">
        <v>34</v>
      </c>
      <c r="C2859" t="s">
        <v>13</v>
      </c>
      <c r="D2859">
        <v>143</v>
      </c>
      <c r="E2859">
        <v>218.47547432279799</v>
      </c>
      <c r="F2859">
        <v>29.607943819009201</v>
      </c>
      <c r="G2859" t="s">
        <v>36</v>
      </c>
      <c r="H2859" t="s">
        <v>22</v>
      </c>
      <c r="I2859" t="s">
        <v>26</v>
      </c>
      <c r="J2859">
        <v>8</v>
      </c>
      <c r="K2859">
        <v>8496.76</v>
      </c>
      <c r="L2859" t="s">
        <v>23</v>
      </c>
      <c r="M2859" t="str">
        <f>IF(PatientData[[#This Row],[Age]]&lt;=30,"18-30",IF(PatientData[[#This Row],[Age]]&lt;=40,"31-40",IF(PatientData[[#This Row],[Age]]&lt;=50,"41-50",IF(PatientData[[#This Row],[Age]]&lt;=60,"51-60",IF(PatientData[[#This Row],[Age]]&lt;=70,"61-70",IF(PatientData[[#This Row],[Age]]&lt;=80,"71-80","80+"))))))</f>
        <v>31-40</v>
      </c>
    </row>
    <row r="2860" spans="1:13" x14ac:dyDescent="0.25">
      <c r="A2860" t="s">
        <v>2884</v>
      </c>
      <c r="B2860">
        <v>64</v>
      </c>
      <c r="C2860" t="s">
        <v>13</v>
      </c>
      <c r="D2860">
        <v>121</v>
      </c>
      <c r="E2860">
        <v>192.55670842222699</v>
      </c>
      <c r="F2860">
        <v>25.180634311162699</v>
      </c>
      <c r="G2860" t="s">
        <v>36</v>
      </c>
      <c r="H2860" t="s">
        <v>22</v>
      </c>
      <c r="I2860" t="s">
        <v>26</v>
      </c>
      <c r="J2860">
        <v>6</v>
      </c>
      <c r="K2860">
        <v>13861.72</v>
      </c>
      <c r="L2860" t="s">
        <v>16</v>
      </c>
      <c r="M2860" t="str">
        <f>IF(PatientData[[#This Row],[Age]]&lt;=30,"18-30",IF(PatientData[[#This Row],[Age]]&lt;=40,"31-40",IF(PatientData[[#This Row],[Age]]&lt;=50,"41-50",IF(PatientData[[#This Row],[Age]]&lt;=60,"51-60",IF(PatientData[[#This Row],[Age]]&lt;=70,"61-70",IF(PatientData[[#This Row],[Age]]&lt;=80,"71-80","80+"))))))</f>
        <v>61-70</v>
      </c>
    </row>
    <row r="2861" spans="1:13" x14ac:dyDescent="0.25">
      <c r="A2861" t="s">
        <v>2885</v>
      </c>
      <c r="B2861">
        <v>41</v>
      </c>
      <c r="C2861" t="s">
        <v>25</v>
      </c>
      <c r="D2861">
        <v>151</v>
      </c>
      <c r="E2861">
        <v>238.13684982020999</v>
      </c>
      <c r="F2861">
        <v>23.370606873279399</v>
      </c>
      <c r="G2861" t="s">
        <v>18</v>
      </c>
      <c r="H2861" t="s">
        <v>22</v>
      </c>
      <c r="I2861" t="s">
        <v>26</v>
      </c>
      <c r="J2861">
        <v>3</v>
      </c>
      <c r="K2861">
        <v>17969.169999999998</v>
      </c>
      <c r="L2861" t="s">
        <v>23</v>
      </c>
      <c r="M2861" t="str">
        <f>IF(PatientData[[#This Row],[Age]]&lt;=30,"18-30",IF(PatientData[[#This Row],[Age]]&lt;=40,"31-40",IF(PatientData[[#This Row],[Age]]&lt;=50,"41-50",IF(PatientData[[#This Row],[Age]]&lt;=60,"51-60",IF(PatientData[[#This Row],[Age]]&lt;=70,"61-70",IF(PatientData[[#This Row],[Age]]&lt;=80,"71-80","80+"))))))</f>
        <v>41-50</v>
      </c>
    </row>
    <row r="2862" spans="1:13" x14ac:dyDescent="0.25">
      <c r="A2862" t="s">
        <v>2886</v>
      </c>
      <c r="B2862">
        <v>63</v>
      </c>
      <c r="C2862" t="s">
        <v>13</v>
      </c>
      <c r="D2862">
        <v>111</v>
      </c>
      <c r="E2862">
        <v>205.507486773663</v>
      </c>
      <c r="F2862">
        <v>31.150055532746499</v>
      </c>
      <c r="G2862" t="s">
        <v>36</v>
      </c>
      <c r="H2862" t="s">
        <v>19</v>
      </c>
      <c r="I2862" t="s">
        <v>26</v>
      </c>
      <c r="J2862">
        <v>2</v>
      </c>
      <c r="K2862">
        <v>16906.400000000001</v>
      </c>
      <c r="L2862" t="s">
        <v>43</v>
      </c>
      <c r="M2862" t="str">
        <f>IF(PatientData[[#This Row],[Age]]&lt;=30,"18-30",IF(PatientData[[#This Row],[Age]]&lt;=40,"31-40",IF(PatientData[[#This Row],[Age]]&lt;=50,"41-50",IF(PatientData[[#This Row],[Age]]&lt;=60,"51-60",IF(PatientData[[#This Row],[Age]]&lt;=70,"61-70",IF(PatientData[[#This Row],[Age]]&lt;=80,"71-80","80+"))))))</f>
        <v>61-70</v>
      </c>
    </row>
    <row r="2863" spans="1:13" x14ac:dyDescent="0.25">
      <c r="A2863" t="s">
        <v>2887</v>
      </c>
      <c r="B2863">
        <v>40</v>
      </c>
      <c r="C2863" t="s">
        <v>13</v>
      </c>
      <c r="D2863">
        <v>96</v>
      </c>
      <c r="E2863">
        <v>251.049439539313</v>
      </c>
      <c r="F2863">
        <v>31.863306522448301</v>
      </c>
      <c r="G2863" t="s">
        <v>18</v>
      </c>
      <c r="H2863" t="s">
        <v>22</v>
      </c>
      <c r="I2863" t="s">
        <v>15</v>
      </c>
      <c r="J2863">
        <v>4</v>
      </c>
      <c r="K2863">
        <v>3523.76</v>
      </c>
      <c r="L2863" t="s">
        <v>16</v>
      </c>
      <c r="M2863" t="str">
        <f>IF(PatientData[[#This Row],[Age]]&lt;=30,"18-30",IF(PatientData[[#This Row],[Age]]&lt;=40,"31-40",IF(PatientData[[#This Row],[Age]]&lt;=50,"41-50",IF(PatientData[[#This Row],[Age]]&lt;=60,"51-60",IF(PatientData[[#This Row],[Age]]&lt;=70,"61-70",IF(PatientData[[#This Row],[Age]]&lt;=80,"71-80","80+"))))))</f>
        <v>31-40</v>
      </c>
    </row>
    <row r="2864" spans="1:13" x14ac:dyDescent="0.25">
      <c r="A2864" t="s">
        <v>2888</v>
      </c>
      <c r="B2864">
        <v>53</v>
      </c>
      <c r="C2864" t="s">
        <v>25</v>
      </c>
      <c r="D2864">
        <v>120</v>
      </c>
      <c r="E2864">
        <v>208.43740632369401</v>
      </c>
      <c r="F2864">
        <v>26.738795704298401</v>
      </c>
      <c r="G2864" t="s">
        <v>14</v>
      </c>
      <c r="H2864" t="s">
        <v>22</v>
      </c>
      <c r="I2864" t="s">
        <v>26</v>
      </c>
      <c r="J2864">
        <v>3</v>
      </c>
      <c r="K2864">
        <v>21442.41</v>
      </c>
      <c r="L2864" t="s">
        <v>16</v>
      </c>
      <c r="M2864" t="str">
        <f>IF(PatientData[[#This Row],[Age]]&lt;=30,"18-30",IF(PatientData[[#This Row],[Age]]&lt;=40,"31-40",IF(PatientData[[#This Row],[Age]]&lt;=50,"41-50",IF(PatientData[[#This Row],[Age]]&lt;=60,"51-60",IF(PatientData[[#This Row],[Age]]&lt;=70,"61-70",IF(PatientData[[#This Row],[Age]]&lt;=80,"71-80","80+"))))))</f>
        <v>51-60</v>
      </c>
    </row>
    <row r="2865" spans="1:13" x14ac:dyDescent="0.25">
      <c r="A2865" t="s">
        <v>2889</v>
      </c>
      <c r="B2865">
        <v>25</v>
      </c>
      <c r="C2865" t="s">
        <v>25</v>
      </c>
      <c r="D2865">
        <v>129</v>
      </c>
      <c r="E2865">
        <v>256.19288476477499</v>
      </c>
      <c r="F2865">
        <v>20.252561478598601</v>
      </c>
      <c r="G2865" t="s">
        <v>18</v>
      </c>
      <c r="H2865" t="s">
        <v>10051</v>
      </c>
      <c r="I2865" t="s">
        <v>15</v>
      </c>
      <c r="J2865">
        <v>3</v>
      </c>
      <c r="K2865">
        <v>11802.54</v>
      </c>
      <c r="L2865" t="s">
        <v>16</v>
      </c>
      <c r="M2865" t="str">
        <f>IF(PatientData[[#This Row],[Age]]&lt;=30,"18-30",IF(PatientData[[#This Row],[Age]]&lt;=40,"31-40",IF(PatientData[[#This Row],[Age]]&lt;=50,"41-50",IF(PatientData[[#This Row],[Age]]&lt;=60,"51-60",IF(PatientData[[#This Row],[Age]]&lt;=70,"61-70",IF(PatientData[[#This Row],[Age]]&lt;=80,"71-80","80+"))))))</f>
        <v>18-30</v>
      </c>
    </row>
    <row r="2866" spans="1:13" x14ac:dyDescent="0.25">
      <c r="A2866" t="s">
        <v>2890</v>
      </c>
      <c r="B2866">
        <v>62</v>
      </c>
      <c r="C2866" t="s">
        <v>13</v>
      </c>
      <c r="D2866">
        <v>104</v>
      </c>
      <c r="E2866">
        <v>292.11837821889998</v>
      </c>
      <c r="F2866">
        <v>31.052073332673</v>
      </c>
      <c r="G2866" t="s">
        <v>14</v>
      </c>
      <c r="H2866" t="s">
        <v>19</v>
      </c>
      <c r="I2866" t="s">
        <v>15</v>
      </c>
      <c r="J2866">
        <v>2</v>
      </c>
      <c r="K2866">
        <v>9823.08</v>
      </c>
      <c r="L2866" t="s">
        <v>16</v>
      </c>
      <c r="M2866" t="str">
        <f>IF(PatientData[[#This Row],[Age]]&lt;=30,"18-30",IF(PatientData[[#This Row],[Age]]&lt;=40,"31-40",IF(PatientData[[#This Row],[Age]]&lt;=50,"41-50",IF(PatientData[[#This Row],[Age]]&lt;=60,"51-60",IF(PatientData[[#This Row],[Age]]&lt;=70,"61-70",IF(PatientData[[#This Row],[Age]]&lt;=80,"71-80","80+"))))))</f>
        <v>61-70</v>
      </c>
    </row>
    <row r="2867" spans="1:13" x14ac:dyDescent="0.25">
      <c r="A2867" t="s">
        <v>2891</v>
      </c>
      <c r="B2867">
        <v>51</v>
      </c>
      <c r="C2867" t="s">
        <v>25</v>
      </c>
      <c r="D2867">
        <v>128</v>
      </c>
      <c r="E2867">
        <v>229.21070921544401</v>
      </c>
      <c r="F2867">
        <v>26.852395696797501</v>
      </c>
      <c r="G2867" t="s">
        <v>14</v>
      </c>
      <c r="H2867" t="s">
        <v>19</v>
      </c>
      <c r="I2867" t="s">
        <v>28</v>
      </c>
      <c r="J2867">
        <v>2</v>
      </c>
      <c r="K2867">
        <v>5898.19</v>
      </c>
      <c r="L2867" t="s">
        <v>16</v>
      </c>
      <c r="M2867" t="str">
        <f>IF(PatientData[[#This Row],[Age]]&lt;=30,"18-30",IF(PatientData[[#This Row],[Age]]&lt;=40,"31-40",IF(PatientData[[#This Row],[Age]]&lt;=50,"41-50",IF(PatientData[[#This Row],[Age]]&lt;=60,"51-60",IF(PatientData[[#This Row],[Age]]&lt;=70,"61-70",IF(PatientData[[#This Row],[Age]]&lt;=80,"71-80","80+"))))))</f>
        <v>51-60</v>
      </c>
    </row>
    <row r="2868" spans="1:13" x14ac:dyDescent="0.25">
      <c r="A2868" t="s">
        <v>2892</v>
      </c>
      <c r="B2868">
        <v>25</v>
      </c>
      <c r="C2868" t="s">
        <v>25</v>
      </c>
      <c r="D2868">
        <v>153</v>
      </c>
      <c r="E2868">
        <v>284.52630003835498</v>
      </c>
      <c r="F2868">
        <v>32.878024497300501</v>
      </c>
      <c r="G2868" t="s">
        <v>36</v>
      </c>
      <c r="H2868" t="s">
        <v>19</v>
      </c>
      <c r="I2868" t="s">
        <v>15</v>
      </c>
      <c r="J2868">
        <v>2</v>
      </c>
      <c r="K2868">
        <v>6940.79</v>
      </c>
      <c r="L2868" t="s">
        <v>16</v>
      </c>
      <c r="M2868" t="str">
        <f>IF(PatientData[[#This Row],[Age]]&lt;=30,"18-30",IF(PatientData[[#This Row],[Age]]&lt;=40,"31-40",IF(PatientData[[#This Row],[Age]]&lt;=50,"41-50",IF(PatientData[[#This Row],[Age]]&lt;=60,"51-60",IF(PatientData[[#This Row],[Age]]&lt;=70,"61-70",IF(PatientData[[#This Row],[Age]]&lt;=80,"71-80","80+"))))))</f>
        <v>18-30</v>
      </c>
    </row>
    <row r="2869" spans="1:13" x14ac:dyDescent="0.25">
      <c r="A2869" t="s">
        <v>2893</v>
      </c>
      <c r="B2869">
        <v>64</v>
      </c>
      <c r="C2869" t="s">
        <v>13</v>
      </c>
      <c r="D2869">
        <v>150</v>
      </c>
      <c r="E2869">
        <v>197.97460339381601</v>
      </c>
      <c r="F2869">
        <v>26.239691897408399</v>
      </c>
      <c r="G2869" t="s">
        <v>14</v>
      </c>
      <c r="H2869" t="s">
        <v>19</v>
      </c>
      <c r="I2869" t="s">
        <v>15</v>
      </c>
      <c r="J2869">
        <v>5</v>
      </c>
      <c r="K2869">
        <v>9118.15</v>
      </c>
      <c r="L2869" t="s">
        <v>16</v>
      </c>
      <c r="M2869" t="str">
        <f>IF(PatientData[[#This Row],[Age]]&lt;=30,"18-30",IF(PatientData[[#This Row],[Age]]&lt;=40,"31-40",IF(PatientData[[#This Row],[Age]]&lt;=50,"41-50",IF(PatientData[[#This Row],[Age]]&lt;=60,"51-60",IF(PatientData[[#This Row],[Age]]&lt;=70,"61-70",IF(PatientData[[#This Row],[Age]]&lt;=80,"71-80","80+"))))))</f>
        <v>61-70</v>
      </c>
    </row>
    <row r="2870" spans="1:13" x14ac:dyDescent="0.25">
      <c r="A2870" t="s">
        <v>2894</v>
      </c>
      <c r="B2870">
        <v>49</v>
      </c>
      <c r="C2870" t="s">
        <v>25</v>
      </c>
      <c r="D2870">
        <v>154</v>
      </c>
      <c r="E2870">
        <v>216.684487649358</v>
      </c>
      <c r="F2870">
        <v>28.4067651174974</v>
      </c>
      <c r="G2870" t="s">
        <v>18</v>
      </c>
      <c r="H2870" t="s">
        <v>19</v>
      </c>
      <c r="I2870" t="s">
        <v>15</v>
      </c>
      <c r="J2870">
        <v>6</v>
      </c>
      <c r="K2870">
        <v>14109.33</v>
      </c>
      <c r="L2870" t="s">
        <v>20</v>
      </c>
      <c r="M2870" t="str">
        <f>IF(PatientData[[#This Row],[Age]]&lt;=30,"18-30",IF(PatientData[[#This Row],[Age]]&lt;=40,"31-40",IF(PatientData[[#This Row],[Age]]&lt;=50,"41-50",IF(PatientData[[#This Row],[Age]]&lt;=60,"51-60",IF(PatientData[[#This Row],[Age]]&lt;=70,"61-70",IF(PatientData[[#This Row],[Age]]&lt;=80,"71-80","80+"))))))</f>
        <v>41-50</v>
      </c>
    </row>
    <row r="2871" spans="1:13" x14ac:dyDescent="0.25">
      <c r="A2871" t="s">
        <v>2895</v>
      </c>
      <c r="B2871">
        <v>42</v>
      </c>
      <c r="C2871" t="s">
        <v>25</v>
      </c>
      <c r="D2871">
        <v>151</v>
      </c>
      <c r="E2871">
        <v>179.439004233666</v>
      </c>
      <c r="F2871">
        <v>23.883649420049899</v>
      </c>
      <c r="G2871" t="s">
        <v>18</v>
      </c>
      <c r="H2871" t="s">
        <v>19</v>
      </c>
      <c r="I2871" t="s">
        <v>15</v>
      </c>
      <c r="J2871">
        <v>0</v>
      </c>
      <c r="K2871">
        <v>11226.51</v>
      </c>
      <c r="L2871" t="s">
        <v>23</v>
      </c>
      <c r="M2871" t="str">
        <f>IF(PatientData[[#This Row],[Age]]&lt;=30,"18-30",IF(PatientData[[#This Row],[Age]]&lt;=40,"31-40",IF(PatientData[[#This Row],[Age]]&lt;=50,"41-50",IF(PatientData[[#This Row],[Age]]&lt;=60,"51-60",IF(PatientData[[#This Row],[Age]]&lt;=70,"61-70",IF(PatientData[[#This Row],[Age]]&lt;=80,"71-80","80+"))))))</f>
        <v>41-50</v>
      </c>
    </row>
    <row r="2872" spans="1:13" x14ac:dyDescent="0.25">
      <c r="A2872" t="s">
        <v>2896</v>
      </c>
      <c r="B2872">
        <v>74</v>
      </c>
      <c r="C2872" t="s">
        <v>13</v>
      </c>
      <c r="D2872">
        <v>142</v>
      </c>
      <c r="E2872">
        <v>258.29393043888899</v>
      </c>
      <c r="F2872">
        <v>31.039818944907299</v>
      </c>
      <c r="G2872" t="s">
        <v>14</v>
      </c>
      <c r="H2872" t="s">
        <v>22</v>
      </c>
      <c r="I2872" t="s">
        <v>26</v>
      </c>
      <c r="J2872">
        <v>3</v>
      </c>
      <c r="K2872" t="s">
        <v>10051</v>
      </c>
      <c r="L2872" t="s">
        <v>16</v>
      </c>
      <c r="M2872" t="str">
        <f>IF(PatientData[[#This Row],[Age]]&lt;=30,"18-30",IF(PatientData[[#This Row],[Age]]&lt;=40,"31-40",IF(PatientData[[#This Row],[Age]]&lt;=50,"41-50",IF(PatientData[[#This Row],[Age]]&lt;=60,"51-60",IF(PatientData[[#This Row],[Age]]&lt;=70,"61-70",IF(PatientData[[#This Row],[Age]]&lt;=80,"71-80","80+"))))))</f>
        <v>71-80</v>
      </c>
    </row>
    <row r="2873" spans="1:13" x14ac:dyDescent="0.25">
      <c r="A2873" t="s">
        <v>2897</v>
      </c>
      <c r="B2873">
        <v>54</v>
      </c>
      <c r="C2873" t="s">
        <v>25</v>
      </c>
      <c r="D2873">
        <v>145</v>
      </c>
      <c r="E2873">
        <v>156.73195305100401</v>
      </c>
      <c r="F2873">
        <v>24.587622775273601</v>
      </c>
      <c r="G2873" t="s">
        <v>14</v>
      </c>
      <c r="H2873" t="s">
        <v>19</v>
      </c>
      <c r="I2873" t="s">
        <v>15</v>
      </c>
      <c r="J2873">
        <v>4</v>
      </c>
      <c r="K2873">
        <v>10125.709999999999</v>
      </c>
      <c r="L2873" t="s">
        <v>16</v>
      </c>
      <c r="M2873" t="str">
        <f>IF(PatientData[[#This Row],[Age]]&lt;=30,"18-30",IF(PatientData[[#This Row],[Age]]&lt;=40,"31-40",IF(PatientData[[#This Row],[Age]]&lt;=50,"41-50",IF(PatientData[[#This Row],[Age]]&lt;=60,"51-60",IF(PatientData[[#This Row],[Age]]&lt;=70,"61-70",IF(PatientData[[#This Row],[Age]]&lt;=80,"71-80","80+"))))))</f>
        <v>51-60</v>
      </c>
    </row>
    <row r="2874" spans="1:13" x14ac:dyDescent="0.25">
      <c r="A2874" t="s">
        <v>2898</v>
      </c>
      <c r="B2874">
        <v>57</v>
      </c>
      <c r="C2874" t="s">
        <v>13</v>
      </c>
      <c r="D2874">
        <v>164</v>
      </c>
      <c r="E2874">
        <v>187.25333051199399</v>
      </c>
      <c r="F2874">
        <v>31.7508821132778</v>
      </c>
      <c r="G2874" t="s">
        <v>14</v>
      </c>
      <c r="H2874" t="s">
        <v>19</v>
      </c>
      <c r="I2874" t="s">
        <v>10051</v>
      </c>
      <c r="J2874">
        <v>2</v>
      </c>
      <c r="K2874">
        <v>2537.6</v>
      </c>
      <c r="L2874" t="s">
        <v>23</v>
      </c>
      <c r="M2874" t="str">
        <f>IF(PatientData[[#This Row],[Age]]&lt;=30,"18-30",IF(PatientData[[#This Row],[Age]]&lt;=40,"31-40",IF(PatientData[[#This Row],[Age]]&lt;=50,"41-50",IF(PatientData[[#This Row],[Age]]&lt;=60,"51-60",IF(PatientData[[#This Row],[Age]]&lt;=70,"61-70",IF(PatientData[[#This Row],[Age]]&lt;=80,"71-80","80+"))))))</f>
        <v>51-60</v>
      </c>
    </row>
    <row r="2875" spans="1:13" x14ac:dyDescent="0.25">
      <c r="A2875" t="s">
        <v>2899</v>
      </c>
      <c r="B2875">
        <v>87</v>
      </c>
      <c r="C2875" t="s">
        <v>25</v>
      </c>
      <c r="D2875">
        <v>146</v>
      </c>
      <c r="E2875">
        <v>200.51722352088399</v>
      </c>
      <c r="F2875">
        <v>24.165122857416499</v>
      </c>
      <c r="G2875" t="s">
        <v>14</v>
      </c>
      <c r="H2875" t="s">
        <v>22</v>
      </c>
      <c r="I2875" t="s">
        <v>15</v>
      </c>
      <c r="J2875">
        <v>3</v>
      </c>
      <c r="K2875">
        <v>8207.66</v>
      </c>
      <c r="L2875" t="s">
        <v>16</v>
      </c>
      <c r="M2875" t="str">
        <f>IF(PatientData[[#This Row],[Age]]&lt;=30,"18-30",IF(PatientData[[#This Row],[Age]]&lt;=40,"31-40",IF(PatientData[[#This Row],[Age]]&lt;=50,"41-50",IF(PatientData[[#This Row],[Age]]&lt;=60,"51-60",IF(PatientData[[#This Row],[Age]]&lt;=70,"61-70",IF(PatientData[[#This Row],[Age]]&lt;=80,"71-80","80+"))))))</f>
        <v>80+</v>
      </c>
    </row>
    <row r="2876" spans="1:13" x14ac:dyDescent="0.25">
      <c r="A2876" t="s">
        <v>2900</v>
      </c>
      <c r="B2876">
        <v>47</v>
      </c>
      <c r="C2876" t="s">
        <v>25</v>
      </c>
      <c r="D2876">
        <v>165</v>
      </c>
      <c r="E2876">
        <v>203.041633702258</v>
      </c>
      <c r="F2876">
        <v>27.805836983281502</v>
      </c>
      <c r="G2876" t="s">
        <v>18</v>
      </c>
      <c r="H2876" t="s">
        <v>22</v>
      </c>
      <c r="I2876" t="s">
        <v>26</v>
      </c>
      <c r="J2876">
        <v>6</v>
      </c>
      <c r="K2876" t="s">
        <v>10051</v>
      </c>
      <c r="L2876" t="s">
        <v>20</v>
      </c>
      <c r="M2876" t="str">
        <f>IF(PatientData[[#This Row],[Age]]&lt;=30,"18-30",IF(PatientData[[#This Row],[Age]]&lt;=40,"31-40",IF(PatientData[[#This Row],[Age]]&lt;=50,"41-50",IF(PatientData[[#This Row],[Age]]&lt;=60,"51-60",IF(PatientData[[#This Row],[Age]]&lt;=70,"61-70",IF(PatientData[[#This Row],[Age]]&lt;=80,"71-80","80+"))))))</f>
        <v>41-50</v>
      </c>
    </row>
    <row r="2877" spans="1:13" x14ac:dyDescent="0.25">
      <c r="A2877" t="s">
        <v>2901</v>
      </c>
      <c r="B2877">
        <v>65</v>
      </c>
      <c r="C2877" t="s">
        <v>13</v>
      </c>
      <c r="D2877">
        <v>126</v>
      </c>
      <c r="E2877">
        <v>141.19978574215801</v>
      </c>
      <c r="F2877">
        <v>26.853971137878201</v>
      </c>
      <c r="G2877" t="s">
        <v>14</v>
      </c>
      <c r="H2877" t="s">
        <v>19</v>
      </c>
      <c r="I2877" t="s">
        <v>28</v>
      </c>
      <c r="J2877">
        <v>2</v>
      </c>
      <c r="K2877">
        <v>4896.1899999999996</v>
      </c>
      <c r="L2877" t="s">
        <v>16</v>
      </c>
      <c r="M2877" t="str">
        <f>IF(PatientData[[#This Row],[Age]]&lt;=30,"18-30",IF(PatientData[[#This Row],[Age]]&lt;=40,"31-40",IF(PatientData[[#This Row],[Age]]&lt;=50,"41-50",IF(PatientData[[#This Row],[Age]]&lt;=60,"51-60",IF(PatientData[[#This Row],[Age]]&lt;=70,"61-70",IF(PatientData[[#This Row],[Age]]&lt;=80,"71-80","80+"))))))</f>
        <v>61-70</v>
      </c>
    </row>
    <row r="2878" spans="1:13" x14ac:dyDescent="0.25">
      <c r="A2878" t="s">
        <v>2902</v>
      </c>
      <c r="B2878">
        <v>59</v>
      </c>
      <c r="C2878" t="s">
        <v>13</v>
      </c>
      <c r="D2878">
        <v>143</v>
      </c>
      <c r="E2878">
        <v>157.78866377764899</v>
      </c>
      <c r="F2878">
        <v>24.782470212259899</v>
      </c>
      <c r="G2878" t="s">
        <v>14</v>
      </c>
      <c r="H2878" t="s">
        <v>19</v>
      </c>
      <c r="I2878" t="s">
        <v>28</v>
      </c>
      <c r="J2878">
        <v>2</v>
      </c>
      <c r="K2878">
        <v>2893.89</v>
      </c>
      <c r="L2878" t="s">
        <v>23</v>
      </c>
      <c r="M2878" t="str">
        <f>IF(PatientData[[#This Row],[Age]]&lt;=30,"18-30",IF(PatientData[[#This Row],[Age]]&lt;=40,"31-40",IF(PatientData[[#This Row],[Age]]&lt;=50,"41-50",IF(PatientData[[#This Row],[Age]]&lt;=60,"51-60",IF(PatientData[[#This Row],[Age]]&lt;=70,"61-70",IF(PatientData[[#This Row],[Age]]&lt;=80,"71-80","80+"))))))</f>
        <v>51-60</v>
      </c>
    </row>
    <row r="2879" spans="1:13" x14ac:dyDescent="0.25">
      <c r="A2879" t="s">
        <v>2903</v>
      </c>
      <c r="B2879">
        <v>49</v>
      </c>
      <c r="C2879" t="s">
        <v>13</v>
      </c>
      <c r="D2879">
        <v>154</v>
      </c>
      <c r="E2879">
        <v>206.08835483789301</v>
      </c>
      <c r="F2879">
        <v>22.216552010764101</v>
      </c>
      <c r="G2879" t="s">
        <v>14</v>
      </c>
      <c r="H2879" t="s">
        <v>22</v>
      </c>
      <c r="I2879" t="s">
        <v>15</v>
      </c>
      <c r="J2879">
        <v>2</v>
      </c>
      <c r="K2879">
        <v>7421.6</v>
      </c>
      <c r="L2879" t="s">
        <v>23</v>
      </c>
      <c r="M2879" t="str">
        <f>IF(PatientData[[#This Row],[Age]]&lt;=30,"18-30",IF(PatientData[[#This Row],[Age]]&lt;=40,"31-40",IF(PatientData[[#This Row],[Age]]&lt;=50,"41-50",IF(PatientData[[#This Row],[Age]]&lt;=60,"51-60",IF(PatientData[[#This Row],[Age]]&lt;=70,"61-70",IF(PatientData[[#This Row],[Age]]&lt;=80,"71-80","80+"))))))</f>
        <v>41-50</v>
      </c>
    </row>
    <row r="2880" spans="1:13" x14ac:dyDescent="0.25">
      <c r="A2880" t="s">
        <v>2904</v>
      </c>
      <c r="B2880">
        <v>39</v>
      </c>
      <c r="C2880" t="s">
        <v>25</v>
      </c>
      <c r="D2880">
        <v>123</v>
      </c>
      <c r="E2880">
        <v>273.26984227824602</v>
      </c>
      <c r="F2880">
        <v>27.2545542539198</v>
      </c>
      <c r="G2880" t="s">
        <v>36</v>
      </c>
      <c r="H2880" t="s">
        <v>19</v>
      </c>
      <c r="I2880" t="s">
        <v>26</v>
      </c>
      <c r="J2880">
        <v>5</v>
      </c>
      <c r="K2880">
        <v>17400.09</v>
      </c>
      <c r="L2880" t="s">
        <v>20</v>
      </c>
      <c r="M2880" t="str">
        <f>IF(PatientData[[#This Row],[Age]]&lt;=30,"18-30",IF(PatientData[[#This Row],[Age]]&lt;=40,"31-40",IF(PatientData[[#This Row],[Age]]&lt;=50,"41-50",IF(PatientData[[#This Row],[Age]]&lt;=60,"51-60",IF(PatientData[[#This Row],[Age]]&lt;=70,"61-70",IF(PatientData[[#This Row],[Age]]&lt;=80,"71-80","80+"))))))</f>
        <v>31-40</v>
      </c>
    </row>
    <row r="2881" spans="1:13" x14ac:dyDescent="0.25">
      <c r="A2881" t="s">
        <v>2905</v>
      </c>
      <c r="B2881">
        <v>48</v>
      </c>
      <c r="C2881" t="s">
        <v>25</v>
      </c>
      <c r="D2881">
        <v>179</v>
      </c>
      <c r="E2881">
        <v>296.73871066119</v>
      </c>
      <c r="F2881">
        <v>22.121144877106399</v>
      </c>
      <c r="G2881" t="s">
        <v>36</v>
      </c>
      <c r="H2881" t="s">
        <v>19</v>
      </c>
      <c r="I2881" t="s">
        <v>15</v>
      </c>
      <c r="J2881">
        <v>7</v>
      </c>
      <c r="K2881">
        <v>9089.65</v>
      </c>
      <c r="L2881" t="s">
        <v>16</v>
      </c>
      <c r="M2881" t="str">
        <f>IF(PatientData[[#This Row],[Age]]&lt;=30,"18-30",IF(PatientData[[#This Row],[Age]]&lt;=40,"31-40",IF(PatientData[[#This Row],[Age]]&lt;=50,"41-50",IF(PatientData[[#This Row],[Age]]&lt;=60,"51-60",IF(PatientData[[#This Row],[Age]]&lt;=70,"61-70",IF(PatientData[[#This Row],[Age]]&lt;=80,"71-80","80+"))))))</f>
        <v>41-50</v>
      </c>
    </row>
    <row r="2882" spans="1:13" x14ac:dyDescent="0.25">
      <c r="A2882" t="s">
        <v>2906</v>
      </c>
      <c r="B2882">
        <v>44</v>
      </c>
      <c r="C2882" t="s">
        <v>25</v>
      </c>
      <c r="D2882">
        <v>107</v>
      </c>
      <c r="E2882">
        <v>273.194733680436</v>
      </c>
      <c r="F2882">
        <v>20.218325149479401</v>
      </c>
      <c r="G2882" t="s">
        <v>36</v>
      </c>
      <c r="H2882" t="s">
        <v>22</v>
      </c>
      <c r="I2882" t="s">
        <v>26</v>
      </c>
      <c r="J2882">
        <v>1</v>
      </c>
      <c r="K2882">
        <v>10664.84</v>
      </c>
      <c r="L2882" t="s">
        <v>16</v>
      </c>
      <c r="M2882" t="str">
        <f>IF(PatientData[[#This Row],[Age]]&lt;=30,"18-30",IF(PatientData[[#This Row],[Age]]&lt;=40,"31-40",IF(PatientData[[#This Row],[Age]]&lt;=50,"41-50",IF(PatientData[[#This Row],[Age]]&lt;=60,"51-60",IF(PatientData[[#This Row],[Age]]&lt;=70,"61-70",IF(PatientData[[#This Row],[Age]]&lt;=80,"71-80","80+"))))))</f>
        <v>41-50</v>
      </c>
    </row>
    <row r="2883" spans="1:13" x14ac:dyDescent="0.25">
      <c r="A2883" t="s">
        <v>2907</v>
      </c>
      <c r="B2883">
        <v>62</v>
      </c>
      <c r="C2883" t="s">
        <v>25</v>
      </c>
      <c r="D2883">
        <v>110</v>
      </c>
      <c r="E2883">
        <v>204.40551359747701</v>
      </c>
      <c r="F2883">
        <v>15</v>
      </c>
      <c r="G2883" t="s">
        <v>18</v>
      </c>
      <c r="H2883" t="s">
        <v>22</v>
      </c>
      <c r="I2883" t="s">
        <v>26</v>
      </c>
      <c r="J2883">
        <v>4</v>
      </c>
      <c r="K2883">
        <v>4943.3999999999996</v>
      </c>
      <c r="L2883" t="s">
        <v>16</v>
      </c>
      <c r="M2883" t="str">
        <f>IF(PatientData[[#This Row],[Age]]&lt;=30,"18-30",IF(PatientData[[#This Row],[Age]]&lt;=40,"31-40",IF(PatientData[[#This Row],[Age]]&lt;=50,"41-50",IF(PatientData[[#This Row],[Age]]&lt;=60,"51-60",IF(PatientData[[#This Row],[Age]]&lt;=70,"61-70",IF(PatientData[[#This Row],[Age]]&lt;=80,"71-80","80+"))))))</f>
        <v>61-70</v>
      </c>
    </row>
    <row r="2884" spans="1:13" x14ac:dyDescent="0.25">
      <c r="A2884" t="s">
        <v>2908</v>
      </c>
      <c r="B2884">
        <v>25</v>
      </c>
      <c r="C2884" t="s">
        <v>25</v>
      </c>
      <c r="D2884">
        <v>147</v>
      </c>
      <c r="E2884">
        <v>213.109764209004</v>
      </c>
      <c r="F2884">
        <v>27.113432192420799</v>
      </c>
      <c r="G2884" t="s">
        <v>14</v>
      </c>
      <c r="H2884" t="s">
        <v>22</v>
      </c>
      <c r="I2884" t="s">
        <v>15</v>
      </c>
      <c r="J2884">
        <v>2</v>
      </c>
      <c r="K2884">
        <v>5429.41</v>
      </c>
      <c r="L2884" t="s">
        <v>23</v>
      </c>
      <c r="M2884" t="str">
        <f>IF(PatientData[[#This Row],[Age]]&lt;=30,"18-30",IF(PatientData[[#This Row],[Age]]&lt;=40,"31-40",IF(PatientData[[#This Row],[Age]]&lt;=50,"41-50",IF(PatientData[[#This Row],[Age]]&lt;=60,"51-60",IF(PatientData[[#This Row],[Age]]&lt;=70,"61-70",IF(PatientData[[#This Row],[Age]]&lt;=80,"71-80","80+"))))))</f>
        <v>18-30</v>
      </c>
    </row>
    <row r="2885" spans="1:13" x14ac:dyDescent="0.25">
      <c r="A2885" t="s">
        <v>2909</v>
      </c>
      <c r="B2885">
        <v>61</v>
      </c>
      <c r="C2885" t="s">
        <v>13</v>
      </c>
      <c r="D2885">
        <v>148</v>
      </c>
      <c r="E2885">
        <v>243.060398110243</v>
      </c>
      <c r="F2885">
        <v>24.436407777145099</v>
      </c>
      <c r="G2885" t="s">
        <v>36</v>
      </c>
      <c r="H2885" t="s">
        <v>22</v>
      </c>
      <c r="I2885" t="s">
        <v>26</v>
      </c>
      <c r="J2885">
        <v>6</v>
      </c>
      <c r="K2885">
        <v>20992.85</v>
      </c>
      <c r="L2885" t="s">
        <v>23</v>
      </c>
      <c r="M2885" t="str">
        <f>IF(PatientData[[#This Row],[Age]]&lt;=30,"18-30",IF(PatientData[[#This Row],[Age]]&lt;=40,"31-40",IF(PatientData[[#This Row],[Age]]&lt;=50,"41-50",IF(PatientData[[#This Row],[Age]]&lt;=60,"51-60",IF(PatientData[[#This Row],[Age]]&lt;=70,"61-70",IF(PatientData[[#This Row],[Age]]&lt;=80,"71-80","80+"))))))</f>
        <v>61-70</v>
      </c>
    </row>
    <row r="2886" spans="1:13" x14ac:dyDescent="0.25">
      <c r="A2886" t="s">
        <v>2910</v>
      </c>
      <c r="B2886">
        <v>40</v>
      </c>
      <c r="C2886" t="s">
        <v>25</v>
      </c>
      <c r="D2886">
        <v>100</v>
      </c>
      <c r="E2886">
        <v>290.07287124096803</v>
      </c>
      <c r="F2886">
        <v>17.613071160575402</v>
      </c>
      <c r="G2886" t="s">
        <v>18</v>
      </c>
      <c r="H2886" t="s">
        <v>22</v>
      </c>
      <c r="I2886" t="s">
        <v>26</v>
      </c>
      <c r="J2886">
        <v>3</v>
      </c>
      <c r="K2886">
        <v>13669.62</v>
      </c>
      <c r="L2886" t="s">
        <v>16</v>
      </c>
      <c r="M2886" t="str">
        <f>IF(PatientData[[#This Row],[Age]]&lt;=30,"18-30",IF(PatientData[[#This Row],[Age]]&lt;=40,"31-40",IF(PatientData[[#This Row],[Age]]&lt;=50,"41-50",IF(PatientData[[#This Row],[Age]]&lt;=60,"51-60",IF(PatientData[[#This Row],[Age]]&lt;=70,"61-70",IF(PatientData[[#This Row],[Age]]&lt;=80,"71-80","80+"))))))</f>
        <v>31-40</v>
      </c>
    </row>
    <row r="2887" spans="1:13" x14ac:dyDescent="0.25">
      <c r="A2887" t="s">
        <v>2911</v>
      </c>
      <c r="B2887">
        <v>60</v>
      </c>
      <c r="C2887" t="s">
        <v>13</v>
      </c>
      <c r="D2887">
        <v>136</v>
      </c>
      <c r="E2887">
        <v>252.103654576726</v>
      </c>
      <c r="F2887">
        <v>29.116027863859099</v>
      </c>
      <c r="G2887" t="s">
        <v>36</v>
      </c>
      <c r="H2887" t="s">
        <v>22</v>
      </c>
      <c r="I2887" t="s">
        <v>26</v>
      </c>
      <c r="J2887">
        <v>4</v>
      </c>
      <c r="K2887" t="s">
        <v>10051</v>
      </c>
      <c r="L2887" t="s">
        <v>16</v>
      </c>
      <c r="M2887" t="str">
        <f>IF(PatientData[[#This Row],[Age]]&lt;=30,"18-30",IF(PatientData[[#This Row],[Age]]&lt;=40,"31-40",IF(PatientData[[#This Row],[Age]]&lt;=50,"41-50",IF(PatientData[[#This Row],[Age]]&lt;=60,"51-60",IF(PatientData[[#This Row],[Age]]&lt;=70,"61-70",IF(PatientData[[#This Row],[Age]]&lt;=80,"71-80","80+"))))))</f>
        <v>51-60</v>
      </c>
    </row>
    <row r="2888" spans="1:13" x14ac:dyDescent="0.25">
      <c r="A2888" t="s">
        <v>2912</v>
      </c>
      <c r="B2888">
        <v>63</v>
      </c>
      <c r="C2888" t="s">
        <v>25</v>
      </c>
      <c r="D2888">
        <v>135</v>
      </c>
      <c r="E2888" t="s">
        <v>10051</v>
      </c>
      <c r="F2888">
        <v>23.743446500435599</v>
      </c>
      <c r="G2888" t="s">
        <v>36</v>
      </c>
      <c r="H2888" t="s">
        <v>19</v>
      </c>
      <c r="I2888" t="s">
        <v>15</v>
      </c>
      <c r="J2888">
        <v>5</v>
      </c>
      <c r="K2888">
        <v>8435.02</v>
      </c>
      <c r="L2888" t="s">
        <v>23</v>
      </c>
      <c r="M2888" t="str">
        <f>IF(PatientData[[#This Row],[Age]]&lt;=30,"18-30",IF(PatientData[[#This Row],[Age]]&lt;=40,"31-40",IF(PatientData[[#This Row],[Age]]&lt;=50,"41-50",IF(PatientData[[#This Row],[Age]]&lt;=60,"51-60",IF(PatientData[[#This Row],[Age]]&lt;=70,"61-70",IF(PatientData[[#This Row],[Age]]&lt;=80,"71-80","80+"))))))</f>
        <v>61-70</v>
      </c>
    </row>
    <row r="2889" spans="1:13" x14ac:dyDescent="0.25">
      <c r="A2889" t="s">
        <v>2913</v>
      </c>
      <c r="B2889">
        <v>60</v>
      </c>
      <c r="C2889" t="s">
        <v>13</v>
      </c>
      <c r="D2889">
        <v>105</v>
      </c>
      <c r="E2889">
        <v>336.10601049974798</v>
      </c>
      <c r="F2889">
        <v>19.2778628858972</v>
      </c>
      <c r="G2889" t="s">
        <v>14</v>
      </c>
      <c r="H2889" t="s">
        <v>19</v>
      </c>
      <c r="I2889" t="s">
        <v>15</v>
      </c>
      <c r="J2889">
        <v>6</v>
      </c>
      <c r="K2889">
        <v>6304.5</v>
      </c>
      <c r="L2889" t="s">
        <v>23</v>
      </c>
      <c r="M2889" t="str">
        <f>IF(PatientData[[#This Row],[Age]]&lt;=30,"18-30",IF(PatientData[[#This Row],[Age]]&lt;=40,"31-40",IF(PatientData[[#This Row],[Age]]&lt;=50,"41-50",IF(PatientData[[#This Row],[Age]]&lt;=60,"51-60",IF(PatientData[[#This Row],[Age]]&lt;=70,"61-70",IF(PatientData[[#This Row],[Age]]&lt;=80,"71-80","80+"))))))</f>
        <v>51-60</v>
      </c>
    </row>
    <row r="2890" spans="1:13" x14ac:dyDescent="0.25">
      <c r="A2890" t="s">
        <v>2914</v>
      </c>
      <c r="B2890">
        <v>58</v>
      </c>
      <c r="C2890" t="s">
        <v>25</v>
      </c>
      <c r="D2890">
        <v>118</v>
      </c>
      <c r="E2890">
        <v>253.98327469889401</v>
      </c>
      <c r="F2890">
        <v>22.347439667462499</v>
      </c>
      <c r="G2890" t="s">
        <v>14</v>
      </c>
      <c r="H2890" t="s">
        <v>19</v>
      </c>
      <c r="I2890" t="s">
        <v>28</v>
      </c>
      <c r="J2890">
        <v>4</v>
      </c>
      <c r="K2890">
        <v>3061.73</v>
      </c>
      <c r="L2890" t="s">
        <v>16</v>
      </c>
      <c r="M2890" t="str">
        <f>IF(PatientData[[#This Row],[Age]]&lt;=30,"18-30",IF(PatientData[[#This Row],[Age]]&lt;=40,"31-40",IF(PatientData[[#This Row],[Age]]&lt;=50,"41-50",IF(PatientData[[#This Row],[Age]]&lt;=60,"51-60",IF(PatientData[[#This Row],[Age]]&lt;=70,"61-70",IF(PatientData[[#This Row],[Age]]&lt;=80,"71-80","80+"))))))</f>
        <v>51-60</v>
      </c>
    </row>
    <row r="2891" spans="1:13" x14ac:dyDescent="0.25">
      <c r="A2891" t="s">
        <v>2915</v>
      </c>
      <c r="B2891">
        <v>42</v>
      </c>
      <c r="C2891" t="s">
        <v>13</v>
      </c>
      <c r="D2891">
        <v>117</v>
      </c>
      <c r="E2891">
        <v>251.34727796145401</v>
      </c>
      <c r="F2891">
        <v>20.8862838697559</v>
      </c>
      <c r="G2891" t="s">
        <v>18</v>
      </c>
      <c r="H2891" t="s">
        <v>19</v>
      </c>
      <c r="I2891" t="s">
        <v>15</v>
      </c>
      <c r="J2891">
        <v>5</v>
      </c>
      <c r="K2891">
        <v>10805.98</v>
      </c>
      <c r="L2891" t="s">
        <v>16</v>
      </c>
      <c r="M2891" t="str">
        <f>IF(PatientData[[#This Row],[Age]]&lt;=30,"18-30",IF(PatientData[[#This Row],[Age]]&lt;=40,"31-40",IF(PatientData[[#This Row],[Age]]&lt;=50,"41-50",IF(PatientData[[#This Row],[Age]]&lt;=60,"51-60",IF(PatientData[[#This Row],[Age]]&lt;=70,"61-70",IF(PatientData[[#This Row],[Age]]&lt;=80,"71-80","80+"))))))</f>
        <v>41-50</v>
      </c>
    </row>
    <row r="2892" spans="1:13" x14ac:dyDescent="0.25">
      <c r="A2892" t="s">
        <v>2916</v>
      </c>
      <c r="B2892">
        <v>92</v>
      </c>
      <c r="C2892" t="s">
        <v>25</v>
      </c>
      <c r="D2892" t="s">
        <v>10051</v>
      </c>
      <c r="E2892">
        <v>222.545679708526</v>
      </c>
      <c r="F2892">
        <v>21.583373695434801</v>
      </c>
      <c r="G2892" t="s">
        <v>18</v>
      </c>
      <c r="H2892" t="s">
        <v>22</v>
      </c>
      <c r="I2892" t="s">
        <v>26</v>
      </c>
      <c r="J2892">
        <v>4</v>
      </c>
      <c r="K2892">
        <v>17640.91</v>
      </c>
      <c r="L2892" t="s">
        <v>16</v>
      </c>
      <c r="M2892" t="str">
        <f>IF(PatientData[[#This Row],[Age]]&lt;=30,"18-30",IF(PatientData[[#This Row],[Age]]&lt;=40,"31-40",IF(PatientData[[#This Row],[Age]]&lt;=50,"41-50",IF(PatientData[[#This Row],[Age]]&lt;=60,"51-60",IF(PatientData[[#This Row],[Age]]&lt;=70,"61-70",IF(PatientData[[#This Row],[Age]]&lt;=80,"71-80","80+"))))))</f>
        <v>80+</v>
      </c>
    </row>
    <row r="2893" spans="1:13" x14ac:dyDescent="0.25">
      <c r="A2893" t="s">
        <v>2917</v>
      </c>
      <c r="B2893">
        <v>77</v>
      </c>
      <c r="C2893" t="s">
        <v>25</v>
      </c>
      <c r="D2893">
        <v>127</v>
      </c>
      <c r="E2893" t="s">
        <v>10051</v>
      </c>
      <c r="F2893">
        <v>31.257266155144901</v>
      </c>
      <c r="G2893" t="s">
        <v>14</v>
      </c>
      <c r="H2893" t="s">
        <v>19</v>
      </c>
      <c r="I2893" t="s">
        <v>28</v>
      </c>
      <c r="J2893">
        <v>2</v>
      </c>
      <c r="K2893">
        <v>2510.9299999999998</v>
      </c>
      <c r="L2893" t="s">
        <v>20</v>
      </c>
      <c r="M2893" t="str">
        <f>IF(PatientData[[#This Row],[Age]]&lt;=30,"18-30",IF(PatientData[[#This Row],[Age]]&lt;=40,"31-40",IF(PatientData[[#This Row],[Age]]&lt;=50,"41-50",IF(PatientData[[#This Row],[Age]]&lt;=60,"51-60",IF(PatientData[[#This Row],[Age]]&lt;=70,"61-70",IF(PatientData[[#This Row],[Age]]&lt;=80,"71-80","80+"))))))</f>
        <v>71-80</v>
      </c>
    </row>
    <row r="2894" spans="1:13" x14ac:dyDescent="0.25">
      <c r="A2894" t="s">
        <v>2918</v>
      </c>
      <c r="B2894">
        <v>68</v>
      </c>
      <c r="C2894" t="s">
        <v>13</v>
      </c>
      <c r="D2894">
        <v>148</v>
      </c>
      <c r="E2894">
        <v>315.61178019802702</v>
      </c>
      <c r="F2894">
        <v>24.999333117485602</v>
      </c>
      <c r="G2894" t="s">
        <v>18</v>
      </c>
      <c r="H2894" t="s">
        <v>22</v>
      </c>
      <c r="I2894" t="s">
        <v>26</v>
      </c>
      <c r="J2894">
        <v>2</v>
      </c>
      <c r="K2894">
        <v>16623.669999999998</v>
      </c>
      <c r="L2894" t="s">
        <v>20</v>
      </c>
      <c r="M2894" t="str">
        <f>IF(PatientData[[#This Row],[Age]]&lt;=30,"18-30",IF(PatientData[[#This Row],[Age]]&lt;=40,"31-40",IF(PatientData[[#This Row],[Age]]&lt;=50,"41-50",IF(PatientData[[#This Row],[Age]]&lt;=60,"51-60",IF(PatientData[[#This Row],[Age]]&lt;=70,"61-70",IF(PatientData[[#This Row],[Age]]&lt;=80,"71-80","80+"))))))</f>
        <v>61-70</v>
      </c>
    </row>
    <row r="2895" spans="1:13" x14ac:dyDescent="0.25">
      <c r="A2895" t="s">
        <v>2919</v>
      </c>
      <c r="B2895">
        <v>30</v>
      </c>
      <c r="C2895" t="s">
        <v>13</v>
      </c>
      <c r="D2895">
        <v>117</v>
      </c>
      <c r="E2895">
        <v>219.98557098570799</v>
      </c>
      <c r="F2895">
        <v>21.153994883652501</v>
      </c>
      <c r="G2895" t="s">
        <v>14</v>
      </c>
      <c r="H2895" t="s">
        <v>22</v>
      </c>
      <c r="I2895" t="s">
        <v>15</v>
      </c>
      <c r="J2895">
        <v>5</v>
      </c>
      <c r="K2895">
        <v>6793.22</v>
      </c>
      <c r="L2895" t="s">
        <v>16</v>
      </c>
      <c r="M2895" t="str">
        <f>IF(PatientData[[#This Row],[Age]]&lt;=30,"18-30",IF(PatientData[[#This Row],[Age]]&lt;=40,"31-40",IF(PatientData[[#This Row],[Age]]&lt;=50,"41-50",IF(PatientData[[#This Row],[Age]]&lt;=60,"51-60",IF(PatientData[[#This Row],[Age]]&lt;=70,"61-70",IF(PatientData[[#This Row],[Age]]&lt;=80,"71-80","80+"))))))</f>
        <v>18-30</v>
      </c>
    </row>
    <row r="2896" spans="1:13" x14ac:dyDescent="0.25">
      <c r="A2896" t="s">
        <v>2920</v>
      </c>
      <c r="B2896">
        <v>52</v>
      </c>
      <c r="C2896" t="s">
        <v>25</v>
      </c>
      <c r="D2896">
        <v>154</v>
      </c>
      <c r="E2896">
        <v>308.47415827140401</v>
      </c>
      <c r="F2896">
        <v>20.567197058704899</v>
      </c>
      <c r="G2896" t="s">
        <v>36</v>
      </c>
      <c r="H2896" t="s">
        <v>19</v>
      </c>
      <c r="I2896" t="s">
        <v>15</v>
      </c>
      <c r="J2896">
        <v>4</v>
      </c>
      <c r="K2896">
        <v>8404.1200000000008</v>
      </c>
      <c r="L2896" t="s">
        <v>16</v>
      </c>
      <c r="M2896" t="str">
        <f>IF(PatientData[[#This Row],[Age]]&lt;=30,"18-30",IF(PatientData[[#This Row],[Age]]&lt;=40,"31-40",IF(PatientData[[#This Row],[Age]]&lt;=50,"41-50",IF(PatientData[[#This Row],[Age]]&lt;=60,"51-60",IF(PatientData[[#This Row],[Age]]&lt;=70,"61-70",IF(PatientData[[#This Row],[Age]]&lt;=80,"71-80","80+"))))))</f>
        <v>51-60</v>
      </c>
    </row>
    <row r="2897" spans="1:13" x14ac:dyDescent="0.25">
      <c r="A2897" t="s">
        <v>2921</v>
      </c>
      <c r="B2897">
        <v>28</v>
      </c>
      <c r="C2897" t="s">
        <v>25</v>
      </c>
      <c r="D2897">
        <v>154</v>
      </c>
      <c r="E2897">
        <v>260.66903424017698</v>
      </c>
      <c r="F2897">
        <v>29.385310657776401</v>
      </c>
      <c r="G2897" t="s">
        <v>18</v>
      </c>
      <c r="H2897" t="s">
        <v>19</v>
      </c>
      <c r="I2897" t="s">
        <v>28</v>
      </c>
      <c r="J2897">
        <v>2</v>
      </c>
      <c r="K2897">
        <v>4875.79</v>
      </c>
      <c r="L2897" t="s">
        <v>23</v>
      </c>
      <c r="M2897" t="str">
        <f>IF(PatientData[[#This Row],[Age]]&lt;=30,"18-30",IF(PatientData[[#This Row],[Age]]&lt;=40,"31-40",IF(PatientData[[#This Row],[Age]]&lt;=50,"41-50",IF(PatientData[[#This Row],[Age]]&lt;=60,"51-60",IF(PatientData[[#This Row],[Age]]&lt;=70,"61-70",IF(PatientData[[#This Row],[Age]]&lt;=80,"71-80","80+"))))))</f>
        <v>18-30</v>
      </c>
    </row>
    <row r="2898" spans="1:13" x14ac:dyDescent="0.25">
      <c r="A2898" t="s">
        <v>2922</v>
      </c>
      <c r="B2898">
        <v>60</v>
      </c>
      <c r="C2898" t="s">
        <v>13</v>
      </c>
      <c r="D2898">
        <v>123</v>
      </c>
      <c r="E2898">
        <v>260.61681659907998</v>
      </c>
      <c r="F2898">
        <v>37.468954176451298</v>
      </c>
      <c r="G2898" t="s">
        <v>36</v>
      </c>
      <c r="H2898" t="s">
        <v>19</v>
      </c>
      <c r="I2898" t="s">
        <v>15</v>
      </c>
      <c r="J2898">
        <v>7</v>
      </c>
      <c r="K2898">
        <v>10707.48</v>
      </c>
      <c r="L2898" t="s">
        <v>23</v>
      </c>
      <c r="M2898" t="str">
        <f>IF(PatientData[[#This Row],[Age]]&lt;=30,"18-30",IF(PatientData[[#This Row],[Age]]&lt;=40,"31-40",IF(PatientData[[#This Row],[Age]]&lt;=50,"41-50",IF(PatientData[[#This Row],[Age]]&lt;=60,"51-60",IF(PatientData[[#This Row],[Age]]&lt;=70,"61-70",IF(PatientData[[#This Row],[Age]]&lt;=80,"71-80","80+"))))))</f>
        <v>51-60</v>
      </c>
    </row>
    <row r="2899" spans="1:13" x14ac:dyDescent="0.25">
      <c r="A2899" t="s">
        <v>2923</v>
      </c>
      <c r="B2899">
        <v>44</v>
      </c>
      <c r="C2899" t="s">
        <v>13</v>
      </c>
      <c r="D2899">
        <v>103</v>
      </c>
      <c r="E2899">
        <v>196.050732439917</v>
      </c>
      <c r="F2899">
        <v>23.807055529199001</v>
      </c>
      <c r="G2899" t="s">
        <v>18</v>
      </c>
      <c r="H2899" t="s">
        <v>19</v>
      </c>
      <c r="I2899" t="s">
        <v>28</v>
      </c>
      <c r="J2899">
        <v>2</v>
      </c>
      <c r="K2899">
        <v>1259.3800000000001</v>
      </c>
      <c r="L2899" t="s">
        <v>16</v>
      </c>
      <c r="M2899" t="str">
        <f>IF(PatientData[[#This Row],[Age]]&lt;=30,"18-30",IF(PatientData[[#This Row],[Age]]&lt;=40,"31-40",IF(PatientData[[#This Row],[Age]]&lt;=50,"41-50",IF(PatientData[[#This Row],[Age]]&lt;=60,"51-60",IF(PatientData[[#This Row],[Age]]&lt;=70,"61-70",IF(PatientData[[#This Row],[Age]]&lt;=80,"71-80","80+"))))))</f>
        <v>41-50</v>
      </c>
    </row>
    <row r="2900" spans="1:13" x14ac:dyDescent="0.25">
      <c r="A2900" t="s">
        <v>2924</v>
      </c>
      <c r="B2900">
        <v>49</v>
      </c>
      <c r="C2900" t="s">
        <v>25</v>
      </c>
      <c r="D2900">
        <v>127</v>
      </c>
      <c r="E2900">
        <v>179.84307399028199</v>
      </c>
      <c r="F2900">
        <v>24.181807677665201</v>
      </c>
      <c r="G2900" t="s">
        <v>36</v>
      </c>
      <c r="H2900" t="s">
        <v>10051</v>
      </c>
      <c r="I2900" t="s">
        <v>15</v>
      </c>
      <c r="J2900">
        <v>2</v>
      </c>
      <c r="K2900">
        <v>5696.16</v>
      </c>
      <c r="L2900" t="s">
        <v>16</v>
      </c>
      <c r="M2900" t="str">
        <f>IF(PatientData[[#This Row],[Age]]&lt;=30,"18-30",IF(PatientData[[#This Row],[Age]]&lt;=40,"31-40",IF(PatientData[[#This Row],[Age]]&lt;=50,"41-50",IF(PatientData[[#This Row],[Age]]&lt;=60,"51-60",IF(PatientData[[#This Row],[Age]]&lt;=70,"61-70",IF(PatientData[[#This Row],[Age]]&lt;=80,"71-80","80+"))))))</f>
        <v>41-50</v>
      </c>
    </row>
    <row r="2901" spans="1:13" x14ac:dyDescent="0.25">
      <c r="A2901" t="s">
        <v>2925</v>
      </c>
      <c r="B2901">
        <v>75</v>
      </c>
      <c r="C2901" t="s">
        <v>13</v>
      </c>
      <c r="D2901">
        <v>167</v>
      </c>
      <c r="E2901">
        <v>190.82489043052601</v>
      </c>
      <c r="F2901">
        <v>31.458721463765201</v>
      </c>
      <c r="G2901" t="s">
        <v>36</v>
      </c>
      <c r="H2901" t="s">
        <v>19</v>
      </c>
      <c r="I2901" t="s">
        <v>15</v>
      </c>
      <c r="J2901">
        <v>2</v>
      </c>
      <c r="K2901">
        <v>6157.25</v>
      </c>
      <c r="L2901" t="s">
        <v>20</v>
      </c>
      <c r="M2901" t="str">
        <f>IF(PatientData[[#This Row],[Age]]&lt;=30,"18-30",IF(PatientData[[#This Row],[Age]]&lt;=40,"31-40",IF(PatientData[[#This Row],[Age]]&lt;=50,"41-50",IF(PatientData[[#This Row],[Age]]&lt;=60,"51-60",IF(PatientData[[#This Row],[Age]]&lt;=70,"61-70",IF(PatientData[[#This Row],[Age]]&lt;=80,"71-80","80+"))))))</f>
        <v>71-80</v>
      </c>
    </row>
    <row r="2902" spans="1:13" x14ac:dyDescent="0.25">
      <c r="A2902" t="s">
        <v>2926</v>
      </c>
      <c r="B2902">
        <v>47</v>
      </c>
      <c r="C2902" t="s">
        <v>25</v>
      </c>
      <c r="D2902">
        <v>131</v>
      </c>
      <c r="E2902" t="s">
        <v>10051</v>
      </c>
      <c r="F2902">
        <v>28.374902610933201</v>
      </c>
      <c r="G2902" t="s">
        <v>14</v>
      </c>
      <c r="H2902" t="s">
        <v>22</v>
      </c>
      <c r="I2902" t="s">
        <v>15</v>
      </c>
      <c r="J2902">
        <v>4</v>
      </c>
      <c r="K2902">
        <v>10826.69</v>
      </c>
      <c r="L2902" t="s">
        <v>16</v>
      </c>
      <c r="M2902" t="str">
        <f>IF(PatientData[[#This Row],[Age]]&lt;=30,"18-30",IF(PatientData[[#This Row],[Age]]&lt;=40,"31-40",IF(PatientData[[#This Row],[Age]]&lt;=50,"41-50",IF(PatientData[[#This Row],[Age]]&lt;=60,"51-60",IF(PatientData[[#This Row],[Age]]&lt;=70,"61-70",IF(PatientData[[#This Row],[Age]]&lt;=80,"71-80","80+"))))))</f>
        <v>41-50</v>
      </c>
    </row>
    <row r="2903" spans="1:13" x14ac:dyDescent="0.25">
      <c r="A2903" t="s">
        <v>2927</v>
      </c>
      <c r="B2903">
        <v>44</v>
      </c>
      <c r="C2903" t="s">
        <v>25</v>
      </c>
      <c r="D2903">
        <v>116</v>
      </c>
      <c r="E2903">
        <v>237.24248517585801</v>
      </c>
      <c r="F2903">
        <v>29.686078188049802</v>
      </c>
      <c r="G2903" t="s">
        <v>18</v>
      </c>
      <c r="H2903" t="s">
        <v>19</v>
      </c>
      <c r="I2903" t="s">
        <v>26</v>
      </c>
      <c r="J2903">
        <v>3</v>
      </c>
      <c r="K2903">
        <v>17919.05</v>
      </c>
      <c r="L2903" t="s">
        <v>16</v>
      </c>
      <c r="M2903" t="str">
        <f>IF(PatientData[[#This Row],[Age]]&lt;=30,"18-30",IF(PatientData[[#This Row],[Age]]&lt;=40,"31-40",IF(PatientData[[#This Row],[Age]]&lt;=50,"41-50",IF(PatientData[[#This Row],[Age]]&lt;=60,"51-60",IF(PatientData[[#This Row],[Age]]&lt;=70,"61-70",IF(PatientData[[#This Row],[Age]]&lt;=80,"71-80","80+"))))))</f>
        <v>41-50</v>
      </c>
    </row>
    <row r="2904" spans="1:13" x14ac:dyDescent="0.25">
      <c r="A2904" t="s">
        <v>2928</v>
      </c>
      <c r="B2904">
        <v>55</v>
      </c>
      <c r="C2904" t="s">
        <v>13</v>
      </c>
      <c r="D2904">
        <v>120</v>
      </c>
      <c r="E2904">
        <v>182.18373443219301</v>
      </c>
      <c r="F2904">
        <v>29.260092124114401</v>
      </c>
      <c r="G2904" t="s">
        <v>14</v>
      </c>
      <c r="H2904" t="s">
        <v>22</v>
      </c>
      <c r="I2904" t="s">
        <v>26</v>
      </c>
      <c r="J2904">
        <v>5</v>
      </c>
      <c r="K2904">
        <v>15902.24</v>
      </c>
      <c r="L2904" t="s">
        <v>23</v>
      </c>
      <c r="M2904" t="str">
        <f>IF(PatientData[[#This Row],[Age]]&lt;=30,"18-30",IF(PatientData[[#This Row],[Age]]&lt;=40,"31-40",IF(PatientData[[#This Row],[Age]]&lt;=50,"41-50",IF(PatientData[[#This Row],[Age]]&lt;=60,"51-60",IF(PatientData[[#This Row],[Age]]&lt;=70,"61-70",IF(PatientData[[#This Row],[Age]]&lt;=80,"71-80","80+"))))))</f>
        <v>51-60</v>
      </c>
    </row>
    <row r="2905" spans="1:13" x14ac:dyDescent="0.25">
      <c r="A2905" t="s">
        <v>2929</v>
      </c>
      <c r="B2905">
        <v>57</v>
      </c>
      <c r="C2905" t="s">
        <v>13</v>
      </c>
      <c r="D2905">
        <v>140</v>
      </c>
      <c r="E2905">
        <v>236.675180480146</v>
      </c>
      <c r="F2905">
        <v>31.6239410457666</v>
      </c>
      <c r="G2905" t="s">
        <v>18</v>
      </c>
      <c r="H2905" t="s">
        <v>19</v>
      </c>
      <c r="I2905" t="s">
        <v>28</v>
      </c>
      <c r="J2905">
        <v>3</v>
      </c>
      <c r="K2905">
        <v>4988.6000000000004</v>
      </c>
      <c r="L2905" t="s">
        <v>16</v>
      </c>
      <c r="M2905" t="str">
        <f>IF(PatientData[[#This Row],[Age]]&lt;=30,"18-30",IF(PatientData[[#This Row],[Age]]&lt;=40,"31-40",IF(PatientData[[#This Row],[Age]]&lt;=50,"41-50",IF(PatientData[[#This Row],[Age]]&lt;=60,"51-60",IF(PatientData[[#This Row],[Age]]&lt;=70,"61-70",IF(PatientData[[#This Row],[Age]]&lt;=80,"71-80","80+"))))))</f>
        <v>51-60</v>
      </c>
    </row>
    <row r="2906" spans="1:13" x14ac:dyDescent="0.25">
      <c r="A2906" t="s">
        <v>2930</v>
      </c>
      <c r="B2906">
        <v>51</v>
      </c>
      <c r="C2906" t="s">
        <v>25</v>
      </c>
      <c r="D2906">
        <v>139</v>
      </c>
      <c r="E2906">
        <v>187.08515707441401</v>
      </c>
      <c r="F2906">
        <v>29.494272798471702</v>
      </c>
      <c r="G2906" t="s">
        <v>14</v>
      </c>
      <c r="H2906" t="s">
        <v>19</v>
      </c>
      <c r="I2906" t="s">
        <v>28</v>
      </c>
      <c r="J2906">
        <v>5</v>
      </c>
      <c r="K2906">
        <v>6085.06</v>
      </c>
      <c r="L2906" t="s">
        <v>16</v>
      </c>
      <c r="M2906" t="str">
        <f>IF(PatientData[[#This Row],[Age]]&lt;=30,"18-30",IF(PatientData[[#This Row],[Age]]&lt;=40,"31-40",IF(PatientData[[#This Row],[Age]]&lt;=50,"41-50",IF(PatientData[[#This Row],[Age]]&lt;=60,"51-60",IF(PatientData[[#This Row],[Age]]&lt;=70,"61-70",IF(PatientData[[#This Row],[Age]]&lt;=80,"71-80","80+"))))))</f>
        <v>51-60</v>
      </c>
    </row>
    <row r="2907" spans="1:13" x14ac:dyDescent="0.25">
      <c r="A2907" t="s">
        <v>2931</v>
      </c>
      <c r="B2907">
        <v>73</v>
      </c>
      <c r="C2907" t="s">
        <v>25</v>
      </c>
      <c r="D2907">
        <v>127</v>
      </c>
      <c r="E2907">
        <v>228.35552465242199</v>
      </c>
      <c r="F2907">
        <v>35.965507146608203</v>
      </c>
      <c r="G2907" t="s">
        <v>10051</v>
      </c>
      <c r="H2907" t="s">
        <v>19</v>
      </c>
      <c r="I2907" t="s">
        <v>26</v>
      </c>
      <c r="J2907">
        <v>5</v>
      </c>
      <c r="K2907">
        <v>15916.68</v>
      </c>
      <c r="L2907" t="s">
        <v>16</v>
      </c>
      <c r="M2907" t="str">
        <f>IF(PatientData[[#This Row],[Age]]&lt;=30,"18-30",IF(PatientData[[#This Row],[Age]]&lt;=40,"31-40",IF(PatientData[[#This Row],[Age]]&lt;=50,"41-50",IF(PatientData[[#This Row],[Age]]&lt;=60,"51-60",IF(PatientData[[#This Row],[Age]]&lt;=70,"61-70",IF(PatientData[[#This Row],[Age]]&lt;=80,"71-80","80+"))))))</f>
        <v>71-80</v>
      </c>
    </row>
    <row r="2908" spans="1:13" x14ac:dyDescent="0.25">
      <c r="A2908" t="s">
        <v>2932</v>
      </c>
      <c r="B2908">
        <v>52</v>
      </c>
      <c r="C2908" t="s">
        <v>13</v>
      </c>
      <c r="D2908">
        <v>99</v>
      </c>
      <c r="E2908">
        <v>223.60713986770199</v>
      </c>
      <c r="F2908">
        <v>18.9373825611356</v>
      </c>
      <c r="G2908" t="s">
        <v>14</v>
      </c>
      <c r="H2908" t="s">
        <v>22</v>
      </c>
      <c r="I2908" t="s">
        <v>15</v>
      </c>
      <c r="J2908">
        <v>2</v>
      </c>
      <c r="K2908">
        <v>8692.32</v>
      </c>
      <c r="L2908" t="s">
        <v>16</v>
      </c>
      <c r="M2908" t="str">
        <f>IF(PatientData[[#This Row],[Age]]&lt;=30,"18-30",IF(PatientData[[#This Row],[Age]]&lt;=40,"31-40",IF(PatientData[[#This Row],[Age]]&lt;=50,"41-50",IF(PatientData[[#This Row],[Age]]&lt;=60,"51-60",IF(PatientData[[#This Row],[Age]]&lt;=70,"61-70",IF(PatientData[[#This Row],[Age]]&lt;=80,"71-80","80+"))))))</f>
        <v>51-60</v>
      </c>
    </row>
    <row r="2909" spans="1:13" x14ac:dyDescent="0.25">
      <c r="A2909" t="s">
        <v>2933</v>
      </c>
      <c r="B2909">
        <v>82</v>
      </c>
      <c r="C2909" t="s">
        <v>13</v>
      </c>
      <c r="D2909">
        <v>130</v>
      </c>
      <c r="E2909">
        <v>188.068143666195</v>
      </c>
      <c r="F2909">
        <v>25.924195634024802</v>
      </c>
      <c r="G2909" t="s">
        <v>14</v>
      </c>
      <c r="H2909" t="s">
        <v>22</v>
      </c>
      <c r="I2909" t="s">
        <v>15</v>
      </c>
      <c r="J2909">
        <v>2</v>
      </c>
      <c r="K2909">
        <v>4747.76</v>
      </c>
      <c r="L2909" t="s">
        <v>16</v>
      </c>
      <c r="M2909" t="str">
        <f>IF(PatientData[[#This Row],[Age]]&lt;=30,"18-30",IF(PatientData[[#This Row],[Age]]&lt;=40,"31-40",IF(PatientData[[#This Row],[Age]]&lt;=50,"41-50",IF(PatientData[[#This Row],[Age]]&lt;=60,"51-60",IF(PatientData[[#This Row],[Age]]&lt;=70,"61-70",IF(PatientData[[#This Row],[Age]]&lt;=80,"71-80","80+"))))))</f>
        <v>80+</v>
      </c>
    </row>
    <row r="2910" spans="1:13" x14ac:dyDescent="0.25">
      <c r="A2910" t="s">
        <v>2934</v>
      </c>
      <c r="B2910">
        <v>53</v>
      </c>
      <c r="C2910" t="s">
        <v>25</v>
      </c>
      <c r="D2910">
        <v>148</v>
      </c>
      <c r="E2910">
        <v>229.148453010976</v>
      </c>
      <c r="F2910">
        <v>26.554280441294299</v>
      </c>
      <c r="G2910" t="s">
        <v>18</v>
      </c>
      <c r="H2910" t="s">
        <v>19</v>
      </c>
      <c r="I2910" t="s">
        <v>15</v>
      </c>
      <c r="J2910">
        <v>2</v>
      </c>
      <c r="K2910">
        <v>4210.9399999999996</v>
      </c>
      <c r="L2910" t="s">
        <v>23</v>
      </c>
      <c r="M2910" t="str">
        <f>IF(PatientData[[#This Row],[Age]]&lt;=30,"18-30",IF(PatientData[[#This Row],[Age]]&lt;=40,"31-40",IF(PatientData[[#This Row],[Age]]&lt;=50,"41-50",IF(PatientData[[#This Row],[Age]]&lt;=60,"51-60",IF(PatientData[[#This Row],[Age]]&lt;=70,"61-70",IF(PatientData[[#This Row],[Age]]&lt;=80,"71-80","80+"))))))</f>
        <v>51-60</v>
      </c>
    </row>
    <row r="2911" spans="1:13" x14ac:dyDescent="0.25">
      <c r="A2911" t="s">
        <v>2935</v>
      </c>
      <c r="B2911">
        <v>72</v>
      </c>
      <c r="C2911" t="s">
        <v>13</v>
      </c>
      <c r="D2911">
        <v>147</v>
      </c>
      <c r="E2911">
        <v>230.91829318026799</v>
      </c>
      <c r="F2911">
        <v>21.6048198442701</v>
      </c>
      <c r="G2911" t="s">
        <v>14</v>
      </c>
      <c r="H2911" t="s">
        <v>19</v>
      </c>
      <c r="I2911" t="s">
        <v>15</v>
      </c>
      <c r="J2911">
        <v>2</v>
      </c>
      <c r="K2911">
        <v>4719.3999999999996</v>
      </c>
      <c r="L2911" t="s">
        <v>23</v>
      </c>
      <c r="M2911" t="str">
        <f>IF(PatientData[[#This Row],[Age]]&lt;=30,"18-30",IF(PatientData[[#This Row],[Age]]&lt;=40,"31-40",IF(PatientData[[#This Row],[Age]]&lt;=50,"41-50",IF(PatientData[[#This Row],[Age]]&lt;=60,"51-60",IF(PatientData[[#This Row],[Age]]&lt;=70,"61-70",IF(PatientData[[#This Row],[Age]]&lt;=80,"71-80","80+"))))))</f>
        <v>71-80</v>
      </c>
    </row>
    <row r="2912" spans="1:13" x14ac:dyDescent="0.25">
      <c r="A2912" t="s">
        <v>2936</v>
      </c>
      <c r="B2912">
        <v>40</v>
      </c>
      <c r="C2912" t="s">
        <v>13</v>
      </c>
      <c r="D2912">
        <v>90</v>
      </c>
      <c r="E2912">
        <v>259.66452970249401</v>
      </c>
      <c r="F2912">
        <v>30.3818739946412</v>
      </c>
      <c r="G2912" t="s">
        <v>14</v>
      </c>
      <c r="H2912" t="s">
        <v>22</v>
      </c>
      <c r="I2912" t="s">
        <v>15</v>
      </c>
      <c r="J2912">
        <v>1</v>
      </c>
      <c r="K2912">
        <v>7298.97</v>
      </c>
      <c r="L2912" t="s">
        <v>16</v>
      </c>
      <c r="M2912" t="str">
        <f>IF(PatientData[[#This Row],[Age]]&lt;=30,"18-30",IF(PatientData[[#This Row],[Age]]&lt;=40,"31-40",IF(PatientData[[#This Row],[Age]]&lt;=50,"41-50",IF(PatientData[[#This Row],[Age]]&lt;=60,"51-60",IF(PatientData[[#This Row],[Age]]&lt;=70,"61-70",IF(PatientData[[#This Row],[Age]]&lt;=80,"71-80","80+"))))))</f>
        <v>31-40</v>
      </c>
    </row>
    <row r="2913" spans="1:13" x14ac:dyDescent="0.25">
      <c r="A2913" t="s">
        <v>2937</v>
      </c>
      <c r="B2913">
        <v>78</v>
      </c>
      <c r="C2913" t="s">
        <v>13</v>
      </c>
      <c r="D2913">
        <v>131</v>
      </c>
      <c r="E2913">
        <v>194.998520888575</v>
      </c>
      <c r="F2913">
        <v>28.579408906746099</v>
      </c>
      <c r="G2913" t="s">
        <v>18</v>
      </c>
      <c r="H2913" t="s">
        <v>19</v>
      </c>
      <c r="I2913" t="s">
        <v>15</v>
      </c>
      <c r="J2913">
        <v>2</v>
      </c>
      <c r="K2913">
        <v>8545.85</v>
      </c>
      <c r="L2913" t="s">
        <v>16</v>
      </c>
      <c r="M2913" t="str">
        <f>IF(PatientData[[#This Row],[Age]]&lt;=30,"18-30",IF(PatientData[[#This Row],[Age]]&lt;=40,"31-40",IF(PatientData[[#This Row],[Age]]&lt;=50,"41-50",IF(PatientData[[#This Row],[Age]]&lt;=60,"51-60",IF(PatientData[[#This Row],[Age]]&lt;=70,"61-70",IF(PatientData[[#This Row],[Age]]&lt;=80,"71-80","80+"))))))</f>
        <v>71-80</v>
      </c>
    </row>
    <row r="2914" spans="1:13" x14ac:dyDescent="0.25">
      <c r="A2914" t="s">
        <v>2938</v>
      </c>
      <c r="B2914">
        <v>34</v>
      </c>
      <c r="C2914" t="s">
        <v>25</v>
      </c>
      <c r="D2914">
        <v>90</v>
      </c>
      <c r="E2914">
        <v>153.71168245714799</v>
      </c>
      <c r="F2914">
        <v>21.269394510049398</v>
      </c>
      <c r="G2914" t="s">
        <v>36</v>
      </c>
      <c r="H2914" t="s">
        <v>19</v>
      </c>
      <c r="I2914" t="s">
        <v>28</v>
      </c>
      <c r="J2914">
        <v>7</v>
      </c>
      <c r="K2914">
        <v>7447.4</v>
      </c>
      <c r="L2914" t="s">
        <v>23</v>
      </c>
      <c r="M2914" t="str">
        <f>IF(PatientData[[#This Row],[Age]]&lt;=30,"18-30",IF(PatientData[[#This Row],[Age]]&lt;=40,"31-40",IF(PatientData[[#This Row],[Age]]&lt;=50,"41-50",IF(PatientData[[#This Row],[Age]]&lt;=60,"51-60",IF(PatientData[[#This Row],[Age]]&lt;=70,"61-70",IF(PatientData[[#This Row],[Age]]&lt;=80,"71-80","80+"))))))</f>
        <v>31-40</v>
      </c>
    </row>
    <row r="2915" spans="1:13" x14ac:dyDescent="0.25">
      <c r="A2915" t="s">
        <v>2939</v>
      </c>
      <c r="B2915">
        <v>68</v>
      </c>
      <c r="C2915" t="s">
        <v>13</v>
      </c>
      <c r="D2915">
        <v>113</v>
      </c>
      <c r="E2915">
        <v>175.460773544321</v>
      </c>
      <c r="F2915">
        <v>34.402968383461399</v>
      </c>
      <c r="G2915" t="s">
        <v>36</v>
      </c>
      <c r="H2915" t="s">
        <v>19</v>
      </c>
      <c r="I2915" t="s">
        <v>26</v>
      </c>
      <c r="J2915">
        <v>6</v>
      </c>
      <c r="K2915">
        <v>23578.09</v>
      </c>
      <c r="L2915" t="s">
        <v>23</v>
      </c>
      <c r="M2915" t="str">
        <f>IF(PatientData[[#This Row],[Age]]&lt;=30,"18-30",IF(PatientData[[#This Row],[Age]]&lt;=40,"31-40",IF(PatientData[[#This Row],[Age]]&lt;=50,"41-50",IF(PatientData[[#This Row],[Age]]&lt;=60,"51-60",IF(PatientData[[#This Row],[Age]]&lt;=70,"61-70",IF(PatientData[[#This Row],[Age]]&lt;=80,"71-80","80+"))))))</f>
        <v>61-70</v>
      </c>
    </row>
    <row r="2916" spans="1:13" x14ac:dyDescent="0.25">
      <c r="A2916" t="s">
        <v>2940</v>
      </c>
      <c r="B2916">
        <v>41</v>
      </c>
      <c r="C2916" t="s">
        <v>25</v>
      </c>
      <c r="D2916">
        <v>155</v>
      </c>
      <c r="E2916">
        <v>236.43081356771501</v>
      </c>
      <c r="F2916">
        <v>29.883687411164502</v>
      </c>
      <c r="G2916" t="s">
        <v>14</v>
      </c>
      <c r="H2916" t="s">
        <v>19</v>
      </c>
      <c r="I2916" t="s">
        <v>28</v>
      </c>
      <c r="J2916">
        <v>1</v>
      </c>
      <c r="K2916">
        <v>5050.8500000000004</v>
      </c>
      <c r="L2916" t="s">
        <v>20</v>
      </c>
      <c r="M2916" t="str">
        <f>IF(PatientData[[#This Row],[Age]]&lt;=30,"18-30",IF(PatientData[[#This Row],[Age]]&lt;=40,"31-40",IF(PatientData[[#This Row],[Age]]&lt;=50,"41-50",IF(PatientData[[#This Row],[Age]]&lt;=60,"51-60",IF(PatientData[[#This Row],[Age]]&lt;=70,"61-70",IF(PatientData[[#This Row],[Age]]&lt;=80,"71-80","80+"))))))</f>
        <v>41-50</v>
      </c>
    </row>
    <row r="2917" spans="1:13" x14ac:dyDescent="0.25">
      <c r="A2917" t="s">
        <v>2941</v>
      </c>
      <c r="B2917">
        <v>93</v>
      </c>
      <c r="C2917" t="s">
        <v>13</v>
      </c>
      <c r="D2917">
        <v>150</v>
      </c>
      <c r="E2917">
        <v>233.58901688761199</v>
      </c>
      <c r="F2917">
        <v>21.329094951001299</v>
      </c>
      <c r="G2917" t="s">
        <v>36</v>
      </c>
      <c r="H2917" t="s">
        <v>10051</v>
      </c>
      <c r="I2917" t="s">
        <v>15</v>
      </c>
      <c r="J2917">
        <v>8</v>
      </c>
      <c r="K2917">
        <v>12909.38</v>
      </c>
      <c r="L2917" t="s">
        <v>16</v>
      </c>
      <c r="M2917" t="str">
        <f>IF(PatientData[[#This Row],[Age]]&lt;=30,"18-30",IF(PatientData[[#This Row],[Age]]&lt;=40,"31-40",IF(PatientData[[#This Row],[Age]]&lt;=50,"41-50",IF(PatientData[[#This Row],[Age]]&lt;=60,"51-60",IF(PatientData[[#This Row],[Age]]&lt;=70,"61-70",IF(PatientData[[#This Row],[Age]]&lt;=80,"71-80","80+"))))))</f>
        <v>80+</v>
      </c>
    </row>
    <row r="2918" spans="1:13" x14ac:dyDescent="0.25">
      <c r="A2918" t="s">
        <v>2942</v>
      </c>
      <c r="B2918">
        <v>35</v>
      </c>
      <c r="C2918" t="s">
        <v>25</v>
      </c>
      <c r="D2918" t="s">
        <v>10051</v>
      </c>
      <c r="E2918">
        <v>197.70268245699401</v>
      </c>
      <c r="F2918">
        <v>35.985724009190903</v>
      </c>
      <c r="G2918" t="s">
        <v>18</v>
      </c>
      <c r="H2918" t="s">
        <v>10051</v>
      </c>
      <c r="I2918" t="s">
        <v>15</v>
      </c>
      <c r="J2918">
        <v>5</v>
      </c>
      <c r="K2918">
        <v>14384.35</v>
      </c>
      <c r="L2918" t="s">
        <v>16</v>
      </c>
      <c r="M2918" t="str">
        <f>IF(PatientData[[#This Row],[Age]]&lt;=30,"18-30",IF(PatientData[[#This Row],[Age]]&lt;=40,"31-40",IF(PatientData[[#This Row],[Age]]&lt;=50,"41-50",IF(PatientData[[#This Row],[Age]]&lt;=60,"51-60",IF(PatientData[[#This Row],[Age]]&lt;=70,"61-70",IF(PatientData[[#This Row],[Age]]&lt;=80,"71-80","80+"))))))</f>
        <v>31-40</v>
      </c>
    </row>
    <row r="2919" spans="1:13" x14ac:dyDescent="0.25">
      <c r="A2919" t="s">
        <v>2943</v>
      </c>
      <c r="B2919">
        <v>53</v>
      </c>
      <c r="C2919" t="s">
        <v>25</v>
      </c>
      <c r="D2919" t="s">
        <v>10051</v>
      </c>
      <c r="E2919">
        <v>180.12720446973699</v>
      </c>
      <c r="F2919">
        <v>22.292005808257301</v>
      </c>
      <c r="G2919" t="s">
        <v>14</v>
      </c>
      <c r="H2919" t="s">
        <v>19</v>
      </c>
      <c r="I2919" t="s">
        <v>28</v>
      </c>
      <c r="J2919">
        <v>6</v>
      </c>
      <c r="K2919">
        <v>3002.48</v>
      </c>
      <c r="L2919" t="s">
        <v>23</v>
      </c>
      <c r="M2919" t="str">
        <f>IF(PatientData[[#This Row],[Age]]&lt;=30,"18-30",IF(PatientData[[#This Row],[Age]]&lt;=40,"31-40",IF(PatientData[[#This Row],[Age]]&lt;=50,"41-50",IF(PatientData[[#This Row],[Age]]&lt;=60,"51-60",IF(PatientData[[#This Row],[Age]]&lt;=70,"61-70",IF(PatientData[[#This Row],[Age]]&lt;=80,"71-80","80+"))))))</f>
        <v>51-60</v>
      </c>
    </row>
    <row r="2920" spans="1:13" x14ac:dyDescent="0.25">
      <c r="A2920" t="s">
        <v>2944</v>
      </c>
      <c r="B2920">
        <v>52</v>
      </c>
      <c r="C2920" t="s">
        <v>13</v>
      </c>
      <c r="D2920">
        <v>139</v>
      </c>
      <c r="E2920">
        <v>214.47871210125399</v>
      </c>
      <c r="F2920">
        <v>33.118116255112497</v>
      </c>
      <c r="G2920" t="s">
        <v>36</v>
      </c>
      <c r="H2920" t="s">
        <v>19</v>
      </c>
      <c r="I2920" t="s">
        <v>26</v>
      </c>
      <c r="J2920">
        <v>3</v>
      </c>
      <c r="K2920">
        <v>12773.55</v>
      </c>
      <c r="L2920" t="s">
        <v>43</v>
      </c>
      <c r="M2920" t="str">
        <f>IF(PatientData[[#This Row],[Age]]&lt;=30,"18-30",IF(PatientData[[#This Row],[Age]]&lt;=40,"31-40",IF(PatientData[[#This Row],[Age]]&lt;=50,"41-50",IF(PatientData[[#This Row],[Age]]&lt;=60,"51-60",IF(PatientData[[#This Row],[Age]]&lt;=70,"61-70",IF(PatientData[[#This Row],[Age]]&lt;=80,"71-80","80+"))))))</f>
        <v>51-60</v>
      </c>
    </row>
    <row r="2921" spans="1:13" x14ac:dyDescent="0.25">
      <c r="A2921" t="s">
        <v>2945</v>
      </c>
      <c r="B2921">
        <v>46</v>
      </c>
      <c r="C2921" t="s">
        <v>25</v>
      </c>
      <c r="D2921">
        <v>118</v>
      </c>
      <c r="E2921">
        <v>229.57523562971301</v>
      </c>
      <c r="F2921">
        <v>34.535152963245302</v>
      </c>
      <c r="G2921" t="s">
        <v>14</v>
      </c>
      <c r="H2921" t="s">
        <v>22</v>
      </c>
      <c r="I2921" t="s">
        <v>26</v>
      </c>
      <c r="J2921">
        <v>2</v>
      </c>
      <c r="K2921">
        <v>26217.55</v>
      </c>
      <c r="L2921" t="s">
        <v>16</v>
      </c>
      <c r="M2921" t="str">
        <f>IF(PatientData[[#This Row],[Age]]&lt;=30,"18-30",IF(PatientData[[#This Row],[Age]]&lt;=40,"31-40",IF(PatientData[[#This Row],[Age]]&lt;=50,"41-50",IF(PatientData[[#This Row],[Age]]&lt;=60,"51-60",IF(PatientData[[#This Row],[Age]]&lt;=70,"61-70",IF(PatientData[[#This Row],[Age]]&lt;=80,"71-80","80+"))))))</f>
        <v>41-50</v>
      </c>
    </row>
    <row r="2922" spans="1:13" x14ac:dyDescent="0.25">
      <c r="A2922" t="s">
        <v>2946</v>
      </c>
      <c r="B2922">
        <v>60</v>
      </c>
      <c r="C2922" t="s">
        <v>25</v>
      </c>
      <c r="D2922">
        <v>127</v>
      </c>
      <c r="E2922">
        <v>155.53737510649901</v>
      </c>
      <c r="F2922">
        <v>31.340210000750201</v>
      </c>
      <c r="G2922" t="s">
        <v>14</v>
      </c>
      <c r="H2922" t="s">
        <v>19</v>
      </c>
      <c r="I2922" t="s">
        <v>15</v>
      </c>
      <c r="J2922">
        <v>3</v>
      </c>
      <c r="K2922">
        <v>10492.51</v>
      </c>
      <c r="L2922" t="s">
        <v>23</v>
      </c>
      <c r="M2922" t="str">
        <f>IF(PatientData[[#This Row],[Age]]&lt;=30,"18-30",IF(PatientData[[#This Row],[Age]]&lt;=40,"31-40",IF(PatientData[[#This Row],[Age]]&lt;=50,"41-50",IF(PatientData[[#This Row],[Age]]&lt;=60,"51-60",IF(PatientData[[#This Row],[Age]]&lt;=70,"61-70",IF(PatientData[[#This Row],[Age]]&lt;=80,"71-80","80+"))))))</f>
        <v>51-60</v>
      </c>
    </row>
    <row r="2923" spans="1:13" x14ac:dyDescent="0.25">
      <c r="A2923" t="s">
        <v>2947</v>
      </c>
      <c r="B2923">
        <v>57</v>
      </c>
      <c r="C2923" t="s">
        <v>13</v>
      </c>
      <c r="D2923">
        <v>102</v>
      </c>
      <c r="E2923">
        <v>302.45668835867099</v>
      </c>
      <c r="F2923">
        <v>18.384023847044499</v>
      </c>
      <c r="G2923" t="s">
        <v>14</v>
      </c>
      <c r="H2923" t="s">
        <v>19</v>
      </c>
      <c r="I2923" t="s">
        <v>15</v>
      </c>
      <c r="J2923">
        <v>5</v>
      </c>
      <c r="K2923">
        <v>7946.09</v>
      </c>
      <c r="L2923" t="s">
        <v>23</v>
      </c>
      <c r="M2923" t="str">
        <f>IF(PatientData[[#This Row],[Age]]&lt;=30,"18-30",IF(PatientData[[#This Row],[Age]]&lt;=40,"31-40",IF(PatientData[[#This Row],[Age]]&lt;=50,"41-50",IF(PatientData[[#This Row],[Age]]&lt;=60,"51-60",IF(PatientData[[#This Row],[Age]]&lt;=70,"61-70",IF(PatientData[[#This Row],[Age]]&lt;=80,"71-80","80+"))))))</f>
        <v>51-60</v>
      </c>
    </row>
    <row r="2924" spans="1:13" x14ac:dyDescent="0.25">
      <c r="A2924" t="s">
        <v>2948</v>
      </c>
      <c r="B2924">
        <v>55</v>
      </c>
      <c r="C2924" t="s">
        <v>13</v>
      </c>
      <c r="D2924">
        <v>126</v>
      </c>
      <c r="E2924">
        <v>244.73507682026801</v>
      </c>
      <c r="F2924">
        <v>30.4366790895739</v>
      </c>
      <c r="G2924" t="s">
        <v>36</v>
      </c>
      <c r="H2924" t="s">
        <v>19</v>
      </c>
      <c r="I2924" t="s">
        <v>26</v>
      </c>
      <c r="J2924">
        <v>4</v>
      </c>
      <c r="K2924">
        <v>16151.3</v>
      </c>
      <c r="L2924" t="s">
        <v>20</v>
      </c>
      <c r="M2924" t="str">
        <f>IF(PatientData[[#This Row],[Age]]&lt;=30,"18-30",IF(PatientData[[#This Row],[Age]]&lt;=40,"31-40",IF(PatientData[[#This Row],[Age]]&lt;=50,"41-50",IF(PatientData[[#This Row],[Age]]&lt;=60,"51-60",IF(PatientData[[#This Row],[Age]]&lt;=70,"61-70",IF(PatientData[[#This Row],[Age]]&lt;=80,"71-80","80+"))))))</f>
        <v>51-60</v>
      </c>
    </row>
    <row r="2925" spans="1:13" x14ac:dyDescent="0.25">
      <c r="A2925" t="s">
        <v>2949</v>
      </c>
      <c r="B2925">
        <v>56</v>
      </c>
      <c r="C2925" t="s">
        <v>25</v>
      </c>
      <c r="D2925">
        <v>155</v>
      </c>
      <c r="E2925">
        <v>157.129481070911</v>
      </c>
      <c r="F2925">
        <v>22.443969006888398</v>
      </c>
      <c r="G2925" t="s">
        <v>36</v>
      </c>
      <c r="H2925" t="s">
        <v>22</v>
      </c>
      <c r="I2925" t="s">
        <v>26</v>
      </c>
      <c r="J2925">
        <v>7</v>
      </c>
      <c r="K2925">
        <v>15783.87</v>
      </c>
      <c r="L2925" t="s">
        <v>16</v>
      </c>
      <c r="M2925" t="str">
        <f>IF(PatientData[[#This Row],[Age]]&lt;=30,"18-30",IF(PatientData[[#This Row],[Age]]&lt;=40,"31-40",IF(PatientData[[#This Row],[Age]]&lt;=50,"41-50",IF(PatientData[[#This Row],[Age]]&lt;=60,"51-60",IF(PatientData[[#This Row],[Age]]&lt;=70,"61-70",IF(PatientData[[#This Row],[Age]]&lt;=80,"71-80","80+"))))))</f>
        <v>51-60</v>
      </c>
    </row>
    <row r="2926" spans="1:13" x14ac:dyDescent="0.25">
      <c r="A2926" t="s">
        <v>2950</v>
      </c>
      <c r="B2926">
        <v>46</v>
      </c>
      <c r="C2926" t="s">
        <v>25</v>
      </c>
      <c r="D2926">
        <v>132</v>
      </c>
      <c r="E2926">
        <v>217.856156041883</v>
      </c>
      <c r="F2926">
        <v>28.2344526125699</v>
      </c>
      <c r="G2926" t="s">
        <v>36</v>
      </c>
      <c r="H2926" t="s">
        <v>19</v>
      </c>
      <c r="I2926" t="s">
        <v>28</v>
      </c>
      <c r="J2926">
        <v>8</v>
      </c>
      <c r="K2926">
        <v>5942.86</v>
      </c>
      <c r="L2926" t="s">
        <v>20</v>
      </c>
      <c r="M2926" t="str">
        <f>IF(PatientData[[#This Row],[Age]]&lt;=30,"18-30",IF(PatientData[[#This Row],[Age]]&lt;=40,"31-40",IF(PatientData[[#This Row],[Age]]&lt;=50,"41-50",IF(PatientData[[#This Row],[Age]]&lt;=60,"51-60",IF(PatientData[[#This Row],[Age]]&lt;=70,"61-70",IF(PatientData[[#This Row],[Age]]&lt;=80,"71-80","80+"))))))</f>
        <v>41-50</v>
      </c>
    </row>
    <row r="2927" spans="1:13" x14ac:dyDescent="0.25">
      <c r="A2927" t="s">
        <v>2951</v>
      </c>
      <c r="B2927">
        <v>57</v>
      </c>
      <c r="C2927" t="s">
        <v>25</v>
      </c>
      <c r="D2927">
        <v>153</v>
      </c>
      <c r="E2927" t="s">
        <v>10051</v>
      </c>
      <c r="F2927">
        <v>25.273965790909099</v>
      </c>
      <c r="G2927" t="s">
        <v>14</v>
      </c>
      <c r="H2927" t="s">
        <v>19</v>
      </c>
      <c r="I2927" t="s">
        <v>28</v>
      </c>
      <c r="J2927">
        <v>3</v>
      </c>
      <c r="K2927">
        <v>4073.55</v>
      </c>
      <c r="L2927" t="s">
        <v>23</v>
      </c>
      <c r="M2927" t="str">
        <f>IF(PatientData[[#This Row],[Age]]&lt;=30,"18-30",IF(PatientData[[#This Row],[Age]]&lt;=40,"31-40",IF(PatientData[[#This Row],[Age]]&lt;=50,"41-50",IF(PatientData[[#This Row],[Age]]&lt;=60,"51-60",IF(PatientData[[#This Row],[Age]]&lt;=70,"61-70",IF(PatientData[[#This Row],[Age]]&lt;=80,"71-80","80+"))))))</f>
        <v>51-60</v>
      </c>
    </row>
    <row r="2928" spans="1:13" x14ac:dyDescent="0.25">
      <c r="A2928" t="s">
        <v>2952</v>
      </c>
      <c r="B2928">
        <v>69</v>
      </c>
      <c r="C2928" t="s">
        <v>13</v>
      </c>
      <c r="D2928">
        <v>147</v>
      </c>
      <c r="E2928">
        <v>170.42783274905301</v>
      </c>
      <c r="F2928">
        <v>25.951173771818599</v>
      </c>
      <c r="G2928" t="s">
        <v>18</v>
      </c>
      <c r="H2928" t="s">
        <v>19</v>
      </c>
      <c r="I2928" t="s">
        <v>15</v>
      </c>
      <c r="J2928">
        <v>3</v>
      </c>
      <c r="K2928">
        <v>7904.41</v>
      </c>
      <c r="L2928" t="s">
        <v>16</v>
      </c>
      <c r="M2928" t="str">
        <f>IF(PatientData[[#This Row],[Age]]&lt;=30,"18-30",IF(PatientData[[#This Row],[Age]]&lt;=40,"31-40",IF(PatientData[[#This Row],[Age]]&lt;=50,"41-50",IF(PatientData[[#This Row],[Age]]&lt;=60,"51-60",IF(PatientData[[#This Row],[Age]]&lt;=70,"61-70",IF(PatientData[[#This Row],[Age]]&lt;=80,"71-80","80+"))))))</f>
        <v>61-70</v>
      </c>
    </row>
    <row r="2929" spans="1:13" x14ac:dyDescent="0.25">
      <c r="A2929" t="s">
        <v>2953</v>
      </c>
      <c r="B2929">
        <v>49</v>
      </c>
      <c r="C2929" t="s">
        <v>25</v>
      </c>
      <c r="D2929">
        <v>130</v>
      </c>
      <c r="E2929">
        <v>232.02400004916601</v>
      </c>
      <c r="F2929">
        <v>28.330080912883499</v>
      </c>
      <c r="G2929" t="s">
        <v>14</v>
      </c>
      <c r="H2929" t="s">
        <v>19</v>
      </c>
      <c r="I2929" t="s">
        <v>28</v>
      </c>
      <c r="J2929">
        <v>4</v>
      </c>
      <c r="K2929">
        <v>5233.3999999999996</v>
      </c>
      <c r="L2929" t="s">
        <v>23</v>
      </c>
      <c r="M2929" t="str">
        <f>IF(PatientData[[#This Row],[Age]]&lt;=30,"18-30",IF(PatientData[[#This Row],[Age]]&lt;=40,"31-40",IF(PatientData[[#This Row],[Age]]&lt;=50,"41-50",IF(PatientData[[#This Row],[Age]]&lt;=60,"51-60",IF(PatientData[[#This Row],[Age]]&lt;=70,"61-70",IF(PatientData[[#This Row],[Age]]&lt;=80,"71-80","80+"))))))</f>
        <v>41-50</v>
      </c>
    </row>
    <row r="2930" spans="1:13" x14ac:dyDescent="0.25">
      <c r="A2930" t="s">
        <v>2954</v>
      </c>
      <c r="B2930">
        <v>23</v>
      </c>
      <c r="C2930" t="s">
        <v>25</v>
      </c>
      <c r="D2930">
        <v>122</v>
      </c>
      <c r="E2930">
        <v>281.69187912178398</v>
      </c>
      <c r="F2930">
        <v>21.9926474403482</v>
      </c>
      <c r="G2930" t="s">
        <v>36</v>
      </c>
      <c r="H2930" t="s">
        <v>19</v>
      </c>
      <c r="I2930" t="s">
        <v>15</v>
      </c>
      <c r="J2930">
        <v>7</v>
      </c>
      <c r="K2930">
        <v>15109.36</v>
      </c>
      <c r="L2930" t="s">
        <v>16</v>
      </c>
      <c r="M2930" t="str">
        <f>IF(PatientData[[#This Row],[Age]]&lt;=30,"18-30",IF(PatientData[[#This Row],[Age]]&lt;=40,"31-40",IF(PatientData[[#This Row],[Age]]&lt;=50,"41-50",IF(PatientData[[#This Row],[Age]]&lt;=60,"51-60",IF(PatientData[[#This Row],[Age]]&lt;=70,"61-70",IF(PatientData[[#This Row],[Age]]&lt;=80,"71-80","80+"))))))</f>
        <v>18-30</v>
      </c>
    </row>
    <row r="2931" spans="1:13" x14ac:dyDescent="0.25">
      <c r="A2931" t="s">
        <v>2955</v>
      </c>
      <c r="B2931">
        <v>65</v>
      </c>
      <c r="C2931" t="s">
        <v>13</v>
      </c>
      <c r="D2931">
        <v>149</v>
      </c>
      <c r="E2931">
        <v>184.50742538243401</v>
      </c>
      <c r="F2931" t="s">
        <v>10051</v>
      </c>
      <c r="G2931" t="s">
        <v>36</v>
      </c>
      <c r="H2931" t="s">
        <v>19</v>
      </c>
      <c r="I2931" t="s">
        <v>15</v>
      </c>
      <c r="J2931">
        <v>5</v>
      </c>
      <c r="K2931">
        <v>12983.11</v>
      </c>
      <c r="L2931" t="s">
        <v>23</v>
      </c>
      <c r="M2931" t="str">
        <f>IF(PatientData[[#This Row],[Age]]&lt;=30,"18-30",IF(PatientData[[#This Row],[Age]]&lt;=40,"31-40",IF(PatientData[[#This Row],[Age]]&lt;=50,"41-50",IF(PatientData[[#This Row],[Age]]&lt;=60,"51-60",IF(PatientData[[#This Row],[Age]]&lt;=70,"61-70",IF(PatientData[[#This Row],[Age]]&lt;=80,"71-80","80+"))))))</f>
        <v>61-70</v>
      </c>
    </row>
    <row r="2932" spans="1:13" x14ac:dyDescent="0.25">
      <c r="A2932" t="s">
        <v>2956</v>
      </c>
      <c r="B2932">
        <v>83</v>
      </c>
      <c r="C2932" t="s">
        <v>13</v>
      </c>
      <c r="D2932" t="s">
        <v>10051</v>
      </c>
      <c r="E2932">
        <v>177.132054779372</v>
      </c>
      <c r="F2932">
        <v>28.783843951697399</v>
      </c>
      <c r="G2932" t="s">
        <v>14</v>
      </c>
      <c r="H2932" t="s">
        <v>22</v>
      </c>
      <c r="I2932" t="s">
        <v>15</v>
      </c>
      <c r="J2932">
        <v>2</v>
      </c>
      <c r="K2932">
        <v>8729.57</v>
      </c>
      <c r="L2932" t="s">
        <v>16</v>
      </c>
      <c r="M2932" t="str">
        <f>IF(PatientData[[#This Row],[Age]]&lt;=30,"18-30",IF(PatientData[[#This Row],[Age]]&lt;=40,"31-40",IF(PatientData[[#This Row],[Age]]&lt;=50,"41-50",IF(PatientData[[#This Row],[Age]]&lt;=60,"51-60",IF(PatientData[[#This Row],[Age]]&lt;=70,"61-70",IF(PatientData[[#This Row],[Age]]&lt;=80,"71-80","80+"))))))</f>
        <v>80+</v>
      </c>
    </row>
    <row r="2933" spans="1:13" x14ac:dyDescent="0.25">
      <c r="A2933" t="s">
        <v>2957</v>
      </c>
      <c r="B2933">
        <v>48</v>
      </c>
      <c r="C2933" t="s">
        <v>25</v>
      </c>
      <c r="D2933">
        <v>121</v>
      </c>
      <c r="E2933">
        <v>238.07819818087799</v>
      </c>
      <c r="F2933">
        <v>27.048159614245598</v>
      </c>
      <c r="G2933" t="s">
        <v>14</v>
      </c>
      <c r="H2933" t="s">
        <v>19</v>
      </c>
      <c r="I2933" t="s">
        <v>28</v>
      </c>
      <c r="J2933">
        <v>3</v>
      </c>
      <c r="K2933">
        <v>4830.3</v>
      </c>
      <c r="L2933" t="s">
        <v>16</v>
      </c>
      <c r="M2933" t="str">
        <f>IF(PatientData[[#This Row],[Age]]&lt;=30,"18-30",IF(PatientData[[#This Row],[Age]]&lt;=40,"31-40",IF(PatientData[[#This Row],[Age]]&lt;=50,"41-50",IF(PatientData[[#This Row],[Age]]&lt;=60,"51-60",IF(PatientData[[#This Row],[Age]]&lt;=70,"61-70",IF(PatientData[[#This Row],[Age]]&lt;=80,"71-80","80+"))))))</f>
        <v>41-50</v>
      </c>
    </row>
    <row r="2934" spans="1:13" x14ac:dyDescent="0.25">
      <c r="A2934" t="s">
        <v>2958</v>
      </c>
      <c r="B2934">
        <v>56</v>
      </c>
      <c r="C2934" t="s">
        <v>13</v>
      </c>
      <c r="D2934">
        <v>124</v>
      </c>
      <c r="E2934">
        <v>237.390021194913</v>
      </c>
      <c r="F2934">
        <v>25.994915049944201</v>
      </c>
      <c r="G2934" t="s">
        <v>18</v>
      </c>
      <c r="H2934" t="s">
        <v>19</v>
      </c>
      <c r="I2934" t="s">
        <v>15</v>
      </c>
      <c r="J2934">
        <v>1</v>
      </c>
      <c r="K2934">
        <v>5376.04</v>
      </c>
      <c r="L2934" t="s">
        <v>10051</v>
      </c>
      <c r="M2934" t="str">
        <f>IF(PatientData[[#This Row],[Age]]&lt;=30,"18-30",IF(PatientData[[#This Row],[Age]]&lt;=40,"31-40",IF(PatientData[[#This Row],[Age]]&lt;=50,"41-50",IF(PatientData[[#This Row],[Age]]&lt;=60,"51-60",IF(PatientData[[#This Row],[Age]]&lt;=70,"61-70",IF(PatientData[[#This Row],[Age]]&lt;=80,"71-80","80+"))))))</f>
        <v>51-60</v>
      </c>
    </row>
    <row r="2935" spans="1:13" x14ac:dyDescent="0.25">
      <c r="A2935" t="s">
        <v>2959</v>
      </c>
      <c r="B2935">
        <v>34</v>
      </c>
      <c r="C2935" t="s">
        <v>13</v>
      </c>
      <c r="D2935">
        <v>109</v>
      </c>
      <c r="E2935">
        <v>199.24656282135999</v>
      </c>
      <c r="F2935">
        <v>27.047731587825201</v>
      </c>
      <c r="G2935" t="s">
        <v>14</v>
      </c>
      <c r="H2935" t="s">
        <v>22</v>
      </c>
      <c r="I2935" t="s">
        <v>15</v>
      </c>
      <c r="J2935">
        <v>4</v>
      </c>
      <c r="K2935">
        <v>3781.66</v>
      </c>
      <c r="L2935" t="s">
        <v>20</v>
      </c>
      <c r="M2935" t="str">
        <f>IF(PatientData[[#This Row],[Age]]&lt;=30,"18-30",IF(PatientData[[#This Row],[Age]]&lt;=40,"31-40",IF(PatientData[[#This Row],[Age]]&lt;=50,"41-50",IF(PatientData[[#This Row],[Age]]&lt;=60,"51-60",IF(PatientData[[#This Row],[Age]]&lt;=70,"61-70",IF(PatientData[[#This Row],[Age]]&lt;=80,"71-80","80+"))))))</f>
        <v>31-40</v>
      </c>
    </row>
    <row r="2936" spans="1:13" x14ac:dyDescent="0.25">
      <c r="A2936" t="s">
        <v>2960</v>
      </c>
      <c r="B2936">
        <v>57</v>
      </c>
      <c r="C2936" t="s">
        <v>25</v>
      </c>
      <c r="D2936">
        <v>131</v>
      </c>
      <c r="E2936">
        <v>229.04918190462001</v>
      </c>
      <c r="F2936">
        <v>27.617587311829102</v>
      </c>
      <c r="G2936" t="s">
        <v>14</v>
      </c>
      <c r="H2936" t="s">
        <v>19</v>
      </c>
      <c r="I2936" t="s">
        <v>15</v>
      </c>
      <c r="J2936">
        <v>4</v>
      </c>
      <c r="K2936">
        <v>16102.58</v>
      </c>
      <c r="L2936" t="s">
        <v>16</v>
      </c>
      <c r="M2936" t="str">
        <f>IF(PatientData[[#This Row],[Age]]&lt;=30,"18-30",IF(PatientData[[#This Row],[Age]]&lt;=40,"31-40",IF(PatientData[[#This Row],[Age]]&lt;=50,"41-50",IF(PatientData[[#This Row],[Age]]&lt;=60,"51-60",IF(PatientData[[#This Row],[Age]]&lt;=70,"61-70",IF(PatientData[[#This Row],[Age]]&lt;=80,"71-80","80+"))))))</f>
        <v>51-60</v>
      </c>
    </row>
    <row r="2937" spans="1:13" x14ac:dyDescent="0.25">
      <c r="A2937" t="s">
        <v>2961</v>
      </c>
      <c r="B2937">
        <v>56</v>
      </c>
      <c r="C2937" t="s">
        <v>13</v>
      </c>
      <c r="D2937">
        <v>130</v>
      </c>
      <c r="E2937">
        <v>246.64317921973799</v>
      </c>
      <c r="F2937">
        <v>25.136317207126101</v>
      </c>
      <c r="G2937" t="s">
        <v>14</v>
      </c>
      <c r="H2937" t="s">
        <v>19</v>
      </c>
      <c r="I2937" t="s">
        <v>28</v>
      </c>
      <c r="J2937">
        <v>4</v>
      </c>
      <c r="K2937">
        <v>3745.72</v>
      </c>
      <c r="L2937" t="s">
        <v>16</v>
      </c>
      <c r="M2937" t="str">
        <f>IF(PatientData[[#This Row],[Age]]&lt;=30,"18-30",IF(PatientData[[#This Row],[Age]]&lt;=40,"31-40",IF(PatientData[[#This Row],[Age]]&lt;=50,"41-50",IF(PatientData[[#This Row],[Age]]&lt;=60,"51-60",IF(PatientData[[#This Row],[Age]]&lt;=70,"61-70",IF(PatientData[[#This Row],[Age]]&lt;=80,"71-80","80+"))))))</f>
        <v>51-60</v>
      </c>
    </row>
    <row r="2938" spans="1:13" x14ac:dyDescent="0.25">
      <c r="A2938" t="s">
        <v>2962</v>
      </c>
      <c r="B2938">
        <v>61</v>
      </c>
      <c r="C2938" t="s">
        <v>25</v>
      </c>
      <c r="D2938">
        <v>119</v>
      </c>
      <c r="E2938">
        <v>179.576366904248</v>
      </c>
      <c r="F2938">
        <v>23.9896394608121</v>
      </c>
      <c r="G2938" t="s">
        <v>18</v>
      </c>
      <c r="H2938" t="s">
        <v>22</v>
      </c>
      <c r="I2938" t="s">
        <v>15</v>
      </c>
      <c r="J2938">
        <v>2</v>
      </c>
      <c r="K2938">
        <v>8406.7000000000007</v>
      </c>
      <c r="L2938" t="s">
        <v>23</v>
      </c>
      <c r="M2938" t="str">
        <f>IF(PatientData[[#This Row],[Age]]&lt;=30,"18-30",IF(PatientData[[#This Row],[Age]]&lt;=40,"31-40",IF(PatientData[[#This Row],[Age]]&lt;=50,"41-50",IF(PatientData[[#This Row],[Age]]&lt;=60,"51-60",IF(PatientData[[#This Row],[Age]]&lt;=70,"61-70",IF(PatientData[[#This Row],[Age]]&lt;=80,"71-80","80+"))))))</f>
        <v>61-70</v>
      </c>
    </row>
    <row r="2939" spans="1:13" x14ac:dyDescent="0.25">
      <c r="A2939" t="s">
        <v>2963</v>
      </c>
      <c r="B2939">
        <v>72</v>
      </c>
      <c r="C2939" t="s">
        <v>13</v>
      </c>
      <c r="D2939">
        <v>129</v>
      </c>
      <c r="E2939">
        <v>129.82569307582099</v>
      </c>
      <c r="F2939">
        <v>25.160595917086901</v>
      </c>
      <c r="G2939" t="s">
        <v>14</v>
      </c>
      <c r="H2939" t="s">
        <v>19</v>
      </c>
      <c r="I2939" t="s">
        <v>15</v>
      </c>
      <c r="J2939">
        <v>4</v>
      </c>
      <c r="K2939">
        <v>7655.77</v>
      </c>
      <c r="L2939" t="s">
        <v>23</v>
      </c>
      <c r="M2939" t="str">
        <f>IF(PatientData[[#This Row],[Age]]&lt;=30,"18-30",IF(PatientData[[#This Row],[Age]]&lt;=40,"31-40",IF(PatientData[[#This Row],[Age]]&lt;=50,"41-50",IF(PatientData[[#This Row],[Age]]&lt;=60,"51-60",IF(PatientData[[#This Row],[Age]]&lt;=70,"61-70",IF(PatientData[[#This Row],[Age]]&lt;=80,"71-80","80+"))))))</f>
        <v>71-80</v>
      </c>
    </row>
    <row r="2940" spans="1:13" x14ac:dyDescent="0.25">
      <c r="A2940" t="s">
        <v>2964</v>
      </c>
      <c r="B2940">
        <v>51</v>
      </c>
      <c r="C2940" t="s">
        <v>25</v>
      </c>
      <c r="D2940">
        <v>94</v>
      </c>
      <c r="E2940">
        <v>196.69945616366499</v>
      </c>
      <c r="F2940">
        <v>34.806453803104503</v>
      </c>
      <c r="G2940" t="s">
        <v>14</v>
      </c>
      <c r="H2940" t="s">
        <v>19</v>
      </c>
      <c r="I2940" t="s">
        <v>15</v>
      </c>
      <c r="J2940">
        <v>3</v>
      </c>
      <c r="K2940">
        <v>11699.89</v>
      </c>
      <c r="L2940" t="s">
        <v>23</v>
      </c>
      <c r="M2940" t="str">
        <f>IF(PatientData[[#This Row],[Age]]&lt;=30,"18-30",IF(PatientData[[#This Row],[Age]]&lt;=40,"31-40",IF(PatientData[[#This Row],[Age]]&lt;=50,"41-50",IF(PatientData[[#This Row],[Age]]&lt;=60,"51-60",IF(PatientData[[#This Row],[Age]]&lt;=70,"61-70",IF(PatientData[[#This Row],[Age]]&lt;=80,"71-80","80+"))))))</f>
        <v>51-60</v>
      </c>
    </row>
    <row r="2941" spans="1:13" x14ac:dyDescent="0.25">
      <c r="A2941" t="s">
        <v>2965</v>
      </c>
      <c r="B2941">
        <v>70</v>
      </c>
      <c r="C2941" t="s">
        <v>13</v>
      </c>
      <c r="D2941">
        <v>139</v>
      </c>
      <c r="E2941">
        <v>163.5944809993</v>
      </c>
      <c r="F2941">
        <v>31.375126116418301</v>
      </c>
      <c r="G2941" t="s">
        <v>14</v>
      </c>
      <c r="H2941" t="s">
        <v>10051</v>
      </c>
      <c r="I2941" t="s">
        <v>28</v>
      </c>
      <c r="J2941">
        <v>6</v>
      </c>
      <c r="K2941">
        <v>6235.72</v>
      </c>
      <c r="L2941" t="s">
        <v>16</v>
      </c>
      <c r="M2941" t="str">
        <f>IF(PatientData[[#This Row],[Age]]&lt;=30,"18-30",IF(PatientData[[#This Row],[Age]]&lt;=40,"31-40",IF(PatientData[[#This Row],[Age]]&lt;=50,"41-50",IF(PatientData[[#This Row],[Age]]&lt;=60,"51-60",IF(PatientData[[#This Row],[Age]]&lt;=70,"61-70",IF(PatientData[[#This Row],[Age]]&lt;=80,"71-80","80+"))))))</f>
        <v>61-70</v>
      </c>
    </row>
    <row r="2942" spans="1:13" x14ac:dyDescent="0.25">
      <c r="A2942" t="s">
        <v>2966</v>
      </c>
      <c r="B2942">
        <v>55</v>
      </c>
      <c r="C2942" t="s">
        <v>13</v>
      </c>
      <c r="D2942">
        <v>113</v>
      </c>
      <c r="E2942" t="s">
        <v>10051</v>
      </c>
      <c r="F2942">
        <v>19.154981279620301</v>
      </c>
      <c r="G2942" t="s">
        <v>14</v>
      </c>
      <c r="H2942" t="s">
        <v>19</v>
      </c>
      <c r="I2942" t="s">
        <v>28</v>
      </c>
      <c r="J2942">
        <v>1</v>
      </c>
      <c r="K2942">
        <v>6042.72</v>
      </c>
      <c r="L2942" t="s">
        <v>20</v>
      </c>
      <c r="M2942" t="str">
        <f>IF(PatientData[[#This Row],[Age]]&lt;=30,"18-30",IF(PatientData[[#This Row],[Age]]&lt;=40,"31-40",IF(PatientData[[#This Row],[Age]]&lt;=50,"41-50",IF(PatientData[[#This Row],[Age]]&lt;=60,"51-60",IF(PatientData[[#This Row],[Age]]&lt;=70,"61-70",IF(PatientData[[#This Row],[Age]]&lt;=80,"71-80","80+"))))))</f>
        <v>51-60</v>
      </c>
    </row>
    <row r="2943" spans="1:13" x14ac:dyDescent="0.25">
      <c r="A2943" t="s">
        <v>2967</v>
      </c>
      <c r="B2943">
        <v>53</v>
      </c>
      <c r="C2943" t="s">
        <v>13</v>
      </c>
      <c r="D2943">
        <v>120</v>
      </c>
      <c r="E2943">
        <v>237.99272624927599</v>
      </c>
      <c r="F2943">
        <v>24.674636482369898</v>
      </c>
      <c r="G2943" t="s">
        <v>18</v>
      </c>
      <c r="H2943" t="s">
        <v>22</v>
      </c>
      <c r="I2943" t="s">
        <v>15</v>
      </c>
      <c r="J2943">
        <v>3</v>
      </c>
      <c r="K2943" t="s">
        <v>10051</v>
      </c>
      <c r="L2943" t="s">
        <v>16</v>
      </c>
      <c r="M2943" t="str">
        <f>IF(PatientData[[#This Row],[Age]]&lt;=30,"18-30",IF(PatientData[[#This Row],[Age]]&lt;=40,"31-40",IF(PatientData[[#This Row],[Age]]&lt;=50,"41-50",IF(PatientData[[#This Row],[Age]]&lt;=60,"51-60",IF(PatientData[[#This Row],[Age]]&lt;=70,"61-70",IF(PatientData[[#This Row],[Age]]&lt;=80,"71-80","80+"))))))</f>
        <v>51-60</v>
      </c>
    </row>
    <row r="2944" spans="1:13" x14ac:dyDescent="0.25">
      <c r="A2944" t="s">
        <v>2968</v>
      </c>
      <c r="B2944">
        <v>35</v>
      </c>
      <c r="C2944" t="s">
        <v>13</v>
      </c>
      <c r="D2944">
        <v>108</v>
      </c>
      <c r="E2944">
        <v>255.00972870306799</v>
      </c>
      <c r="F2944">
        <v>29.404117389483901</v>
      </c>
      <c r="G2944" t="s">
        <v>18</v>
      </c>
      <c r="H2944" t="s">
        <v>19</v>
      </c>
      <c r="I2944" t="s">
        <v>15</v>
      </c>
      <c r="J2944">
        <v>4</v>
      </c>
      <c r="K2944">
        <v>14997.44</v>
      </c>
      <c r="L2944" t="s">
        <v>20</v>
      </c>
      <c r="M2944" t="str">
        <f>IF(PatientData[[#This Row],[Age]]&lt;=30,"18-30",IF(PatientData[[#This Row],[Age]]&lt;=40,"31-40",IF(PatientData[[#This Row],[Age]]&lt;=50,"41-50",IF(PatientData[[#This Row],[Age]]&lt;=60,"51-60",IF(PatientData[[#This Row],[Age]]&lt;=70,"61-70",IF(PatientData[[#This Row],[Age]]&lt;=80,"71-80","80+"))))))</f>
        <v>31-40</v>
      </c>
    </row>
    <row r="2945" spans="1:13" x14ac:dyDescent="0.25">
      <c r="A2945" t="s">
        <v>2969</v>
      </c>
      <c r="B2945">
        <v>50</v>
      </c>
      <c r="C2945" t="s">
        <v>25</v>
      </c>
      <c r="D2945">
        <v>168</v>
      </c>
      <c r="E2945">
        <v>243.63123367704799</v>
      </c>
      <c r="F2945">
        <v>24.8556007011315</v>
      </c>
      <c r="G2945" t="s">
        <v>18</v>
      </c>
      <c r="H2945" t="s">
        <v>19</v>
      </c>
      <c r="I2945" t="s">
        <v>28</v>
      </c>
      <c r="J2945">
        <v>0</v>
      </c>
      <c r="K2945">
        <v>4074.58</v>
      </c>
      <c r="L2945" t="s">
        <v>23</v>
      </c>
      <c r="M2945" t="str">
        <f>IF(PatientData[[#This Row],[Age]]&lt;=30,"18-30",IF(PatientData[[#This Row],[Age]]&lt;=40,"31-40",IF(PatientData[[#This Row],[Age]]&lt;=50,"41-50",IF(PatientData[[#This Row],[Age]]&lt;=60,"51-60",IF(PatientData[[#This Row],[Age]]&lt;=70,"61-70",IF(PatientData[[#This Row],[Age]]&lt;=80,"71-80","80+"))))))</f>
        <v>41-50</v>
      </c>
    </row>
    <row r="2946" spans="1:13" x14ac:dyDescent="0.25">
      <c r="A2946" t="s">
        <v>2970</v>
      </c>
      <c r="B2946">
        <v>51</v>
      </c>
      <c r="C2946" t="s">
        <v>13</v>
      </c>
      <c r="D2946">
        <v>98</v>
      </c>
      <c r="E2946">
        <v>247.828881874806</v>
      </c>
      <c r="F2946">
        <v>27.452439982654099</v>
      </c>
      <c r="G2946" t="s">
        <v>14</v>
      </c>
      <c r="H2946" t="s">
        <v>19</v>
      </c>
      <c r="I2946" t="s">
        <v>28</v>
      </c>
      <c r="J2946">
        <v>3</v>
      </c>
      <c r="K2946">
        <v>3246.64</v>
      </c>
      <c r="L2946" t="s">
        <v>16</v>
      </c>
      <c r="M2946" t="str">
        <f>IF(PatientData[[#This Row],[Age]]&lt;=30,"18-30",IF(PatientData[[#This Row],[Age]]&lt;=40,"31-40",IF(PatientData[[#This Row],[Age]]&lt;=50,"41-50",IF(PatientData[[#This Row],[Age]]&lt;=60,"51-60",IF(PatientData[[#This Row],[Age]]&lt;=70,"61-70",IF(PatientData[[#This Row],[Age]]&lt;=80,"71-80","80+"))))))</f>
        <v>51-60</v>
      </c>
    </row>
    <row r="2947" spans="1:13" x14ac:dyDescent="0.25">
      <c r="A2947" t="s">
        <v>2971</v>
      </c>
      <c r="B2947">
        <v>54</v>
      </c>
      <c r="C2947" t="s">
        <v>25</v>
      </c>
      <c r="D2947">
        <v>119</v>
      </c>
      <c r="E2947">
        <v>232.39758906502399</v>
      </c>
      <c r="F2947">
        <v>27.1559825321938</v>
      </c>
      <c r="G2947" t="s">
        <v>14</v>
      </c>
      <c r="H2947" t="s">
        <v>10051</v>
      </c>
      <c r="I2947" t="s">
        <v>15</v>
      </c>
      <c r="J2947">
        <v>3</v>
      </c>
      <c r="K2947">
        <v>14302.4</v>
      </c>
      <c r="L2947" t="s">
        <v>16</v>
      </c>
      <c r="M2947" t="str">
        <f>IF(PatientData[[#This Row],[Age]]&lt;=30,"18-30",IF(PatientData[[#This Row],[Age]]&lt;=40,"31-40",IF(PatientData[[#This Row],[Age]]&lt;=50,"41-50",IF(PatientData[[#This Row],[Age]]&lt;=60,"51-60",IF(PatientData[[#This Row],[Age]]&lt;=70,"61-70",IF(PatientData[[#This Row],[Age]]&lt;=80,"71-80","80+"))))))</f>
        <v>51-60</v>
      </c>
    </row>
    <row r="2948" spans="1:13" x14ac:dyDescent="0.25">
      <c r="A2948" t="s">
        <v>2972</v>
      </c>
      <c r="B2948">
        <v>56</v>
      </c>
      <c r="C2948" t="s">
        <v>25</v>
      </c>
      <c r="D2948">
        <v>105</v>
      </c>
      <c r="E2948">
        <v>235.50127076214201</v>
      </c>
      <c r="F2948">
        <v>38.950780713657402</v>
      </c>
      <c r="G2948" t="s">
        <v>18</v>
      </c>
      <c r="H2948" t="s">
        <v>19</v>
      </c>
      <c r="I2948" t="s">
        <v>15</v>
      </c>
      <c r="J2948">
        <v>3</v>
      </c>
      <c r="K2948">
        <v>14104.61</v>
      </c>
      <c r="L2948" t="s">
        <v>16</v>
      </c>
      <c r="M2948" t="str">
        <f>IF(PatientData[[#This Row],[Age]]&lt;=30,"18-30",IF(PatientData[[#This Row],[Age]]&lt;=40,"31-40",IF(PatientData[[#This Row],[Age]]&lt;=50,"41-50",IF(PatientData[[#This Row],[Age]]&lt;=60,"51-60",IF(PatientData[[#This Row],[Age]]&lt;=70,"61-70",IF(PatientData[[#This Row],[Age]]&lt;=80,"71-80","80+"))))))</f>
        <v>51-60</v>
      </c>
    </row>
    <row r="2949" spans="1:13" x14ac:dyDescent="0.25">
      <c r="A2949" t="s">
        <v>2973</v>
      </c>
      <c r="B2949">
        <v>78</v>
      </c>
      <c r="C2949" t="s">
        <v>25</v>
      </c>
      <c r="D2949">
        <v>137</v>
      </c>
      <c r="E2949">
        <v>173.13604367057499</v>
      </c>
      <c r="F2949">
        <v>24.0540788149859</v>
      </c>
      <c r="G2949" t="s">
        <v>14</v>
      </c>
      <c r="H2949" t="s">
        <v>19</v>
      </c>
      <c r="I2949" t="s">
        <v>28</v>
      </c>
      <c r="J2949">
        <v>5</v>
      </c>
      <c r="K2949">
        <v>5524.51</v>
      </c>
      <c r="L2949" t="s">
        <v>16</v>
      </c>
      <c r="M2949" t="str">
        <f>IF(PatientData[[#This Row],[Age]]&lt;=30,"18-30",IF(PatientData[[#This Row],[Age]]&lt;=40,"31-40",IF(PatientData[[#This Row],[Age]]&lt;=50,"41-50",IF(PatientData[[#This Row],[Age]]&lt;=60,"51-60",IF(PatientData[[#This Row],[Age]]&lt;=70,"61-70",IF(PatientData[[#This Row],[Age]]&lt;=80,"71-80","80+"))))))</f>
        <v>71-80</v>
      </c>
    </row>
    <row r="2950" spans="1:13" x14ac:dyDescent="0.25">
      <c r="A2950" t="s">
        <v>2974</v>
      </c>
      <c r="B2950">
        <v>58</v>
      </c>
      <c r="C2950" t="s">
        <v>25</v>
      </c>
      <c r="D2950">
        <v>151</v>
      </c>
      <c r="E2950">
        <v>252.08971013070001</v>
      </c>
      <c r="F2950">
        <v>24.910181815127</v>
      </c>
      <c r="G2950" t="s">
        <v>14</v>
      </c>
      <c r="H2950" t="s">
        <v>19</v>
      </c>
      <c r="I2950" t="s">
        <v>28</v>
      </c>
      <c r="J2950">
        <v>4</v>
      </c>
      <c r="K2950">
        <v>678.99</v>
      </c>
      <c r="L2950" t="s">
        <v>23</v>
      </c>
      <c r="M2950" t="str">
        <f>IF(PatientData[[#This Row],[Age]]&lt;=30,"18-30",IF(PatientData[[#This Row],[Age]]&lt;=40,"31-40",IF(PatientData[[#This Row],[Age]]&lt;=50,"41-50",IF(PatientData[[#This Row],[Age]]&lt;=60,"51-60",IF(PatientData[[#This Row],[Age]]&lt;=70,"61-70",IF(PatientData[[#This Row],[Age]]&lt;=80,"71-80","80+"))))))</f>
        <v>51-60</v>
      </c>
    </row>
    <row r="2951" spans="1:13" x14ac:dyDescent="0.25">
      <c r="A2951" t="s">
        <v>2975</v>
      </c>
      <c r="B2951">
        <v>72</v>
      </c>
      <c r="C2951" t="s">
        <v>25</v>
      </c>
      <c r="D2951">
        <v>147</v>
      </c>
      <c r="E2951">
        <v>222.94208309336801</v>
      </c>
      <c r="F2951">
        <v>25.204422020156699</v>
      </c>
      <c r="G2951" t="s">
        <v>36</v>
      </c>
      <c r="H2951" t="s">
        <v>19</v>
      </c>
      <c r="I2951" t="s">
        <v>26</v>
      </c>
      <c r="J2951">
        <v>6</v>
      </c>
      <c r="K2951">
        <v>20486.43</v>
      </c>
      <c r="L2951" t="s">
        <v>16</v>
      </c>
      <c r="M2951" t="str">
        <f>IF(PatientData[[#This Row],[Age]]&lt;=30,"18-30",IF(PatientData[[#This Row],[Age]]&lt;=40,"31-40",IF(PatientData[[#This Row],[Age]]&lt;=50,"41-50",IF(PatientData[[#This Row],[Age]]&lt;=60,"51-60",IF(PatientData[[#This Row],[Age]]&lt;=70,"61-70",IF(PatientData[[#This Row],[Age]]&lt;=80,"71-80","80+"))))))</f>
        <v>71-80</v>
      </c>
    </row>
    <row r="2952" spans="1:13" x14ac:dyDescent="0.25">
      <c r="A2952" t="s">
        <v>2976</v>
      </c>
      <c r="B2952">
        <v>69</v>
      </c>
      <c r="C2952" t="s">
        <v>13</v>
      </c>
      <c r="D2952">
        <v>160</v>
      </c>
      <c r="E2952">
        <v>241.15568384532</v>
      </c>
      <c r="F2952">
        <v>33.843098562625798</v>
      </c>
      <c r="G2952" t="s">
        <v>18</v>
      </c>
      <c r="H2952" t="s">
        <v>19</v>
      </c>
      <c r="I2952" t="s">
        <v>15</v>
      </c>
      <c r="J2952">
        <v>1</v>
      </c>
      <c r="K2952">
        <v>8467.99</v>
      </c>
      <c r="L2952" t="s">
        <v>23</v>
      </c>
      <c r="M2952" t="str">
        <f>IF(PatientData[[#This Row],[Age]]&lt;=30,"18-30",IF(PatientData[[#This Row],[Age]]&lt;=40,"31-40",IF(PatientData[[#This Row],[Age]]&lt;=50,"41-50",IF(PatientData[[#This Row],[Age]]&lt;=60,"51-60",IF(PatientData[[#This Row],[Age]]&lt;=70,"61-70",IF(PatientData[[#This Row],[Age]]&lt;=80,"71-80","80+"))))))</f>
        <v>61-70</v>
      </c>
    </row>
    <row r="2953" spans="1:13" x14ac:dyDescent="0.25">
      <c r="A2953" t="s">
        <v>2977</v>
      </c>
      <c r="B2953">
        <v>45</v>
      </c>
      <c r="C2953" t="s">
        <v>13</v>
      </c>
      <c r="D2953">
        <v>142</v>
      </c>
      <c r="E2953">
        <v>232.35145439305501</v>
      </c>
      <c r="F2953">
        <v>34.062241133436601</v>
      </c>
      <c r="G2953" t="s">
        <v>14</v>
      </c>
      <c r="H2953" t="s">
        <v>19</v>
      </c>
      <c r="I2953" t="s">
        <v>15</v>
      </c>
      <c r="J2953">
        <v>0</v>
      </c>
      <c r="K2953">
        <v>3674.48</v>
      </c>
      <c r="L2953" t="s">
        <v>16</v>
      </c>
      <c r="M2953" t="str">
        <f>IF(PatientData[[#This Row],[Age]]&lt;=30,"18-30",IF(PatientData[[#This Row],[Age]]&lt;=40,"31-40",IF(PatientData[[#This Row],[Age]]&lt;=50,"41-50",IF(PatientData[[#This Row],[Age]]&lt;=60,"51-60",IF(PatientData[[#This Row],[Age]]&lt;=70,"61-70",IF(PatientData[[#This Row],[Age]]&lt;=80,"71-80","80+"))))))</f>
        <v>41-50</v>
      </c>
    </row>
    <row r="2954" spans="1:13" x14ac:dyDescent="0.25">
      <c r="A2954" t="s">
        <v>2978</v>
      </c>
      <c r="B2954">
        <v>24</v>
      </c>
      <c r="C2954" t="s">
        <v>13</v>
      </c>
      <c r="D2954" t="s">
        <v>10051</v>
      </c>
      <c r="E2954">
        <v>180.719663463236</v>
      </c>
      <c r="F2954">
        <v>29.975486033702602</v>
      </c>
      <c r="G2954" t="s">
        <v>18</v>
      </c>
      <c r="H2954" t="s">
        <v>19</v>
      </c>
      <c r="I2954" t="s">
        <v>28</v>
      </c>
      <c r="J2954">
        <v>1</v>
      </c>
      <c r="K2954">
        <v>3732.03</v>
      </c>
      <c r="L2954" t="s">
        <v>16</v>
      </c>
      <c r="M2954" t="str">
        <f>IF(PatientData[[#This Row],[Age]]&lt;=30,"18-30",IF(PatientData[[#This Row],[Age]]&lt;=40,"31-40",IF(PatientData[[#This Row],[Age]]&lt;=50,"41-50",IF(PatientData[[#This Row],[Age]]&lt;=60,"51-60",IF(PatientData[[#This Row],[Age]]&lt;=70,"61-70",IF(PatientData[[#This Row],[Age]]&lt;=80,"71-80","80+"))))))</f>
        <v>18-30</v>
      </c>
    </row>
    <row r="2955" spans="1:13" x14ac:dyDescent="0.25">
      <c r="A2955" t="s">
        <v>2979</v>
      </c>
      <c r="B2955">
        <v>53</v>
      </c>
      <c r="C2955" t="s">
        <v>13</v>
      </c>
      <c r="D2955" t="s">
        <v>10051</v>
      </c>
      <c r="E2955">
        <v>231.75061150336299</v>
      </c>
      <c r="F2955">
        <v>22.435356248161501</v>
      </c>
      <c r="G2955" t="s">
        <v>36</v>
      </c>
      <c r="H2955" t="s">
        <v>22</v>
      </c>
      <c r="I2955" t="s">
        <v>26</v>
      </c>
      <c r="J2955">
        <v>4</v>
      </c>
      <c r="K2955">
        <v>19283.72</v>
      </c>
      <c r="L2955" t="s">
        <v>16</v>
      </c>
      <c r="M2955" t="str">
        <f>IF(PatientData[[#This Row],[Age]]&lt;=30,"18-30",IF(PatientData[[#This Row],[Age]]&lt;=40,"31-40",IF(PatientData[[#This Row],[Age]]&lt;=50,"41-50",IF(PatientData[[#This Row],[Age]]&lt;=60,"51-60",IF(PatientData[[#This Row],[Age]]&lt;=70,"61-70",IF(PatientData[[#This Row],[Age]]&lt;=80,"71-80","80+"))))))</f>
        <v>51-60</v>
      </c>
    </row>
    <row r="2956" spans="1:13" x14ac:dyDescent="0.25">
      <c r="A2956" t="s">
        <v>2980</v>
      </c>
      <c r="B2956">
        <v>54</v>
      </c>
      <c r="C2956" t="s">
        <v>25</v>
      </c>
      <c r="D2956">
        <v>98</v>
      </c>
      <c r="E2956">
        <v>231.29682082265501</v>
      </c>
      <c r="F2956">
        <v>21.466364544581499</v>
      </c>
      <c r="G2956" t="s">
        <v>18</v>
      </c>
      <c r="H2956" t="s">
        <v>19</v>
      </c>
      <c r="I2956" t="s">
        <v>15</v>
      </c>
      <c r="J2956">
        <v>1</v>
      </c>
      <c r="K2956">
        <v>12648.83</v>
      </c>
      <c r="L2956" t="s">
        <v>16</v>
      </c>
      <c r="M2956" t="str">
        <f>IF(PatientData[[#This Row],[Age]]&lt;=30,"18-30",IF(PatientData[[#This Row],[Age]]&lt;=40,"31-40",IF(PatientData[[#This Row],[Age]]&lt;=50,"41-50",IF(PatientData[[#This Row],[Age]]&lt;=60,"51-60",IF(PatientData[[#This Row],[Age]]&lt;=70,"61-70",IF(PatientData[[#This Row],[Age]]&lt;=80,"71-80","80+"))))))</f>
        <v>51-60</v>
      </c>
    </row>
    <row r="2957" spans="1:13" x14ac:dyDescent="0.25">
      <c r="A2957" t="s">
        <v>2981</v>
      </c>
      <c r="B2957">
        <v>52</v>
      </c>
      <c r="C2957" t="s">
        <v>13</v>
      </c>
      <c r="D2957">
        <v>188</v>
      </c>
      <c r="E2957">
        <v>264.65445807337102</v>
      </c>
      <c r="F2957">
        <v>22.924561733710998</v>
      </c>
      <c r="G2957" t="s">
        <v>36</v>
      </c>
      <c r="H2957" t="s">
        <v>19</v>
      </c>
      <c r="I2957" t="s">
        <v>26</v>
      </c>
      <c r="J2957">
        <v>8</v>
      </c>
      <c r="K2957">
        <v>24509.19</v>
      </c>
      <c r="L2957" t="s">
        <v>23</v>
      </c>
      <c r="M2957" t="str">
        <f>IF(PatientData[[#This Row],[Age]]&lt;=30,"18-30",IF(PatientData[[#This Row],[Age]]&lt;=40,"31-40",IF(PatientData[[#This Row],[Age]]&lt;=50,"41-50",IF(PatientData[[#This Row],[Age]]&lt;=60,"51-60",IF(PatientData[[#This Row],[Age]]&lt;=70,"61-70",IF(PatientData[[#This Row],[Age]]&lt;=80,"71-80","80+"))))))</f>
        <v>51-60</v>
      </c>
    </row>
    <row r="2958" spans="1:13" x14ac:dyDescent="0.25">
      <c r="A2958" t="s">
        <v>2982</v>
      </c>
      <c r="B2958">
        <v>65</v>
      </c>
      <c r="C2958" t="s">
        <v>13</v>
      </c>
      <c r="D2958">
        <v>105</v>
      </c>
      <c r="E2958">
        <v>236.49811715642599</v>
      </c>
      <c r="F2958">
        <v>25.6387269332782</v>
      </c>
      <c r="G2958" t="s">
        <v>18</v>
      </c>
      <c r="H2958" t="s">
        <v>19</v>
      </c>
      <c r="I2958" t="s">
        <v>15</v>
      </c>
      <c r="J2958">
        <v>1</v>
      </c>
      <c r="K2958">
        <v>6911.52</v>
      </c>
      <c r="L2958" t="s">
        <v>43</v>
      </c>
      <c r="M2958" t="str">
        <f>IF(PatientData[[#This Row],[Age]]&lt;=30,"18-30",IF(PatientData[[#This Row],[Age]]&lt;=40,"31-40",IF(PatientData[[#This Row],[Age]]&lt;=50,"41-50",IF(PatientData[[#This Row],[Age]]&lt;=60,"51-60",IF(PatientData[[#This Row],[Age]]&lt;=70,"61-70",IF(PatientData[[#This Row],[Age]]&lt;=80,"71-80","80+"))))))</f>
        <v>61-70</v>
      </c>
    </row>
    <row r="2959" spans="1:13" x14ac:dyDescent="0.25">
      <c r="A2959" t="s">
        <v>2983</v>
      </c>
      <c r="B2959">
        <v>64</v>
      </c>
      <c r="C2959" t="s">
        <v>13</v>
      </c>
      <c r="D2959">
        <v>139</v>
      </c>
      <c r="E2959">
        <v>120</v>
      </c>
      <c r="F2959">
        <v>34.337702227020799</v>
      </c>
      <c r="G2959" t="s">
        <v>14</v>
      </c>
      <c r="H2959" t="s">
        <v>19</v>
      </c>
      <c r="I2959" t="s">
        <v>28</v>
      </c>
      <c r="J2959">
        <v>0</v>
      </c>
      <c r="K2959">
        <v>4788.16</v>
      </c>
      <c r="L2959" t="s">
        <v>43</v>
      </c>
      <c r="M2959" t="str">
        <f>IF(PatientData[[#This Row],[Age]]&lt;=30,"18-30",IF(PatientData[[#This Row],[Age]]&lt;=40,"31-40",IF(PatientData[[#This Row],[Age]]&lt;=50,"41-50",IF(PatientData[[#This Row],[Age]]&lt;=60,"51-60",IF(PatientData[[#This Row],[Age]]&lt;=70,"61-70",IF(PatientData[[#This Row],[Age]]&lt;=80,"71-80","80+"))))))</f>
        <v>61-70</v>
      </c>
    </row>
    <row r="2960" spans="1:13" x14ac:dyDescent="0.25">
      <c r="A2960" t="s">
        <v>2984</v>
      </c>
      <c r="B2960">
        <v>48</v>
      </c>
      <c r="C2960" t="s">
        <v>13</v>
      </c>
      <c r="D2960" t="s">
        <v>10051</v>
      </c>
      <c r="E2960">
        <v>165.94014352290799</v>
      </c>
      <c r="F2960">
        <v>28.9379170175112</v>
      </c>
      <c r="G2960" t="s">
        <v>14</v>
      </c>
      <c r="H2960" t="s">
        <v>19</v>
      </c>
      <c r="I2960" t="s">
        <v>28</v>
      </c>
      <c r="J2960">
        <v>3</v>
      </c>
      <c r="K2960">
        <v>5957.04</v>
      </c>
      <c r="L2960" t="s">
        <v>43</v>
      </c>
      <c r="M2960" t="str">
        <f>IF(PatientData[[#This Row],[Age]]&lt;=30,"18-30",IF(PatientData[[#This Row],[Age]]&lt;=40,"31-40",IF(PatientData[[#This Row],[Age]]&lt;=50,"41-50",IF(PatientData[[#This Row],[Age]]&lt;=60,"51-60",IF(PatientData[[#This Row],[Age]]&lt;=70,"61-70",IF(PatientData[[#This Row],[Age]]&lt;=80,"71-80","80+"))))))</f>
        <v>41-50</v>
      </c>
    </row>
    <row r="2961" spans="1:13" x14ac:dyDescent="0.25">
      <c r="A2961" t="s">
        <v>2985</v>
      </c>
      <c r="B2961">
        <v>43</v>
      </c>
      <c r="C2961" t="s">
        <v>13</v>
      </c>
      <c r="D2961">
        <v>116</v>
      </c>
      <c r="E2961">
        <v>189.90028293732101</v>
      </c>
      <c r="F2961">
        <v>36.668087673062701</v>
      </c>
      <c r="G2961" t="s">
        <v>18</v>
      </c>
      <c r="H2961" t="s">
        <v>19</v>
      </c>
      <c r="I2961" t="s">
        <v>15</v>
      </c>
      <c r="J2961">
        <v>2</v>
      </c>
      <c r="K2961">
        <v>9079.44</v>
      </c>
      <c r="L2961" t="s">
        <v>20</v>
      </c>
      <c r="M2961" t="str">
        <f>IF(PatientData[[#This Row],[Age]]&lt;=30,"18-30",IF(PatientData[[#This Row],[Age]]&lt;=40,"31-40",IF(PatientData[[#This Row],[Age]]&lt;=50,"41-50",IF(PatientData[[#This Row],[Age]]&lt;=60,"51-60",IF(PatientData[[#This Row],[Age]]&lt;=70,"61-70",IF(PatientData[[#This Row],[Age]]&lt;=80,"71-80","80+"))))))</f>
        <v>41-50</v>
      </c>
    </row>
    <row r="2962" spans="1:13" x14ac:dyDescent="0.25">
      <c r="A2962" t="s">
        <v>2986</v>
      </c>
      <c r="B2962">
        <v>50</v>
      </c>
      <c r="C2962" t="s">
        <v>25</v>
      </c>
      <c r="D2962">
        <v>135</v>
      </c>
      <c r="E2962">
        <v>239.84646523555199</v>
      </c>
      <c r="F2962">
        <v>31.488426436486201</v>
      </c>
      <c r="G2962" t="s">
        <v>14</v>
      </c>
      <c r="H2962" t="s">
        <v>19</v>
      </c>
      <c r="I2962" t="s">
        <v>15</v>
      </c>
      <c r="J2962">
        <v>4</v>
      </c>
      <c r="K2962">
        <v>8863.64</v>
      </c>
      <c r="L2962" t="s">
        <v>20</v>
      </c>
      <c r="M2962" t="str">
        <f>IF(PatientData[[#This Row],[Age]]&lt;=30,"18-30",IF(PatientData[[#This Row],[Age]]&lt;=40,"31-40",IF(PatientData[[#This Row],[Age]]&lt;=50,"41-50",IF(PatientData[[#This Row],[Age]]&lt;=60,"51-60",IF(PatientData[[#This Row],[Age]]&lt;=70,"61-70",IF(PatientData[[#This Row],[Age]]&lt;=80,"71-80","80+"))))))</f>
        <v>41-50</v>
      </c>
    </row>
    <row r="2963" spans="1:13" x14ac:dyDescent="0.25">
      <c r="A2963" t="s">
        <v>2987</v>
      </c>
      <c r="B2963">
        <v>67</v>
      </c>
      <c r="C2963" t="s">
        <v>25</v>
      </c>
      <c r="D2963">
        <v>130</v>
      </c>
      <c r="E2963">
        <v>256.53317647786503</v>
      </c>
      <c r="F2963">
        <v>19.293765389520999</v>
      </c>
      <c r="G2963" t="s">
        <v>10051</v>
      </c>
      <c r="H2963" t="s">
        <v>19</v>
      </c>
      <c r="I2963" t="s">
        <v>15</v>
      </c>
      <c r="J2963">
        <v>5</v>
      </c>
      <c r="K2963">
        <v>14292.09</v>
      </c>
      <c r="L2963" t="s">
        <v>20</v>
      </c>
      <c r="M2963" t="str">
        <f>IF(PatientData[[#This Row],[Age]]&lt;=30,"18-30",IF(PatientData[[#This Row],[Age]]&lt;=40,"31-40",IF(PatientData[[#This Row],[Age]]&lt;=50,"41-50",IF(PatientData[[#This Row],[Age]]&lt;=60,"51-60",IF(PatientData[[#This Row],[Age]]&lt;=70,"61-70",IF(PatientData[[#This Row],[Age]]&lt;=80,"71-80","80+"))))))</f>
        <v>61-70</v>
      </c>
    </row>
    <row r="2964" spans="1:13" x14ac:dyDescent="0.25">
      <c r="A2964" t="s">
        <v>2988</v>
      </c>
      <c r="B2964">
        <v>41</v>
      </c>
      <c r="C2964" t="s">
        <v>13</v>
      </c>
      <c r="D2964">
        <v>115</v>
      </c>
      <c r="E2964">
        <v>226.03765416810899</v>
      </c>
      <c r="F2964">
        <v>21.070572131032399</v>
      </c>
      <c r="G2964" t="s">
        <v>36</v>
      </c>
      <c r="H2964" t="s">
        <v>22</v>
      </c>
      <c r="I2964" t="s">
        <v>26</v>
      </c>
      <c r="J2964">
        <v>3</v>
      </c>
      <c r="K2964">
        <v>7067.55</v>
      </c>
      <c r="L2964" t="s">
        <v>16</v>
      </c>
      <c r="M2964" t="str">
        <f>IF(PatientData[[#This Row],[Age]]&lt;=30,"18-30",IF(PatientData[[#This Row],[Age]]&lt;=40,"31-40",IF(PatientData[[#This Row],[Age]]&lt;=50,"41-50",IF(PatientData[[#This Row],[Age]]&lt;=60,"51-60",IF(PatientData[[#This Row],[Age]]&lt;=70,"61-70",IF(PatientData[[#This Row],[Age]]&lt;=80,"71-80","80+"))))))</f>
        <v>41-50</v>
      </c>
    </row>
    <row r="2965" spans="1:13" x14ac:dyDescent="0.25">
      <c r="A2965" t="s">
        <v>2989</v>
      </c>
      <c r="B2965">
        <v>58</v>
      </c>
      <c r="C2965" t="s">
        <v>13</v>
      </c>
      <c r="D2965">
        <v>116</v>
      </c>
      <c r="E2965">
        <v>207.62603311993601</v>
      </c>
      <c r="F2965">
        <v>28.5906454699013</v>
      </c>
      <c r="G2965" t="s">
        <v>14</v>
      </c>
      <c r="H2965" t="s">
        <v>22</v>
      </c>
      <c r="I2965" t="s">
        <v>15</v>
      </c>
      <c r="J2965">
        <v>5</v>
      </c>
      <c r="K2965">
        <v>7500.04</v>
      </c>
      <c r="L2965" t="s">
        <v>16</v>
      </c>
      <c r="M2965" t="str">
        <f>IF(PatientData[[#This Row],[Age]]&lt;=30,"18-30",IF(PatientData[[#This Row],[Age]]&lt;=40,"31-40",IF(PatientData[[#This Row],[Age]]&lt;=50,"41-50",IF(PatientData[[#This Row],[Age]]&lt;=60,"51-60",IF(PatientData[[#This Row],[Age]]&lt;=70,"61-70",IF(PatientData[[#This Row],[Age]]&lt;=80,"71-80","80+"))))))</f>
        <v>51-60</v>
      </c>
    </row>
    <row r="2966" spans="1:13" x14ac:dyDescent="0.25">
      <c r="A2966" t="s">
        <v>2990</v>
      </c>
      <c r="B2966">
        <v>53</v>
      </c>
      <c r="C2966" t="s">
        <v>13</v>
      </c>
      <c r="D2966">
        <v>114</v>
      </c>
      <c r="E2966">
        <v>211.57260325138299</v>
      </c>
      <c r="F2966">
        <v>30.001484900770102</v>
      </c>
      <c r="G2966" t="s">
        <v>36</v>
      </c>
      <c r="H2966" t="s">
        <v>19</v>
      </c>
      <c r="I2966" t="s">
        <v>15</v>
      </c>
      <c r="J2966">
        <v>3</v>
      </c>
      <c r="K2966">
        <v>13957.46</v>
      </c>
      <c r="L2966" t="s">
        <v>16</v>
      </c>
      <c r="M2966" t="str">
        <f>IF(PatientData[[#This Row],[Age]]&lt;=30,"18-30",IF(PatientData[[#This Row],[Age]]&lt;=40,"31-40",IF(PatientData[[#This Row],[Age]]&lt;=50,"41-50",IF(PatientData[[#This Row],[Age]]&lt;=60,"51-60",IF(PatientData[[#This Row],[Age]]&lt;=70,"61-70",IF(PatientData[[#This Row],[Age]]&lt;=80,"71-80","80+"))))))</f>
        <v>51-60</v>
      </c>
    </row>
    <row r="2967" spans="1:13" x14ac:dyDescent="0.25">
      <c r="A2967" t="s">
        <v>2991</v>
      </c>
      <c r="B2967">
        <v>64</v>
      </c>
      <c r="C2967" t="s">
        <v>13</v>
      </c>
      <c r="D2967">
        <v>143</v>
      </c>
      <c r="E2967">
        <v>206.19937118893</v>
      </c>
      <c r="F2967">
        <v>28.817402680852801</v>
      </c>
      <c r="G2967" t="s">
        <v>14</v>
      </c>
      <c r="H2967" t="s">
        <v>22</v>
      </c>
      <c r="I2967" t="s">
        <v>15</v>
      </c>
      <c r="J2967">
        <v>0</v>
      </c>
      <c r="K2967">
        <v>9888.64</v>
      </c>
      <c r="L2967" t="s">
        <v>16</v>
      </c>
      <c r="M2967" t="str">
        <f>IF(PatientData[[#This Row],[Age]]&lt;=30,"18-30",IF(PatientData[[#This Row],[Age]]&lt;=40,"31-40",IF(PatientData[[#This Row],[Age]]&lt;=50,"41-50",IF(PatientData[[#This Row],[Age]]&lt;=60,"51-60",IF(PatientData[[#This Row],[Age]]&lt;=70,"61-70",IF(PatientData[[#This Row],[Age]]&lt;=80,"71-80","80+"))))))</f>
        <v>61-70</v>
      </c>
    </row>
    <row r="2968" spans="1:13" x14ac:dyDescent="0.25">
      <c r="A2968" t="s">
        <v>2992</v>
      </c>
      <c r="B2968">
        <v>50</v>
      </c>
      <c r="C2968" t="s">
        <v>13</v>
      </c>
      <c r="D2968">
        <v>102</v>
      </c>
      <c r="E2968">
        <v>193.81498343151799</v>
      </c>
      <c r="F2968">
        <v>29.0599487028569</v>
      </c>
      <c r="G2968" t="s">
        <v>18</v>
      </c>
      <c r="H2968" t="s">
        <v>19</v>
      </c>
      <c r="I2968" t="s">
        <v>15</v>
      </c>
      <c r="J2968">
        <v>1</v>
      </c>
      <c r="K2968">
        <v>9062.7999999999993</v>
      </c>
      <c r="L2968" t="s">
        <v>23</v>
      </c>
      <c r="M2968" t="str">
        <f>IF(PatientData[[#This Row],[Age]]&lt;=30,"18-30",IF(PatientData[[#This Row],[Age]]&lt;=40,"31-40",IF(PatientData[[#This Row],[Age]]&lt;=50,"41-50",IF(PatientData[[#This Row],[Age]]&lt;=60,"51-60",IF(PatientData[[#This Row],[Age]]&lt;=70,"61-70",IF(PatientData[[#This Row],[Age]]&lt;=80,"71-80","80+"))))))</f>
        <v>41-50</v>
      </c>
    </row>
    <row r="2969" spans="1:13" x14ac:dyDescent="0.25">
      <c r="A2969" t="s">
        <v>2993</v>
      </c>
      <c r="B2969">
        <v>67</v>
      </c>
      <c r="C2969" t="s">
        <v>13</v>
      </c>
      <c r="D2969">
        <v>126</v>
      </c>
      <c r="E2969">
        <v>254.07063208467099</v>
      </c>
      <c r="F2969">
        <v>25.593417646362202</v>
      </c>
      <c r="G2969" t="s">
        <v>14</v>
      </c>
      <c r="H2969" t="s">
        <v>19</v>
      </c>
      <c r="I2969" t="s">
        <v>15</v>
      </c>
      <c r="J2969">
        <v>1</v>
      </c>
      <c r="K2969">
        <v>7558.75</v>
      </c>
      <c r="L2969" t="s">
        <v>16</v>
      </c>
      <c r="M2969" t="str">
        <f>IF(PatientData[[#This Row],[Age]]&lt;=30,"18-30",IF(PatientData[[#This Row],[Age]]&lt;=40,"31-40",IF(PatientData[[#This Row],[Age]]&lt;=50,"41-50",IF(PatientData[[#This Row],[Age]]&lt;=60,"51-60",IF(PatientData[[#This Row],[Age]]&lt;=70,"61-70",IF(PatientData[[#This Row],[Age]]&lt;=80,"71-80","80+"))))))</f>
        <v>61-70</v>
      </c>
    </row>
    <row r="2970" spans="1:13" x14ac:dyDescent="0.25">
      <c r="A2970" t="s">
        <v>2994</v>
      </c>
      <c r="B2970">
        <v>18</v>
      </c>
      <c r="C2970" t="s">
        <v>25</v>
      </c>
      <c r="D2970" t="s">
        <v>10051</v>
      </c>
      <c r="E2970" t="s">
        <v>10051</v>
      </c>
      <c r="F2970">
        <v>35.138936601969903</v>
      </c>
      <c r="G2970" t="s">
        <v>14</v>
      </c>
      <c r="H2970" t="s">
        <v>22</v>
      </c>
      <c r="I2970" t="s">
        <v>28</v>
      </c>
      <c r="J2970">
        <v>4</v>
      </c>
      <c r="K2970">
        <v>6809.56</v>
      </c>
      <c r="L2970" t="s">
        <v>43</v>
      </c>
      <c r="M2970" t="str">
        <f>IF(PatientData[[#This Row],[Age]]&lt;=30,"18-30",IF(PatientData[[#This Row],[Age]]&lt;=40,"31-40",IF(PatientData[[#This Row],[Age]]&lt;=50,"41-50",IF(PatientData[[#This Row],[Age]]&lt;=60,"51-60",IF(PatientData[[#This Row],[Age]]&lt;=70,"61-70",IF(PatientData[[#This Row],[Age]]&lt;=80,"71-80","80+"))))))</f>
        <v>18-30</v>
      </c>
    </row>
    <row r="2971" spans="1:13" x14ac:dyDescent="0.25">
      <c r="A2971" t="s">
        <v>2995</v>
      </c>
      <c r="B2971">
        <v>63</v>
      </c>
      <c r="C2971" t="s">
        <v>13</v>
      </c>
      <c r="D2971">
        <v>143</v>
      </c>
      <c r="E2971">
        <v>163.787081808821</v>
      </c>
      <c r="F2971">
        <v>19.310033616862601</v>
      </c>
      <c r="G2971" t="s">
        <v>18</v>
      </c>
      <c r="H2971" t="s">
        <v>19</v>
      </c>
      <c r="I2971" t="s">
        <v>15</v>
      </c>
      <c r="J2971">
        <v>5</v>
      </c>
      <c r="K2971">
        <v>10011.129999999999</v>
      </c>
      <c r="L2971" t="s">
        <v>20</v>
      </c>
      <c r="M2971" t="str">
        <f>IF(PatientData[[#This Row],[Age]]&lt;=30,"18-30",IF(PatientData[[#This Row],[Age]]&lt;=40,"31-40",IF(PatientData[[#This Row],[Age]]&lt;=50,"41-50",IF(PatientData[[#This Row],[Age]]&lt;=60,"51-60",IF(PatientData[[#This Row],[Age]]&lt;=70,"61-70",IF(PatientData[[#This Row],[Age]]&lt;=80,"71-80","80+"))))))</f>
        <v>61-70</v>
      </c>
    </row>
    <row r="2972" spans="1:13" x14ac:dyDescent="0.25">
      <c r="A2972" t="s">
        <v>2996</v>
      </c>
      <c r="B2972">
        <v>47</v>
      </c>
      <c r="C2972" t="s">
        <v>25</v>
      </c>
      <c r="D2972">
        <v>134</v>
      </c>
      <c r="E2972">
        <v>295.48853720659298</v>
      </c>
      <c r="F2972">
        <v>34.408340843997202</v>
      </c>
      <c r="G2972" t="s">
        <v>36</v>
      </c>
      <c r="H2972" t="s">
        <v>19</v>
      </c>
      <c r="I2972" t="s">
        <v>15</v>
      </c>
      <c r="J2972">
        <v>5</v>
      </c>
      <c r="K2972">
        <v>15440.92</v>
      </c>
      <c r="L2972" t="s">
        <v>23</v>
      </c>
      <c r="M2972" t="str">
        <f>IF(PatientData[[#This Row],[Age]]&lt;=30,"18-30",IF(PatientData[[#This Row],[Age]]&lt;=40,"31-40",IF(PatientData[[#This Row],[Age]]&lt;=50,"41-50",IF(PatientData[[#This Row],[Age]]&lt;=60,"51-60",IF(PatientData[[#This Row],[Age]]&lt;=70,"61-70",IF(PatientData[[#This Row],[Age]]&lt;=80,"71-80","80+"))))))</f>
        <v>41-50</v>
      </c>
    </row>
    <row r="2973" spans="1:13" x14ac:dyDescent="0.25">
      <c r="A2973" t="s">
        <v>2997</v>
      </c>
      <c r="B2973">
        <v>46</v>
      </c>
      <c r="C2973" t="s">
        <v>25</v>
      </c>
      <c r="D2973">
        <v>127</v>
      </c>
      <c r="E2973">
        <v>200.31730039860099</v>
      </c>
      <c r="F2973" t="s">
        <v>10051</v>
      </c>
      <c r="G2973" t="s">
        <v>36</v>
      </c>
      <c r="H2973" t="s">
        <v>19</v>
      </c>
      <c r="I2973" t="s">
        <v>15</v>
      </c>
      <c r="J2973">
        <v>5</v>
      </c>
      <c r="K2973">
        <v>11836.75</v>
      </c>
      <c r="L2973" t="s">
        <v>16</v>
      </c>
      <c r="M2973" t="str">
        <f>IF(PatientData[[#This Row],[Age]]&lt;=30,"18-30",IF(PatientData[[#This Row],[Age]]&lt;=40,"31-40",IF(PatientData[[#This Row],[Age]]&lt;=50,"41-50",IF(PatientData[[#This Row],[Age]]&lt;=60,"51-60",IF(PatientData[[#This Row],[Age]]&lt;=70,"61-70",IF(PatientData[[#This Row],[Age]]&lt;=80,"71-80","80+"))))))</f>
        <v>41-50</v>
      </c>
    </row>
    <row r="2974" spans="1:13" x14ac:dyDescent="0.25">
      <c r="A2974" t="s">
        <v>2998</v>
      </c>
      <c r="B2974">
        <v>59</v>
      </c>
      <c r="C2974" t="s">
        <v>13</v>
      </c>
      <c r="D2974">
        <v>133</v>
      </c>
      <c r="E2974">
        <v>209.337262547851</v>
      </c>
      <c r="F2974">
        <v>30.825949643823201</v>
      </c>
      <c r="G2974" t="s">
        <v>36</v>
      </c>
      <c r="H2974" t="s">
        <v>19</v>
      </c>
      <c r="I2974" t="s">
        <v>26</v>
      </c>
      <c r="J2974">
        <v>3</v>
      </c>
      <c r="K2974">
        <v>17667.66</v>
      </c>
      <c r="L2974" t="s">
        <v>23</v>
      </c>
      <c r="M2974" t="str">
        <f>IF(PatientData[[#This Row],[Age]]&lt;=30,"18-30",IF(PatientData[[#This Row],[Age]]&lt;=40,"31-40",IF(PatientData[[#This Row],[Age]]&lt;=50,"41-50",IF(PatientData[[#This Row],[Age]]&lt;=60,"51-60",IF(PatientData[[#This Row],[Age]]&lt;=70,"61-70",IF(PatientData[[#This Row],[Age]]&lt;=80,"71-80","80+"))))))</f>
        <v>51-60</v>
      </c>
    </row>
    <row r="2975" spans="1:13" x14ac:dyDescent="0.25">
      <c r="A2975" t="s">
        <v>2999</v>
      </c>
      <c r="B2975">
        <v>28</v>
      </c>
      <c r="C2975" t="s">
        <v>25</v>
      </c>
      <c r="D2975">
        <v>141</v>
      </c>
      <c r="E2975">
        <v>228.621743335947</v>
      </c>
      <c r="F2975">
        <v>33.381575140880301</v>
      </c>
      <c r="G2975" t="s">
        <v>14</v>
      </c>
      <c r="H2975" t="s">
        <v>19</v>
      </c>
      <c r="I2975" t="s">
        <v>28</v>
      </c>
      <c r="J2975">
        <v>3</v>
      </c>
      <c r="K2975">
        <v>3379.78</v>
      </c>
      <c r="L2975" t="s">
        <v>16</v>
      </c>
      <c r="M2975" t="str">
        <f>IF(PatientData[[#This Row],[Age]]&lt;=30,"18-30",IF(PatientData[[#This Row],[Age]]&lt;=40,"31-40",IF(PatientData[[#This Row],[Age]]&lt;=50,"41-50",IF(PatientData[[#This Row],[Age]]&lt;=60,"51-60",IF(PatientData[[#This Row],[Age]]&lt;=70,"61-70",IF(PatientData[[#This Row],[Age]]&lt;=80,"71-80","80+"))))))</f>
        <v>18-30</v>
      </c>
    </row>
    <row r="2976" spans="1:13" x14ac:dyDescent="0.25">
      <c r="A2976" t="s">
        <v>3000</v>
      </c>
      <c r="B2976">
        <v>48</v>
      </c>
      <c r="C2976" t="s">
        <v>13</v>
      </c>
      <c r="D2976">
        <v>144</v>
      </c>
      <c r="E2976">
        <v>174.76783181790199</v>
      </c>
      <c r="F2976">
        <v>23.458933106484402</v>
      </c>
      <c r="G2976" t="s">
        <v>14</v>
      </c>
      <c r="H2976" t="s">
        <v>19</v>
      </c>
      <c r="I2976" t="s">
        <v>28</v>
      </c>
      <c r="J2976">
        <v>3</v>
      </c>
      <c r="K2976">
        <v>5595.03</v>
      </c>
      <c r="L2976" t="s">
        <v>16</v>
      </c>
      <c r="M2976" t="str">
        <f>IF(PatientData[[#This Row],[Age]]&lt;=30,"18-30",IF(PatientData[[#This Row],[Age]]&lt;=40,"31-40",IF(PatientData[[#This Row],[Age]]&lt;=50,"41-50",IF(PatientData[[#This Row],[Age]]&lt;=60,"51-60",IF(PatientData[[#This Row],[Age]]&lt;=70,"61-70",IF(PatientData[[#This Row],[Age]]&lt;=80,"71-80","80+"))))))</f>
        <v>41-50</v>
      </c>
    </row>
    <row r="2977" spans="1:13" x14ac:dyDescent="0.25">
      <c r="A2977" t="s">
        <v>3001</v>
      </c>
      <c r="B2977">
        <v>47</v>
      </c>
      <c r="C2977" t="s">
        <v>25</v>
      </c>
      <c r="D2977">
        <v>123</v>
      </c>
      <c r="E2977">
        <v>274.34974265799701</v>
      </c>
      <c r="F2977">
        <v>25.427621014264101</v>
      </c>
      <c r="G2977" t="s">
        <v>14</v>
      </c>
      <c r="H2977" t="s">
        <v>19</v>
      </c>
      <c r="I2977" t="s">
        <v>28</v>
      </c>
      <c r="J2977">
        <v>4</v>
      </c>
      <c r="K2977">
        <v>6042.08</v>
      </c>
      <c r="L2977" t="s">
        <v>20</v>
      </c>
      <c r="M2977" t="str">
        <f>IF(PatientData[[#This Row],[Age]]&lt;=30,"18-30",IF(PatientData[[#This Row],[Age]]&lt;=40,"31-40",IF(PatientData[[#This Row],[Age]]&lt;=50,"41-50",IF(PatientData[[#This Row],[Age]]&lt;=60,"51-60",IF(PatientData[[#This Row],[Age]]&lt;=70,"61-70",IF(PatientData[[#This Row],[Age]]&lt;=80,"71-80","80+"))))))</f>
        <v>41-50</v>
      </c>
    </row>
    <row r="2978" spans="1:13" x14ac:dyDescent="0.25">
      <c r="A2978" t="s">
        <v>3002</v>
      </c>
      <c r="B2978">
        <v>63</v>
      </c>
      <c r="C2978" t="s">
        <v>13</v>
      </c>
      <c r="D2978">
        <v>139</v>
      </c>
      <c r="E2978">
        <v>207.71211049307399</v>
      </c>
      <c r="F2978">
        <v>16.288967129019401</v>
      </c>
      <c r="G2978" t="s">
        <v>14</v>
      </c>
      <c r="H2978" t="s">
        <v>19</v>
      </c>
      <c r="I2978" t="s">
        <v>28</v>
      </c>
      <c r="J2978">
        <v>3</v>
      </c>
      <c r="K2978">
        <v>3675.83</v>
      </c>
      <c r="L2978" t="s">
        <v>16</v>
      </c>
      <c r="M2978" t="str">
        <f>IF(PatientData[[#This Row],[Age]]&lt;=30,"18-30",IF(PatientData[[#This Row],[Age]]&lt;=40,"31-40",IF(PatientData[[#This Row],[Age]]&lt;=50,"41-50",IF(PatientData[[#This Row],[Age]]&lt;=60,"51-60",IF(PatientData[[#This Row],[Age]]&lt;=70,"61-70",IF(PatientData[[#This Row],[Age]]&lt;=80,"71-80","80+"))))))</f>
        <v>61-70</v>
      </c>
    </row>
    <row r="2979" spans="1:13" x14ac:dyDescent="0.25">
      <c r="A2979" t="s">
        <v>3003</v>
      </c>
      <c r="B2979">
        <v>47</v>
      </c>
      <c r="C2979" t="s">
        <v>13</v>
      </c>
      <c r="D2979">
        <v>137</v>
      </c>
      <c r="E2979">
        <v>120</v>
      </c>
      <c r="F2979">
        <v>28.435345218562201</v>
      </c>
      <c r="G2979" t="s">
        <v>18</v>
      </c>
      <c r="H2979" t="s">
        <v>19</v>
      </c>
      <c r="I2979" t="s">
        <v>28</v>
      </c>
      <c r="J2979">
        <v>5</v>
      </c>
      <c r="K2979">
        <v>3699.25</v>
      </c>
      <c r="L2979" t="s">
        <v>16</v>
      </c>
      <c r="M2979" t="str">
        <f>IF(PatientData[[#This Row],[Age]]&lt;=30,"18-30",IF(PatientData[[#This Row],[Age]]&lt;=40,"31-40",IF(PatientData[[#This Row],[Age]]&lt;=50,"41-50",IF(PatientData[[#This Row],[Age]]&lt;=60,"51-60",IF(PatientData[[#This Row],[Age]]&lt;=70,"61-70",IF(PatientData[[#This Row],[Age]]&lt;=80,"71-80","80+"))))))</f>
        <v>41-50</v>
      </c>
    </row>
    <row r="2980" spans="1:13" x14ac:dyDescent="0.25">
      <c r="A2980" t="s">
        <v>3004</v>
      </c>
      <c r="B2980">
        <v>72</v>
      </c>
      <c r="C2980" t="s">
        <v>25</v>
      </c>
      <c r="D2980">
        <v>132</v>
      </c>
      <c r="E2980">
        <v>144.516259032086</v>
      </c>
      <c r="F2980">
        <v>19.256598313717699</v>
      </c>
      <c r="G2980" t="s">
        <v>14</v>
      </c>
      <c r="H2980" t="s">
        <v>19</v>
      </c>
      <c r="I2980" t="s">
        <v>28</v>
      </c>
      <c r="J2980">
        <v>0</v>
      </c>
      <c r="K2980">
        <v>2190.5500000000002</v>
      </c>
      <c r="L2980" t="s">
        <v>20</v>
      </c>
      <c r="M2980" t="str">
        <f>IF(PatientData[[#This Row],[Age]]&lt;=30,"18-30",IF(PatientData[[#This Row],[Age]]&lt;=40,"31-40",IF(PatientData[[#This Row],[Age]]&lt;=50,"41-50",IF(PatientData[[#This Row],[Age]]&lt;=60,"51-60",IF(PatientData[[#This Row],[Age]]&lt;=70,"61-70",IF(PatientData[[#This Row],[Age]]&lt;=80,"71-80","80+"))))))</f>
        <v>71-80</v>
      </c>
    </row>
    <row r="2981" spans="1:13" x14ac:dyDescent="0.25">
      <c r="A2981" t="s">
        <v>3005</v>
      </c>
      <c r="B2981">
        <v>55</v>
      </c>
      <c r="C2981" t="s">
        <v>25</v>
      </c>
      <c r="D2981">
        <v>156</v>
      </c>
      <c r="E2981">
        <v>212.89360723480399</v>
      </c>
      <c r="F2981">
        <v>15.3851906084211</v>
      </c>
      <c r="G2981" t="s">
        <v>14</v>
      </c>
      <c r="H2981" t="s">
        <v>19</v>
      </c>
      <c r="I2981" t="s">
        <v>28</v>
      </c>
      <c r="J2981">
        <v>4</v>
      </c>
      <c r="K2981">
        <v>4714.3900000000003</v>
      </c>
      <c r="L2981" t="s">
        <v>20</v>
      </c>
      <c r="M2981" t="str">
        <f>IF(PatientData[[#This Row],[Age]]&lt;=30,"18-30",IF(PatientData[[#This Row],[Age]]&lt;=40,"31-40",IF(PatientData[[#This Row],[Age]]&lt;=50,"41-50",IF(PatientData[[#This Row],[Age]]&lt;=60,"51-60",IF(PatientData[[#This Row],[Age]]&lt;=70,"61-70",IF(PatientData[[#This Row],[Age]]&lt;=80,"71-80","80+"))))))</f>
        <v>51-60</v>
      </c>
    </row>
    <row r="2982" spans="1:13" x14ac:dyDescent="0.25">
      <c r="A2982" t="s">
        <v>3006</v>
      </c>
      <c r="B2982">
        <v>55</v>
      </c>
      <c r="C2982" t="s">
        <v>25</v>
      </c>
      <c r="D2982">
        <v>125</v>
      </c>
      <c r="E2982">
        <v>312.45214347024898</v>
      </c>
      <c r="F2982">
        <v>19.684231700188398</v>
      </c>
      <c r="G2982" t="s">
        <v>36</v>
      </c>
      <c r="H2982" t="s">
        <v>22</v>
      </c>
      <c r="I2982" t="s">
        <v>26</v>
      </c>
      <c r="J2982">
        <v>2</v>
      </c>
      <c r="K2982">
        <v>14239.69</v>
      </c>
      <c r="L2982" t="s">
        <v>23</v>
      </c>
      <c r="M2982" t="str">
        <f>IF(PatientData[[#This Row],[Age]]&lt;=30,"18-30",IF(PatientData[[#This Row],[Age]]&lt;=40,"31-40",IF(PatientData[[#This Row],[Age]]&lt;=50,"41-50",IF(PatientData[[#This Row],[Age]]&lt;=60,"51-60",IF(PatientData[[#This Row],[Age]]&lt;=70,"61-70",IF(PatientData[[#This Row],[Age]]&lt;=80,"71-80","80+"))))))</f>
        <v>51-60</v>
      </c>
    </row>
    <row r="2983" spans="1:13" x14ac:dyDescent="0.25">
      <c r="A2983" t="s">
        <v>3007</v>
      </c>
      <c r="B2983">
        <v>47</v>
      </c>
      <c r="C2983" t="s">
        <v>25</v>
      </c>
      <c r="D2983">
        <v>135</v>
      </c>
      <c r="E2983">
        <v>247.867062990595</v>
      </c>
      <c r="F2983">
        <v>28.034232917822301</v>
      </c>
      <c r="G2983" t="s">
        <v>14</v>
      </c>
      <c r="H2983" t="s">
        <v>19</v>
      </c>
      <c r="I2983" t="s">
        <v>15</v>
      </c>
      <c r="J2983">
        <v>4</v>
      </c>
      <c r="K2983">
        <v>6646.86</v>
      </c>
      <c r="L2983" t="s">
        <v>16</v>
      </c>
      <c r="M2983" t="str">
        <f>IF(PatientData[[#This Row],[Age]]&lt;=30,"18-30",IF(PatientData[[#This Row],[Age]]&lt;=40,"31-40",IF(PatientData[[#This Row],[Age]]&lt;=50,"41-50",IF(PatientData[[#This Row],[Age]]&lt;=60,"51-60",IF(PatientData[[#This Row],[Age]]&lt;=70,"61-70",IF(PatientData[[#This Row],[Age]]&lt;=80,"71-80","80+"))))))</f>
        <v>41-50</v>
      </c>
    </row>
    <row r="2984" spans="1:13" x14ac:dyDescent="0.25">
      <c r="A2984" t="s">
        <v>3008</v>
      </c>
      <c r="B2984">
        <v>42</v>
      </c>
      <c r="C2984" t="s">
        <v>25</v>
      </c>
      <c r="D2984">
        <v>114</v>
      </c>
      <c r="E2984">
        <v>173.99384082796399</v>
      </c>
      <c r="F2984">
        <v>23.557298093608701</v>
      </c>
      <c r="G2984" t="s">
        <v>18</v>
      </c>
      <c r="H2984" t="s">
        <v>19</v>
      </c>
      <c r="I2984" t="s">
        <v>28</v>
      </c>
      <c r="J2984">
        <v>2</v>
      </c>
      <c r="K2984">
        <v>3201.8</v>
      </c>
      <c r="L2984" t="s">
        <v>43</v>
      </c>
      <c r="M2984" t="str">
        <f>IF(PatientData[[#This Row],[Age]]&lt;=30,"18-30",IF(PatientData[[#This Row],[Age]]&lt;=40,"31-40",IF(PatientData[[#This Row],[Age]]&lt;=50,"41-50",IF(PatientData[[#This Row],[Age]]&lt;=60,"51-60",IF(PatientData[[#This Row],[Age]]&lt;=70,"61-70",IF(PatientData[[#This Row],[Age]]&lt;=80,"71-80","80+"))))))</f>
        <v>41-50</v>
      </c>
    </row>
    <row r="2985" spans="1:13" x14ac:dyDescent="0.25">
      <c r="A2985" t="s">
        <v>3009</v>
      </c>
      <c r="B2985">
        <v>65</v>
      </c>
      <c r="C2985" t="s">
        <v>13</v>
      </c>
      <c r="D2985">
        <v>119</v>
      </c>
      <c r="E2985">
        <v>181.93633617387101</v>
      </c>
      <c r="F2985">
        <v>25.917122864292601</v>
      </c>
      <c r="G2985" t="s">
        <v>18</v>
      </c>
      <c r="H2985" t="s">
        <v>19</v>
      </c>
      <c r="I2985" t="s">
        <v>15</v>
      </c>
      <c r="J2985">
        <v>3</v>
      </c>
      <c r="K2985">
        <v>6034.25</v>
      </c>
      <c r="L2985" t="s">
        <v>16</v>
      </c>
      <c r="M2985" t="str">
        <f>IF(PatientData[[#This Row],[Age]]&lt;=30,"18-30",IF(PatientData[[#This Row],[Age]]&lt;=40,"31-40",IF(PatientData[[#This Row],[Age]]&lt;=50,"41-50",IF(PatientData[[#This Row],[Age]]&lt;=60,"51-60",IF(PatientData[[#This Row],[Age]]&lt;=70,"61-70",IF(PatientData[[#This Row],[Age]]&lt;=80,"71-80","80+"))))))</f>
        <v>61-70</v>
      </c>
    </row>
    <row r="2986" spans="1:13" x14ac:dyDescent="0.25">
      <c r="A2986" t="s">
        <v>3010</v>
      </c>
      <c r="B2986">
        <v>71</v>
      </c>
      <c r="C2986" t="s">
        <v>25</v>
      </c>
      <c r="D2986" t="s">
        <v>10051</v>
      </c>
      <c r="E2986">
        <v>126.773460878504</v>
      </c>
      <c r="F2986">
        <v>29.742272476124299</v>
      </c>
      <c r="G2986" t="s">
        <v>18</v>
      </c>
      <c r="H2986" t="s">
        <v>19</v>
      </c>
      <c r="I2986" t="s">
        <v>26</v>
      </c>
      <c r="J2986">
        <v>3</v>
      </c>
      <c r="K2986">
        <v>5868.69</v>
      </c>
      <c r="L2986" t="s">
        <v>16</v>
      </c>
      <c r="M2986" t="str">
        <f>IF(PatientData[[#This Row],[Age]]&lt;=30,"18-30",IF(PatientData[[#This Row],[Age]]&lt;=40,"31-40",IF(PatientData[[#This Row],[Age]]&lt;=50,"41-50",IF(PatientData[[#This Row],[Age]]&lt;=60,"51-60",IF(PatientData[[#This Row],[Age]]&lt;=70,"61-70",IF(PatientData[[#This Row],[Age]]&lt;=80,"71-80","80+"))))))</f>
        <v>71-80</v>
      </c>
    </row>
    <row r="2987" spans="1:13" x14ac:dyDescent="0.25">
      <c r="A2987" t="s">
        <v>3011</v>
      </c>
      <c r="B2987">
        <v>84</v>
      </c>
      <c r="C2987" t="s">
        <v>25</v>
      </c>
      <c r="D2987">
        <v>112</v>
      </c>
      <c r="E2987">
        <v>173.10849719396799</v>
      </c>
      <c r="F2987">
        <v>30.377047413354099</v>
      </c>
      <c r="G2987" t="s">
        <v>36</v>
      </c>
      <c r="H2987" t="s">
        <v>22</v>
      </c>
      <c r="I2987" t="s">
        <v>26</v>
      </c>
      <c r="J2987">
        <v>7</v>
      </c>
      <c r="K2987">
        <v>17386.82</v>
      </c>
      <c r="L2987" t="s">
        <v>23</v>
      </c>
      <c r="M2987" t="str">
        <f>IF(PatientData[[#This Row],[Age]]&lt;=30,"18-30",IF(PatientData[[#This Row],[Age]]&lt;=40,"31-40",IF(PatientData[[#This Row],[Age]]&lt;=50,"41-50",IF(PatientData[[#This Row],[Age]]&lt;=60,"51-60",IF(PatientData[[#This Row],[Age]]&lt;=70,"61-70",IF(PatientData[[#This Row],[Age]]&lt;=80,"71-80","80+"))))))</f>
        <v>80+</v>
      </c>
    </row>
    <row r="2988" spans="1:13" x14ac:dyDescent="0.25">
      <c r="A2988" t="s">
        <v>3012</v>
      </c>
      <c r="B2988">
        <v>26</v>
      </c>
      <c r="C2988" t="s">
        <v>13</v>
      </c>
      <c r="D2988">
        <v>149</v>
      </c>
      <c r="E2988">
        <v>188.65739873535099</v>
      </c>
      <c r="F2988">
        <v>20.9193922023662</v>
      </c>
      <c r="G2988" t="s">
        <v>18</v>
      </c>
      <c r="H2988" t="s">
        <v>22</v>
      </c>
      <c r="I2988" t="s">
        <v>15</v>
      </c>
      <c r="J2988">
        <v>1</v>
      </c>
      <c r="K2988">
        <v>12365.14</v>
      </c>
      <c r="L2988" t="s">
        <v>23</v>
      </c>
      <c r="M2988" t="str">
        <f>IF(PatientData[[#This Row],[Age]]&lt;=30,"18-30",IF(PatientData[[#This Row],[Age]]&lt;=40,"31-40",IF(PatientData[[#This Row],[Age]]&lt;=50,"41-50",IF(PatientData[[#This Row],[Age]]&lt;=60,"51-60",IF(PatientData[[#This Row],[Age]]&lt;=70,"61-70",IF(PatientData[[#This Row],[Age]]&lt;=80,"71-80","80+"))))))</f>
        <v>18-30</v>
      </c>
    </row>
    <row r="2989" spans="1:13" x14ac:dyDescent="0.25">
      <c r="A2989" t="s">
        <v>3013</v>
      </c>
      <c r="B2989">
        <v>52</v>
      </c>
      <c r="C2989" t="s">
        <v>13</v>
      </c>
      <c r="D2989">
        <v>92</v>
      </c>
      <c r="E2989">
        <v>335.46192246861199</v>
      </c>
      <c r="F2989">
        <v>28.6135081803783</v>
      </c>
      <c r="G2989" t="s">
        <v>18</v>
      </c>
      <c r="H2989" t="s">
        <v>22</v>
      </c>
      <c r="I2989" t="s">
        <v>15</v>
      </c>
      <c r="J2989">
        <v>5</v>
      </c>
      <c r="K2989">
        <v>6883.77</v>
      </c>
      <c r="L2989" t="s">
        <v>23</v>
      </c>
      <c r="M2989" t="str">
        <f>IF(PatientData[[#This Row],[Age]]&lt;=30,"18-30",IF(PatientData[[#This Row],[Age]]&lt;=40,"31-40",IF(PatientData[[#This Row],[Age]]&lt;=50,"41-50",IF(PatientData[[#This Row],[Age]]&lt;=60,"51-60",IF(PatientData[[#This Row],[Age]]&lt;=70,"61-70",IF(PatientData[[#This Row],[Age]]&lt;=80,"71-80","80+"))))))</f>
        <v>51-60</v>
      </c>
    </row>
    <row r="2990" spans="1:13" x14ac:dyDescent="0.25">
      <c r="A2990" t="s">
        <v>3014</v>
      </c>
      <c r="B2990">
        <v>78</v>
      </c>
      <c r="C2990" t="s">
        <v>25</v>
      </c>
      <c r="D2990">
        <v>118</v>
      </c>
      <c r="E2990">
        <v>209.36871286420401</v>
      </c>
      <c r="F2990">
        <v>28.9027737872415</v>
      </c>
      <c r="G2990" t="s">
        <v>14</v>
      </c>
      <c r="H2990" t="s">
        <v>19</v>
      </c>
      <c r="I2990" t="s">
        <v>28</v>
      </c>
      <c r="J2990">
        <v>5</v>
      </c>
      <c r="K2990">
        <v>5122.3100000000004</v>
      </c>
      <c r="L2990" t="s">
        <v>16</v>
      </c>
      <c r="M2990" t="str">
        <f>IF(PatientData[[#This Row],[Age]]&lt;=30,"18-30",IF(PatientData[[#This Row],[Age]]&lt;=40,"31-40",IF(PatientData[[#This Row],[Age]]&lt;=50,"41-50",IF(PatientData[[#This Row],[Age]]&lt;=60,"51-60",IF(PatientData[[#This Row],[Age]]&lt;=70,"61-70",IF(PatientData[[#This Row],[Age]]&lt;=80,"71-80","80+"))))))</f>
        <v>71-80</v>
      </c>
    </row>
    <row r="2991" spans="1:13" x14ac:dyDescent="0.25">
      <c r="A2991" t="s">
        <v>3015</v>
      </c>
      <c r="B2991">
        <v>57</v>
      </c>
      <c r="C2991" t="s">
        <v>25</v>
      </c>
      <c r="D2991">
        <v>96</v>
      </c>
      <c r="E2991">
        <v>227.12042103703601</v>
      </c>
      <c r="F2991">
        <v>24.8407632809147</v>
      </c>
      <c r="G2991" t="s">
        <v>14</v>
      </c>
      <c r="H2991" t="s">
        <v>19</v>
      </c>
      <c r="I2991" t="s">
        <v>15</v>
      </c>
      <c r="J2991">
        <v>5</v>
      </c>
      <c r="K2991">
        <v>13111.37</v>
      </c>
      <c r="L2991" t="s">
        <v>16</v>
      </c>
      <c r="M2991" t="str">
        <f>IF(PatientData[[#This Row],[Age]]&lt;=30,"18-30",IF(PatientData[[#This Row],[Age]]&lt;=40,"31-40",IF(PatientData[[#This Row],[Age]]&lt;=50,"41-50",IF(PatientData[[#This Row],[Age]]&lt;=60,"51-60",IF(PatientData[[#This Row],[Age]]&lt;=70,"61-70",IF(PatientData[[#This Row],[Age]]&lt;=80,"71-80","80+"))))))</f>
        <v>51-60</v>
      </c>
    </row>
    <row r="2992" spans="1:13" x14ac:dyDescent="0.25">
      <c r="A2992" t="s">
        <v>3016</v>
      </c>
      <c r="B2992">
        <v>52</v>
      </c>
      <c r="C2992" t="s">
        <v>25</v>
      </c>
      <c r="D2992">
        <v>137</v>
      </c>
      <c r="E2992">
        <v>175.508273768143</v>
      </c>
      <c r="F2992">
        <v>24.3897971182734</v>
      </c>
      <c r="G2992" t="s">
        <v>14</v>
      </c>
      <c r="H2992" t="s">
        <v>19</v>
      </c>
      <c r="I2992" t="s">
        <v>28</v>
      </c>
      <c r="J2992">
        <v>4</v>
      </c>
      <c r="K2992">
        <v>3216.53</v>
      </c>
      <c r="L2992" t="s">
        <v>16</v>
      </c>
      <c r="M2992" t="str">
        <f>IF(PatientData[[#This Row],[Age]]&lt;=30,"18-30",IF(PatientData[[#This Row],[Age]]&lt;=40,"31-40",IF(PatientData[[#This Row],[Age]]&lt;=50,"41-50",IF(PatientData[[#This Row],[Age]]&lt;=60,"51-60",IF(PatientData[[#This Row],[Age]]&lt;=70,"61-70",IF(PatientData[[#This Row],[Age]]&lt;=80,"71-80","80+"))))))</f>
        <v>51-60</v>
      </c>
    </row>
    <row r="2993" spans="1:13" x14ac:dyDescent="0.25">
      <c r="A2993" t="s">
        <v>3017</v>
      </c>
      <c r="B2993">
        <v>53</v>
      </c>
      <c r="C2993" t="s">
        <v>25</v>
      </c>
      <c r="D2993">
        <v>161</v>
      </c>
      <c r="E2993">
        <v>244.11451819721199</v>
      </c>
      <c r="F2993">
        <v>22.909330068765701</v>
      </c>
      <c r="G2993" t="s">
        <v>36</v>
      </c>
      <c r="H2993" t="s">
        <v>22</v>
      </c>
      <c r="I2993" t="s">
        <v>26</v>
      </c>
      <c r="J2993">
        <v>7</v>
      </c>
      <c r="K2993">
        <v>18372.080000000002</v>
      </c>
      <c r="L2993" t="s">
        <v>16</v>
      </c>
      <c r="M2993" t="str">
        <f>IF(PatientData[[#This Row],[Age]]&lt;=30,"18-30",IF(PatientData[[#This Row],[Age]]&lt;=40,"31-40",IF(PatientData[[#This Row],[Age]]&lt;=50,"41-50",IF(PatientData[[#This Row],[Age]]&lt;=60,"51-60",IF(PatientData[[#This Row],[Age]]&lt;=70,"61-70",IF(PatientData[[#This Row],[Age]]&lt;=80,"71-80","80+"))))))</f>
        <v>51-60</v>
      </c>
    </row>
    <row r="2994" spans="1:13" x14ac:dyDescent="0.25">
      <c r="A2994" t="s">
        <v>3018</v>
      </c>
      <c r="B2994">
        <v>43</v>
      </c>
      <c r="C2994" t="s">
        <v>25</v>
      </c>
      <c r="D2994">
        <v>138</v>
      </c>
      <c r="E2994">
        <v>240.08814204832001</v>
      </c>
      <c r="F2994">
        <v>26.312597685495799</v>
      </c>
      <c r="G2994" t="s">
        <v>36</v>
      </c>
      <c r="H2994" t="s">
        <v>19</v>
      </c>
      <c r="I2994" t="s">
        <v>15</v>
      </c>
      <c r="J2994">
        <v>6</v>
      </c>
      <c r="K2994">
        <v>4755.82</v>
      </c>
      <c r="L2994" t="s">
        <v>16</v>
      </c>
      <c r="M2994" t="str">
        <f>IF(PatientData[[#This Row],[Age]]&lt;=30,"18-30",IF(PatientData[[#This Row],[Age]]&lt;=40,"31-40",IF(PatientData[[#This Row],[Age]]&lt;=50,"41-50",IF(PatientData[[#This Row],[Age]]&lt;=60,"51-60",IF(PatientData[[#This Row],[Age]]&lt;=70,"61-70",IF(PatientData[[#This Row],[Age]]&lt;=80,"71-80","80+"))))))</f>
        <v>41-50</v>
      </c>
    </row>
    <row r="2995" spans="1:13" x14ac:dyDescent="0.25">
      <c r="A2995" t="s">
        <v>3019</v>
      </c>
      <c r="B2995">
        <v>51</v>
      </c>
      <c r="C2995" t="s">
        <v>13</v>
      </c>
      <c r="D2995">
        <v>100</v>
      </c>
      <c r="E2995">
        <v>246.26383122393</v>
      </c>
      <c r="F2995">
        <v>31.017924026273999</v>
      </c>
      <c r="G2995" t="s">
        <v>14</v>
      </c>
      <c r="H2995" t="s">
        <v>22</v>
      </c>
      <c r="I2995" t="s">
        <v>26</v>
      </c>
      <c r="J2995">
        <v>2</v>
      </c>
      <c r="K2995">
        <v>10680.03</v>
      </c>
      <c r="L2995" t="s">
        <v>16</v>
      </c>
      <c r="M2995" t="str">
        <f>IF(PatientData[[#This Row],[Age]]&lt;=30,"18-30",IF(PatientData[[#This Row],[Age]]&lt;=40,"31-40",IF(PatientData[[#This Row],[Age]]&lt;=50,"41-50",IF(PatientData[[#This Row],[Age]]&lt;=60,"51-60",IF(PatientData[[#This Row],[Age]]&lt;=70,"61-70",IF(PatientData[[#This Row],[Age]]&lt;=80,"71-80","80+"))))))</f>
        <v>51-60</v>
      </c>
    </row>
    <row r="2996" spans="1:13" x14ac:dyDescent="0.25">
      <c r="A2996" t="s">
        <v>3020</v>
      </c>
      <c r="B2996">
        <v>38</v>
      </c>
      <c r="C2996" t="s">
        <v>25</v>
      </c>
      <c r="D2996">
        <v>145</v>
      </c>
      <c r="E2996">
        <v>241.43344609868601</v>
      </c>
      <c r="F2996">
        <v>24.523514769147798</v>
      </c>
      <c r="G2996" t="s">
        <v>18</v>
      </c>
      <c r="H2996" t="s">
        <v>19</v>
      </c>
      <c r="I2996" t="s">
        <v>28</v>
      </c>
      <c r="J2996">
        <v>2</v>
      </c>
      <c r="K2996">
        <v>5680.22</v>
      </c>
      <c r="L2996" t="s">
        <v>23</v>
      </c>
      <c r="M2996" t="str">
        <f>IF(PatientData[[#This Row],[Age]]&lt;=30,"18-30",IF(PatientData[[#This Row],[Age]]&lt;=40,"31-40",IF(PatientData[[#This Row],[Age]]&lt;=50,"41-50",IF(PatientData[[#This Row],[Age]]&lt;=60,"51-60",IF(PatientData[[#This Row],[Age]]&lt;=70,"61-70",IF(PatientData[[#This Row],[Age]]&lt;=80,"71-80","80+"))))))</f>
        <v>31-40</v>
      </c>
    </row>
    <row r="2997" spans="1:13" x14ac:dyDescent="0.25">
      <c r="A2997" t="s">
        <v>3021</v>
      </c>
      <c r="B2997">
        <v>71</v>
      </c>
      <c r="C2997" t="s">
        <v>25</v>
      </c>
      <c r="D2997">
        <v>99</v>
      </c>
      <c r="E2997">
        <v>216.06296402505399</v>
      </c>
      <c r="F2997">
        <v>30.335758896845199</v>
      </c>
      <c r="G2997" t="s">
        <v>14</v>
      </c>
      <c r="H2997" t="s">
        <v>19</v>
      </c>
      <c r="I2997" t="s">
        <v>28</v>
      </c>
      <c r="J2997">
        <v>1</v>
      </c>
      <c r="K2997">
        <v>4810.55</v>
      </c>
      <c r="L2997" t="s">
        <v>16</v>
      </c>
      <c r="M2997" t="str">
        <f>IF(PatientData[[#This Row],[Age]]&lt;=30,"18-30",IF(PatientData[[#This Row],[Age]]&lt;=40,"31-40",IF(PatientData[[#This Row],[Age]]&lt;=50,"41-50",IF(PatientData[[#This Row],[Age]]&lt;=60,"51-60",IF(PatientData[[#This Row],[Age]]&lt;=70,"61-70",IF(PatientData[[#This Row],[Age]]&lt;=80,"71-80","80+"))))))</f>
        <v>71-80</v>
      </c>
    </row>
    <row r="2998" spans="1:13" x14ac:dyDescent="0.25">
      <c r="A2998" t="s">
        <v>3022</v>
      </c>
      <c r="B2998">
        <v>59</v>
      </c>
      <c r="C2998" t="s">
        <v>25</v>
      </c>
      <c r="D2998">
        <v>137</v>
      </c>
      <c r="E2998">
        <v>202.62513545137</v>
      </c>
      <c r="F2998">
        <v>23.575949225517999</v>
      </c>
      <c r="G2998" t="s">
        <v>18</v>
      </c>
      <c r="H2998" t="s">
        <v>22</v>
      </c>
      <c r="I2998" t="s">
        <v>26</v>
      </c>
      <c r="J2998">
        <v>2</v>
      </c>
      <c r="K2998">
        <v>17602.39</v>
      </c>
      <c r="L2998" t="s">
        <v>23</v>
      </c>
      <c r="M2998" t="str">
        <f>IF(PatientData[[#This Row],[Age]]&lt;=30,"18-30",IF(PatientData[[#This Row],[Age]]&lt;=40,"31-40",IF(PatientData[[#This Row],[Age]]&lt;=50,"41-50",IF(PatientData[[#This Row],[Age]]&lt;=60,"51-60",IF(PatientData[[#This Row],[Age]]&lt;=70,"61-70",IF(PatientData[[#This Row],[Age]]&lt;=80,"71-80","80+"))))))</f>
        <v>51-60</v>
      </c>
    </row>
    <row r="2999" spans="1:13" x14ac:dyDescent="0.25">
      <c r="A2999" t="s">
        <v>3023</v>
      </c>
      <c r="B2999">
        <v>35</v>
      </c>
      <c r="C2999" t="s">
        <v>25</v>
      </c>
      <c r="D2999" t="s">
        <v>10051</v>
      </c>
      <c r="E2999">
        <v>223.892312697732</v>
      </c>
      <c r="F2999">
        <v>22.335577393452599</v>
      </c>
      <c r="G2999" t="s">
        <v>14</v>
      </c>
      <c r="H2999" t="s">
        <v>22</v>
      </c>
      <c r="I2999" t="s">
        <v>15</v>
      </c>
      <c r="J2999">
        <v>4</v>
      </c>
      <c r="K2999">
        <v>3091.09</v>
      </c>
      <c r="L2999" t="s">
        <v>23</v>
      </c>
      <c r="M2999" t="str">
        <f>IF(PatientData[[#This Row],[Age]]&lt;=30,"18-30",IF(PatientData[[#This Row],[Age]]&lt;=40,"31-40",IF(PatientData[[#This Row],[Age]]&lt;=50,"41-50",IF(PatientData[[#This Row],[Age]]&lt;=60,"51-60",IF(PatientData[[#This Row],[Age]]&lt;=70,"61-70",IF(PatientData[[#This Row],[Age]]&lt;=80,"71-80","80+"))))))</f>
        <v>31-40</v>
      </c>
    </row>
    <row r="3000" spans="1:13" x14ac:dyDescent="0.25">
      <c r="A3000" t="s">
        <v>3024</v>
      </c>
      <c r="B3000">
        <v>50</v>
      </c>
      <c r="C3000" t="s">
        <v>25</v>
      </c>
      <c r="D3000">
        <v>146</v>
      </c>
      <c r="E3000">
        <v>278.90890965502803</v>
      </c>
      <c r="F3000">
        <v>25.630249917148902</v>
      </c>
      <c r="G3000" t="s">
        <v>14</v>
      </c>
      <c r="H3000" t="s">
        <v>19</v>
      </c>
      <c r="I3000" t="s">
        <v>15</v>
      </c>
      <c r="J3000">
        <v>2</v>
      </c>
      <c r="K3000">
        <v>2907.69</v>
      </c>
      <c r="L3000" t="s">
        <v>23</v>
      </c>
      <c r="M3000" t="str">
        <f>IF(PatientData[[#This Row],[Age]]&lt;=30,"18-30",IF(PatientData[[#This Row],[Age]]&lt;=40,"31-40",IF(PatientData[[#This Row],[Age]]&lt;=50,"41-50",IF(PatientData[[#This Row],[Age]]&lt;=60,"51-60",IF(PatientData[[#This Row],[Age]]&lt;=70,"61-70",IF(PatientData[[#This Row],[Age]]&lt;=80,"71-80","80+"))))))</f>
        <v>41-50</v>
      </c>
    </row>
    <row r="3001" spans="1:13" x14ac:dyDescent="0.25">
      <c r="A3001" t="s">
        <v>3025</v>
      </c>
      <c r="B3001">
        <v>70</v>
      </c>
      <c r="C3001" t="s">
        <v>13</v>
      </c>
      <c r="D3001">
        <v>139</v>
      </c>
      <c r="E3001">
        <v>177.53238302767801</v>
      </c>
      <c r="F3001">
        <v>28.9890169488292</v>
      </c>
      <c r="G3001" t="s">
        <v>18</v>
      </c>
      <c r="H3001" t="s">
        <v>19</v>
      </c>
      <c r="I3001" t="s">
        <v>15</v>
      </c>
      <c r="J3001">
        <v>1</v>
      </c>
      <c r="K3001">
        <v>8404.1</v>
      </c>
      <c r="L3001" t="s">
        <v>16</v>
      </c>
      <c r="M3001" t="str">
        <f>IF(PatientData[[#This Row],[Age]]&lt;=30,"18-30",IF(PatientData[[#This Row],[Age]]&lt;=40,"31-40",IF(PatientData[[#This Row],[Age]]&lt;=50,"41-50",IF(PatientData[[#This Row],[Age]]&lt;=60,"51-60",IF(PatientData[[#This Row],[Age]]&lt;=70,"61-70",IF(PatientData[[#This Row],[Age]]&lt;=80,"71-80","80+"))))))</f>
        <v>61-70</v>
      </c>
    </row>
    <row r="3002" spans="1:13" x14ac:dyDescent="0.25">
      <c r="A3002" t="s">
        <v>3026</v>
      </c>
      <c r="B3002">
        <v>58</v>
      </c>
      <c r="C3002" t="s">
        <v>25</v>
      </c>
      <c r="D3002">
        <v>123</v>
      </c>
      <c r="E3002">
        <v>192.890140069284</v>
      </c>
      <c r="F3002">
        <v>30.243061145315298</v>
      </c>
      <c r="G3002" t="s">
        <v>36</v>
      </c>
      <c r="H3002" t="s">
        <v>22</v>
      </c>
      <c r="I3002" t="s">
        <v>26</v>
      </c>
      <c r="J3002">
        <v>3</v>
      </c>
      <c r="K3002">
        <v>22937.62</v>
      </c>
      <c r="L3002" t="s">
        <v>23</v>
      </c>
      <c r="M3002" t="str">
        <f>IF(PatientData[[#This Row],[Age]]&lt;=30,"18-30",IF(PatientData[[#This Row],[Age]]&lt;=40,"31-40",IF(PatientData[[#This Row],[Age]]&lt;=50,"41-50",IF(PatientData[[#This Row],[Age]]&lt;=60,"51-60",IF(PatientData[[#This Row],[Age]]&lt;=70,"61-70",IF(PatientData[[#This Row],[Age]]&lt;=80,"71-80","80+"))))))</f>
        <v>51-60</v>
      </c>
    </row>
    <row r="3003" spans="1:13" x14ac:dyDescent="0.25">
      <c r="A3003" t="s">
        <v>3027</v>
      </c>
      <c r="B3003">
        <v>46</v>
      </c>
      <c r="C3003" t="s">
        <v>25</v>
      </c>
      <c r="D3003">
        <v>153</v>
      </c>
      <c r="E3003" t="s">
        <v>10051</v>
      </c>
      <c r="F3003">
        <v>29.994789728280701</v>
      </c>
      <c r="G3003" t="s">
        <v>18</v>
      </c>
      <c r="H3003" t="s">
        <v>19</v>
      </c>
      <c r="I3003" t="s">
        <v>15</v>
      </c>
      <c r="J3003">
        <v>2</v>
      </c>
      <c r="K3003">
        <v>10167.25</v>
      </c>
      <c r="L3003" t="s">
        <v>20</v>
      </c>
      <c r="M3003" t="str">
        <f>IF(PatientData[[#This Row],[Age]]&lt;=30,"18-30",IF(PatientData[[#This Row],[Age]]&lt;=40,"31-40",IF(PatientData[[#This Row],[Age]]&lt;=50,"41-50",IF(PatientData[[#This Row],[Age]]&lt;=60,"51-60",IF(PatientData[[#This Row],[Age]]&lt;=70,"61-70",IF(PatientData[[#This Row],[Age]]&lt;=80,"71-80","80+"))))))</f>
        <v>41-50</v>
      </c>
    </row>
    <row r="3004" spans="1:13" x14ac:dyDescent="0.25">
      <c r="A3004" t="s">
        <v>3028</v>
      </c>
      <c r="B3004">
        <v>41</v>
      </c>
      <c r="C3004" t="s">
        <v>13</v>
      </c>
      <c r="D3004">
        <v>134</v>
      </c>
      <c r="E3004">
        <v>219.58891744333201</v>
      </c>
      <c r="F3004">
        <v>24.0506411656716</v>
      </c>
      <c r="G3004" t="s">
        <v>14</v>
      </c>
      <c r="H3004" t="s">
        <v>19</v>
      </c>
      <c r="I3004" t="s">
        <v>28</v>
      </c>
      <c r="J3004">
        <v>7</v>
      </c>
      <c r="K3004">
        <v>7130.12</v>
      </c>
      <c r="L3004" t="s">
        <v>16</v>
      </c>
      <c r="M3004" t="str">
        <f>IF(PatientData[[#This Row],[Age]]&lt;=30,"18-30",IF(PatientData[[#This Row],[Age]]&lt;=40,"31-40",IF(PatientData[[#This Row],[Age]]&lt;=50,"41-50",IF(PatientData[[#This Row],[Age]]&lt;=60,"51-60",IF(PatientData[[#This Row],[Age]]&lt;=70,"61-70",IF(PatientData[[#This Row],[Age]]&lt;=80,"71-80","80+"))))))</f>
        <v>41-50</v>
      </c>
    </row>
    <row r="3005" spans="1:13" x14ac:dyDescent="0.25">
      <c r="A3005" t="s">
        <v>3029</v>
      </c>
      <c r="B3005">
        <v>57</v>
      </c>
      <c r="C3005" t="s">
        <v>13</v>
      </c>
      <c r="D3005">
        <v>131</v>
      </c>
      <c r="E3005" t="s">
        <v>10051</v>
      </c>
      <c r="F3005">
        <v>20.792205604724199</v>
      </c>
      <c r="G3005" t="s">
        <v>18</v>
      </c>
      <c r="H3005" t="s">
        <v>19</v>
      </c>
      <c r="I3005" t="s">
        <v>15</v>
      </c>
      <c r="J3005">
        <v>5</v>
      </c>
      <c r="K3005">
        <v>14442.66</v>
      </c>
      <c r="L3005" t="s">
        <v>23</v>
      </c>
      <c r="M3005" t="str">
        <f>IF(PatientData[[#This Row],[Age]]&lt;=30,"18-30",IF(PatientData[[#This Row],[Age]]&lt;=40,"31-40",IF(PatientData[[#This Row],[Age]]&lt;=50,"41-50",IF(PatientData[[#This Row],[Age]]&lt;=60,"51-60",IF(PatientData[[#This Row],[Age]]&lt;=70,"61-70",IF(PatientData[[#This Row],[Age]]&lt;=80,"71-80","80+"))))))</f>
        <v>51-60</v>
      </c>
    </row>
    <row r="3006" spans="1:13" x14ac:dyDescent="0.25">
      <c r="A3006" t="s">
        <v>3030</v>
      </c>
      <c r="B3006">
        <v>62</v>
      </c>
      <c r="C3006" t="s">
        <v>13</v>
      </c>
      <c r="D3006">
        <v>157</v>
      </c>
      <c r="E3006">
        <v>256.58012869407298</v>
      </c>
      <c r="F3006">
        <v>21.9228359368268</v>
      </c>
      <c r="G3006" t="s">
        <v>14</v>
      </c>
      <c r="H3006" t="s">
        <v>19</v>
      </c>
      <c r="I3006" t="s">
        <v>15</v>
      </c>
      <c r="J3006">
        <v>3</v>
      </c>
      <c r="K3006">
        <v>14186.41</v>
      </c>
      <c r="L3006" t="s">
        <v>16</v>
      </c>
      <c r="M3006" t="str">
        <f>IF(PatientData[[#This Row],[Age]]&lt;=30,"18-30",IF(PatientData[[#This Row],[Age]]&lt;=40,"31-40",IF(PatientData[[#This Row],[Age]]&lt;=50,"41-50",IF(PatientData[[#This Row],[Age]]&lt;=60,"51-60",IF(PatientData[[#This Row],[Age]]&lt;=70,"61-70",IF(PatientData[[#This Row],[Age]]&lt;=80,"71-80","80+"))))))</f>
        <v>61-70</v>
      </c>
    </row>
    <row r="3007" spans="1:13" x14ac:dyDescent="0.25">
      <c r="A3007" t="s">
        <v>3031</v>
      </c>
      <c r="B3007">
        <v>46</v>
      </c>
      <c r="C3007" t="s">
        <v>13</v>
      </c>
      <c r="D3007">
        <v>121</v>
      </c>
      <c r="E3007">
        <v>217.84655901771001</v>
      </c>
      <c r="F3007">
        <v>29.2349868755175</v>
      </c>
      <c r="G3007" t="s">
        <v>14</v>
      </c>
      <c r="H3007" t="s">
        <v>19</v>
      </c>
      <c r="I3007" t="s">
        <v>28</v>
      </c>
      <c r="J3007">
        <v>0</v>
      </c>
      <c r="K3007">
        <v>3689.44</v>
      </c>
      <c r="L3007" t="s">
        <v>16</v>
      </c>
      <c r="M3007" t="str">
        <f>IF(PatientData[[#This Row],[Age]]&lt;=30,"18-30",IF(PatientData[[#This Row],[Age]]&lt;=40,"31-40",IF(PatientData[[#This Row],[Age]]&lt;=50,"41-50",IF(PatientData[[#This Row],[Age]]&lt;=60,"51-60",IF(PatientData[[#This Row],[Age]]&lt;=70,"61-70",IF(PatientData[[#This Row],[Age]]&lt;=80,"71-80","80+"))))))</f>
        <v>41-50</v>
      </c>
    </row>
    <row r="3008" spans="1:13" x14ac:dyDescent="0.25">
      <c r="A3008" t="s">
        <v>3032</v>
      </c>
      <c r="B3008">
        <v>72</v>
      </c>
      <c r="C3008" t="s">
        <v>25</v>
      </c>
      <c r="D3008">
        <v>168</v>
      </c>
      <c r="E3008">
        <v>213.386891226817</v>
      </c>
      <c r="F3008">
        <v>24.231828356771899</v>
      </c>
      <c r="G3008" t="s">
        <v>14</v>
      </c>
      <c r="H3008" t="s">
        <v>22</v>
      </c>
      <c r="I3008" t="s">
        <v>10051</v>
      </c>
      <c r="J3008">
        <v>2</v>
      </c>
      <c r="K3008">
        <v>2436.14</v>
      </c>
      <c r="L3008" t="s">
        <v>16</v>
      </c>
      <c r="M3008" t="str">
        <f>IF(PatientData[[#This Row],[Age]]&lt;=30,"18-30",IF(PatientData[[#This Row],[Age]]&lt;=40,"31-40",IF(PatientData[[#This Row],[Age]]&lt;=50,"41-50",IF(PatientData[[#This Row],[Age]]&lt;=60,"51-60",IF(PatientData[[#This Row],[Age]]&lt;=70,"61-70",IF(PatientData[[#This Row],[Age]]&lt;=80,"71-80","80+"))))))</f>
        <v>71-80</v>
      </c>
    </row>
    <row r="3009" spans="1:13" x14ac:dyDescent="0.25">
      <c r="A3009" t="s">
        <v>3033</v>
      </c>
      <c r="B3009">
        <v>42</v>
      </c>
      <c r="C3009" t="s">
        <v>13</v>
      </c>
      <c r="D3009">
        <v>145</v>
      </c>
      <c r="E3009">
        <v>245.70199378722299</v>
      </c>
      <c r="F3009">
        <v>32.506639058168403</v>
      </c>
      <c r="G3009" t="s">
        <v>14</v>
      </c>
      <c r="H3009" t="s">
        <v>19</v>
      </c>
      <c r="I3009" t="s">
        <v>28</v>
      </c>
      <c r="J3009">
        <v>2</v>
      </c>
      <c r="K3009">
        <v>5336.28</v>
      </c>
      <c r="L3009" t="s">
        <v>23</v>
      </c>
      <c r="M3009" t="str">
        <f>IF(PatientData[[#This Row],[Age]]&lt;=30,"18-30",IF(PatientData[[#This Row],[Age]]&lt;=40,"31-40",IF(PatientData[[#This Row],[Age]]&lt;=50,"41-50",IF(PatientData[[#This Row],[Age]]&lt;=60,"51-60",IF(PatientData[[#This Row],[Age]]&lt;=70,"61-70",IF(PatientData[[#This Row],[Age]]&lt;=80,"71-80","80+"))))))</f>
        <v>41-50</v>
      </c>
    </row>
    <row r="3010" spans="1:13" x14ac:dyDescent="0.25">
      <c r="A3010" t="s">
        <v>3034</v>
      </c>
      <c r="B3010">
        <v>62</v>
      </c>
      <c r="C3010" t="s">
        <v>25</v>
      </c>
      <c r="D3010">
        <v>121</v>
      </c>
      <c r="E3010">
        <v>290.52166767912303</v>
      </c>
      <c r="F3010">
        <v>26.7052433488399</v>
      </c>
      <c r="G3010" t="s">
        <v>36</v>
      </c>
      <c r="H3010" t="s">
        <v>22</v>
      </c>
      <c r="I3010" t="s">
        <v>26</v>
      </c>
      <c r="J3010">
        <v>2</v>
      </c>
      <c r="K3010">
        <v>23499.75</v>
      </c>
      <c r="L3010" t="s">
        <v>20</v>
      </c>
      <c r="M3010" t="str">
        <f>IF(PatientData[[#This Row],[Age]]&lt;=30,"18-30",IF(PatientData[[#This Row],[Age]]&lt;=40,"31-40",IF(PatientData[[#This Row],[Age]]&lt;=50,"41-50",IF(PatientData[[#This Row],[Age]]&lt;=60,"51-60",IF(PatientData[[#This Row],[Age]]&lt;=70,"61-70",IF(PatientData[[#This Row],[Age]]&lt;=80,"71-80","80+"))))))</f>
        <v>61-70</v>
      </c>
    </row>
    <row r="3011" spans="1:13" x14ac:dyDescent="0.25">
      <c r="A3011" t="s">
        <v>3035</v>
      </c>
      <c r="B3011">
        <v>61</v>
      </c>
      <c r="C3011" t="s">
        <v>25</v>
      </c>
      <c r="D3011">
        <v>139</v>
      </c>
      <c r="E3011">
        <v>229.539904858677</v>
      </c>
      <c r="F3011">
        <v>26.227334368177399</v>
      </c>
      <c r="G3011" t="s">
        <v>14</v>
      </c>
      <c r="H3011" t="s">
        <v>19</v>
      </c>
      <c r="I3011" t="s">
        <v>28</v>
      </c>
      <c r="J3011">
        <v>5</v>
      </c>
      <c r="K3011">
        <v>7051.42</v>
      </c>
      <c r="L3011" t="s">
        <v>16</v>
      </c>
      <c r="M3011" t="str">
        <f>IF(PatientData[[#This Row],[Age]]&lt;=30,"18-30",IF(PatientData[[#This Row],[Age]]&lt;=40,"31-40",IF(PatientData[[#This Row],[Age]]&lt;=50,"41-50",IF(PatientData[[#This Row],[Age]]&lt;=60,"51-60",IF(PatientData[[#This Row],[Age]]&lt;=70,"61-70",IF(PatientData[[#This Row],[Age]]&lt;=80,"71-80","80+"))))))</f>
        <v>61-70</v>
      </c>
    </row>
    <row r="3012" spans="1:13" x14ac:dyDescent="0.25">
      <c r="A3012" t="s">
        <v>3036</v>
      </c>
      <c r="B3012">
        <v>59</v>
      </c>
      <c r="C3012" t="s">
        <v>13</v>
      </c>
      <c r="D3012">
        <v>145</v>
      </c>
      <c r="E3012">
        <v>215.10675791045099</v>
      </c>
      <c r="F3012">
        <v>32.928242900653302</v>
      </c>
      <c r="G3012" t="s">
        <v>14</v>
      </c>
      <c r="H3012" t="s">
        <v>22</v>
      </c>
      <c r="I3012" t="s">
        <v>15</v>
      </c>
      <c r="J3012">
        <v>5</v>
      </c>
      <c r="K3012">
        <v>8067.85</v>
      </c>
      <c r="L3012" t="s">
        <v>23</v>
      </c>
      <c r="M3012" t="str">
        <f>IF(PatientData[[#This Row],[Age]]&lt;=30,"18-30",IF(PatientData[[#This Row],[Age]]&lt;=40,"31-40",IF(PatientData[[#This Row],[Age]]&lt;=50,"41-50",IF(PatientData[[#This Row],[Age]]&lt;=60,"51-60",IF(PatientData[[#This Row],[Age]]&lt;=70,"61-70",IF(PatientData[[#This Row],[Age]]&lt;=80,"71-80","80+"))))))</f>
        <v>51-60</v>
      </c>
    </row>
    <row r="3013" spans="1:13" x14ac:dyDescent="0.25">
      <c r="A3013" t="s">
        <v>3037</v>
      </c>
      <c r="B3013">
        <v>49</v>
      </c>
      <c r="C3013" t="s">
        <v>13</v>
      </c>
      <c r="D3013">
        <v>137</v>
      </c>
      <c r="E3013">
        <v>225.26867292376801</v>
      </c>
      <c r="F3013">
        <v>23.076572832511001</v>
      </c>
      <c r="G3013" t="s">
        <v>14</v>
      </c>
      <c r="H3013" t="s">
        <v>19</v>
      </c>
      <c r="I3013" t="s">
        <v>15</v>
      </c>
      <c r="J3013">
        <v>4</v>
      </c>
      <c r="K3013">
        <v>11813.16</v>
      </c>
      <c r="L3013" t="s">
        <v>43</v>
      </c>
      <c r="M3013" t="str">
        <f>IF(PatientData[[#This Row],[Age]]&lt;=30,"18-30",IF(PatientData[[#This Row],[Age]]&lt;=40,"31-40",IF(PatientData[[#This Row],[Age]]&lt;=50,"41-50",IF(PatientData[[#This Row],[Age]]&lt;=60,"51-60",IF(PatientData[[#This Row],[Age]]&lt;=70,"61-70",IF(PatientData[[#This Row],[Age]]&lt;=80,"71-80","80+"))))))</f>
        <v>41-50</v>
      </c>
    </row>
    <row r="3014" spans="1:13" x14ac:dyDescent="0.25">
      <c r="A3014" t="s">
        <v>3038</v>
      </c>
      <c r="B3014">
        <v>39</v>
      </c>
      <c r="C3014" t="s">
        <v>13</v>
      </c>
      <c r="D3014">
        <v>162</v>
      </c>
      <c r="E3014">
        <v>197.65881109195399</v>
      </c>
      <c r="F3014">
        <v>29.571303288415699</v>
      </c>
      <c r="G3014" t="s">
        <v>14</v>
      </c>
      <c r="H3014" t="s">
        <v>22</v>
      </c>
      <c r="I3014" t="s">
        <v>15</v>
      </c>
      <c r="J3014">
        <v>1</v>
      </c>
      <c r="K3014">
        <v>5818.07</v>
      </c>
      <c r="L3014" t="s">
        <v>23</v>
      </c>
      <c r="M3014" t="str">
        <f>IF(PatientData[[#This Row],[Age]]&lt;=30,"18-30",IF(PatientData[[#This Row],[Age]]&lt;=40,"31-40",IF(PatientData[[#This Row],[Age]]&lt;=50,"41-50",IF(PatientData[[#This Row],[Age]]&lt;=60,"51-60",IF(PatientData[[#This Row],[Age]]&lt;=70,"61-70",IF(PatientData[[#This Row],[Age]]&lt;=80,"71-80","80+"))))))</f>
        <v>31-40</v>
      </c>
    </row>
    <row r="3015" spans="1:13" x14ac:dyDescent="0.25">
      <c r="A3015" t="s">
        <v>3039</v>
      </c>
      <c r="B3015">
        <v>72</v>
      </c>
      <c r="C3015" t="s">
        <v>25</v>
      </c>
      <c r="D3015">
        <v>116</v>
      </c>
      <c r="E3015">
        <v>177.613257701686</v>
      </c>
      <c r="F3015">
        <v>31.410410687668001</v>
      </c>
      <c r="G3015" t="s">
        <v>18</v>
      </c>
      <c r="H3015" t="s">
        <v>19</v>
      </c>
      <c r="I3015" t="s">
        <v>15</v>
      </c>
      <c r="J3015">
        <v>4</v>
      </c>
      <c r="K3015">
        <v>12716.42</v>
      </c>
      <c r="L3015" t="s">
        <v>16</v>
      </c>
      <c r="M3015" t="str">
        <f>IF(PatientData[[#This Row],[Age]]&lt;=30,"18-30",IF(PatientData[[#This Row],[Age]]&lt;=40,"31-40",IF(PatientData[[#This Row],[Age]]&lt;=50,"41-50",IF(PatientData[[#This Row],[Age]]&lt;=60,"51-60",IF(PatientData[[#This Row],[Age]]&lt;=70,"61-70",IF(PatientData[[#This Row],[Age]]&lt;=80,"71-80","80+"))))))</f>
        <v>71-80</v>
      </c>
    </row>
    <row r="3016" spans="1:13" x14ac:dyDescent="0.25">
      <c r="A3016" t="s">
        <v>3040</v>
      </c>
      <c r="B3016">
        <v>66</v>
      </c>
      <c r="C3016" t="s">
        <v>25</v>
      </c>
      <c r="D3016">
        <v>131</v>
      </c>
      <c r="E3016">
        <v>221.140806075472</v>
      </c>
      <c r="F3016">
        <v>17.161768974591599</v>
      </c>
      <c r="G3016" t="s">
        <v>14</v>
      </c>
      <c r="H3016" t="s">
        <v>19</v>
      </c>
      <c r="I3016" t="s">
        <v>28</v>
      </c>
      <c r="J3016">
        <v>2</v>
      </c>
      <c r="K3016">
        <v>837.99</v>
      </c>
      <c r="L3016" t="s">
        <v>23</v>
      </c>
      <c r="M3016" t="str">
        <f>IF(PatientData[[#This Row],[Age]]&lt;=30,"18-30",IF(PatientData[[#This Row],[Age]]&lt;=40,"31-40",IF(PatientData[[#This Row],[Age]]&lt;=50,"41-50",IF(PatientData[[#This Row],[Age]]&lt;=60,"51-60",IF(PatientData[[#This Row],[Age]]&lt;=70,"61-70",IF(PatientData[[#This Row],[Age]]&lt;=80,"71-80","80+"))))))</f>
        <v>61-70</v>
      </c>
    </row>
    <row r="3017" spans="1:13" x14ac:dyDescent="0.25">
      <c r="A3017" t="s">
        <v>3041</v>
      </c>
      <c r="B3017">
        <v>52</v>
      </c>
      <c r="C3017" t="s">
        <v>25</v>
      </c>
      <c r="D3017">
        <v>109</v>
      </c>
      <c r="E3017">
        <v>262.39833058697297</v>
      </c>
      <c r="F3017">
        <v>24.7653196456681</v>
      </c>
      <c r="G3017" t="s">
        <v>18</v>
      </c>
      <c r="H3017" t="s">
        <v>19</v>
      </c>
      <c r="I3017" t="s">
        <v>15</v>
      </c>
      <c r="J3017">
        <v>0</v>
      </c>
      <c r="K3017">
        <v>11272.71</v>
      </c>
      <c r="L3017" t="s">
        <v>23</v>
      </c>
      <c r="M3017" t="str">
        <f>IF(PatientData[[#This Row],[Age]]&lt;=30,"18-30",IF(PatientData[[#This Row],[Age]]&lt;=40,"31-40",IF(PatientData[[#This Row],[Age]]&lt;=50,"41-50",IF(PatientData[[#This Row],[Age]]&lt;=60,"51-60",IF(PatientData[[#This Row],[Age]]&lt;=70,"61-70",IF(PatientData[[#This Row],[Age]]&lt;=80,"71-80","80+"))))))</f>
        <v>51-60</v>
      </c>
    </row>
    <row r="3018" spans="1:13" x14ac:dyDescent="0.25">
      <c r="A3018" t="s">
        <v>3042</v>
      </c>
      <c r="B3018">
        <v>49</v>
      </c>
      <c r="C3018" t="s">
        <v>25</v>
      </c>
      <c r="D3018">
        <v>142</v>
      </c>
      <c r="E3018">
        <v>205.254101667893</v>
      </c>
      <c r="F3018">
        <v>28.112426066381701</v>
      </c>
      <c r="G3018" t="s">
        <v>36</v>
      </c>
      <c r="H3018" t="s">
        <v>19</v>
      </c>
      <c r="I3018" t="s">
        <v>26</v>
      </c>
      <c r="J3018">
        <v>6</v>
      </c>
      <c r="K3018">
        <v>24442.39</v>
      </c>
      <c r="L3018" t="s">
        <v>16</v>
      </c>
      <c r="M3018" t="str">
        <f>IF(PatientData[[#This Row],[Age]]&lt;=30,"18-30",IF(PatientData[[#This Row],[Age]]&lt;=40,"31-40",IF(PatientData[[#This Row],[Age]]&lt;=50,"41-50",IF(PatientData[[#This Row],[Age]]&lt;=60,"51-60",IF(PatientData[[#This Row],[Age]]&lt;=70,"61-70",IF(PatientData[[#This Row],[Age]]&lt;=80,"71-80","80+"))))))</f>
        <v>41-50</v>
      </c>
    </row>
    <row r="3019" spans="1:13" x14ac:dyDescent="0.25">
      <c r="A3019" t="s">
        <v>3043</v>
      </c>
      <c r="B3019">
        <v>51</v>
      </c>
      <c r="C3019" t="s">
        <v>13</v>
      </c>
      <c r="D3019">
        <v>126</v>
      </c>
      <c r="E3019">
        <v>234.40621218471</v>
      </c>
      <c r="F3019">
        <v>24.691989542226001</v>
      </c>
      <c r="G3019" t="s">
        <v>18</v>
      </c>
      <c r="H3019" t="s">
        <v>22</v>
      </c>
      <c r="I3019" t="s">
        <v>15</v>
      </c>
      <c r="J3019">
        <v>1</v>
      </c>
      <c r="K3019">
        <v>12009.78</v>
      </c>
      <c r="L3019" t="s">
        <v>23</v>
      </c>
      <c r="M3019" t="str">
        <f>IF(PatientData[[#This Row],[Age]]&lt;=30,"18-30",IF(PatientData[[#This Row],[Age]]&lt;=40,"31-40",IF(PatientData[[#This Row],[Age]]&lt;=50,"41-50",IF(PatientData[[#This Row],[Age]]&lt;=60,"51-60",IF(PatientData[[#This Row],[Age]]&lt;=70,"61-70",IF(PatientData[[#This Row],[Age]]&lt;=80,"71-80","80+"))))))</f>
        <v>51-60</v>
      </c>
    </row>
    <row r="3020" spans="1:13" x14ac:dyDescent="0.25">
      <c r="A3020" t="s">
        <v>3044</v>
      </c>
      <c r="B3020">
        <v>60</v>
      </c>
      <c r="C3020" t="s">
        <v>25</v>
      </c>
      <c r="D3020">
        <v>131</v>
      </c>
      <c r="E3020">
        <v>227.76638382779899</v>
      </c>
      <c r="F3020">
        <v>33.218087839188897</v>
      </c>
      <c r="G3020" t="s">
        <v>18</v>
      </c>
      <c r="H3020" t="s">
        <v>19</v>
      </c>
      <c r="I3020" t="s">
        <v>15</v>
      </c>
      <c r="J3020">
        <v>3</v>
      </c>
      <c r="K3020">
        <v>6116.41</v>
      </c>
      <c r="L3020" t="s">
        <v>16</v>
      </c>
      <c r="M3020" t="str">
        <f>IF(PatientData[[#This Row],[Age]]&lt;=30,"18-30",IF(PatientData[[#This Row],[Age]]&lt;=40,"31-40",IF(PatientData[[#This Row],[Age]]&lt;=50,"41-50",IF(PatientData[[#This Row],[Age]]&lt;=60,"51-60",IF(PatientData[[#This Row],[Age]]&lt;=70,"61-70",IF(PatientData[[#This Row],[Age]]&lt;=80,"71-80","80+"))))))</f>
        <v>51-60</v>
      </c>
    </row>
    <row r="3021" spans="1:13" x14ac:dyDescent="0.25">
      <c r="A3021" t="s">
        <v>3045</v>
      </c>
      <c r="B3021">
        <v>18</v>
      </c>
      <c r="C3021" t="s">
        <v>13</v>
      </c>
      <c r="D3021">
        <v>154</v>
      </c>
      <c r="E3021">
        <v>159.56216930639701</v>
      </c>
      <c r="F3021">
        <v>27.816623273705499</v>
      </c>
      <c r="G3021" t="s">
        <v>14</v>
      </c>
      <c r="H3021" t="s">
        <v>22</v>
      </c>
      <c r="I3021" t="s">
        <v>28</v>
      </c>
      <c r="J3021">
        <v>2</v>
      </c>
      <c r="K3021">
        <v>2455.2399999999998</v>
      </c>
      <c r="L3021" t="s">
        <v>16</v>
      </c>
      <c r="M3021" t="str">
        <f>IF(PatientData[[#This Row],[Age]]&lt;=30,"18-30",IF(PatientData[[#This Row],[Age]]&lt;=40,"31-40",IF(PatientData[[#This Row],[Age]]&lt;=50,"41-50",IF(PatientData[[#This Row],[Age]]&lt;=60,"51-60",IF(PatientData[[#This Row],[Age]]&lt;=70,"61-70",IF(PatientData[[#This Row],[Age]]&lt;=80,"71-80","80+"))))))</f>
        <v>18-30</v>
      </c>
    </row>
    <row r="3022" spans="1:13" x14ac:dyDescent="0.25">
      <c r="A3022" t="s">
        <v>3046</v>
      </c>
      <c r="B3022">
        <v>55</v>
      </c>
      <c r="C3022" t="s">
        <v>25</v>
      </c>
      <c r="D3022">
        <v>112</v>
      </c>
      <c r="E3022">
        <v>235.686174316353</v>
      </c>
      <c r="F3022">
        <v>26.646347529529699</v>
      </c>
      <c r="G3022" t="s">
        <v>18</v>
      </c>
      <c r="H3022" t="s">
        <v>19</v>
      </c>
      <c r="I3022" t="s">
        <v>28</v>
      </c>
      <c r="J3022">
        <v>4</v>
      </c>
      <c r="K3022">
        <v>7794.14</v>
      </c>
      <c r="L3022" t="s">
        <v>16</v>
      </c>
      <c r="M3022" t="str">
        <f>IF(PatientData[[#This Row],[Age]]&lt;=30,"18-30",IF(PatientData[[#This Row],[Age]]&lt;=40,"31-40",IF(PatientData[[#This Row],[Age]]&lt;=50,"41-50",IF(PatientData[[#This Row],[Age]]&lt;=60,"51-60",IF(PatientData[[#This Row],[Age]]&lt;=70,"61-70",IF(PatientData[[#This Row],[Age]]&lt;=80,"71-80","80+"))))))</f>
        <v>51-60</v>
      </c>
    </row>
    <row r="3023" spans="1:13" x14ac:dyDescent="0.25">
      <c r="A3023" t="s">
        <v>3047</v>
      </c>
      <c r="B3023">
        <v>74</v>
      </c>
      <c r="C3023" t="s">
        <v>13</v>
      </c>
      <c r="D3023">
        <v>109</v>
      </c>
      <c r="E3023">
        <v>207.82058873961</v>
      </c>
      <c r="F3023">
        <v>27.198721245934099</v>
      </c>
      <c r="G3023" t="s">
        <v>14</v>
      </c>
      <c r="H3023" t="s">
        <v>19</v>
      </c>
      <c r="I3023" t="s">
        <v>28</v>
      </c>
      <c r="J3023">
        <v>5</v>
      </c>
      <c r="K3023">
        <v>6846.39</v>
      </c>
      <c r="L3023" t="s">
        <v>16</v>
      </c>
      <c r="M3023" t="str">
        <f>IF(PatientData[[#This Row],[Age]]&lt;=30,"18-30",IF(PatientData[[#This Row],[Age]]&lt;=40,"31-40",IF(PatientData[[#This Row],[Age]]&lt;=50,"41-50",IF(PatientData[[#This Row],[Age]]&lt;=60,"51-60",IF(PatientData[[#This Row],[Age]]&lt;=70,"61-70",IF(PatientData[[#This Row],[Age]]&lt;=80,"71-80","80+"))))))</f>
        <v>71-80</v>
      </c>
    </row>
    <row r="3024" spans="1:13" x14ac:dyDescent="0.25">
      <c r="A3024" t="s">
        <v>3048</v>
      </c>
      <c r="B3024">
        <v>57</v>
      </c>
      <c r="C3024" t="s">
        <v>25</v>
      </c>
      <c r="D3024">
        <v>128</v>
      </c>
      <c r="E3024">
        <v>270.855542278347</v>
      </c>
      <c r="F3024">
        <v>23.7989176688287</v>
      </c>
      <c r="G3024" t="s">
        <v>36</v>
      </c>
      <c r="H3024" t="s">
        <v>19</v>
      </c>
      <c r="I3024" t="s">
        <v>10051</v>
      </c>
      <c r="J3024">
        <v>4</v>
      </c>
      <c r="K3024">
        <v>7230.37</v>
      </c>
      <c r="L3024" t="s">
        <v>20</v>
      </c>
      <c r="M3024" t="str">
        <f>IF(PatientData[[#This Row],[Age]]&lt;=30,"18-30",IF(PatientData[[#This Row],[Age]]&lt;=40,"31-40",IF(PatientData[[#This Row],[Age]]&lt;=50,"41-50",IF(PatientData[[#This Row],[Age]]&lt;=60,"51-60",IF(PatientData[[#This Row],[Age]]&lt;=70,"61-70",IF(PatientData[[#This Row],[Age]]&lt;=80,"71-80","80+"))))))</f>
        <v>51-60</v>
      </c>
    </row>
    <row r="3025" spans="1:13" x14ac:dyDescent="0.25">
      <c r="A3025" t="s">
        <v>3049</v>
      </c>
      <c r="B3025">
        <v>68</v>
      </c>
      <c r="C3025" t="s">
        <v>25</v>
      </c>
      <c r="D3025" t="s">
        <v>10051</v>
      </c>
      <c r="E3025">
        <v>204.17844317628899</v>
      </c>
      <c r="F3025">
        <v>15</v>
      </c>
      <c r="G3025" t="s">
        <v>14</v>
      </c>
      <c r="H3025" t="s">
        <v>19</v>
      </c>
      <c r="I3025" t="s">
        <v>28</v>
      </c>
      <c r="J3025">
        <v>3</v>
      </c>
      <c r="K3025">
        <v>6074.58</v>
      </c>
      <c r="L3025" t="s">
        <v>16</v>
      </c>
      <c r="M3025" t="str">
        <f>IF(PatientData[[#This Row],[Age]]&lt;=30,"18-30",IF(PatientData[[#This Row],[Age]]&lt;=40,"31-40",IF(PatientData[[#This Row],[Age]]&lt;=50,"41-50",IF(PatientData[[#This Row],[Age]]&lt;=60,"51-60",IF(PatientData[[#This Row],[Age]]&lt;=70,"61-70",IF(PatientData[[#This Row],[Age]]&lt;=80,"71-80","80+"))))))</f>
        <v>61-70</v>
      </c>
    </row>
    <row r="3026" spans="1:13" x14ac:dyDescent="0.25">
      <c r="A3026" t="s">
        <v>3050</v>
      </c>
      <c r="B3026">
        <v>45</v>
      </c>
      <c r="C3026" t="s">
        <v>25</v>
      </c>
      <c r="D3026">
        <v>131</v>
      </c>
      <c r="E3026">
        <v>213.74147961312201</v>
      </c>
      <c r="F3026">
        <v>24.139481852796798</v>
      </c>
      <c r="G3026" t="s">
        <v>14</v>
      </c>
      <c r="H3026" t="s">
        <v>19</v>
      </c>
      <c r="I3026" t="s">
        <v>28</v>
      </c>
      <c r="J3026">
        <v>1</v>
      </c>
      <c r="K3026">
        <v>3803.72</v>
      </c>
      <c r="L3026" t="s">
        <v>23</v>
      </c>
      <c r="M3026" t="str">
        <f>IF(PatientData[[#This Row],[Age]]&lt;=30,"18-30",IF(PatientData[[#This Row],[Age]]&lt;=40,"31-40",IF(PatientData[[#This Row],[Age]]&lt;=50,"41-50",IF(PatientData[[#This Row],[Age]]&lt;=60,"51-60",IF(PatientData[[#This Row],[Age]]&lt;=70,"61-70",IF(PatientData[[#This Row],[Age]]&lt;=80,"71-80","80+"))))))</f>
        <v>41-50</v>
      </c>
    </row>
    <row r="3027" spans="1:13" x14ac:dyDescent="0.25">
      <c r="A3027" t="s">
        <v>3051</v>
      </c>
      <c r="B3027">
        <v>58</v>
      </c>
      <c r="C3027" t="s">
        <v>13</v>
      </c>
      <c r="D3027">
        <v>145</v>
      </c>
      <c r="E3027">
        <v>147.79883486550099</v>
      </c>
      <c r="F3027">
        <v>26.122250626997801</v>
      </c>
      <c r="G3027" t="s">
        <v>10051</v>
      </c>
      <c r="H3027" t="s">
        <v>10051</v>
      </c>
      <c r="I3027" t="s">
        <v>26</v>
      </c>
      <c r="J3027">
        <v>3</v>
      </c>
      <c r="K3027">
        <v>16574.43</v>
      </c>
      <c r="L3027" t="s">
        <v>16</v>
      </c>
      <c r="M3027" t="str">
        <f>IF(PatientData[[#This Row],[Age]]&lt;=30,"18-30",IF(PatientData[[#This Row],[Age]]&lt;=40,"31-40",IF(PatientData[[#This Row],[Age]]&lt;=50,"41-50",IF(PatientData[[#This Row],[Age]]&lt;=60,"51-60",IF(PatientData[[#This Row],[Age]]&lt;=70,"61-70",IF(PatientData[[#This Row],[Age]]&lt;=80,"71-80","80+"))))))</f>
        <v>51-60</v>
      </c>
    </row>
    <row r="3028" spans="1:13" x14ac:dyDescent="0.25">
      <c r="A3028" t="s">
        <v>3052</v>
      </c>
      <c r="B3028">
        <v>78</v>
      </c>
      <c r="C3028" t="s">
        <v>13</v>
      </c>
      <c r="D3028">
        <v>111</v>
      </c>
      <c r="E3028">
        <v>212.43974511406401</v>
      </c>
      <c r="F3028">
        <v>30.3099499898197</v>
      </c>
      <c r="G3028" t="s">
        <v>14</v>
      </c>
      <c r="H3028" t="s">
        <v>19</v>
      </c>
      <c r="I3028" t="s">
        <v>28</v>
      </c>
      <c r="J3028">
        <v>5</v>
      </c>
      <c r="K3028">
        <v>7078.06</v>
      </c>
      <c r="L3028" t="s">
        <v>16</v>
      </c>
      <c r="M3028" t="str">
        <f>IF(PatientData[[#This Row],[Age]]&lt;=30,"18-30",IF(PatientData[[#This Row],[Age]]&lt;=40,"31-40",IF(PatientData[[#This Row],[Age]]&lt;=50,"41-50",IF(PatientData[[#This Row],[Age]]&lt;=60,"51-60",IF(PatientData[[#This Row],[Age]]&lt;=70,"61-70",IF(PatientData[[#This Row],[Age]]&lt;=80,"71-80","80+"))))))</f>
        <v>71-80</v>
      </c>
    </row>
    <row r="3029" spans="1:13" x14ac:dyDescent="0.25">
      <c r="A3029" t="s">
        <v>3053</v>
      </c>
      <c r="B3029">
        <v>53</v>
      </c>
      <c r="C3029" t="s">
        <v>13</v>
      </c>
      <c r="D3029">
        <v>147</v>
      </c>
      <c r="E3029">
        <v>181.87742683164001</v>
      </c>
      <c r="F3029">
        <v>26.603416791225499</v>
      </c>
      <c r="G3029" t="s">
        <v>36</v>
      </c>
      <c r="H3029" t="s">
        <v>22</v>
      </c>
      <c r="I3029" t="s">
        <v>26</v>
      </c>
      <c r="J3029">
        <v>6</v>
      </c>
      <c r="K3029">
        <v>22105.05</v>
      </c>
      <c r="L3029" t="s">
        <v>10051</v>
      </c>
      <c r="M3029" t="str">
        <f>IF(PatientData[[#This Row],[Age]]&lt;=30,"18-30",IF(PatientData[[#This Row],[Age]]&lt;=40,"31-40",IF(PatientData[[#This Row],[Age]]&lt;=50,"41-50",IF(PatientData[[#This Row],[Age]]&lt;=60,"51-60",IF(PatientData[[#This Row],[Age]]&lt;=70,"61-70",IF(PatientData[[#This Row],[Age]]&lt;=80,"71-80","80+"))))))</f>
        <v>51-60</v>
      </c>
    </row>
    <row r="3030" spans="1:13" x14ac:dyDescent="0.25">
      <c r="A3030" t="s">
        <v>3054</v>
      </c>
      <c r="B3030">
        <v>69</v>
      </c>
      <c r="C3030" t="s">
        <v>25</v>
      </c>
      <c r="D3030">
        <v>125</v>
      </c>
      <c r="E3030">
        <v>178.920764286207</v>
      </c>
      <c r="F3030">
        <v>26.597867118426901</v>
      </c>
      <c r="G3030" t="s">
        <v>36</v>
      </c>
      <c r="H3030" t="s">
        <v>19</v>
      </c>
      <c r="I3030" t="s">
        <v>26</v>
      </c>
      <c r="J3030">
        <v>6</v>
      </c>
      <c r="K3030">
        <v>12905.97</v>
      </c>
      <c r="L3030" t="s">
        <v>16</v>
      </c>
      <c r="M3030" t="str">
        <f>IF(PatientData[[#This Row],[Age]]&lt;=30,"18-30",IF(PatientData[[#This Row],[Age]]&lt;=40,"31-40",IF(PatientData[[#This Row],[Age]]&lt;=50,"41-50",IF(PatientData[[#This Row],[Age]]&lt;=60,"51-60",IF(PatientData[[#This Row],[Age]]&lt;=70,"61-70",IF(PatientData[[#This Row],[Age]]&lt;=80,"71-80","80+"))))))</f>
        <v>61-70</v>
      </c>
    </row>
    <row r="3031" spans="1:13" x14ac:dyDescent="0.25">
      <c r="A3031" t="s">
        <v>3055</v>
      </c>
      <c r="B3031">
        <v>18</v>
      </c>
      <c r="C3031" t="s">
        <v>13</v>
      </c>
      <c r="D3031">
        <v>125</v>
      </c>
      <c r="E3031">
        <v>228.699060564657</v>
      </c>
      <c r="F3031">
        <v>28.066746380056902</v>
      </c>
      <c r="G3031" t="s">
        <v>14</v>
      </c>
      <c r="H3031" t="s">
        <v>22</v>
      </c>
      <c r="I3031" t="s">
        <v>10051</v>
      </c>
      <c r="J3031">
        <v>6</v>
      </c>
      <c r="K3031">
        <v>4598.8900000000003</v>
      </c>
      <c r="L3031" t="s">
        <v>16</v>
      </c>
      <c r="M3031" t="str">
        <f>IF(PatientData[[#This Row],[Age]]&lt;=30,"18-30",IF(PatientData[[#This Row],[Age]]&lt;=40,"31-40",IF(PatientData[[#This Row],[Age]]&lt;=50,"41-50",IF(PatientData[[#This Row],[Age]]&lt;=60,"51-60",IF(PatientData[[#This Row],[Age]]&lt;=70,"61-70",IF(PatientData[[#This Row],[Age]]&lt;=80,"71-80","80+"))))))</f>
        <v>18-30</v>
      </c>
    </row>
    <row r="3032" spans="1:13" x14ac:dyDescent="0.25">
      <c r="A3032" t="s">
        <v>3056</v>
      </c>
      <c r="B3032">
        <v>53</v>
      </c>
      <c r="C3032" t="s">
        <v>13</v>
      </c>
      <c r="D3032">
        <v>155</v>
      </c>
      <c r="E3032">
        <v>172.85869518467001</v>
      </c>
      <c r="F3032">
        <v>22.0234080033118</v>
      </c>
      <c r="G3032" t="s">
        <v>14</v>
      </c>
      <c r="H3032" t="s">
        <v>19</v>
      </c>
      <c r="I3032" t="s">
        <v>28</v>
      </c>
      <c r="J3032">
        <v>7</v>
      </c>
      <c r="K3032">
        <v>7304.74</v>
      </c>
      <c r="L3032" t="s">
        <v>23</v>
      </c>
      <c r="M3032" t="str">
        <f>IF(PatientData[[#This Row],[Age]]&lt;=30,"18-30",IF(PatientData[[#This Row],[Age]]&lt;=40,"31-40",IF(PatientData[[#This Row],[Age]]&lt;=50,"41-50",IF(PatientData[[#This Row],[Age]]&lt;=60,"51-60",IF(PatientData[[#This Row],[Age]]&lt;=70,"61-70",IF(PatientData[[#This Row],[Age]]&lt;=80,"71-80","80+"))))))</f>
        <v>51-60</v>
      </c>
    </row>
    <row r="3033" spans="1:13" x14ac:dyDescent="0.25">
      <c r="A3033" t="s">
        <v>3057</v>
      </c>
      <c r="B3033">
        <v>58</v>
      </c>
      <c r="C3033" t="s">
        <v>25</v>
      </c>
      <c r="D3033">
        <v>108</v>
      </c>
      <c r="E3033">
        <v>165.955751831447</v>
      </c>
      <c r="F3033">
        <v>33.868166359225903</v>
      </c>
      <c r="G3033" t="s">
        <v>14</v>
      </c>
      <c r="H3033" t="s">
        <v>22</v>
      </c>
      <c r="I3033" t="s">
        <v>15</v>
      </c>
      <c r="J3033">
        <v>0</v>
      </c>
      <c r="K3033">
        <v>10322.52</v>
      </c>
      <c r="L3033" t="s">
        <v>23</v>
      </c>
      <c r="M3033" t="str">
        <f>IF(PatientData[[#This Row],[Age]]&lt;=30,"18-30",IF(PatientData[[#This Row],[Age]]&lt;=40,"31-40",IF(PatientData[[#This Row],[Age]]&lt;=50,"41-50",IF(PatientData[[#This Row],[Age]]&lt;=60,"51-60",IF(PatientData[[#This Row],[Age]]&lt;=70,"61-70",IF(PatientData[[#This Row],[Age]]&lt;=80,"71-80","80+"))))))</f>
        <v>51-60</v>
      </c>
    </row>
    <row r="3034" spans="1:13" x14ac:dyDescent="0.25">
      <c r="A3034" t="s">
        <v>3058</v>
      </c>
      <c r="B3034">
        <v>53</v>
      </c>
      <c r="C3034" t="s">
        <v>13</v>
      </c>
      <c r="D3034">
        <v>111</v>
      </c>
      <c r="E3034">
        <v>211.147082619137</v>
      </c>
      <c r="F3034">
        <v>25.003962704746201</v>
      </c>
      <c r="G3034" t="s">
        <v>14</v>
      </c>
      <c r="H3034" t="s">
        <v>22</v>
      </c>
      <c r="I3034" t="s">
        <v>15</v>
      </c>
      <c r="J3034">
        <v>2</v>
      </c>
      <c r="K3034">
        <v>10767.01</v>
      </c>
      <c r="L3034" t="s">
        <v>16</v>
      </c>
      <c r="M3034" t="str">
        <f>IF(PatientData[[#This Row],[Age]]&lt;=30,"18-30",IF(PatientData[[#This Row],[Age]]&lt;=40,"31-40",IF(PatientData[[#This Row],[Age]]&lt;=50,"41-50",IF(PatientData[[#This Row],[Age]]&lt;=60,"51-60",IF(PatientData[[#This Row],[Age]]&lt;=70,"61-70",IF(PatientData[[#This Row],[Age]]&lt;=80,"71-80","80+"))))))</f>
        <v>51-60</v>
      </c>
    </row>
    <row r="3035" spans="1:13" x14ac:dyDescent="0.25">
      <c r="A3035" t="s">
        <v>3059</v>
      </c>
      <c r="B3035">
        <v>41</v>
      </c>
      <c r="C3035" t="s">
        <v>25</v>
      </c>
      <c r="D3035">
        <v>163</v>
      </c>
      <c r="E3035">
        <v>214.24852974311301</v>
      </c>
      <c r="F3035">
        <v>27.400129867698201</v>
      </c>
      <c r="G3035" t="s">
        <v>14</v>
      </c>
      <c r="H3035" t="s">
        <v>19</v>
      </c>
      <c r="I3035" t="s">
        <v>28</v>
      </c>
      <c r="J3035">
        <v>3</v>
      </c>
      <c r="K3035">
        <v>1308.78</v>
      </c>
      <c r="L3035" t="s">
        <v>23</v>
      </c>
      <c r="M3035" t="str">
        <f>IF(PatientData[[#This Row],[Age]]&lt;=30,"18-30",IF(PatientData[[#This Row],[Age]]&lt;=40,"31-40",IF(PatientData[[#This Row],[Age]]&lt;=50,"41-50",IF(PatientData[[#This Row],[Age]]&lt;=60,"51-60",IF(PatientData[[#This Row],[Age]]&lt;=70,"61-70",IF(PatientData[[#This Row],[Age]]&lt;=80,"71-80","80+"))))))</f>
        <v>41-50</v>
      </c>
    </row>
    <row r="3036" spans="1:13" x14ac:dyDescent="0.25">
      <c r="A3036" t="s">
        <v>3060</v>
      </c>
      <c r="B3036">
        <v>46</v>
      </c>
      <c r="C3036" t="s">
        <v>25</v>
      </c>
      <c r="D3036">
        <v>116</v>
      </c>
      <c r="E3036">
        <v>244.48501408595399</v>
      </c>
      <c r="F3036">
        <v>28.930410792491202</v>
      </c>
      <c r="G3036" t="s">
        <v>18</v>
      </c>
      <c r="H3036" t="s">
        <v>22</v>
      </c>
      <c r="I3036" t="s">
        <v>15</v>
      </c>
      <c r="J3036">
        <v>2</v>
      </c>
      <c r="K3036">
        <v>8356.11</v>
      </c>
      <c r="L3036" t="s">
        <v>16</v>
      </c>
      <c r="M3036" t="str">
        <f>IF(PatientData[[#This Row],[Age]]&lt;=30,"18-30",IF(PatientData[[#This Row],[Age]]&lt;=40,"31-40",IF(PatientData[[#This Row],[Age]]&lt;=50,"41-50",IF(PatientData[[#This Row],[Age]]&lt;=60,"51-60",IF(PatientData[[#This Row],[Age]]&lt;=70,"61-70",IF(PatientData[[#This Row],[Age]]&lt;=80,"71-80","80+"))))))</f>
        <v>41-50</v>
      </c>
    </row>
    <row r="3037" spans="1:13" x14ac:dyDescent="0.25">
      <c r="A3037" t="s">
        <v>3061</v>
      </c>
      <c r="B3037">
        <v>82</v>
      </c>
      <c r="C3037" t="s">
        <v>25</v>
      </c>
      <c r="D3037">
        <v>138</v>
      </c>
      <c r="E3037" t="s">
        <v>10051</v>
      </c>
      <c r="F3037">
        <v>28.041059851415799</v>
      </c>
      <c r="G3037" t="s">
        <v>18</v>
      </c>
      <c r="H3037" t="s">
        <v>19</v>
      </c>
      <c r="I3037" t="s">
        <v>15</v>
      </c>
      <c r="J3037">
        <v>1</v>
      </c>
      <c r="K3037">
        <v>11559.96</v>
      </c>
      <c r="L3037" t="s">
        <v>16</v>
      </c>
      <c r="M3037" t="str">
        <f>IF(PatientData[[#This Row],[Age]]&lt;=30,"18-30",IF(PatientData[[#This Row],[Age]]&lt;=40,"31-40",IF(PatientData[[#This Row],[Age]]&lt;=50,"41-50",IF(PatientData[[#This Row],[Age]]&lt;=60,"51-60",IF(PatientData[[#This Row],[Age]]&lt;=70,"61-70",IF(PatientData[[#This Row],[Age]]&lt;=80,"71-80","80+"))))))</f>
        <v>80+</v>
      </c>
    </row>
    <row r="3038" spans="1:13" x14ac:dyDescent="0.25">
      <c r="A3038" t="s">
        <v>3062</v>
      </c>
      <c r="B3038">
        <v>49</v>
      </c>
      <c r="C3038" t="s">
        <v>25</v>
      </c>
      <c r="D3038">
        <v>167</v>
      </c>
      <c r="E3038">
        <v>255.525913755576</v>
      </c>
      <c r="F3038">
        <v>24.8901950551517</v>
      </c>
      <c r="G3038" t="s">
        <v>14</v>
      </c>
      <c r="H3038" t="s">
        <v>22</v>
      </c>
      <c r="I3038" t="s">
        <v>15</v>
      </c>
      <c r="J3038">
        <v>3</v>
      </c>
      <c r="K3038">
        <v>10873.13</v>
      </c>
      <c r="L3038" t="s">
        <v>23</v>
      </c>
      <c r="M3038" t="str">
        <f>IF(PatientData[[#This Row],[Age]]&lt;=30,"18-30",IF(PatientData[[#This Row],[Age]]&lt;=40,"31-40",IF(PatientData[[#This Row],[Age]]&lt;=50,"41-50",IF(PatientData[[#This Row],[Age]]&lt;=60,"51-60",IF(PatientData[[#This Row],[Age]]&lt;=70,"61-70",IF(PatientData[[#This Row],[Age]]&lt;=80,"71-80","80+"))))))</f>
        <v>41-50</v>
      </c>
    </row>
    <row r="3039" spans="1:13" x14ac:dyDescent="0.25">
      <c r="A3039" t="s">
        <v>3063</v>
      </c>
      <c r="B3039">
        <v>36</v>
      </c>
      <c r="C3039" t="s">
        <v>25</v>
      </c>
      <c r="D3039">
        <v>128</v>
      </c>
      <c r="E3039">
        <v>225.93501109148301</v>
      </c>
      <c r="F3039">
        <v>29.689537709989299</v>
      </c>
      <c r="G3039" t="s">
        <v>14</v>
      </c>
      <c r="H3039" t="s">
        <v>10051</v>
      </c>
      <c r="I3039" t="s">
        <v>15</v>
      </c>
      <c r="J3039">
        <v>5</v>
      </c>
      <c r="K3039">
        <v>12545.49</v>
      </c>
      <c r="L3039" t="s">
        <v>43</v>
      </c>
      <c r="M3039" t="str">
        <f>IF(PatientData[[#This Row],[Age]]&lt;=30,"18-30",IF(PatientData[[#This Row],[Age]]&lt;=40,"31-40",IF(PatientData[[#This Row],[Age]]&lt;=50,"41-50",IF(PatientData[[#This Row],[Age]]&lt;=60,"51-60",IF(PatientData[[#This Row],[Age]]&lt;=70,"61-70",IF(PatientData[[#This Row],[Age]]&lt;=80,"71-80","80+"))))))</f>
        <v>31-40</v>
      </c>
    </row>
    <row r="3040" spans="1:13" x14ac:dyDescent="0.25">
      <c r="A3040" t="s">
        <v>3064</v>
      </c>
      <c r="B3040">
        <v>33</v>
      </c>
      <c r="C3040" t="s">
        <v>13</v>
      </c>
      <c r="D3040">
        <v>119</v>
      </c>
      <c r="E3040">
        <v>207.956142222408</v>
      </c>
      <c r="F3040">
        <v>20.557394033073301</v>
      </c>
      <c r="G3040" t="s">
        <v>36</v>
      </c>
      <c r="H3040" t="s">
        <v>22</v>
      </c>
      <c r="I3040" t="s">
        <v>15</v>
      </c>
      <c r="J3040">
        <v>5</v>
      </c>
      <c r="K3040">
        <v>11905.48</v>
      </c>
      <c r="L3040" t="s">
        <v>16</v>
      </c>
      <c r="M3040" t="str">
        <f>IF(PatientData[[#This Row],[Age]]&lt;=30,"18-30",IF(PatientData[[#This Row],[Age]]&lt;=40,"31-40",IF(PatientData[[#This Row],[Age]]&lt;=50,"41-50",IF(PatientData[[#This Row],[Age]]&lt;=60,"51-60",IF(PatientData[[#This Row],[Age]]&lt;=70,"61-70",IF(PatientData[[#This Row],[Age]]&lt;=80,"71-80","80+"))))))</f>
        <v>31-40</v>
      </c>
    </row>
    <row r="3041" spans="1:13" x14ac:dyDescent="0.25">
      <c r="A3041" t="s">
        <v>3065</v>
      </c>
      <c r="B3041">
        <v>53</v>
      </c>
      <c r="C3041" t="s">
        <v>13</v>
      </c>
      <c r="D3041">
        <v>135</v>
      </c>
      <c r="E3041">
        <v>193.21634425440399</v>
      </c>
      <c r="F3041">
        <v>27.039733902193898</v>
      </c>
      <c r="G3041" t="s">
        <v>14</v>
      </c>
      <c r="H3041" t="s">
        <v>19</v>
      </c>
      <c r="I3041" t="s">
        <v>28</v>
      </c>
      <c r="J3041">
        <v>2</v>
      </c>
      <c r="K3041">
        <v>4459.62</v>
      </c>
      <c r="L3041" t="s">
        <v>20</v>
      </c>
      <c r="M3041" t="str">
        <f>IF(PatientData[[#This Row],[Age]]&lt;=30,"18-30",IF(PatientData[[#This Row],[Age]]&lt;=40,"31-40",IF(PatientData[[#This Row],[Age]]&lt;=50,"41-50",IF(PatientData[[#This Row],[Age]]&lt;=60,"51-60",IF(PatientData[[#This Row],[Age]]&lt;=70,"61-70",IF(PatientData[[#This Row],[Age]]&lt;=80,"71-80","80+"))))))</f>
        <v>51-60</v>
      </c>
    </row>
    <row r="3042" spans="1:13" x14ac:dyDescent="0.25">
      <c r="A3042" t="s">
        <v>3066</v>
      </c>
      <c r="B3042">
        <v>24</v>
      </c>
      <c r="C3042" t="s">
        <v>13</v>
      </c>
      <c r="D3042">
        <v>149</v>
      </c>
      <c r="E3042">
        <v>215.22361685134601</v>
      </c>
      <c r="F3042">
        <v>30.7869483863463</v>
      </c>
      <c r="G3042" t="s">
        <v>18</v>
      </c>
      <c r="H3042" t="s">
        <v>19</v>
      </c>
      <c r="I3042" t="s">
        <v>28</v>
      </c>
      <c r="J3042">
        <v>1</v>
      </c>
      <c r="K3042">
        <v>3508.62</v>
      </c>
      <c r="L3042" t="s">
        <v>16</v>
      </c>
      <c r="M3042" t="str">
        <f>IF(PatientData[[#This Row],[Age]]&lt;=30,"18-30",IF(PatientData[[#This Row],[Age]]&lt;=40,"31-40",IF(PatientData[[#This Row],[Age]]&lt;=50,"41-50",IF(PatientData[[#This Row],[Age]]&lt;=60,"51-60",IF(PatientData[[#This Row],[Age]]&lt;=70,"61-70",IF(PatientData[[#This Row],[Age]]&lt;=80,"71-80","80+"))))))</f>
        <v>18-30</v>
      </c>
    </row>
    <row r="3043" spans="1:13" x14ac:dyDescent="0.25">
      <c r="A3043" t="s">
        <v>3067</v>
      </c>
      <c r="B3043">
        <v>54</v>
      </c>
      <c r="C3043" t="s">
        <v>13</v>
      </c>
      <c r="D3043">
        <v>112</v>
      </c>
      <c r="E3043">
        <v>206.31127255708699</v>
      </c>
      <c r="F3043">
        <v>30.979295068364799</v>
      </c>
      <c r="G3043" t="s">
        <v>36</v>
      </c>
      <c r="H3043" t="s">
        <v>19</v>
      </c>
      <c r="I3043" t="s">
        <v>15</v>
      </c>
      <c r="J3043">
        <v>7</v>
      </c>
      <c r="K3043">
        <v>10850.57</v>
      </c>
      <c r="L3043" t="s">
        <v>23</v>
      </c>
      <c r="M3043" t="str">
        <f>IF(PatientData[[#This Row],[Age]]&lt;=30,"18-30",IF(PatientData[[#This Row],[Age]]&lt;=40,"31-40",IF(PatientData[[#This Row],[Age]]&lt;=50,"41-50",IF(PatientData[[#This Row],[Age]]&lt;=60,"51-60",IF(PatientData[[#This Row],[Age]]&lt;=70,"61-70",IF(PatientData[[#This Row],[Age]]&lt;=80,"71-80","80+"))))))</f>
        <v>51-60</v>
      </c>
    </row>
    <row r="3044" spans="1:13" x14ac:dyDescent="0.25">
      <c r="A3044" t="s">
        <v>3068</v>
      </c>
      <c r="B3044">
        <v>46</v>
      </c>
      <c r="C3044" t="s">
        <v>13</v>
      </c>
      <c r="D3044">
        <v>105</v>
      </c>
      <c r="E3044">
        <v>183.368191518054</v>
      </c>
      <c r="F3044">
        <v>30.799892099197798</v>
      </c>
      <c r="G3044" t="s">
        <v>14</v>
      </c>
      <c r="H3044" t="s">
        <v>10051</v>
      </c>
      <c r="I3044" t="s">
        <v>28</v>
      </c>
      <c r="J3044">
        <v>3</v>
      </c>
      <c r="K3044">
        <v>1794.6</v>
      </c>
      <c r="L3044" t="s">
        <v>43</v>
      </c>
      <c r="M3044" t="str">
        <f>IF(PatientData[[#This Row],[Age]]&lt;=30,"18-30",IF(PatientData[[#This Row],[Age]]&lt;=40,"31-40",IF(PatientData[[#This Row],[Age]]&lt;=50,"41-50",IF(PatientData[[#This Row],[Age]]&lt;=60,"51-60",IF(PatientData[[#This Row],[Age]]&lt;=70,"61-70",IF(PatientData[[#This Row],[Age]]&lt;=80,"71-80","80+"))))))</f>
        <v>41-50</v>
      </c>
    </row>
    <row r="3045" spans="1:13" x14ac:dyDescent="0.25">
      <c r="A3045" t="s">
        <v>3069</v>
      </c>
      <c r="B3045">
        <v>63</v>
      </c>
      <c r="C3045" t="s">
        <v>25</v>
      </c>
      <c r="D3045">
        <v>130</v>
      </c>
      <c r="E3045">
        <v>296.29054036817098</v>
      </c>
      <c r="F3045">
        <v>30.604319099243799</v>
      </c>
      <c r="G3045" t="s">
        <v>14</v>
      </c>
      <c r="H3045" t="s">
        <v>22</v>
      </c>
      <c r="I3045" t="s">
        <v>15</v>
      </c>
      <c r="J3045">
        <v>3</v>
      </c>
      <c r="K3045">
        <v>6262.05</v>
      </c>
      <c r="L3045" t="s">
        <v>16</v>
      </c>
      <c r="M3045" t="str">
        <f>IF(PatientData[[#This Row],[Age]]&lt;=30,"18-30",IF(PatientData[[#This Row],[Age]]&lt;=40,"31-40",IF(PatientData[[#This Row],[Age]]&lt;=50,"41-50",IF(PatientData[[#This Row],[Age]]&lt;=60,"51-60",IF(PatientData[[#This Row],[Age]]&lt;=70,"61-70",IF(PatientData[[#This Row],[Age]]&lt;=80,"71-80","80+"))))))</f>
        <v>61-70</v>
      </c>
    </row>
    <row r="3046" spans="1:13" x14ac:dyDescent="0.25">
      <c r="A3046" t="s">
        <v>3070</v>
      </c>
      <c r="B3046">
        <v>37</v>
      </c>
      <c r="C3046" t="s">
        <v>25</v>
      </c>
      <c r="D3046">
        <v>109</v>
      </c>
      <c r="E3046">
        <v>274.53160660663099</v>
      </c>
      <c r="F3046">
        <v>23.458842203522401</v>
      </c>
      <c r="G3046" t="s">
        <v>18</v>
      </c>
      <c r="H3046" t="s">
        <v>19</v>
      </c>
      <c r="I3046" t="s">
        <v>28</v>
      </c>
      <c r="J3046">
        <v>2</v>
      </c>
      <c r="K3046">
        <v>2718</v>
      </c>
      <c r="L3046" t="s">
        <v>16</v>
      </c>
      <c r="M3046" t="str">
        <f>IF(PatientData[[#This Row],[Age]]&lt;=30,"18-30",IF(PatientData[[#This Row],[Age]]&lt;=40,"31-40",IF(PatientData[[#This Row],[Age]]&lt;=50,"41-50",IF(PatientData[[#This Row],[Age]]&lt;=60,"51-60",IF(PatientData[[#This Row],[Age]]&lt;=70,"61-70",IF(PatientData[[#This Row],[Age]]&lt;=80,"71-80","80+"))))))</f>
        <v>31-40</v>
      </c>
    </row>
    <row r="3047" spans="1:13" x14ac:dyDescent="0.25">
      <c r="A3047" t="s">
        <v>3071</v>
      </c>
      <c r="B3047">
        <v>44</v>
      </c>
      <c r="C3047" t="s">
        <v>13</v>
      </c>
      <c r="D3047">
        <v>113</v>
      </c>
      <c r="E3047">
        <v>205.927900978612</v>
      </c>
      <c r="F3047">
        <v>30.547024085707999</v>
      </c>
      <c r="G3047" t="s">
        <v>14</v>
      </c>
      <c r="H3047" t="s">
        <v>22</v>
      </c>
      <c r="I3047" t="s">
        <v>15</v>
      </c>
      <c r="J3047">
        <v>2</v>
      </c>
      <c r="K3047">
        <v>8903.7800000000007</v>
      </c>
      <c r="L3047" t="s">
        <v>16</v>
      </c>
      <c r="M3047" t="str">
        <f>IF(PatientData[[#This Row],[Age]]&lt;=30,"18-30",IF(PatientData[[#This Row],[Age]]&lt;=40,"31-40",IF(PatientData[[#This Row],[Age]]&lt;=50,"41-50",IF(PatientData[[#This Row],[Age]]&lt;=60,"51-60",IF(PatientData[[#This Row],[Age]]&lt;=70,"61-70",IF(PatientData[[#This Row],[Age]]&lt;=80,"71-80","80+"))))))</f>
        <v>41-50</v>
      </c>
    </row>
    <row r="3048" spans="1:13" x14ac:dyDescent="0.25">
      <c r="A3048" t="s">
        <v>3072</v>
      </c>
      <c r="B3048">
        <v>63</v>
      </c>
      <c r="C3048" t="s">
        <v>13</v>
      </c>
      <c r="D3048">
        <v>145</v>
      </c>
      <c r="E3048">
        <v>222.574553074683</v>
      </c>
      <c r="F3048">
        <v>32.363217712105602</v>
      </c>
      <c r="G3048" t="s">
        <v>14</v>
      </c>
      <c r="H3048" t="s">
        <v>19</v>
      </c>
      <c r="I3048" t="s">
        <v>15</v>
      </c>
      <c r="J3048">
        <v>3</v>
      </c>
      <c r="K3048">
        <v>10770.4</v>
      </c>
      <c r="L3048" t="s">
        <v>20</v>
      </c>
      <c r="M3048" t="str">
        <f>IF(PatientData[[#This Row],[Age]]&lt;=30,"18-30",IF(PatientData[[#This Row],[Age]]&lt;=40,"31-40",IF(PatientData[[#This Row],[Age]]&lt;=50,"41-50",IF(PatientData[[#This Row],[Age]]&lt;=60,"51-60",IF(PatientData[[#This Row],[Age]]&lt;=70,"61-70",IF(PatientData[[#This Row],[Age]]&lt;=80,"71-80","80+"))))))</f>
        <v>61-70</v>
      </c>
    </row>
    <row r="3049" spans="1:13" x14ac:dyDescent="0.25">
      <c r="A3049" t="s">
        <v>3073</v>
      </c>
      <c r="B3049">
        <v>46</v>
      </c>
      <c r="C3049" t="s">
        <v>13</v>
      </c>
      <c r="D3049">
        <v>113</v>
      </c>
      <c r="E3049">
        <v>200.467471501066</v>
      </c>
      <c r="F3049">
        <v>27.157923280528301</v>
      </c>
      <c r="G3049" t="s">
        <v>36</v>
      </c>
      <c r="H3049" t="s">
        <v>19</v>
      </c>
      <c r="I3049" t="s">
        <v>10051</v>
      </c>
      <c r="J3049">
        <v>0</v>
      </c>
      <c r="K3049">
        <v>3356.58</v>
      </c>
      <c r="L3049" t="s">
        <v>23</v>
      </c>
      <c r="M3049" t="str">
        <f>IF(PatientData[[#This Row],[Age]]&lt;=30,"18-30",IF(PatientData[[#This Row],[Age]]&lt;=40,"31-40",IF(PatientData[[#This Row],[Age]]&lt;=50,"41-50",IF(PatientData[[#This Row],[Age]]&lt;=60,"51-60",IF(PatientData[[#This Row],[Age]]&lt;=70,"61-70",IF(PatientData[[#This Row],[Age]]&lt;=80,"71-80","80+"))))))</f>
        <v>41-50</v>
      </c>
    </row>
    <row r="3050" spans="1:13" x14ac:dyDescent="0.25">
      <c r="A3050" t="s">
        <v>3074</v>
      </c>
      <c r="B3050">
        <v>36</v>
      </c>
      <c r="C3050" t="s">
        <v>25</v>
      </c>
      <c r="D3050">
        <v>111</v>
      </c>
      <c r="E3050">
        <v>256.34221928807602</v>
      </c>
      <c r="F3050">
        <v>32.34170674197</v>
      </c>
      <c r="G3050" t="s">
        <v>14</v>
      </c>
      <c r="H3050" t="s">
        <v>19</v>
      </c>
      <c r="I3050" t="s">
        <v>28</v>
      </c>
      <c r="J3050">
        <v>2</v>
      </c>
      <c r="K3050">
        <v>3846.98</v>
      </c>
      <c r="L3050" t="s">
        <v>16</v>
      </c>
      <c r="M3050" t="str">
        <f>IF(PatientData[[#This Row],[Age]]&lt;=30,"18-30",IF(PatientData[[#This Row],[Age]]&lt;=40,"31-40",IF(PatientData[[#This Row],[Age]]&lt;=50,"41-50",IF(PatientData[[#This Row],[Age]]&lt;=60,"51-60",IF(PatientData[[#This Row],[Age]]&lt;=70,"61-70",IF(PatientData[[#This Row],[Age]]&lt;=80,"71-80","80+"))))))</f>
        <v>31-40</v>
      </c>
    </row>
    <row r="3051" spans="1:13" x14ac:dyDescent="0.25">
      <c r="A3051" t="s">
        <v>3075</v>
      </c>
      <c r="B3051">
        <v>39</v>
      </c>
      <c r="C3051" t="s">
        <v>13</v>
      </c>
      <c r="D3051">
        <v>93</v>
      </c>
      <c r="E3051">
        <v>236.25011930928599</v>
      </c>
      <c r="F3051">
        <v>32.856864712130999</v>
      </c>
      <c r="G3051" t="s">
        <v>14</v>
      </c>
      <c r="H3051" t="s">
        <v>22</v>
      </c>
      <c r="I3051" t="s">
        <v>15</v>
      </c>
      <c r="J3051">
        <v>4</v>
      </c>
      <c r="K3051">
        <v>10463.76</v>
      </c>
      <c r="L3051" t="s">
        <v>20</v>
      </c>
      <c r="M3051" t="str">
        <f>IF(PatientData[[#This Row],[Age]]&lt;=30,"18-30",IF(PatientData[[#This Row],[Age]]&lt;=40,"31-40",IF(PatientData[[#This Row],[Age]]&lt;=50,"41-50",IF(PatientData[[#This Row],[Age]]&lt;=60,"51-60",IF(PatientData[[#This Row],[Age]]&lt;=70,"61-70",IF(PatientData[[#This Row],[Age]]&lt;=80,"71-80","80+"))))))</f>
        <v>31-40</v>
      </c>
    </row>
    <row r="3052" spans="1:13" x14ac:dyDescent="0.25">
      <c r="A3052" t="s">
        <v>3076</v>
      </c>
      <c r="B3052">
        <v>49</v>
      </c>
      <c r="C3052" t="s">
        <v>13</v>
      </c>
      <c r="D3052" t="s">
        <v>10051</v>
      </c>
      <c r="E3052">
        <v>182.729728727798</v>
      </c>
      <c r="F3052">
        <v>29.128228857995701</v>
      </c>
      <c r="G3052" t="s">
        <v>18</v>
      </c>
      <c r="H3052" t="s">
        <v>19</v>
      </c>
      <c r="I3052" t="s">
        <v>15</v>
      </c>
      <c r="J3052">
        <v>2</v>
      </c>
      <c r="K3052">
        <v>17375.740000000002</v>
      </c>
      <c r="L3052" t="s">
        <v>16</v>
      </c>
      <c r="M3052" t="str">
        <f>IF(PatientData[[#This Row],[Age]]&lt;=30,"18-30",IF(PatientData[[#This Row],[Age]]&lt;=40,"31-40",IF(PatientData[[#This Row],[Age]]&lt;=50,"41-50",IF(PatientData[[#This Row],[Age]]&lt;=60,"51-60",IF(PatientData[[#This Row],[Age]]&lt;=70,"61-70",IF(PatientData[[#This Row],[Age]]&lt;=80,"71-80","80+"))))))</f>
        <v>41-50</v>
      </c>
    </row>
    <row r="3053" spans="1:13" x14ac:dyDescent="0.25">
      <c r="A3053" t="s">
        <v>3077</v>
      </c>
      <c r="B3053">
        <v>74</v>
      </c>
      <c r="C3053" t="s">
        <v>13</v>
      </c>
      <c r="D3053">
        <v>137</v>
      </c>
      <c r="E3053">
        <v>131.636837900502</v>
      </c>
      <c r="F3053">
        <v>23.540964029635798</v>
      </c>
      <c r="G3053" t="s">
        <v>14</v>
      </c>
      <c r="H3053" t="s">
        <v>19</v>
      </c>
      <c r="I3053" t="s">
        <v>28</v>
      </c>
      <c r="J3053">
        <v>1</v>
      </c>
      <c r="K3053">
        <v>4418.8500000000004</v>
      </c>
      <c r="L3053" t="s">
        <v>23</v>
      </c>
      <c r="M3053" t="str">
        <f>IF(PatientData[[#This Row],[Age]]&lt;=30,"18-30",IF(PatientData[[#This Row],[Age]]&lt;=40,"31-40",IF(PatientData[[#This Row],[Age]]&lt;=50,"41-50",IF(PatientData[[#This Row],[Age]]&lt;=60,"51-60",IF(PatientData[[#This Row],[Age]]&lt;=70,"61-70",IF(PatientData[[#This Row],[Age]]&lt;=80,"71-80","80+"))))))</f>
        <v>71-80</v>
      </c>
    </row>
    <row r="3054" spans="1:13" x14ac:dyDescent="0.25">
      <c r="A3054" t="s">
        <v>3078</v>
      </c>
      <c r="B3054">
        <v>52</v>
      </c>
      <c r="C3054" t="s">
        <v>25</v>
      </c>
      <c r="D3054">
        <v>125</v>
      </c>
      <c r="E3054">
        <v>160.62694256456899</v>
      </c>
      <c r="F3054">
        <v>27.160342545993501</v>
      </c>
      <c r="G3054" t="s">
        <v>18</v>
      </c>
      <c r="H3054" t="s">
        <v>19</v>
      </c>
      <c r="I3054" t="s">
        <v>15</v>
      </c>
      <c r="J3054">
        <v>3</v>
      </c>
      <c r="K3054">
        <v>10656.28</v>
      </c>
      <c r="L3054" t="s">
        <v>23</v>
      </c>
      <c r="M3054" t="str">
        <f>IF(PatientData[[#This Row],[Age]]&lt;=30,"18-30",IF(PatientData[[#This Row],[Age]]&lt;=40,"31-40",IF(PatientData[[#This Row],[Age]]&lt;=50,"41-50",IF(PatientData[[#This Row],[Age]]&lt;=60,"51-60",IF(PatientData[[#This Row],[Age]]&lt;=70,"61-70",IF(PatientData[[#This Row],[Age]]&lt;=80,"71-80","80+"))))))</f>
        <v>51-60</v>
      </c>
    </row>
    <row r="3055" spans="1:13" x14ac:dyDescent="0.25">
      <c r="A3055" t="s">
        <v>3079</v>
      </c>
      <c r="B3055">
        <v>39</v>
      </c>
      <c r="C3055" t="s">
        <v>13</v>
      </c>
      <c r="D3055">
        <v>101</v>
      </c>
      <c r="E3055">
        <v>155.835233683165</v>
      </c>
      <c r="F3055">
        <v>25.993812116461498</v>
      </c>
      <c r="G3055" t="s">
        <v>18</v>
      </c>
      <c r="H3055" t="s">
        <v>19</v>
      </c>
      <c r="I3055" t="s">
        <v>15</v>
      </c>
      <c r="J3055">
        <v>6</v>
      </c>
      <c r="K3055">
        <v>12209.83</v>
      </c>
      <c r="L3055" t="s">
        <v>23</v>
      </c>
      <c r="M3055" t="str">
        <f>IF(PatientData[[#This Row],[Age]]&lt;=30,"18-30",IF(PatientData[[#This Row],[Age]]&lt;=40,"31-40",IF(PatientData[[#This Row],[Age]]&lt;=50,"41-50",IF(PatientData[[#This Row],[Age]]&lt;=60,"51-60",IF(PatientData[[#This Row],[Age]]&lt;=70,"61-70",IF(PatientData[[#This Row],[Age]]&lt;=80,"71-80","80+"))))))</f>
        <v>31-40</v>
      </c>
    </row>
    <row r="3056" spans="1:13" x14ac:dyDescent="0.25">
      <c r="A3056" t="s">
        <v>3080</v>
      </c>
      <c r="B3056">
        <v>50</v>
      </c>
      <c r="C3056" t="s">
        <v>13</v>
      </c>
      <c r="D3056" t="s">
        <v>10051</v>
      </c>
      <c r="E3056">
        <v>145.704523764474</v>
      </c>
      <c r="F3056">
        <v>36.237851218108297</v>
      </c>
      <c r="G3056" t="s">
        <v>14</v>
      </c>
      <c r="H3056" t="s">
        <v>22</v>
      </c>
      <c r="I3056" t="s">
        <v>15</v>
      </c>
      <c r="J3056">
        <v>1</v>
      </c>
      <c r="K3056">
        <v>7108.16</v>
      </c>
      <c r="L3056" t="s">
        <v>16</v>
      </c>
      <c r="M3056" t="str">
        <f>IF(PatientData[[#This Row],[Age]]&lt;=30,"18-30",IF(PatientData[[#This Row],[Age]]&lt;=40,"31-40",IF(PatientData[[#This Row],[Age]]&lt;=50,"41-50",IF(PatientData[[#This Row],[Age]]&lt;=60,"51-60",IF(PatientData[[#This Row],[Age]]&lt;=70,"61-70",IF(PatientData[[#This Row],[Age]]&lt;=80,"71-80","80+"))))))</f>
        <v>41-50</v>
      </c>
    </row>
    <row r="3057" spans="1:13" x14ac:dyDescent="0.25">
      <c r="A3057" t="s">
        <v>3081</v>
      </c>
      <c r="B3057">
        <v>59</v>
      </c>
      <c r="C3057" t="s">
        <v>13</v>
      </c>
      <c r="D3057">
        <v>117</v>
      </c>
      <c r="E3057">
        <v>234.43955300165601</v>
      </c>
      <c r="F3057">
        <v>23.212019115691898</v>
      </c>
      <c r="G3057" t="s">
        <v>36</v>
      </c>
      <c r="H3057" t="s">
        <v>22</v>
      </c>
      <c r="I3057" t="s">
        <v>26</v>
      </c>
      <c r="J3057">
        <v>4</v>
      </c>
      <c r="K3057">
        <v>13141.5</v>
      </c>
      <c r="L3057" t="s">
        <v>16</v>
      </c>
      <c r="M3057" t="str">
        <f>IF(PatientData[[#This Row],[Age]]&lt;=30,"18-30",IF(PatientData[[#This Row],[Age]]&lt;=40,"31-40",IF(PatientData[[#This Row],[Age]]&lt;=50,"41-50",IF(PatientData[[#This Row],[Age]]&lt;=60,"51-60",IF(PatientData[[#This Row],[Age]]&lt;=70,"61-70",IF(PatientData[[#This Row],[Age]]&lt;=80,"71-80","80+"))))))</f>
        <v>51-60</v>
      </c>
    </row>
    <row r="3058" spans="1:13" x14ac:dyDescent="0.25">
      <c r="A3058" t="s">
        <v>3082</v>
      </c>
      <c r="B3058">
        <v>49</v>
      </c>
      <c r="C3058" t="s">
        <v>25</v>
      </c>
      <c r="D3058">
        <v>125</v>
      </c>
      <c r="E3058">
        <v>259.61646695637802</v>
      </c>
      <c r="F3058">
        <v>18.886182740072599</v>
      </c>
      <c r="G3058" t="s">
        <v>14</v>
      </c>
      <c r="H3058" t="s">
        <v>22</v>
      </c>
      <c r="I3058" t="s">
        <v>28</v>
      </c>
      <c r="J3058">
        <v>3</v>
      </c>
      <c r="K3058">
        <v>4872.09</v>
      </c>
      <c r="L3058" t="s">
        <v>10051</v>
      </c>
      <c r="M3058" t="str">
        <f>IF(PatientData[[#This Row],[Age]]&lt;=30,"18-30",IF(PatientData[[#This Row],[Age]]&lt;=40,"31-40",IF(PatientData[[#This Row],[Age]]&lt;=50,"41-50",IF(PatientData[[#This Row],[Age]]&lt;=60,"51-60",IF(PatientData[[#This Row],[Age]]&lt;=70,"61-70",IF(PatientData[[#This Row],[Age]]&lt;=80,"71-80","80+"))))))</f>
        <v>41-50</v>
      </c>
    </row>
    <row r="3059" spans="1:13" x14ac:dyDescent="0.25">
      <c r="A3059" t="s">
        <v>3083</v>
      </c>
      <c r="B3059">
        <v>56</v>
      </c>
      <c r="C3059" t="s">
        <v>25</v>
      </c>
      <c r="D3059">
        <v>116</v>
      </c>
      <c r="E3059">
        <v>151.64018351551999</v>
      </c>
      <c r="F3059">
        <v>22.594077299899499</v>
      </c>
      <c r="G3059" t="s">
        <v>14</v>
      </c>
      <c r="H3059" t="s">
        <v>19</v>
      </c>
      <c r="I3059" t="s">
        <v>28</v>
      </c>
      <c r="J3059">
        <v>0</v>
      </c>
      <c r="K3059" t="s">
        <v>10051</v>
      </c>
      <c r="L3059" t="s">
        <v>16</v>
      </c>
      <c r="M3059" t="str">
        <f>IF(PatientData[[#This Row],[Age]]&lt;=30,"18-30",IF(PatientData[[#This Row],[Age]]&lt;=40,"31-40",IF(PatientData[[#This Row],[Age]]&lt;=50,"41-50",IF(PatientData[[#This Row],[Age]]&lt;=60,"51-60",IF(PatientData[[#This Row],[Age]]&lt;=70,"61-70",IF(PatientData[[#This Row],[Age]]&lt;=80,"71-80","80+"))))))</f>
        <v>51-60</v>
      </c>
    </row>
    <row r="3060" spans="1:13" x14ac:dyDescent="0.25">
      <c r="A3060" t="s">
        <v>3084</v>
      </c>
      <c r="B3060">
        <v>72</v>
      </c>
      <c r="C3060" t="s">
        <v>13</v>
      </c>
      <c r="D3060">
        <v>152</v>
      </c>
      <c r="E3060">
        <v>202.40446721003599</v>
      </c>
      <c r="F3060" t="s">
        <v>10051</v>
      </c>
      <c r="G3060" t="s">
        <v>14</v>
      </c>
      <c r="H3060" t="s">
        <v>19</v>
      </c>
      <c r="I3060" t="s">
        <v>15</v>
      </c>
      <c r="J3060">
        <v>5</v>
      </c>
      <c r="K3060">
        <v>6398.33</v>
      </c>
      <c r="L3060" t="s">
        <v>23</v>
      </c>
      <c r="M3060" t="str">
        <f>IF(PatientData[[#This Row],[Age]]&lt;=30,"18-30",IF(PatientData[[#This Row],[Age]]&lt;=40,"31-40",IF(PatientData[[#This Row],[Age]]&lt;=50,"41-50",IF(PatientData[[#This Row],[Age]]&lt;=60,"51-60",IF(PatientData[[#This Row],[Age]]&lt;=70,"61-70",IF(PatientData[[#This Row],[Age]]&lt;=80,"71-80","80+"))))))</f>
        <v>71-80</v>
      </c>
    </row>
    <row r="3061" spans="1:13" x14ac:dyDescent="0.25">
      <c r="A3061" t="s">
        <v>3085</v>
      </c>
      <c r="B3061">
        <v>47</v>
      </c>
      <c r="C3061" t="s">
        <v>13</v>
      </c>
      <c r="D3061">
        <v>149</v>
      </c>
      <c r="E3061">
        <v>212.560866116667</v>
      </c>
      <c r="F3061">
        <v>30.0688916752522</v>
      </c>
      <c r="G3061" t="s">
        <v>18</v>
      </c>
      <c r="H3061" t="s">
        <v>19</v>
      </c>
      <c r="I3061" t="s">
        <v>15</v>
      </c>
      <c r="J3061">
        <v>3</v>
      </c>
      <c r="K3061">
        <v>9037.25</v>
      </c>
      <c r="L3061" t="s">
        <v>16</v>
      </c>
      <c r="M3061" t="str">
        <f>IF(PatientData[[#This Row],[Age]]&lt;=30,"18-30",IF(PatientData[[#This Row],[Age]]&lt;=40,"31-40",IF(PatientData[[#This Row],[Age]]&lt;=50,"41-50",IF(PatientData[[#This Row],[Age]]&lt;=60,"51-60",IF(PatientData[[#This Row],[Age]]&lt;=70,"61-70",IF(PatientData[[#This Row],[Age]]&lt;=80,"71-80","80+"))))))</f>
        <v>41-50</v>
      </c>
    </row>
    <row r="3062" spans="1:13" x14ac:dyDescent="0.25">
      <c r="A3062" t="s">
        <v>3086</v>
      </c>
      <c r="B3062">
        <v>77</v>
      </c>
      <c r="C3062" t="s">
        <v>25</v>
      </c>
      <c r="D3062">
        <v>130</v>
      </c>
      <c r="E3062">
        <v>256.15370251251102</v>
      </c>
      <c r="F3062">
        <v>29.797472980937201</v>
      </c>
      <c r="G3062" t="s">
        <v>36</v>
      </c>
      <c r="H3062" t="s">
        <v>19</v>
      </c>
      <c r="I3062" t="s">
        <v>26</v>
      </c>
      <c r="J3062">
        <v>3</v>
      </c>
      <c r="K3062">
        <v>32725.61</v>
      </c>
      <c r="L3062" t="s">
        <v>16</v>
      </c>
      <c r="M3062" t="str">
        <f>IF(PatientData[[#This Row],[Age]]&lt;=30,"18-30",IF(PatientData[[#This Row],[Age]]&lt;=40,"31-40",IF(PatientData[[#This Row],[Age]]&lt;=50,"41-50",IF(PatientData[[#This Row],[Age]]&lt;=60,"51-60",IF(PatientData[[#This Row],[Age]]&lt;=70,"61-70",IF(PatientData[[#This Row],[Age]]&lt;=80,"71-80","80+"))))))</f>
        <v>71-80</v>
      </c>
    </row>
    <row r="3063" spans="1:13" x14ac:dyDescent="0.25">
      <c r="A3063" t="s">
        <v>3087</v>
      </c>
      <c r="B3063">
        <v>66</v>
      </c>
      <c r="C3063" t="s">
        <v>25</v>
      </c>
      <c r="D3063">
        <v>133</v>
      </c>
      <c r="E3063">
        <v>218.196222032484</v>
      </c>
      <c r="F3063">
        <v>30.285103145774698</v>
      </c>
      <c r="G3063" t="s">
        <v>14</v>
      </c>
      <c r="H3063" t="s">
        <v>19</v>
      </c>
      <c r="I3063" t="s">
        <v>15</v>
      </c>
      <c r="J3063">
        <v>1</v>
      </c>
      <c r="K3063">
        <v>4185.24</v>
      </c>
      <c r="L3063" t="s">
        <v>16</v>
      </c>
      <c r="M3063" t="str">
        <f>IF(PatientData[[#This Row],[Age]]&lt;=30,"18-30",IF(PatientData[[#This Row],[Age]]&lt;=40,"31-40",IF(PatientData[[#This Row],[Age]]&lt;=50,"41-50",IF(PatientData[[#This Row],[Age]]&lt;=60,"51-60",IF(PatientData[[#This Row],[Age]]&lt;=70,"61-70",IF(PatientData[[#This Row],[Age]]&lt;=80,"71-80","80+"))))))</f>
        <v>61-70</v>
      </c>
    </row>
    <row r="3064" spans="1:13" x14ac:dyDescent="0.25">
      <c r="A3064" t="s">
        <v>3088</v>
      </c>
      <c r="B3064">
        <v>18</v>
      </c>
      <c r="C3064" t="s">
        <v>13</v>
      </c>
      <c r="D3064">
        <v>158</v>
      </c>
      <c r="E3064">
        <v>143.96903486459999</v>
      </c>
      <c r="F3064">
        <v>34.224147554280897</v>
      </c>
      <c r="G3064" t="s">
        <v>14</v>
      </c>
      <c r="H3064" t="s">
        <v>22</v>
      </c>
      <c r="I3064" t="s">
        <v>28</v>
      </c>
      <c r="J3064">
        <v>3</v>
      </c>
      <c r="K3064">
        <v>5141.7299999999996</v>
      </c>
      <c r="L3064" t="s">
        <v>16</v>
      </c>
      <c r="M3064" t="str">
        <f>IF(PatientData[[#This Row],[Age]]&lt;=30,"18-30",IF(PatientData[[#This Row],[Age]]&lt;=40,"31-40",IF(PatientData[[#This Row],[Age]]&lt;=50,"41-50",IF(PatientData[[#This Row],[Age]]&lt;=60,"51-60",IF(PatientData[[#This Row],[Age]]&lt;=70,"61-70",IF(PatientData[[#This Row],[Age]]&lt;=80,"71-80","80+"))))))</f>
        <v>18-30</v>
      </c>
    </row>
    <row r="3065" spans="1:13" x14ac:dyDescent="0.25">
      <c r="A3065" t="s">
        <v>3089</v>
      </c>
      <c r="B3065">
        <v>50</v>
      </c>
      <c r="C3065" t="s">
        <v>25</v>
      </c>
      <c r="D3065">
        <v>114</v>
      </c>
      <c r="E3065">
        <v>192.977918375006</v>
      </c>
      <c r="F3065">
        <v>31.363676003470601</v>
      </c>
      <c r="G3065" t="s">
        <v>18</v>
      </c>
      <c r="H3065" t="s">
        <v>22</v>
      </c>
      <c r="I3065" t="s">
        <v>15</v>
      </c>
      <c r="J3065">
        <v>2</v>
      </c>
      <c r="K3065">
        <v>6796.8</v>
      </c>
      <c r="L3065" t="s">
        <v>16</v>
      </c>
      <c r="M3065" t="str">
        <f>IF(PatientData[[#This Row],[Age]]&lt;=30,"18-30",IF(PatientData[[#This Row],[Age]]&lt;=40,"31-40",IF(PatientData[[#This Row],[Age]]&lt;=50,"41-50",IF(PatientData[[#This Row],[Age]]&lt;=60,"51-60",IF(PatientData[[#This Row],[Age]]&lt;=70,"61-70",IF(PatientData[[#This Row],[Age]]&lt;=80,"71-80","80+"))))))</f>
        <v>41-50</v>
      </c>
    </row>
    <row r="3066" spans="1:13" x14ac:dyDescent="0.25">
      <c r="A3066" t="s">
        <v>3090</v>
      </c>
      <c r="B3066">
        <v>56</v>
      </c>
      <c r="C3066" t="s">
        <v>13</v>
      </c>
      <c r="D3066">
        <v>143</v>
      </c>
      <c r="E3066">
        <v>250.258753470409</v>
      </c>
      <c r="F3066">
        <v>22.642462041647502</v>
      </c>
      <c r="G3066" t="s">
        <v>14</v>
      </c>
      <c r="H3066" t="s">
        <v>22</v>
      </c>
      <c r="I3066" t="s">
        <v>15</v>
      </c>
      <c r="J3066">
        <v>3</v>
      </c>
      <c r="K3066">
        <v>9983</v>
      </c>
      <c r="L3066" t="s">
        <v>16</v>
      </c>
      <c r="M3066" t="str">
        <f>IF(PatientData[[#This Row],[Age]]&lt;=30,"18-30",IF(PatientData[[#This Row],[Age]]&lt;=40,"31-40",IF(PatientData[[#This Row],[Age]]&lt;=50,"41-50",IF(PatientData[[#This Row],[Age]]&lt;=60,"51-60",IF(PatientData[[#This Row],[Age]]&lt;=70,"61-70",IF(PatientData[[#This Row],[Age]]&lt;=80,"71-80","80+"))))))</f>
        <v>51-60</v>
      </c>
    </row>
    <row r="3067" spans="1:13" x14ac:dyDescent="0.25">
      <c r="A3067" t="s">
        <v>3091</v>
      </c>
      <c r="B3067">
        <v>45</v>
      </c>
      <c r="C3067" t="s">
        <v>25</v>
      </c>
      <c r="D3067">
        <v>132</v>
      </c>
      <c r="E3067">
        <v>180.12503523388401</v>
      </c>
      <c r="F3067">
        <v>22.439899105826498</v>
      </c>
      <c r="G3067" t="s">
        <v>14</v>
      </c>
      <c r="H3067" t="s">
        <v>19</v>
      </c>
      <c r="I3067" t="s">
        <v>28</v>
      </c>
      <c r="J3067">
        <v>1</v>
      </c>
      <c r="K3067">
        <v>2329.19</v>
      </c>
      <c r="L3067" t="s">
        <v>16</v>
      </c>
      <c r="M3067" t="str">
        <f>IF(PatientData[[#This Row],[Age]]&lt;=30,"18-30",IF(PatientData[[#This Row],[Age]]&lt;=40,"31-40",IF(PatientData[[#This Row],[Age]]&lt;=50,"41-50",IF(PatientData[[#This Row],[Age]]&lt;=60,"51-60",IF(PatientData[[#This Row],[Age]]&lt;=70,"61-70",IF(PatientData[[#This Row],[Age]]&lt;=80,"71-80","80+"))))))</f>
        <v>41-50</v>
      </c>
    </row>
    <row r="3068" spans="1:13" x14ac:dyDescent="0.25">
      <c r="A3068" t="s">
        <v>3092</v>
      </c>
      <c r="B3068">
        <v>85</v>
      </c>
      <c r="C3068" t="s">
        <v>25</v>
      </c>
      <c r="D3068">
        <v>99</v>
      </c>
      <c r="E3068">
        <v>287.53628736977799</v>
      </c>
      <c r="F3068">
        <v>18.142480704892801</v>
      </c>
      <c r="G3068" t="s">
        <v>36</v>
      </c>
      <c r="H3068" t="s">
        <v>22</v>
      </c>
      <c r="I3068" t="s">
        <v>26</v>
      </c>
      <c r="J3068" t="s">
        <v>10051</v>
      </c>
      <c r="K3068">
        <v>16897.78</v>
      </c>
      <c r="L3068" t="s">
        <v>23</v>
      </c>
      <c r="M3068" t="str">
        <f>IF(PatientData[[#This Row],[Age]]&lt;=30,"18-30",IF(PatientData[[#This Row],[Age]]&lt;=40,"31-40",IF(PatientData[[#This Row],[Age]]&lt;=50,"41-50",IF(PatientData[[#This Row],[Age]]&lt;=60,"51-60",IF(PatientData[[#This Row],[Age]]&lt;=70,"61-70",IF(PatientData[[#This Row],[Age]]&lt;=80,"71-80","80+"))))))</f>
        <v>80+</v>
      </c>
    </row>
    <row r="3069" spans="1:13" x14ac:dyDescent="0.25">
      <c r="A3069" t="s">
        <v>3093</v>
      </c>
      <c r="B3069">
        <v>55</v>
      </c>
      <c r="C3069" t="s">
        <v>25</v>
      </c>
      <c r="D3069">
        <v>113</v>
      </c>
      <c r="E3069">
        <v>161.47711708907201</v>
      </c>
      <c r="F3069">
        <v>18.7559506080174</v>
      </c>
      <c r="G3069" t="s">
        <v>36</v>
      </c>
      <c r="H3069" t="s">
        <v>19</v>
      </c>
      <c r="I3069" t="s">
        <v>15</v>
      </c>
      <c r="J3069">
        <v>5</v>
      </c>
      <c r="K3069">
        <v>10050.450000000001</v>
      </c>
      <c r="L3069" t="s">
        <v>16</v>
      </c>
      <c r="M3069" t="str">
        <f>IF(PatientData[[#This Row],[Age]]&lt;=30,"18-30",IF(PatientData[[#This Row],[Age]]&lt;=40,"31-40",IF(PatientData[[#This Row],[Age]]&lt;=50,"41-50",IF(PatientData[[#This Row],[Age]]&lt;=60,"51-60",IF(PatientData[[#This Row],[Age]]&lt;=70,"61-70",IF(PatientData[[#This Row],[Age]]&lt;=80,"71-80","80+"))))))</f>
        <v>51-60</v>
      </c>
    </row>
    <row r="3070" spans="1:13" x14ac:dyDescent="0.25">
      <c r="A3070" t="s">
        <v>3094</v>
      </c>
      <c r="B3070">
        <v>32</v>
      </c>
      <c r="C3070" t="s">
        <v>13</v>
      </c>
      <c r="D3070">
        <v>145</v>
      </c>
      <c r="E3070">
        <v>198.943678490731</v>
      </c>
      <c r="F3070">
        <v>23.578953141586599</v>
      </c>
      <c r="G3070" t="s">
        <v>18</v>
      </c>
      <c r="H3070" t="s">
        <v>19</v>
      </c>
      <c r="I3070" t="s">
        <v>28</v>
      </c>
      <c r="J3070">
        <v>3</v>
      </c>
      <c r="K3070">
        <v>4512.01</v>
      </c>
      <c r="L3070" t="s">
        <v>16</v>
      </c>
      <c r="M3070" t="str">
        <f>IF(PatientData[[#This Row],[Age]]&lt;=30,"18-30",IF(PatientData[[#This Row],[Age]]&lt;=40,"31-40",IF(PatientData[[#This Row],[Age]]&lt;=50,"41-50",IF(PatientData[[#This Row],[Age]]&lt;=60,"51-60",IF(PatientData[[#This Row],[Age]]&lt;=70,"61-70",IF(PatientData[[#This Row],[Age]]&lt;=80,"71-80","80+"))))))</f>
        <v>31-40</v>
      </c>
    </row>
    <row r="3071" spans="1:13" x14ac:dyDescent="0.25">
      <c r="A3071" t="s">
        <v>3095</v>
      </c>
      <c r="B3071">
        <v>58</v>
      </c>
      <c r="C3071" t="s">
        <v>25</v>
      </c>
      <c r="D3071">
        <v>129</v>
      </c>
      <c r="E3071">
        <v>148.969668407749</v>
      </c>
      <c r="F3071">
        <v>26.857324194125098</v>
      </c>
      <c r="G3071" t="s">
        <v>36</v>
      </c>
      <c r="H3071" t="s">
        <v>19</v>
      </c>
      <c r="I3071" t="s">
        <v>15</v>
      </c>
      <c r="J3071">
        <v>6</v>
      </c>
      <c r="K3071">
        <v>14664.42</v>
      </c>
      <c r="L3071" t="s">
        <v>16</v>
      </c>
      <c r="M3071" t="str">
        <f>IF(PatientData[[#This Row],[Age]]&lt;=30,"18-30",IF(PatientData[[#This Row],[Age]]&lt;=40,"31-40",IF(PatientData[[#This Row],[Age]]&lt;=50,"41-50",IF(PatientData[[#This Row],[Age]]&lt;=60,"51-60",IF(PatientData[[#This Row],[Age]]&lt;=70,"61-70",IF(PatientData[[#This Row],[Age]]&lt;=80,"71-80","80+"))))))</f>
        <v>51-60</v>
      </c>
    </row>
    <row r="3072" spans="1:13" x14ac:dyDescent="0.25">
      <c r="A3072" t="s">
        <v>3096</v>
      </c>
      <c r="B3072">
        <v>89</v>
      </c>
      <c r="C3072" t="s">
        <v>13</v>
      </c>
      <c r="D3072">
        <v>168</v>
      </c>
      <c r="E3072">
        <v>269.26900694841902</v>
      </c>
      <c r="F3072">
        <v>28.074063881215601</v>
      </c>
      <c r="G3072" t="s">
        <v>14</v>
      </c>
      <c r="H3072" t="s">
        <v>19</v>
      </c>
      <c r="I3072" t="s">
        <v>15</v>
      </c>
      <c r="J3072">
        <v>2</v>
      </c>
      <c r="K3072">
        <v>9714.61</v>
      </c>
      <c r="L3072" t="s">
        <v>16</v>
      </c>
      <c r="M3072" t="str">
        <f>IF(PatientData[[#This Row],[Age]]&lt;=30,"18-30",IF(PatientData[[#This Row],[Age]]&lt;=40,"31-40",IF(PatientData[[#This Row],[Age]]&lt;=50,"41-50",IF(PatientData[[#This Row],[Age]]&lt;=60,"51-60",IF(PatientData[[#This Row],[Age]]&lt;=70,"61-70",IF(PatientData[[#This Row],[Age]]&lt;=80,"71-80","80+"))))))</f>
        <v>80+</v>
      </c>
    </row>
    <row r="3073" spans="1:13" x14ac:dyDescent="0.25">
      <c r="A3073" t="s">
        <v>3097</v>
      </c>
      <c r="B3073">
        <v>72</v>
      </c>
      <c r="C3073" t="s">
        <v>25</v>
      </c>
      <c r="D3073">
        <v>168</v>
      </c>
      <c r="E3073">
        <v>311.532119769144</v>
      </c>
      <c r="F3073">
        <v>28.1840943041448</v>
      </c>
      <c r="G3073" t="s">
        <v>14</v>
      </c>
      <c r="H3073" t="s">
        <v>19</v>
      </c>
      <c r="I3073" t="s">
        <v>28</v>
      </c>
      <c r="J3073">
        <v>4</v>
      </c>
      <c r="K3073">
        <v>6090.55</v>
      </c>
      <c r="L3073" t="s">
        <v>16</v>
      </c>
      <c r="M3073" t="str">
        <f>IF(PatientData[[#This Row],[Age]]&lt;=30,"18-30",IF(PatientData[[#This Row],[Age]]&lt;=40,"31-40",IF(PatientData[[#This Row],[Age]]&lt;=50,"41-50",IF(PatientData[[#This Row],[Age]]&lt;=60,"51-60",IF(PatientData[[#This Row],[Age]]&lt;=70,"61-70",IF(PatientData[[#This Row],[Age]]&lt;=80,"71-80","80+"))))))</f>
        <v>71-80</v>
      </c>
    </row>
    <row r="3074" spans="1:13" x14ac:dyDescent="0.25">
      <c r="A3074" t="s">
        <v>3098</v>
      </c>
      <c r="B3074">
        <v>52</v>
      </c>
      <c r="C3074" t="s">
        <v>25</v>
      </c>
      <c r="D3074">
        <v>142</v>
      </c>
      <c r="E3074">
        <v>232.69099761056299</v>
      </c>
      <c r="F3074">
        <v>22.259681858203301</v>
      </c>
      <c r="G3074" t="s">
        <v>18</v>
      </c>
      <c r="H3074" t="s">
        <v>19</v>
      </c>
      <c r="I3074" t="s">
        <v>15</v>
      </c>
      <c r="J3074">
        <v>1</v>
      </c>
      <c r="K3074">
        <v>13498.52</v>
      </c>
      <c r="L3074" t="s">
        <v>23</v>
      </c>
      <c r="M3074" t="str">
        <f>IF(PatientData[[#This Row],[Age]]&lt;=30,"18-30",IF(PatientData[[#This Row],[Age]]&lt;=40,"31-40",IF(PatientData[[#This Row],[Age]]&lt;=50,"41-50",IF(PatientData[[#This Row],[Age]]&lt;=60,"51-60",IF(PatientData[[#This Row],[Age]]&lt;=70,"61-70",IF(PatientData[[#This Row],[Age]]&lt;=80,"71-80","80+"))))))</f>
        <v>51-60</v>
      </c>
    </row>
    <row r="3075" spans="1:13" x14ac:dyDescent="0.25">
      <c r="A3075" t="s">
        <v>3099</v>
      </c>
      <c r="B3075">
        <v>40</v>
      </c>
      <c r="C3075" t="s">
        <v>13</v>
      </c>
      <c r="D3075" t="s">
        <v>10051</v>
      </c>
      <c r="E3075">
        <v>180.865284973782</v>
      </c>
      <c r="F3075">
        <v>23.136373471936398</v>
      </c>
      <c r="G3075" t="s">
        <v>14</v>
      </c>
      <c r="H3075" t="s">
        <v>19</v>
      </c>
      <c r="I3075" t="s">
        <v>28</v>
      </c>
      <c r="J3075">
        <v>5</v>
      </c>
      <c r="K3075">
        <v>7117.57</v>
      </c>
      <c r="L3075" t="s">
        <v>16</v>
      </c>
      <c r="M3075" t="str">
        <f>IF(PatientData[[#This Row],[Age]]&lt;=30,"18-30",IF(PatientData[[#This Row],[Age]]&lt;=40,"31-40",IF(PatientData[[#This Row],[Age]]&lt;=50,"41-50",IF(PatientData[[#This Row],[Age]]&lt;=60,"51-60",IF(PatientData[[#This Row],[Age]]&lt;=70,"61-70",IF(PatientData[[#This Row],[Age]]&lt;=80,"71-80","80+"))))))</f>
        <v>31-40</v>
      </c>
    </row>
    <row r="3076" spans="1:13" x14ac:dyDescent="0.25">
      <c r="A3076" t="s">
        <v>3100</v>
      </c>
      <c r="B3076">
        <v>75</v>
      </c>
      <c r="C3076" t="s">
        <v>13</v>
      </c>
      <c r="D3076">
        <v>110</v>
      </c>
      <c r="E3076">
        <v>197.46715381655901</v>
      </c>
      <c r="F3076">
        <v>28.982644486565</v>
      </c>
      <c r="G3076" t="s">
        <v>10051</v>
      </c>
      <c r="H3076" t="s">
        <v>19</v>
      </c>
      <c r="I3076" t="s">
        <v>15</v>
      </c>
      <c r="J3076">
        <v>0</v>
      </c>
      <c r="K3076">
        <v>6006.33</v>
      </c>
      <c r="L3076" t="s">
        <v>23</v>
      </c>
      <c r="M3076" t="str">
        <f>IF(PatientData[[#This Row],[Age]]&lt;=30,"18-30",IF(PatientData[[#This Row],[Age]]&lt;=40,"31-40",IF(PatientData[[#This Row],[Age]]&lt;=50,"41-50",IF(PatientData[[#This Row],[Age]]&lt;=60,"51-60",IF(PatientData[[#This Row],[Age]]&lt;=70,"61-70",IF(PatientData[[#This Row],[Age]]&lt;=80,"71-80","80+"))))))</f>
        <v>71-80</v>
      </c>
    </row>
    <row r="3077" spans="1:13" x14ac:dyDescent="0.25">
      <c r="A3077" t="s">
        <v>3101</v>
      </c>
      <c r="B3077">
        <v>32</v>
      </c>
      <c r="C3077" t="s">
        <v>13</v>
      </c>
      <c r="D3077">
        <v>154</v>
      </c>
      <c r="E3077">
        <v>171.58605396011501</v>
      </c>
      <c r="F3077">
        <v>27.2926586622808</v>
      </c>
      <c r="G3077" t="s">
        <v>18</v>
      </c>
      <c r="H3077" t="s">
        <v>19</v>
      </c>
      <c r="I3077" t="s">
        <v>15</v>
      </c>
      <c r="J3077">
        <v>0</v>
      </c>
      <c r="K3077">
        <v>7229.75</v>
      </c>
      <c r="L3077" t="s">
        <v>16</v>
      </c>
      <c r="M3077" t="str">
        <f>IF(PatientData[[#This Row],[Age]]&lt;=30,"18-30",IF(PatientData[[#This Row],[Age]]&lt;=40,"31-40",IF(PatientData[[#This Row],[Age]]&lt;=50,"41-50",IF(PatientData[[#This Row],[Age]]&lt;=60,"51-60",IF(PatientData[[#This Row],[Age]]&lt;=70,"61-70",IF(PatientData[[#This Row],[Age]]&lt;=80,"71-80","80+"))))))</f>
        <v>31-40</v>
      </c>
    </row>
    <row r="3078" spans="1:13" x14ac:dyDescent="0.25">
      <c r="A3078" t="s">
        <v>3102</v>
      </c>
      <c r="B3078">
        <v>43</v>
      </c>
      <c r="C3078" t="s">
        <v>25</v>
      </c>
      <c r="D3078">
        <v>148</v>
      </c>
      <c r="E3078">
        <v>190.97262740597699</v>
      </c>
      <c r="F3078">
        <v>21.7159814605644</v>
      </c>
      <c r="G3078" t="s">
        <v>36</v>
      </c>
      <c r="H3078" t="s">
        <v>19</v>
      </c>
      <c r="I3078" t="s">
        <v>15</v>
      </c>
      <c r="J3078">
        <v>2</v>
      </c>
      <c r="K3078">
        <v>7951.06</v>
      </c>
      <c r="L3078" t="s">
        <v>43</v>
      </c>
      <c r="M3078" t="str">
        <f>IF(PatientData[[#This Row],[Age]]&lt;=30,"18-30",IF(PatientData[[#This Row],[Age]]&lt;=40,"31-40",IF(PatientData[[#This Row],[Age]]&lt;=50,"41-50",IF(PatientData[[#This Row],[Age]]&lt;=60,"51-60",IF(PatientData[[#This Row],[Age]]&lt;=70,"61-70",IF(PatientData[[#This Row],[Age]]&lt;=80,"71-80","80+"))))))</f>
        <v>41-50</v>
      </c>
    </row>
    <row r="3079" spans="1:13" x14ac:dyDescent="0.25">
      <c r="A3079" t="s">
        <v>3103</v>
      </c>
      <c r="B3079">
        <v>24</v>
      </c>
      <c r="C3079" t="s">
        <v>25</v>
      </c>
      <c r="D3079">
        <v>116</v>
      </c>
      <c r="E3079">
        <v>227.98557169211401</v>
      </c>
      <c r="F3079">
        <v>33.3654425036557</v>
      </c>
      <c r="G3079" t="s">
        <v>14</v>
      </c>
      <c r="H3079" t="s">
        <v>19</v>
      </c>
      <c r="I3079" t="s">
        <v>28</v>
      </c>
      <c r="J3079">
        <v>5</v>
      </c>
      <c r="K3079">
        <v>5710.8</v>
      </c>
      <c r="L3079" t="s">
        <v>16</v>
      </c>
      <c r="M3079" t="str">
        <f>IF(PatientData[[#This Row],[Age]]&lt;=30,"18-30",IF(PatientData[[#This Row],[Age]]&lt;=40,"31-40",IF(PatientData[[#This Row],[Age]]&lt;=50,"41-50",IF(PatientData[[#This Row],[Age]]&lt;=60,"51-60",IF(PatientData[[#This Row],[Age]]&lt;=70,"61-70",IF(PatientData[[#This Row],[Age]]&lt;=80,"71-80","80+"))))))</f>
        <v>18-30</v>
      </c>
    </row>
    <row r="3080" spans="1:13" x14ac:dyDescent="0.25">
      <c r="A3080" t="s">
        <v>3104</v>
      </c>
      <c r="B3080">
        <v>76</v>
      </c>
      <c r="C3080" t="s">
        <v>25</v>
      </c>
      <c r="D3080">
        <v>145</v>
      </c>
      <c r="E3080">
        <v>216.07166881444499</v>
      </c>
      <c r="F3080">
        <v>20.6786761260845</v>
      </c>
      <c r="G3080" t="s">
        <v>36</v>
      </c>
      <c r="H3080" t="s">
        <v>19</v>
      </c>
      <c r="I3080" t="s">
        <v>26</v>
      </c>
      <c r="J3080">
        <v>3</v>
      </c>
      <c r="K3080">
        <v>19483.91</v>
      </c>
      <c r="L3080" t="s">
        <v>23</v>
      </c>
      <c r="M3080" t="str">
        <f>IF(PatientData[[#This Row],[Age]]&lt;=30,"18-30",IF(PatientData[[#This Row],[Age]]&lt;=40,"31-40",IF(PatientData[[#This Row],[Age]]&lt;=50,"41-50",IF(PatientData[[#This Row],[Age]]&lt;=60,"51-60",IF(PatientData[[#This Row],[Age]]&lt;=70,"61-70",IF(PatientData[[#This Row],[Age]]&lt;=80,"71-80","80+"))))))</f>
        <v>71-80</v>
      </c>
    </row>
    <row r="3081" spans="1:13" x14ac:dyDescent="0.25">
      <c r="A3081" t="s">
        <v>3105</v>
      </c>
      <c r="B3081">
        <v>52</v>
      </c>
      <c r="C3081" t="s">
        <v>25</v>
      </c>
      <c r="D3081">
        <v>166</v>
      </c>
      <c r="E3081">
        <v>165.41884067855801</v>
      </c>
      <c r="F3081">
        <v>21.2893049768644</v>
      </c>
      <c r="G3081" t="s">
        <v>14</v>
      </c>
      <c r="H3081" t="s">
        <v>19</v>
      </c>
      <c r="I3081" t="s">
        <v>28</v>
      </c>
      <c r="J3081">
        <v>2</v>
      </c>
      <c r="K3081">
        <v>5425.97</v>
      </c>
      <c r="L3081" t="s">
        <v>23</v>
      </c>
      <c r="M3081" t="str">
        <f>IF(PatientData[[#This Row],[Age]]&lt;=30,"18-30",IF(PatientData[[#This Row],[Age]]&lt;=40,"31-40",IF(PatientData[[#This Row],[Age]]&lt;=50,"41-50",IF(PatientData[[#This Row],[Age]]&lt;=60,"51-60",IF(PatientData[[#This Row],[Age]]&lt;=70,"61-70",IF(PatientData[[#This Row],[Age]]&lt;=80,"71-80","80+"))))))</f>
        <v>51-60</v>
      </c>
    </row>
    <row r="3082" spans="1:13" x14ac:dyDescent="0.25">
      <c r="A3082" t="s">
        <v>3106</v>
      </c>
      <c r="B3082">
        <v>68</v>
      </c>
      <c r="C3082" t="s">
        <v>25</v>
      </c>
      <c r="D3082">
        <v>127</v>
      </c>
      <c r="E3082">
        <v>186.47233838248599</v>
      </c>
      <c r="F3082">
        <v>31.645357172220201</v>
      </c>
      <c r="G3082" t="s">
        <v>14</v>
      </c>
      <c r="H3082" t="s">
        <v>19</v>
      </c>
      <c r="I3082" t="s">
        <v>28</v>
      </c>
      <c r="J3082">
        <v>2</v>
      </c>
      <c r="K3082">
        <v>6766.1</v>
      </c>
      <c r="L3082" t="s">
        <v>16</v>
      </c>
      <c r="M3082" t="str">
        <f>IF(PatientData[[#This Row],[Age]]&lt;=30,"18-30",IF(PatientData[[#This Row],[Age]]&lt;=40,"31-40",IF(PatientData[[#This Row],[Age]]&lt;=50,"41-50",IF(PatientData[[#This Row],[Age]]&lt;=60,"51-60",IF(PatientData[[#This Row],[Age]]&lt;=70,"61-70",IF(PatientData[[#This Row],[Age]]&lt;=80,"71-80","80+"))))))</f>
        <v>61-70</v>
      </c>
    </row>
    <row r="3083" spans="1:13" x14ac:dyDescent="0.25">
      <c r="A3083" t="s">
        <v>3107</v>
      </c>
      <c r="B3083">
        <v>65</v>
      </c>
      <c r="C3083" t="s">
        <v>25</v>
      </c>
      <c r="D3083" t="s">
        <v>10051</v>
      </c>
      <c r="E3083">
        <v>229.487000000786</v>
      </c>
      <c r="F3083">
        <v>25.9310221735124</v>
      </c>
      <c r="G3083" t="s">
        <v>36</v>
      </c>
      <c r="H3083" t="s">
        <v>22</v>
      </c>
      <c r="I3083" t="s">
        <v>26</v>
      </c>
      <c r="J3083">
        <v>5</v>
      </c>
      <c r="K3083">
        <v>15113.13</v>
      </c>
      <c r="L3083" t="s">
        <v>20</v>
      </c>
      <c r="M3083" t="str">
        <f>IF(PatientData[[#This Row],[Age]]&lt;=30,"18-30",IF(PatientData[[#This Row],[Age]]&lt;=40,"31-40",IF(PatientData[[#This Row],[Age]]&lt;=50,"41-50",IF(PatientData[[#This Row],[Age]]&lt;=60,"51-60",IF(PatientData[[#This Row],[Age]]&lt;=70,"61-70",IF(PatientData[[#This Row],[Age]]&lt;=80,"71-80","80+"))))))</f>
        <v>61-70</v>
      </c>
    </row>
    <row r="3084" spans="1:13" x14ac:dyDescent="0.25">
      <c r="A3084" t="s">
        <v>3108</v>
      </c>
      <c r="B3084">
        <v>59</v>
      </c>
      <c r="C3084" t="s">
        <v>25</v>
      </c>
      <c r="D3084">
        <v>140</v>
      </c>
      <c r="E3084" t="s">
        <v>10051</v>
      </c>
      <c r="F3084">
        <v>21.129792773991301</v>
      </c>
      <c r="G3084" t="s">
        <v>36</v>
      </c>
      <c r="H3084" t="s">
        <v>22</v>
      </c>
      <c r="I3084" t="s">
        <v>10051</v>
      </c>
      <c r="J3084">
        <v>9</v>
      </c>
      <c r="K3084">
        <v>9100.93</v>
      </c>
      <c r="L3084" t="s">
        <v>16</v>
      </c>
      <c r="M3084" t="str">
        <f>IF(PatientData[[#This Row],[Age]]&lt;=30,"18-30",IF(PatientData[[#This Row],[Age]]&lt;=40,"31-40",IF(PatientData[[#This Row],[Age]]&lt;=50,"41-50",IF(PatientData[[#This Row],[Age]]&lt;=60,"51-60",IF(PatientData[[#This Row],[Age]]&lt;=70,"61-70",IF(PatientData[[#This Row],[Age]]&lt;=80,"71-80","80+"))))))</f>
        <v>51-60</v>
      </c>
    </row>
    <row r="3085" spans="1:13" x14ac:dyDescent="0.25">
      <c r="A3085" t="s">
        <v>3109</v>
      </c>
      <c r="B3085">
        <v>93</v>
      </c>
      <c r="C3085" t="s">
        <v>25</v>
      </c>
      <c r="D3085">
        <v>109</v>
      </c>
      <c r="E3085">
        <v>186.50061098758201</v>
      </c>
      <c r="F3085">
        <v>26.079664276707799</v>
      </c>
      <c r="G3085" t="s">
        <v>14</v>
      </c>
      <c r="H3085" t="s">
        <v>19</v>
      </c>
      <c r="I3085" t="s">
        <v>26</v>
      </c>
      <c r="J3085">
        <v>1</v>
      </c>
      <c r="K3085">
        <v>23050.77</v>
      </c>
      <c r="L3085" t="s">
        <v>23</v>
      </c>
      <c r="M3085" t="str">
        <f>IF(PatientData[[#This Row],[Age]]&lt;=30,"18-30",IF(PatientData[[#This Row],[Age]]&lt;=40,"31-40",IF(PatientData[[#This Row],[Age]]&lt;=50,"41-50",IF(PatientData[[#This Row],[Age]]&lt;=60,"51-60",IF(PatientData[[#This Row],[Age]]&lt;=70,"61-70",IF(PatientData[[#This Row],[Age]]&lt;=80,"71-80","80+"))))))</f>
        <v>80+</v>
      </c>
    </row>
    <row r="3086" spans="1:13" x14ac:dyDescent="0.25">
      <c r="A3086" t="s">
        <v>3110</v>
      </c>
      <c r="B3086">
        <v>48</v>
      </c>
      <c r="C3086" t="s">
        <v>13</v>
      </c>
      <c r="D3086">
        <v>106</v>
      </c>
      <c r="E3086">
        <v>205.595687309825</v>
      </c>
      <c r="F3086">
        <v>27.188411743414399</v>
      </c>
      <c r="G3086" t="s">
        <v>14</v>
      </c>
      <c r="H3086" t="s">
        <v>22</v>
      </c>
      <c r="I3086" t="s">
        <v>15</v>
      </c>
      <c r="J3086">
        <v>4</v>
      </c>
      <c r="K3086">
        <v>6771.81</v>
      </c>
      <c r="L3086" t="s">
        <v>23</v>
      </c>
      <c r="M3086" t="str">
        <f>IF(PatientData[[#This Row],[Age]]&lt;=30,"18-30",IF(PatientData[[#This Row],[Age]]&lt;=40,"31-40",IF(PatientData[[#This Row],[Age]]&lt;=50,"41-50",IF(PatientData[[#This Row],[Age]]&lt;=60,"51-60",IF(PatientData[[#This Row],[Age]]&lt;=70,"61-70",IF(PatientData[[#This Row],[Age]]&lt;=80,"71-80","80+"))))))</f>
        <v>41-50</v>
      </c>
    </row>
    <row r="3087" spans="1:13" x14ac:dyDescent="0.25">
      <c r="A3087" t="s">
        <v>3111</v>
      </c>
      <c r="B3087">
        <v>41</v>
      </c>
      <c r="C3087" t="s">
        <v>13</v>
      </c>
      <c r="D3087">
        <v>148</v>
      </c>
      <c r="E3087">
        <v>260.11640538870301</v>
      </c>
      <c r="F3087">
        <v>31.005459195801102</v>
      </c>
      <c r="G3087" t="s">
        <v>18</v>
      </c>
      <c r="H3087" t="s">
        <v>19</v>
      </c>
      <c r="I3087" t="s">
        <v>28</v>
      </c>
      <c r="J3087">
        <v>1</v>
      </c>
      <c r="K3087" t="s">
        <v>10051</v>
      </c>
      <c r="L3087" t="s">
        <v>23</v>
      </c>
      <c r="M3087" t="str">
        <f>IF(PatientData[[#This Row],[Age]]&lt;=30,"18-30",IF(PatientData[[#This Row],[Age]]&lt;=40,"31-40",IF(PatientData[[#This Row],[Age]]&lt;=50,"41-50",IF(PatientData[[#This Row],[Age]]&lt;=60,"51-60",IF(PatientData[[#This Row],[Age]]&lt;=70,"61-70",IF(PatientData[[#This Row],[Age]]&lt;=80,"71-80","80+"))))))</f>
        <v>41-50</v>
      </c>
    </row>
    <row r="3088" spans="1:13" x14ac:dyDescent="0.25">
      <c r="A3088" t="s">
        <v>3112</v>
      </c>
      <c r="B3088">
        <v>56</v>
      </c>
      <c r="C3088" t="s">
        <v>25</v>
      </c>
      <c r="D3088">
        <v>140</v>
      </c>
      <c r="E3088">
        <v>278.205717411737</v>
      </c>
      <c r="F3088">
        <v>24.078176708200701</v>
      </c>
      <c r="G3088" t="s">
        <v>18</v>
      </c>
      <c r="H3088" t="s">
        <v>19</v>
      </c>
      <c r="I3088" t="s">
        <v>28</v>
      </c>
      <c r="J3088">
        <v>5</v>
      </c>
      <c r="K3088">
        <v>6409.51</v>
      </c>
      <c r="L3088" t="s">
        <v>20</v>
      </c>
      <c r="M3088" t="str">
        <f>IF(PatientData[[#This Row],[Age]]&lt;=30,"18-30",IF(PatientData[[#This Row],[Age]]&lt;=40,"31-40",IF(PatientData[[#This Row],[Age]]&lt;=50,"41-50",IF(PatientData[[#This Row],[Age]]&lt;=60,"51-60",IF(PatientData[[#This Row],[Age]]&lt;=70,"61-70",IF(PatientData[[#This Row],[Age]]&lt;=80,"71-80","80+"))))))</f>
        <v>51-60</v>
      </c>
    </row>
    <row r="3089" spans="1:13" x14ac:dyDescent="0.25">
      <c r="A3089" t="s">
        <v>3113</v>
      </c>
      <c r="B3089">
        <v>46</v>
      </c>
      <c r="C3089" t="s">
        <v>13</v>
      </c>
      <c r="D3089">
        <v>98</v>
      </c>
      <c r="E3089">
        <v>135.881683976293</v>
      </c>
      <c r="F3089">
        <v>28.7781562029033</v>
      </c>
      <c r="G3089" t="s">
        <v>14</v>
      </c>
      <c r="H3089" t="s">
        <v>19</v>
      </c>
      <c r="I3089" t="s">
        <v>28</v>
      </c>
      <c r="J3089">
        <v>4</v>
      </c>
      <c r="K3089">
        <v>5154.92</v>
      </c>
      <c r="L3089" t="s">
        <v>20</v>
      </c>
      <c r="M3089" t="str">
        <f>IF(PatientData[[#This Row],[Age]]&lt;=30,"18-30",IF(PatientData[[#This Row],[Age]]&lt;=40,"31-40",IF(PatientData[[#This Row],[Age]]&lt;=50,"41-50",IF(PatientData[[#This Row],[Age]]&lt;=60,"51-60",IF(PatientData[[#This Row],[Age]]&lt;=70,"61-70",IF(PatientData[[#This Row],[Age]]&lt;=80,"71-80","80+"))))))</f>
        <v>41-50</v>
      </c>
    </row>
    <row r="3090" spans="1:13" x14ac:dyDescent="0.25">
      <c r="A3090" t="s">
        <v>3114</v>
      </c>
      <c r="B3090">
        <v>69</v>
      </c>
      <c r="C3090" t="s">
        <v>25</v>
      </c>
      <c r="D3090">
        <v>129</v>
      </c>
      <c r="E3090">
        <v>222.37387178733599</v>
      </c>
      <c r="F3090">
        <v>31.890647288999102</v>
      </c>
      <c r="G3090" t="s">
        <v>14</v>
      </c>
      <c r="H3090" t="s">
        <v>19</v>
      </c>
      <c r="I3090" t="s">
        <v>28</v>
      </c>
      <c r="J3090">
        <v>6</v>
      </c>
      <c r="K3090">
        <v>5404.84</v>
      </c>
      <c r="L3090" t="s">
        <v>23</v>
      </c>
      <c r="M3090" t="str">
        <f>IF(PatientData[[#This Row],[Age]]&lt;=30,"18-30",IF(PatientData[[#This Row],[Age]]&lt;=40,"31-40",IF(PatientData[[#This Row],[Age]]&lt;=50,"41-50",IF(PatientData[[#This Row],[Age]]&lt;=60,"51-60",IF(PatientData[[#This Row],[Age]]&lt;=70,"61-70",IF(PatientData[[#This Row],[Age]]&lt;=80,"71-80","80+"))))))</f>
        <v>61-70</v>
      </c>
    </row>
    <row r="3091" spans="1:13" x14ac:dyDescent="0.25">
      <c r="A3091" t="s">
        <v>3115</v>
      </c>
      <c r="B3091">
        <v>64</v>
      </c>
      <c r="C3091" t="s">
        <v>13</v>
      </c>
      <c r="D3091">
        <v>140</v>
      </c>
      <c r="E3091">
        <v>164.28748854678199</v>
      </c>
      <c r="F3091">
        <v>20.0368382772368</v>
      </c>
      <c r="G3091" t="s">
        <v>14</v>
      </c>
      <c r="H3091" t="s">
        <v>22</v>
      </c>
      <c r="I3091" t="s">
        <v>10051</v>
      </c>
      <c r="J3091">
        <v>3</v>
      </c>
      <c r="K3091">
        <v>6504.14</v>
      </c>
      <c r="L3091" t="s">
        <v>16</v>
      </c>
      <c r="M3091" t="str">
        <f>IF(PatientData[[#This Row],[Age]]&lt;=30,"18-30",IF(PatientData[[#This Row],[Age]]&lt;=40,"31-40",IF(PatientData[[#This Row],[Age]]&lt;=50,"41-50",IF(PatientData[[#This Row],[Age]]&lt;=60,"51-60",IF(PatientData[[#This Row],[Age]]&lt;=70,"61-70",IF(PatientData[[#This Row],[Age]]&lt;=80,"71-80","80+"))))))</f>
        <v>61-70</v>
      </c>
    </row>
    <row r="3092" spans="1:13" x14ac:dyDescent="0.25">
      <c r="A3092" t="s">
        <v>3116</v>
      </c>
      <c r="B3092">
        <v>38</v>
      </c>
      <c r="C3092" t="s">
        <v>13</v>
      </c>
      <c r="D3092">
        <v>106</v>
      </c>
      <c r="E3092" t="s">
        <v>10051</v>
      </c>
      <c r="F3092">
        <v>35.1842525564523</v>
      </c>
      <c r="G3092" t="s">
        <v>14</v>
      </c>
      <c r="H3092" t="s">
        <v>22</v>
      </c>
      <c r="I3092" t="s">
        <v>26</v>
      </c>
      <c r="J3092">
        <v>3</v>
      </c>
      <c r="K3092">
        <v>11607.38</v>
      </c>
      <c r="L3092" t="s">
        <v>16</v>
      </c>
      <c r="M3092" t="str">
        <f>IF(PatientData[[#This Row],[Age]]&lt;=30,"18-30",IF(PatientData[[#This Row],[Age]]&lt;=40,"31-40",IF(PatientData[[#This Row],[Age]]&lt;=50,"41-50",IF(PatientData[[#This Row],[Age]]&lt;=60,"51-60",IF(PatientData[[#This Row],[Age]]&lt;=70,"61-70",IF(PatientData[[#This Row],[Age]]&lt;=80,"71-80","80+"))))))</f>
        <v>31-40</v>
      </c>
    </row>
    <row r="3093" spans="1:13" x14ac:dyDescent="0.25">
      <c r="A3093" t="s">
        <v>3117</v>
      </c>
      <c r="B3093">
        <v>65</v>
      </c>
      <c r="C3093" t="s">
        <v>13</v>
      </c>
      <c r="D3093">
        <v>129</v>
      </c>
      <c r="E3093">
        <v>217.52964305214499</v>
      </c>
      <c r="F3093">
        <v>29.492391572999999</v>
      </c>
      <c r="G3093" t="s">
        <v>18</v>
      </c>
      <c r="H3093" t="s">
        <v>19</v>
      </c>
      <c r="I3093" t="s">
        <v>26</v>
      </c>
      <c r="J3093">
        <v>2</v>
      </c>
      <c r="K3093">
        <v>14118.83</v>
      </c>
      <c r="L3093" t="s">
        <v>23</v>
      </c>
      <c r="M3093" t="str">
        <f>IF(PatientData[[#This Row],[Age]]&lt;=30,"18-30",IF(PatientData[[#This Row],[Age]]&lt;=40,"31-40",IF(PatientData[[#This Row],[Age]]&lt;=50,"41-50",IF(PatientData[[#This Row],[Age]]&lt;=60,"51-60",IF(PatientData[[#This Row],[Age]]&lt;=70,"61-70",IF(PatientData[[#This Row],[Age]]&lt;=80,"71-80","80+"))))))</f>
        <v>61-70</v>
      </c>
    </row>
    <row r="3094" spans="1:13" x14ac:dyDescent="0.25">
      <c r="A3094" t="s">
        <v>3118</v>
      </c>
      <c r="B3094">
        <v>29</v>
      </c>
      <c r="C3094" t="s">
        <v>13</v>
      </c>
      <c r="D3094">
        <v>135</v>
      </c>
      <c r="E3094">
        <v>308.74587614347399</v>
      </c>
      <c r="F3094">
        <v>37.742231151963502</v>
      </c>
      <c r="G3094" t="s">
        <v>18</v>
      </c>
      <c r="H3094" t="s">
        <v>22</v>
      </c>
      <c r="I3094" t="s">
        <v>26</v>
      </c>
      <c r="J3094">
        <v>2</v>
      </c>
      <c r="K3094">
        <v>9910.02</v>
      </c>
      <c r="L3094" t="s">
        <v>16</v>
      </c>
      <c r="M3094" t="str">
        <f>IF(PatientData[[#This Row],[Age]]&lt;=30,"18-30",IF(PatientData[[#This Row],[Age]]&lt;=40,"31-40",IF(PatientData[[#This Row],[Age]]&lt;=50,"41-50",IF(PatientData[[#This Row],[Age]]&lt;=60,"51-60",IF(PatientData[[#This Row],[Age]]&lt;=70,"61-70",IF(PatientData[[#This Row],[Age]]&lt;=80,"71-80","80+"))))))</f>
        <v>18-30</v>
      </c>
    </row>
    <row r="3095" spans="1:13" x14ac:dyDescent="0.25">
      <c r="A3095" t="s">
        <v>3119</v>
      </c>
      <c r="B3095">
        <v>64</v>
      </c>
      <c r="C3095" t="s">
        <v>25</v>
      </c>
      <c r="D3095">
        <v>181</v>
      </c>
      <c r="E3095">
        <v>218.177569736983</v>
      </c>
      <c r="F3095">
        <v>26.108152038167901</v>
      </c>
      <c r="G3095" t="s">
        <v>14</v>
      </c>
      <c r="H3095" t="s">
        <v>22</v>
      </c>
      <c r="I3095" t="s">
        <v>26</v>
      </c>
      <c r="J3095">
        <v>4</v>
      </c>
      <c r="K3095">
        <v>19296.689999999999</v>
      </c>
      <c r="L3095" t="s">
        <v>43</v>
      </c>
      <c r="M3095" t="str">
        <f>IF(PatientData[[#This Row],[Age]]&lt;=30,"18-30",IF(PatientData[[#This Row],[Age]]&lt;=40,"31-40",IF(PatientData[[#This Row],[Age]]&lt;=50,"41-50",IF(PatientData[[#This Row],[Age]]&lt;=60,"51-60",IF(PatientData[[#This Row],[Age]]&lt;=70,"61-70",IF(PatientData[[#This Row],[Age]]&lt;=80,"71-80","80+"))))))</f>
        <v>61-70</v>
      </c>
    </row>
    <row r="3096" spans="1:13" x14ac:dyDescent="0.25">
      <c r="A3096" t="s">
        <v>3120</v>
      </c>
      <c r="B3096">
        <v>72</v>
      </c>
      <c r="C3096" t="s">
        <v>13</v>
      </c>
      <c r="D3096">
        <v>90</v>
      </c>
      <c r="E3096">
        <v>200.898131442818</v>
      </c>
      <c r="F3096">
        <v>27.1503187584862</v>
      </c>
      <c r="G3096" t="s">
        <v>36</v>
      </c>
      <c r="H3096" t="s">
        <v>19</v>
      </c>
      <c r="I3096" t="s">
        <v>15</v>
      </c>
      <c r="J3096">
        <v>2</v>
      </c>
      <c r="K3096">
        <v>10678.61</v>
      </c>
      <c r="L3096" t="s">
        <v>16</v>
      </c>
      <c r="M3096" t="str">
        <f>IF(PatientData[[#This Row],[Age]]&lt;=30,"18-30",IF(PatientData[[#This Row],[Age]]&lt;=40,"31-40",IF(PatientData[[#This Row],[Age]]&lt;=50,"41-50",IF(PatientData[[#This Row],[Age]]&lt;=60,"51-60",IF(PatientData[[#This Row],[Age]]&lt;=70,"61-70",IF(PatientData[[#This Row],[Age]]&lt;=80,"71-80","80+"))))))</f>
        <v>71-80</v>
      </c>
    </row>
    <row r="3097" spans="1:13" x14ac:dyDescent="0.25">
      <c r="A3097" t="s">
        <v>3121</v>
      </c>
      <c r="B3097">
        <v>64</v>
      </c>
      <c r="C3097" t="s">
        <v>13</v>
      </c>
      <c r="D3097">
        <v>134</v>
      </c>
      <c r="E3097">
        <v>193.26637687130301</v>
      </c>
      <c r="F3097">
        <v>27.647206453816601</v>
      </c>
      <c r="G3097" t="s">
        <v>18</v>
      </c>
      <c r="H3097" t="s">
        <v>19</v>
      </c>
      <c r="I3097" t="s">
        <v>15</v>
      </c>
      <c r="J3097">
        <v>2</v>
      </c>
      <c r="K3097">
        <v>10521.04</v>
      </c>
      <c r="L3097" t="s">
        <v>23</v>
      </c>
      <c r="M3097" t="str">
        <f>IF(PatientData[[#This Row],[Age]]&lt;=30,"18-30",IF(PatientData[[#This Row],[Age]]&lt;=40,"31-40",IF(PatientData[[#This Row],[Age]]&lt;=50,"41-50",IF(PatientData[[#This Row],[Age]]&lt;=60,"51-60",IF(PatientData[[#This Row],[Age]]&lt;=70,"61-70",IF(PatientData[[#This Row],[Age]]&lt;=80,"71-80","80+"))))))</f>
        <v>61-70</v>
      </c>
    </row>
    <row r="3098" spans="1:13" x14ac:dyDescent="0.25">
      <c r="A3098" t="s">
        <v>3122</v>
      </c>
      <c r="B3098">
        <v>46</v>
      </c>
      <c r="C3098" t="s">
        <v>25</v>
      </c>
      <c r="D3098">
        <v>130</v>
      </c>
      <c r="E3098">
        <v>137.46160950813399</v>
      </c>
      <c r="F3098">
        <v>22.0998743976266</v>
      </c>
      <c r="G3098" t="s">
        <v>18</v>
      </c>
      <c r="H3098" t="s">
        <v>19</v>
      </c>
      <c r="I3098" t="s">
        <v>28</v>
      </c>
      <c r="J3098">
        <v>5</v>
      </c>
      <c r="K3098">
        <v>4304.3500000000004</v>
      </c>
      <c r="L3098" t="s">
        <v>23</v>
      </c>
      <c r="M3098" t="str">
        <f>IF(PatientData[[#This Row],[Age]]&lt;=30,"18-30",IF(PatientData[[#This Row],[Age]]&lt;=40,"31-40",IF(PatientData[[#This Row],[Age]]&lt;=50,"41-50",IF(PatientData[[#This Row],[Age]]&lt;=60,"51-60",IF(PatientData[[#This Row],[Age]]&lt;=70,"61-70",IF(PatientData[[#This Row],[Age]]&lt;=80,"71-80","80+"))))))</f>
        <v>41-50</v>
      </c>
    </row>
    <row r="3099" spans="1:13" x14ac:dyDescent="0.25">
      <c r="A3099" t="s">
        <v>3123</v>
      </c>
      <c r="B3099">
        <v>53</v>
      </c>
      <c r="C3099" t="s">
        <v>13</v>
      </c>
      <c r="D3099">
        <v>109</v>
      </c>
      <c r="E3099">
        <v>251.19721378446101</v>
      </c>
      <c r="F3099">
        <v>25.745194036853899</v>
      </c>
      <c r="G3099" t="s">
        <v>14</v>
      </c>
      <c r="H3099" t="s">
        <v>19</v>
      </c>
      <c r="I3099" t="s">
        <v>28</v>
      </c>
      <c r="J3099">
        <v>0</v>
      </c>
      <c r="K3099">
        <v>5307.6</v>
      </c>
      <c r="L3099" t="s">
        <v>23</v>
      </c>
      <c r="M3099" t="str">
        <f>IF(PatientData[[#This Row],[Age]]&lt;=30,"18-30",IF(PatientData[[#This Row],[Age]]&lt;=40,"31-40",IF(PatientData[[#This Row],[Age]]&lt;=50,"41-50",IF(PatientData[[#This Row],[Age]]&lt;=60,"51-60",IF(PatientData[[#This Row],[Age]]&lt;=70,"61-70",IF(PatientData[[#This Row],[Age]]&lt;=80,"71-80","80+"))))))</f>
        <v>51-60</v>
      </c>
    </row>
    <row r="3100" spans="1:13" x14ac:dyDescent="0.25">
      <c r="A3100" t="s">
        <v>3124</v>
      </c>
      <c r="B3100">
        <v>45</v>
      </c>
      <c r="C3100" t="s">
        <v>25</v>
      </c>
      <c r="D3100">
        <v>127</v>
      </c>
      <c r="E3100">
        <v>221.547660065711</v>
      </c>
      <c r="F3100">
        <v>28.325132105268199</v>
      </c>
      <c r="G3100" t="s">
        <v>14</v>
      </c>
      <c r="H3100" t="s">
        <v>22</v>
      </c>
      <c r="I3100" t="s">
        <v>15</v>
      </c>
      <c r="J3100">
        <v>4</v>
      </c>
      <c r="K3100">
        <v>12102.32</v>
      </c>
      <c r="L3100" t="s">
        <v>16</v>
      </c>
      <c r="M3100" t="str">
        <f>IF(PatientData[[#This Row],[Age]]&lt;=30,"18-30",IF(PatientData[[#This Row],[Age]]&lt;=40,"31-40",IF(PatientData[[#This Row],[Age]]&lt;=50,"41-50",IF(PatientData[[#This Row],[Age]]&lt;=60,"51-60",IF(PatientData[[#This Row],[Age]]&lt;=70,"61-70",IF(PatientData[[#This Row],[Age]]&lt;=80,"71-80","80+"))))))</f>
        <v>41-50</v>
      </c>
    </row>
    <row r="3101" spans="1:13" x14ac:dyDescent="0.25">
      <c r="A3101" t="s">
        <v>3125</v>
      </c>
      <c r="B3101">
        <v>40</v>
      </c>
      <c r="C3101" t="s">
        <v>13</v>
      </c>
      <c r="D3101">
        <v>140</v>
      </c>
      <c r="E3101">
        <v>207.986378067629</v>
      </c>
      <c r="F3101">
        <v>15.233835863565901</v>
      </c>
      <c r="G3101" t="s">
        <v>36</v>
      </c>
      <c r="H3101" t="s">
        <v>19</v>
      </c>
      <c r="I3101" t="s">
        <v>15</v>
      </c>
      <c r="J3101">
        <v>7</v>
      </c>
      <c r="K3101">
        <v>12377.08</v>
      </c>
      <c r="L3101" t="s">
        <v>20</v>
      </c>
      <c r="M3101" t="str">
        <f>IF(PatientData[[#This Row],[Age]]&lt;=30,"18-30",IF(PatientData[[#This Row],[Age]]&lt;=40,"31-40",IF(PatientData[[#This Row],[Age]]&lt;=50,"41-50",IF(PatientData[[#This Row],[Age]]&lt;=60,"51-60",IF(PatientData[[#This Row],[Age]]&lt;=70,"61-70",IF(PatientData[[#This Row],[Age]]&lt;=80,"71-80","80+"))))))</f>
        <v>31-40</v>
      </c>
    </row>
    <row r="3102" spans="1:13" x14ac:dyDescent="0.25">
      <c r="A3102" t="s">
        <v>3126</v>
      </c>
      <c r="B3102">
        <v>87</v>
      </c>
      <c r="C3102" t="s">
        <v>25</v>
      </c>
      <c r="D3102">
        <v>149</v>
      </c>
      <c r="E3102">
        <v>229.41601002082299</v>
      </c>
      <c r="F3102">
        <v>33.121491424281203</v>
      </c>
      <c r="G3102" t="s">
        <v>36</v>
      </c>
      <c r="H3102" t="s">
        <v>19</v>
      </c>
      <c r="I3102" t="s">
        <v>26</v>
      </c>
      <c r="J3102">
        <v>5</v>
      </c>
      <c r="K3102">
        <v>14074.84</v>
      </c>
      <c r="L3102" t="s">
        <v>16</v>
      </c>
      <c r="M3102" t="str">
        <f>IF(PatientData[[#This Row],[Age]]&lt;=30,"18-30",IF(PatientData[[#This Row],[Age]]&lt;=40,"31-40",IF(PatientData[[#This Row],[Age]]&lt;=50,"41-50",IF(PatientData[[#This Row],[Age]]&lt;=60,"51-60",IF(PatientData[[#This Row],[Age]]&lt;=70,"61-70",IF(PatientData[[#This Row],[Age]]&lt;=80,"71-80","80+"))))))</f>
        <v>80+</v>
      </c>
    </row>
    <row r="3103" spans="1:13" x14ac:dyDescent="0.25">
      <c r="A3103" t="s">
        <v>3127</v>
      </c>
      <c r="B3103">
        <v>66</v>
      </c>
      <c r="C3103" t="s">
        <v>25</v>
      </c>
      <c r="D3103">
        <v>160</v>
      </c>
      <c r="E3103" t="s">
        <v>10051</v>
      </c>
      <c r="F3103">
        <v>23.404252388695198</v>
      </c>
      <c r="G3103" t="s">
        <v>14</v>
      </c>
      <c r="H3103" t="s">
        <v>19</v>
      </c>
      <c r="I3103" t="s">
        <v>26</v>
      </c>
      <c r="J3103">
        <v>1</v>
      </c>
      <c r="K3103">
        <v>17878.29</v>
      </c>
      <c r="L3103" t="s">
        <v>16</v>
      </c>
      <c r="M3103" t="str">
        <f>IF(PatientData[[#This Row],[Age]]&lt;=30,"18-30",IF(PatientData[[#This Row],[Age]]&lt;=40,"31-40",IF(PatientData[[#This Row],[Age]]&lt;=50,"41-50",IF(PatientData[[#This Row],[Age]]&lt;=60,"51-60",IF(PatientData[[#This Row],[Age]]&lt;=70,"61-70",IF(PatientData[[#This Row],[Age]]&lt;=80,"71-80","80+"))))))</f>
        <v>61-70</v>
      </c>
    </row>
    <row r="3104" spans="1:13" x14ac:dyDescent="0.25">
      <c r="A3104" t="s">
        <v>3128</v>
      </c>
      <c r="B3104">
        <v>61</v>
      </c>
      <c r="C3104" t="s">
        <v>25</v>
      </c>
      <c r="D3104">
        <v>154</v>
      </c>
      <c r="E3104">
        <v>235.26472956399201</v>
      </c>
      <c r="F3104">
        <v>27.820970328056401</v>
      </c>
      <c r="G3104" t="s">
        <v>14</v>
      </c>
      <c r="H3104" t="s">
        <v>19</v>
      </c>
      <c r="I3104" t="s">
        <v>28</v>
      </c>
      <c r="J3104">
        <v>5</v>
      </c>
      <c r="K3104">
        <v>4160.2299999999996</v>
      </c>
      <c r="L3104" t="s">
        <v>16</v>
      </c>
      <c r="M3104" t="str">
        <f>IF(PatientData[[#This Row],[Age]]&lt;=30,"18-30",IF(PatientData[[#This Row],[Age]]&lt;=40,"31-40",IF(PatientData[[#This Row],[Age]]&lt;=50,"41-50",IF(PatientData[[#This Row],[Age]]&lt;=60,"51-60",IF(PatientData[[#This Row],[Age]]&lt;=70,"61-70",IF(PatientData[[#This Row],[Age]]&lt;=80,"71-80","80+"))))))</f>
        <v>61-70</v>
      </c>
    </row>
    <row r="3105" spans="1:13" x14ac:dyDescent="0.25">
      <c r="A3105" t="s">
        <v>3129</v>
      </c>
      <c r="B3105">
        <v>47</v>
      </c>
      <c r="C3105" t="s">
        <v>25</v>
      </c>
      <c r="D3105">
        <v>126</v>
      </c>
      <c r="E3105">
        <v>180.29539836184301</v>
      </c>
      <c r="F3105">
        <v>30.2230259101432</v>
      </c>
      <c r="G3105" t="s">
        <v>10051</v>
      </c>
      <c r="H3105" t="s">
        <v>22</v>
      </c>
      <c r="I3105" t="s">
        <v>28</v>
      </c>
      <c r="J3105">
        <v>4</v>
      </c>
      <c r="K3105">
        <v>4750.29</v>
      </c>
      <c r="L3105" t="s">
        <v>10051</v>
      </c>
      <c r="M3105" t="str">
        <f>IF(PatientData[[#This Row],[Age]]&lt;=30,"18-30",IF(PatientData[[#This Row],[Age]]&lt;=40,"31-40",IF(PatientData[[#This Row],[Age]]&lt;=50,"41-50",IF(PatientData[[#This Row],[Age]]&lt;=60,"51-60",IF(PatientData[[#This Row],[Age]]&lt;=70,"61-70",IF(PatientData[[#This Row],[Age]]&lt;=80,"71-80","80+"))))))</f>
        <v>41-50</v>
      </c>
    </row>
    <row r="3106" spans="1:13" x14ac:dyDescent="0.25">
      <c r="A3106" t="s">
        <v>3130</v>
      </c>
      <c r="B3106">
        <v>52</v>
      </c>
      <c r="C3106" t="s">
        <v>25</v>
      </c>
      <c r="D3106">
        <v>112</v>
      </c>
      <c r="E3106">
        <v>215.32519984186601</v>
      </c>
      <c r="F3106">
        <v>29.387628205631898</v>
      </c>
      <c r="G3106" t="s">
        <v>36</v>
      </c>
      <c r="H3106" t="s">
        <v>19</v>
      </c>
      <c r="I3106" t="s">
        <v>15</v>
      </c>
      <c r="J3106">
        <v>8</v>
      </c>
      <c r="K3106">
        <v>14488.96</v>
      </c>
      <c r="L3106" t="s">
        <v>16</v>
      </c>
      <c r="M3106" t="str">
        <f>IF(PatientData[[#This Row],[Age]]&lt;=30,"18-30",IF(PatientData[[#This Row],[Age]]&lt;=40,"31-40",IF(PatientData[[#This Row],[Age]]&lt;=50,"41-50",IF(PatientData[[#This Row],[Age]]&lt;=60,"51-60",IF(PatientData[[#This Row],[Age]]&lt;=70,"61-70",IF(PatientData[[#This Row],[Age]]&lt;=80,"71-80","80+"))))))</f>
        <v>51-60</v>
      </c>
    </row>
    <row r="3107" spans="1:13" x14ac:dyDescent="0.25">
      <c r="A3107" t="s">
        <v>3131</v>
      </c>
      <c r="B3107">
        <v>63</v>
      </c>
      <c r="C3107" t="s">
        <v>13</v>
      </c>
      <c r="D3107">
        <v>128</v>
      </c>
      <c r="E3107">
        <v>192.754921594569</v>
      </c>
      <c r="F3107">
        <v>20.4927006015348</v>
      </c>
      <c r="G3107" t="s">
        <v>14</v>
      </c>
      <c r="H3107" t="s">
        <v>19</v>
      </c>
      <c r="I3107" t="s">
        <v>28</v>
      </c>
      <c r="J3107">
        <v>3</v>
      </c>
      <c r="K3107">
        <v>2832.13</v>
      </c>
      <c r="L3107" t="s">
        <v>16</v>
      </c>
      <c r="M3107" t="str">
        <f>IF(PatientData[[#This Row],[Age]]&lt;=30,"18-30",IF(PatientData[[#This Row],[Age]]&lt;=40,"31-40",IF(PatientData[[#This Row],[Age]]&lt;=50,"41-50",IF(PatientData[[#This Row],[Age]]&lt;=60,"51-60",IF(PatientData[[#This Row],[Age]]&lt;=70,"61-70",IF(PatientData[[#This Row],[Age]]&lt;=80,"71-80","80+"))))))</f>
        <v>61-70</v>
      </c>
    </row>
    <row r="3108" spans="1:13" x14ac:dyDescent="0.25">
      <c r="A3108" t="s">
        <v>3132</v>
      </c>
      <c r="B3108">
        <v>55</v>
      </c>
      <c r="C3108" t="s">
        <v>25</v>
      </c>
      <c r="D3108">
        <v>145</v>
      </c>
      <c r="E3108">
        <v>173.54471410983001</v>
      </c>
      <c r="F3108">
        <v>26.224930546181799</v>
      </c>
      <c r="G3108" t="s">
        <v>14</v>
      </c>
      <c r="H3108" t="s">
        <v>19</v>
      </c>
      <c r="I3108" t="s">
        <v>28</v>
      </c>
      <c r="J3108">
        <v>6</v>
      </c>
      <c r="K3108">
        <v>8742.69</v>
      </c>
      <c r="L3108" t="s">
        <v>43</v>
      </c>
      <c r="M3108" t="str">
        <f>IF(PatientData[[#This Row],[Age]]&lt;=30,"18-30",IF(PatientData[[#This Row],[Age]]&lt;=40,"31-40",IF(PatientData[[#This Row],[Age]]&lt;=50,"41-50",IF(PatientData[[#This Row],[Age]]&lt;=60,"51-60",IF(PatientData[[#This Row],[Age]]&lt;=70,"61-70",IF(PatientData[[#This Row],[Age]]&lt;=80,"71-80","80+"))))))</f>
        <v>51-60</v>
      </c>
    </row>
    <row r="3109" spans="1:13" x14ac:dyDescent="0.25">
      <c r="A3109" t="s">
        <v>3133</v>
      </c>
      <c r="B3109">
        <v>58</v>
      </c>
      <c r="C3109" t="s">
        <v>13</v>
      </c>
      <c r="D3109">
        <v>97</v>
      </c>
      <c r="E3109">
        <v>302.28578595823598</v>
      </c>
      <c r="F3109">
        <v>30.889441880974498</v>
      </c>
      <c r="G3109" t="s">
        <v>36</v>
      </c>
      <c r="H3109" t="s">
        <v>22</v>
      </c>
      <c r="I3109" t="s">
        <v>26</v>
      </c>
      <c r="J3109">
        <v>7</v>
      </c>
      <c r="K3109">
        <v>28633.1</v>
      </c>
      <c r="L3109" t="s">
        <v>23</v>
      </c>
      <c r="M3109" t="str">
        <f>IF(PatientData[[#This Row],[Age]]&lt;=30,"18-30",IF(PatientData[[#This Row],[Age]]&lt;=40,"31-40",IF(PatientData[[#This Row],[Age]]&lt;=50,"41-50",IF(PatientData[[#This Row],[Age]]&lt;=60,"51-60",IF(PatientData[[#This Row],[Age]]&lt;=70,"61-70",IF(PatientData[[#This Row],[Age]]&lt;=80,"71-80","80+"))))))</f>
        <v>51-60</v>
      </c>
    </row>
    <row r="3110" spans="1:13" x14ac:dyDescent="0.25">
      <c r="A3110" t="s">
        <v>3134</v>
      </c>
      <c r="B3110">
        <v>57</v>
      </c>
      <c r="C3110" t="s">
        <v>25</v>
      </c>
      <c r="D3110">
        <v>128</v>
      </c>
      <c r="E3110">
        <v>189.15040803002401</v>
      </c>
      <c r="F3110">
        <v>29.631096319964701</v>
      </c>
      <c r="G3110" t="s">
        <v>14</v>
      </c>
      <c r="H3110" t="s">
        <v>22</v>
      </c>
      <c r="I3110" t="s">
        <v>15</v>
      </c>
      <c r="J3110">
        <v>3</v>
      </c>
      <c r="K3110">
        <v>12681.55</v>
      </c>
      <c r="L3110" t="s">
        <v>16</v>
      </c>
      <c r="M3110" t="str">
        <f>IF(PatientData[[#This Row],[Age]]&lt;=30,"18-30",IF(PatientData[[#This Row],[Age]]&lt;=40,"31-40",IF(PatientData[[#This Row],[Age]]&lt;=50,"41-50",IF(PatientData[[#This Row],[Age]]&lt;=60,"51-60",IF(PatientData[[#This Row],[Age]]&lt;=70,"61-70",IF(PatientData[[#This Row],[Age]]&lt;=80,"71-80","80+"))))))</f>
        <v>51-60</v>
      </c>
    </row>
    <row r="3111" spans="1:13" x14ac:dyDescent="0.25">
      <c r="A3111" t="s">
        <v>3135</v>
      </c>
      <c r="B3111">
        <v>89</v>
      </c>
      <c r="C3111" t="s">
        <v>13</v>
      </c>
      <c r="D3111">
        <v>155</v>
      </c>
      <c r="E3111">
        <v>229.76834379548299</v>
      </c>
      <c r="F3111">
        <v>24.199463464928701</v>
      </c>
      <c r="G3111" t="s">
        <v>14</v>
      </c>
      <c r="H3111" t="s">
        <v>19</v>
      </c>
      <c r="I3111" t="s">
        <v>28</v>
      </c>
      <c r="J3111">
        <v>5</v>
      </c>
      <c r="K3111">
        <v>4869.7299999999996</v>
      </c>
      <c r="L3111" t="s">
        <v>43</v>
      </c>
      <c r="M3111" t="str">
        <f>IF(PatientData[[#This Row],[Age]]&lt;=30,"18-30",IF(PatientData[[#This Row],[Age]]&lt;=40,"31-40",IF(PatientData[[#This Row],[Age]]&lt;=50,"41-50",IF(PatientData[[#This Row],[Age]]&lt;=60,"51-60",IF(PatientData[[#This Row],[Age]]&lt;=70,"61-70",IF(PatientData[[#This Row],[Age]]&lt;=80,"71-80","80+"))))))</f>
        <v>80+</v>
      </c>
    </row>
    <row r="3112" spans="1:13" x14ac:dyDescent="0.25">
      <c r="A3112" t="s">
        <v>3136</v>
      </c>
      <c r="B3112">
        <v>48</v>
      </c>
      <c r="C3112" t="s">
        <v>13</v>
      </c>
      <c r="D3112">
        <v>136</v>
      </c>
      <c r="E3112">
        <v>158.87838367962499</v>
      </c>
      <c r="F3112">
        <v>19.364967730462901</v>
      </c>
      <c r="G3112" t="s">
        <v>36</v>
      </c>
      <c r="H3112" t="s">
        <v>22</v>
      </c>
      <c r="I3112" t="s">
        <v>26</v>
      </c>
      <c r="J3112">
        <v>4</v>
      </c>
      <c r="K3112">
        <v>15203.93</v>
      </c>
      <c r="L3112" t="s">
        <v>16</v>
      </c>
      <c r="M3112" t="str">
        <f>IF(PatientData[[#This Row],[Age]]&lt;=30,"18-30",IF(PatientData[[#This Row],[Age]]&lt;=40,"31-40",IF(PatientData[[#This Row],[Age]]&lt;=50,"41-50",IF(PatientData[[#This Row],[Age]]&lt;=60,"51-60",IF(PatientData[[#This Row],[Age]]&lt;=70,"61-70",IF(PatientData[[#This Row],[Age]]&lt;=80,"71-80","80+"))))))</f>
        <v>41-50</v>
      </c>
    </row>
    <row r="3113" spans="1:13" x14ac:dyDescent="0.25">
      <c r="A3113" t="s">
        <v>3137</v>
      </c>
      <c r="B3113">
        <v>62</v>
      </c>
      <c r="C3113" t="s">
        <v>25</v>
      </c>
      <c r="D3113">
        <v>124</v>
      </c>
      <c r="E3113">
        <v>230.35622376387801</v>
      </c>
      <c r="F3113">
        <v>22.4790159630071</v>
      </c>
      <c r="G3113" t="s">
        <v>14</v>
      </c>
      <c r="H3113" t="s">
        <v>19</v>
      </c>
      <c r="I3113" t="s">
        <v>15</v>
      </c>
      <c r="J3113">
        <v>8</v>
      </c>
      <c r="K3113">
        <v>8995.19</v>
      </c>
      <c r="L3113" t="s">
        <v>23</v>
      </c>
      <c r="M3113" t="str">
        <f>IF(PatientData[[#This Row],[Age]]&lt;=30,"18-30",IF(PatientData[[#This Row],[Age]]&lt;=40,"31-40",IF(PatientData[[#This Row],[Age]]&lt;=50,"41-50",IF(PatientData[[#This Row],[Age]]&lt;=60,"51-60",IF(PatientData[[#This Row],[Age]]&lt;=70,"61-70",IF(PatientData[[#This Row],[Age]]&lt;=80,"71-80","80+"))))))</f>
        <v>61-70</v>
      </c>
    </row>
    <row r="3114" spans="1:13" x14ac:dyDescent="0.25">
      <c r="A3114" t="s">
        <v>3138</v>
      </c>
      <c r="B3114">
        <v>48</v>
      </c>
      <c r="C3114" t="s">
        <v>25</v>
      </c>
      <c r="D3114">
        <v>135</v>
      </c>
      <c r="E3114">
        <v>200.215586124173</v>
      </c>
      <c r="F3114" t="s">
        <v>10051</v>
      </c>
      <c r="G3114" t="s">
        <v>14</v>
      </c>
      <c r="H3114" t="s">
        <v>19</v>
      </c>
      <c r="I3114" t="s">
        <v>28</v>
      </c>
      <c r="J3114">
        <v>3</v>
      </c>
      <c r="K3114">
        <v>6210.69</v>
      </c>
      <c r="L3114" t="s">
        <v>16</v>
      </c>
      <c r="M3114" t="str">
        <f>IF(PatientData[[#This Row],[Age]]&lt;=30,"18-30",IF(PatientData[[#This Row],[Age]]&lt;=40,"31-40",IF(PatientData[[#This Row],[Age]]&lt;=50,"41-50",IF(PatientData[[#This Row],[Age]]&lt;=60,"51-60",IF(PatientData[[#This Row],[Age]]&lt;=70,"61-70",IF(PatientData[[#This Row],[Age]]&lt;=80,"71-80","80+"))))))</f>
        <v>41-50</v>
      </c>
    </row>
    <row r="3115" spans="1:13" x14ac:dyDescent="0.25">
      <c r="A3115" t="s">
        <v>3139</v>
      </c>
      <c r="B3115">
        <v>37</v>
      </c>
      <c r="C3115" t="s">
        <v>13</v>
      </c>
      <c r="D3115">
        <v>141</v>
      </c>
      <c r="E3115">
        <v>221.89614202445799</v>
      </c>
      <c r="F3115">
        <v>25.777748192577501</v>
      </c>
      <c r="G3115" t="s">
        <v>14</v>
      </c>
      <c r="H3115" t="s">
        <v>19</v>
      </c>
      <c r="I3115" t="s">
        <v>28</v>
      </c>
      <c r="J3115">
        <v>2</v>
      </c>
      <c r="K3115">
        <v>3809.19</v>
      </c>
      <c r="L3115" t="s">
        <v>16</v>
      </c>
      <c r="M3115" t="str">
        <f>IF(PatientData[[#This Row],[Age]]&lt;=30,"18-30",IF(PatientData[[#This Row],[Age]]&lt;=40,"31-40",IF(PatientData[[#This Row],[Age]]&lt;=50,"41-50",IF(PatientData[[#This Row],[Age]]&lt;=60,"51-60",IF(PatientData[[#This Row],[Age]]&lt;=70,"61-70",IF(PatientData[[#This Row],[Age]]&lt;=80,"71-80","80+"))))))</f>
        <v>31-40</v>
      </c>
    </row>
    <row r="3116" spans="1:13" x14ac:dyDescent="0.25">
      <c r="A3116" t="s">
        <v>3140</v>
      </c>
      <c r="B3116">
        <v>29</v>
      </c>
      <c r="C3116" t="s">
        <v>25</v>
      </c>
      <c r="D3116">
        <v>153</v>
      </c>
      <c r="E3116">
        <v>184.435683485607</v>
      </c>
      <c r="F3116">
        <v>21.916344150621502</v>
      </c>
      <c r="G3116" t="s">
        <v>18</v>
      </c>
      <c r="H3116" t="s">
        <v>19</v>
      </c>
      <c r="I3116" t="s">
        <v>10051</v>
      </c>
      <c r="J3116">
        <v>2</v>
      </c>
      <c r="K3116">
        <v>6053.69</v>
      </c>
      <c r="L3116" t="s">
        <v>16</v>
      </c>
      <c r="M3116" t="str">
        <f>IF(PatientData[[#This Row],[Age]]&lt;=30,"18-30",IF(PatientData[[#This Row],[Age]]&lt;=40,"31-40",IF(PatientData[[#This Row],[Age]]&lt;=50,"41-50",IF(PatientData[[#This Row],[Age]]&lt;=60,"51-60",IF(PatientData[[#This Row],[Age]]&lt;=70,"61-70",IF(PatientData[[#This Row],[Age]]&lt;=80,"71-80","80+"))))))</f>
        <v>18-30</v>
      </c>
    </row>
    <row r="3117" spans="1:13" x14ac:dyDescent="0.25">
      <c r="A3117" t="s">
        <v>3141</v>
      </c>
      <c r="B3117">
        <v>53</v>
      </c>
      <c r="C3117" t="s">
        <v>13</v>
      </c>
      <c r="D3117">
        <v>139</v>
      </c>
      <c r="E3117" t="s">
        <v>10051</v>
      </c>
      <c r="F3117">
        <v>36.292992264839697</v>
      </c>
      <c r="G3117" t="s">
        <v>14</v>
      </c>
      <c r="H3117" t="s">
        <v>22</v>
      </c>
      <c r="I3117" t="s">
        <v>15</v>
      </c>
      <c r="J3117">
        <v>5</v>
      </c>
      <c r="K3117">
        <v>12421.86</v>
      </c>
      <c r="L3117" t="s">
        <v>16</v>
      </c>
      <c r="M3117" t="str">
        <f>IF(PatientData[[#This Row],[Age]]&lt;=30,"18-30",IF(PatientData[[#This Row],[Age]]&lt;=40,"31-40",IF(PatientData[[#This Row],[Age]]&lt;=50,"41-50",IF(PatientData[[#This Row],[Age]]&lt;=60,"51-60",IF(PatientData[[#This Row],[Age]]&lt;=70,"61-70",IF(PatientData[[#This Row],[Age]]&lt;=80,"71-80","80+"))))))</f>
        <v>51-60</v>
      </c>
    </row>
    <row r="3118" spans="1:13" x14ac:dyDescent="0.25">
      <c r="A3118" t="s">
        <v>3142</v>
      </c>
      <c r="B3118">
        <v>61</v>
      </c>
      <c r="C3118" t="s">
        <v>13</v>
      </c>
      <c r="D3118">
        <v>137</v>
      </c>
      <c r="E3118">
        <v>218.47313979570299</v>
      </c>
      <c r="F3118">
        <v>19.324830413558601</v>
      </c>
      <c r="G3118" t="s">
        <v>36</v>
      </c>
      <c r="H3118" t="s">
        <v>19</v>
      </c>
      <c r="I3118" t="s">
        <v>15</v>
      </c>
      <c r="J3118">
        <v>3</v>
      </c>
      <c r="K3118">
        <v>10478.23</v>
      </c>
      <c r="L3118" t="s">
        <v>23</v>
      </c>
      <c r="M3118" t="str">
        <f>IF(PatientData[[#This Row],[Age]]&lt;=30,"18-30",IF(PatientData[[#This Row],[Age]]&lt;=40,"31-40",IF(PatientData[[#This Row],[Age]]&lt;=50,"41-50",IF(PatientData[[#This Row],[Age]]&lt;=60,"51-60",IF(PatientData[[#This Row],[Age]]&lt;=70,"61-70",IF(PatientData[[#This Row],[Age]]&lt;=80,"71-80","80+"))))))</f>
        <v>61-70</v>
      </c>
    </row>
    <row r="3119" spans="1:13" x14ac:dyDescent="0.25">
      <c r="A3119" t="s">
        <v>3143</v>
      </c>
      <c r="B3119">
        <v>40</v>
      </c>
      <c r="C3119" t="s">
        <v>25</v>
      </c>
      <c r="D3119">
        <v>107</v>
      </c>
      <c r="E3119">
        <v>186.83479265878401</v>
      </c>
      <c r="F3119">
        <v>25.063429476773798</v>
      </c>
      <c r="G3119" t="s">
        <v>14</v>
      </c>
      <c r="H3119" t="s">
        <v>19</v>
      </c>
      <c r="I3119" t="s">
        <v>28</v>
      </c>
      <c r="J3119">
        <v>2</v>
      </c>
      <c r="K3119">
        <v>4561.78</v>
      </c>
      <c r="L3119" t="s">
        <v>16</v>
      </c>
      <c r="M3119" t="str">
        <f>IF(PatientData[[#This Row],[Age]]&lt;=30,"18-30",IF(PatientData[[#This Row],[Age]]&lt;=40,"31-40",IF(PatientData[[#This Row],[Age]]&lt;=50,"41-50",IF(PatientData[[#This Row],[Age]]&lt;=60,"51-60",IF(PatientData[[#This Row],[Age]]&lt;=70,"61-70",IF(PatientData[[#This Row],[Age]]&lt;=80,"71-80","80+"))))))</f>
        <v>31-40</v>
      </c>
    </row>
    <row r="3120" spans="1:13" x14ac:dyDescent="0.25">
      <c r="A3120" t="s">
        <v>3144</v>
      </c>
      <c r="B3120">
        <v>82</v>
      </c>
      <c r="C3120" t="s">
        <v>25</v>
      </c>
      <c r="D3120">
        <v>168</v>
      </c>
      <c r="E3120">
        <v>171.15813875409</v>
      </c>
      <c r="F3120">
        <v>24.443546116255</v>
      </c>
      <c r="G3120" t="s">
        <v>14</v>
      </c>
      <c r="H3120" t="s">
        <v>22</v>
      </c>
      <c r="I3120" t="s">
        <v>26</v>
      </c>
      <c r="J3120">
        <v>3</v>
      </c>
      <c r="K3120">
        <v>13431.94</v>
      </c>
      <c r="L3120" t="s">
        <v>16</v>
      </c>
      <c r="M3120" t="str">
        <f>IF(PatientData[[#This Row],[Age]]&lt;=30,"18-30",IF(PatientData[[#This Row],[Age]]&lt;=40,"31-40",IF(PatientData[[#This Row],[Age]]&lt;=50,"41-50",IF(PatientData[[#This Row],[Age]]&lt;=60,"51-60",IF(PatientData[[#This Row],[Age]]&lt;=70,"61-70",IF(PatientData[[#This Row],[Age]]&lt;=80,"71-80","80+"))))))</f>
        <v>80+</v>
      </c>
    </row>
    <row r="3121" spans="1:13" x14ac:dyDescent="0.25">
      <c r="A3121" t="s">
        <v>3145</v>
      </c>
      <c r="B3121">
        <v>65</v>
      </c>
      <c r="C3121" t="s">
        <v>25</v>
      </c>
      <c r="D3121">
        <v>140</v>
      </c>
      <c r="E3121">
        <v>187.40326627460001</v>
      </c>
      <c r="F3121">
        <v>21.399696890012699</v>
      </c>
      <c r="G3121" t="s">
        <v>14</v>
      </c>
      <c r="H3121" t="s">
        <v>22</v>
      </c>
      <c r="I3121" t="s">
        <v>15</v>
      </c>
      <c r="J3121">
        <v>2</v>
      </c>
      <c r="K3121">
        <v>8618.92</v>
      </c>
      <c r="L3121" t="s">
        <v>16</v>
      </c>
      <c r="M3121" t="str">
        <f>IF(PatientData[[#This Row],[Age]]&lt;=30,"18-30",IF(PatientData[[#This Row],[Age]]&lt;=40,"31-40",IF(PatientData[[#This Row],[Age]]&lt;=50,"41-50",IF(PatientData[[#This Row],[Age]]&lt;=60,"51-60",IF(PatientData[[#This Row],[Age]]&lt;=70,"61-70",IF(PatientData[[#This Row],[Age]]&lt;=80,"71-80","80+"))))))</f>
        <v>61-70</v>
      </c>
    </row>
    <row r="3122" spans="1:13" x14ac:dyDescent="0.25">
      <c r="A3122" t="s">
        <v>3146</v>
      </c>
      <c r="B3122">
        <v>48</v>
      </c>
      <c r="C3122" t="s">
        <v>13</v>
      </c>
      <c r="D3122">
        <v>96</v>
      </c>
      <c r="E3122">
        <v>264.83581699979402</v>
      </c>
      <c r="F3122">
        <v>22.7622106064169</v>
      </c>
      <c r="G3122" t="s">
        <v>14</v>
      </c>
      <c r="H3122" t="s">
        <v>22</v>
      </c>
      <c r="I3122" t="s">
        <v>15</v>
      </c>
      <c r="J3122">
        <v>2</v>
      </c>
      <c r="K3122">
        <v>7622.7</v>
      </c>
      <c r="L3122" t="s">
        <v>16</v>
      </c>
      <c r="M3122" t="str">
        <f>IF(PatientData[[#This Row],[Age]]&lt;=30,"18-30",IF(PatientData[[#This Row],[Age]]&lt;=40,"31-40",IF(PatientData[[#This Row],[Age]]&lt;=50,"41-50",IF(PatientData[[#This Row],[Age]]&lt;=60,"51-60",IF(PatientData[[#This Row],[Age]]&lt;=70,"61-70",IF(PatientData[[#This Row],[Age]]&lt;=80,"71-80","80+"))))))</f>
        <v>41-50</v>
      </c>
    </row>
    <row r="3123" spans="1:13" x14ac:dyDescent="0.25">
      <c r="A3123" t="s">
        <v>3147</v>
      </c>
      <c r="B3123">
        <v>56</v>
      </c>
      <c r="C3123" t="s">
        <v>13</v>
      </c>
      <c r="D3123">
        <v>161</v>
      </c>
      <c r="E3123">
        <v>236.05634503938199</v>
      </c>
      <c r="F3123">
        <v>18.810131339641501</v>
      </c>
      <c r="G3123" t="s">
        <v>18</v>
      </c>
      <c r="H3123" t="s">
        <v>19</v>
      </c>
      <c r="I3123" t="s">
        <v>15</v>
      </c>
      <c r="J3123">
        <v>1</v>
      </c>
      <c r="K3123">
        <v>12791.12</v>
      </c>
      <c r="L3123" t="s">
        <v>16</v>
      </c>
      <c r="M3123" t="str">
        <f>IF(PatientData[[#This Row],[Age]]&lt;=30,"18-30",IF(PatientData[[#This Row],[Age]]&lt;=40,"31-40",IF(PatientData[[#This Row],[Age]]&lt;=50,"41-50",IF(PatientData[[#This Row],[Age]]&lt;=60,"51-60",IF(PatientData[[#This Row],[Age]]&lt;=70,"61-70",IF(PatientData[[#This Row],[Age]]&lt;=80,"71-80","80+"))))))</f>
        <v>51-60</v>
      </c>
    </row>
    <row r="3124" spans="1:13" x14ac:dyDescent="0.25">
      <c r="A3124" t="s">
        <v>3148</v>
      </c>
      <c r="B3124">
        <v>56</v>
      </c>
      <c r="C3124" t="s">
        <v>13</v>
      </c>
      <c r="D3124">
        <v>149</v>
      </c>
      <c r="E3124">
        <v>243.32650849931201</v>
      </c>
      <c r="F3124">
        <v>25.578242501298</v>
      </c>
      <c r="G3124" t="s">
        <v>18</v>
      </c>
      <c r="H3124" t="s">
        <v>19</v>
      </c>
      <c r="I3124" t="s">
        <v>15</v>
      </c>
      <c r="J3124">
        <v>3</v>
      </c>
      <c r="K3124">
        <v>10639.21</v>
      </c>
      <c r="L3124" t="s">
        <v>23</v>
      </c>
      <c r="M3124" t="str">
        <f>IF(PatientData[[#This Row],[Age]]&lt;=30,"18-30",IF(PatientData[[#This Row],[Age]]&lt;=40,"31-40",IF(PatientData[[#This Row],[Age]]&lt;=50,"41-50",IF(PatientData[[#This Row],[Age]]&lt;=60,"51-60",IF(PatientData[[#This Row],[Age]]&lt;=70,"61-70",IF(PatientData[[#This Row],[Age]]&lt;=80,"71-80","80+"))))))</f>
        <v>51-60</v>
      </c>
    </row>
    <row r="3125" spans="1:13" x14ac:dyDescent="0.25">
      <c r="A3125" t="s">
        <v>3149</v>
      </c>
      <c r="B3125">
        <v>79</v>
      </c>
      <c r="C3125" t="s">
        <v>13</v>
      </c>
      <c r="D3125">
        <v>124</v>
      </c>
      <c r="E3125">
        <v>260.33477735338403</v>
      </c>
      <c r="F3125">
        <v>22.200488055403401</v>
      </c>
      <c r="G3125" t="s">
        <v>18</v>
      </c>
      <c r="H3125" t="s">
        <v>22</v>
      </c>
      <c r="I3125" t="s">
        <v>15</v>
      </c>
      <c r="J3125">
        <v>2</v>
      </c>
      <c r="K3125">
        <v>8799.2800000000007</v>
      </c>
      <c r="L3125" t="s">
        <v>43</v>
      </c>
      <c r="M3125" t="str">
        <f>IF(PatientData[[#This Row],[Age]]&lt;=30,"18-30",IF(PatientData[[#This Row],[Age]]&lt;=40,"31-40",IF(PatientData[[#This Row],[Age]]&lt;=50,"41-50",IF(PatientData[[#This Row],[Age]]&lt;=60,"51-60",IF(PatientData[[#This Row],[Age]]&lt;=70,"61-70",IF(PatientData[[#This Row],[Age]]&lt;=80,"71-80","80+"))))))</f>
        <v>71-80</v>
      </c>
    </row>
    <row r="3126" spans="1:13" x14ac:dyDescent="0.25">
      <c r="A3126" t="s">
        <v>3150</v>
      </c>
      <c r="B3126">
        <v>42</v>
      </c>
      <c r="C3126" t="s">
        <v>25</v>
      </c>
      <c r="D3126">
        <v>153</v>
      </c>
      <c r="E3126">
        <v>227.080225647004</v>
      </c>
      <c r="F3126">
        <v>34.4175612370137</v>
      </c>
      <c r="G3126" t="s">
        <v>36</v>
      </c>
      <c r="H3126" t="s">
        <v>10051</v>
      </c>
      <c r="I3126" t="s">
        <v>26</v>
      </c>
      <c r="J3126">
        <v>1</v>
      </c>
      <c r="K3126">
        <v>16073.76</v>
      </c>
      <c r="L3126" t="s">
        <v>16</v>
      </c>
      <c r="M3126" t="str">
        <f>IF(PatientData[[#This Row],[Age]]&lt;=30,"18-30",IF(PatientData[[#This Row],[Age]]&lt;=40,"31-40",IF(PatientData[[#This Row],[Age]]&lt;=50,"41-50",IF(PatientData[[#This Row],[Age]]&lt;=60,"51-60",IF(PatientData[[#This Row],[Age]]&lt;=70,"61-70",IF(PatientData[[#This Row],[Age]]&lt;=80,"71-80","80+"))))))</f>
        <v>41-50</v>
      </c>
    </row>
    <row r="3127" spans="1:13" x14ac:dyDescent="0.25">
      <c r="A3127" t="s">
        <v>3151</v>
      </c>
      <c r="B3127">
        <v>56</v>
      </c>
      <c r="C3127" t="s">
        <v>13</v>
      </c>
      <c r="D3127">
        <v>104</v>
      </c>
      <c r="E3127">
        <v>270.53499262386799</v>
      </c>
      <c r="F3127">
        <v>34.333168680517701</v>
      </c>
      <c r="G3127" t="s">
        <v>14</v>
      </c>
      <c r="H3127" t="s">
        <v>22</v>
      </c>
      <c r="I3127" t="s">
        <v>15</v>
      </c>
      <c r="J3127">
        <v>4</v>
      </c>
      <c r="K3127">
        <v>10991.31</v>
      </c>
      <c r="L3127" t="s">
        <v>16</v>
      </c>
      <c r="M3127" t="str">
        <f>IF(PatientData[[#This Row],[Age]]&lt;=30,"18-30",IF(PatientData[[#This Row],[Age]]&lt;=40,"31-40",IF(PatientData[[#This Row],[Age]]&lt;=50,"41-50",IF(PatientData[[#This Row],[Age]]&lt;=60,"51-60",IF(PatientData[[#This Row],[Age]]&lt;=70,"61-70",IF(PatientData[[#This Row],[Age]]&lt;=80,"71-80","80+"))))))</f>
        <v>51-60</v>
      </c>
    </row>
    <row r="3128" spans="1:13" x14ac:dyDescent="0.25">
      <c r="A3128" t="s">
        <v>3152</v>
      </c>
      <c r="B3128">
        <v>42</v>
      </c>
      <c r="C3128" t="s">
        <v>25</v>
      </c>
      <c r="D3128">
        <v>151</v>
      </c>
      <c r="E3128">
        <v>223.777733019946</v>
      </c>
      <c r="F3128">
        <v>23.390809013687999</v>
      </c>
      <c r="G3128" t="s">
        <v>14</v>
      </c>
      <c r="H3128" t="s">
        <v>19</v>
      </c>
      <c r="I3128" t="s">
        <v>28</v>
      </c>
      <c r="J3128">
        <v>1</v>
      </c>
      <c r="K3128">
        <v>3252.67</v>
      </c>
      <c r="L3128" t="s">
        <v>16</v>
      </c>
      <c r="M3128" t="str">
        <f>IF(PatientData[[#This Row],[Age]]&lt;=30,"18-30",IF(PatientData[[#This Row],[Age]]&lt;=40,"31-40",IF(PatientData[[#This Row],[Age]]&lt;=50,"41-50",IF(PatientData[[#This Row],[Age]]&lt;=60,"51-60",IF(PatientData[[#This Row],[Age]]&lt;=70,"61-70",IF(PatientData[[#This Row],[Age]]&lt;=80,"71-80","80+"))))))</f>
        <v>41-50</v>
      </c>
    </row>
    <row r="3129" spans="1:13" x14ac:dyDescent="0.25">
      <c r="A3129" t="s">
        <v>3153</v>
      </c>
      <c r="B3129">
        <v>54</v>
      </c>
      <c r="C3129" t="s">
        <v>25</v>
      </c>
      <c r="D3129">
        <v>145</v>
      </c>
      <c r="E3129">
        <v>245.62327423741201</v>
      </c>
      <c r="F3129">
        <v>30.161244409635501</v>
      </c>
      <c r="G3129" t="s">
        <v>36</v>
      </c>
      <c r="H3129" t="s">
        <v>19</v>
      </c>
      <c r="I3129" t="s">
        <v>26</v>
      </c>
      <c r="J3129">
        <v>2</v>
      </c>
      <c r="K3129" t="s">
        <v>10051</v>
      </c>
      <c r="L3129" t="s">
        <v>16</v>
      </c>
      <c r="M3129" t="str">
        <f>IF(PatientData[[#This Row],[Age]]&lt;=30,"18-30",IF(PatientData[[#This Row],[Age]]&lt;=40,"31-40",IF(PatientData[[#This Row],[Age]]&lt;=50,"41-50",IF(PatientData[[#This Row],[Age]]&lt;=60,"51-60",IF(PatientData[[#This Row],[Age]]&lt;=70,"61-70",IF(PatientData[[#This Row],[Age]]&lt;=80,"71-80","80+"))))))</f>
        <v>51-60</v>
      </c>
    </row>
    <row r="3130" spans="1:13" x14ac:dyDescent="0.25">
      <c r="A3130" t="s">
        <v>3154</v>
      </c>
      <c r="B3130">
        <v>25</v>
      </c>
      <c r="C3130" t="s">
        <v>25</v>
      </c>
      <c r="D3130">
        <v>131</v>
      </c>
      <c r="E3130">
        <v>191.39047384328799</v>
      </c>
      <c r="F3130">
        <v>23.009923098696301</v>
      </c>
      <c r="G3130" t="s">
        <v>18</v>
      </c>
      <c r="H3130" t="s">
        <v>19</v>
      </c>
      <c r="I3130" t="s">
        <v>15</v>
      </c>
      <c r="J3130">
        <v>3</v>
      </c>
      <c r="K3130">
        <v>5475.97</v>
      </c>
      <c r="L3130" t="s">
        <v>16</v>
      </c>
      <c r="M3130" t="str">
        <f>IF(PatientData[[#This Row],[Age]]&lt;=30,"18-30",IF(PatientData[[#This Row],[Age]]&lt;=40,"31-40",IF(PatientData[[#This Row],[Age]]&lt;=50,"41-50",IF(PatientData[[#This Row],[Age]]&lt;=60,"51-60",IF(PatientData[[#This Row],[Age]]&lt;=70,"61-70",IF(PatientData[[#This Row],[Age]]&lt;=80,"71-80","80+"))))))</f>
        <v>18-30</v>
      </c>
    </row>
    <row r="3131" spans="1:13" x14ac:dyDescent="0.25">
      <c r="A3131" t="s">
        <v>3155</v>
      </c>
      <c r="B3131">
        <v>43</v>
      </c>
      <c r="C3131" t="s">
        <v>13</v>
      </c>
      <c r="D3131">
        <v>135</v>
      </c>
      <c r="E3131">
        <v>236.120995287309</v>
      </c>
      <c r="F3131">
        <v>24.573321373322798</v>
      </c>
      <c r="G3131" t="s">
        <v>36</v>
      </c>
      <c r="H3131" t="s">
        <v>19</v>
      </c>
      <c r="I3131" t="s">
        <v>15</v>
      </c>
      <c r="J3131">
        <v>6</v>
      </c>
      <c r="K3131">
        <v>11453.1</v>
      </c>
      <c r="L3131" t="s">
        <v>16</v>
      </c>
      <c r="M3131" t="str">
        <f>IF(PatientData[[#This Row],[Age]]&lt;=30,"18-30",IF(PatientData[[#This Row],[Age]]&lt;=40,"31-40",IF(PatientData[[#This Row],[Age]]&lt;=50,"41-50",IF(PatientData[[#This Row],[Age]]&lt;=60,"51-60",IF(PatientData[[#This Row],[Age]]&lt;=70,"61-70",IF(PatientData[[#This Row],[Age]]&lt;=80,"71-80","80+"))))))</f>
        <v>41-50</v>
      </c>
    </row>
    <row r="3132" spans="1:13" x14ac:dyDescent="0.25">
      <c r="A3132" t="s">
        <v>3156</v>
      </c>
      <c r="B3132">
        <v>57</v>
      </c>
      <c r="C3132" t="s">
        <v>13</v>
      </c>
      <c r="D3132">
        <v>160</v>
      </c>
      <c r="E3132">
        <v>232.20836168337999</v>
      </c>
      <c r="F3132">
        <v>39.926920560250501</v>
      </c>
      <c r="G3132" t="s">
        <v>36</v>
      </c>
      <c r="H3132" t="s">
        <v>22</v>
      </c>
      <c r="I3132" t="s">
        <v>26</v>
      </c>
      <c r="J3132">
        <v>1</v>
      </c>
      <c r="K3132">
        <v>20677.64</v>
      </c>
      <c r="L3132" t="s">
        <v>23</v>
      </c>
      <c r="M3132" t="str">
        <f>IF(PatientData[[#This Row],[Age]]&lt;=30,"18-30",IF(PatientData[[#This Row],[Age]]&lt;=40,"31-40",IF(PatientData[[#This Row],[Age]]&lt;=50,"41-50",IF(PatientData[[#This Row],[Age]]&lt;=60,"51-60",IF(PatientData[[#This Row],[Age]]&lt;=70,"61-70",IF(PatientData[[#This Row],[Age]]&lt;=80,"71-80","80+"))))))</f>
        <v>51-60</v>
      </c>
    </row>
    <row r="3133" spans="1:13" x14ac:dyDescent="0.25">
      <c r="A3133" t="s">
        <v>3157</v>
      </c>
      <c r="B3133">
        <v>42</v>
      </c>
      <c r="C3133" t="s">
        <v>25</v>
      </c>
      <c r="D3133">
        <v>111</v>
      </c>
      <c r="E3133">
        <v>168.65131043848999</v>
      </c>
      <c r="F3133" t="s">
        <v>10051</v>
      </c>
      <c r="G3133" t="s">
        <v>14</v>
      </c>
      <c r="H3133" t="s">
        <v>22</v>
      </c>
      <c r="I3133" t="s">
        <v>28</v>
      </c>
      <c r="J3133">
        <v>2</v>
      </c>
      <c r="K3133">
        <v>500</v>
      </c>
      <c r="L3133" t="s">
        <v>16</v>
      </c>
      <c r="M3133" t="str">
        <f>IF(PatientData[[#This Row],[Age]]&lt;=30,"18-30",IF(PatientData[[#This Row],[Age]]&lt;=40,"31-40",IF(PatientData[[#This Row],[Age]]&lt;=50,"41-50",IF(PatientData[[#This Row],[Age]]&lt;=60,"51-60",IF(PatientData[[#This Row],[Age]]&lt;=70,"61-70",IF(PatientData[[#This Row],[Age]]&lt;=80,"71-80","80+"))))))</f>
        <v>41-50</v>
      </c>
    </row>
    <row r="3134" spans="1:13" x14ac:dyDescent="0.25">
      <c r="A3134" t="s">
        <v>3158</v>
      </c>
      <c r="B3134">
        <v>44</v>
      </c>
      <c r="C3134" t="s">
        <v>25</v>
      </c>
      <c r="D3134">
        <v>140</v>
      </c>
      <c r="E3134" t="s">
        <v>10051</v>
      </c>
      <c r="F3134">
        <v>16.510392580706</v>
      </c>
      <c r="G3134" t="s">
        <v>18</v>
      </c>
      <c r="H3134" t="s">
        <v>19</v>
      </c>
      <c r="I3134" t="s">
        <v>15</v>
      </c>
      <c r="J3134">
        <v>1</v>
      </c>
      <c r="K3134">
        <v>5560.16</v>
      </c>
      <c r="L3134" t="s">
        <v>23</v>
      </c>
      <c r="M3134" t="str">
        <f>IF(PatientData[[#This Row],[Age]]&lt;=30,"18-30",IF(PatientData[[#This Row],[Age]]&lt;=40,"31-40",IF(PatientData[[#This Row],[Age]]&lt;=50,"41-50",IF(PatientData[[#This Row],[Age]]&lt;=60,"51-60",IF(PatientData[[#This Row],[Age]]&lt;=70,"61-70",IF(PatientData[[#This Row],[Age]]&lt;=80,"71-80","80+"))))))</f>
        <v>41-50</v>
      </c>
    </row>
    <row r="3135" spans="1:13" x14ac:dyDescent="0.25">
      <c r="A3135" t="s">
        <v>3159</v>
      </c>
      <c r="B3135">
        <v>43</v>
      </c>
      <c r="C3135" t="s">
        <v>13</v>
      </c>
      <c r="D3135">
        <v>139</v>
      </c>
      <c r="E3135">
        <v>213.78532106577899</v>
      </c>
      <c r="F3135">
        <v>26.542624994522001</v>
      </c>
      <c r="G3135" t="s">
        <v>18</v>
      </c>
      <c r="H3135" t="s">
        <v>22</v>
      </c>
      <c r="I3135" t="s">
        <v>15</v>
      </c>
      <c r="J3135">
        <v>1</v>
      </c>
      <c r="K3135">
        <v>11926.26</v>
      </c>
      <c r="L3135" t="s">
        <v>16</v>
      </c>
      <c r="M3135" t="str">
        <f>IF(PatientData[[#This Row],[Age]]&lt;=30,"18-30",IF(PatientData[[#This Row],[Age]]&lt;=40,"31-40",IF(PatientData[[#This Row],[Age]]&lt;=50,"41-50",IF(PatientData[[#This Row],[Age]]&lt;=60,"51-60",IF(PatientData[[#This Row],[Age]]&lt;=70,"61-70",IF(PatientData[[#This Row],[Age]]&lt;=80,"71-80","80+"))))))</f>
        <v>41-50</v>
      </c>
    </row>
    <row r="3136" spans="1:13" x14ac:dyDescent="0.25">
      <c r="A3136" t="s">
        <v>3160</v>
      </c>
      <c r="B3136">
        <v>21</v>
      </c>
      <c r="C3136" t="s">
        <v>13</v>
      </c>
      <c r="D3136">
        <v>90</v>
      </c>
      <c r="E3136">
        <v>206.87411587635299</v>
      </c>
      <c r="F3136">
        <v>29.471797402486999</v>
      </c>
      <c r="G3136" t="s">
        <v>14</v>
      </c>
      <c r="H3136" t="s">
        <v>22</v>
      </c>
      <c r="I3136" t="s">
        <v>15</v>
      </c>
      <c r="J3136">
        <v>5</v>
      </c>
      <c r="K3136">
        <v>7501.03</v>
      </c>
      <c r="L3136" t="s">
        <v>16</v>
      </c>
      <c r="M3136" t="str">
        <f>IF(PatientData[[#This Row],[Age]]&lt;=30,"18-30",IF(PatientData[[#This Row],[Age]]&lt;=40,"31-40",IF(PatientData[[#This Row],[Age]]&lt;=50,"41-50",IF(PatientData[[#This Row],[Age]]&lt;=60,"51-60",IF(PatientData[[#This Row],[Age]]&lt;=70,"61-70",IF(PatientData[[#This Row],[Age]]&lt;=80,"71-80","80+"))))))</f>
        <v>18-30</v>
      </c>
    </row>
    <row r="3137" spans="1:13" x14ac:dyDescent="0.25">
      <c r="A3137" t="s">
        <v>3161</v>
      </c>
      <c r="B3137">
        <v>72</v>
      </c>
      <c r="C3137" t="s">
        <v>25</v>
      </c>
      <c r="D3137">
        <v>116</v>
      </c>
      <c r="E3137">
        <v>169.116705827846</v>
      </c>
      <c r="F3137">
        <v>19.317094916565999</v>
      </c>
      <c r="G3137" t="s">
        <v>36</v>
      </c>
      <c r="H3137" t="s">
        <v>19</v>
      </c>
      <c r="I3137" t="s">
        <v>26</v>
      </c>
      <c r="J3137">
        <v>8</v>
      </c>
      <c r="K3137">
        <v>17200.990000000002</v>
      </c>
      <c r="L3137" t="s">
        <v>16</v>
      </c>
      <c r="M3137" t="str">
        <f>IF(PatientData[[#This Row],[Age]]&lt;=30,"18-30",IF(PatientData[[#This Row],[Age]]&lt;=40,"31-40",IF(PatientData[[#This Row],[Age]]&lt;=50,"41-50",IF(PatientData[[#This Row],[Age]]&lt;=60,"51-60",IF(PatientData[[#This Row],[Age]]&lt;=70,"61-70",IF(PatientData[[#This Row],[Age]]&lt;=80,"71-80","80+"))))))</f>
        <v>71-80</v>
      </c>
    </row>
    <row r="3138" spans="1:13" x14ac:dyDescent="0.25">
      <c r="A3138" t="s">
        <v>3162</v>
      </c>
      <c r="B3138">
        <v>68</v>
      </c>
      <c r="C3138" t="s">
        <v>13</v>
      </c>
      <c r="D3138">
        <v>124</v>
      </c>
      <c r="E3138">
        <v>225.505665618254</v>
      </c>
      <c r="F3138">
        <v>26.087408532725401</v>
      </c>
      <c r="G3138" t="s">
        <v>18</v>
      </c>
      <c r="H3138" t="s">
        <v>19</v>
      </c>
      <c r="I3138" t="s">
        <v>15</v>
      </c>
      <c r="J3138">
        <v>2</v>
      </c>
      <c r="K3138">
        <v>7941.46</v>
      </c>
      <c r="L3138" t="s">
        <v>16</v>
      </c>
      <c r="M3138" t="str">
        <f>IF(PatientData[[#This Row],[Age]]&lt;=30,"18-30",IF(PatientData[[#This Row],[Age]]&lt;=40,"31-40",IF(PatientData[[#This Row],[Age]]&lt;=50,"41-50",IF(PatientData[[#This Row],[Age]]&lt;=60,"51-60",IF(PatientData[[#This Row],[Age]]&lt;=70,"61-70",IF(PatientData[[#This Row],[Age]]&lt;=80,"71-80","80+"))))))</f>
        <v>61-70</v>
      </c>
    </row>
    <row r="3139" spans="1:13" x14ac:dyDescent="0.25">
      <c r="A3139" t="s">
        <v>3163</v>
      </c>
      <c r="B3139">
        <v>50</v>
      </c>
      <c r="C3139" t="s">
        <v>25</v>
      </c>
      <c r="D3139">
        <v>168</v>
      </c>
      <c r="E3139">
        <v>247.82001921788901</v>
      </c>
      <c r="F3139">
        <v>38.186125372177102</v>
      </c>
      <c r="G3139" t="s">
        <v>14</v>
      </c>
      <c r="H3139" t="s">
        <v>22</v>
      </c>
      <c r="I3139" t="s">
        <v>10051</v>
      </c>
      <c r="J3139">
        <v>1</v>
      </c>
      <c r="K3139">
        <v>3228.42</v>
      </c>
      <c r="L3139" t="s">
        <v>20</v>
      </c>
      <c r="M3139" t="str">
        <f>IF(PatientData[[#This Row],[Age]]&lt;=30,"18-30",IF(PatientData[[#This Row],[Age]]&lt;=40,"31-40",IF(PatientData[[#This Row],[Age]]&lt;=50,"41-50",IF(PatientData[[#This Row],[Age]]&lt;=60,"51-60",IF(PatientData[[#This Row],[Age]]&lt;=70,"61-70",IF(PatientData[[#This Row],[Age]]&lt;=80,"71-80","80+"))))))</f>
        <v>41-50</v>
      </c>
    </row>
    <row r="3140" spans="1:13" x14ac:dyDescent="0.25">
      <c r="A3140" t="s">
        <v>3164</v>
      </c>
      <c r="B3140">
        <v>29</v>
      </c>
      <c r="C3140" t="s">
        <v>25</v>
      </c>
      <c r="D3140">
        <v>134</v>
      </c>
      <c r="E3140">
        <v>234.807018112793</v>
      </c>
      <c r="F3140">
        <v>33.817520098487698</v>
      </c>
      <c r="G3140" t="s">
        <v>36</v>
      </c>
      <c r="H3140" t="s">
        <v>19</v>
      </c>
      <c r="I3140" t="s">
        <v>15</v>
      </c>
      <c r="J3140">
        <v>8</v>
      </c>
      <c r="K3140">
        <v>13271.57</v>
      </c>
      <c r="L3140" t="s">
        <v>16</v>
      </c>
      <c r="M3140" t="str">
        <f>IF(PatientData[[#This Row],[Age]]&lt;=30,"18-30",IF(PatientData[[#This Row],[Age]]&lt;=40,"31-40",IF(PatientData[[#This Row],[Age]]&lt;=50,"41-50",IF(PatientData[[#This Row],[Age]]&lt;=60,"51-60",IF(PatientData[[#This Row],[Age]]&lt;=70,"61-70",IF(PatientData[[#This Row],[Age]]&lt;=80,"71-80","80+"))))))</f>
        <v>18-30</v>
      </c>
    </row>
    <row r="3141" spans="1:13" x14ac:dyDescent="0.25">
      <c r="A3141" t="s">
        <v>3165</v>
      </c>
      <c r="B3141">
        <v>74</v>
      </c>
      <c r="C3141" t="s">
        <v>13</v>
      </c>
      <c r="D3141">
        <v>128</v>
      </c>
      <c r="E3141">
        <v>149.21156667498801</v>
      </c>
      <c r="F3141">
        <v>30.935341777546199</v>
      </c>
      <c r="G3141" t="s">
        <v>36</v>
      </c>
      <c r="H3141" t="s">
        <v>19</v>
      </c>
      <c r="I3141" t="s">
        <v>15</v>
      </c>
      <c r="J3141">
        <v>4</v>
      </c>
      <c r="K3141" t="s">
        <v>10051</v>
      </c>
      <c r="L3141" t="s">
        <v>16</v>
      </c>
      <c r="M3141" t="str">
        <f>IF(PatientData[[#This Row],[Age]]&lt;=30,"18-30",IF(PatientData[[#This Row],[Age]]&lt;=40,"31-40",IF(PatientData[[#This Row],[Age]]&lt;=50,"41-50",IF(PatientData[[#This Row],[Age]]&lt;=60,"51-60",IF(PatientData[[#This Row],[Age]]&lt;=70,"61-70",IF(PatientData[[#This Row],[Age]]&lt;=80,"71-80","80+"))))))</f>
        <v>71-80</v>
      </c>
    </row>
    <row r="3142" spans="1:13" x14ac:dyDescent="0.25">
      <c r="A3142" t="s">
        <v>3166</v>
      </c>
      <c r="B3142">
        <v>27</v>
      </c>
      <c r="C3142" t="s">
        <v>13</v>
      </c>
      <c r="D3142">
        <v>119</v>
      </c>
      <c r="E3142">
        <v>161.41722936153499</v>
      </c>
      <c r="F3142">
        <v>28.361158737039599</v>
      </c>
      <c r="G3142" t="s">
        <v>14</v>
      </c>
      <c r="H3142" t="s">
        <v>19</v>
      </c>
      <c r="I3142" t="s">
        <v>28</v>
      </c>
      <c r="J3142">
        <v>3</v>
      </c>
      <c r="K3142">
        <v>3782.06</v>
      </c>
      <c r="L3142" t="s">
        <v>16</v>
      </c>
      <c r="M3142" t="str">
        <f>IF(PatientData[[#This Row],[Age]]&lt;=30,"18-30",IF(PatientData[[#This Row],[Age]]&lt;=40,"31-40",IF(PatientData[[#This Row],[Age]]&lt;=50,"41-50",IF(PatientData[[#This Row],[Age]]&lt;=60,"51-60",IF(PatientData[[#This Row],[Age]]&lt;=70,"61-70",IF(PatientData[[#This Row],[Age]]&lt;=80,"71-80","80+"))))))</f>
        <v>18-30</v>
      </c>
    </row>
    <row r="3143" spans="1:13" x14ac:dyDescent="0.25">
      <c r="A3143" t="s">
        <v>3167</v>
      </c>
      <c r="B3143">
        <v>35</v>
      </c>
      <c r="C3143" t="s">
        <v>25</v>
      </c>
      <c r="D3143">
        <v>108</v>
      </c>
      <c r="E3143">
        <v>149.33884306320101</v>
      </c>
      <c r="F3143">
        <v>20.405156390743201</v>
      </c>
      <c r="G3143" t="s">
        <v>18</v>
      </c>
      <c r="H3143" t="s">
        <v>19</v>
      </c>
      <c r="I3143" t="s">
        <v>15</v>
      </c>
      <c r="J3143">
        <v>2</v>
      </c>
      <c r="K3143">
        <v>7345.46</v>
      </c>
      <c r="L3143" t="s">
        <v>16</v>
      </c>
      <c r="M3143" t="str">
        <f>IF(PatientData[[#This Row],[Age]]&lt;=30,"18-30",IF(PatientData[[#This Row],[Age]]&lt;=40,"31-40",IF(PatientData[[#This Row],[Age]]&lt;=50,"41-50",IF(PatientData[[#This Row],[Age]]&lt;=60,"51-60",IF(PatientData[[#This Row],[Age]]&lt;=70,"61-70",IF(PatientData[[#This Row],[Age]]&lt;=80,"71-80","80+"))))))</f>
        <v>31-40</v>
      </c>
    </row>
    <row r="3144" spans="1:13" x14ac:dyDescent="0.25">
      <c r="A3144" t="s">
        <v>3168</v>
      </c>
      <c r="B3144">
        <v>49</v>
      </c>
      <c r="C3144" t="s">
        <v>25</v>
      </c>
      <c r="D3144">
        <v>126</v>
      </c>
      <c r="E3144">
        <v>182.52663044569701</v>
      </c>
      <c r="F3144" t="s">
        <v>10051</v>
      </c>
      <c r="G3144" t="s">
        <v>14</v>
      </c>
      <c r="H3144" t="s">
        <v>19</v>
      </c>
      <c r="I3144" t="s">
        <v>28</v>
      </c>
      <c r="J3144">
        <v>3</v>
      </c>
      <c r="K3144">
        <v>1412.53</v>
      </c>
      <c r="L3144" t="s">
        <v>16</v>
      </c>
      <c r="M3144" t="str">
        <f>IF(PatientData[[#This Row],[Age]]&lt;=30,"18-30",IF(PatientData[[#This Row],[Age]]&lt;=40,"31-40",IF(PatientData[[#This Row],[Age]]&lt;=50,"41-50",IF(PatientData[[#This Row],[Age]]&lt;=60,"51-60",IF(PatientData[[#This Row],[Age]]&lt;=70,"61-70",IF(PatientData[[#This Row],[Age]]&lt;=80,"71-80","80+"))))))</f>
        <v>41-50</v>
      </c>
    </row>
    <row r="3145" spans="1:13" x14ac:dyDescent="0.25">
      <c r="A3145" t="s">
        <v>3169</v>
      </c>
      <c r="B3145">
        <v>68</v>
      </c>
      <c r="C3145" t="s">
        <v>13</v>
      </c>
      <c r="D3145">
        <v>144</v>
      </c>
      <c r="E3145">
        <v>197.35412240565699</v>
      </c>
      <c r="F3145">
        <v>22.059712157245599</v>
      </c>
      <c r="G3145" t="s">
        <v>36</v>
      </c>
      <c r="H3145" t="s">
        <v>19</v>
      </c>
      <c r="I3145" t="s">
        <v>15</v>
      </c>
      <c r="J3145">
        <v>9</v>
      </c>
      <c r="K3145">
        <v>10677</v>
      </c>
      <c r="L3145" t="s">
        <v>16</v>
      </c>
      <c r="M3145" t="str">
        <f>IF(PatientData[[#This Row],[Age]]&lt;=30,"18-30",IF(PatientData[[#This Row],[Age]]&lt;=40,"31-40",IF(PatientData[[#This Row],[Age]]&lt;=50,"41-50",IF(PatientData[[#This Row],[Age]]&lt;=60,"51-60",IF(PatientData[[#This Row],[Age]]&lt;=70,"61-70",IF(PatientData[[#This Row],[Age]]&lt;=80,"71-80","80+"))))))</f>
        <v>61-70</v>
      </c>
    </row>
    <row r="3146" spans="1:13" x14ac:dyDescent="0.25">
      <c r="A3146" t="s">
        <v>3170</v>
      </c>
      <c r="B3146">
        <v>83</v>
      </c>
      <c r="C3146" t="s">
        <v>13</v>
      </c>
      <c r="D3146">
        <v>169</v>
      </c>
      <c r="E3146" t="s">
        <v>10051</v>
      </c>
      <c r="F3146">
        <v>31.7929657017267</v>
      </c>
      <c r="G3146" t="s">
        <v>18</v>
      </c>
      <c r="H3146" t="s">
        <v>22</v>
      </c>
      <c r="I3146" t="s">
        <v>15</v>
      </c>
      <c r="J3146">
        <v>6</v>
      </c>
      <c r="K3146">
        <v>12197.74</v>
      </c>
      <c r="L3146" t="s">
        <v>16</v>
      </c>
      <c r="M3146" t="str">
        <f>IF(PatientData[[#This Row],[Age]]&lt;=30,"18-30",IF(PatientData[[#This Row],[Age]]&lt;=40,"31-40",IF(PatientData[[#This Row],[Age]]&lt;=50,"41-50",IF(PatientData[[#This Row],[Age]]&lt;=60,"51-60",IF(PatientData[[#This Row],[Age]]&lt;=70,"61-70",IF(PatientData[[#This Row],[Age]]&lt;=80,"71-80","80+"))))))</f>
        <v>80+</v>
      </c>
    </row>
    <row r="3147" spans="1:13" x14ac:dyDescent="0.25">
      <c r="A3147" t="s">
        <v>3171</v>
      </c>
      <c r="B3147">
        <v>43</v>
      </c>
      <c r="C3147" t="s">
        <v>13</v>
      </c>
      <c r="D3147">
        <v>131</v>
      </c>
      <c r="E3147">
        <v>183.09814686207599</v>
      </c>
      <c r="F3147">
        <v>25.509133530507501</v>
      </c>
      <c r="G3147" t="s">
        <v>36</v>
      </c>
      <c r="H3147" t="s">
        <v>19</v>
      </c>
      <c r="I3147" t="s">
        <v>15</v>
      </c>
      <c r="J3147">
        <v>2</v>
      </c>
      <c r="K3147">
        <v>7719.75</v>
      </c>
      <c r="L3147" t="s">
        <v>16</v>
      </c>
      <c r="M3147" t="str">
        <f>IF(PatientData[[#This Row],[Age]]&lt;=30,"18-30",IF(PatientData[[#This Row],[Age]]&lt;=40,"31-40",IF(PatientData[[#This Row],[Age]]&lt;=50,"41-50",IF(PatientData[[#This Row],[Age]]&lt;=60,"51-60",IF(PatientData[[#This Row],[Age]]&lt;=70,"61-70",IF(PatientData[[#This Row],[Age]]&lt;=80,"71-80","80+"))))))</f>
        <v>41-50</v>
      </c>
    </row>
    <row r="3148" spans="1:13" x14ac:dyDescent="0.25">
      <c r="A3148" t="s">
        <v>3172</v>
      </c>
      <c r="B3148">
        <v>45</v>
      </c>
      <c r="C3148" t="s">
        <v>25</v>
      </c>
      <c r="D3148">
        <v>113</v>
      </c>
      <c r="E3148">
        <v>286.23645035376802</v>
      </c>
      <c r="F3148">
        <v>30.452778021570399</v>
      </c>
      <c r="G3148" t="s">
        <v>14</v>
      </c>
      <c r="H3148" t="s">
        <v>19</v>
      </c>
      <c r="I3148" t="s">
        <v>28</v>
      </c>
      <c r="J3148">
        <v>4</v>
      </c>
      <c r="K3148">
        <v>5302.73</v>
      </c>
      <c r="L3148" t="s">
        <v>16</v>
      </c>
      <c r="M3148" t="str">
        <f>IF(PatientData[[#This Row],[Age]]&lt;=30,"18-30",IF(PatientData[[#This Row],[Age]]&lt;=40,"31-40",IF(PatientData[[#This Row],[Age]]&lt;=50,"41-50",IF(PatientData[[#This Row],[Age]]&lt;=60,"51-60",IF(PatientData[[#This Row],[Age]]&lt;=70,"61-70",IF(PatientData[[#This Row],[Age]]&lt;=80,"71-80","80+"))))))</f>
        <v>41-50</v>
      </c>
    </row>
    <row r="3149" spans="1:13" x14ac:dyDescent="0.25">
      <c r="A3149" t="s">
        <v>3173</v>
      </c>
      <c r="B3149">
        <v>57</v>
      </c>
      <c r="C3149" t="s">
        <v>13</v>
      </c>
      <c r="D3149">
        <v>129</v>
      </c>
      <c r="E3149">
        <v>269.35655510363699</v>
      </c>
      <c r="F3149">
        <v>23.003246041214101</v>
      </c>
      <c r="G3149" t="s">
        <v>36</v>
      </c>
      <c r="H3149" t="s">
        <v>22</v>
      </c>
      <c r="I3149" t="s">
        <v>26</v>
      </c>
      <c r="J3149">
        <v>6</v>
      </c>
      <c r="K3149">
        <v>12988.12</v>
      </c>
      <c r="L3149" t="s">
        <v>16</v>
      </c>
      <c r="M3149" t="str">
        <f>IF(PatientData[[#This Row],[Age]]&lt;=30,"18-30",IF(PatientData[[#This Row],[Age]]&lt;=40,"31-40",IF(PatientData[[#This Row],[Age]]&lt;=50,"41-50",IF(PatientData[[#This Row],[Age]]&lt;=60,"51-60",IF(PatientData[[#This Row],[Age]]&lt;=70,"61-70",IF(PatientData[[#This Row],[Age]]&lt;=80,"71-80","80+"))))))</f>
        <v>51-60</v>
      </c>
    </row>
    <row r="3150" spans="1:13" x14ac:dyDescent="0.25">
      <c r="A3150" t="s">
        <v>3174</v>
      </c>
      <c r="B3150">
        <v>56</v>
      </c>
      <c r="C3150" t="s">
        <v>13</v>
      </c>
      <c r="D3150">
        <v>171</v>
      </c>
      <c r="E3150">
        <v>180.15586654441199</v>
      </c>
      <c r="F3150" t="s">
        <v>10051</v>
      </c>
      <c r="G3150" t="s">
        <v>36</v>
      </c>
      <c r="H3150" t="s">
        <v>19</v>
      </c>
      <c r="I3150" t="s">
        <v>15</v>
      </c>
      <c r="J3150">
        <v>1</v>
      </c>
      <c r="K3150">
        <v>3263.32</v>
      </c>
      <c r="L3150" t="s">
        <v>23</v>
      </c>
      <c r="M3150" t="str">
        <f>IF(PatientData[[#This Row],[Age]]&lt;=30,"18-30",IF(PatientData[[#This Row],[Age]]&lt;=40,"31-40",IF(PatientData[[#This Row],[Age]]&lt;=50,"41-50",IF(PatientData[[#This Row],[Age]]&lt;=60,"51-60",IF(PatientData[[#This Row],[Age]]&lt;=70,"61-70",IF(PatientData[[#This Row],[Age]]&lt;=80,"71-80","80+"))))))</f>
        <v>51-60</v>
      </c>
    </row>
    <row r="3151" spans="1:13" x14ac:dyDescent="0.25">
      <c r="A3151" t="s">
        <v>3175</v>
      </c>
      <c r="B3151">
        <v>58</v>
      </c>
      <c r="C3151" t="s">
        <v>25</v>
      </c>
      <c r="D3151">
        <v>139</v>
      </c>
      <c r="E3151">
        <v>237.65288710919501</v>
      </c>
      <c r="F3151">
        <v>31.074686413466399</v>
      </c>
      <c r="G3151" t="s">
        <v>14</v>
      </c>
      <c r="H3151" t="s">
        <v>22</v>
      </c>
      <c r="I3151" t="s">
        <v>15</v>
      </c>
      <c r="J3151">
        <v>3</v>
      </c>
      <c r="K3151">
        <v>4706.66</v>
      </c>
      <c r="L3151" t="s">
        <v>16</v>
      </c>
      <c r="M3151" t="str">
        <f>IF(PatientData[[#This Row],[Age]]&lt;=30,"18-30",IF(PatientData[[#This Row],[Age]]&lt;=40,"31-40",IF(PatientData[[#This Row],[Age]]&lt;=50,"41-50",IF(PatientData[[#This Row],[Age]]&lt;=60,"51-60",IF(PatientData[[#This Row],[Age]]&lt;=70,"61-70",IF(PatientData[[#This Row],[Age]]&lt;=80,"71-80","80+"))))))</f>
        <v>51-60</v>
      </c>
    </row>
    <row r="3152" spans="1:13" x14ac:dyDescent="0.25">
      <c r="A3152" t="s">
        <v>3176</v>
      </c>
      <c r="B3152">
        <v>49</v>
      </c>
      <c r="C3152" t="s">
        <v>25</v>
      </c>
      <c r="D3152">
        <v>121</v>
      </c>
      <c r="E3152">
        <v>201.93409454576201</v>
      </c>
      <c r="F3152">
        <v>27.144232346597601</v>
      </c>
      <c r="G3152" t="s">
        <v>18</v>
      </c>
      <c r="H3152" t="s">
        <v>22</v>
      </c>
      <c r="I3152" t="s">
        <v>26</v>
      </c>
      <c r="J3152">
        <v>4</v>
      </c>
      <c r="K3152">
        <v>15941.32</v>
      </c>
      <c r="L3152" t="s">
        <v>16</v>
      </c>
      <c r="M3152" t="str">
        <f>IF(PatientData[[#This Row],[Age]]&lt;=30,"18-30",IF(PatientData[[#This Row],[Age]]&lt;=40,"31-40",IF(PatientData[[#This Row],[Age]]&lt;=50,"41-50",IF(PatientData[[#This Row],[Age]]&lt;=60,"51-60",IF(PatientData[[#This Row],[Age]]&lt;=70,"61-70",IF(PatientData[[#This Row],[Age]]&lt;=80,"71-80","80+"))))))</f>
        <v>41-50</v>
      </c>
    </row>
    <row r="3153" spans="1:13" x14ac:dyDescent="0.25">
      <c r="A3153" t="s">
        <v>3177</v>
      </c>
      <c r="B3153">
        <v>56</v>
      </c>
      <c r="C3153" t="s">
        <v>25</v>
      </c>
      <c r="D3153">
        <v>113</v>
      </c>
      <c r="E3153">
        <v>291.74685730557701</v>
      </c>
      <c r="F3153">
        <v>32.970319078663799</v>
      </c>
      <c r="G3153" t="s">
        <v>14</v>
      </c>
      <c r="H3153" t="s">
        <v>19</v>
      </c>
      <c r="I3153" t="s">
        <v>28</v>
      </c>
      <c r="J3153">
        <v>4</v>
      </c>
      <c r="K3153">
        <v>8238.94</v>
      </c>
      <c r="L3153" t="s">
        <v>23</v>
      </c>
      <c r="M3153" t="str">
        <f>IF(PatientData[[#This Row],[Age]]&lt;=30,"18-30",IF(PatientData[[#This Row],[Age]]&lt;=40,"31-40",IF(PatientData[[#This Row],[Age]]&lt;=50,"41-50",IF(PatientData[[#This Row],[Age]]&lt;=60,"51-60",IF(PatientData[[#This Row],[Age]]&lt;=70,"61-70",IF(PatientData[[#This Row],[Age]]&lt;=80,"71-80","80+"))))))</f>
        <v>51-60</v>
      </c>
    </row>
    <row r="3154" spans="1:13" x14ac:dyDescent="0.25">
      <c r="A3154" t="s">
        <v>3178</v>
      </c>
      <c r="B3154">
        <v>31</v>
      </c>
      <c r="C3154" t="s">
        <v>25</v>
      </c>
      <c r="D3154">
        <v>134</v>
      </c>
      <c r="E3154">
        <v>160.78171553920001</v>
      </c>
      <c r="F3154">
        <v>24.4565226660125</v>
      </c>
      <c r="G3154" t="s">
        <v>18</v>
      </c>
      <c r="H3154" t="s">
        <v>19</v>
      </c>
      <c r="I3154" t="s">
        <v>15</v>
      </c>
      <c r="J3154">
        <v>4</v>
      </c>
      <c r="K3154">
        <v>15789</v>
      </c>
      <c r="L3154" t="s">
        <v>23</v>
      </c>
      <c r="M3154" t="str">
        <f>IF(PatientData[[#This Row],[Age]]&lt;=30,"18-30",IF(PatientData[[#This Row],[Age]]&lt;=40,"31-40",IF(PatientData[[#This Row],[Age]]&lt;=50,"41-50",IF(PatientData[[#This Row],[Age]]&lt;=60,"51-60",IF(PatientData[[#This Row],[Age]]&lt;=70,"61-70",IF(PatientData[[#This Row],[Age]]&lt;=80,"71-80","80+"))))))</f>
        <v>31-40</v>
      </c>
    </row>
    <row r="3155" spans="1:13" x14ac:dyDescent="0.25">
      <c r="A3155" t="s">
        <v>3179</v>
      </c>
      <c r="B3155">
        <v>48</v>
      </c>
      <c r="C3155" t="s">
        <v>13</v>
      </c>
      <c r="D3155">
        <v>150</v>
      </c>
      <c r="E3155">
        <v>240.57265738131301</v>
      </c>
      <c r="F3155">
        <v>30.5965914146675</v>
      </c>
      <c r="G3155" t="s">
        <v>14</v>
      </c>
      <c r="H3155" t="s">
        <v>19</v>
      </c>
      <c r="I3155" t="s">
        <v>28</v>
      </c>
      <c r="J3155">
        <v>8</v>
      </c>
      <c r="K3155">
        <v>8638.24</v>
      </c>
      <c r="L3155" t="s">
        <v>16</v>
      </c>
      <c r="M3155" t="str">
        <f>IF(PatientData[[#This Row],[Age]]&lt;=30,"18-30",IF(PatientData[[#This Row],[Age]]&lt;=40,"31-40",IF(PatientData[[#This Row],[Age]]&lt;=50,"41-50",IF(PatientData[[#This Row],[Age]]&lt;=60,"51-60",IF(PatientData[[#This Row],[Age]]&lt;=70,"61-70",IF(PatientData[[#This Row],[Age]]&lt;=80,"71-80","80+"))))))</f>
        <v>41-50</v>
      </c>
    </row>
    <row r="3156" spans="1:13" x14ac:dyDescent="0.25">
      <c r="A3156" t="s">
        <v>3180</v>
      </c>
      <c r="B3156">
        <v>63</v>
      </c>
      <c r="C3156" t="s">
        <v>13</v>
      </c>
      <c r="D3156">
        <v>164</v>
      </c>
      <c r="E3156">
        <v>230.83261132198299</v>
      </c>
      <c r="F3156">
        <v>34.5414708744172</v>
      </c>
      <c r="G3156" t="s">
        <v>18</v>
      </c>
      <c r="H3156" t="s">
        <v>19</v>
      </c>
      <c r="I3156" t="s">
        <v>15</v>
      </c>
      <c r="J3156">
        <v>5</v>
      </c>
      <c r="K3156">
        <v>13988.51</v>
      </c>
      <c r="L3156" t="s">
        <v>16</v>
      </c>
      <c r="M3156" t="str">
        <f>IF(PatientData[[#This Row],[Age]]&lt;=30,"18-30",IF(PatientData[[#This Row],[Age]]&lt;=40,"31-40",IF(PatientData[[#This Row],[Age]]&lt;=50,"41-50",IF(PatientData[[#This Row],[Age]]&lt;=60,"51-60",IF(PatientData[[#This Row],[Age]]&lt;=70,"61-70",IF(PatientData[[#This Row],[Age]]&lt;=80,"71-80","80+"))))))</f>
        <v>61-70</v>
      </c>
    </row>
    <row r="3157" spans="1:13" x14ac:dyDescent="0.25">
      <c r="A3157" t="s">
        <v>3181</v>
      </c>
      <c r="B3157">
        <v>50</v>
      </c>
      <c r="C3157" t="s">
        <v>25</v>
      </c>
      <c r="D3157">
        <v>130</v>
      </c>
      <c r="E3157">
        <v>304.56213301407701</v>
      </c>
      <c r="F3157">
        <v>17.163468387386999</v>
      </c>
      <c r="G3157" t="s">
        <v>14</v>
      </c>
      <c r="H3157" t="s">
        <v>22</v>
      </c>
      <c r="I3157" t="s">
        <v>26</v>
      </c>
      <c r="J3157">
        <v>1</v>
      </c>
      <c r="K3157">
        <v>19168.57</v>
      </c>
      <c r="L3157" t="s">
        <v>16</v>
      </c>
      <c r="M3157" t="str">
        <f>IF(PatientData[[#This Row],[Age]]&lt;=30,"18-30",IF(PatientData[[#This Row],[Age]]&lt;=40,"31-40",IF(PatientData[[#This Row],[Age]]&lt;=50,"41-50",IF(PatientData[[#This Row],[Age]]&lt;=60,"51-60",IF(PatientData[[#This Row],[Age]]&lt;=70,"61-70",IF(PatientData[[#This Row],[Age]]&lt;=80,"71-80","80+"))))))</f>
        <v>41-50</v>
      </c>
    </row>
    <row r="3158" spans="1:13" x14ac:dyDescent="0.25">
      <c r="A3158" t="s">
        <v>3182</v>
      </c>
      <c r="B3158">
        <v>61</v>
      </c>
      <c r="C3158" t="s">
        <v>13</v>
      </c>
      <c r="D3158">
        <v>90</v>
      </c>
      <c r="E3158">
        <v>183.83474504032199</v>
      </c>
      <c r="F3158">
        <v>26.691389266061599</v>
      </c>
      <c r="G3158" t="s">
        <v>14</v>
      </c>
      <c r="H3158" t="s">
        <v>22</v>
      </c>
      <c r="I3158" t="s">
        <v>15</v>
      </c>
      <c r="J3158">
        <v>7</v>
      </c>
      <c r="K3158">
        <v>17177.580000000002</v>
      </c>
      <c r="L3158" t="s">
        <v>16</v>
      </c>
      <c r="M3158" t="str">
        <f>IF(PatientData[[#This Row],[Age]]&lt;=30,"18-30",IF(PatientData[[#This Row],[Age]]&lt;=40,"31-40",IF(PatientData[[#This Row],[Age]]&lt;=50,"41-50",IF(PatientData[[#This Row],[Age]]&lt;=60,"51-60",IF(PatientData[[#This Row],[Age]]&lt;=70,"61-70",IF(PatientData[[#This Row],[Age]]&lt;=80,"71-80","80+"))))))</f>
        <v>61-70</v>
      </c>
    </row>
    <row r="3159" spans="1:13" x14ac:dyDescent="0.25">
      <c r="A3159" t="s">
        <v>3183</v>
      </c>
      <c r="B3159">
        <v>75</v>
      </c>
      <c r="C3159" t="s">
        <v>13</v>
      </c>
      <c r="D3159">
        <v>144</v>
      </c>
      <c r="E3159">
        <v>217.45682569319499</v>
      </c>
      <c r="F3159">
        <v>23.373496502405398</v>
      </c>
      <c r="G3159" t="s">
        <v>36</v>
      </c>
      <c r="H3159" t="s">
        <v>19</v>
      </c>
      <c r="I3159" t="s">
        <v>26</v>
      </c>
      <c r="J3159">
        <v>6</v>
      </c>
      <c r="K3159">
        <v>29295.200000000001</v>
      </c>
      <c r="L3159" t="s">
        <v>16</v>
      </c>
      <c r="M3159" t="str">
        <f>IF(PatientData[[#This Row],[Age]]&lt;=30,"18-30",IF(PatientData[[#This Row],[Age]]&lt;=40,"31-40",IF(PatientData[[#This Row],[Age]]&lt;=50,"41-50",IF(PatientData[[#This Row],[Age]]&lt;=60,"51-60",IF(PatientData[[#This Row],[Age]]&lt;=70,"61-70",IF(PatientData[[#This Row],[Age]]&lt;=80,"71-80","80+"))))))</f>
        <v>71-80</v>
      </c>
    </row>
    <row r="3160" spans="1:13" x14ac:dyDescent="0.25">
      <c r="A3160" t="s">
        <v>3184</v>
      </c>
      <c r="B3160">
        <v>53</v>
      </c>
      <c r="C3160" t="s">
        <v>25</v>
      </c>
      <c r="D3160">
        <v>121</v>
      </c>
      <c r="E3160">
        <v>259.79031046028803</v>
      </c>
      <c r="F3160">
        <v>25.626732801474802</v>
      </c>
      <c r="G3160" t="s">
        <v>18</v>
      </c>
      <c r="H3160" t="s">
        <v>19</v>
      </c>
      <c r="I3160" t="s">
        <v>15</v>
      </c>
      <c r="J3160">
        <v>4</v>
      </c>
      <c r="K3160" t="s">
        <v>10051</v>
      </c>
      <c r="L3160" t="s">
        <v>23</v>
      </c>
      <c r="M3160" t="str">
        <f>IF(PatientData[[#This Row],[Age]]&lt;=30,"18-30",IF(PatientData[[#This Row],[Age]]&lt;=40,"31-40",IF(PatientData[[#This Row],[Age]]&lt;=50,"41-50",IF(PatientData[[#This Row],[Age]]&lt;=60,"51-60",IF(PatientData[[#This Row],[Age]]&lt;=70,"61-70",IF(PatientData[[#This Row],[Age]]&lt;=80,"71-80","80+"))))))</f>
        <v>51-60</v>
      </c>
    </row>
    <row r="3161" spans="1:13" x14ac:dyDescent="0.25">
      <c r="A3161" t="s">
        <v>3185</v>
      </c>
      <c r="B3161">
        <v>46</v>
      </c>
      <c r="C3161" t="s">
        <v>25</v>
      </c>
      <c r="D3161">
        <v>119</v>
      </c>
      <c r="E3161">
        <v>183.978765868262</v>
      </c>
      <c r="F3161">
        <v>26.047503273450499</v>
      </c>
      <c r="G3161" t="s">
        <v>18</v>
      </c>
      <c r="H3161" t="s">
        <v>19</v>
      </c>
      <c r="I3161" t="s">
        <v>15</v>
      </c>
      <c r="J3161">
        <v>3</v>
      </c>
      <c r="K3161" t="s">
        <v>10051</v>
      </c>
      <c r="L3161" t="s">
        <v>16</v>
      </c>
      <c r="M3161" t="str">
        <f>IF(PatientData[[#This Row],[Age]]&lt;=30,"18-30",IF(PatientData[[#This Row],[Age]]&lt;=40,"31-40",IF(PatientData[[#This Row],[Age]]&lt;=50,"41-50",IF(PatientData[[#This Row],[Age]]&lt;=60,"51-60",IF(PatientData[[#This Row],[Age]]&lt;=70,"61-70",IF(PatientData[[#This Row],[Age]]&lt;=80,"71-80","80+"))))))</f>
        <v>41-50</v>
      </c>
    </row>
    <row r="3162" spans="1:13" x14ac:dyDescent="0.25">
      <c r="A3162" t="s">
        <v>3186</v>
      </c>
      <c r="B3162">
        <v>49</v>
      </c>
      <c r="C3162" t="s">
        <v>13</v>
      </c>
      <c r="D3162">
        <v>174</v>
      </c>
      <c r="E3162">
        <v>282.59321620140202</v>
      </c>
      <c r="F3162">
        <v>22.5185535326622</v>
      </c>
      <c r="G3162" t="s">
        <v>36</v>
      </c>
      <c r="H3162" t="s">
        <v>19</v>
      </c>
      <c r="I3162" t="s">
        <v>26</v>
      </c>
      <c r="J3162">
        <v>9</v>
      </c>
      <c r="K3162">
        <v>6850.37</v>
      </c>
      <c r="L3162" t="s">
        <v>16</v>
      </c>
      <c r="M3162" t="str">
        <f>IF(PatientData[[#This Row],[Age]]&lt;=30,"18-30",IF(PatientData[[#This Row],[Age]]&lt;=40,"31-40",IF(PatientData[[#This Row],[Age]]&lt;=50,"41-50",IF(PatientData[[#This Row],[Age]]&lt;=60,"51-60",IF(PatientData[[#This Row],[Age]]&lt;=70,"61-70",IF(PatientData[[#This Row],[Age]]&lt;=80,"71-80","80+"))))))</f>
        <v>41-50</v>
      </c>
    </row>
    <row r="3163" spans="1:13" x14ac:dyDescent="0.25">
      <c r="A3163" t="s">
        <v>3187</v>
      </c>
      <c r="B3163">
        <v>58</v>
      </c>
      <c r="C3163" t="s">
        <v>13</v>
      </c>
      <c r="D3163">
        <v>90</v>
      </c>
      <c r="E3163">
        <v>307.83388648354298</v>
      </c>
      <c r="F3163">
        <v>24.761998912996098</v>
      </c>
      <c r="G3163" t="s">
        <v>14</v>
      </c>
      <c r="H3163" t="s">
        <v>10051</v>
      </c>
      <c r="I3163" t="s">
        <v>15</v>
      </c>
      <c r="J3163">
        <v>2</v>
      </c>
      <c r="K3163">
        <v>12531.73</v>
      </c>
      <c r="L3163" t="s">
        <v>16</v>
      </c>
      <c r="M3163" t="str">
        <f>IF(PatientData[[#This Row],[Age]]&lt;=30,"18-30",IF(PatientData[[#This Row],[Age]]&lt;=40,"31-40",IF(PatientData[[#This Row],[Age]]&lt;=50,"41-50",IF(PatientData[[#This Row],[Age]]&lt;=60,"51-60",IF(PatientData[[#This Row],[Age]]&lt;=70,"61-70",IF(PatientData[[#This Row],[Age]]&lt;=80,"71-80","80+"))))))</f>
        <v>51-60</v>
      </c>
    </row>
    <row r="3164" spans="1:13" x14ac:dyDescent="0.25">
      <c r="A3164" t="s">
        <v>3188</v>
      </c>
      <c r="B3164">
        <v>47</v>
      </c>
      <c r="C3164" t="s">
        <v>13</v>
      </c>
      <c r="D3164">
        <v>146</v>
      </c>
      <c r="E3164">
        <v>206.368468951838</v>
      </c>
      <c r="F3164">
        <v>20.474779984285401</v>
      </c>
      <c r="G3164" t="s">
        <v>14</v>
      </c>
      <c r="H3164" t="s">
        <v>19</v>
      </c>
      <c r="I3164" t="s">
        <v>28</v>
      </c>
      <c r="J3164">
        <v>2</v>
      </c>
      <c r="K3164">
        <v>4891.8900000000003</v>
      </c>
      <c r="L3164" t="s">
        <v>23</v>
      </c>
      <c r="M3164" t="str">
        <f>IF(PatientData[[#This Row],[Age]]&lt;=30,"18-30",IF(PatientData[[#This Row],[Age]]&lt;=40,"31-40",IF(PatientData[[#This Row],[Age]]&lt;=50,"41-50",IF(PatientData[[#This Row],[Age]]&lt;=60,"51-60",IF(PatientData[[#This Row],[Age]]&lt;=70,"61-70",IF(PatientData[[#This Row],[Age]]&lt;=80,"71-80","80+"))))))</f>
        <v>41-50</v>
      </c>
    </row>
    <row r="3165" spans="1:13" x14ac:dyDescent="0.25">
      <c r="A3165" t="s">
        <v>3189</v>
      </c>
      <c r="B3165">
        <v>77</v>
      </c>
      <c r="C3165" t="s">
        <v>13</v>
      </c>
      <c r="D3165">
        <v>156</v>
      </c>
      <c r="E3165">
        <v>192.92835832676499</v>
      </c>
      <c r="F3165">
        <v>21.623938406089</v>
      </c>
      <c r="G3165" t="s">
        <v>18</v>
      </c>
      <c r="H3165" t="s">
        <v>19</v>
      </c>
      <c r="I3165" t="s">
        <v>15</v>
      </c>
      <c r="J3165">
        <v>7</v>
      </c>
      <c r="K3165">
        <v>8776.98</v>
      </c>
      <c r="L3165" t="s">
        <v>23</v>
      </c>
      <c r="M3165" t="str">
        <f>IF(PatientData[[#This Row],[Age]]&lt;=30,"18-30",IF(PatientData[[#This Row],[Age]]&lt;=40,"31-40",IF(PatientData[[#This Row],[Age]]&lt;=50,"41-50",IF(PatientData[[#This Row],[Age]]&lt;=60,"51-60",IF(PatientData[[#This Row],[Age]]&lt;=70,"61-70",IF(PatientData[[#This Row],[Age]]&lt;=80,"71-80","80+"))))))</f>
        <v>71-80</v>
      </c>
    </row>
    <row r="3166" spans="1:13" x14ac:dyDescent="0.25">
      <c r="A3166" t="s">
        <v>3190</v>
      </c>
      <c r="B3166">
        <v>80</v>
      </c>
      <c r="C3166" t="s">
        <v>25</v>
      </c>
      <c r="D3166">
        <v>151</v>
      </c>
      <c r="E3166">
        <v>193.29246868741001</v>
      </c>
      <c r="F3166" t="s">
        <v>10051</v>
      </c>
      <c r="G3166" t="s">
        <v>14</v>
      </c>
      <c r="H3166" t="s">
        <v>19</v>
      </c>
      <c r="I3166" t="s">
        <v>15</v>
      </c>
      <c r="J3166">
        <v>1</v>
      </c>
      <c r="K3166">
        <v>13452.2</v>
      </c>
      <c r="L3166" t="s">
        <v>16</v>
      </c>
      <c r="M3166" t="str">
        <f>IF(PatientData[[#This Row],[Age]]&lt;=30,"18-30",IF(PatientData[[#This Row],[Age]]&lt;=40,"31-40",IF(PatientData[[#This Row],[Age]]&lt;=50,"41-50",IF(PatientData[[#This Row],[Age]]&lt;=60,"51-60",IF(PatientData[[#This Row],[Age]]&lt;=70,"61-70",IF(PatientData[[#This Row],[Age]]&lt;=80,"71-80","80+"))))))</f>
        <v>71-80</v>
      </c>
    </row>
    <row r="3167" spans="1:13" x14ac:dyDescent="0.25">
      <c r="A3167" t="s">
        <v>3191</v>
      </c>
      <c r="B3167">
        <v>52</v>
      </c>
      <c r="C3167" t="s">
        <v>25</v>
      </c>
      <c r="D3167">
        <v>171</v>
      </c>
      <c r="E3167">
        <v>267.80199038443902</v>
      </c>
      <c r="F3167">
        <v>29.526434898516001</v>
      </c>
      <c r="G3167" t="s">
        <v>14</v>
      </c>
      <c r="H3167" t="s">
        <v>22</v>
      </c>
      <c r="I3167" t="s">
        <v>26</v>
      </c>
      <c r="J3167">
        <v>2</v>
      </c>
      <c r="K3167">
        <v>3456.08</v>
      </c>
      <c r="L3167" t="s">
        <v>16</v>
      </c>
      <c r="M3167" t="str">
        <f>IF(PatientData[[#This Row],[Age]]&lt;=30,"18-30",IF(PatientData[[#This Row],[Age]]&lt;=40,"31-40",IF(PatientData[[#This Row],[Age]]&lt;=50,"41-50",IF(PatientData[[#This Row],[Age]]&lt;=60,"51-60",IF(PatientData[[#This Row],[Age]]&lt;=70,"61-70",IF(PatientData[[#This Row],[Age]]&lt;=80,"71-80","80+"))))))</f>
        <v>51-60</v>
      </c>
    </row>
    <row r="3168" spans="1:13" x14ac:dyDescent="0.25">
      <c r="A3168" t="s">
        <v>3192</v>
      </c>
      <c r="B3168">
        <v>45</v>
      </c>
      <c r="C3168" t="s">
        <v>13</v>
      </c>
      <c r="D3168">
        <v>102</v>
      </c>
      <c r="E3168">
        <v>218.81445371971199</v>
      </c>
      <c r="F3168">
        <v>22.115842291662499</v>
      </c>
      <c r="G3168" t="s">
        <v>18</v>
      </c>
      <c r="H3168" t="s">
        <v>22</v>
      </c>
      <c r="I3168" t="s">
        <v>26</v>
      </c>
      <c r="J3168">
        <v>4</v>
      </c>
      <c r="K3168">
        <v>4961.47</v>
      </c>
      <c r="L3168" t="s">
        <v>16</v>
      </c>
      <c r="M3168" t="str">
        <f>IF(PatientData[[#This Row],[Age]]&lt;=30,"18-30",IF(PatientData[[#This Row],[Age]]&lt;=40,"31-40",IF(PatientData[[#This Row],[Age]]&lt;=50,"41-50",IF(PatientData[[#This Row],[Age]]&lt;=60,"51-60",IF(PatientData[[#This Row],[Age]]&lt;=70,"61-70",IF(PatientData[[#This Row],[Age]]&lt;=80,"71-80","80+"))))))</f>
        <v>41-50</v>
      </c>
    </row>
    <row r="3169" spans="1:13" x14ac:dyDescent="0.25">
      <c r="A3169" t="s">
        <v>3193</v>
      </c>
      <c r="B3169">
        <v>44</v>
      </c>
      <c r="C3169" t="s">
        <v>13</v>
      </c>
      <c r="D3169">
        <v>136</v>
      </c>
      <c r="E3169">
        <v>197.702312246124</v>
      </c>
      <c r="F3169">
        <v>24.7073519213873</v>
      </c>
      <c r="G3169" t="s">
        <v>14</v>
      </c>
      <c r="H3169" t="s">
        <v>19</v>
      </c>
      <c r="I3169" t="s">
        <v>28</v>
      </c>
      <c r="J3169">
        <v>3</v>
      </c>
      <c r="K3169">
        <v>3132.32</v>
      </c>
      <c r="L3169" t="s">
        <v>16</v>
      </c>
      <c r="M3169" t="str">
        <f>IF(PatientData[[#This Row],[Age]]&lt;=30,"18-30",IF(PatientData[[#This Row],[Age]]&lt;=40,"31-40",IF(PatientData[[#This Row],[Age]]&lt;=50,"41-50",IF(PatientData[[#This Row],[Age]]&lt;=60,"51-60",IF(PatientData[[#This Row],[Age]]&lt;=70,"61-70",IF(PatientData[[#This Row],[Age]]&lt;=80,"71-80","80+"))))))</f>
        <v>41-50</v>
      </c>
    </row>
    <row r="3170" spans="1:13" x14ac:dyDescent="0.25">
      <c r="A3170" t="s">
        <v>3194</v>
      </c>
      <c r="B3170">
        <v>41</v>
      </c>
      <c r="C3170" t="s">
        <v>13</v>
      </c>
      <c r="D3170">
        <v>139</v>
      </c>
      <c r="E3170">
        <v>298.51243590694901</v>
      </c>
      <c r="F3170">
        <v>16.9511227410248</v>
      </c>
      <c r="G3170" t="s">
        <v>36</v>
      </c>
      <c r="H3170" t="s">
        <v>22</v>
      </c>
      <c r="I3170" t="s">
        <v>26</v>
      </c>
      <c r="J3170">
        <v>6</v>
      </c>
      <c r="K3170">
        <v>10933.03</v>
      </c>
      <c r="L3170" t="s">
        <v>16</v>
      </c>
      <c r="M3170" t="str">
        <f>IF(PatientData[[#This Row],[Age]]&lt;=30,"18-30",IF(PatientData[[#This Row],[Age]]&lt;=40,"31-40",IF(PatientData[[#This Row],[Age]]&lt;=50,"41-50",IF(PatientData[[#This Row],[Age]]&lt;=60,"51-60",IF(PatientData[[#This Row],[Age]]&lt;=70,"61-70",IF(PatientData[[#This Row],[Age]]&lt;=80,"71-80","80+"))))))</f>
        <v>41-50</v>
      </c>
    </row>
    <row r="3171" spans="1:13" x14ac:dyDescent="0.25">
      <c r="A3171" t="s">
        <v>3195</v>
      </c>
      <c r="B3171">
        <v>69</v>
      </c>
      <c r="C3171" t="s">
        <v>13</v>
      </c>
      <c r="D3171">
        <v>170</v>
      </c>
      <c r="E3171">
        <v>275.36812373550799</v>
      </c>
      <c r="F3171">
        <v>22.9272082667535</v>
      </c>
      <c r="G3171" t="s">
        <v>36</v>
      </c>
      <c r="H3171" t="s">
        <v>22</v>
      </c>
      <c r="I3171" t="s">
        <v>26</v>
      </c>
      <c r="J3171">
        <v>3</v>
      </c>
      <c r="K3171">
        <v>9261.61</v>
      </c>
      <c r="L3171" t="s">
        <v>20</v>
      </c>
      <c r="M3171" t="str">
        <f>IF(PatientData[[#This Row],[Age]]&lt;=30,"18-30",IF(PatientData[[#This Row],[Age]]&lt;=40,"31-40",IF(PatientData[[#This Row],[Age]]&lt;=50,"41-50",IF(PatientData[[#This Row],[Age]]&lt;=60,"51-60",IF(PatientData[[#This Row],[Age]]&lt;=70,"61-70",IF(PatientData[[#This Row],[Age]]&lt;=80,"71-80","80+"))))))</f>
        <v>61-70</v>
      </c>
    </row>
    <row r="3172" spans="1:13" x14ac:dyDescent="0.25">
      <c r="A3172" t="s">
        <v>3196</v>
      </c>
      <c r="B3172">
        <v>46</v>
      </c>
      <c r="C3172" t="s">
        <v>13</v>
      </c>
      <c r="D3172">
        <v>171</v>
      </c>
      <c r="E3172">
        <v>120</v>
      </c>
      <c r="F3172">
        <v>33.969177275246999</v>
      </c>
      <c r="G3172" t="s">
        <v>14</v>
      </c>
      <c r="H3172" t="s">
        <v>19</v>
      </c>
      <c r="I3172" t="s">
        <v>28</v>
      </c>
      <c r="J3172">
        <v>4</v>
      </c>
      <c r="K3172">
        <v>5364.63</v>
      </c>
      <c r="L3172" t="s">
        <v>23</v>
      </c>
      <c r="M3172" t="str">
        <f>IF(PatientData[[#This Row],[Age]]&lt;=30,"18-30",IF(PatientData[[#This Row],[Age]]&lt;=40,"31-40",IF(PatientData[[#This Row],[Age]]&lt;=50,"41-50",IF(PatientData[[#This Row],[Age]]&lt;=60,"51-60",IF(PatientData[[#This Row],[Age]]&lt;=70,"61-70",IF(PatientData[[#This Row],[Age]]&lt;=80,"71-80","80+"))))))</f>
        <v>41-50</v>
      </c>
    </row>
    <row r="3173" spans="1:13" x14ac:dyDescent="0.25">
      <c r="A3173" t="s">
        <v>3197</v>
      </c>
      <c r="B3173">
        <v>59</v>
      </c>
      <c r="C3173" t="s">
        <v>25</v>
      </c>
      <c r="D3173">
        <v>149</v>
      </c>
      <c r="E3173">
        <v>172.964791815816</v>
      </c>
      <c r="F3173">
        <v>27.234480183380501</v>
      </c>
      <c r="G3173" t="s">
        <v>18</v>
      </c>
      <c r="H3173" t="s">
        <v>22</v>
      </c>
      <c r="I3173" t="s">
        <v>26</v>
      </c>
      <c r="J3173">
        <v>1</v>
      </c>
      <c r="K3173">
        <v>11368.06</v>
      </c>
      <c r="L3173" t="s">
        <v>16</v>
      </c>
      <c r="M3173" t="str">
        <f>IF(PatientData[[#This Row],[Age]]&lt;=30,"18-30",IF(PatientData[[#This Row],[Age]]&lt;=40,"31-40",IF(PatientData[[#This Row],[Age]]&lt;=50,"41-50",IF(PatientData[[#This Row],[Age]]&lt;=60,"51-60",IF(PatientData[[#This Row],[Age]]&lt;=70,"61-70",IF(PatientData[[#This Row],[Age]]&lt;=80,"71-80","80+"))))))</f>
        <v>51-60</v>
      </c>
    </row>
    <row r="3174" spans="1:13" x14ac:dyDescent="0.25">
      <c r="A3174" t="s">
        <v>3198</v>
      </c>
      <c r="B3174">
        <v>68</v>
      </c>
      <c r="C3174" t="s">
        <v>13</v>
      </c>
      <c r="D3174">
        <v>137</v>
      </c>
      <c r="E3174">
        <v>167.363703972195</v>
      </c>
      <c r="F3174">
        <v>31.665083697197598</v>
      </c>
      <c r="G3174" t="s">
        <v>18</v>
      </c>
      <c r="H3174" t="s">
        <v>19</v>
      </c>
      <c r="I3174" t="s">
        <v>15</v>
      </c>
      <c r="J3174">
        <v>4</v>
      </c>
      <c r="K3174">
        <v>12344.26</v>
      </c>
      <c r="L3174" t="s">
        <v>16</v>
      </c>
      <c r="M3174" t="str">
        <f>IF(PatientData[[#This Row],[Age]]&lt;=30,"18-30",IF(PatientData[[#This Row],[Age]]&lt;=40,"31-40",IF(PatientData[[#This Row],[Age]]&lt;=50,"41-50",IF(PatientData[[#This Row],[Age]]&lt;=60,"51-60",IF(PatientData[[#This Row],[Age]]&lt;=70,"61-70",IF(PatientData[[#This Row],[Age]]&lt;=80,"71-80","80+"))))))</f>
        <v>61-70</v>
      </c>
    </row>
    <row r="3175" spans="1:13" x14ac:dyDescent="0.25">
      <c r="A3175" t="s">
        <v>3199</v>
      </c>
      <c r="B3175">
        <v>40</v>
      </c>
      <c r="C3175" t="s">
        <v>25</v>
      </c>
      <c r="D3175">
        <v>141</v>
      </c>
      <c r="E3175">
        <v>193.51002042529799</v>
      </c>
      <c r="F3175">
        <v>18.755216571695598</v>
      </c>
      <c r="G3175" t="s">
        <v>14</v>
      </c>
      <c r="H3175" t="s">
        <v>10051</v>
      </c>
      <c r="I3175" t="s">
        <v>28</v>
      </c>
      <c r="J3175">
        <v>3</v>
      </c>
      <c r="K3175">
        <v>2970.08</v>
      </c>
      <c r="L3175" t="s">
        <v>16</v>
      </c>
      <c r="M3175" t="str">
        <f>IF(PatientData[[#This Row],[Age]]&lt;=30,"18-30",IF(PatientData[[#This Row],[Age]]&lt;=40,"31-40",IF(PatientData[[#This Row],[Age]]&lt;=50,"41-50",IF(PatientData[[#This Row],[Age]]&lt;=60,"51-60",IF(PatientData[[#This Row],[Age]]&lt;=70,"61-70",IF(PatientData[[#This Row],[Age]]&lt;=80,"71-80","80+"))))))</f>
        <v>31-40</v>
      </c>
    </row>
    <row r="3176" spans="1:13" x14ac:dyDescent="0.25">
      <c r="A3176" t="s">
        <v>3200</v>
      </c>
      <c r="B3176">
        <v>76</v>
      </c>
      <c r="C3176" t="s">
        <v>25</v>
      </c>
      <c r="D3176">
        <v>110</v>
      </c>
      <c r="E3176">
        <v>250.12626443544801</v>
      </c>
      <c r="F3176">
        <v>30.7418683627962</v>
      </c>
      <c r="G3176" t="s">
        <v>14</v>
      </c>
      <c r="H3176" t="s">
        <v>19</v>
      </c>
      <c r="I3176" t="s">
        <v>15</v>
      </c>
      <c r="J3176">
        <v>2</v>
      </c>
      <c r="K3176">
        <v>8936.7999999999993</v>
      </c>
      <c r="L3176" t="s">
        <v>23</v>
      </c>
      <c r="M3176" t="str">
        <f>IF(PatientData[[#This Row],[Age]]&lt;=30,"18-30",IF(PatientData[[#This Row],[Age]]&lt;=40,"31-40",IF(PatientData[[#This Row],[Age]]&lt;=50,"41-50",IF(PatientData[[#This Row],[Age]]&lt;=60,"51-60",IF(PatientData[[#This Row],[Age]]&lt;=70,"61-70",IF(PatientData[[#This Row],[Age]]&lt;=80,"71-80","80+"))))))</f>
        <v>71-80</v>
      </c>
    </row>
    <row r="3177" spans="1:13" x14ac:dyDescent="0.25">
      <c r="A3177" t="s">
        <v>3201</v>
      </c>
      <c r="B3177">
        <v>73</v>
      </c>
      <c r="C3177" t="s">
        <v>13</v>
      </c>
      <c r="D3177">
        <v>150</v>
      </c>
      <c r="E3177">
        <v>267.96902537958402</v>
      </c>
      <c r="F3177">
        <v>33.760483300687902</v>
      </c>
      <c r="G3177" t="s">
        <v>18</v>
      </c>
      <c r="H3177" t="s">
        <v>22</v>
      </c>
      <c r="I3177" t="s">
        <v>15</v>
      </c>
      <c r="J3177">
        <v>3</v>
      </c>
      <c r="K3177">
        <v>11520.14</v>
      </c>
      <c r="L3177" t="s">
        <v>16</v>
      </c>
      <c r="M3177" t="str">
        <f>IF(PatientData[[#This Row],[Age]]&lt;=30,"18-30",IF(PatientData[[#This Row],[Age]]&lt;=40,"31-40",IF(PatientData[[#This Row],[Age]]&lt;=50,"41-50",IF(PatientData[[#This Row],[Age]]&lt;=60,"51-60",IF(PatientData[[#This Row],[Age]]&lt;=70,"61-70",IF(PatientData[[#This Row],[Age]]&lt;=80,"71-80","80+"))))))</f>
        <v>71-80</v>
      </c>
    </row>
    <row r="3178" spans="1:13" x14ac:dyDescent="0.25">
      <c r="A3178" t="s">
        <v>3202</v>
      </c>
      <c r="B3178">
        <v>63</v>
      </c>
      <c r="C3178" t="s">
        <v>13</v>
      </c>
      <c r="D3178">
        <v>143</v>
      </c>
      <c r="E3178">
        <v>232.33406483064601</v>
      </c>
      <c r="F3178">
        <v>27.161655849811702</v>
      </c>
      <c r="G3178" t="s">
        <v>36</v>
      </c>
      <c r="H3178" t="s">
        <v>19</v>
      </c>
      <c r="I3178" t="s">
        <v>26</v>
      </c>
      <c r="J3178">
        <v>5</v>
      </c>
      <c r="K3178">
        <v>17281.93</v>
      </c>
      <c r="L3178" t="s">
        <v>16</v>
      </c>
      <c r="M3178" t="str">
        <f>IF(PatientData[[#This Row],[Age]]&lt;=30,"18-30",IF(PatientData[[#This Row],[Age]]&lt;=40,"31-40",IF(PatientData[[#This Row],[Age]]&lt;=50,"41-50",IF(PatientData[[#This Row],[Age]]&lt;=60,"51-60",IF(PatientData[[#This Row],[Age]]&lt;=70,"61-70",IF(PatientData[[#This Row],[Age]]&lt;=80,"71-80","80+"))))))</f>
        <v>61-70</v>
      </c>
    </row>
    <row r="3179" spans="1:13" x14ac:dyDescent="0.25">
      <c r="A3179" t="s">
        <v>3203</v>
      </c>
      <c r="B3179">
        <v>39</v>
      </c>
      <c r="C3179" t="s">
        <v>13</v>
      </c>
      <c r="D3179">
        <v>156</v>
      </c>
      <c r="E3179">
        <v>186.73333615785199</v>
      </c>
      <c r="F3179">
        <v>22.951749749025002</v>
      </c>
      <c r="G3179" t="s">
        <v>14</v>
      </c>
      <c r="H3179" t="s">
        <v>19</v>
      </c>
      <c r="I3179" t="s">
        <v>28</v>
      </c>
      <c r="J3179">
        <v>2</v>
      </c>
      <c r="K3179">
        <v>3669.52</v>
      </c>
      <c r="L3179" t="s">
        <v>20</v>
      </c>
      <c r="M3179" t="str">
        <f>IF(PatientData[[#This Row],[Age]]&lt;=30,"18-30",IF(PatientData[[#This Row],[Age]]&lt;=40,"31-40",IF(PatientData[[#This Row],[Age]]&lt;=50,"41-50",IF(PatientData[[#This Row],[Age]]&lt;=60,"51-60",IF(PatientData[[#This Row],[Age]]&lt;=70,"61-70",IF(PatientData[[#This Row],[Age]]&lt;=80,"71-80","80+"))))))</f>
        <v>31-40</v>
      </c>
    </row>
    <row r="3180" spans="1:13" x14ac:dyDescent="0.25">
      <c r="A3180" t="s">
        <v>3204</v>
      </c>
      <c r="B3180">
        <v>52</v>
      </c>
      <c r="C3180" t="s">
        <v>25</v>
      </c>
      <c r="D3180">
        <v>155</v>
      </c>
      <c r="E3180">
        <v>264.09762527126998</v>
      </c>
      <c r="F3180">
        <v>15.6940021867171</v>
      </c>
      <c r="G3180" t="s">
        <v>18</v>
      </c>
      <c r="H3180" t="s">
        <v>19</v>
      </c>
      <c r="I3180" t="s">
        <v>15</v>
      </c>
      <c r="J3180">
        <v>3</v>
      </c>
      <c r="K3180">
        <v>8608.23</v>
      </c>
      <c r="L3180" t="s">
        <v>23</v>
      </c>
      <c r="M3180" t="str">
        <f>IF(PatientData[[#This Row],[Age]]&lt;=30,"18-30",IF(PatientData[[#This Row],[Age]]&lt;=40,"31-40",IF(PatientData[[#This Row],[Age]]&lt;=50,"41-50",IF(PatientData[[#This Row],[Age]]&lt;=60,"51-60",IF(PatientData[[#This Row],[Age]]&lt;=70,"61-70",IF(PatientData[[#This Row],[Age]]&lt;=80,"71-80","80+"))))))</f>
        <v>51-60</v>
      </c>
    </row>
    <row r="3181" spans="1:13" x14ac:dyDescent="0.25">
      <c r="A3181" t="s">
        <v>3205</v>
      </c>
      <c r="B3181">
        <v>61</v>
      </c>
      <c r="C3181" t="s">
        <v>13</v>
      </c>
      <c r="D3181">
        <v>90</v>
      </c>
      <c r="E3181">
        <v>277.53824952650501</v>
      </c>
      <c r="F3181">
        <v>16.279151131238599</v>
      </c>
      <c r="G3181" t="s">
        <v>14</v>
      </c>
      <c r="H3181" t="s">
        <v>19</v>
      </c>
      <c r="I3181" t="s">
        <v>15</v>
      </c>
      <c r="J3181">
        <v>3</v>
      </c>
      <c r="K3181" t="s">
        <v>10051</v>
      </c>
      <c r="L3181" t="s">
        <v>16</v>
      </c>
      <c r="M3181" t="str">
        <f>IF(PatientData[[#This Row],[Age]]&lt;=30,"18-30",IF(PatientData[[#This Row],[Age]]&lt;=40,"31-40",IF(PatientData[[#This Row],[Age]]&lt;=50,"41-50",IF(PatientData[[#This Row],[Age]]&lt;=60,"51-60",IF(PatientData[[#This Row],[Age]]&lt;=70,"61-70",IF(PatientData[[#This Row],[Age]]&lt;=80,"71-80","80+"))))))</f>
        <v>61-70</v>
      </c>
    </row>
    <row r="3182" spans="1:13" x14ac:dyDescent="0.25">
      <c r="A3182" t="s">
        <v>3206</v>
      </c>
      <c r="B3182">
        <v>78</v>
      </c>
      <c r="C3182" t="s">
        <v>13</v>
      </c>
      <c r="D3182">
        <v>96</v>
      </c>
      <c r="E3182">
        <v>210.08712760704199</v>
      </c>
      <c r="F3182">
        <v>27.0560411919217</v>
      </c>
      <c r="G3182" t="s">
        <v>14</v>
      </c>
      <c r="H3182" t="s">
        <v>22</v>
      </c>
      <c r="I3182" t="s">
        <v>26</v>
      </c>
      <c r="J3182">
        <v>3</v>
      </c>
      <c r="K3182">
        <v>18795.09</v>
      </c>
      <c r="L3182" t="s">
        <v>20</v>
      </c>
      <c r="M3182" t="str">
        <f>IF(PatientData[[#This Row],[Age]]&lt;=30,"18-30",IF(PatientData[[#This Row],[Age]]&lt;=40,"31-40",IF(PatientData[[#This Row],[Age]]&lt;=50,"41-50",IF(PatientData[[#This Row],[Age]]&lt;=60,"51-60",IF(PatientData[[#This Row],[Age]]&lt;=70,"61-70",IF(PatientData[[#This Row],[Age]]&lt;=80,"71-80","80+"))))))</f>
        <v>71-80</v>
      </c>
    </row>
    <row r="3183" spans="1:13" x14ac:dyDescent="0.25">
      <c r="A3183" t="s">
        <v>3207</v>
      </c>
      <c r="B3183">
        <v>75</v>
      </c>
      <c r="C3183" t="s">
        <v>13</v>
      </c>
      <c r="D3183">
        <v>127</v>
      </c>
      <c r="E3183">
        <v>270.25124943454603</v>
      </c>
      <c r="F3183">
        <v>29.730487601624699</v>
      </c>
      <c r="G3183" t="s">
        <v>18</v>
      </c>
      <c r="H3183" t="s">
        <v>19</v>
      </c>
      <c r="I3183" t="s">
        <v>15</v>
      </c>
      <c r="J3183">
        <v>4</v>
      </c>
      <c r="K3183">
        <v>10129.35</v>
      </c>
      <c r="L3183" t="s">
        <v>16</v>
      </c>
      <c r="M3183" t="str">
        <f>IF(PatientData[[#This Row],[Age]]&lt;=30,"18-30",IF(PatientData[[#This Row],[Age]]&lt;=40,"31-40",IF(PatientData[[#This Row],[Age]]&lt;=50,"41-50",IF(PatientData[[#This Row],[Age]]&lt;=60,"51-60",IF(PatientData[[#This Row],[Age]]&lt;=70,"61-70",IF(PatientData[[#This Row],[Age]]&lt;=80,"71-80","80+"))))))</f>
        <v>71-80</v>
      </c>
    </row>
    <row r="3184" spans="1:13" x14ac:dyDescent="0.25">
      <c r="A3184" t="s">
        <v>3208</v>
      </c>
      <c r="B3184">
        <v>69</v>
      </c>
      <c r="C3184" t="s">
        <v>13</v>
      </c>
      <c r="D3184">
        <v>144</v>
      </c>
      <c r="E3184">
        <v>225.69453166363701</v>
      </c>
      <c r="F3184">
        <v>28.390526722455</v>
      </c>
      <c r="G3184" t="s">
        <v>14</v>
      </c>
      <c r="H3184" t="s">
        <v>19</v>
      </c>
      <c r="I3184" t="s">
        <v>28</v>
      </c>
      <c r="J3184">
        <v>2</v>
      </c>
      <c r="K3184">
        <v>4525.03</v>
      </c>
      <c r="L3184" t="s">
        <v>16</v>
      </c>
      <c r="M3184" t="str">
        <f>IF(PatientData[[#This Row],[Age]]&lt;=30,"18-30",IF(PatientData[[#This Row],[Age]]&lt;=40,"31-40",IF(PatientData[[#This Row],[Age]]&lt;=50,"41-50",IF(PatientData[[#This Row],[Age]]&lt;=60,"51-60",IF(PatientData[[#This Row],[Age]]&lt;=70,"61-70",IF(PatientData[[#This Row],[Age]]&lt;=80,"71-80","80+"))))))</f>
        <v>61-70</v>
      </c>
    </row>
    <row r="3185" spans="1:13" x14ac:dyDescent="0.25">
      <c r="A3185" t="s">
        <v>3209</v>
      </c>
      <c r="B3185">
        <v>31</v>
      </c>
      <c r="C3185" t="s">
        <v>13</v>
      </c>
      <c r="D3185">
        <v>129</v>
      </c>
      <c r="E3185">
        <v>261.76335475377402</v>
      </c>
      <c r="F3185">
        <v>26.7432036786659</v>
      </c>
      <c r="G3185" t="s">
        <v>14</v>
      </c>
      <c r="H3185" t="s">
        <v>19</v>
      </c>
      <c r="I3185" t="s">
        <v>28</v>
      </c>
      <c r="J3185">
        <v>2</v>
      </c>
      <c r="K3185">
        <v>2846.98</v>
      </c>
      <c r="L3185" t="s">
        <v>16</v>
      </c>
      <c r="M3185" t="str">
        <f>IF(PatientData[[#This Row],[Age]]&lt;=30,"18-30",IF(PatientData[[#This Row],[Age]]&lt;=40,"31-40",IF(PatientData[[#This Row],[Age]]&lt;=50,"41-50",IF(PatientData[[#This Row],[Age]]&lt;=60,"51-60",IF(PatientData[[#This Row],[Age]]&lt;=70,"61-70",IF(PatientData[[#This Row],[Age]]&lt;=80,"71-80","80+"))))))</f>
        <v>31-40</v>
      </c>
    </row>
    <row r="3186" spans="1:13" x14ac:dyDescent="0.25">
      <c r="A3186" t="s">
        <v>3210</v>
      </c>
      <c r="B3186">
        <v>60</v>
      </c>
      <c r="C3186" t="s">
        <v>13</v>
      </c>
      <c r="D3186">
        <v>167</v>
      </c>
      <c r="E3186">
        <v>221.155939932797</v>
      </c>
      <c r="F3186">
        <v>24.654447009224199</v>
      </c>
      <c r="G3186" t="s">
        <v>10051</v>
      </c>
      <c r="H3186" t="s">
        <v>19</v>
      </c>
      <c r="I3186" t="s">
        <v>15</v>
      </c>
      <c r="J3186">
        <v>6</v>
      </c>
      <c r="K3186">
        <v>17851.66</v>
      </c>
      <c r="L3186" t="s">
        <v>20</v>
      </c>
      <c r="M3186" t="str">
        <f>IF(PatientData[[#This Row],[Age]]&lt;=30,"18-30",IF(PatientData[[#This Row],[Age]]&lt;=40,"31-40",IF(PatientData[[#This Row],[Age]]&lt;=50,"41-50",IF(PatientData[[#This Row],[Age]]&lt;=60,"51-60",IF(PatientData[[#This Row],[Age]]&lt;=70,"61-70",IF(PatientData[[#This Row],[Age]]&lt;=80,"71-80","80+"))))))</f>
        <v>51-60</v>
      </c>
    </row>
    <row r="3187" spans="1:13" x14ac:dyDescent="0.25">
      <c r="A3187" t="s">
        <v>3211</v>
      </c>
      <c r="B3187">
        <v>82</v>
      </c>
      <c r="C3187" t="s">
        <v>13</v>
      </c>
      <c r="D3187">
        <v>103</v>
      </c>
      <c r="E3187">
        <v>179.323503932861</v>
      </c>
      <c r="F3187">
        <v>36.093535122811502</v>
      </c>
      <c r="G3187" t="s">
        <v>36</v>
      </c>
      <c r="H3187" t="s">
        <v>22</v>
      </c>
      <c r="I3187" t="s">
        <v>26</v>
      </c>
      <c r="J3187">
        <v>3</v>
      </c>
      <c r="K3187">
        <v>16552.95</v>
      </c>
      <c r="L3187" t="s">
        <v>16</v>
      </c>
      <c r="M3187" t="str">
        <f>IF(PatientData[[#This Row],[Age]]&lt;=30,"18-30",IF(PatientData[[#This Row],[Age]]&lt;=40,"31-40",IF(PatientData[[#This Row],[Age]]&lt;=50,"41-50",IF(PatientData[[#This Row],[Age]]&lt;=60,"51-60",IF(PatientData[[#This Row],[Age]]&lt;=70,"61-70",IF(PatientData[[#This Row],[Age]]&lt;=80,"71-80","80+"))))))</f>
        <v>80+</v>
      </c>
    </row>
    <row r="3188" spans="1:13" x14ac:dyDescent="0.25">
      <c r="A3188" t="s">
        <v>3212</v>
      </c>
      <c r="B3188">
        <v>57</v>
      </c>
      <c r="C3188" t="s">
        <v>25</v>
      </c>
      <c r="D3188">
        <v>136</v>
      </c>
      <c r="E3188">
        <v>182.77676780141701</v>
      </c>
      <c r="F3188">
        <v>27.074572247776999</v>
      </c>
      <c r="G3188" t="s">
        <v>14</v>
      </c>
      <c r="H3188" t="s">
        <v>19</v>
      </c>
      <c r="I3188" t="s">
        <v>28</v>
      </c>
      <c r="J3188">
        <v>1</v>
      </c>
      <c r="K3188">
        <v>4192.78</v>
      </c>
      <c r="L3188" t="s">
        <v>23</v>
      </c>
      <c r="M3188" t="str">
        <f>IF(PatientData[[#This Row],[Age]]&lt;=30,"18-30",IF(PatientData[[#This Row],[Age]]&lt;=40,"31-40",IF(PatientData[[#This Row],[Age]]&lt;=50,"41-50",IF(PatientData[[#This Row],[Age]]&lt;=60,"51-60",IF(PatientData[[#This Row],[Age]]&lt;=70,"61-70",IF(PatientData[[#This Row],[Age]]&lt;=80,"71-80","80+"))))))</f>
        <v>51-60</v>
      </c>
    </row>
    <row r="3189" spans="1:13" x14ac:dyDescent="0.25">
      <c r="A3189" t="s">
        <v>3213</v>
      </c>
      <c r="B3189">
        <v>69</v>
      </c>
      <c r="C3189" t="s">
        <v>13</v>
      </c>
      <c r="D3189">
        <v>135</v>
      </c>
      <c r="E3189">
        <v>235.87075435347899</v>
      </c>
      <c r="F3189">
        <v>27.507120220013402</v>
      </c>
      <c r="G3189" t="s">
        <v>18</v>
      </c>
      <c r="H3189" t="s">
        <v>19</v>
      </c>
      <c r="I3189" t="s">
        <v>15</v>
      </c>
      <c r="J3189">
        <v>5</v>
      </c>
      <c r="K3189">
        <v>11837.34</v>
      </c>
      <c r="L3189" t="s">
        <v>16</v>
      </c>
      <c r="M3189" t="str">
        <f>IF(PatientData[[#This Row],[Age]]&lt;=30,"18-30",IF(PatientData[[#This Row],[Age]]&lt;=40,"31-40",IF(PatientData[[#This Row],[Age]]&lt;=50,"41-50",IF(PatientData[[#This Row],[Age]]&lt;=60,"51-60",IF(PatientData[[#This Row],[Age]]&lt;=70,"61-70",IF(PatientData[[#This Row],[Age]]&lt;=80,"71-80","80+"))))))</f>
        <v>61-70</v>
      </c>
    </row>
    <row r="3190" spans="1:13" x14ac:dyDescent="0.25">
      <c r="A3190" t="s">
        <v>3214</v>
      </c>
      <c r="B3190">
        <v>60</v>
      </c>
      <c r="C3190" t="s">
        <v>25</v>
      </c>
      <c r="D3190">
        <v>123</v>
      </c>
      <c r="E3190">
        <v>241.370630815255</v>
      </c>
      <c r="F3190">
        <v>33.628799816671801</v>
      </c>
      <c r="G3190" t="s">
        <v>14</v>
      </c>
      <c r="H3190" t="s">
        <v>19</v>
      </c>
      <c r="I3190" t="s">
        <v>15</v>
      </c>
      <c r="J3190">
        <v>4</v>
      </c>
      <c r="K3190">
        <v>12407.74</v>
      </c>
      <c r="L3190" t="s">
        <v>16</v>
      </c>
      <c r="M3190" t="str">
        <f>IF(PatientData[[#This Row],[Age]]&lt;=30,"18-30",IF(PatientData[[#This Row],[Age]]&lt;=40,"31-40",IF(PatientData[[#This Row],[Age]]&lt;=50,"41-50",IF(PatientData[[#This Row],[Age]]&lt;=60,"51-60",IF(PatientData[[#This Row],[Age]]&lt;=70,"61-70",IF(PatientData[[#This Row],[Age]]&lt;=80,"71-80","80+"))))))</f>
        <v>51-60</v>
      </c>
    </row>
    <row r="3191" spans="1:13" x14ac:dyDescent="0.25">
      <c r="A3191" t="s">
        <v>3215</v>
      </c>
      <c r="B3191">
        <v>64</v>
      </c>
      <c r="C3191" t="s">
        <v>25</v>
      </c>
      <c r="D3191">
        <v>138</v>
      </c>
      <c r="E3191">
        <v>245.11082702908701</v>
      </c>
      <c r="F3191">
        <v>27.568277680432001</v>
      </c>
      <c r="G3191" t="s">
        <v>18</v>
      </c>
      <c r="H3191" t="s">
        <v>19</v>
      </c>
      <c r="I3191" t="s">
        <v>15</v>
      </c>
      <c r="J3191">
        <v>1</v>
      </c>
      <c r="K3191">
        <v>6191.08</v>
      </c>
      <c r="L3191" t="s">
        <v>23</v>
      </c>
      <c r="M3191" t="str">
        <f>IF(PatientData[[#This Row],[Age]]&lt;=30,"18-30",IF(PatientData[[#This Row],[Age]]&lt;=40,"31-40",IF(PatientData[[#This Row],[Age]]&lt;=50,"41-50",IF(PatientData[[#This Row],[Age]]&lt;=60,"51-60",IF(PatientData[[#This Row],[Age]]&lt;=70,"61-70",IF(PatientData[[#This Row],[Age]]&lt;=80,"71-80","80+"))))))</f>
        <v>61-70</v>
      </c>
    </row>
    <row r="3192" spans="1:13" x14ac:dyDescent="0.25">
      <c r="A3192" t="s">
        <v>3216</v>
      </c>
      <c r="B3192">
        <v>51</v>
      </c>
      <c r="C3192" t="s">
        <v>25</v>
      </c>
      <c r="D3192">
        <v>150</v>
      </c>
      <c r="E3192">
        <v>226.79794078791099</v>
      </c>
      <c r="F3192">
        <v>23.145451527546999</v>
      </c>
      <c r="G3192" t="s">
        <v>36</v>
      </c>
      <c r="H3192" t="s">
        <v>19</v>
      </c>
      <c r="I3192" t="s">
        <v>26</v>
      </c>
      <c r="J3192">
        <v>12</v>
      </c>
      <c r="K3192">
        <v>23152.92</v>
      </c>
      <c r="L3192" t="s">
        <v>23</v>
      </c>
      <c r="M3192" t="str">
        <f>IF(PatientData[[#This Row],[Age]]&lt;=30,"18-30",IF(PatientData[[#This Row],[Age]]&lt;=40,"31-40",IF(PatientData[[#This Row],[Age]]&lt;=50,"41-50",IF(PatientData[[#This Row],[Age]]&lt;=60,"51-60",IF(PatientData[[#This Row],[Age]]&lt;=70,"61-70",IF(PatientData[[#This Row],[Age]]&lt;=80,"71-80","80+"))))))</f>
        <v>51-60</v>
      </c>
    </row>
    <row r="3193" spans="1:13" x14ac:dyDescent="0.25">
      <c r="A3193" t="s">
        <v>3217</v>
      </c>
      <c r="B3193">
        <v>22</v>
      </c>
      <c r="C3193" t="s">
        <v>25</v>
      </c>
      <c r="D3193">
        <v>139</v>
      </c>
      <c r="E3193">
        <v>228.57739817313899</v>
      </c>
      <c r="F3193">
        <v>27.4353339767286</v>
      </c>
      <c r="G3193" t="s">
        <v>14</v>
      </c>
      <c r="H3193" t="s">
        <v>19</v>
      </c>
      <c r="I3193" t="s">
        <v>15</v>
      </c>
      <c r="J3193">
        <v>4</v>
      </c>
      <c r="K3193">
        <v>9061.67</v>
      </c>
      <c r="L3193" t="s">
        <v>23</v>
      </c>
      <c r="M3193" t="str">
        <f>IF(PatientData[[#This Row],[Age]]&lt;=30,"18-30",IF(PatientData[[#This Row],[Age]]&lt;=40,"31-40",IF(PatientData[[#This Row],[Age]]&lt;=50,"41-50",IF(PatientData[[#This Row],[Age]]&lt;=60,"51-60",IF(PatientData[[#This Row],[Age]]&lt;=70,"61-70",IF(PatientData[[#This Row],[Age]]&lt;=80,"71-80","80+"))))))</f>
        <v>18-30</v>
      </c>
    </row>
    <row r="3194" spans="1:13" x14ac:dyDescent="0.25">
      <c r="A3194" t="s">
        <v>3218</v>
      </c>
      <c r="B3194">
        <v>50</v>
      </c>
      <c r="C3194" t="s">
        <v>25</v>
      </c>
      <c r="D3194">
        <v>135</v>
      </c>
      <c r="E3194">
        <v>143.13825186861999</v>
      </c>
      <c r="F3194">
        <v>25.282391149474599</v>
      </c>
      <c r="G3194" t="s">
        <v>10051</v>
      </c>
      <c r="H3194" t="s">
        <v>19</v>
      </c>
      <c r="I3194" t="s">
        <v>28</v>
      </c>
      <c r="J3194">
        <v>4</v>
      </c>
      <c r="K3194">
        <v>4556.9399999999996</v>
      </c>
      <c r="L3194" t="s">
        <v>16</v>
      </c>
      <c r="M3194" t="str">
        <f>IF(PatientData[[#This Row],[Age]]&lt;=30,"18-30",IF(PatientData[[#This Row],[Age]]&lt;=40,"31-40",IF(PatientData[[#This Row],[Age]]&lt;=50,"41-50",IF(PatientData[[#This Row],[Age]]&lt;=60,"51-60",IF(PatientData[[#This Row],[Age]]&lt;=70,"61-70",IF(PatientData[[#This Row],[Age]]&lt;=80,"71-80","80+"))))))</f>
        <v>41-50</v>
      </c>
    </row>
    <row r="3195" spans="1:13" x14ac:dyDescent="0.25">
      <c r="A3195" t="s">
        <v>3219</v>
      </c>
      <c r="B3195">
        <v>47</v>
      </c>
      <c r="C3195" t="s">
        <v>13</v>
      </c>
      <c r="D3195">
        <v>106</v>
      </c>
      <c r="E3195">
        <v>285.65249786325103</v>
      </c>
      <c r="F3195">
        <v>31.6294012218024</v>
      </c>
      <c r="G3195" t="s">
        <v>14</v>
      </c>
      <c r="H3195" t="s">
        <v>19</v>
      </c>
      <c r="I3195" t="s">
        <v>15</v>
      </c>
      <c r="J3195">
        <v>1</v>
      </c>
      <c r="K3195">
        <v>6755.7</v>
      </c>
      <c r="L3195" t="s">
        <v>16</v>
      </c>
      <c r="M3195" t="str">
        <f>IF(PatientData[[#This Row],[Age]]&lt;=30,"18-30",IF(PatientData[[#This Row],[Age]]&lt;=40,"31-40",IF(PatientData[[#This Row],[Age]]&lt;=50,"41-50",IF(PatientData[[#This Row],[Age]]&lt;=60,"51-60",IF(PatientData[[#This Row],[Age]]&lt;=70,"61-70",IF(PatientData[[#This Row],[Age]]&lt;=80,"71-80","80+"))))))</f>
        <v>41-50</v>
      </c>
    </row>
    <row r="3196" spans="1:13" x14ac:dyDescent="0.25">
      <c r="A3196" t="s">
        <v>3220</v>
      </c>
      <c r="B3196">
        <v>51</v>
      </c>
      <c r="C3196" t="s">
        <v>13</v>
      </c>
      <c r="D3196">
        <v>127</v>
      </c>
      <c r="E3196">
        <v>237.02562051547201</v>
      </c>
      <c r="F3196">
        <v>26.055830456230499</v>
      </c>
      <c r="G3196" t="s">
        <v>10051</v>
      </c>
      <c r="H3196" t="s">
        <v>19</v>
      </c>
      <c r="I3196" t="s">
        <v>28</v>
      </c>
      <c r="J3196">
        <v>2</v>
      </c>
      <c r="K3196">
        <v>5288.74</v>
      </c>
      <c r="L3196" t="s">
        <v>16</v>
      </c>
      <c r="M3196" t="str">
        <f>IF(PatientData[[#This Row],[Age]]&lt;=30,"18-30",IF(PatientData[[#This Row],[Age]]&lt;=40,"31-40",IF(PatientData[[#This Row],[Age]]&lt;=50,"41-50",IF(PatientData[[#This Row],[Age]]&lt;=60,"51-60",IF(PatientData[[#This Row],[Age]]&lt;=70,"61-70",IF(PatientData[[#This Row],[Age]]&lt;=80,"71-80","80+"))))))</f>
        <v>51-60</v>
      </c>
    </row>
    <row r="3197" spans="1:13" x14ac:dyDescent="0.25">
      <c r="A3197" t="s">
        <v>3221</v>
      </c>
      <c r="B3197">
        <v>56</v>
      </c>
      <c r="C3197" t="s">
        <v>25</v>
      </c>
      <c r="D3197">
        <v>113</v>
      </c>
      <c r="E3197">
        <v>182.75362392999199</v>
      </c>
      <c r="F3197">
        <v>15.1836088843623</v>
      </c>
      <c r="G3197" t="s">
        <v>14</v>
      </c>
      <c r="H3197" t="s">
        <v>22</v>
      </c>
      <c r="I3197" t="s">
        <v>15</v>
      </c>
      <c r="J3197">
        <v>4</v>
      </c>
      <c r="K3197">
        <v>7985.97</v>
      </c>
      <c r="L3197" t="s">
        <v>16</v>
      </c>
      <c r="M3197" t="str">
        <f>IF(PatientData[[#This Row],[Age]]&lt;=30,"18-30",IF(PatientData[[#This Row],[Age]]&lt;=40,"31-40",IF(PatientData[[#This Row],[Age]]&lt;=50,"41-50",IF(PatientData[[#This Row],[Age]]&lt;=60,"51-60",IF(PatientData[[#This Row],[Age]]&lt;=70,"61-70",IF(PatientData[[#This Row],[Age]]&lt;=80,"71-80","80+"))))))</f>
        <v>51-60</v>
      </c>
    </row>
    <row r="3198" spans="1:13" x14ac:dyDescent="0.25">
      <c r="A3198" t="s">
        <v>3222</v>
      </c>
      <c r="B3198">
        <v>41</v>
      </c>
      <c r="C3198" t="s">
        <v>13</v>
      </c>
      <c r="D3198">
        <v>147</v>
      </c>
      <c r="E3198">
        <v>199.38879767356499</v>
      </c>
      <c r="F3198">
        <v>21.8807327671833</v>
      </c>
      <c r="G3198" t="s">
        <v>18</v>
      </c>
      <c r="H3198" t="s">
        <v>19</v>
      </c>
      <c r="I3198" t="s">
        <v>28</v>
      </c>
      <c r="J3198">
        <v>3</v>
      </c>
      <c r="K3198">
        <v>5098.8500000000004</v>
      </c>
      <c r="L3198" t="s">
        <v>16</v>
      </c>
      <c r="M3198" t="str">
        <f>IF(PatientData[[#This Row],[Age]]&lt;=30,"18-30",IF(PatientData[[#This Row],[Age]]&lt;=40,"31-40",IF(PatientData[[#This Row],[Age]]&lt;=50,"41-50",IF(PatientData[[#This Row],[Age]]&lt;=60,"51-60",IF(PatientData[[#This Row],[Age]]&lt;=70,"61-70",IF(PatientData[[#This Row],[Age]]&lt;=80,"71-80","80+"))))))</f>
        <v>41-50</v>
      </c>
    </row>
    <row r="3199" spans="1:13" x14ac:dyDescent="0.25">
      <c r="A3199" t="s">
        <v>3223</v>
      </c>
      <c r="B3199">
        <v>42</v>
      </c>
      <c r="C3199" t="s">
        <v>13</v>
      </c>
      <c r="D3199">
        <v>119</v>
      </c>
      <c r="E3199">
        <v>240.04794822756801</v>
      </c>
      <c r="F3199">
        <v>23.398270836481</v>
      </c>
      <c r="G3199" t="s">
        <v>18</v>
      </c>
      <c r="H3199" t="s">
        <v>22</v>
      </c>
      <c r="I3199" t="s">
        <v>26</v>
      </c>
      <c r="J3199">
        <v>4</v>
      </c>
      <c r="K3199">
        <v>14522.04</v>
      </c>
      <c r="L3199" t="s">
        <v>23</v>
      </c>
      <c r="M3199" t="str">
        <f>IF(PatientData[[#This Row],[Age]]&lt;=30,"18-30",IF(PatientData[[#This Row],[Age]]&lt;=40,"31-40",IF(PatientData[[#This Row],[Age]]&lt;=50,"41-50",IF(PatientData[[#This Row],[Age]]&lt;=60,"51-60",IF(PatientData[[#This Row],[Age]]&lt;=70,"61-70",IF(PatientData[[#This Row],[Age]]&lt;=80,"71-80","80+"))))))</f>
        <v>41-50</v>
      </c>
    </row>
    <row r="3200" spans="1:13" x14ac:dyDescent="0.25">
      <c r="A3200" t="s">
        <v>3224</v>
      </c>
      <c r="B3200">
        <v>40</v>
      </c>
      <c r="C3200" t="s">
        <v>13</v>
      </c>
      <c r="D3200">
        <v>161</v>
      </c>
      <c r="E3200">
        <v>223.47813160447399</v>
      </c>
      <c r="F3200" t="s">
        <v>10051</v>
      </c>
      <c r="G3200" t="s">
        <v>14</v>
      </c>
      <c r="H3200" t="s">
        <v>19</v>
      </c>
      <c r="I3200" t="s">
        <v>15</v>
      </c>
      <c r="J3200">
        <v>6</v>
      </c>
      <c r="K3200">
        <v>13079.07</v>
      </c>
      <c r="L3200" t="s">
        <v>23</v>
      </c>
      <c r="M3200" t="str">
        <f>IF(PatientData[[#This Row],[Age]]&lt;=30,"18-30",IF(PatientData[[#This Row],[Age]]&lt;=40,"31-40",IF(PatientData[[#This Row],[Age]]&lt;=50,"41-50",IF(PatientData[[#This Row],[Age]]&lt;=60,"51-60",IF(PatientData[[#This Row],[Age]]&lt;=70,"61-70",IF(PatientData[[#This Row],[Age]]&lt;=80,"71-80","80+"))))))</f>
        <v>31-40</v>
      </c>
    </row>
    <row r="3201" spans="1:13" x14ac:dyDescent="0.25">
      <c r="A3201" t="s">
        <v>3225</v>
      </c>
      <c r="B3201">
        <v>41</v>
      </c>
      <c r="C3201" t="s">
        <v>25</v>
      </c>
      <c r="D3201">
        <v>120</v>
      </c>
      <c r="E3201">
        <v>245.82448585074101</v>
      </c>
      <c r="F3201">
        <v>28.956163934255802</v>
      </c>
      <c r="G3201" t="s">
        <v>10051</v>
      </c>
      <c r="H3201" t="s">
        <v>19</v>
      </c>
      <c r="I3201" t="s">
        <v>15</v>
      </c>
      <c r="J3201">
        <v>3</v>
      </c>
      <c r="K3201">
        <v>6262.43</v>
      </c>
      <c r="L3201" t="s">
        <v>23</v>
      </c>
      <c r="M3201" t="str">
        <f>IF(PatientData[[#This Row],[Age]]&lt;=30,"18-30",IF(PatientData[[#This Row],[Age]]&lt;=40,"31-40",IF(PatientData[[#This Row],[Age]]&lt;=50,"41-50",IF(PatientData[[#This Row],[Age]]&lt;=60,"51-60",IF(PatientData[[#This Row],[Age]]&lt;=70,"61-70",IF(PatientData[[#This Row],[Age]]&lt;=80,"71-80","80+"))))))</f>
        <v>41-50</v>
      </c>
    </row>
    <row r="3202" spans="1:13" x14ac:dyDescent="0.25">
      <c r="A3202" t="s">
        <v>3226</v>
      </c>
      <c r="B3202">
        <v>69</v>
      </c>
      <c r="C3202" t="s">
        <v>13</v>
      </c>
      <c r="D3202">
        <v>150</v>
      </c>
      <c r="E3202">
        <v>135.430110010687</v>
      </c>
      <c r="F3202">
        <v>23.689269240402702</v>
      </c>
      <c r="G3202" t="s">
        <v>36</v>
      </c>
      <c r="H3202" t="s">
        <v>19</v>
      </c>
      <c r="I3202" t="s">
        <v>15</v>
      </c>
      <c r="J3202">
        <v>4</v>
      </c>
      <c r="K3202">
        <v>13181.37</v>
      </c>
      <c r="L3202" t="s">
        <v>16</v>
      </c>
      <c r="M3202" t="str">
        <f>IF(PatientData[[#This Row],[Age]]&lt;=30,"18-30",IF(PatientData[[#This Row],[Age]]&lt;=40,"31-40",IF(PatientData[[#This Row],[Age]]&lt;=50,"41-50",IF(PatientData[[#This Row],[Age]]&lt;=60,"51-60",IF(PatientData[[#This Row],[Age]]&lt;=70,"61-70",IF(PatientData[[#This Row],[Age]]&lt;=80,"71-80","80+"))))))</f>
        <v>61-70</v>
      </c>
    </row>
    <row r="3203" spans="1:13" x14ac:dyDescent="0.25">
      <c r="A3203" t="s">
        <v>3227</v>
      </c>
      <c r="B3203">
        <v>34</v>
      </c>
      <c r="C3203" t="s">
        <v>13</v>
      </c>
      <c r="D3203">
        <v>151</v>
      </c>
      <c r="E3203">
        <v>223.922219596785</v>
      </c>
      <c r="F3203">
        <v>33.04087701585</v>
      </c>
      <c r="G3203" t="s">
        <v>14</v>
      </c>
      <c r="H3203" t="s">
        <v>19</v>
      </c>
      <c r="I3203" t="s">
        <v>28</v>
      </c>
      <c r="J3203">
        <v>4</v>
      </c>
      <c r="K3203">
        <v>6819.8</v>
      </c>
      <c r="L3203" t="s">
        <v>43</v>
      </c>
      <c r="M3203" t="str">
        <f>IF(PatientData[[#This Row],[Age]]&lt;=30,"18-30",IF(PatientData[[#This Row],[Age]]&lt;=40,"31-40",IF(PatientData[[#This Row],[Age]]&lt;=50,"41-50",IF(PatientData[[#This Row],[Age]]&lt;=60,"51-60",IF(PatientData[[#This Row],[Age]]&lt;=70,"61-70",IF(PatientData[[#This Row],[Age]]&lt;=80,"71-80","80+"))))))</f>
        <v>31-40</v>
      </c>
    </row>
    <row r="3204" spans="1:13" x14ac:dyDescent="0.25">
      <c r="A3204" t="s">
        <v>3228</v>
      </c>
      <c r="B3204">
        <v>73</v>
      </c>
      <c r="C3204" t="s">
        <v>13</v>
      </c>
      <c r="D3204">
        <v>122</v>
      </c>
      <c r="E3204">
        <v>253.979624201847</v>
      </c>
      <c r="F3204">
        <v>26.922764807229498</v>
      </c>
      <c r="G3204" t="s">
        <v>36</v>
      </c>
      <c r="H3204" t="s">
        <v>19</v>
      </c>
      <c r="I3204" t="s">
        <v>26</v>
      </c>
      <c r="J3204">
        <v>4</v>
      </c>
      <c r="K3204">
        <v>4259.8</v>
      </c>
      <c r="L3204" t="s">
        <v>16</v>
      </c>
      <c r="M3204" t="str">
        <f>IF(PatientData[[#This Row],[Age]]&lt;=30,"18-30",IF(PatientData[[#This Row],[Age]]&lt;=40,"31-40",IF(PatientData[[#This Row],[Age]]&lt;=50,"41-50",IF(PatientData[[#This Row],[Age]]&lt;=60,"51-60",IF(PatientData[[#This Row],[Age]]&lt;=70,"61-70",IF(PatientData[[#This Row],[Age]]&lt;=80,"71-80","80+"))))))</f>
        <v>71-80</v>
      </c>
    </row>
    <row r="3205" spans="1:13" x14ac:dyDescent="0.25">
      <c r="A3205" t="s">
        <v>3229</v>
      </c>
      <c r="B3205">
        <v>43</v>
      </c>
      <c r="C3205" t="s">
        <v>25</v>
      </c>
      <c r="D3205">
        <v>133</v>
      </c>
      <c r="E3205">
        <v>230.246688674452</v>
      </c>
      <c r="F3205">
        <v>36.629649075552798</v>
      </c>
      <c r="G3205" t="s">
        <v>18</v>
      </c>
      <c r="H3205" t="s">
        <v>22</v>
      </c>
      <c r="I3205" t="s">
        <v>15</v>
      </c>
      <c r="J3205">
        <v>3</v>
      </c>
      <c r="K3205">
        <v>6926.19</v>
      </c>
      <c r="L3205" t="s">
        <v>16</v>
      </c>
      <c r="M3205" t="str">
        <f>IF(PatientData[[#This Row],[Age]]&lt;=30,"18-30",IF(PatientData[[#This Row],[Age]]&lt;=40,"31-40",IF(PatientData[[#This Row],[Age]]&lt;=50,"41-50",IF(PatientData[[#This Row],[Age]]&lt;=60,"51-60",IF(PatientData[[#This Row],[Age]]&lt;=70,"61-70",IF(PatientData[[#This Row],[Age]]&lt;=80,"71-80","80+"))))))</f>
        <v>41-50</v>
      </c>
    </row>
    <row r="3206" spans="1:13" x14ac:dyDescent="0.25">
      <c r="A3206" t="s">
        <v>3230</v>
      </c>
      <c r="B3206">
        <v>76</v>
      </c>
      <c r="C3206" t="s">
        <v>25</v>
      </c>
      <c r="D3206">
        <v>126</v>
      </c>
      <c r="E3206">
        <v>241.84932767153299</v>
      </c>
      <c r="F3206">
        <v>24.4160703468199</v>
      </c>
      <c r="G3206" t="s">
        <v>36</v>
      </c>
      <c r="H3206" t="s">
        <v>19</v>
      </c>
      <c r="I3206" t="s">
        <v>26</v>
      </c>
      <c r="J3206">
        <v>6</v>
      </c>
      <c r="K3206">
        <v>24869.74</v>
      </c>
      <c r="L3206" t="s">
        <v>16</v>
      </c>
      <c r="M3206" t="str">
        <f>IF(PatientData[[#This Row],[Age]]&lt;=30,"18-30",IF(PatientData[[#This Row],[Age]]&lt;=40,"31-40",IF(PatientData[[#This Row],[Age]]&lt;=50,"41-50",IF(PatientData[[#This Row],[Age]]&lt;=60,"51-60",IF(PatientData[[#This Row],[Age]]&lt;=70,"61-70",IF(PatientData[[#This Row],[Age]]&lt;=80,"71-80","80+"))))))</f>
        <v>71-80</v>
      </c>
    </row>
    <row r="3207" spans="1:13" x14ac:dyDescent="0.25">
      <c r="A3207" t="s">
        <v>3231</v>
      </c>
      <c r="B3207">
        <v>45</v>
      </c>
      <c r="C3207" t="s">
        <v>25</v>
      </c>
      <c r="D3207">
        <v>133</v>
      </c>
      <c r="E3207">
        <v>224.650507096566</v>
      </c>
      <c r="F3207">
        <v>31.631937722223402</v>
      </c>
      <c r="G3207" t="s">
        <v>14</v>
      </c>
      <c r="H3207" t="s">
        <v>19</v>
      </c>
      <c r="I3207" t="s">
        <v>15</v>
      </c>
      <c r="J3207">
        <v>2</v>
      </c>
      <c r="K3207">
        <v>13197.76</v>
      </c>
      <c r="L3207" t="s">
        <v>20</v>
      </c>
      <c r="M3207" t="str">
        <f>IF(PatientData[[#This Row],[Age]]&lt;=30,"18-30",IF(PatientData[[#This Row],[Age]]&lt;=40,"31-40",IF(PatientData[[#This Row],[Age]]&lt;=50,"41-50",IF(PatientData[[#This Row],[Age]]&lt;=60,"51-60",IF(PatientData[[#This Row],[Age]]&lt;=70,"61-70",IF(PatientData[[#This Row],[Age]]&lt;=80,"71-80","80+"))))))</f>
        <v>41-50</v>
      </c>
    </row>
    <row r="3208" spans="1:13" x14ac:dyDescent="0.25">
      <c r="A3208" t="s">
        <v>3232</v>
      </c>
      <c r="B3208">
        <v>86</v>
      </c>
      <c r="C3208" t="s">
        <v>25</v>
      </c>
      <c r="D3208">
        <v>139</v>
      </c>
      <c r="E3208">
        <v>267.29766524371701</v>
      </c>
      <c r="F3208">
        <v>22.512866695505899</v>
      </c>
      <c r="G3208" t="s">
        <v>36</v>
      </c>
      <c r="H3208" t="s">
        <v>19</v>
      </c>
      <c r="I3208" t="s">
        <v>26</v>
      </c>
      <c r="J3208">
        <v>4</v>
      </c>
      <c r="K3208">
        <v>13723.77</v>
      </c>
      <c r="L3208" t="s">
        <v>23</v>
      </c>
      <c r="M3208" t="str">
        <f>IF(PatientData[[#This Row],[Age]]&lt;=30,"18-30",IF(PatientData[[#This Row],[Age]]&lt;=40,"31-40",IF(PatientData[[#This Row],[Age]]&lt;=50,"41-50",IF(PatientData[[#This Row],[Age]]&lt;=60,"51-60",IF(PatientData[[#This Row],[Age]]&lt;=70,"61-70",IF(PatientData[[#This Row],[Age]]&lt;=80,"71-80","80+"))))))</f>
        <v>80+</v>
      </c>
    </row>
    <row r="3209" spans="1:13" x14ac:dyDescent="0.25">
      <c r="A3209" t="s">
        <v>3233</v>
      </c>
      <c r="B3209">
        <v>64</v>
      </c>
      <c r="C3209" t="s">
        <v>13</v>
      </c>
      <c r="D3209">
        <v>132</v>
      </c>
      <c r="E3209">
        <v>221.127531337487</v>
      </c>
      <c r="F3209">
        <v>25.336586394203799</v>
      </c>
      <c r="G3209" t="s">
        <v>18</v>
      </c>
      <c r="H3209" t="s">
        <v>19</v>
      </c>
      <c r="I3209" t="s">
        <v>15</v>
      </c>
      <c r="J3209">
        <v>2</v>
      </c>
      <c r="K3209">
        <v>6198.82</v>
      </c>
      <c r="L3209" t="s">
        <v>20</v>
      </c>
      <c r="M3209" t="str">
        <f>IF(PatientData[[#This Row],[Age]]&lt;=30,"18-30",IF(PatientData[[#This Row],[Age]]&lt;=40,"31-40",IF(PatientData[[#This Row],[Age]]&lt;=50,"41-50",IF(PatientData[[#This Row],[Age]]&lt;=60,"51-60",IF(PatientData[[#This Row],[Age]]&lt;=70,"61-70",IF(PatientData[[#This Row],[Age]]&lt;=80,"71-80","80+"))))))</f>
        <v>61-70</v>
      </c>
    </row>
    <row r="3210" spans="1:13" x14ac:dyDescent="0.25">
      <c r="A3210" t="s">
        <v>3234</v>
      </c>
      <c r="B3210">
        <v>35</v>
      </c>
      <c r="C3210" t="s">
        <v>13</v>
      </c>
      <c r="D3210">
        <v>95</v>
      </c>
      <c r="E3210">
        <v>224.48075176787501</v>
      </c>
      <c r="F3210">
        <v>28.072458097737101</v>
      </c>
      <c r="G3210" t="s">
        <v>18</v>
      </c>
      <c r="H3210" t="s">
        <v>19</v>
      </c>
      <c r="I3210" t="s">
        <v>15</v>
      </c>
      <c r="J3210">
        <v>1</v>
      </c>
      <c r="K3210">
        <v>4875.3999999999996</v>
      </c>
      <c r="L3210" t="s">
        <v>16</v>
      </c>
      <c r="M3210" t="str">
        <f>IF(PatientData[[#This Row],[Age]]&lt;=30,"18-30",IF(PatientData[[#This Row],[Age]]&lt;=40,"31-40",IF(PatientData[[#This Row],[Age]]&lt;=50,"41-50",IF(PatientData[[#This Row],[Age]]&lt;=60,"51-60",IF(PatientData[[#This Row],[Age]]&lt;=70,"61-70",IF(PatientData[[#This Row],[Age]]&lt;=80,"71-80","80+"))))))</f>
        <v>31-40</v>
      </c>
    </row>
    <row r="3211" spans="1:13" x14ac:dyDescent="0.25">
      <c r="A3211" t="s">
        <v>3235</v>
      </c>
      <c r="B3211">
        <v>40</v>
      </c>
      <c r="C3211" t="s">
        <v>25</v>
      </c>
      <c r="D3211">
        <v>115</v>
      </c>
      <c r="E3211">
        <v>204.06173718707799</v>
      </c>
      <c r="F3211">
        <v>21.064007237048202</v>
      </c>
      <c r="G3211" t="s">
        <v>10051</v>
      </c>
      <c r="H3211" t="s">
        <v>19</v>
      </c>
      <c r="I3211" t="s">
        <v>26</v>
      </c>
      <c r="J3211">
        <v>3</v>
      </c>
      <c r="K3211">
        <v>17643.169999999998</v>
      </c>
      <c r="L3211" t="s">
        <v>16</v>
      </c>
      <c r="M3211" t="str">
        <f>IF(PatientData[[#This Row],[Age]]&lt;=30,"18-30",IF(PatientData[[#This Row],[Age]]&lt;=40,"31-40",IF(PatientData[[#This Row],[Age]]&lt;=50,"41-50",IF(PatientData[[#This Row],[Age]]&lt;=60,"51-60",IF(PatientData[[#This Row],[Age]]&lt;=70,"61-70",IF(PatientData[[#This Row],[Age]]&lt;=80,"71-80","80+"))))))</f>
        <v>31-40</v>
      </c>
    </row>
    <row r="3212" spans="1:13" x14ac:dyDescent="0.25">
      <c r="A3212" t="s">
        <v>3236</v>
      </c>
      <c r="B3212">
        <v>57</v>
      </c>
      <c r="C3212" t="s">
        <v>25</v>
      </c>
      <c r="D3212">
        <v>114</v>
      </c>
      <c r="E3212">
        <v>203.984106210568</v>
      </c>
      <c r="F3212">
        <v>23.402815260527198</v>
      </c>
      <c r="G3212" t="s">
        <v>36</v>
      </c>
      <c r="H3212" t="s">
        <v>22</v>
      </c>
      <c r="I3212" t="s">
        <v>26</v>
      </c>
      <c r="J3212">
        <v>2</v>
      </c>
      <c r="K3212">
        <v>21461.3</v>
      </c>
      <c r="L3212" t="s">
        <v>16</v>
      </c>
      <c r="M3212" t="str">
        <f>IF(PatientData[[#This Row],[Age]]&lt;=30,"18-30",IF(PatientData[[#This Row],[Age]]&lt;=40,"31-40",IF(PatientData[[#This Row],[Age]]&lt;=50,"41-50",IF(PatientData[[#This Row],[Age]]&lt;=60,"51-60",IF(PatientData[[#This Row],[Age]]&lt;=70,"61-70",IF(PatientData[[#This Row],[Age]]&lt;=80,"71-80","80+"))))))</f>
        <v>51-60</v>
      </c>
    </row>
    <row r="3213" spans="1:13" x14ac:dyDescent="0.25">
      <c r="A3213" t="s">
        <v>3237</v>
      </c>
      <c r="B3213">
        <v>63</v>
      </c>
      <c r="C3213" t="s">
        <v>25</v>
      </c>
      <c r="D3213">
        <v>100</v>
      </c>
      <c r="E3213">
        <v>189.77607006624001</v>
      </c>
      <c r="F3213">
        <v>23.395876435518499</v>
      </c>
      <c r="G3213" t="s">
        <v>36</v>
      </c>
      <c r="H3213" t="s">
        <v>19</v>
      </c>
      <c r="I3213" t="s">
        <v>26</v>
      </c>
      <c r="J3213">
        <v>7</v>
      </c>
      <c r="K3213">
        <v>14359.79</v>
      </c>
      <c r="L3213" t="s">
        <v>16</v>
      </c>
      <c r="M3213" t="str">
        <f>IF(PatientData[[#This Row],[Age]]&lt;=30,"18-30",IF(PatientData[[#This Row],[Age]]&lt;=40,"31-40",IF(PatientData[[#This Row],[Age]]&lt;=50,"41-50",IF(PatientData[[#This Row],[Age]]&lt;=60,"51-60",IF(PatientData[[#This Row],[Age]]&lt;=70,"61-70",IF(PatientData[[#This Row],[Age]]&lt;=80,"71-80","80+"))))))</f>
        <v>61-70</v>
      </c>
    </row>
    <row r="3214" spans="1:13" x14ac:dyDescent="0.25">
      <c r="A3214" t="s">
        <v>3238</v>
      </c>
      <c r="B3214">
        <v>18</v>
      </c>
      <c r="C3214" t="s">
        <v>25</v>
      </c>
      <c r="D3214">
        <v>137</v>
      </c>
      <c r="E3214">
        <v>221.95803691709901</v>
      </c>
      <c r="F3214">
        <v>27.8522024383374</v>
      </c>
      <c r="G3214" t="s">
        <v>18</v>
      </c>
      <c r="H3214" t="s">
        <v>19</v>
      </c>
      <c r="I3214" t="s">
        <v>28</v>
      </c>
      <c r="J3214">
        <v>1</v>
      </c>
      <c r="K3214">
        <v>2538.8200000000002</v>
      </c>
      <c r="L3214" t="s">
        <v>16</v>
      </c>
      <c r="M3214" t="str">
        <f>IF(PatientData[[#This Row],[Age]]&lt;=30,"18-30",IF(PatientData[[#This Row],[Age]]&lt;=40,"31-40",IF(PatientData[[#This Row],[Age]]&lt;=50,"41-50",IF(PatientData[[#This Row],[Age]]&lt;=60,"51-60",IF(PatientData[[#This Row],[Age]]&lt;=70,"61-70",IF(PatientData[[#This Row],[Age]]&lt;=80,"71-80","80+"))))))</f>
        <v>18-30</v>
      </c>
    </row>
    <row r="3215" spans="1:13" x14ac:dyDescent="0.25">
      <c r="A3215" t="s">
        <v>3239</v>
      </c>
      <c r="B3215">
        <v>69</v>
      </c>
      <c r="C3215" t="s">
        <v>25</v>
      </c>
      <c r="D3215">
        <v>129</v>
      </c>
      <c r="E3215">
        <v>217.929870428291</v>
      </c>
      <c r="F3215">
        <v>30.3067850923061</v>
      </c>
      <c r="G3215" t="s">
        <v>36</v>
      </c>
      <c r="H3215" t="s">
        <v>19</v>
      </c>
      <c r="I3215" t="s">
        <v>26</v>
      </c>
      <c r="J3215">
        <v>4</v>
      </c>
      <c r="K3215">
        <v>18919.939999999999</v>
      </c>
      <c r="L3215" t="s">
        <v>16</v>
      </c>
      <c r="M3215" t="str">
        <f>IF(PatientData[[#This Row],[Age]]&lt;=30,"18-30",IF(PatientData[[#This Row],[Age]]&lt;=40,"31-40",IF(PatientData[[#This Row],[Age]]&lt;=50,"41-50",IF(PatientData[[#This Row],[Age]]&lt;=60,"51-60",IF(PatientData[[#This Row],[Age]]&lt;=70,"61-70",IF(PatientData[[#This Row],[Age]]&lt;=80,"71-80","80+"))))))</f>
        <v>61-70</v>
      </c>
    </row>
    <row r="3216" spans="1:13" x14ac:dyDescent="0.25">
      <c r="A3216" t="s">
        <v>3240</v>
      </c>
      <c r="B3216">
        <v>56</v>
      </c>
      <c r="C3216" t="s">
        <v>13</v>
      </c>
      <c r="D3216">
        <v>127</v>
      </c>
      <c r="E3216">
        <v>228.64379465410801</v>
      </c>
      <c r="F3216">
        <v>31.339818437067802</v>
      </c>
      <c r="G3216" t="s">
        <v>10051</v>
      </c>
      <c r="H3216" t="s">
        <v>19</v>
      </c>
      <c r="I3216" t="s">
        <v>15</v>
      </c>
      <c r="J3216">
        <v>2</v>
      </c>
      <c r="K3216">
        <v>7709.16</v>
      </c>
      <c r="L3216" t="s">
        <v>16</v>
      </c>
      <c r="M3216" t="str">
        <f>IF(PatientData[[#This Row],[Age]]&lt;=30,"18-30",IF(PatientData[[#This Row],[Age]]&lt;=40,"31-40",IF(PatientData[[#This Row],[Age]]&lt;=50,"41-50",IF(PatientData[[#This Row],[Age]]&lt;=60,"51-60",IF(PatientData[[#This Row],[Age]]&lt;=70,"61-70",IF(PatientData[[#This Row],[Age]]&lt;=80,"71-80","80+"))))))</f>
        <v>51-60</v>
      </c>
    </row>
    <row r="3217" spans="1:13" x14ac:dyDescent="0.25">
      <c r="A3217" t="s">
        <v>3241</v>
      </c>
      <c r="B3217">
        <v>75</v>
      </c>
      <c r="C3217" t="s">
        <v>13</v>
      </c>
      <c r="D3217" t="s">
        <v>10051</v>
      </c>
      <c r="E3217">
        <v>214.851632927396</v>
      </c>
      <c r="F3217">
        <v>35.597355832694703</v>
      </c>
      <c r="G3217" t="s">
        <v>18</v>
      </c>
      <c r="H3217" t="s">
        <v>19</v>
      </c>
      <c r="I3217" t="s">
        <v>26</v>
      </c>
      <c r="J3217">
        <v>2</v>
      </c>
      <c r="K3217">
        <v>21132.91</v>
      </c>
      <c r="L3217" t="s">
        <v>23</v>
      </c>
      <c r="M3217" t="str">
        <f>IF(PatientData[[#This Row],[Age]]&lt;=30,"18-30",IF(PatientData[[#This Row],[Age]]&lt;=40,"31-40",IF(PatientData[[#This Row],[Age]]&lt;=50,"41-50",IF(PatientData[[#This Row],[Age]]&lt;=60,"51-60",IF(PatientData[[#This Row],[Age]]&lt;=70,"61-70",IF(PatientData[[#This Row],[Age]]&lt;=80,"71-80","80+"))))))</f>
        <v>71-80</v>
      </c>
    </row>
    <row r="3218" spans="1:13" x14ac:dyDescent="0.25">
      <c r="A3218" t="s">
        <v>3242</v>
      </c>
      <c r="B3218">
        <v>38</v>
      </c>
      <c r="C3218" t="s">
        <v>25</v>
      </c>
      <c r="D3218">
        <v>90</v>
      </c>
      <c r="E3218">
        <v>219.88583024673201</v>
      </c>
      <c r="F3218">
        <v>37.061019698682898</v>
      </c>
      <c r="G3218" t="s">
        <v>18</v>
      </c>
      <c r="H3218" t="s">
        <v>19</v>
      </c>
      <c r="I3218" t="s">
        <v>28</v>
      </c>
      <c r="J3218">
        <v>7</v>
      </c>
      <c r="K3218">
        <v>7045.79</v>
      </c>
      <c r="L3218" t="s">
        <v>16</v>
      </c>
      <c r="M3218" t="str">
        <f>IF(PatientData[[#This Row],[Age]]&lt;=30,"18-30",IF(PatientData[[#This Row],[Age]]&lt;=40,"31-40",IF(PatientData[[#This Row],[Age]]&lt;=50,"41-50",IF(PatientData[[#This Row],[Age]]&lt;=60,"51-60",IF(PatientData[[#This Row],[Age]]&lt;=70,"61-70",IF(PatientData[[#This Row],[Age]]&lt;=80,"71-80","80+"))))))</f>
        <v>31-40</v>
      </c>
    </row>
    <row r="3219" spans="1:13" x14ac:dyDescent="0.25">
      <c r="A3219" t="s">
        <v>3243</v>
      </c>
      <c r="B3219">
        <v>80</v>
      </c>
      <c r="C3219" t="s">
        <v>13</v>
      </c>
      <c r="D3219">
        <v>116</v>
      </c>
      <c r="E3219">
        <v>252.585548538502</v>
      </c>
      <c r="F3219">
        <v>26.806230270608101</v>
      </c>
      <c r="G3219" t="s">
        <v>14</v>
      </c>
      <c r="H3219" t="s">
        <v>19</v>
      </c>
      <c r="I3219" t="s">
        <v>15</v>
      </c>
      <c r="J3219">
        <v>1</v>
      </c>
      <c r="K3219">
        <v>5626.45</v>
      </c>
      <c r="L3219" t="s">
        <v>16</v>
      </c>
      <c r="M3219" t="str">
        <f>IF(PatientData[[#This Row],[Age]]&lt;=30,"18-30",IF(PatientData[[#This Row],[Age]]&lt;=40,"31-40",IF(PatientData[[#This Row],[Age]]&lt;=50,"41-50",IF(PatientData[[#This Row],[Age]]&lt;=60,"51-60",IF(PatientData[[#This Row],[Age]]&lt;=70,"61-70",IF(PatientData[[#This Row],[Age]]&lt;=80,"71-80","80+"))))))</f>
        <v>71-80</v>
      </c>
    </row>
    <row r="3220" spans="1:13" x14ac:dyDescent="0.25">
      <c r="A3220" t="s">
        <v>3244</v>
      </c>
      <c r="B3220">
        <v>37</v>
      </c>
      <c r="C3220" t="s">
        <v>25</v>
      </c>
      <c r="D3220">
        <v>129</v>
      </c>
      <c r="E3220">
        <v>220.95460072897899</v>
      </c>
      <c r="F3220">
        <v>19.960299921730499</v>
      </c>
      <c r="G3220" t="s">
        <v>18</v>
      </c>
      <c r="H3220" t="s">
        <v>19</v>
      </c>
      <c r="I3220" t="s">
        <v>28</v>
      </c>
      <c r="J3220">
        <v>3</v>
      </c>
      <c r="K3220">
        <v>4018.75</v>
      </c>
      <c r="L3220" t="s">
        <v>23</v>
      </c>
      <c r="M3220" t="str">
        <f>IF(PatientData[[#This Row],[Age]]&lt;=30,"18-30",IF(PatientData[[#This Row],[Age]]&lt;=40,"31-40",IF(PatientData[[#This Row],[Age]]&lt;=50,"41-50",IF(PatientData[[#This Row],[Age]]&lt;=60,"51-60",IF(PatientData[[#This Row],[Age]]&lt;=70,"61-70",IF(PatientData[[#This Row],[Age]]&lt;=80,"71-80","80+"))))))</f>
        <v>31-40</v>
      </c>
    </row>
    <row r="3221" spans="1:13" x14ac:dyDescent="0.25">
      <c r="A3221" t="s">
        <v>3245</v>
      </c>
      <c r="B3221">
        <v>55</v>
      </c>
      <c r="C3221" t="s">
        <v>13</v>
      </c>
      <c r="D3221">
        <v>142</v>
      </c>
      <c r="E3221">
        <v>233.78875790067599</v>
      </c>
      <c r="F3221">
        <v>29.527786363495601</v>
      </c>
      <c r="G3221" t="s">
        <v>14</v>
      </c>
      <c r="H3221" t="s">
        <v>22</v>
      </c>
      <c r="I3221" t="s">
        <v>26</v>
      </c>
      <c r="J3221">
        <v>3</v>
      </c>
      <c r="K3221">
        <v>21849.7</v>
      </c>
      <c r="L3221" t="s">
        <v>16</v>
      </c>
      <c r="M3221" t="str">
        <f>IF(PatientData[[#This Row],[Age]]&lt;=30,"18-30",IF(PatientData[[#This Row],[Age]]&lt;=40,"31-40",IF(PatientData[[#This Row],[Age]]&lt;=50,"41-50",IF(PatientData[[#This Row],[Age]]&lt;=60,"51-60",IF(PatientData[[#This Row],[Age]]&lt;=70,"61-70",IF(PatientData[[#This Row],[Age]]&lt;=80,"71-80","80+"))))))</f>
        <v>51-60</v>
      </c>
    </row>
    <row r="3222" spans="1:13" x14ac:dyDescent="0.25">
      <c r="A3222" t="s">
        <v>3246</v>
      </c>
      <c r="B3222">
        <v>42</v>
      </c>
      <c r="C3222" t="s">
        <v>25</v>
      </c>
      <c r="D3222">
        <v>92</v>
      </c>
      <c r="E3222">
        <v>231.66489002652699</v>
      </c>
      <c r="F3222">
        <v>32.622087340733302</v>
      </c>
      <c r="G3222" t="s">
        <v>14</v>
      </c>
      <c r="H3222" t="s">
        <v>22</v>
      </c>
      <c r="I3222" t="s">
        <v>15</v>
      </c>
      <c r="J3222">
        <v>6</v>
      </c>
      <c r="K3222">
        <v>12842.3</v>
      </c>
      <c r="L3222" t="s">
        <v>16</v>
      </c>
      <c r="M3222" t="str">
        <f>IF(PatientData[[#This Row],[Age]]&lt;=30,"18-30",IF(PatientData[[#This Row],[Age]]&lt;=40,"31-40",IF(PatientData[[#This Row],[Age]]&lt;=50,"41-50",IF(PatientData[[#This Row],[Age]]&lt;=60,"51-60",IF(PatientData[[#This Row],[Age]]&lt;=70,"61-70",IF(PatientData[[#This Row],[Age]]&lt;=80,"71-80","80+"))))))</f>
        <v>41-50</v>
      </c>
    </row>
    <row r="3223" spans="1:13" x14ac:dyDescent="0.25">
      <c r="A3223" t="s">
        <v>3247</v>
      </c>
      <c r="B3223">
        <v>19</v>
      </c>
      <c r="C3223" t="s">
        <v>13</v>
      </c>
      <c r="D3223">
        <v>136</v>
      </c>
      <c r="E3223">
        <v>185.83142529128401</v>
      </c>
      <c r="F3223">
        <v>28.207821405935402</v>
      </c>
      <c r="G3223" t="s">
        <v>18</v>
      </c>
      <c r="H3223" t="s">
        <v>22</v>
      </c>
      <c r="I3223" t="s">
        <v>15</v>
      </c>
      <c r="J3223">
        <v>1</v>
      </c>
      <c r="K3223">
        <v>14893.44</v>
      </c>
      <c r="L3223" t="s">
        <v>16</v>
      </c>
      <c r="M3223" t="str">
        <f>IF(PatientData[[#This Row],[Age]]&lt;=30,"18-30",IF(PatientData[[#This Row],[Age]]&lt;=40,"31-40",IF(PatientData[[#This Row],[Age]]&lt;=50,"41-50",IF(PatientData[[#This Row],[Age]]&lt;=60,"51-60",IF(PatientData[[#This Row],[Age]]&lt;=70,"61-70",IF(PatientData[[#This Row],[Age]]&lt;=80,"71-80","80+"))))))</f>
        <v>18-30</v>
      </c>
    </row>
    <row r="3224" spans="1:13" x14ac:dyDescent="0.25">
      <c r="A3224" t="s">
        <v>3248</v>
      </c>
      <c r="B3224">
        <v>75</v>
      </c>
      <c r="C3224" t="s">
        <v>13</v>
      </c>
      <c r="D3224">
        <v>128</v>
      </c>
      <c r="E3224">
        <v>256.68995688212198</v>
      </c>
      <c r="F3224">
        <v>24.731345671718799</v>
      </c>
      <c r="G3224" t="s">
        <v>36</v>
      </c>
      <c r="H3224" t="s">
        <v>19</v>
      </c>
      <c r="I3224" t="s">
        <v>15</v>
      </c>
      <c r="J3224">
        <v>0</v>
      </c>
      <c r="K3224">
        <v>11445.14</v>
      </c>
      <c r="L3224" t="s">
        <v>23</v>
      </c>
      <c r="M3224" t="str">
        <f>IF(PatientData[[#This Row],[Age]]&lt;=30,"18-30",IF(PatientData[[#This Row],[Age]]&lt;=40,"31-40",IF(PatientData[[#This Row],[Age]]&lt;=50,"41-50",IF(PatientData[[#This Row],[Age]]&lt;=60,"51-60",IF(PatientData[[#This Row],[Age]]&lt;=70,"61-70",IF(PatientData[[#This Row],[Age]]&lt;=80,"71-80","80+"))))))</f>
        <v>71-80</v>
      </c>
    </row>
    <row r="3225" spans="1:13" x14ac:dyDescent="0.25">
      <c r="A3225" t="s">
        <v>3249</v>
      </c>
      <c r="B3225">
        <v>44</v>
      </c>
      <c r="C3225" t="s">
        <v>25</v>
      </c>
      <c r="D3225">
        <v>133</v>
      </c>
      <c r="E3225">
        <v>251.71592590347601</v>
      </c>
      <c r="F3225">
        <v>27.250601861715801</v>
      </c>
      <c r="G3225" t="s">
        <v>36</v>
      </c>
      <c r="H3225" t="s">
        <v>19</v>
      </c>
      <c r="I3225" t="s">
        <v>15</v>
      </c>
      <c r="J3225">
        <v>5</v>
      </c>
      <c r="K3225" t="s">
        <v>10051</v>
      </c>
      <c r="L3225" t="s">
        <v>16</v>
      </c>
      <c r="M3225" t="str">
        <f>IF(PatientData[[#This Row],[Age]]&lt;=30,"18-30",IF(PatientData[[#This Row],[Age]]&lt;=40,"31-40",IF(PatientData[[#This Row],[Age]]&lt;=50,"41-50",IF(PatientData[[#This Row],[Age]]&lt;=60,"51-60",IF(PatientData[[#This Row],[Age]]&lt;=70,"61-70",IF(PatientData[[#This Row],[Age]]&lt;=80,"71-80","80+"))))))</f>
        <v>41-50</v>
      </c>
    </row>
    <row r="3226" spans="1:13" x14ac:dyDescent="0.25">
      <c r="A3226" t="s">
        <v>3250</v>
      </c>
      <c r="B3226">
        <v>62</v>
      </c>
      <c r="C3226" t="s">
        <v>25</v>
      </c>
      <c r="D3226">
        <v>108</v>
      </c>
      <c r="E3226">
        <v>234.71603917309</v>
      </c>
      <c r="F3226">
        <v>22.774523424032999</v>
      </c>
      <c r="G3226" t="s">
        <v>18</v>
      </c>
      <c r="H3226" t="s">
        <v>19</v>
      </c>
      <c r="I3226" t="s">
        <v>15</v>
      </c>
      <c r="J3226">
        <v>5</v>
      </c>
      <c r="K3226">
        <v>18280.64</v>
      </c>
      <c r="L3226" t="s">
        <v>16</v>
      </c>
      <c r="M3226" t="str">
        <f>IF(PatientData[[#This Row],[Age]]&lt;=30,"18-30",IF(PatientData[[#This Row],[Age]]&lt;=40,"31-40",IF(PatientData[[#This Row],[Age]]&lt;=50,"41-50",IF(PatientData[[#This Row],[Age]]&lt;=60,"51-60",IF(PatientData[[#This Row],[Age]]&lt;=70,"61-70",IF(PatientData[[#This Row],[Age]]&lt;=80,"71-80","80+"))))))</f>
        <v>61-70</v>
      </c>
    </row>
    <row r="3227" spans="1:13" x14ac:dyDescent="0.25">
      <c r="A3227" t="s">
        <v>3251</v>
      </c>
      <c r="B3227">
        <v>35</v>
      </c>
      <c r="C3227" t="s">
        <v>13</v>
      </c>
      <c r="D3227">
        <v>98</v>
      </c>
      <c r="E3227">
        <v>171.43052561608201</v>
      </c>
      <c r="F3227">
        <v>20.287242207601199</v>
      </c>
      <c r="G3227" t="s">
        <v>36</v>
      </c>
      <c r="H3227" t="s">
        <v>22</v>
      </c>
      <c r="I3227" t="s">
        <v>15</v>
      </c>
      <c r="J3227">
        <v>4</v>
      </c>
      <c r="K3227">
        <v>8080.99</v>
      </c>
      <c r="L3227" t="s">
        <v>16</v>
      </c>
      <c r="M3227" t="str">
        <f>IF(PatientData[[#This Row],[Age]]&lt;=30,"18-30",IF(PatientData[[#This Row],[Age]]&lt;=40,"31-40",IF(PatientData[[#This Row],[Age]]&lt;=50,"41-50",IF(PatientData[[#This Row],[Age]]&lt;=60,"51-60",IF(PatientData[[#This Row],[Age]]&lt;=70,"61-70",IF(PatientData[[#This Row],[Age]]&lt;=80,"71-80","80+"))))))</f>
        <v>31-40</v>
      </c>
    </row>
    <row r="3228" spans="1:13" x14ac:dyDescent="0.25">
      <c r="A3228" t="s">
        <v>3252</v>
      </c>
      <c r="B3228">
        <v>60</v>
      </c>
      <c r="C3228" t="s">
        <v>25</v>
      </c>
      <c r="D3228">
        <v>154</v>
      </c>
      <c r="E3228">
        <v>217.11677284924301</v>
      </c>
      <c r="F3228">
        <v>32.119624599295399</v>
      </c>
      <c r="G3228" t="s">
        <v>14</v>
      </c>
      <c r="H3228" t="s">
        <v>19</v>
      </c>
      <c r="I3228" t="s">
        <v>28</v>
      </c>
      <c r="J3228">
        <v>4</v>
      </c>
      <c r="K3228">
        <v>5021.0600000000004</v>
      </c>
      <c r="L3228" t="s">
        <v>16</v>
      </c>
      <c r="M3228" t="str">
        <f>IF(PatientData[[#This Row],[Age]]&lt;=30,"18-30",IF(PatientData[[#This Row],[Age]]&lt;=40,"31-40",IF(PatientData[[#This Row],[Age]]&lt;=50,"41-50",IF(PatientData[[#This Row],[Age]]&lt;=60,"51-60",IF(PatientData[[#This Row],[Age]]&lt;=70,"61-70",IF(PatientData[[#This Row],[Age]]&lt;=80,"71-80","80+"))))))</f>
        <v>51-60</v>
      </c>
    </row>
    <row r="3229" spans="1:13" x14ac:dyDescent="0.25">
      <c r="A3229" t="s">
        <v>3253</v>
      </c>
      <c r="B3229">
        <v>67</v>
      </c>
      <c r="C3229" t="s">
        <v>13</v>
      </c>
      <c r="D3229">
        <v>119</v>
      </c>
      <c r="E3229">
        <v>208.97475601328401</v>
      </c>
      <c r="F3229">
        <v>27.7233518677074</v>
      </c>
      <c r="G3229" t="s">
        <v>18</v>
      </c>
      <c r="H3229" t="s">
        <v>19</v>
      </c>
      <c r="I3229" t="s">
        <v>15</v>
      </c>
      <c r="J3229" t="s">
        <v>10051</v>
      </c>
      <c r="K3229">
        <v>6976.86</v>
      </c>
      <c r="L3229" t="s">
        <v>16</v>
      </c>
      <c r="M3229" t="str">
        <f>IF(PatientData[[#This Row],[Age]]&lt;=30,"18-30",IF(PatientData[[#This Row],[Age]]&lt;=40,"31-40",IF(PatientData[[#This Row],[Age]]&lt;=50,"41-50",IF(PatientData[[#This Row],[Age]]&lt;=60,"51-60",IF(PatientData[[#This Row],[Age]]&lt;=70,"61-70",IF(PatientData[[#This Row],[Age]]&lt;=80,"71-80","80+"))))))</f>
        <v>61-70</v>
      </c>
    </row>
    <row r="3230" spans="1:13" x14ac:dyDescent="0.25">
      <c r="A3230" t="s">
        <v>3254</v>
      </c>
      <c r="B3230">
        <v>40</v>
      </c>
      <c r="C3230" t="s">
        <v>13</v>
      </c>
      <c r="D3230">
        <v>148</v>
      </c>
      <c r="E3230">
        <v>276.551540831137</v>
      </c>
      <c r="F3230">
        <v>18.7295081637183</v>
      </c>
      <c r="G3230" t="s">
        <v>14</v>
      </c>
      <c r="H3230" t="s">
        <v>22</v>
      </c>
      <c r="I3230" t="s">
        <v>15</v>
      </c>
      <c r="J3230">
        <v>7</v>
      </c>
      <c r="K3230">
        <v>10069.35</v>
      </c>
      <c r="L3230" t="s">
        <v>16</v>
      </c>
      <c r="M3230" t="str">
        <f>IF(PatientData[[#This Row],[Age]]&lt;=30,"18-30",IF(PatientData[[#This Row],[Age]]&lt;=40,"31-40",IF(PatientData[[#This Row],[Age]]&lt;=50,"41-50",IF(PatientData[[#This Row],[Age]]&lt;=60,"51-60",IF(PatientData[[#This Row],[Age]]&lt;=70,"61-70",IF(PatientData[[#This Row],[Age]]&lt;=80,"71-80","80+"))))))</f>
        <v>31-40</v>
      </c>
    </row>
    <row r="3231" spans="1:13" x14ac:dyDescent="0.25">
      <c r="A3231" t="s">
        <v>3255</v>
      </c>
      <c r="B3231">
        <v>48</v>
      </c>
      <c r="C3231" t="s">
        <v>25</v>
      </c>
      <c r="D3231">
        <v>133</v>
      </c>
      <c r="E3231">
        <v>215.938624990579</v>
      </c>
      <c r="F3231">
        <v>23.1442570804561</v>
      </c>
      <c r="G3231" t="s">
        <v>14</v>
      </c>
      <c r="H3231" t="s">
        <v>19</v>
      </c>
      <c r="I3231" t="s">
        <v>28</v>
      </c>
      <c r="J3231">
        <v>5</v>
      </c>
      <c r="K3231">
        <v>5912.83</v>
      </c>
      <c r="L3231" t="s">
        <v>23</v>
      </c>
      <c r="M3231" t="str">
        <f>IF(PatientData[[#This Row],[Age]]&lt;=30,"18-30",IF(PatientData[[#This Row],[Age]]&lt;=40,"31-40",IF(PatientData[[#This Row],[Age]]&lt;=50,"41-50",IF(PatientData[[#This Row],[Age]]&lt;=60,"51-60",IF(PatientData[[#This Row],[Age]]&lt;=70,"61-70",IF(PatientData[[#This Row],[Age]]&lt;=80,"71-80","80+"))))))</f>
        <v>41-50</v>
      </c>
    </row>
    <row r="3232" spans="1:13" x14ac:dyDescent="0.25">
      <c r="A3232" t="s">
        <v>3256</v>
      </c>
      <c r="B3232">
        <v>66</v>
      </c>
      <c r="C3232" t="s">
        <v>13</v>
      </c>
      <c r="D3232" t="s">
        <v>10051</v>
      </c>
      <c r="E3232">
        <v>192.15653093333901</v>
      </c>
      <c r="F3232">
        <v>28.7474230380633</v>
      </c>
      <c r="G3232" t="s">
        <v>14</v>
      </c>
      <c r="H3232" t="s">
        <v>19</v>
      </c>
      <c r="I3232" t="s">
        <v>28</v>
      </c>
      <c r="J3232">
        <v>2</v>
      </c>
      <c r="K3232">
        <v>2868.66</v>
      </c>
      <c r="L3232" t="s">
        <v>16</v>
      </c>
      <c r="M3232" t="str">
        <f>IF(PatientData[[#This Row],[Age]]&lt;=30,"18-30",IF(PatientData[[#This Row],[Age]]&lt;=40,"31-40",IF(PatientData[[#This Row],[Age]]&lt;=50,"41-50",IF(PatientData[[#This Row],[Age]]&lt;=60,"51-60",IF(PatientData[[#This Row],[Age]]&lt;=70,"61-70",IF(PatientData[[#This Row],[Age]]&lt;=80,"71-80","80+"))))))</f>
        <v>61-70</v>
      </c>
    </row>
    <row r="3233" spans="1:13" x14ac:dyDescent="0.25">
      <c r="A3233" t="s">
        <v>3257</v>
      </c>
      <c r="B3233">
        <v>70</v>
      </c>
      <c r="C3233" t="s">
        <v>25</v>
      </c>
      <c r="D3233" t="s">
        <v>10051</v>
      </c>
      <c r="E3233">
        <v>185.87096076969601</v>
      </c>
      <c r="F3233">
        <v>30.5833702790393</v>
      </c>
      <c r="G3233" t="s">
        <v>36</v>
      </c>
      <c r="H3233" t="s">
        <v>19</v>
      </c>
      <c r="I3233" t="s">
        <v>15</v>
      </c>
      <c r="J3233">
        <v>5</v>
      </c>
      <c r="K3233">
        <v>10870.51</v>
      </c>
      <c r="L3233" t="s">
        <v>23</v>
      </c>
      <c r="M3233" t="str">
        <f>IF(PatientData[[#This Row],[Age]]&lt;=30,"18-30",IF(PatientData[[#This Row],[Age]]&lt;=40,"31-40",IF(PatientData[[#This Row],[Age]]&lt;=50,"41-50",IF(PatientData[[#This Row],[Age]]&lt;=60,"51-60",IF(PatientData[[#This Row],[Age]]&lt;=70,"61-70",IF(PatientData[[#This Row],[Age]]&lt;=80,"71-80","80+"))))))</f>
        <v>61-70</v>
      </c>
    </row>
    <row r="3234" spans="1:13" x14ac:dyDescent="0.25">
      <c r="A3234" t="s">
        <v>3258</v>
      </c>
      <c r="B3234">
        <v>59</v>
      </c>
      <c r="C3234" t="s">
        <v>25</v>
      </c>
      <c r="D3234">
        <v>135</v>
      </c>
      <c r="E3234">
        <v>185.928019318455</v>
      </c>
      <c r="F3234">
        <v>28.562332053636599</v>
      </c>
      <c r="G3234" t="s">
        <v>14</v>
      </c>
      <c r="H3234" t="s">
        <v>22</v>
      </c>
      <c r="I3234" t="s">
        <v>28</v>
      </c>
      <c r="J3234">
        <v>2</v>
      </c>
      <c r="K3234">
        <v>4444.32</v>
      </c>
      <c r="L3234" t="s">
        <v>16</v>
      </c>
      <c r="M3234" t="str">
        <f>IF(PatientData[[#This Row],[Age]]&lt;=30,"18-30",IF(PatientData[[#This Row],[Age]]&lt;=40,"31-40",IF(PatientData[[#This Row],[Age]]&lt;=50,"41-50",IF(PatientData[[#This Row],[Age]]&lt;=60,"51-60",IF(PatientData[[#This Row],[Age]]&lt;=70,"61-70",IF(PatientData[[#This Row],[Age]]&lt;=80,"71-80","80+"))))))</f>
        <v>51-60</v>
      </c>
    </row>
    <row r="3235" spans="1:13" x14ac:dyDescent="0.25">
      <c r="A3235" t="s">
        <v>3259</v>
      </c>
      <c r="B3235">
        <v>63</v>
      </c>
      <c r="C3235" t="s">
        <v>13</v>
      </c>
      <c r="D3235">
        <v>141</v>
      </c>
      <c r="E3235">
        <v>287.00809696351098</v>
      </c>
      <c r="F3235">
        <v>33.570063713896303</v>
      </c>
      <c r="G3235" t="s">
        <v>36</v>
      </c>
      <c r="H3235" t="s">
        <v>22</v>
      </c>
      <c r="I3235" t="s">
        <v>26</v>
      </c>
      <c r="J3235">
        <v>3</v>
      </c>
      <c r="K3235">
        <v>8617.41</v>
      </c>
      <c r="L3235" t="s">
        <v>16</v>
      </c>
      <c r="M3235" t="str">
        <f>IF(PatientData[[#This Row],[Age]]&lt;=30,"18-30",IF(PatientData[[#This Row],[Age]]&lt;=40,"31-40",IF(PatientData[[#This Row],[Age]]&lt;=50,"41-50",IF(PatientData[[#This Row],[Age]]&lt;=60,"51-60",IF(PatientData[[#This Row],[Age]]&lt;=70,"61-70",IF(PatientData[[#This Row],[Age]]&lt;=80,"71-80","80+"))))))</f>
        <v>61-70</v>
      </c>
    </row>
    <row r="3236" spans="1:13" x14ac:dyDescent="0.25">
      <c r="A3236" t="s">
        <v>3260</v>
      </c>
      <c r="B3236">
        <v>40</v>
      </c>
      <c r="C3236" t="s">
        <v>13</v>
      </c>
      <c r="D3236">
        <v>144</v>
      </c>
      <c r="E3236">
        <v>213.08414259436699</v>
      </c>
      <c r="F3236">
        <v>24.999721737953202</v>
      </c>
      <c r="G3236" t="s">
        <v>36</v>
      </c>
      <c r="H3236" t="s">
        <v>19</v>
      </c>
      <c r="I3236" t="s">
        <v>26</v>
      </c>
      <c r="J3236">
        <v>8</v>
      </c>
      <c r="K3236">
        <v>13070.52</v>
      </c>
      <c r="L3236" t="s">
        <v>23</v>
      </c>
      <c r="M3236" t="str">
        <f>IF(PatientData[[#This Row],[Age]]&lt;=30,"18-30",IF(PatientData[[#This Row],[Age]]&lt;=40,"31-40",IF(PatientData[[#This Row],[Age]]&lt;=50,"41-50",IF(PatientData[[#This Row],[Age]]&lt;=60,"51-60",IF(PatientData[[#This Row],[Age]]&lt;=70,"61-70",IF(PatientData[[#This Row],[Age]]&lt;=80,"71-80","80+"))))))</f>
        <v>31-40</v>
      </c>
    </row>
    <row r="3237" spans="1:13" x14ac:dyDescent="0.25">
      <c r="A3237" t="s">
        <v>3261</v>
      </c>
      <c r="B3237">
        <v>70</v>
      </c>
      <c r="C3237" t="s">
        <v>13</v>
      </c>
      <c r="D3237">
        <v>142</v>
      </c>
      <c r="E3237">
        <v>256.02146931922601</v>
      </c>
      <c r="F3237">
        <v>33.188322497330297</v>
      </c>
      <c r="G3237" t="s">
        <v>14</v>
      </c>
      <c r="H3237" t="s">
        <v>19</v>
      </c>
      <c r="I3237" t="s">
        <v>28</v>
      </c>
      <c r="J3237">
        <v>4</v>
      </c>
      <c r="K3237">
        <v>6693.89</v>
      </c>
      <c r="L3237" t="s">
        <v>16</v>
      </c>
      <c r="M3237" t="str">
        <f>IF(PatientData[[#This Row],[Age]]&lt;=30,"18-30",IF(PatientData[[#This Row],[Age]]&lt;=40,"31-40",IF(PatientData[[#This Row],[Age]]&lt;=50,"41-50",IF(PatientData[[#This Row],[Age]]&lt;=60,"51-60",IF(PatientData[[#This Row],[Age]]&lt;=70,"61-70",IF(PatientData[[#This Row],[Age]]&lt;=80,"71-80","80+"))))))</f>
        <v>61-70</v>
      </c>
    </row>
    <row r="3238" spans="1:13" x14ac:dyDescent="0.25">
      <c r="A3238" t="s">
        <v>3262</v>
      </c>
      <c r="B3238">
        <v>59</v>
      </c>
      <c r="C3238" t="s">
        <v>25</v>
      </c>
      <c r="D3238">
        <v>148</v>
      </c>
      <c r="E3238">
        <v>174.11982535472799</v>
      </c>
      <c r="F3238">
        <v>22.5163197585041</v>
      </c>
      <c r="G3238" t="s">
        <v>14</v>
      </c>
      <c r="H3238" t="s">
        <v>19</v>
      </c>
      <c r="I3238" t="s">
        <v>15</v>
      </c>
      <c r="J3238">
        <v>4</v>
      </c>
      <c r="K3238">
        <v>11885.14</v>
      </c>
      <c r="L3238" t="s">
        <v>16</v>
      </c>
      <c r="M3238" t="str">
        <f>IF(PatientData[[#This Row],[Age]]&lt;=30,"18-30",IF(PatientData[[#This Row],[Age]]&lt;=40,"31-40",IF(PatientData[[#This Row],[Age]]&lt;=50,"41-50",IF(PatientData[[#This Row],[Age]]&lt;=60,"51-60",IF(PatientData[[#This Row],[Age]]&lt;=70,"61-70",IF(PatientData[[#This Row],[Age]]&lt;=80,"71-80","80+"))))))</f>
        <v>51-60</v>
      </c>
    </row>
    <row r="3239" spans="1:13" x14ac:dyDescent="0.25">
      <c r="A3239" t="s">
        <v>3263</v>
      </c>
      <c r="B3239">
        <v>54</v>
      </c>
      <c r="C3239" t="s">
        <v>13</v>
      </c>
      <c r="D3239">
        <v>140</v>
      </c>
      <c r="E3239">
        <v>211.06331007481299</v>
      </c>
      <c r="F3239">
        <v>26.3825244805866</v>
      </c>
      <c r="G3239" t="s">
        <v>18</v>
      </c>
      <c r="H3239" t="s">
        <v>19</v>
      </c>
      <c r="I3239" t="s">
        <v>15</v>
      </c>
      <c r="J3239">
        <v>1</v>
      </c>
      <c r="K3239">
        <v>9171</v>
      </c>
      <c r="L3239" t="s">
        <v>20</v>
      </c>
      <c r="M3239" t="str">
        <f>IF(PatientData[[#This Row],[Age]]&lt;=30,"18-30",IF(PatientData[[#This Row],[Age]]&lt;=40,"31-40",IF(PatientData[[#This Row],[Age]]&lt;=50,"41-50",IF(PatientData[[#This Row],[Age]]&lt;=60,"51-60",IF(PatientData[[#This Row],[Age]]&lt;=70,"61-70",IF(PatientData[[#This Row],[Age]]&lt;=80,"71-80","80+"))))))</f>
        <v>51-60</v>
      </c>
    </row>
    <row r="3240" spans="1:13" x14ac:dyDescent="0.25">
      <c r="A3240" t="s">
        <v>3264</v>
      </c>
      <c r="B3240">
        <v>37</v>
      </c>
      <c r="C3240" t="s">
        <v>13</v>
      </c>
      <c r="D3240">
        <v>109</v>
      </c>
      <c r="E3240">
        <v>251.45720432466899</v>
      </c>
      <c r="F3240">
        <v>30.186761860968101</v>
      </c>
      <c r="G3240" t="s">
        <v>36</v>
      </c>
      <c r="H3240" t="s">
        <v>19</v>
      </c>
      <c r="I3240" t="s">
        <v>15</v>
      </c>
      <c r="J3240">
        <v>6</v>
      </c>
      <c r="K3240">
        <v>8691.2900000000009</v>
      </c>
      <c r="L3240" t="s">
        <v>20</v>
      </c>
      <c r="M3240" t="str">
        <f>IF(PatientData[[#This Row],[Age]]&lt;=30,"18-30",IF(PatientData[[#This Row],[Age]]&lt;=40,"31-40",IF(PatientData[[#This Row],[Age]]&lt;=50,"41-50",IF(PatientData[[#This Row],[Age]]&lt;=60,"51-60",IF(PatientData[[#This Row],[Age]]&lt;=70,"61-70",IF(PatientData[[#This Row],[Age]]&lt;=80,"71-80","80+"))))))</f>
        <v>31-40</v>
      </c>
    </row>
    <row r="3241" spans="1:13" x14ac:dyDescent="0.25">
      <c r="A3241" t="s">
        <v>3265</v>
      </c>
      <c r="B3241">
        <v>34</v>
      </c>
      <c r="C3241" t="s">
        <v>25</v>
      </c>
      <c r="D3241">
        <v>106</v>
      </c>
      <c r="E3241">
        <v>156.9769300328</v>
      </c>
      <c r="F3241">
        <v>30.400635875309401</v>
      </c>
      <c r="G3241" t="s">
        <v>18</v>
      </c>
      <c r="H3241" t="s">
        <v>19</v>
      </c>
      <c r="I3241" t="s">
        <v>28</v>
      </c>
      <c r="J3241">
        <v>3</v>
      </c>
      <c r="K3241">
        <v>4177.18</v>
      </c>
      <c r="L3241" t="s">
        <v>16</v>
      </c>
      <c r="M3241" t="str">
        <f>IF(PatientData[[#This Row],[Age]]&lt;=30,"18-30",IF(PatientData[[#This Row],[Age]]&lt;=40,"31-40",IF(PatientData[[#This Row],[Age]]&lt;=50,"41-50",IF(PatientData[[#This Row],[Age]]&lt;=60,"51-60",IF(PatientData[[#This Row],[Age]]&lt;=70,"61-70",IF(PatientData[[#This Row],[Age]]&lt;=80,"71-80","80+"))))))</f>
        <v>31-40</v>
      </c>
    </row>
    <row r="3242" spans="1:13" x14ac:dyDescent="0.25">
      <c r="A3242" t="s">
        <v>3266</v>
      </c>
      <c r="B3242">
        <v>62</v>
      </c>
      <c r="C3242" t="s">
        <v>13</v>
      </c>
      <c r="D3242">
        <v>139</v>
      </c>
      <c r="E3242">
        <v>172.88134868142399</v>
      </c>
      <c r="F3242">
        <v>33.196954435247598</v>
      </c>
      <c r="G3242" t="s">
        <v>18</v>
      </c>
      <c r="H3242" t="s">
        <v>19</v>
      </c>
      <c r="I3242" t="s">
        <v>28</v>
      </c>
      <c r="J3242">
        <v>2</v>
      </c>
      <c r="K3242">
        <v>3704.44</v>
      </c>
      <c r="L3242" t="s">
        <v>23</v>
      </c>
      <c r="M3242" t="str">
        <f>IF(PatientData[[#This Row],[Age]]&lt;=30,"18-30",IF(PatientData[[#This Row],[Age]]&lt;=40,"31-40",IF(PatientData[[#This Row],[Age]]&lt;=50,"41-50",IF(PatientData[[#This Row],[Age]]&lt;=60,"51-60",IF(PatientData[[#This Row],[Age]]&lt;=70,"61-70",IF(PatientData[[#This Row],[Age]]&lt;=80,"71-80","80+"))))))</f>
        <v>61-70</v>
      </c>
    </row>
    <row r="3243" spans="1:13" x14ac:dyDescent="0.25">
      <c r="A3243" t="s">
        <v>3267</v>
      </c>
      <c r="B3243">
        <v>65</v>
      </c>
      <c r="C3243" t="s">
        <v>13</v>
      </c>
      <c r="D3243">
        <v>146</v>
      </c>
      <c r="E3243">
        <v>205.13834648909099</v>
      </c>
      <c r="F3243">
        <v>37.194424675776098</v>
      </c>
      <c r="G3243" t="s">
        <v>18</v>
      </c>
      <c r="H3243" t="s">
        <v>19</v>
      </c>
      <c r="I3243" t="s">
        <v>26</v>
      </c>
      <c r="J3243">
        <v>4</v>
      </c>
      <c r="K3243">
        <v>23707</v>
      </c>
      <c r="L3243" t="s">
        <v>16</v>
      </c>
      <c r="M3243" t="str">
        <f>IF(PatientData[[#This Row],[Age]]&lt;=30,"18-30",IF(PatientData[[#This Row],[Age]]&lt;=40,"31-40",IF(PatientData[[#This Row],[Age]]&lt;=50,"41-50",IF(PatientData[[#This Row],[Age]]&lt;=60,"51-60",IF(PatientData[[#This Row],[Age]]&lt;=70,"61-70",IF(PatientData[[#This Row],[Age]]&lt;=80,"71-80","80+"))))))</f>
        <v>61-70</v>
      </c>
    </row>
    <row r="3244" spans="1:13" x14ac:dyDescent="0.25">
      <c r="A3244" t="s">
        <v>3268</v>
      </c>
      <c r="B3244">
        <v>59</v>
      </c>
      <c r="C3244" t="s">
        <v>13</v>
      </c>
      <c r="D3244">
        <v>136</v>
      </c>
      <c r="E3244">
        <v>207.233191313807</v>
      </c>
      <c r="F3244">
        <v>18.571912813410101</v>
      </c>
      <c r="G3244" t="s">
        <v>14</v>
      </c>
      <c r="H3244" t="s">
        <v>22</v>
      </c>
      <c r="I3244" t="s">
        <v>15</v>
      </c>
      <c r="J3244">
        <v>3</v>
      </c>
      <c r="K3244">
        <v>7254.19</v>
      </c>
      <c r="L3244" t="s">
        <v>16</v>
      </c>
      <c r="M3244" t="str">
        <f>IF(PatientData[[#This Row],[Age]]&lt;=30,"18-30",IF(PatientData[[#This Row],[Age]]&lt;=40,"31-40",IF(PatientData[[#This Row],[Age]]&lt;=50,"41-50",IF(PatientData[[#This Row],[Age]]&lt;=60,"51-60",IF(PatientData[[#This Row],[Age]]&lt;=70,"61-70",IF(PatientData[[#This Row],[Age]]&lt;=80,"71-80","80+"))))))</f>
        <v>51-60</v>
      </c>
    </row>
    <row r="3245" spans="1:13" x14ac:dyDescent="0.25">
      <c r="A3245" t="s">
        <v>3269</v>
      </c>
      <c r="B3245">
        <v>54</v>
      </c>
      <c r="C3245" t="s">
        <v>25</v>
      </c>
      <c r="D3245">
        <v>106</v>
      </c>
      <c r="E3245">
        <v>350</v>
      </c>
      <c r="F3245">
        <v>28.428736314080499</v>
      </c>
      <c r="G3245" t="s">
        <v>14</v>
      </c>
      <c r="H3245" t="s">
        <v>19</v>
      </c>
      <c r="I3245" t="s">
        <v>15</v>
      </c>
      <c r="J3245">
        <v>5</v>
      </c>
      <c r="K3245">
        <v>14613.76</v>
      </c>
      <c r="L3245" t="s">
        <v>23</v>
      </c>
      <c r="M3245" t="str">
        <f>IF(PatientData[[#This Row],[Age]]&lt;=30,"18-30",IF(PatientData[[#This Row],[Age]]&lt;=40,"31-40",IF(PatientData[[#This Row],[Age]]&lt;=50,"41-50",IF(PatientData[[#This Row],[Age]]&lt;=60,"51-60",IF(PatientData[[#This Row],[Age]]&lt;=70,"61-70",IF(PatientData[[#This Row],[Age]]&lt;=80,"71-80","80+"))))))</f>
        <v>51-60</v>
      </c>
    </row>
    <row r="3246" spans="1:13" x14ac:dyDescent="0.25">
      <c r="A3246" t="s">
        <v>3270</v>
      </c>
      <c r="B3246">
        <v>46</v>
      </c>
      <c r="C3246" t="s">
        <v>25</v>
      </c>
      <c r="D3246">
        <v>119</v>
      </c>
      <c r="E3246">
        <v>305.24839032029303</v>
      </c>
      <c r="F3246" t="s">
        <v>10051</v>
      </c>
      <c r="G3246" t="s">
        <v>36</v>
      </c>
      <c r="H3246" t="s">
        <v>22</v>
      </c>
      <c r="I3246" t="s">
        <v>26</v>
      </c>
      <c r="J3246">
        <v>2</v>
      </c>
      <c r="K3246">
        <v>19591.79</v>
      </c>
      <c r="L3246" t="s">
        <v>16</v>
      </c>
      <c r="M3246" t="str">
        <f>IF(PatientData[[#This Row],[Age]]&lt;=30,"18-30",IF(PatientData[[#This Row],[Age]]&lt;=40,"31-40",IF(PatientData[[#This Row],[Age]]&lt;=50,"41-50",IF(PatientData[[#This Row],[Age]]&lt;=60,"51-60",IF(PatientData[[#This Row],[Age]]&lt;=70,"61-70",IF(PatientData[[#This Row],[Age]]&lt;=80,"71-80","80+"))))))</f>
        <v>41-50</v>
      </c>
    </row>
    <row r="3247" spans="1:13" x14ac:dyDescent="0.25">
      <c r="A3247" t="s">
        <v>3271</v>
      </c>
      <c r="B3247">
        <v>18</v>
      </c>
      <c r="C3247" t="s">
        <v>25</v>
      </c>
      <c r="D3247">
        <v>140</v>
      </c>
      <c r="E3247">
        <v>201.70617108488099</v>
      </c>
      <c r="F3247">
        <v>25.406362883189701</v>
      </c>
      <c r="G3247" t="s">
        <v>18</v>
      </c>
      <c r="H3247" t="s">
        <v>22</v>
      </c>
      <c r="I3247" t="s">
        <v>15</v>
      </c>
      <c r="J3247">
        <v>3</v>
      </c>
      <c r="K3247">
        <v>13975.74</v>
      </c>
      <c r="L3247" t="s">
        <v>20</v>
      </c>
      <c r="M3247" t="str">
        <f>IF(PatientData[[#This Row],[Age]]&lt;=30,"18-30",IF(PatientData[[#This Row],[Age]]&lt;=40,"31-40",IF(PatientData[[#This Row],[Age]]&lt;=50,"41-50",IF(PatientData[[#This Row],[Age]]&lt;=60,"51-60",IF(PatientData[[#This Row],[Age]]&lt;=70,"61-70",IF(PatientData[[#This Row],[Age]]&lt;=80,"71-80","80+"))))))</f>
        <v>18-30</v>
      </c>
    </row>
    <row r="3248" spans="1:13" x14ac:dyDescent="0.25">
      <c r="A3248" t="s">
        <v>3272</v>
      </c>
      <c r="B3248">
        <v>52</v>
      </c>
      <c r="C3248" t="s">
        <v>13</v>
      </c>
      <c r="D3248">
        <v>110</v>
      </c>
      <c r="E3248">
        <v>292.97513561916401</v>
      </c>
      <c r="F3248">
        <v>28.857843983073401</v>
      </c>
      <c r="G3248" t="s">
        <v>14</v>
      </c>
      <c r="H3248" t="s">
        <v>22</v>
      </c>
      <c r="I3248" t="s">
        <v>28</v>
      </c>
      <c r="J3248">
        <v>3</v>
      </c>
      <c r="K3248">
        <v>4834.4399999999996</v>
      </c>
      <c r="L3248" t="s">
        <v>16</v>
      </c>
      <c r="M3248" t="str">
        <f>IF(PatientData[[#This Row],[Age]]&lt;=30,"18-30",IF(PatientData[[#This Row],[Age]]&lt;=40,"31-40",IF(PatientData[[#This Row],[Age]]&lt;=50,"41-50",IF(PatientData[[#This Row],[Age]]&lt;=60,"51-60",IF(PatientData[[#This Row],[Age]]&lt;=70,"61-70",IF(PatientData[[#This Row],[Age]]&lt;=80,"71-80","80+"))))))</f>
        <v>51-60</v>
      </c>
    </row>
    <row r="3249" spans="1:13" x14ac:dyDescent="0.25">
      <c r="A3249" t="s">
        <v>3273</v>
      </c>
      <c r="B3249">
        <v>52</v>
      </c>
      <c r="C3249" t="s">
        <v>25</v>
      </c>
      <c r="D3249">
        <v>121</v>
      </c>
      <c r="E3249">
        <v>187.30945387366299</v>
      </c>
      <c r="F3249">
        <v>31.405209095507299</v>
      </c>
      <c r="G3249" t="s">
        <v>14</v>
      </c>
      <c r="H3249" t="s">
        <v>10051</v>
      </c>
      <c r="I3249" t="s">
        <v>15</v>
      </c>
      <c r="J3249" t="s">
        <v>10051</v>
      </c>
      <c r="K3249">
        <v>7829.64</v>
      </c>
      <c r="L3249" t="s">
        <v>43</v>
      </c>
      <c r="M3249" t="str">
        <f>IF(PatientData[[#This Row],[Age]]&lt;=30,"18-30",IF(PatientData[[#This Row],[Age]]&lt;=40,"31-40",IF(PatientData[[#This Row],[Age]]&lt;=50,"41-50",IF(PatientData[[#This Row],[Age]]&lt;=60,"51-60",IF(PatientData[[#This Row],[Age]]&lt;=70,"61-70",IF(PatientData[[#This Row],[Age]]&lt;=80,"71-80","80+"))))))</f>
        <v>51-60</v>
      </c>
    </row>
    <row r="3250" spans="1:13" x14ac:dyDescent="0.25">
      <c r="A3250" t="s">
        <v>3274</v>
      </c>
      <c r="B3250">
        <v>47</v>
      </c>
      <c r="C3250" t="s">
        <v>25</v>
      </c>
      <c r="D3250">
        <v>165</v>
      </c>
      <c r="E3250">
        <v>262.90908120397398</v>
      </c>
      <c r="F3250">
        <v>25.326252807395701</v>
      </c>
      <c r="G3250" t="s">
        <v>18</v>
      </c>
      <c r="H3250" t="s">
        <v>19</v>
      </c>
      <c r="I3250" t="s">
        <v>15</v>
      </c>
      <c r="J3250">
        <v>1</v>
      </c>
      <c r="K3250">
        <v>8938.49</v>
      </c>
      <c r="L3250" t="s">
        <v>23</v>
      </c>
      <c r="M3250" t="str">
        <f>IF(PatientData[[#This Row],[Age]]&lt;=30,"18-30",IF(PatientData[[#This Row],[Age]]&lt;=40,"31-40",IF(PatientData[[#This Row],[Age]]&lt;=50,"41-50",IF(PatientData[[#This Row],[Age]]&lt;=60,"51-60",IF(PatientData[[#This Row],[Age]]&lt;=70,"61-70",IF(PatientData[[#This Row],[Age]]&lt;=80,"71-80","80+"))))))</f>
        <v>41-50</v>
      </c>
    </row>
    <row r="3251" spans="1:13" x14ac:dyDescent="0.25">
      <c r="A3251" t="s">
        <v>3275</v>
      </c>
      <c r="B3251">
        <v>62</v>
      </c>
      <c r="C3251" t="s">
        <v>25</v>
      </c>
      <c r="D3251">
        <v>125</v>
      </c>
      <c r="E3251">
        <v>252.48785770027499</v>
      </c>
      <c r="F3251">
        <v>26.880700852999102</v>
      </c>
      <c r="G3251" t="s">
        <v>14</v>
      </c>
      <c r="H3251" t="s">
        <v>19</v>
      </c>
      <c r="I3251" t="s">
        <v>15</v>
      </c>
      <c r="J3251">
        <v>5</v>
      </c>
      <c r="K3251">
        <v>5683.84</v>
      </c>
      <c r="L3251" t="s">
        <v>20</v>
      </c>
      <c r="M3251" t="str">
        <f>IF(PatientData[[#This Row],[Age]]&lt;=30,"18-30",IF(PatientData[[#This Row],[Age]]&lt;=40,"31-40",IF(PatientData[[#This Row],[Age]]&lt;=50,"41-50",IF(PatientData[[#This Row],[Age]]&lt;=60,"51-60",IF(PatientData[[#This Row],[Age]]&lt;=70,"61-70",IF(PatientData[[#This Row],[Age]]&lt;=80,"71-80","80+"))))))</f>
        <v>61-70</v>
      </c>
    </row>
    <row r="3252" spans="1:13" x14ac:dyDescent="0.25">
      <c r="A3252" t="s">
        <v>3276</v>
      </c>
      <c r="B3252">
        <v>77</v>
      </c>
      <c r="C3252" t="s">
        <v>25</v>
      </c>
      <c r="D3252">
        <v>96</v>
      </c>
      <c r="E3252">
        <v>211.10955349206299</v>
      </c>
      <c r="F3252">
        <v>25.634438288560599</v>
      </c>
      <c r="G3252" t="s">
        <v>18</v>
      </c>
      <c r="H3252" t="s">
        <v>19</v>
      </c>
      <c r="I3252" t="s">
        <v>28</v>
      </c>
      <c r="J3252">
        <v>1</v>
      </c>
      <c r="K3252">
        <v>5103.84</v>
      </c>
      <c r="L3252" t="s">
        <v>16</v>
      </c>
      <c r="M3252" t="str">
        <f>IF(PatientData[[#This Row],[Age]]&lt;=30,"18-30",IF(PatientData[[#This Row],[Age]]&lt;=40,"31-40",IF(PatientData[[#This Row],[Age]]&lt;=50,"41-50",IF(PatientData[[#This Row],[Age]]&lt;=60,"51-60",IF(PatientData[[#This Row],[Age]]&lt;=70,"61-70",IF(PatientData[[#This Row],[Age]]&lt;=80,"71-80","80+"))))))</f>
        <v>71-80</v>
      </c>
    </row>
    <row r="3253" spans="1:13" x14ac:dyDescent="0.25">
      <c r="A3253" t="s">
        <v>3277</v>
      </c>
      <c r="B3253">
        <v>65</v>
      </c>
      <c r="C3253" t="s">
        <v>13</v>
      </c>
      <c r="D3253">
        <v>107</v>
      </c>
      <c r="E3253">
        <v>229.557782185679</v>
      </c>
      <c r="F3253">
        <v>28.913851180365</v>
      </c>
      <c r="G3253" t="s">
        <v>36</v>
      </c>
      <c r="H3253" t="s">
        <v>19</v>
      </c>
      <c r="I3253" t="s">
        <v>26</v>
      </c>
      <c r="J3253">
        <v>6</v>
      </c>
      <c r="K3253">
        <v>25197.05</v>
      </c>
      <c r="L3253" t="s">
        <v>16</v>
      </c>
      <c r="M3253" t="str">
        <f>IF(PatientData[[#This Row],[Age]]&lt;=30,"18-30",IF(PatientData[[#This Row],[Age]]&lt;=40,"31-40",IF(PatientData[[#This Row],[Age]]&lt;=50,"41-50",IF(PatientData[[#This Row],[Age]]&lt;=60,"51-60",IF(PatientData[[#This Row],[Age]]&lt;=70,"61-70",IF(PatientData[[#This Row],[Age]]&lt;=80,"71-80","80+"))))))</f>
        <v>61-70</v>
      </c>
    </row>
    <row r="3254" spans="1:13" x14ac:dyDescent="0.25">
      <c r="A3254" t="s">
        <v>3278</v>
      </c>
      <c r="B3254">
        <v>80</v>
      </c>
      <c r="C3254" t="s">
        <v>25</v>
      </c>
      <c r="D3254">
        <v>123</v>
      </c>
      <c r="E3254">
        <v>169.690480664098</v>
      </c>
      <c r="F3254">
        <v>20.3304059486433</v>
      </c>
      <c r="G3254" t="s">
        <v>14</v>
      </c>
      <c r="H3254" t="s">
        <v>19</v>
      </c>
      <c r="I3254" t="s">
        <v>28</v>
      </c>
      <c r="J3254">
        <v>1</v>
      </c>
      <c r="K3254">
        <v>824.17</v>
      </c>
      <c r="L3254" t="s">
        <v>43</v>
      </c>
      <c r="M3254" t="str">
        <f>IF(PatientData[[#This Row],[Age]]&lt;=30,"18-30",IF(PatientData[[#This Row],[Age]]&lt;=40,"31-40",IF(PatientData[[#This Row],[Age]]&lt;=50,"41-50",IF(PatientData[[#This Row],[Age]]&lt;=60,"51-60",IF(PatientData[[#This Row],[Age]]&lt;=70,"61-70",IF(PatientData[[#This Row],[Age]]&lt;=80,"71-80","80+"))))))</f>
        <v>71-80</v>
      </c>
    </row>
    <row r="3255" spans="1:13" x14ac:dyDescent="0.25">
      <c r="A3255" t="s">
        <v>3279</v>
      </c>
      <c r="B3255">
        <v>48</v>
      </c>
      <c r="C3255" t="s">
        <v>25</v>
      </c>
      <c r="D3255">
        <v>157</v>
      </c>
      <c r="E3255">
        <v>236.86358800542499</v>
      </c>
      <c r="F3255">
        <v>33.237685729911597</v>
      </c>
      <c r="G3255" t="s">
        <v>18</v>
      </c>
      <c r="H3255" t="s">
        <v>22</v>
      </c>
      <c r="I3255" t="s">
        <v>15</v>
      </c>
      <c r="J3255">
        <v>3</v>
      </c>
      <c r="K3255">
        <v>7072.97</v>
      </c>
      <c r="L3255" t="s">
        <v>23</v>
      </c>
      <c r="M3255" t="str">
        <f>IF(PatientData[[#This Row],[Age]]&lt;=30,"18-30",IF(PatientData[[#This Row],[Age]]&lt;=40,"31-40",IF(PatientData[[#This Row],[Age]]&lt;=50,"41-50",IF(PatientData[[#This Row],[Age]]&lt;=60,"51-60",IF(PatientData[[#This Row],[Age]]&lt;=70,"61-70",IF(PatientData[[#This Row],[Age]]&lt;=80,"71-80","80+"))))))</f>
        <v>41-50</v>
      </c>
    </row>
    <row r="3256" spans="1:13" x14ac:dyDescent="0.25">
      <c r="A3256" t="s">
        <v>3280</v>
      </c>
      <c r="B3256">
        <v>61</v>
      </c>
      <c r="C3256" t="s">
        <v>13</v>
      </c>
      <c r="D3256">
        <v>127</v>
      </c>
      <c r="E3256">
        <v>210.667565924711</v>
      </c>
      <c r="F3256">
        <v>27.4699655330643</v>
      </c>
      <c r="G3256" t="s">
        <v>18</v>
      </c>
      <c r="H3256" t="s">
        <v>19</v>
      </c>
      <c r="I3256" t="s">
        <v>15</v>
      </c>
      <c r="J3256">
        <v>0</v>
      </c>
      <c r="K3256">
        <v>6307.5</v>
      </c>
      <c r="L3256" t="s">
        <v>16</v>
      </c>
      <c r="M3256" t="str">
        <f>IF(PatientData[[#This Row],[Age]]&lt;=30,"18-30",IF(PatientData[[#This Row],[Age]]&lt;=40,"31-40",IF(PatientData[[#This Row],[Age]]&lt;=50,"41-50",IF(PatientData[[#This Row],[Age]]&lt;=60,"51-60",IF(PatientData[[#This Row],[Age]]&lt;=70,"61-70",IF(PatientData[[#This Row],[Age]]&lt;=80,"71-80","80+"))))))</f>
        <v>61-70</v>
      </c>
    </row>
    <row r="3257" spans="1:13" x14ac:dyDescent="0.25">
      <c r="A3257" t="s">
        <v>3281</v>
      </c>
      <c r="B3257">
        <v>81</v>
      </c>
      <c r="C3257" t="s">
        <v>25</v>
      </c>
      <c r="D3257">
        <v>150</v>
      </c>
      <c r="E3257">
        <v>217.415691289058</v>
      </c>
      <c r="F3257">
        <v>31.3135273862747</v>
      </c>
      <c r="G3257" t="s">
        <v>36</v>
      </c>
      <c r="H3257" t="s">
        <v>19</v>
      </c>
      <c r="I3257" t="s">
        <v>26</v>
      </c>
      <c r="J3257">
        <v>5</v>
      </c>
      <c r="K3257">
        <v>26527.82</v>
      </c>
      <c r="L3257" t="s">
        <v>20</v>
      </c>
      <c r="M3257" t="str">
        <f>IF(PatientData[[#This Row],[Age]]&lt;=30,"18-30",IF(PatientData[[#This Row],[Age]]&lt;=40,"31-40",IF(PatientData[[#This Row],[Age]]&lt;=50,"41-50",IF(PatientData[[#This Row],[Age]]&lt;=60,"51-60",IF(PatientData[[#This Row],[Age]]&lt;=70,"61-70",IF(PatientData[[#This Row],[Age]]&lt;=80,"71-80","80+"))))))</f>
        <v>80+</v>
      </c>
    </row>
    <row r="3258" spans="1:13" x14ac:dyDescent="0.25">
      <c r="A3258" t="s">
        <v>3282</v>
      </c>
      <c r="B3258">
        <v>58</v>
      </c>
      <c r="C3258" t="s">
        <v>13</v>
      </c>
      <c r="D3258" t="s">
        <v>10051</v>
      </c>
      <c r="E3258">
        <v>195.98402441255701</v>
      </c>
      <c r="F3258">
        <v>34.594661573259998</v>
      </c>
      <c r="G3258" t="s">
        <v>14</v>
      </c>
      <c r="H3258" t="s">
        <v>19</v>
      </c>
      <c r="I3258" t="s">
        <v>28</v>
      </c>
      <c r="J3258">
        <v>5</v>
      </c>
      <c r="K3258" t="s">
        <v>10051</v>
      </c>
      <c r="L3258" t="s">
        <v>16</v>
      </c>
      <c r="M3258" t="str">
        <f>IF(PatientData[[#This Row],[Age]]&lt;=30,"18-30",IF(PatientData[[#This Row],[Age]]&lt;=40,"31-40",IF(PatientData[[#This Row],[Age]]&lt;=50,"41-50",IF(PatientData[[#This Row],[Age]]&lt;=60,"51-60",IF(PatientData[[#This Row],[Age]]&lt;=70,"61-70",IF(PatientData[[#This Row],[Age]]&lt;=80,"71-80","80+"))))))</f>
        <v>51-60</v>
      </c>
    </row>
    <row r="3259" spans="1:13" x14ac:dyDescent="0.25">
      <c r="A3259" t="s">
        <v>3283</v>
      </c>
      <c r="B3259">
        <v>60</v>
      </c>
      <c r="C3259" t="s">
        <v>13</v>
      </c>
      <c r="D3259">
        <v>143</v>
      </c>
      <c r="E3259">
        <v>198.60615598993601</v>
      </c>
      <c r="F3259">
        <v>36.559941190987402</v>
      </c>
      <c r="G3259" t="s">
        <v>36</v>
      </c>
      <c r="H3259" t="s">
        <v>22</v>
      </c>
      <c r="I3259" t="s">
        <v>26</v>
      </c>
      <c r="J3259">
        <v>5</v>
      </c>
      <c r="K3259">
        <v>12986.23</v>
      </c>
      <c r="L3259" t="s">
        <v>23</v>
      </c>
      <c r="M3259" t="str">
        <f>IF(PatientData[[#This Row],[Age]]&lt;=30,"18-30",IF(PatientData[[#This Row],[Age]]&lt;=40,"31-40",IF(PatientData[[#This Row],[Age]]&lt;=50,"41-50",IF(PatientData[[#This Row],[Age]]&lt;=60,"51-60",IF(PatientData[[#This Row],[Age]]&lt;=70,"61-70",IF(PatientData[[#This Row],[Age]]&lt;=80,"71-80","80+"))))))</f>
        <v>51-60</v>
      </c>
    </row>
    <row r="3260" spans="1:13" x14ac:dyDescent="0.25">
      <c r="A3260" t="s">
        <v>3284</v>
      </c>
      <c r="B3260">
        <v>73</v>
      </c>
      <c r="C3260" t="s">
        <v>13</v>
      </c>
      <c r="D3260">
        <v>135</v>
      </c>
      <c r="E3260">
        <v>215.05321713669099</v>
      </c>
      <c r="F3260">
        <v>31.5896918133589</v>
      </c>
      <c r="G3260" t="s">
        <v>14</v>
      </c>
      <c r="H3260" t="s">
        <v>19</v>
      </c>
      <c r="I3260" t="s">
        <v>15</v>
      </c>
      <c r="J3260">
        <v>2</v>
      </c>
      <c r="K3260">
        <v>10796.89</v>
      </c>
      <c r="L3260" t="s">
        <v>23</v>
      </c>
      <c r="M3260" t="str">
        <f>IF(PatientData[[#This Row],[Age]]&lt;=30,"18-30",IF(PatientData[[#This Row],[Age]]&lt;=40,"31-40",IF(PatientData[[#This Row],[Age]]&lt;=50,"41-50",IF(PatientData[[#This Row],[Age]]&lt;=60,"51-60",IF(PatientData[[#This Row],[Age]]&lt;=70,"61-70",IF(PatientData[[#This Row],[Age]]&lt;=80,"71-80","80+"))))))</f>
        <v>71-80</v>
      </c>
    </row>
    <row r="3261" spans="1:13" x14ac:dyDescent="0.25">
      <c r="A3261" t="s">
        <v>3285</v>
      </c>
      <c r="B3261">
        <v>63</v>
      </c>
      <c r="C3261" t="s">
        <v>13</v>
      </c>
      <c r="D3261">
        <v>146</v>
      </c>
      <c r="E3261">
        <v>192.98131019889701</v>
      </c>
      <c r="F3261">
        <v>29.344664883389999</v>
      </c>
      <c r="G3261" t="s">
        <v>18</v>
      </c>
      <c r="H3261" t="s">
        <v>19</v>
      </c>
      <c r="I3261" t="s">
        <v>15</v>
      </c>
      <c r="J3261">
        <v>4</v>
      </c>
      <c r="K3261">
        <v>10204.91</v>
      </c>
      <c r="L3261" t="s">
        <v>16</v>
      </c>
      <c r="M3261" t="str">
        <f>IF(PatientData[[#This Row],[Age]]&lt;=30,"18-30",IF(PatientData[[#This Row],[Age]]&lt;=40,"31-40",IF(PatientData[[#This Row],[Age]]&lt;=50,"41-50",IF(PatientData[[#This Row],[Age]]&lt;=60,"51-60",IF(PatientData[[#This Row],[Age]]&lt;=70,"61-70",IF(PatientData[[#This Row],[Age]]&lt;=80,"71-80","80+"))))))</f>
        <v>61-70</v>
      </c>
    </row>
    <row r="3262" spans="1:13" x14ac:dyDescent="0.25">
      <c r="A3262" t="s">
        <v>3286</v>
      </c>
      <c r="B3262">
        <v>63</v>
      </c>
      <c r="C3262" t="s">
        <v>25</v>
      </c>
      <c r="D3262">
        <v>136</v>
      </c>
      <c r="E3262">
        <v>221.668040197164</v>
      </c>
      <c r="F3262">
        <v>37.7208574876122</v>
      </c>
      <c r="G3262" t="s">
        <v>36</v>
      </c>
      <c r="H3262" t="s">
        <v>19</v>
      </c>
      <c r="I3262" t="s">
        <v>26</v>
      </c>
      <c r="J3262">
        <v>5</v>
      </c>
      <c r="K3262">
        <v>16789.330000000002</v>
      </c>
      <c r="L3262" t="s">
        <v>16</v>
      </c>
      <c r="M3262" t="str">
        <f>IF(PatientData[[#This Row],[Age]]&lt;=30,"18-30",IF(PatientData[[#This Row],[Age]]&lt;=40,"31-40",IF(PatientData[[#This Row],[Age]]&lt;=50,"41-50",IF(PatientData[[#This Row],[Age]]&lt;=60,"51-60",IF(PatientData[[#This Row],[Age]]&lt;=70,"61-70",IF(PatientData[[#This Row],[Age]]&lt;=80,"71-80","80+"))))))</f>
        <v>61-70</v>
      </c>
    </row>
    <row r="3263" spans="1:13" x14ac:dyDescent="0.25">
      <c r="A3263" t="s">
        <v>3287</v>
      </c>
      <c r="B3263">
        <v>69</v>
      </c>
      <c r="C3263" t="s">
        <v>25</v>
      </c>
      <c r="D3263">
        <v>132</v>
      </c>
      <c r="E3263">
        <v>223.087681342401</v>
      </c>
      <c r="F3263">
        <v>33.333026886390499</v>
      </c>
      <c r="G3263" t="s">
        <v>18</v>
      </c>
      <c r="H3263" t="s">
        <v>19</v>
      </c>
      <c r="I3263" t="s">
        <v>15</v>
      </c>
      <c r="J3263">
        <v>4</v>
      </c>
      <c r="K3263">
        <v>9860.16</v>
      </c>
      <c r="L3263" t="s">
        <v>23</v>
      </c>
      <c r="M3263" t="str">
        <f>IF(PatientData[[#This Row],[Age]]&lt;=30,"18-30",IF(PatientData[[#This Row],[Age]]&lt;=40,"31-40",IF(PatientData[[#This Row],[Age]]&lt;=50,"41-50",IF(PatientData[[#This Row],[Age]]&lt;=60,"51-60",IF(PatientData[[#This Row],[Age]]&lt;=70,"61-70",IF(PatientData[[#This Row],[Age]]&lt;=80,"71-80","80+"))))))</f>
        <v>61-70</v>
      </c>
    </row>
    <row r="3264" spans="1:13" x14ac:dyDescent="0.25">
      <c r="A3264" t="s">
        <v>3288</v>
      </c>
      <c r="B3264">
        <v>59</v>
      </c>
      <c r="C3264" t="s">
        <v>25</v>
      </c>
      <c r="D3264">
        <v>107</v>
      </c>
      <c r="E3264">
        <v>242.01015223607999</v>
      </c>
      <c r="F3264">
        <v>30.823023928891502</v>
      </c>
      <c r="G3264" t="s">
        <v>14</v>
      </c>
      <c r="H3264" t="s">
        <v>19</v>
      </c>
      <c r="I3264" t="s">
        <v>28</v>
      </c>
      <c r="J3264">
        <v>5</v>
      </c>
      <c r="K3264">
        <v>4341.22</v>
      </c>
      <c r="L3264" t="s">
        <v>43</v>
      </c>
      <c r="M3264" t="str">
        <f>IF(PatientData[[#This Row],[Age]]&lt;=30,"18-30",IF(PatientData[[#This Row],[Age]]&lt;=40,"31-40",IF(PatientData[[#This Row],[Age]]&lt;=50,"41-50",IF(PatientData[[#This Row],[Age]]&lt;=60,"51-60",IF(PatientData[[#This Row],[Age]]&lt;=70,"61-70",IF(PatientData[[#This Row],[Age]]&lt;=80,"71-80","80+"))))))</f>
        <v>51-60</v>
      </c>
    </row>
    <row r="3265" spans="1:13" x14ac:dyDescent="0.25">
      <c r="A3265" t="s">
        <v>3289</v>
      </c>
      <c r="B3265">
        <v>44</v>
      </c>
      <c r="C3265" t="s">
        <v>25</v>
      </c>
      <c r="D3265">
        <v>144</v>
      </c>
      <c r="E3265">
        <v>240.32478193868201</v>
      </c>
      <c r="F3265">
        <v>29.190271511111799</v>
      </c>
      <c r="G3265" t="s">
        <v>18</v>
      </c>
      <c r="H3265" t="s">
        <v>19</v>
      </c>
      <c r="I3265" t="s">
        <v>26</v>
      </c>
      <c r="J3265">
        <v>1</v>
      </c>
      <c r="K3265">
        <v>18666.150000000001</v>
      </c>
      <c r="L3265" t="s">
        <v>16</v>
      </c>
      <c r="M3265" t="str">
        <f>IF(PatientData[[#This Row],[Age]]&lt;=30,"18-30",IF(PatientData[[#This Row],[Age]]&lt;=40,"31-40",IF(PatientData[[#This Row],[Age]]&lt;=50,"41-50",IF(PatientData[[#This Row],[Age]]&lt;=60,"51-60",IF(PatientData[[#This Row],[Age]]&lt;=70,"61-70",IF(PatientData[[#This Row],[Age]]&lt;=80,"71-80","80+"))))))</f>
        <v>41-50</v>
      </c>
    </row>
    <row r="3266" spans="1:13" x14ac:dyDescent="0.25">
      <c r="A3266" t="s">
        <v>3290</v>
      </c>
      <c r="B3266">
        <v>42</v>
      </c>
      <c r="C3266" t="s">
        <v>25</v>
      </c>
      <c r="D3266">
        <v>135</v>
      </c>
      <c r="E3266">
        <v>209.496283997218</v>
      </c>
      <c r="F3266">
        <v>33.506497123904602</v>
      </c>
      <c r="G3266" t="s">
        <v>36</v>
      </c>
      <c r="H3266" t="s">
        <v>19</v>
      </c>
      <c r="I3266" t="s">
        <v>26</v>
      </c>
      <c r="J3266">
        <v>6</v>
      </c>
      <c r="K3266">
        <v>21253.01</v>
      </c>
      <c r="L3266" t="s">
        <v>16</v>
      </c>
      <c r="M3266" t="str">
        <f>IF(PatientData[[#This Row],[Age]]&lt;=30,"18-30",IF(PatientData[[#This Row],[Age]]&lt;=40,"31-40",IF(PatientData[[#This Row],[Age]]&lt;=50,"41-50",IF(PatientData[[#This Row],[Age]]&lt;=60,"51-60",IF(PatientData[[#This Row],[Age]]&lt;=70,"61-70",IF(PatientData[[#This Row],[Age]]&lt;=80,"71-80","80+"))))))</f>
        <v>41-50</v>
      </c>
    </row>
    <row r="3267" spans="1:13" x14ac:dyDescent="0.25">
      <c r="A3267" t="s">
        <v>3291</v>
      </c>
      <c r="B3267">
        <v>43</v>
      </c>
      <c r="C3267" t="s">
        <v>25</v>
      </c>
      <c r="D3267">
        <v>179</v>
      </c>
      <c r="E3267">
        <v>209.47989170845801</v>
      </c>
      <c r="F3267">
        <v>33.580388785563699</v>
      </c>
      <c r="G3267" t="s">
        <v>18</v>
      </c>
      <c r="H3267" t="s">
        <v>22</v>
      </c>
      <c r="I3267" t="s">
        <v>15</v>
      </c>
      <c r="J3267">
        <v>3</v>
      </c>
      <c r="K3267">
        <v>8756.75</v>
      </c>
      <c r="L3267" t="s">
        <v>23</v>
      </c>
      <c r="M3267" t="str">
        <f>IF(PatientData[[#This Row],[Age]]&lt;=30,"18-30",IF(PatientData[[#This Row],[Age]]&lt;=40,"31-40",IF(PatientData[[#This Row],[Age]]&lt;=50,"41-50",IF(PatientData[[#This Row],[Age]]&lt;=60,"51-60",IF(PatientData[[#This Row],[Age]]&lt;=70,"61-70",IF(PatientData[[#This Row],[Age]]&lt;=80,"71-80","80+"))))))</f>
        <v>41-50</v>
      </c>
    </row>
    <row r="3268" spans="1:13" x14ac:dyDescent="0.25">
      <c r="A3268" t="s">
        <v>3292</v>
      </c>
      <c r="B3268">
        <v>80</v>
      </c>
      <c r="C3268" t="s">
        <v>13</v>
      </c>
      <c r="D3268">
        <v>115</v>
      </c>
      <c r="E3268">
        <v>212.824607747318</v>
      </c>
      <c r="F3268">
        <v>21.230700492765202</v>
      </c>
      <c r="G3268" t="s">
        <v>18</v>
      </c>
      <c r="H3268" t="s">
        <v>19</v>
      </c>
      <c r="I3268" t="s">
        <v>15</v>
      </c>
      <c r="J3268">
        <v>4</v>
      </c>
      <c r="K3268">
        <v>11931.69</v>
      </c>
      <c r="L3268" t="s">
        <v>10051</v>
      </c>
      <c r="M3268" t="str">
        <f>IF(PatientData[[#This Row],[Age]]&lt;=30,"18-30",IF(PatientData[[#This Row],[Age]]&lt;=40,"31-40",IF(PatientData[[#This Row],[Age]]&lt;=50,"41-50",IF(PatientData[[#This Row],[Age]]&lt;=60,"51-60",IF(PatientData[[#This Row],[Age]]&lt;=70,"61-70",IF(PatientData[[#This Row],[Age]]&lt;=80,"71-80","80+"))))))</f>
        <v>71-80</v>
      </c>
    </row>
    <row r="3269" spans="1:13" x14ac:dyDescent="0.25">
      <c r="A3269" t="s">
        <v>3293</v>
      </c>
      <c r="B3269">
        <v>51</v>
      </c>
      <c r="C3269" t="s">
        <v>25</v>
      </c>
      <c r="D3269">
        <v>124</v>
      </c>
      <c r="E3269">
        <v>190.50451588946601</v>
      </c>
      <c r="F3269">
        <v>25.064656966654098</v>
      </c>
      <c r="G3269" t="s">
        <v>18</v>
      </c>
      <c r="H3269" t="s">
        <v>19</v>
      </c>
      <c r="I3269" t="s">
        <v>15</v>
      </c>
      <c r="J3269">
        <v>4</v>
      </c>
      <c r="K3269">
        <v>4560.1499999999996</v>
      </c>
      <c r="L3269" t="s">
        <v>16</v>
      </c>
      <c r="M3269" t="str">
        <f>IF(PatientData[[#This Row],[Age]]&lt;=30,"18-30",IF(PatientData[[#This Row],[Age]]&lt;=40,"31-40",IF(PatientData[[#This Row],[Age]]&lt;=50,"41-50",IF(PatientData[[#This Row],[Age]]&lt;=60,"51-60",IF(PatientData[[#This Row],[Age]]&lt;=70,"61-70",IF(PatientData[[#This Row],[Age]]&lt;=80,"71-80","80+"))))))</f>
        <v>51-60</v>
      </c>
    </row>
    <row r="3270" spans="1:13" x14ac:dyDescent="0.25">
      <c r="A3270" t="s">
        <v>3294</v>
      </c>
      <c r="B3270">
        <v>36</v>
      </c>
      <c r="C3270" t="s">
        <v>25</v>
      </c>
      <c r="D3270">
        <v>138</v>
      </c>
      <c r="E3270">
        <v>169.277676032183</v>
      </c>
      <c r="F3270">
        <v>31.958782594067401</v>
      </c>
      <c r="G3270" t="s">
        <v>14</v>
      </c>
      <c r="H3270" t="s">
        <v>19</v>
      </c>
      <c r="I3270" t="s">
        <v>28</v>
      </c>
      <c r="J3270">
        <v>3</v>
      </c>
      <c r="K3270">
        <v>4450.91</v>
      </c>
      <c r="L3270" t="s">
        <v>23</v>
      </c>
      <c r="M3270" t="str">
        <f>IF(PatientData[[#This Row],[Age]]&lt;=30,"18-30",IF(PatientData[[#This Row],[Age]]&lt;=40,"31-40",IF(PatientData[[#This Row],[Age]]&lt;=50,"41-50",IF(PatientData[[#This Row],[Age]]&lt;=60,"51-60",IF(PatientData[[#This Row],[Age]]&lt;=70,"61-70",IF(PatientData[[#This Row],[Age]]&lt;=80,"71-80","80+"))))))</f>
        <v>31-40</v>
      </c>
    </row>
    <row r="3271" spans="1:13" x14ac:dyDescent="0.25">
      <c r="A3271" t="s">
        <v>3295</v>
      </c>
      <c r="B3271">
        <v>45</v>
      </c>
      <c r="C3271" t="s">
        <v>25</v>
      </c>
      <c r="D3271">
        <v>173</v>
      </c>
      <c r="E3271">
        <v>215.433951298941</v>
      </c>
      <c r="F3271">
        <v>25.286780513363802</v>
      </c>
      <c r="G3271" t="s">
        <v>36</v>
      </c>
      <c r="H3271" t="s">
        <v>19</v>
      </c>
      <c r="I3271" t="s">
        <v>15</v>
      </c>
      <c r="J3271">
        <v>8</v>
      </c>
      <c r="K3271">
        <v>16397.3</v>
      </c>
      <c r="L3271" t="s">
        <v>23</v>
      </c>
      <c r="M3271" t="str">
        <f>IF(PatientData[[#This Row],[Age]]&lt;=30,"18-30",IF(PatientData[[#This Row],[Age]]&lt;=40,"31-40",IF(PatientData[[#This Row],[Age]]&lt;=50,"41-50",IF(PatientData[[#This Row],[Age]]&lt;=60,"51-60",IF(PatientData[[#This Row],[Age]]&lt;=70,"61-70",IF(PatientData[[#This Row],[Age]]&lt;=80,"71-80","80+"))))))</f>
        <v>41-50</v>
      </c>
    </row>
    <row r="3272" spans="1:13" x14ac:dyDescent="0.25">
      <c r="A3272" t="s">
        <v>3296</v>
      </c>
      <c r="B3272">
        <v>48</v>
      </c>
      <c r="C3272" t="s">
        <v>13</v>
      </c>
      <c r="D3272">
        <v>160</v>
      </c>
      <c r="E3272">
        <v>176.424449701545</v>
      </c>
      <c r="F3272">
        <v>25.656244348035301</v>
      </c>
      <c r="G3272" t="s">
        <v>14</v>
      </c>
      <c r="H3272" t="s">
        <v>22</v>
      </c>
      <c r="I3272" t="s">
        <v>15</v>
      </c>
      <c r="J3272">
        <v>5</v>
      </c>
      <c r="K3272">
        <v>13126.75</v>
      </c>
      <c r="L3272" t="s">
        <v>16</v>
      </c>
      <c r="M3272" t="str">
        <f>IF(PatientData[[#This Row],[Age]]&lt;=30,"18-30",IF(PatientData[[#This Row],[Age]]&lt;=40,"31-40",IF(PatientData[[#This Row],[Age]]&lt;=50,"41-50",IF(PatientData[[#This Row],[Age]]&lt;=60,"51-60",IF(PatientData[[#This Row],[Age]]&lt;=70,"61-70",IF(PatientData[[#This Row],[Age]]&lt;=80,"71-80","80+"))))))</f>
        <v>41-50</v>
      </c>
    </row>
    <row r="3273" spans="1:13" x14ac:dyDescent="0.25">
      <c r="A3273" t="s">
        <v>3297</v>
      </c>
      <c r="B3273">
        <v>70</v>
      </c>
      <c r="C3273" t="s">
        <v>13</v>
      </c>
      <c r="D3273">
        <v>118</v>
      </c>
      <c r="E3273">
        <v>192.26283029538001</v>
      </c>
      <c r="F3273">
        <v>21.141424553486601</v>
      </c>
      <c r="G3273" t="s">
        <v>14</v>
      </c>
      <c r="H3273" t="s">
        <v>19</v>
      </c>
      <c r="I3273" t="s">
        <v>15</v>
      </c>
      <c r="J3273">
        <v>1</v>
      </c>
      <c r="K3273">
        <v>9404.94</v>
      </c>
      <c r="L3273" t="s">
        <v>16</v>
      </c>
      <c r="M3273" t="str">
        <f>IF(PatientData[[#This Row],[Age]]&lt;=30,"18-30",IF(PatientData[[#This Row],[Age]]&lt;=40,"31-40",IF(PatientData[[#This Row],[Age]]&lt;=50,"41-50",IF(PatientData[[#This Row],[Age]]&lt;=60,"51-60",IF(PatientData[[#This Row],[Age]]&lt;=70,"61-70",IF(PatientData[[#This Row],[Age]]&lt;=80,"71-80","80+"))))))</f>
        <v>61-70</v>
      </c>
    </row>
    <row r="3274" spans="1:13" x14ac:dyDescent="0.25">
      <c r="A3274" t="s">
        <v>3298</v>
      </c>
      <c r="B3274">
        <v>53</v>
      </c>
      <c r="C3274" t="s">
        <v>25</v>
      </c>
      <c r="D3274">
        <v>150</v>
      </c>
      <c r="E3274" t="s">
        <v>10051</v>
      </c>
      <c r="F3274">
        <v>36.133861713006397</v>
      </c>
      <c r="G3274" t="s">
        <v>36</v>
      </c>
      <c r="H3274" t="s">
        <v>19</v>
      </c>
      <c r="I3274" t="s">
        <v>26</v>
      </c>
      <c r="J3274">
        <v>4</v>
      </c>
      <c r="K3274">
        <v>22352.22</v>
      </c>
      <c r="L3274" t="s">
        <v>16</v>
      </c>
      <c r="M3274" t="str">
        <f>IF(PatientData[[#This Row],[Age]]&lt;=30,"18-30",IF(PatientData[[#This Row],[Age]]&lt;=40,"31-40",IF(PatientData[[#This Row],[Age]]&lt;=50,"41-50",IF(PatientData[[#This Row],[Age]]&lt;=60,"51-60",IF(PatientData[[#This Row],[Age]]&lt;=70,"61-70",IF(PatientData[[#This Row],[Age]]&lt;=80,"71-80","80+"))))))</f>
        <v>51-60</v>
      </c>
    </row>
    <row r="3275" spans="1:13" x14ac:dyDescent="0.25">
      <c r="A3275" t="s">
        <v>3299</v>
      </c>
      <c r="B3275">
        <v>45</v>
      </c>
      <c r="C3275" t="s">
        <v>13</v>
      </c>
      <c r="D3275">
        <v>131</v>
      </c>
      <c r="E3275">
        <v>248.15304614158899</v>
      </c>
      <c r="F3275">
        <v>20.573047602984602</v>
      </c>
      <c r="G3275" t="s">
        <v>14</v>
      </c>
      <c r="H3275" t="s">
        <v>19</v>
      </c>
      <c r="I3275" t="s">
        <v>28</v>
      </c>
      <c r="J3275">
        <v>2</v>
      </c>
      <c r="K3275">
        <v>4939.9799999999996</v>
      </c>
      <c r="L3275" t="s">
        <v>16</v>
      </c>
      <c r="M3275" t="str">
        <f>IF(PatientData[[#This Row],[Age]]&lt;=30,"18-30",IF(PatientData[[#This Row],[Age]]&lt;=40,"31-40",IF(PatientData[[#This Row],[Age]]&lt;=50,"41-50",IF(PatientData[[#This Row],[Age]]&lt;=60,"51-60",IF(PatientData[[#This Row],[Age]]&lt;=70,"61-70",IF(PatientData[[#This Row],[Age]]&lt;=80,"71-80","80+"))))))</f>
        <v>41-50</v>
      </c>
    </row>
    <row r="3276" spans="1:13" x14ac:dyDescent="0.25">
      <c r="A3276" t="s">
        <v>3300</v>
      </c>
      <c r="B3276">
        <v>61</v>
      </c>
      <c r="C3276" t="s">
        <v>25</v>
      </c>
      <c r="D3276">
        <v>151</v>
      </c>
      <c r="E3276">
        <v>205.226388344052</v>
      </c>
      <c r="F3276">
        <v>24.7095840979472</v>
      </c>
      <c r="G3276" t="s">
        <v>14</v>
      </c>
      <c r="H3276" t="s">
        <v>19</v>
      </c>
      <c r="I3276" t="s">
        <v>28</v>
      </c>
      <c r="J3276">
        <v>0</v>
      </c>
      <c r="K3276">
        <v>2603.04</v>
      </c>
      <c r="L3276" t="s">
        <v>23</v>
      </c>
      <c r="M3276" t="str">
        <f>IF(PatientData[[#This Row],[Age]]&lt;=30,"18-30",IF(PatientData[[#This Row],[Age]]&lt;=40,"31-40",IF(PatientData[[#This Row],[Age]]&lt;=50,"41-50",IF(PatientData[[#This Row],[Age]]&lt;=60,"51-60",IF(PatientData[[#This Row],[Age]]&lt;=70,"61-70",IF(PatientData[[#This Row],[Age]]&lt;=80,"71-80","80+"))))))</f>
        <v>61-70</v>
      </c>
    </row>
    <row r="3277" spans="1:13" x14ac:dyDescent="0.25">
      <c r="A3277" t="s">
        <v>3301</v>
      </c>
      <c r="B3277">
        <v>51</v>
      </c>
      <c r="C3277" t="s">
        <v>13</v>
      </c>
      <c r="D3277">
        <v>147</v>
      </c>
      <c r="E3277">
        <v>200.355594087225</v>
      </c>
      <c r="F3277">
        <v>25.0430656707337</v>
      </c>
      <c r="G3277" t="s">
        <v>14</v>
      </c>
      <c r="H3277" t="s">
        <v>19</v>
      </c>
      <c r="I3277" t="s">
        <v>28</v>
      </c>
      <c r="J3277">
        <v>5</v>
      </c>
      <c r="K3277" t="s">
        <v>10051</v>
      </c>
      <c r="L3277" t="s">
        <v>16</v>
      </c>
      <c r="M3277" t="str">
        <f>IF(PatientData[[#This Row],[Age]]&lt;=30,"18-30",IF(PatientData[[#This Row],[Age]]&lt;=40,"31-40",IF(PatientData[[#This Row],[Age]]&lt;=50,"41-50",IF(PatientData[[#This Row],[Age]]&lt;=60,"51-60",IF(PatientData[[#This Row],[Age]]&lt;=70,"61-70",IF(PatientData[[#This Row],[Age]]&lt;=80,"71-80","80+"))))))</f>
        <v>51-60</v>
      </c>
    </row>
    <row r="3278" spans="1:13" x14ac:dyDescent="0.25">
      <c r="A3278" t="s">
        <v>3302</v>
      </c>
      <c r="B3278">
        <v>63</v>
      </c>
      <c r="C3278" t="s">
        <v>13</v>
      </c>
      <c r="D3278">
        <v>116</v>
      </c>
      <c r="E3278">
        <v>249.17815559271301</v>
      </c>
      <c r="F3278">
        <v>33.554284315045301</v>
      </c>
      <c r="G3278" t="s">
        <v>18</v>
      </c>
      <c r="H3278" t="s">
        <v>10051</v>
      </c>
      <c r="I3278" t="s">
        <v>15</v>
      </c>
      <c r="J3278">
        <v>3</v>
      </c>
      <c r="K3278">
        <v>11339.77</v>
      </c>
      <c r="L3278" t="s">
        <v>16</v>
      </c>
      <c r="M3278" t="str">
        <f>IF(PatientData[[#This Row],[Age]]&lt;=30,"18-30",IF(PatientData[[#This Row],[Age]]&lt;=40,"31-40",IF(PatientData[[#This Row],[Age]]&lt;=50,"41-50",IF(PatientData[[#This Row],[Age]]&lt;=60,"51-60",IF(PatientData[[#This Row],[Age]]&lt;=70,"61-70",IF(PatientData[[#This Row],[Age]]&lt;=80,"71-80","80+"))))))</f>
        <v>61-70</v>
      </c>
    </row>
    <row r="3279" spans="1:13" x14ac:dyDescent="0.25">
      <c r="A3279" t="s">
        <v>3303</v>
      </c>
      <c r="B3279">
        <v>69</v>
      </c>
      <c r="C3279" t="s">
        <v>25</v>
      </c>
      <c r="D3279">
        <v>127</v>
      </c>
      <c r="E3279">
        <v>282.477621447655</v>
      </c>
      <c r="F3279">
        <v>24.179720543201601</v>
      </c>
      <c r="G3279" t="s">
        <v>14</v>
      </c>
      <c r="H3279" t="s">
        <v>22</v>
      </c>
      <c r="I3279" t="s">
        <v>15</v>
      </c>
      <c r="J3279">
        <v>4</v>
      </c>
      <c r="K3279">
        <v>14587.86</v>
      </c>
      <c r="L3279" t="s">
        <v>43</v>
      </c>
      <c r="M3279" t="str">
        <f>IF(PatientData[[#This Row],[Age]]&lt;=30,"18-30",IF(PatientData[[#This Row],[Age]]&lt;=40,"31-40",IF(PatientData[[#This Row],[Age]]&lt;=50,"41-50",IF(PatientData[[#This Row],[Age]]&lt;=60,"51-60",IF(PatientData[[#This Row],[Age]]&lt;=70,"61-70",IF(PatientData[[#This Row],[Age]]&lt;=80,"71-80","80+"))))))</f>
        <v>61-70</v>
      </c>
    </row>
    <row r="3280" spans="1:13" x14ac:dyDescent="0.25">
      <c r="A3280" t="s">
        <v>3304</v>
      </c>
      <c r="B3280">
        <v>58</v>
      </c>
      <c r="C3280" t="s">
        <v>13</v>
      </c>
      <c r="D3280">
        <v>147</v>
      </c>
      <c r="E3280">
        <v>243.20453491969201</v>
      </c>
      <c r="F3280">
        <v>25.577781173950498</v>
      </c>
      <c r="G3280" t="s">
        <v>18</v>
      </c>
      <c r="H3280" t="s">
        <v>19</v>
      </c>
      <c r="I3280" t="s">
        <v>15</v>
      </c>
      <c r="J3280">
        <v>4</v>
      </c>
      <c r="K3280">
        <v>5176.96</v>
      </c>
      <c r="L3280" t="s">
        <v>23</v>
      </c>
      <c r="M3280" t="str">
        <f>IF(PatientData[[#This Row],[Age]]&lt;=30,"18-30",IF(PatientData[[#This Row],[Age]]&lt;=40,"31-40",IF(PatientData[[#This Row],[Age]]&lt;=50,"41-50",IF(PatientData[[#This Row],[Age]]&lt;=60,"51-60",IF(PatientData[[#This Row],[Age]]&lt;=70,"61-70",IF(PatientData[[#This Row],[Age]]&lt;=80,"71-80","80+"))))))</f>
        <v>51-60</v>
      </c>
    </row>
    <row r="3281" spans="1:13" x14ac:dyDescent="0.25">
      <c r="A3281" t="s">
        <v>3305</v>
      </c>
      <c r="B3281">
        <v>37</v>
      </c>
      <c r="C3281" t="s">
        <v>25</v>
      </c>
      <c r="D3281">
        <v>156</v>
      </c>
      <c r="E3281">
        <v>252.352110388092</v>
      </c>
      <c r="F3281">
        <v>16.197343562503999</v>
      </c>
      <c r="G3281" t="s">
        <v>14</v>
      </c>
      <c r="H3281" t="s">
        <v>19</v>
      </c>
      <c r="I3281" t="s">
        <v>10051</v>
      </c>
      <c r="J3281">
        <v>4</v>
      </c>
      <c r="K3281">
        <v>5031.09</v>
      </c>
      <c r="L3281" t="s">
        <v>16</v>
      </c>
      <c r="M3281" t="str">
        <f>IF(PatientData[[#This Row],[Age]]&lt;=30,"18-30",IF(PatientData[[#This Row],[Age]]&lt;=40,"31-40",IF(PatientData[[#This Row],[Age]]&lt;=50,"41-50",IF(PatientData[[#This Row],[Age]]&lt;=60,"51-60",IF(PatientData[[#This Row],[Age]]&lt;=70,"61-70",IF(PatientData[[#This Row],[Age]]&lt;=80,"71-80","80+"))))))</f>
        <v>31-40</v>
      </c>
    </row>
    <row r="3282" spans="1:13" x14ac:dyDescent="0.25">
      <c r="A3282" t="s">
        <v>3306</v>
      </c>
      <c r="B3282">
        <v>82</v>
      </c>
      <c r="C3282" t="s">
        <v>25</v>
      </c>
      <c r="D3282">
        <v>131</v>
      </c>
      <c r="E3282">
        <v>148.89055411707201</v>
      </c>
      <c r="F3282">
        <v>29.239371138193299</v>
      </c>
      <c r="G3282" t="s">
        <v>18</v>
      </c>
      <c r="H3282" t="s">
        <v>22</v>
      </c>
      <c r="I3282" t="s">
        <v>26</v>
      </c>
      <c r="J3282">
        <v>5</v>
      </c>
      <c r="K3282">
        <v>15092.1</v>
      </c>
      <c r="L3282" t="s">
        <v>16</v>
      </c>
      <c r="M3282" t="str">
        <f>IF(PatientData[[#This Row],[Age]]&lt;=30,"18-30",IF(PatientData[[#This Row],[Age]]&lt;=40,"31-40",IF(PatientData[[#This Row],[Age]]&lt;=50,"41-50",IF(PatientData[[#This Row],[Age]]&lt;=60,"51-60",IF(PatientData[[#This Row],[Age]]&lt;=70,"61-70",IF(PatientData[[#This Row],[Age]]&lt;=80,"71-80","80+"))))))</f>
        <v>80+</v>
      </c>
    </row>
    <row r="3283" spans="1:13" x14ac:dyDescent="0.25">
      <c r="A3283" t="s">
        <v>3307</v>
      </c>
      <c r="B3283">
        <v>48</v>
      </c>
      <c r="C3283" t="s">
        <v>13</v>
      </c>
      <c r="D3283">
        <v>90</v>
      </c>
      <c r="E3283">
        <v>271.40159580792101</v>
      </c>
      <c r="F3283">
        <v>29.768228921182299</v>
      </c>
      <c r="G3283" t="s">
        <v>36</v>
      </c>
      <c r="H3283" t="s">
        <v>19</v>
      </c>
      <c r="I3283" t="s">
        <v>15</v>
      </c>
      <c r="J3283">
        <v>7</v>
      </c>
      <c r="K3283">
        <v>15170.06</v>
      </c>
      <c r="L3283" t="s">
        <v>16</v>
      </c>
      <c r="M3283" t="str">
        <f>IF(PatientData[[#This Row],[Age]]&lt;=30,"18-30",IF(PatientData[[#This Row],[Age]]&lt;=40,"31-40",IF(PatientData[[#This Row],[Age]]&lt;=50,"41-50",IF(PatientData[[#This Row],[Age]]&lt;=60,"51-60",IF(PatientData[[#This Row],[Age]]&lt;=70,"61-70",IF(PatientData[[#This Row],[Age]]&lt;=80,"71-80","80+"))))))</f>
        <v>41-50</v>
      </c>
    </row>
    <row r="3284" spans="1:13" x14ac:dyDescent="0.25">
      <c r="A3284" t="s">
        <v>3308</v>
      </c>
      <c r="B3284">
        <v>61</v>
      </c>
      <c r="C3284" t="s">
        <v>13</v>
      </c>
      <c r="D3284">
        <v>123</v>
      </c>
      <c r="E3284">
        <v>203.219732825173</v>
      </c>
      <c r="F3284">
        <v>26.943033756458199</v>
      </c>
      <c r="G3284" t="s">
        <v>18</v>
      </c>
      <c r="H3284" t="s">
        <v>22</v>
      </c>
      <c r="I3284" t="s">
        <v>26</v>
      </c>
      <c r="J3284">
        <v>4</v>
      </c>
      <c r="K3284">
        <v>21848.46</v>
      </c>
      <c r="L3284" t="s">
        <v>16</v>
      </c>
      <c r="M3284" t="str">
        <f>IF(PatientData[[#This Row],[Age]]&lt;=30,"18-30",IF(PatientData[[#This Row],[Age]]&lt;=40,"31-40",IF(PatientData[[#This Row],[Age]]&lt;=50,"41-50",IF(PatientData[[#This Row],[Age]]&lt;=60,"51-60",IF(PatientData[[#This Row],[Age]]&lt;=70,"61-70",IF(PatientData[[#This Row],[Age]]&lt;=80,"71-80","80+"))))))</f>
        <v>61-70</v>
      </c>
    </row>
    <row r="3285" spans="1:13" x14ac:dyDescent="0.25">
      <c r="A3285" t="s">
        <v>3309</v>
      </c>
      <c r="B3285">
        <v>68</v>
      </c>
      <c r="C3285" t="s">
        <v>25</v>
      </c>
      <c r="D3285">
        <v>115</v>
      </c>
      <c r="E3285">
        <v>255.291468237723</v>
      </c>
      <c r="F3285">
        <v>26.730562862278301</v>
      </c>
      <c r="G3285" t="s">
        <v>18</v>
      </c>
      <c r="H3285" t="s">
        <v>19</v>
      </c>
      <c r="I3285" t="s">
        <v>15</v>
      </c>
      <c r="J3285">
        <v>3</v>
      </c>
      <c r="K3285">
        <v>5418.25</v>
      </c>
      <c r="L3285" t="s">
        <v>23</v>
      </c>
      <c r="M3285" t="str">
        <f>IF(PatientData[[#This Row],[Age]]&lt;=30,"18-30",IF(PatientData[[#This Row],[Age]]&lt;=40,"31-40",IF(PatientData[[#This Row],[Age]]&lt;=50,"41-50",IF(PatientData[[#This Row],[Age]]&lt;=60,"51-60",IF(PatientData[[#This Row],[Age]]&lt;=70,"61-70",IF(PatientData[[#This Row],[Age]]&lt;=80,"71-80","80+"))))))</f>
        <v>61-70</v>
      </c>
    </row>
    <row r="3286" spans="1:13" x14ac:dyDescent="0.25">
      <c r="A3286" t="s">
        <v>3310</v>
      </c>
      <c r="B3286">
        <v>61</v>
      </c>
      <c r="C3286" t="s">
        <v>13</v>
      </c>
      <c r="D3286">
        <v>137</v>
      </c>
      <c r="E3286">
        <v>302.68278749544402</v>
      </c>
      <c r="F3286">
        <v>34.533127320448401</v>
      </c>
      <c r="G3286" t="s">
        <v>18</v>
      </c>
      <c r="H3286" t="s">
        <v>19</v>
      </c>
      <c r="I3286" t="s">
        <v>15</v>
      </c>
      <c r="J3286">
        <v>2</v>
      </c>
      <c r="K3286">
        <v>4907.51</v>
      </c>
      <c r="L3286" t="s">
        <v>20</v>
      </c>
      <c r="M3286" t="str">
        <f>IF(PatientData[[#This Row],[Age]]&lt;=30,"18-30",IF(PatientData[[#This Row],[Age]]&lt;=40,"31-40",IF(PatientData[[#This Row],[Age]]&lt;=50,"41-50",IF(PatientData[[#This Row],[Age]]&lt;=60,"51-60",IF(PatientData[[#This Row],[Age]]&lt;=70,"61-70",IF(PatientData[[#This Row],[Age]]&lt;=80,"71-80","80+"))))))</f>
        <v>61-70</v>
      </c>
    </row>
    <row r="3287" spans="1:13" x14ac:dyDescent="0.25">
      <c r="A3287" t="s">
        <v>3311</v>
      </c>
      <c r="B3287">
        <v>86</v>
      </c>
      <c r="C3287" t="s">
        <v>25</v>
      </c>
      <c r="D3287">
        <v>142</v>
      </c>
      <c r="E3287">
        <v>259.22687982751398</v>
      </c>
      <c r="F3287">
        <v>31.648629182487898</v>
      </c>
      <c r="G3287" t="s">
        <v>14</v>
      </c>
      <c r="H3287" t="s">
        <v>22</v>
      </c>
      <c r="I3287" t="s">
        <v>10051</v>
      </c>
      <c r="J3287">
        <v>0</v>
      </c>
      <c r="K3287">
        <v>5656.81</v>
      </c>
      <c r="L3287" t="s">
        <v>16</v>
      </c>
      <c r="M3287" t="str">
        <f>IF(PatientData[[#This Row],[Age]]&lt;=30,"18-30",IF(PatientData[[#This Row],[Age]]&lt;=40,"31-40",IF(PatientData[[#This Row],[Age]]&lt;=50,"41-50",IF(PatientData[[#This Row],[Age]]&lt;=60,"51-60",IF(PatientData[[#This Row],[Age]]&lt;=70,"61-70",IF(PatientData[[#This Row],[Age]]&lt;=80,"71-80","80+"))))))</f>
        <v>80+</v>
      </c>
    </row>
    <row r="3288" spans="1:13" x14ac:dyDescent="0.25">
      <c r="A3288" t="s">
        <v>3312</v>
      </c>
      <c r="B3288">
        <v>48</v>
      </c>
      <c r="C3288" t="s">
        <v>13</v>
      </c>
      <c r="D3288">
        <v>115</v>
      </c>
      <c r="E3288">
        <v>175.38262985884799</v>
      </c>
      <c r="F3288">
        <v>23.2279337770964</v>
      </c>
      <c r="G3288" t="s">
        <v>36</v>
      </c>
      <c r="H3288" t="s">
        <v>19</v>
      </c>
      <c r="I3288" t="s">
        <v>15</v>
      </c>
      <c r="J3288">
        <v>5</v>
      </c>
      <c r="K3288">
        <v>11161.5</v>
      </c>
      <c r="L3288" t="s">
        <v>16</v>
      </c>
      <c r="M3288" t="str">
        <f>IF(PatientData[[#This Row],[Age]]&lt;=30,"18-30",IF(PatientData[[#This Row],[Age]]&lt;=40,"31-40",IF(PatientData[[#This Row],[Age]]&lt;=50,"41-50",IF(PatientData[[#This Row],[Age]]&lt;=60,"51-60",IF(PatientData[[#This Row],[Age]]&lt;=70,"61-70",IF(PatientData[[#This Row],[Age]]&lt;=80,"71-80","80+"))))))</f>
        <v>41-50</v>
      </c>
    </row>
    <row r="3289" spans="1:13" x14ac:dyDescent="0.25">
      <c r="A3289" t="s">
        <v>3313</v>
      </c>
      <c r="B3289">
        <v>51</v>
      </c>
      <c r="C3289" t="s">
        <v>25</v>
      </c>
      <c r="D3289">
        <v>120</v>
      </c>
      <c r="E3289" t="s">
        <v>10051</v>
      </c>
      <c r="F3289">
        <v>26.1191180979419</v>
      </c>
      <c r="G3289" t="s">
        <v>18</v>
      </c>
      <c r="H3289" t="s">
        <v>19</v>
      </c>
      <c r="I3289" t="s">
        <v>28</v>
      </c>
      <c r="J3289">
        <v>0</v>
      </c>
      <c r="K3289">
        <v>3943.17</v>
      </c>
      <c r="L3289" t="s">
        <v>20</v>
      </c>
      <c r="M3289" t="str">
        <f>IF(PatientData[[#This Row],[Age]]&lt;=30,"18-30",IF(PatientData[[#This Row],[Age]]&lt;=40,"31-40",IF(PatientData[[#This Row],[Age]]&lt;=50,"41-50",IF(PatientData[[#This Row],[Age]]&lt;=60,"51-60",IF(PatientData[[#This Row],[Age]]&lt;=70,"61-70",IF(PatientData[[#This Row],[Age]]&lt;=80,"71-80","80+"))))))</f>
        <v>51-60</v>
      </c>
    </row>
    <row r="3290" spans="1:13" x14ac:dyDescent="0.25">
      <c r="A3290" t="s">
        <v>3314</v>
      </c>
      <c r="B3290">
        <v>35</v>
      </c>
      <c r="C3290" t="s">
        <v>13</v>
      </c>
      <c r="D3290">
        <v>139</v>
      </c>
      <c r="E3290">
        <v>172.20120418957899</v>
      </c>
      <c r="F3290">
        <v>29.724106695598898</v>
      </c>
      <c r="G3290" t="s">
        <v>18</v>
      </c>
      <c r="H3290" t="s">
        <v>19</v>
      </c>
      <c r="I3290" t="s">
        <v>28</v>
      </c>
      <c r="J3290">
        <v>4</v>
      </c>
      <c r="K3290">
        <v>3964.45</v>
      </c>
      <c r="L3290" t="s">
        <v>23</v>
      </c>
      <c r="M3290" t="str">
        <f>IF(PatientData[[#This Row],[Age]]&lt;=30,"18-30",IF(PatientData[[#This Row],[Age]]&lt;=40,"31-40",IF(PatientData[[#This Row],[Age]]&lt;=50,"41-50",IF(PatientData[[#This Row],[Age]]&lt;=60,"51-60",IF(PatientData[[#This Row],[Age]]&lt;=70,"61-70",IF(PatientData[[#This Row],[Age]]&lt;=80,"71-80","80+"))))))</f>
        <v>31-40</v>
      </c>
    </row>
    <row r="3291" spans="1:13" x14ac:dyDescent="0.25">
      <c r="A3291" t="s">
        <v>3315</v>
      </c>
      <c r="B3291">
        <v>44</v>
      </c>
      <c r="C3291" t="s">
        <v>13</v>
      </c>
      <c r="D3291" t="s">
        <v>10051</v>
      </c>
      <c r="E3291">
        <v>220.807649529293</v>
      </c>
      <c r="F3291">
        <v>28.4800670923781</v>
      </c>
      <c r="G3291" t="s">
        <v>18</v>
      </c>
      <c r="H3291" t="s">
        <v>22</v>
      </c>
      <c r="I3291" t="s">
        <v>15</v>
      </c>
      <c r="J3291">
        <v>2</v>
      </c>
      <c r="K3291">
        <v>7736.8</v>
      </c>
      <c r="L3291" t="s">
        <v>43</v>
      </c>
      <c r="M3291" t="str">
        <f>IF(PatientData[[#This Row],[Age]]&lt;=30,"18-30",IF(PatientData[[#This Row],[Age]]&lt;=40,"31-40",IF(PatientData[[#This Row],[Age]]&lt;=50,"41-50",IF(PatientData[[#This Row],[Age]]&lt;=60,"51-60",IF(PatientData[[#This Row],[Age]]&lt;=70,"61-70",IF(PatientData[[#This Row],[Age]]&lt;=80,"71-80","80+"))))))</f>
        <v>41-50</v>
      </c>
    </row>
    <row r="3292" spans="1:13" x14ac:dyDescent="0.25">
      <c r="A3292" t="s">
        <v>3316</v>
      </c>
      <c r="B3292">
        <v>54</v>
      </c>
      <c r="C3292" t="s">
        <v>25</v>
      </c>
      <c r="D3292">
        <v>156</v>
      </c>
      <c r="E3292">
        <v>282.15712654539402</v>
      </c>
      <c r="F3292">
        <v>22.386626250605801</v>
      </c>
      <c r="G3292" t="s">
        <v>18</v>
      </c>
      <c r="H3292" t="s">
        <v>19</v>
      </c>
      <c r="I3292" t="s">
        <v>15</v>
      </c>
      <c r="J3292">
        <v>4</v>
      </c>
      <c r="K3292">
        <v>11876.24</v>
      </c>
      <c r="L3292" t="s">
        <v>16</v>
      </c>
      <c r="M3292" t="str">
        <f>IF(PatientData[[#This Row],[Age]]&lt;=30,"18-30",IF(PatientData[[#This Row],[Age]]&lt;=40,"31-40",IF(PatientData[[#This Row],[Age]]&lt;=50,"41-50",IF(PatientData[[#This Row],[Age]]&lt;=60,"51-60",IF(PatientData[[#This Row],[Age]]&lt;=70,"61-70",IF(PatientData[[#This Row],[Age]]&lt;=80,"71-80","80+"))))))</f>
        <v>51-60</v>
      </c>
    </row>
    <row r="3293" spans="1:13" x14ac:dyDescent="0.25">
      <c r="A3293" t="s">
        <v>3317</v>
      </c>
      <c r="B3293">
        <v>42</v>
      </c>
      <c r="C3293" t="s">
        <v>25</v>
      </c>
      <c r="D3293">
        <v>114</v>
      </c>
      <c r="E3293">
        <v>182.07578623509301</v>
      </c>
      <c r="F3293">
        <v>26.6811582916433</v>
      </c>
      <c r="G3293" t="s">
        <v>36</v>
      </c>
      <c r="H3293" t="s">
        <v>19</v>
      </c>
      <c r="I3293" t="s">
        <v>15</v>
      </c>
      <c r="J3293">
        <v>4</v>
      </c>
      <c r="K3293">
        <v>11299.29</v>
      </c>
      <c r="L3293" t="s">
        <v>23</v>
      </c>
      <c r="M3293" t="str">
        <f>IF(PatientData[[#This Row],[Age]]&lt;=30,"18-30",IF(PatientData[[#This Row],[Age]]&lt;=40,"31-40",IF(PatientData[[#This Row],[Age]]&lt;=50,"41-50",IF(PatientData[[#This Row],[Age]]&lt;=60,"51-60",IF(PatientData[[#This Row],[Age]]&lt;=70,"61-70",IF(PatientData[[#This Row],[Age]]&lt;=80,"71-80","80+"))))))</f>
        <v>41-50</v>
      </c>
    </row>
    <row r="3294" spans="1:13" x14ac:dyDescent="0.25">
      <c r="A3294" t="s">
        <v>3318</v>
      </c>
      <c r="B3294">
        <v>61</v>
      </c>
      <c r="C3294" t="s">
        <v>13</v>
      </c>
      <c r="D3294">
        <v>157</v>
      </c>
      <c r="E3294">
        <v>187.25030696553901</v>
      </c>
      <c r="F3294">
        <v>28.585392051743199</v>
      </c>
      <c r="G3294" t="s">
        <v>18</v>
      </c>
      <c r="H3294" t="s">
        <v>19</v>
      </c>
      <c r="I3294" t="s">
        <v>10051</v>
      </c>
      <c r="J3294">
        <v>3</v>
      </c>
      <c r="K3294">
        <v>5087.18</v>
      </c>
      <c r="L3294" t="s">
        <v>16</v>
      </c>
      <c r="M3294" t="str">
        <f>IF(PatientData[[#This Row],[Age]]&lt;=30,"18-30",IF(PatientData[[#This Row],[Age]]&lt;=40,"31-40",IF(PatientData[[#This Row],[Age]]&lt;=50,"41-50",IF(PatientData[[#This Row],[Age]]&lt;=60,"51-60",IF(PatientData[[#This Row],[Age]]&lt;=70,"61-70",IF(PatientData[[#This Row],[Age]]&lt;=80,"71-80","80+"))))))</f>
        <v>61-70</v>
      </c>
    </row>
    <row r="3295" spans="1:13" x14ac:dyDescent="0.25">
      <c r="A3295" t="s">
        <v>3319</v>
      </c>
      <c r="B3295">
        <v>60</v>
      </c>
      <c r="C3295" t="s">
        <v>13</v>
      </c>
      <c r="D3295">
        <v>107</v>
      </c>
      <c r="E3295">
        <v>201.84938598863101</v>
      </c>
      <c r="F3295">
        <v>33.1530992221915</v>
      </c>
      <c r="G3295" t="s">
        <v>14</v>
      </c>
      <c r="H3295" t="s">
        <v>19</v>
      </c>
      <c r="I3295" t="s">
        <v>28</v>
      </c>
      <c r="J3295">
        <v>5</v>
      </c>
      <c r="K3295">
        <v>7700.45</v>
      </c>
      <c r="L3295" t="s">
        <v>16</v>
      </c>
      <c r="M3295" t="str">
        <f>IF(PatientData[[#This Row],[Age]]&lt;=30,"18-30",IF(PatientData[[#This Row],[Age]]&lt;=40,"31-40",IF(PatientData[[#This Row],[Age]]&lt;=50,"41-50",IF(PatientData[[#This Row],[Age]]&lt;=60,"51-60",IF(PatientData[[#This Row],[Age]]&lt;=70,"61-70",IF(PatientData[[#This Row],[Age]]&lt;=80,"71-80","80+"))))))</f>
        <v>51-60</v>
      </c>
    </row>
    <row r="3296" spans="1:13" x14ac:dyDescent="0.25">
      <c r="A3296" t="s">
        <v>3320</v>
      </c>
      <c r="B3296">
        <v>80</v>
      </c>
      <c r="C3296" t="s">
        <v>13</v>
      </c>
      <c r="D3296">
        <v>138</v>
      </c>
      <c r="E3296">
        <v>165.23632561375101</v>
      </c>
      <c r="F3296">
        <v>27.931302286990899</v>
      </c>
      <c r="G3296" t="s">
        <v>18</v>
      </c>
      <c r="H3296" t="s">
        <v>19</v>
      </c>
      <c r="I3296" t="s">
        <v>15</v>
      </c>
      <c r="J3296">
        <v>2</v>
      </c>
      <c r="K3296">
        <v>9765.23</v>
      </c>
      <c r="L3296" t="s">
        <v>16</v>
      </c>
      <c r="M3296" t="str">
        <f>IF(PatientData[[#This Row],[Age]]&lt;=30,"18-30",IF(PatientData[[#This Row],[Age]]&lt;=40,"31-40",IF(PatientData[[#This Row],[Age]]&lt;=50,"41-50",IF(PatientData[[#This Row],[Age]]&lt;=60,"51-60",IF(PatientData[[#This Row],[Age]]&lt;=70,"61-70",IF(PatientData[[#This Row],[Age]]&lt;=80,"71-80","80+"))))))</f>
        <v>71-80</v>
      </c>
    </row>
    <row r="3297" spans="1:13" x14ac:dyDescent="0.25">
      <c r="A3297" t="s">
        <v>3321</v>
      </c>
      <c r="B3297">
        <v>60</v>
      </c>
      <c r="C3297" t="s">
        <v>13</v>
      </c>
      <c r="D3297">
        <v>140</v>
      </c>
      <c r="E3297">
        <v>234.342313934727</v>
      </c>
      <c r="F3297">
        <v>25.592391493179399</v>
      </c>
      <c r="G3297" t="s">
        <v>14</v>
      </c>
      <c r="H3297" t="s">
        <v>22</v>
      </c>
      <c r="I3297" t="s">
        <v>15</v>
      </c>
      <c r="J3297">
        <v>1</v>
      </c>
      <c r="K3297">
        <v>4966.51</v>
      </c>
      <c r="L3297" t="s">
        <v>16</v>
      </c>
      <c r="M3297" t="str">
        <f>IF(PatientData[[#This Row],[Age]]&lt;=30,"18-30",IF(PatientData[[#This Row],[Age]]&lt;=40,"31-40",IF(PatientData[[#This Row],[Age]]&lt;=50,"41-50",IF(PatientData[[#This Row],[Age]]&lt;=60,"51-60",IF(PatientData[[#This Row],[Age]]&lt;=70,"61-70",IF(PatientData[[#This Row],[Age]]&lt;=80,"71-80","80+"))))))</f>
        <v>51-60</v>
      </c>
    </row>
    <row r="3298" spans="1:13" x14ac:dyDescent="0.25">
      <c r="A3298" t="s">
        <v>3322</v>
      </c>
      <c r="B3298">
        <v>70</v>
      </c>
      <c r="C3298" t="s">
        <v>13</v>
      </c>
      <c r="D3298">
        <v>108</v>
      </c>
      <c r="E3298">
        <v>256.12087201558597</v>
      </c>
      <c r="F3298">
        <v>15</v>
      </c>
      <c r="G3298" t="s">
        <v>36</v>
      </c>
      <c r="H3298" t="s">
        <v>19</v>
      </c>
      <c r="I3298" t="s">
        <v>26</v>
      </c>
      <c r="J3298">
        <v>8</v>
      </c>
      <c r="K3298">
        <v>14205.05</v>
      </c>
      <c r="L3298" t="s">
        <v>23</v>
      </c>
      <c r="M3298" t="str">
        <f>IF(PatientData[[#This Row],[Age]]&lt;=30,"18-30",IF(PatientData[[#This Row],[Age]]&lt;=40,"31-40",IF(PatientData[[#This Row],[Age]]&lt;=50,"41-50",IF(PatientData[[#This Row],[Age]]&lt;=60,"51-60",IF(PatientData[[#This Row],[Age]]&lt;=70,"61-70",IF(PatientData[[#This Row],[Age]]&lt;=80,"71-80","80+"))))))</f>
        <v>61-70</v>
      </c>
    </row>
    <row r="3299" spans="1:13" x14ac:dyDescent="0.25">
      <c r="A3299" t="s">
        <v>3323</v>
      </c>
      <c r="B3299">
        <v>58</v>
      </c>
      <c r="C3299" t="s">
        <v>25</v>
      </c>
      <c r="D3299">
        <v>111</v>
      </c>
      <c r="E3299">
        <v>222.12188126445801</v>
      </c>
      <c r="F3299">
        <v>36.026233313136402</v>
      </c>
      <c r="G3299" t="s">
        <v>14</v>
      </c>
      <c r="H3299" t="s">
        <v>22</v>
      </c>
      <c r="I3299" t="s">
        <v>15</v>
      </c>
      <c r="J3299">
        <v>1</v>
      </c>
      <c r="K3299">
        <v>13049.92</v>
      </c>
      <c r="L3299" t="s">
        <v>23</v>
      </c>
      <c r="M3299" t="str">
        <f>IF(PatientData[[#This Row],[Age]]&lt;=30,"18-30",IF(PatientData[[#This Row],[Age]]&lt;=40,"31-40",IF(PatientData[[#This Row],[Age]]&lt;=50,"41-50",IF(PatientData[[#This Row],[Age]]&lt;=60,"51-60",IF(PatientData[[#This Row],[Age]]&lt;=70,"61-70",IF(PatientData[[#This Row],[Age]]&lt;=80,"71-80","80+"))))))</f>
        <v>51-60</v>
      </c>
    </row>
    <row r="3300" spans="1:13" x14ac:dyDescent="0.25">
      <c r="A3300" t="s">
        <v>3324</v>
      </c>
      <c r="B3300">
        <v>69</v>
      </c>
      <c r="C3300" t="s">
        <v>25</v>
      </c>
      <c r="D3300">
        <v>117</v>
      </c>
      <c r="E3300">
        <v>219.27946640491001</v>
      </c>
      <c r="F3300">
        <v>25.237589767057699</v>
      </c>
      <c r="G3300" t="s">
        <v>14</v>
      </c>
      <c r="H3300" t="s">
        <v>19</v>
      </c>
      <c r="I3300" t="s">
        <v>15</v>
      </c>
      <c r="J3300">
        <v>5</v>
      </c>
      <c r="K3300">
        <v>9973.61</v>
      </c>
      <c r="L3300" t="s">
        <v>16</v>
      </c>
      <c r="M3300" t="str">
        <f>IF(PatientData[[#This Row],[Age]]&lt;=30,"18-30",IF(PatientData[[#This Row],[Age]]&lt;=40,"31-40",IF(PatientData[[#This Row],[Age]]&lt;=50,"41-50",IF(PatientData[[#This Row],[Age]]&lt;=60,"51-60",IF(PatientData[[#This Row],[Age]]&lt;=70,"61-70",IF(PatientData[[#This Row],[Age]]&lt;=80,"71-80","80+"))))))</f>
        <v>61-70</v>
      </c>
    </row>
    <row r="3301" spans="1:13" x14ac:dyDescent="0.25">
      <c r="A3301" t="s">
        <v>3325</v>
      </c>
      <c r="B3301">
        <v>73</v>
      </c>
      <c r="C3301" t="s">
        <v>25</v>
      </c>
      <c r="D3301" t="s">
        <v>10051</v>
      </c>
      <c r="E3301">
        <v>250.780719198296</v>
      </c>
      <c r="F3301">
        <v>29.866670373731299</v>
      </c>
      <c r="G3301" t="s">
        <v>14</v>
      </c>
      <c r="H3301" t="s">
        <v>19</v>
      </c>
      <c r="I3301" t="s">
        <v>15</v>
      </c>
      <c r="J3301">
        <v>2</v>
      </c>
      <c r="K3301">
        <v>8431.42</v>
      </c>
      <c r="L3301" t="s">
        <v>20</v>
      </c>
      <c r="M3301" t="str">
        <f>IF(PatientData[[#This Row],[Age]]&lt;=30,"18-30",IF(PatientData[[#This Row],[Age]]&lt;=40,"31-40",IF(PatientData[[#This Row],[Age]]&lt;=50,"41-50",IF(PatientData[[#This Row],[Age]]&lt;=60,"51-60",IF(PatientData[[#This Row],[Age]]&lt;=70,"61-70",IF(PatientData[[#This Row],[Age]]&lt;=80,"71-80","80+"))))))</f>
        <v>71-80</v>
      </c>
    </row>
    <row r="3302" spans="1:13" x14ac:dyDescent="0.25">
      <c r="A3302" t="s">
        <v>3326</v>
      </c>
      <c r="B3302">
        <v>50</v>
      </c>
      <c r="C3302" t="s">
        <v>13</v>
      </c>
      <c r="D3302" t="s">
        <v>10051</v>
      </c>
      <c r="E3302">
        <v>191.266045612108</v>
      </c>
      <c r="F3302">
        <v>25.928962995878301</v>
      </c>
      <c r="G3302" t="s">
        <v>18</v>
      </c>
      <c r="H3302" t="s">
        <v>22</v>
      </c>
      <c r="I3302" t="s">
        <v>15</v>
      </c>
      <c r="J3302">
        <v>3</v>
      </c>
      <c r="K3302" t="s">
        <v>10051</v>
      </c>
      <c r="L3302" t="s">
        <v>16</v>
      </c>
      <c r="M3302" t="str">
        <f>IF(PatientData[[#This Row],[Age]]&lt;=30,"18-30",IF(PatientData[[#This Row],[Age]]&lt;=40,"31-40",IF(PatientData[[#This Row],[Age]]&lt;=50,"41-50",IF(PatientData[[#This Row],[Age]]&lt;=60,"51-60",IF(PatientData[[#This Row],[Age]]&lt;=70,"61-70",IF(PatientData[[#This Row],[Age]]&lt;=80,"71-80","80+"))))))</f>
        <v>41-50</v>
      </c>
    </row>
    <row r="3303" spans="1:13" x14ac:dyDescent="0.25">
      <c r="A3303" t="s">
        <v>3327</v>
      </c>
      <c r="B3303">
        <v>75</v>
      </c>
      <c r="C3303" t="s">
        <v>13</v>
      </c>
      <c r="D3303">
        <v>141</v>
      </c>
      <c r="E3303">
        <v>201.01419210459301</v>
      </c>
      <c r="F3303">
        <v>29.8453203691139</v>
      </c>
      <c r="G3303" t="s">
        <v>36</v>
      </c>
      <c r="H3303" t="s">
        <v>19</v>
      </c>
      <c r="I3303" t="s">
        <v>26</v>
      </c>
      <c r="J3303">
        <v>7</v>
      </c>
      <c r="K3303">
        <v>14503.11</v>
      </c>
      <c r="L3303" t="s">
        <v>16</v>
      </c>
      <c r="M3303" t="str">
        <f>IF(PatientData[[#This Row],[Age]]&lt;=30,"18-30",IF(PatientData[[#This Row],[Age]]&lt;=40,"31-40",IF(PatientData[[#This Row],[Age]]&lt;=50,"41-50",IF(PatientData[[#This Row],[Age]]&lt;=60,"51-60",IF(PatientData[[#This Row],[Age]]&lt;=70,"61-70",IF(PatientData[[#This Row],[Age]]&lt;=80,"71-80","80+"))))))</f>
        <v>71-80</v>
      </c>
    </row>
    <row r="3304" spans="1:13" x14ac:dyDescent="0.25">
      <c r="A3304" t="s">
        <v>3328</v>
      </c>
      <c r="B3304">
        <v>40</v>
      </c>
      <c r="C3304" t="s">
        <v>25</v>
      </c>
      <c r="D3304">
        <v>139</v>
      </c>
      <c r="E3304">
        <v>177.905119102562</v>
      </c>
      <c r="F3304">
        <v>29.651582224620402</v>
      </c>
      <c r="G3304" t="s">
        <v>36</v>
      </c>
      <c r="H3304" t="s">
        <v>19</v>
      </c>
      <c r="I3304" t="s">
        <v>15</v>
      </c>
      <c r="J3304">
        <v>11</v>
      </c>
      <c r="K3304">
        <v>11610.62</v>
      </c>
      <c r="L3304" t="s">
        <v>16</v>
      </c>
      <c r="M3304" t="str">
        <f>IF(PatientData[[#This Row],[Age]]&lt;=30,"18-30",IF(PatientData[[#This Row],[Age]]&lt;=40,"31-40",IF(PatientData[[#This Row],[Age]]&lt;=50,"41-50",IF(PatientData[[#This Row],[Age]]&lt;=60,"51-60",IF(PatientData[[#This Row],[Age]]&lt;=70,"61-70",IF(PatientData[[#This Row],[Age]]&lt;=80,"71-80","80+"))))))</f>
        <v>31-40</v>
      </c>
    </row>
    <row r="3305" spans="1:13" x14ac:dyDescent="0.25">
      <c r="A3305" t="s">
        <v>3329</v>
      </c>
      <c r="B3305">
        <v>56</v>
      </c>
      <c r="C3305" t="s">
        <v>13</v>
      </c>
      <c r="D3305">
        <v>149</v>
      </c>
      <c r="E3305">
        <v>221.772747322898</v>
      </c>
      <c r="F3305">
        <v>24.179776929340001</v>
      </c>
      <c r="G3305" t="s">
        <v>36</v>
      </c>
      <c r="H3305" t="s">
        <v>19</v>
      </c>
      <c r="I3305" t="s">
        <v>15</v>
      </c>
      <c r="J3305">
        <v>2</v>
      </c>
      <c r="K3305">
        <v>8618.77</v>
      </c>
      <c r="L3305" t="s">
        <v>16</v>
      </c>
      <c r="M3305" t="str">
        <f>IF(PatientData[[#This Row],[Age]]&lt;=30,"18-30",IF(PatientData[[#This Row],[Age]]&lt;=40,"31-40",IF(PatientData[[#This Row],[Age]]&lt;=50,"41-50",IF(PatientData[[#This Row],[Age]]&lt;=60,"51-60",IF(PatientData[[#This Row],[Age]]&lt;=70,"61-70",IF(PatientData[[#This Row],[Age]]&lt;=80,"71-80","80+"))))))</f>
        <v>51-60</v>
      </c>
    </row>
    <row r="3306" spans="1:13" x14ac:dyDescent="0.25">
      <c r="A3306" t="s">
        <v>3330</v>
      </c>
      <c r="B3306">
        <v>34</v>
      </c>
      <c r="C3306" t="s">
        <v>13</v>
      </c>
      <c r="D3306">
        <v>125</v>
      </c>
      <c r="E3306">
        <v>267.279858168928</v>
      </c>
      <c r="F3306">
        <v>27.988281462585299</v>
      </c>
      <c r="G3306" t="s">
        <v>14</v>
      </c>
      <c r="H3306" t="s">
        <v>19</v>
      </c>
      <c r="I3306" t="s">
        <v>15</v>
      </c>
      <c r="J3306">
        <v>4</v>
      </c>
      <c r="K3306">
        <v>11082.39</v>
      </c>
      <c r="L3306" t="s">
        <v>16</v>
      </c>
      <c r="M3306" t="str">
        <f>IF(PatientData[[#This Row],[Age]]&lt;=30,"18-30",IF(PatientData[[#This Row],[Age]]&lt;=40,"31-40",IF(PatientData[[#This Row],[Age]]&lt;=50,"41-50",IF(PatientData[[#This Row],[Age]]&lt;=60,"51-60",IF(PatientData[[#This Row],[Age]]&lt;=70,"61-70",IF(PatientData[[#This Row],[Age]]&lt;=80,"71-80","80+"))))))</f>
        <v>31-40</v>
      </c>
    </row>
    <row r="3307" spans="1:13" x14ac:dyDescent="0.25">
      <c r="A3307" t="s">
        <v>3331</v>
      </c>
      <c r="B3307">
        <v>48</v>
      </c>
      <c r="C3307" t="s">
        <v>13</v>
      </c>
      <c r="D3307">
        <v>134</v>
      </c>
      <c r="E3307">
        <v>222.887934293651</v>
      </c>
      <c r="F3307">
        <v>34.798323691654801</v>
      </c>
      <c r="G3307" t="s">
        <v>10051</v>
      </c>
      <c r="H3307" t="s">
        <v>19</v>
      </c>
      <c r="I3307" t="s">
        <v>28</v>
      </c>
      <c r="J3307">
        <v>1</v>
      </c>
      <c r="K3307">
        <v>3610.02</v>
      </c>
      <c r="L3307" t="s">
        <v>16</v>
      </c>
      <c r="M3307" t="str">
        <f>IF(PatientData[[#This Row],[Age]]&lt;=30,"18-30",IF(PatientData[[#This Row],[Age]]&lt;=40,"31-40",IF(PatientData[[#This Row],[Age]]&lt;=50,"41-50",IF(PatientData[[#This Row],[Age]]&lt;=60,"51-60",IF(PatientData[[#This Row],[Age]]&lt;=70,"61-70",IF(PatientData[[#This Row],[Age]]&lt;=80,"71-80","80+"))))))</f>
        <v>41-50</v>
      </c>
    </row>
    <row r="3308" spans="1:13" x14ac:dyDescent="0.25">
      <c r="A3308" t="s">
        <v>3332</v>
      </c>
      <c r="B3308">
        <v>61</v>
      </c>
      <c r="C3308" t="s">
        <v>13</v>
      </c>
      <c r="D3308">
        <v>123</v>
      </c>
      <c r="E3308">
        <v>175.85604163256301</v>
      </c>
      <c r="F3308">
        <v>24.4936037074105</v>
      </c>
      <c r="G3308" t="s">
        <v>14</v>
      </c>
      <c r="H3308" t="s">
        <v>19</v>
      </c>
      <c r="I3308" t="s">
        <v>28</v>
      </c>
      <c r="J3308">
        <v>3</v>
      </c>
      <c r="K3308">
        <v>3643.88</v>
      </c>
      <c r="L3308" t="s">
        <v>23</v>
      </c>
      <c r="M3308" t="str">
        <f>IF(PatientData[[#This Row],[Age]]&lt;=30,"18-30",IF(PatientData[[#This Row],[Age]]&lt;=40,"31-40",IF(PatientData[[#This Row],[Age]]&lt;=50,"41-50",IF(PatientData[[#This Row],[Age]]&lt;=60,"51-60",IF(PatientData[[#This Row],[Age]]&lt;=70,"61-70",IF(PatientData[[#This Row],[Age]]&lt;=80,"71-80","80+"))))))</f>
        <v>61-70</v>
      </c>
    </row>
    <row r="3309" spans="1:13" x14ac:dyDescent="0.25">
      <c r="A3309" t="s">
        <v>3333</v>
      </c>
      <c r="B3309">
        <v>76</v>
      </c>
      <c r="C3309" t="s">
        <v>13</v>
      </c>
      <c r="D3309">
        <v>113</v>
      </c>
      <c r="E3309">
        <v>169.45760221588401</v>
      </c>
      <c r="F3309">
        <v>31.020078313679299</v>
      </c>
      <c r="G3309" t="s">
        <v>10051</v>
      </c>
      <c r="H3309" t="s">
        <v>19</v>
      </c>
      <c r="I3309" t="s">
        <v>15</v>
      </c>
      <c r="J3309">
        <v>1</v>
      </c>
      <c r="K3309">
        <v>4269.05</v>
      </c>
      <c r="L3309" t="s">
        <v>16</v>
      </c>
      <c r="M3309" t="str">
        <f>IF(PatientData[[#This Row],[Age]]&lt;=30,"18-30",IF(PatientData[[#This Row],[Age]]&lt;=40,"31-40",IF(PatientData[[#This Row],[Age]]&lt;=50,"41-50",IF(PatientData[[#This Row],[Age]]&lt;=60,"51-60",IF(PatientData[[#This Row],[Age]]&lt;=70,"61-70",IF(PatientData[[#This Row],[Age]]&lt;=80,"71-80","80+"))))))</f>
        <v>71-80</v>
      </c>
    </row>
    <row r="3310" spans="1:13" x14ac:dyDescent="0.25">
      <c r="A3310" t="s">
        <v>3334</v>
      </c>
      <c r="B3310">
        <v>61</v>
      </c>
      <c r="C3310" t="s">
        <v>25</v>
      </c>
      <c r="D3310" t="s">
        <v>10051</v>
      </c>
      <c r="E3310">
        <v>132.112522359678</v>
      </c>
      <c r="F3310">
        <v>30.369438922043798</v>
      </c>
      <c r="G3310" t="s">
        <v>14</v>
      </c>
      <c r="H3310" t="s">
        <v>19</v>
      </c>
      <c r="I3310" t="s">
        <v>28</v>
      </c>
      <c r="J3310" t="s">
        <v>10051</v>
      </c>
      <c r="K3310">
        <v>4263.8999999999996</v>
      </c>
      <c r="L3310" t="s">
        <v>10051</v>
      </c>
      <c r="M3310" t="str">
        <f>IF(PatientData[[#This Row],[Age]]&lt;=30,"18-30",IF(PatientData[[#This Row],[Age]]&lt;=40,"31-40",IF(PatientData[[#This Row],[Age]]&lt;=50,"41-50",IF(PatientData[[#This Row],[Age]]&lt;=60,"51-60",IF(PatientData[[#This Row],[Age]]&lt;=70,"61-70",IF(PatientData[[#This Row],[Age]]&lt;=80,"71-80","80+"))))))</f>
        <v>61-70</v>
      </c>
    </row>
    <row r="3311" spans="1:13" x14ac:dyDescent="0.25">
      <c r="A3311" t="s">
        <v>3335</v>
      </c>
      <c r="B3311">
        <v>65</v>
      </c>
      <c r="C3311" t="s">
        <v>25</v>
      </c>
      <c r="D3311">
        <v>146</v>
      </c>
      <c r="E3311">
        <v>250.11643814903101</v>
      </c>
      <c r="F3311">
        <v>25.3114612065099</v>
      </c>
      <c r="G3311" t="s">
        <v>18</v>
      </c>
      <c r="H3311" t="s">
        <v>22</v>
      </c>
      <c r="I3311" t="s">
        <v>26</v>
      </c>
      <c r="J3311">
        <v>6</v>
      </c>
      <c r="K3311">
        <v>24565.91</v>
      </c>
      <c r="L3311" t="s">
        <v>16</v>
      </c>
      <c r="M3311" t="str">
        <f>IF(PatientData[[#This Row],[Age]]&lt;=30,"18-30",IF(PatientData[[#This Row],[Age]]&lt;=40,"31-40",IF(PatientData[[#This Row],[Age]]&lt;=50,"41-50",IF(PatientData[[#This Row],[Age]]&lt;=60,"51-60",IF(PatientData[[#This Row],[Age]]&lt;=70,"61-70",IF(PatientData[[#This Row],[Age]]&lt;=80,"71-80","80+"))))))</f>
        <v>61-70</v>
      </c>
    </row>
    <row r="3312" spans="1:13" x14ac:dyDescent="0.25">
      <c r="A3312" t="s">
        <v>3336</v>
      </c>
      <c r="B3312">
        <v>52</v>
      </c>
      <c r="C3312" t="s">
        <v>13</v>
      </c>
      <c r="D3312">
        <v>141</v>
      </c>
      <c r="E3312">
        <v>189.482077094011</v>
      </c>
      <c r="F3312">
        <v>28.9465736154465</v>
      </c>
      <c r="G3312" t="s">
        <v>18</v>
      </c>
      <c r="H3312" t="s">
        <v>19</v>
      </c>
      <c r="I3312" t="s">
        <v>28</v>
      </c>
      <c r="J3312">
        <v>2</v>
      </c>
      <c r="K3312">
        <v>4834</v>
      </c>
      <c r="L3312" t="s">
        <v>16</v>
      </c>
      <c r="M3312" t="str">
        <f>IF(PatientData[[#This Row],[Age]]&lt;=30,"18-30",IF(PatientData[[#This Row],[Age]]&lt;=40,"31-40",IF(PatientData[[#This Row],[Age]]&lt;=50,"41-50",IF(PatientData[[#This Row],[Age]]&lt;=60,"51-60",IF(PatientData[[#This Row],[Age]]&lt;=70,"61-70",IF(PatientData[[#This Row],[Age]]&lt;=80,"71-80","80+"))))))</f>
        <v>51-60</v>
      </c>
    </row>
    <row r="3313" spans="1:13" x14ac:dyDescent="0.25">
      <c r="A3313" t="s">
        <v>3337</v>
      </c>
      <c r="B3313">
        <v>45</v>
      </c>
      <c r="C3313" t="s">
        <v>25</v>
      </c>
      <c r="D3313">
        <v>139</v>
      </c>
      <c r="E3313">
        <v>262.87361031881397</v>
      </c>
      <c r="F3313">
        <v>22.436384737750299</v>
      </c>
      <c r="G3313" t="s">
        <v>18</v>
      </c>
      <c r="H3313" t="s">
        <v>19</v>
      </c>
      <c r="I3313" t="s">
        <v>15</v>
      </c>
      <c r="J3313">
        <v>6</v>
      </c>
      <c r="K3313">
        <v>9625.64</v>
      </c>
      <c r="L3313" t="s">
        <v>20</v>
      </c>
      <c r="M3313" t="str">
        <f>IF(PatientData[[#This Row],[Age]]&lt;=30,"18-30",IF(PatientData[[#This Row],[Age]]&lt;=40,"31-40",IF(PatientData[[#This Row],[Age]]&lt;=50,"41-50",IF(PatientData[[#This Row],[Age]]&lt;=60,"51-60",IF(PatientData[[#This Row],[Age]]&lt;=70,"61-70",IF(PatientData[[#This Row],[Age]]&lt;=80,"71-80","80+"))))))</f>
        <v>41-50</v>
      </c>
    </row>
    <row r="3314" spans="1:13" x14ac:dyDescent="0.25">
      <c r="A3314" t="s">
        <v>3338</v>
      </c>
      <c r="B3314">
        <v>22</v>
      </c>
      <c r="C3314" t="s">
        <v>13</v>
      </c>
      <c r="D3314">
        <v>139</v>
      </c>
      <c r="E3314">
        <v>194.55324874588501</v>
      </c>
      <c r="F3314">
        <v>26.246783019457698</v>
      </c>
      <c r="G3314" t="s">
        <v>36</v>
      </c>
      <c r="H3314" t="s">
        <v>19</v>
      </c>
      <c r="I3314" t="s">
        <v>15</v>
      </c>
      <c r="J3314">
        <v>4</v>
      </c>
      <c r="K3314">
        <v>13822.12</v>
      </c>
      <c r="L3314" t="s">
        <v>16</v>
      </c>
      <c r="M3314" t="str">
        <f>IF(PatientData[[#This Row],[Age]]&lt;=30,"18-30",IF(PatientData[[#This Row],[Age]]&lt;=40,"31-40",IF(PatientData[[#This Row],[Age]]&lt;=50,"41-50",IF(PatientData[[#This Row],[Age]]&lt;=60,"51-60",IF(PatientData[[#This Row],[Age]]&lt;=70,"61-70",IF(PatientData[[#This Row],[Age]]&lt;=80,"71-80","80+"))))))</f>
        <v>18-30</v>
      </c>
    </row>
    <row r="3315" spans="1:13" x14ac:dyDescent="0.25">
      <c r="A3315" t="s">
        <v>3339</v>
      </c>
      <c r="B3315">
        <v>52</v>
      </c>
      <c r="C3315" t="s">
        <v>13</v>
      </c>
      <c r="D3315" t="s">
        <v>10051</v>
      </c>
      <c r="E3315">
        <v>210.00058461225899</v>
      </c>
      <c r="F3315">
        <v>24.702062270318699</v>
      </c>
      <c r="G3315" t="s">
        <v>14</v>
      </c>
      <c r="H3315" t="s">
        <v>19</v>
      </c>
      <c r="I3315" t="s">
        <v>10051</v>
      </c>
      <c r="J3315">
        <v>1</v>
      </c>
      <c r="K3315">
        <v>1352.01</v>
      </c>
      <c r="L3315" t="s">
        <v>16</v>
      </c>
      <c r="M3315" t="str">
        <f>IF(PatientData[[#This Row],[Age]]&lt;=30,"18-30",IF(PatientData[[#This Row],[Age]]&lt;=40,"31-40",IF(PatientData[[#This Row],[Age]]&lt;=50,"41-50",IF(PatientData[[#This Row],[Age]]&lt;=60,"51-60",IF(PatientData[[#This Row],[Age]]&lt;=70,"61-70",IF(PatientData[[#This Row],[Age]]&lt;=80,"71-80","80+"))))))</f>
        <v>51-60</v>
      </c>
    </row>
    <row r="3316" spans="1:13" x14ac:dyDescent="0.25">
      <c r="A3316" t="s">
        <v>3340</v>
      </c>
      <c r="B3316">
        <v>48</v>
      </c>
      <c r="C3316" t="s">
        <v>25</v>
      </c>
      <c r="D3316">
        <v>104</v>
      </c>
      <c r="E3316">
        <v>239.618795778004</v>
      </c>
      <c r="F3316">
        <v>25.501434423548901</v>
      </c>
      <c r="G3316" t="s">
        <v>14</v>
      </c>
      <c r="H3316" t="s">
        <v>22</v>
      </c>
      <c r="I3316" t="s">
        <v>15</v>
      </c>
      <c r="J3316">
        <v>4</v>
      </c>
      <c r="K3316">
        <v>6474.6</v>
      </c>
      <c r="L3316" t="s">
        <v>16</v>
      </c>
      <c r="M3316" t="str">
        <f>IF(PatientData[[#This Row],[Age]]&lt;=30,"18-30",IF(PatientData[[#This Row],[Age]]&lt;=40,"31-40",IF(PatientData[[#This Row],[Age]]&lt;=50,"41-50",IF(PatientData[[#This Row],[Age]]&lt;=60,"51-60",IF(PatientData[[#This Row],[Age]]&lt;=70,"61-70",IF(PatientData[[#This Row],[Age]]&lt;=80,"71-80","80+"))))))</f>
        <v>41-50</v>
      </c>
    </row>
    <row r="3317" spans="1:13" x14ac:dyDescent="0.25">
      <c r="A3317" t="s">
        <v>3341</v>
      </c>
      <c r="B3317">
        <v>60</v>
      </c>
      <c r="C3317" t="s">
        <v>13</v>
      </c>
      <c r="D3317">
        <v>110</v>
      </c>
      <c r="E3317">
        <v>162.40982658610301</v>
      </c>
      <c r="F3317">
        <v>22.904541974431702</v>
      </c>
      <c r="G3317" t="s">
        <v>14</v>
      </c>
      <c r="H3317" t="s">
        <v>19</v>
      </c>
      <c r="I3317" t="s">
        <v>10051</v>
      </c>
      <c r="J3317">
        <v>1</v>
      </c>
      <c r="K3317">
        <v>4878.18</v>
      </c>
      <c r="L3317" t="s">
        <v>16</v>
      </c>
      <c r="M3317" t="str">
        <f>IF(PatientData[[#This Row],[Age]]&lt;=30,"18-30",IF(PatientData[[#This Row],[Age]]&lt;=40,"31-40",IF(PatientData[[#This Row],[Age]]&lt;=50,"41-50",IF(PatientData[[#This Row],[Age]]&lt;=60,"51-60",IF(PatientData[[#This Row],[Age]]&lt;=70,"61-70",IF(PatientData[[#This Row],[Age]]&lt;=80,"71-80","80+"))))))</f>
        <v>51-60</v>
      </c>
    </row>
    <row r="3318" spans="1:13" x14ac:dyDescent="0.25">
      <c r="A3318" t="s">
        <v>3342</v>
      </c>
      <c r="B3318">
        <v>74</v>
      </c>
      <c r="C3318" t="s">
        <v>13</v>
      </c>
      <c r="D3318">
        <v>126</v>
      </c>
      <c r="E3318">
        <v>271.40115309390598</v>
      </c>
      <c r="F3318">
        <v>31.2197189590864</v>
      </c>
      <c r="G3318" t="s">
        <v>14</v>
      </c>
      <c r="H3318" t="s">
        <v>22</v>
      </c>
      <c r="I3318" t="s">
        <v>26</v>
      </c>
      <c r="J3318">
        <v>2</v>
      </c>
      <c r="K3318">
        <v>5332.38</v>
      </c>
      <c r="L3318" t="s">
        <v>16</v>
      </c>
      <c r="M3318" t="str">
        <f>IF(PatientData[[#This Row],[Age]]&lt;=30,"18-30",IF(PatientData[[#This Row],[Age]]&lt;=40,"31-40",IF(PatientData[[#This Row],[Age]]&lt;=50,"41-50",IF(PatientData[[#This Row],[Age]]&lt;=60,"51-60",IF(PatientData[[#This Row],[Age]]&lt;=70,"61-70",IF(PatientData[[#This Row],[Age]]&lt;=80,"71-80","80+"))))))</f>
        <v>71-80</v>
      </c>
    </row>
    <row r="3319" spans="1:13" x14ac:dyDescent="0.25">
      <c r="A3319" t="s">
        <v>3343</v>
      </c>
      <c r="B3319">
        <v>45</v>
      </c>
      <c r="C3319" t="s">
        <v>13</v>
      </c>
      <c r="D3319">
        <v>116</v>
      </c>
      <c r="E3319">
        <v>191.68273441089201</v>
      </c>
      <c r="F3319">
        <v>29.1779204383047</v>
      </c>
      <c r="G3319" t="s">
        <v>14</v>
      </c>
      <c r="H3319" t="s">
        <v>10051</v>
      </c>
      <c r="I3319" t="s">
        <v>15</v>
      </c>
      <c r="J3319">
        <v>3</v>
      </c>
      <c r="K3319">
        <v>14014.6</v>
      </c>
      <c r="L3319" t="s">
        <v>16</v>
      </c>
      <c r="M3319" t="str">
        <f>IF(PatientData[[#This Row],[Age]]&lt;=30,"18-30",IF(PatientData[[#This Row],[Age]]&lt;=40,"31-40",IF(PatientData[[#This Row],[Age]]&lt;=50,"41-50",IF(PatientData[[#This Row],[Age]]&lt;=60,"51-60",IF(PatientData[[#This Row],[Age]]&lt;=70,"61-70",IF(PatientData[[#This Row],[Age]]&lt;=80,"71-80","80+"))))))</f>
        <v>41-50</v>
      </c>
    </row>
    <row r="3320" spans="1:13" x14ac:dyDescent="0.25">
      <c r="A3320" t="s">
        <v>3344</v>
      </c>
      <c r="B3320">
        <v>58</v>
      </c>
      <c r="C3320" t="s">
        <v>13</v>
      </c>
      <c r="D3320">
        <v>101</v>
      </c>
      <c r="E3320">
        <v>234.89762851243299</v>
      </c>
      <c r="F3320">
        <v>30.3100304928711</v>
      </c>
      <c r="G3320" t="s">
        <v>18</v>
      </c>
      <c r="H3320" t="s">
        <v>19</v>
      </c>
      <c r="I3320" t="s">
        <v>15</v>
      </c>
      <c r="J3320">
        <v>1</v>
      </c>
      <c r="K3320">
        <v>9277.81</v>
      </c>
      <c r="L3320" t="s">
        <v>16</v>
      </c>
      <c r="M3320" t="str">
        <f>IF(PatientData[[#This Row],[Age]]&lt;=30,"18-30",IF(PatientData[[#This Row],[Age]]&lt;=40,"31-40",IF(PatientData[[#This Row],[Age]]&lt;=50,"41-50",IF(PatientData[[#This Row],[Age]]&lt;=60,"51-60",IF(PatientData[[#This Row],[Age]]&lt;=70,"61-70",IF(PatientData[[#This Row],[Age]]&lt;=80,"71-80","80+"))))))</f>
        <v>51-60</v>
      </c>
    </row>
    <row r="3321" spans="1:13" x14ac:dyDescent="0.25">
      <c r="A3321" t="s">
        <v>3345</v>
      </c>
      <c r="B3321">
        <v>56</v>
      </c>
      <c r="C3321" t="s">
        <v>25</v>
      </c>
      <c r="D3321">
        <v>106</v>
      </c>
      <c r="E3321">
        <v>241.927025762169</v>
      </c>
      <c r="F3321">
        <v>30.643407293736299</v>
      </c>
      <c r="G3321" t="s">
        <v>18</v>
      </c>
      <c r="H3321" t="s">
        <v>19</v>
      </c>
      <c r="I3321" t="s">
        <v>15</v>
      </c>
      <c r="J3321">
        <v>0</v>
      </c>
      <c r="K3321">
        <v>5589.23</v>
      </c>
      <c r="L3321" t="s">
        <v>16</v>
      </c>
      <c r="M3321" t="str">
        <f>IF(PatientData[[#This Row],[Age]]&lt;=30,"18-30",IF(PatientData[[#This Row],[Age]]&lt;=40,"31-40",IF(PatientData[[#This Row],[Age]]&lt;=50,"41-50",IF(PatientData[[#This Row],[Age]]&lt;=60,"51-60",IF(PatientData[[#This Row],[Age]]&lt;=70,"61-70",IF(PatientData[[#This Row],[Age]]&lt;=80,"71-80","80+"))))))</f>
        <v>51-60</v>
      </c>
    </row>
    <row r="3322" spans="1:13" x14ac:dyDescent="0.25">
      <c r="A3322" t="s">
        <v>3346</v>
      </c>
      <c r="B3322">
        <v>65</v>
      </c>
      <c r="C3322" t="s">
        <v>25</v>
      </c>
      <c r="D3322" t="s">
        <v>10051</v>
      </c>
      <c r="E3322">
        <v>202.35055019709799</v>
      </c>
      <c r="F3322">
        <v>15</v>
      </c>
      <c r="G3322" t="s">
        <v>14</v>
      </c>
      <c r="H3322" t="s">
        <v>19</v>
      </c>
      <c r="I3322" t="s">
        <v>28</v>
      </c>
      <c r="J3322">
        <v>4</v>
      </c>
      <c r="K3322">
        <v>4601.7299999999996</v>
      </c>
      <c r="L3322" t="s">
        <v>16</v>
      </c>
      <c r="M3322" t="str">
        <f>IF(PatientData[[#This Row],[Age]]&lt;=30,"18-30",IF(PatientData[[#This Row],[Age]]&lt;=40,"31-40",IF(PatientData[[#This Row],[Age]]&lt;=50,"41-50",IF(PatientData[[#This Row],[Age]]&lt;=60,"51-60",IF(PatientData[[#This Row],[Age]]&lt;=70,"61-70",IF(PatientData[[#This Row],[Age]]&lt;=80,"71-80","80+"))))))</f>
        <v>61-70</v>
      </c>
    </row>
    <row r="3323" spans="1:13" x14ac:dyDescent="0.25">
      <c r="A3323" t="s">
        <v>3347</v>
      </c>
      <c r="B3323">
        <v>54</v>
      </c>
      <c r="C3323" t="s">
        <v>13</v>
      </c>
      <c r="D3323">
        <v>145</v>
      </c>
      <c r="E3323">
        <v>165.218780424606</v>
      </c>
      <c r="F3323">
        <v>21.708627511207201</v>
      </c>
      <c r="G3323" t="s">
        <v>14</v>
      </c>
      <c r="H3323" t="s">
        <v>19</v>
      </c>
      <c r="I3323" t="s">
        <v>28</v>
      </c>
      <c r="J3323">
        <v>4</v>
      </c>
      <c r="K3323">
        <v>3497.56</v>
      </c>
      <c r="L3323" t="s">
        <v>16</v>
      </c>
      <c r="M3323" t="str">
        <f>IF(PatientData[[#This Row],[Age]]&lt;=30,"18-30",IF(PatientData[[#This Row],[Age]]&lt;=40,"31-40",IF(PatientData[[#This Row],[Age]]&lt;=50,"41-50",IF(PatientData[[#This Row],[Age]]&lt;=60,"51-60",IF(PatientData[[#This Row],[Age]]&lt;=70,"61-70",IF(PatientData[[#This Row],[Age]]&lt;=80,"71-80","80+"))))))</f>
        <v>51-60</v>
      </c>
    </row>
    <row r="3324" spans="1:13" x14ac:dyDescent="0.25">
      <c r="A3324" t="s">
        <v>3348</v>
      </c>
      <c r="B3324">
        <v>46</v>
      </c>
      <c r="C3324" t="s">
        <v>13</v>
      </c>
      <c r="D3324">
        <v>136</v>
      </c>
      <c r="E3324">
        <v>193.422589936663</v>
      </c>
      <c r="F3324">
        <v>23.434955429645498</v>
      </c>
      <c r="G3324" t="s">
        <v>36</v>
      </c>
      <c r="H3324" t="s">
        <v>19</v>
      </c>
      <c r="I3324" t="s">
        <v>10051</v>
      </c>
      <c r="J3324">
        <v>6</v>
      </c>
      <c r="K3324">
        <v>8054.86</v>
      </c>
      <c r="L3324" t="s">
        <v>23</v>
      </c>
      <c r="M3324" t="str">
        <f>IF(PatientData[[#This Row],[Age]]&lt;=30,"18-30",IF(PatientData[[#This Row],[Age]]&lt;=40,"31-40",IF(PatientData[[#This Row],[Age]]&lt;=50,"41-50",IF(PatientData[[#This Row],[Age]]&lt;=60,"51-60",IF(PatientData[[#This Row],[Age]]&lt;=70,"61-70",IF(PatientData[[#This Row],[Age]]&lt;=80,"71-80","80+"))))))</f>
        <v>41-50</v>
      </c>
    </row>
    <row r="3325" spans="1:13" x14ac:dyDescent="0.25">
      <c r="A3325" t="s">
        <v>3349</v>
      </c>
      <c r="B3325">
        <v>32</v>
      </c>
      <c r="C3325" t="s">
        <v>13</v>
      </c>
      <c r="D3325">
        <v>117</v>
      </c>
      <c r="E3325">
        <v>182.83533580793201</v>
      </c>
      <c r="F3325">
        <v>28.1397636900567</v>
      </c>
      <c r="G3325" t="s">
        <v>14</v>
      </c>
      <c r="H3325" t="s">
        <v>19</v>
      </c>
      <c r="I3325" t="s">
        <v>28</v>
      </c>
      <c r="J3325">
        <v>2</v>
      </c>
      <c r="K3325">
        <v>4230.62</v>
      </c>
      <c r="L3325" t="s">
        <v>23</v>
      </c>
      <c r="M3325" t="str">
        <f>IF(PatientData[[#This Row],[Age]]&lt;=30,"18-30",IF(PatientData[[#This Row],[Age]]&lt;=40,"31-40",IF(PatientData[[#This Row],[Age]]&lt;=50,"41-50",IF(PatientData[[#This Row],[Age]]&lt;=60,"51-60",IF(PatientData[[#This Row],[Age]]&lt;=70,"61-70",IF(PatientData[[#This Row],[Age]]&lt;=80,"71-80","80+"))))))</f>
        <v>31-40</v>
      </c>
    </row>
    <row r="3326" spans="1:13" x14ac:dyDescent="0.25">
      <c r="A3326" t="s">
        <v>3350</v>
      </c>
      <c r="B3326">
        <v>80</v>
      </c>
      <c r="C3326" t="s">
        <v>25</v>
      </c>
      <c r="D3326">
        <v>159</v>
      </c>
      <c r="E3326">
        <v>203.982877579655</v>
      </c>
      <c r="F3326">
        <v>25.536048844675602</v>
      </c>
      <c r="G3326" t="s">
        <v>36</v>
      </c>
      <c r="H3326" t="s">
        <v>22</v>
      </c>
      <c r="I3326" t="s">
        <v>26</v>
      </c>
      <c r="J3326" t="s">
        <v>10051</v>
      </c>
      <c r="K3326">
        <v>15901.91</v>
      </c>
      <c r="L3326" t="s">
        <v>43</v>
      </c>
      <c r="M3326" t="str">
        <f>IF(PatientData[[#This Row],[Age]]&lt;=30,"18-30",IF(PatientData[[#This Row],[Age]]&lt;=40,"31-40",IF(PatientData[[#This Row],[Age]]&lt;=50,"41-50",IF(PatientData[[#This Row],[Age]]&lt;=60,"51-60",IF(PatientData[[#This Row],[Age]]&lt;=70,"61-70",IF(PatientData[[#This Row],[Age]]&lt;=80,"71-80","80+"))))))</f>
        <v>71-80</v>
      </c>
    </row>
    <row r="3327" spans="1:13" x14ac:dyDescent="0.25">
      <c r="A3327" t="s">
        <v>3351</v>
      </c>
      <c r="B3327">
        <v>69</v>
      </c>
      <c r="C3327" t="s">
        <v>25</v>
      </c>
      <c r="D3327">
        <v>158</v>
      </c>
      <c r="E3327">
        <v>175.93031927825601</v>
      </c>
      <c r="F3327">
        <v>33.089981112789403</v>
      </c>
      <c r="G3327" t="s">
        <v>14</v>
      </c>
      <c r="H3327" t="s">
        <v>19</v>
      </c>
      <c r="I3327" t="s">
        <v>28</v>
      </c>
      <c r="J3327">
        <v>1</v>
      </c>
      <c r="K3327">
        <v>3364.32</v>
      </c>
      <c r="L3327" t="s">
        <v>16</v>
      </c>
      <c r="M3327" t="str">
        <f>IF(PatientData[[#This Row],[Age]]&lt;=30,"18-30",IF(PatientData[[#This Row],[Age]]&lt;=40,"31-40",IF(PatientData[[#This Row],[Age]]&lt;=50,"41-50",IF(PatientData[[#This Row],[Age]]&lt;=60,"51-60",IF(PatientData[[#This Row],[Age]]&lt;=70,"61-70",IF(PatientData[[#This Row],[Age]]&lt;=80,"71-80","80+"))))))</f>
        <v>61-70</v>
      </c>
    </row>
    <row r="3328" spans="1:13" x14ac:dyDescent="0.25">
      <c r="A3328" t="s">
        <v>3352</v>
      </c>
      <c r="B3328">
        <v>41</v>
      </c>
      <c r="C3328" t="s">
        <v>13</v>
      </c>
      <c r="D3328">
        <v>127</v>
      </c>
      <c r="E3328">
        <v>195.91425509837001</v>
      </c>
      <c r="F3328">
        <v>24.999991838145402</v>
      </c>
      <c r="G3328" t="s">
        <v>36</v>
      </c>
      <c r="H3328" t="s">
        <v>19</v>
      </c>
      <c r="I3328" t="s">
        <v>15</v>
      </c>
      <c r="J3328">
        <v>5</v>
      </c>
      <c r="K3328">
        <v>7157.11</v>
      </c>
      <c r="L3328" t="s">
        <v>16</v>
      </c>
      <c r="M3328" t="str">
        <f>IF(PatientData[[#This Row],[Age]]&lt;=30,"18-30",IF(PatientData[[#This Row],[Age]]&lt;=40,"31-40",IF(PatientData[[#This Row],[Age]]&lt;=50,"41-50",IF(PatientData[[#This Row],[Age]]&lt;=60,"51-60",IF(PatientData[[#This Row],[Age]]&lt;=70,"61-70",IF(PatientData[[#This Row],[Age]]&lt;=80,"71-80","80+"))))))</f>
        <v>41-50</v>
      </c>
    </row>
    <row r="3329" spans="1:13" x14ac:dyDescent="0.25">
      <c r="A3329" t="s">
        <v>3353</v>
      </c>
      <c r="B3329">
        <v>54</v>
      </c>
      <c r="C3329" t="s">
        <v>25</v>
      </c>
      <c r="D3329">
        <v>129</v>
      </c>
      <c r="E3329">
        <v>252.23520356027501</v>
      </c>
      <c r="F3329">
        <v>26.746662009045298</v>
      </c>
      <c r="G3329" t="s">
        <v>36</v>
      </c>
      <c r="H3329" t="s">
        <v>19</v>
      </c>
      <c r="I3329" t="s">
        <v>15</v>
      </c>
      <c r="J3329">
        <v>0</v>
      </c>
      <c r="K3329">
        <v>11364.05</v>
      </c>
      <c r="L3329" t="s">
        <v>23</v>
      </c>
      <c r="M3329" t="str">
        <f>IF(PatientData[[#This Row],[Age]]&lt;=30,"18-30",IF(PatientData[[#This Row],[Age]]&lt;=40,"31-40",IF(PatientData[[#This Row],[Age]]&lt;=50,"41-50",IF(PatientData[[#This Row],[Age]]&lt;=60,"51-60",IF(PatientData[[#This Row],[Age]]&lt;=70,"61-70",IF(PatientData[[#This Row],[Age]]&lt;=80,"71-80","80+"))))))</f>
        <v>51-60</v>
      </c>
    </row>
    <row r="3330" spans="1:13" x14ac:dyDescent="0.25">
      <c r="A3330" t="s">
        <v>3354</v>
      </c>
      <c r="B3330">
        <v>55</v>
      </c>
      <c r="C3330" t="s">
        <v>25</v>
      </c>
      <c r="D3330">
        <v>134</v>
      </c>
      <c r="E3330">
        <v>238.59163756436101</v>
      </c>
      <c r="F3330">
        <v>26.0225118345538</v>
      </c>
      <c r="G3330" t="s">
        <v>36</v>
      </c>
      <c r="H3330" t="s">
        <v>19</v>
      </c>
      <c r="I3330" t="s">
        <v>15</v>
      </c>
      <c r="J3330">
        <v>3</v>
      </c>
      <c r="K3330">
        <v>11355.08</v>
      </c>
      <c r="L3330" t="s">
        <v>16</v>
      </c>
      <c r="M3330" t="str">
        <f>IF(PatientData[[#This Row],[Age]]&lt;=30,"18-30",IF(PatientData[[#This Row],[Age]]&lt;=40,"31-40",IF(PatientData[[#This Row],[Age]]&lt;=50,"41-50",IF(PatientData[[#This Row],[Age]]&lt;=60,"51-60",IF(PatientData[[#This Row],[Age]]&lt;=70,"61-70",IF(PatientData[[#This Row],[Age]]&lt;=80,"71-80","80+"))))))</f>
        <v>51-60</v>
      </c>
    </row>
    <row r="3331" spans="1:13" x14ac:dyDescent="0.25">
      <c r="A3331" t="s">
        <v>3355</v>
      </c>
      <c r="B3331">
        <v>43</v>
      </c>
      <c r="C3331" t="s">
        <v>13</v>
      </c>
      <c r="D3331">
        <v>138</v>
      </c>
      <c r="E3331" t="s">
        <v>10051</v>
      </c>
      <c r="F3331">
        <v>33.517231500529</v>
      </c>
      <c r="G3331" t="s">
        <v>14</v>
      </c>
      <c r="H3331" t="s">
        <v>19</v>
      </c>
      <c r="I3331" t="s">
        <v>28</v>
      </c>
      <c r="J3331">
        <v>3</v>
      </c>
      <c r="K3331">
        <v>5083.1400000000003</v>
      </c>
      <c r="L3331" t="s">
        <v>23</v>
      </c>
      <c r="M3331" t="str">
        <f>IF(PatientData[[#This Row],[Age]]&lt;=30,"18-30",IF(PatientData[[#This Row],[Age]]&lt;=40,"31-40",IF(PatientData[[#This Row],[Age]]&lt;=50,"41-50",IF(PatientData[[#This Row],[Age]]&lt;=60,"51-60",IF(PatientData[[#This Row],[Age]]&lt;=70,"61-70",IF(PatientData[[#This Row],[Age]]&lt;=80,"71-80","80+"))))))</f>
        <v>41-50</v>
      </c>
    </row>
    <row r="3332" spans="1:13" x14ac:dyDescent="0.25">
      <c r="A3332" t="s">
        <v>3356</v>
      </c>
      <c r="B3332">
        <v>27</v>
      </c>
      <c r="C3332" t="s">
        <v>13</v>
      </c>
      <c r="D3332">
        <v>134</v>
      </c>
      <c r="E3332">
        <v>226.15982120711101</v>
      </c>
      <c r="F3332">
        <v>29.364635683848</v>
      </c>
      <c r="G3332" t="s">
        <v>18</v>
      </c>
      <c r="H3332" t="s">
        <v>19</v>
      </c>
      <c r="I3332" t="s">
        <v>15</v>
      </c>
      <c r="J3332">
        <v>4</v>
      </c>
      <c r="K3332">
        <v>6723.41</v>
      </c>
      <c r="L3332" t="s">
        <v>23</v>
      </c>
      <c r="M3332" t="str">
        <f>IF(PatientData[[#This Row],[Age]]&lt;=30,"18-30",IF(PatientData[[#This Row],[Age]]&lt;=40,"31-40",IF(PatientData[[#This Row],[Age]]&lt;=50,"41-50",IF(PatientData[[#This Row],[Age]]&lt;=60,"51-60",IF(PatientData[[#This Row],[Age]]&lt;=70,"61-70",IF(PatientData[[#This Row],[Age]]&lt;=80,"71-80","80+"))))))</f>
        <v>18-30</v>
      </c>
    </row>
    <row r="3333" spans="1:13" x14ac:dyDescent="0.25">
      <c r="A3333" t="s">
        <v>3357</v>
      </c>
      <c r="B3333">
        <v>55</v>
      </c>
      <c r="C3333" t="s">
        <v>13</v>
      </c>
      <c r="D3333">
        <v>154</v>
      </c>
      <c r="E3333">
        <v>220.23296231693101</v>
      </c>
      <c r="F3333" t="s">
        <v>10051</v>
      </c>
      <c r="G3333" t="s">
        <v>18</v>
      </c>
      <c r="H3333" t="s">
        <v>19</v>
      </c>
      <c r="I3333" t="s">
        <v>28</v>
      </c>
      <c r="J3333">
        <v>3</v>
      </c>
      <c r="K3333">
        <v>5225.88</v>
      </c>
      <c r="L3333" t="s">
        <v>16</v>
      </c>
      <c r="M3333" t="str">
        <f>IF(PatientData[[#This Row],[Age]]&lt;=30,"18-30",IF(PatientData[[#This Row],[Age]]&lt;=40,"31-40",IF(PatientData[[#This Row],[Age]]&lt;=50,"41-50",IF(PatientData[[#This Row],[Age]]&lt;=60,"51-60",IF(PatientData[[#This Row],[Age]]&lt;=70,"61-70",IF(PatientData[[#This Row],[Age]]&lt;=80,"71-80","80+"))))))</f>
        <v>51-60</v>
      </c>
    </row>
    <row r="3334" spans="1:13" x14ac:dyDescent="0.25">
      <c r="A3334" t="s">
        <v>3358</v>
      </c>
      <c r="B3334">
        <v>21</v>
      </c>
      <c r="C3334" t="s">
        <v>13</v>
      </c>
      <c r="D3334">
        <v>138</v>
      </c>
      <c r="E3334">
        <v>172.12825864335099</v>
      </c>
      <c r="F3334" t="s">
        <v>10051</v>
      </c>
      <c r="G3334" t="s">
        <v>36</v>
      </c>
      <c r="H3334" t="s">
        <v>22</v>
      </c>
      <c r="I3334" t="s">
        <v>26</v>
      </c>
      <c r="J3334">
        <v>6</v>
      </c>
      <c r="K3334">
        <v>19519.18</v>
      </c>
      <c r="L3334" t="s">
        <v>16</v>
      </c>
      <c r="M3334" t="str">
        <f>IF(PatientData[[#This Row],[Age]]&lt;=30,"18-30",IF(PatientData[[#This Row],[Age]]&lt;=40,"31-40",IF(PatientData[[#This Row],[Age]]&lt;=50,"41-50",IF(PatientData[[#This Row],[Age]]&lt;=60,"51-60",IF(PatientData[[#This Row],[Age]]&lt;=70,"61-70",IF(PatientData[[#This Row],[Age]]&lt;=80,"71-80","80+"))))))</f>
        <v>18-30</v>
      </c>
    </row>
    <row r="3335" spans="1:13" x14ac:dyDescent="0.25">
      <c r="A3335" t="s">
        <v>3359</v>
      </c>
      <c r="B3335">
        <v>62</v>
      </c>
      <c r="C3335" t="s">
        <v>25</v>
      </c>
      <c r="D3335">
        <v>108</v>
      </c>
      <c r="E3335">
        <v>170.712612882857</v>
      </c>
      <c r="F3335">
        <v>27.536395564592201</v>
      </c>
      <c r="G3335" t="s">
        <v>36</v>
      </c>
      <c r="H3335" t="s">
        <v>19</v>
      </c>
      <c r="I3335" t="s">
        <v>15</v>
      </c>
      <c r="J3335">
        <v>5</v>
      </c>
      <c r="K3335">
        <v>14322.86</v>
      </c>
      <c r="L3335" t="s">
        <v>16</v>
      </c>
      <c r="M3335" t="str">
        <f>IF(PatientData[[#This Row],[Age]]&lt;=30,"18-30",IF(PatientData[[#This Row],[Age]]&lt;=40,"31-40",IF(PatientData[[#This Row],[Age]]&lt;=50,"41-50",IF(PatientData[[#This Row],[Age]]&lt;=60,"51-60",IF(PatientData[[#This Row],[Age]]&lt;=70,"61-70",IF(PatientData[[#This Row],[Age]]&lt;=80,"71-80","80+"))))))</f>
        <v>61-70</v>
      </c>
    </row>
    <row r="3336" spans="1:13" x14ac:dyDescent="0.25">
      <c r="A3336" t="s">
        <v>3360</v>
      </c>
      <c r="B3336">
        <v>63</v>
      </c>
      <c r="C3336" t="s">
        <v>25</v>
      </c>
      <c r="D3336">
        <v>166</v>
      </c>
      <c r="E3336">
        <v>181.18085825876099</v>
      </c>
      <c r="F3336">
        <v>27.880946593211</v>
      </c>
      <c r="G3336" t="s">
        <v>18</v>
      </c>
      <c r="H3336" t="s">
        <v>22</v>
      </c>
      <c r="I3336" t="s">
        <v>15</v>
      </c>
      <c r="J3336">
        <v>2</v>
      </c>
      <c r="K3336">
        <v>11281.25</v>
      </c>
      <c r="L3336" t="s">
        <v>16</v>
      </c>
      <c r="M3336" t="str">
        <f>IF(PatientData[[#This Row],[Age]]&lt;=30,"18-30",IF(PatientData[[#This Row],[Age]]&lt;=40,"31-40",IF(PatientData[[#This Row],[Age]]&lt;=50,"41-50",IF(PatientData[[#This Row],[Age]]&lt;=60,"51-60",IF(PatientData[[#This Row],[Age]]&lt;=70,"61-70",IF(PatientData[[#This Row],[Age]]&lt;=80,"71-80","80+"))))))</f>
        <v>61-70</v>
      </c>
    </row>
    <row r="3337" spans="1:13" x14ac:dyDescent="0.25">
      <c r="A3337" t="s">
        <v>3361</v>
      </c>
      <c r="B3337">
        <v>49</v>
      </c>
      <c r="C3337" t="s">
        <v>13</v>
      </c>
      <c r="D3337">
        <v>165</v>
      </c>
      <c r="E3337">
        <v>184.48427946227301</v>
      </c>
      <c r="F3337">
        <v>32.018741240731202</v>
      </c>
      <c r="G3337" t="s">
        <v>14</v>
      </c>
      <c r="H3337" t="s">
        <v>19</v>
      </c>
      <c r="I3337" t="s">
        <v>15</v>
      </c>
      <c r="J3337">
        <v>4</v>
      </c>
      <c r="K3337">
        <v>11396.9</v>
      </c>
      <c r="L3337" t="s">
        <v>16</v>
      </c>
      <c r="M3337" t="str">
        <f>IF(PatientData[[#This Row],[Age]]&lt;=30,"18-30",IF(PatientData[[#This Row],[Age]]&lt;=40,"31-40",IF(PatientData[[#This Row],[Age]]&lt;=50,"41-50",IF(PatientData[[#This Row],[Age]]&lt;=60,"51-60",IF(PatientData[[#This Row],[Age]]&lt;=70,"61-70",IF(PatientData[[#This Row],[Age]]&lt;=80,"71-80","80+"))))))</f>
        <v>41-50</v>
      </c>
    </row>
    <row r="3338" spans="1:13" x14ac:dyDescent="0.25">
      <c r="A3338" t="s">
        <v>3362</v>
      </c>
      <c r="B3338">
        <v>76</v>
      </c>
      <c r="C3338" t="s">
        <v>13</v>
      </c>
      <c r="D3338">
        <v>150</v>
      </c>
      <c r="E3338">
        <v>268.41008079653602</v>
      </c>
      <c r="F3338">
        <v>25.457042392568201</v>
      </c>
      <c r="G3338" t="s">
        <v>18</v>
      </c>
      <c r="H3338" t="s">
        <v>19</v>
      </c>
      <c r="I3338" t="s">
        <v>26</v>
      </c>
      <c r="J3338">
        <v>2</v>
      </c>
      <c r="K3338">
        <v>12663.48</v>
      </c>
      <c r="L3338" t="s">
        <v>16</v>
      </c>
      <c r="M3338" t="str">
        <f>IF(PatientData[[#This Row],[Age]]&lt;=30,"18-30",IF(PatientData[[#This Row],[Age]]&lt;=40,"31-40",IF(PatientData[[#This Row],[Age]]&lt;=50,"41-50",IF(PatientData[[#This Row],[Age]]&lt;=60,"51-60",IF(PatientData[[#This Row],[Age]]&lt;=70,"61-70",IF(PatientData[[#This Row],[Age]]&lt;=80,"71-80","80+"))))))</f>
        <v>71-80</v>
      </c>
    </row>
    <row r="3339" spans="1:13" x14ac:dyDescent="0.25">
      <c r="A3339" t="s">
        <v>3363</v>
      </c>
      <c r="B3339">
        <v>95</v>
      </c>
      <c r="C3339" t="s">
        <v>25</v>
      </c>
      <c r="D3339" t="s">
        <v>10051</v>
      </c>
      <c r="E3339">
        <v>224.74183566366901</v>
      </c>
      <c r="F3339">
        <v>30.607814268356702</v>
      </c>
      <c r="G3339" t="s">
        <v>14</v>
      </c>
      <c r="H3339" t="s">
        <v>19</v>
      </c>
      <c r="I3339" t="s">
        <v>26</v>
      </c>
      <c r="J3339">
        <v>2</v>
      </c>
      <c r="K3339">
        <v>11063.55</v>
      </c>
      <c r="L3339" t="s">
        <v>16</v>
      </c>
      <c r="M3339" t="str">
        <f>IF(PatientData[[#This Row],[Age]]&lt;=30,"18-30",IF(PatientData[[#This Row],[Age]]&lt;=40,"31-40",IF(PatientData[[#This Row],[Age]]&lt;=50,"41-50",IF(PatientData[[#This Row],[Age]]&lt;=60,"51-60",IF(PatientData[[#This Row],[Age]]&lt;=70,"61-70",IF(PatientData[[#This Row],[Age]]&lt;=80,"71-80","80+"))))))</f>
        <v>80+</v>
      </c>
    </row>
    <row r="3340" spans="1:13" x14ac:dyDescent="0.25">
      <c r="A3340" t="s">
        <v>3364</v>
      </c>
      <c r="B3340">
        <v>53</v>
      </c>
      <c r="C3340" t="s">
        <v>13</v>
      </c>
      <c r="D3340" t="s">
        <v>10051</v>
      </c>
      <c r="E3340">
        <v>230.64821249555601</v>
      </c>
      <c r="F3340">
        <v>30.941666763220798</v>
      </c>
      <c r="G3340" t="s">
        <v>14</v>
      </c>
      <c r="H3340" t="s">
        <v>19</v>
      </c>
      <c r="I3340" t="s">
        <v>28</v>
      </c>
      <c r="J3340">
        <v>6</v>
      </c>
      <c r="K3340">
        <v>5351.81</v>
      </c>
      <c r="L3340" t="s">
        <v>23</v>
      </c>
      <c r="M3340" t="str">
        <f>IF(PatientData[[#This Row],[Age]]&lt;=30,"18-30",IF(PatientData[[#This Row],[Age]]&lt;=40,"31-40",IF(PatientData[[#This Row],[Age]]&lt;=50,"41-50",IF(PatientData[[#This Row],[Age]]&lt;=60,"51-60",IF(PatientData[[#This Row],[Age]]&lt;=70,"61-70",IF(PatientData[[#This Row],[Age]]&lt;=80,"71-80","80+"))))))</f>
        <v>51-60</v>
      </c>
    </row>
    <row r="3341" spans="1:13" x14ac:dyDescent="0.25">
      <c r="A3341" t="s">
        <v>3365</v>
      </c>
      <c r="B3341">
        <v>61</v>
      </c>
      <c r="C3341" t="s">
        <v>13</v>
      </c>
      <c r="D3341">
        <v>111</v>
      </c>
      <c r="E3341">
        <v>237.08741882044501</v>
      </c>
      <c r="F3341">
        <v>32.890472341804902</v>
      </c>
      <c r="G3341" t="s">
        <v>36</v>
      </c>
      <c r="H3341" t="s">
        <v>19</v>
      </c>
      <c r="I3341" t="s">
        <v>15</v>
      </c>
      <c r="J3341">
        <v>7</v>
      </c>
      <c r="K3341" t="s">
        <v>10051</v>
      </c>
      <c r="L3341" t="s">
        <v>43</v>
      </c>
      <c r="M3341" t="str">
        <f>IF(PatientData[[#This Row],[Age]]&lt;=30,"18-30",IF(PatientData[[#This Row],[Age]]&lt;=40,"31-40",IF(PatientData[[#This Row],[Age]]&lt;=50,"41-50",IF(PatientData[[#This Row],[Age]]&lt;=60,"51-60",IF(PatientData[[#This Row],[Age]]&lt;=70,"61-70",IF(PatientData[[#This Row],[Age]]&lt;=80,"71-80","80+"))))))</f>
        <v>61-70</v>
      </c>
    </row>
    <row r="3342" spans="1:13" x14ac:dyDescent="0.25">
      <c r="A3342" t="s">
        <v>3366</v>
      </c>
      <c r="B3342">
        <v>45</v>
      </c>
      <c r="C3342" t="s">
        <v>25</v>
      </c>
      <c r="D3342">
        <v>139</v>
      </c>
      <c r="E3342">
        <v>192.459790677169</v>
      </c>
      <c r="F3342">
        <v>29.3020669179127</v>
      </c>
      <c r="G3342" t="s">
        <v>10051</v>
      </c>
      <c r="H3342" t="s">
        <v>19</v>
      </c>
      <c r="I3342" t="s">
        <v>28</v>
      </c>
      <c r="J3342">
        <v>3</v>
      </c>
      <c r="K3342">
        <v>5988.49</v>
      </c>
      <c r="L3342" t="s">
        <v>16</v>
      </c>
      <c r="M3342" t="str">
        <f>IF(PatientData[[#This Row],[Age]]&lt;=30,"18-30",IF(PatientData[[#This Row],[Age]]&lt;=40,"31-40",IF(PatientData[[#This Row],[Age]]&lt;=50,"41-50",IF(PatientData[[#This Row],[Age]]&lt;=60,"51-60",IF(PatientData[[#This Row],[Age]]&lt;=70,"61-70",IF(PatientData[[#This Row],[Age]]&lt;=80,"71-80","80+"))))))</f>
        <v>41-50</v>
      </c>
    </row>
    <row r="3343" spans="1:13" x14ac:dyDescent="0.25">
      <c r="A3343" t="s">
        <v>3367</v>
      </c>
      <c r="B3343">
        <v>54</v>
      </c>
      <c r="C3343" t="s">
        <v>25</v>
      </c>
      <c r="D3343">
        <v>137</v>
      </c>
      <c r="E3343">
        <v>242.119153485835</v>
      </c>
      <c r="F3343">
        <v>25.822082416888801</v>
      </c>
      <c r="G3343" t="s">
        <v>18</v>
      </c>
      <c r="H3343" t="s">
        <v>19</v>
      </c>
      <c r="I3343" t="s">
        <v>10051</v>
      </c>
      <c r="J3343">
        <v>3</v>
      </c>
      <c r="K3343">
        <v>5791.12</v>
      </c>
      <c r="L3343" t="s">
        <v>16</v>
      </c>
      <c r="M3343" t="str">
        <f>IF(PatientData[[#This Row],[Age]]&lt;=30,"18-30",IF(PatientData[[#This Row],[Age]]&lt;=40,"31-40",IF(PatientData[[#This Row],[Age]]&lt;=50,"41-50",IF(PatientData[[#This Row],[Age]]&lt;=60,"51-60",IF(PatientData[[#This Row],[Age]]&lt;=70,"61-70",IF(PatientData[[#This Row],[Age]]&lt;=80,"71-80","80+"))))))</f>
        <v>51-60</v>
      </c>
    </row>
    <row r="3344" spans="1:13" x14ac:dyDescent="0.25">
      <c r="A3344" t="s">
        <v>3368</v>
      </c>
      <c r="B3344">
        <v>68</v>
      </c>
      <c r="C3344" t="s">
        <v>13</v>
      </c>
      <c r="D3344">
        <v>102</v>
      </c>
      <c r="E3344">
        <v>212.79494440093899</v>
      </c>
      <c r="F3344">
        <v>29.9620399702961</v>
      </c>
      <c r="G3344" t="s">
        <v>36</v>
      </c>
      <c r="H3344" t="s">
        <v>19</v>
      </c>
      <c r="I3344" t="s">
        <v>10051</v>
      </c>
      <c r="J3344">
        <v>8</v>
      </c>
      <c r="K3344">
        <v>6392.84</v>
      </c>
      <c r="L3344" t="s">
        <v>23</v>
      </c>
      <c r="M3344" t="str">
        <f>IF(PatientData[[#This Row],[Age]]&lt;=30,"18-30",IF(PatientData[[#This Row],[Age]]&lt;=40,"31-40",IF(PatientData[[#This Row],[Age]]&lt;=50,"41-50",IF(PatientData[[#This Row],[Age]]&lt;=60,"51-60",IF(PatientData[[#This Row],[Age]]&lt;=70,"61-70",IF(PatientData[[#This Row],[Age]]&lt;=80,"71-80","80+"))))))</f>
        <v>61-70</v>
      </c>
    </row>
    <row r="3345" spans="1:13" x14ac:dyDescent="0.25">
      <c r="A3345" t="s">
        <v>3369</v>
      </c>
      <c r="B3345">
        <v>88</v>
      </c>
      <c r="C3345" t="s">
        <v>13</v>
      </c>
      <c r="D3345">
        <v>119</v>
      </c>
      <c r="E3345">
        <v>205.430347083828</v>
      </c>
      <c r="F3345">
        <v>32.048719481977301</v>
      </c>
      <c r="G3345" t="s">
        <v>14</v>
      </c>
      <c r="H3345" t="s">
        <v>19</v>
      </c>
      <c r="I3345" t="s">
        <v>26</v>
      </c>
      <c r="J3345">
        <v>6</v>
      </c>
      <c r="K3345">
        <v>26530.91</v>
      </c>
      <c r="L3345" t="s">
        <v>16</v>
      </c>
      <c r="M3345" t="str">
        <f>IF(PatientData[[#This Row],[Age]]&lt;=30,"18-30",IF(PatientData[[#This Row],[Age]]&lt;=40,"31-40",IF(PatientData[[#This Row],[Age]]&lt;=50,"41-50",IF(PatientData[[#This Row],[Age]]&lt;=60,"51-60",IF(PatientData[[#This Row],[Age]]&lt;=70,"61-70",IF(PatientData[[#This Row],[Age]]&lt;=80,"71-80","80+"))))))</f>
        <v>80+</v>
      </c>
    </row>
    <row r="3346" spans="1:13" x14ac:dyDescent="0.25">
      <c r="A3346" t="s">
        <v>3370</v>
      </c>
      <c r="B3346">
        <v>57</v>
      </c>
      <c r="C3346" t="s">
        <v>25</v>
      </c>
      <c r="D3346">
        <v>138</v>
      </c>
      <c r="E3346">
        <v>220.961910764762</v>
      </c>
      <c r="F3346">
        <v>29.5158772849942</v>
      </c>
      <c r="G3346" t="s">
        <v>36</v>
      </c>
      <c r="H3346" t="s">
        <v>19</v>
      </c>
      <c r="I3346" t="s">
        <v>15</v>
      </c>
      <c r="J3346">
        <v>9</v>
      </c>
      <c r="K3346">
        <v>13933.93</v>
      </c>
      <c r="L3346" t="s">
        <v>16</v>
      </c>
      <c r="M3346" t="str">
        <f>IF(PatientData[[#This Row],[Age]]&lt;=30,"18-30",IF(PatientData[[#This Row],[Age]]&lt;=40,"31-40",IF(PatientData[[#This Row],[Age]]&lt;=50,"41-50",IF(PatientData[[#This Row],[Age]]&lt;=60,"51-60",IF(PatientData[[#This Row],[Age]]&lt;=70,"61-70",IF(PatientData[[#This Row],[Age]]&lt;=80,"71-80","80+"))))))</f>
        <v>51-60</v>
      </c>
    </row>
    <row r="3347" spans="1:13" x14ac:dyDescent="0.25">
      <c r="A3347" t="s">
        <v>3371</v>
      </c>
      <c r="B3347">
        <v>59</v>
      </c>
      <c r="C3347" t="s">
        <v>13</v>
      </c>
      <c r="D3347">
        <v>123</v>
      </c>
      <c r="E3347">
        <v>150.14436319140199</v>
      </c>
      <c r="F3347">
        <v>30.581827822325799</v>
      </c>
      <c r="G3347" t="s">
        <v>14</v>
      </c>
      <c r="H3347" t="s">
        <v>19</v>
      </c>
      <c r="I3347" t="s">
        <v>28</v>
      </c>
      <c r="J3347">
        <v>4</v>
      </c>
      <c r="K3347" t="s">
        <v>10051</v>
      </c>
      <c r="L3347" t="s">
        <v>16</v>
      </c>
      <c r="M3347" t="str">
        <f>IF(PatientData[[#This Row],[Age]]&lt;=30,"18-30",IF(PatientData[[#This Row],[Age]]&lt;=40,"31-40",IF(PatientData[[#This Row],[Age]]&lt;=50,"41-50",IF(PatientData[[#This Row],[Age]]&lt;=60,"51-60",IF(PatientData[[#This Row],[Age]]&lt;=70,"61-70",IF(PatientData[[#This Row],[Age]]&lt;=80,"71-80","80+"))))))</f>
        <v>51-60</v>
      </c>
    </row>
    <row r="3348" spans="1:13" x14ac:dyDescent="0.25">
      <c r="A3348" t="s">
        <v>3372</v>
      </c>
      <c r="B3348">
        <v>39</v>
      </c>
      <c r="C3348" t="s">
        <v>25</v>
      </c>
      <c r="D3348">
        <v>131</v>
      </c>
      <c r="E3348">
        <v>218.51604120808801</v>
      </c>
      <c r="F3348">
        <v>29.157892494615801</v>
      </c>
      <c r="G3348" t="s">
        <v>10051</v>
      </c>
      <c r="H3348" t="s">
        <v>19</v>
      </c>
      <c r="I3348" t="s">
        <v>15</v>
      </c>
      <c r="J3348">
        <v>3</v>
      </c>
      <c r="K3348">
        <v>15957.55</v>
      </c>
      <c r="L3348" t="s">
        <v>16</v>
      </c>
      <c r="M3348" t="str">
        <f>IF(PatientData[[#This Row],[Age]]&lt;=30,"18-30",IF(PatientData[[#This Row],[Age]]&lt;=40,"31-40",IF(PatientData[[#This Row],[Age]]&lt;=50,"41-50",IF(PatientData[[#This Row],[Age]]&lt;=60,"51-60",IF(PatientData[[#This Row],[Age]]&lt;=70,"61-70",IF(PatientData[[#This Row],[Age]]&lt;=80,"71-80","80+"))))))</f>
        <v>31-40</v>
      </c>
    </row>
    <row r="3349" spans="1:13" x14ac:dyDescent="0.25">
      <c r="A3349" t="s">
        <v>3373</v>
      </c>
      <c r="B3349">
        <v>18</v>
      </c>
      <c r="C3349" t="s">
        <v>25</v>
      </c>
      <c r="D3349">
        <v>145</v>
      </c>
      <c r="E3349">
        <v>212.67689910384701</v>
      </c>
      <c r="F3349">
        <v>22.443878633984902</v>
      </c>
      <c r="G3349" t="s">
        <v>14</v>
      </c>
      <c r="H3349" t="s">
        <v>19</v>
      </c>
      <c r="I3349" t="s">
        <v>28</v>
      </c>
      <c r="J3349">
        <v>1</v>
      </c>
      <c r="K3349">
        <v>5504.91</v>
      </c>
      <c r="L3349" t="s">
        <v>23</v>
      </c>
      <c r="M3349" t="str">
        <f>IF(PatientData[[#This Row],[Age]]&lt;=30,"18-30",IF(PatientData[[#This Row],[Age]]&lt;=40,"31-40",IF(PatientData[[#This Row],[Age]]&lt;=50,"41-50",IF(PatientData[[#This Row],[Age]]&lt;=60,"51-60",IF(PatientData[[#This Row],[Age]]&lt;=70,"61-70",IF(PatientData[[#This Row],[Age]]&lt;=80,"71-80","80+"))))))</f>
        <v>18-30</v>
      </c>
    </row>
    <row r="3350" spans="1:13" x14ac:dyDescent="0.25">
      <c r="A3350" t="s">
        <v>3374</v>
      </c>
      <c r="B3350">
        <v>61</v>
      </c>
      <c r="C3350" t="s">
        <v>13</v>
      </c>
      <c r="D3350">
        <v>114</v>
      </c>
      <c r="E3350" t="s">
        <v>10051</v>
      </c>
      <c r="F3350">
        <v>28.7172953675231</v>
      </c>
      <c r="G3350" t="s">
        <v>18</v>
      </c>
      <c r="H3350" t="s">
        <v>19</v>
      </c>
      <c r="I3350" t="s">
        <v>15</v>
      </c>
      <c r="J3350">
        <v>4</v>
      </c>
      <c r="K3350">
        <v>10913.93</v>
      </c>
      <c r="L3350" t="s">
        <v>16</v>
      </c>
      <c r="M3350" t="str">
        <f>IF(PatientData[[#This Row],[Age]]&lt;=30,"18-30",IF(PatientData[[#This Row],[Age]]&lt;=40,"31-40",IF(PatientData[[#This Row],[Age]]&lt;=50,"41-50",IF(PatientData[[#This Row],[Age]]&lt;=60,"51-60",IF(PatientData[[#This Row],[Age]]&lt;=70,"61-70",IF(PatientData[[#This Row],[Age]]&lt;=80,"71-80","80+"))))))</f>
        <v>61-70</v>
      </c>
    </row>
    <row r="3351" spans="1:13" x14ac:dyDescent="0.25">
      <c r="A3351" t="s">
        <v>3375</v>
      </c>
      <c r="B3351">
        <v>31</v>
      </c>
      <c r="C3351" t="s">
        <v>25</v>
      </c>
      <c r="D3351">
        <v>125</v>
      </c>
      <c r="E3351">
        <v>207.86937157691901</v>
      </c>
      <c r="F3351">
        <v>29.681075607461398</v>
      </c>
      <c r="G3351" t="s">
        <v>14</v>
      </c>
      <c r="H3351" t="s">
        <v>19</v>
      </c>
      <c r="I3351" t="s">
        <v>28</v>
      </c>
      <c r="J3351">
        <v>2</v>
      </c>
      <c r="K3351">
        <v>4695.91</v>
      </c>
      <c r="L3351" t="s">
        <v>16</v>
      </c>
      <c r="M3351" t="str">
        <f>IF(PatientData[[#This Row],[Age]]&lt;=30,"18-30",IF(PatientData[[#This Row],[Age]]&lt;=40,"31-40",IF(PatientData[[#This Row],[Age]]&lt;=50,"41-50",IF(PatientData[[#This Row],[Age]]&lt;=60,"51-60",IF(PatientData[[#This Row],[Age]]&lt;=70,"61-70",IF(PatientData[[#This Row],[Age]]&lt;=80,"71-80","80+"))))))</f>
        <v>31-40</v>
      </c>
    </row>
    <row r="3352" spans="1:13" x14ac:dyDescent="0.25">
      <c r="A3352" t="s">
        <v>3376</v>
      </c>
      <c r="B3352">
        <v>52</v>
      </c>
      <c r="C3352" t="s">
        <v>25</v>
      </c>
      <c r="D3352">
        <v>133</v>
      </c>
      <c r="E3352">
        <v>134.50205174400801</v>
      </c>
      <c r="F3352">
        <v>24.340811229869001</v>
      </c>
      <c r="G3352" t="s">
        <v>36</v>
      </c>
      <c r="H3352" t="s">
        <v>19</v>
      </c>
      <c r="I3352" t="s">
        <v>26</v>
      </c>
      <c r="J3352">
        <v>6</v>
      </c>
      <c r="K3352">
        <v>7251.55</v>
      </c>
      <c r="L3352" t="s">
        <v>16</v>
      </c>
      <c r="M3352" t="str">
        <f>IF(PatientData[[#This Row],[Age]]&lt;=30,"18-30",IF(PatientData[[#This Row],[Age]]&lt;=40,"31-40",IF(PatientData[[#This Row],[Age]]&lt;=50,"41-50",IF(PatientData[[#This Row],[Age]]&lt;=60,"51-60",IF(PatientData[[#This Row],[Age]]&lt;=70,"61-70",IF(PatientData[[#This Row],[Age]]&lt;=80,"71-80","80+"))))))</f>
        <v>51-60</v>
      </c>
    </row>
    <row r="3353" spans="1:13" x14ac:dyDescent="0.25">
      <c r="A3353" t="s">
        <v>3377</v>
      </c>
      <c r="B3353">
        <v>60</v>
      </c>
      <c r="C3353" t="s">
        <v>13</v>
      </c>
      <c r="D3353">
        <v>135</v>
      </c>
      <c r="E3353">
        <v>243.16253397274201</v>
      </c>
      <c r="F3353">
        <v>29.619510032727</v>
      </c>
      <c r="G3353" t="s">
        <v>18</v>
      </c>
      <c r="H3353" t="s">
        <v>19</v>
      </c>
      <c r="I3353" t="s">
        <v>15</v>
      </c>
      <c r="J3353">
        <v>5</v>
      </c>
      <c r="K3353">
        <v>12613.9</v>
      </c>
      <c r="L3353" t="s">
        <v>16</v>
      </c>
      <c r="M3353" t="str">
        <f>IF(PatientData[[#This Row],[Age]]&lt;=30,"18-30",IF(PatientData[[#This Row],[Age]]&lt;=40,"31-40",IF(PatientData[[#This Row],[Age]]&lt;=50,"41-50",IF(PatientData[[#This Row],[Age]]&lt;=60,"51-60",IF(PatientData[[#This Row],[Age]]&lt;=70,"61-70",IF(PatientData[[#This Row],[Age]]&lt;=80,"71-80","80+"))))))</f>
        <v>51-60</v>
      </c>
    </row>
    <row r="3354" spans="1:13" x14ac:dyDescent="0.25">
      <c r="A3354" t="s">
        <v>3378</v>
      </c>
      <c r="B3354">
        <v>60</v>
      </c>
      <c r="C3354" t="s">
        <v>13</v>
      </c>
      <c r="D3354">
        <v>128</v>
      </c>
      <c r="E3354">
        <v>258.74747375217999</v>
      </c>
      <c r="F3354" t="s">
        <v>10051</v>
      </c>
      <c r="G3354" t="s">
        <v>36</v>
      </c>
      <c r="H3354" t="s">
        <v>19</v>
      </c>
      <c r="I3354" t="s">
        <v>15</v>
      </c>
      <c r="J3354">
        <v>7</v>
      </c>
      <c r="K3354">
        <v>8608.02</v>
      </c>
      <c r="L3354" t="s">
        <v>16</v>
      </c>
      <c r="M3354" t="str">
        <f>IF(PatientData[[#This Row],[Age]]&lt;=30,"18-30",IF(PatientData[[#This Row],[Age]]&lt;=40,"31-40",IF(PatientData[[#This Row],[Age]]&lt;=50,"41-50",IF(PatientData[[#This Row],[Age]]&lt;=60,"51-60",IF(PatientData[[#This Row],[Age]]&lt;=70,"61-70",IF(PatientData[[#This Row],[Age]]&lt;=80,"71-80","80+"))))))</f>
        <v>51-60</v>
      </c>
    </row>
    <row r="3355" spans="1:13" x14ac:dyDescent="0.25">
      <c r="A3355" t="s">
        <v>3379</v>
      </c>
      <c r="B3355">
        <v>52</v>
      </c>
      <c r="C3355" t="s">
        <v>25</v>
      </c>
      <c r="D3355">
        <v>138</v>
      </c>
      <c r="E3355">
        <v>210.999803875065</v>
      </c>
      <c r="F3355">
        <v>32.341470059500097</v>
      </c>
      <c r="G3355" t="s">
        <v>14</v>
      </c>
      <c r="H3355" t="s">
        <v>19</v>
      </c>
      <c r="I3355" t="s">
        <v>15</v>
      </c>
      <c r="J3355">
        <v>3</v>
      </c>
      <c r="K3355">
        <v>9489.4699999999993</v>
      </c>
      <c r="L3355" t="s">
        <v>43</v>
      </c>
      <c r="M3355" t="str">
        <f>IF(PatientData[[#This Row],[Age]]&lt;=30,"18-30",IF(PatientData[[#This Row],[Age]]&lt;=40,"31-40",IF(PatientData[[#This Row],[Age]]&lt;=50,"41-50",IF(PatientData[[#This Row],[Age]]&lt;=60,"51-60",IF(PatientData[[#This Row],[Age]]&lt;=70,"61-70",IF(PatientData[[#This Row],[Age]]&lt;=80,"71-80","80+"))))))</f>
        <v>51-60</v>
      </c>
    </row>
    <row r="3356" spans="1:13" x14ac:dyDescent="0.25">
      <c r="A3356" t="s">
        <v>3380</v>
      </c>
      <c r="B3356">
        <v>63</v>
      </c>
      <c r="C3356" t="s">
        <v>25</v>
      </c>
      <c r="D3356">
        <v>107</v>
      </c>
      <c r="E3356">
        <v>201.27432269901999</v>
      </c>
      <c r="F3356">
        <v>27.166865844598298</v>
      </c>
      <c r="G3356" t="s">
        <v>14</v>
      </c>
      <c r="H3356" t="s">
        <v>22</v>
      </c>
      <c r="I3356" t="s">
        <v>15</v>
      </c>
      <c r="J3356">
        <v>2</v>
      </c>
      <c r="K3356">
        <v>8115.9</v>
      </c>
      <c r="L3356" t="s">
        <v>16</v>
      </c>
      <c r="M3356" t="str">
        <f>IF(PatientData[[#This Row],[Age]]&lt;=30,"18-30",IF(PatientData[[#This Row],[Age]]&lt;=40,"31-40",IF(PatientData[[#This Row],[Age]]&lt;=50,"41-50",IF(PatientData[[#This Row],[Age]]&lt;=60,"51-60",IF(PatientData[[#This Row],[Age]]&lt;=70,"61-70",IF(PatientData[[#This Row],[Age]]&lt;=80,"71-80","80+"))))))</f>
        <v>61-70</v>
      </c>
    </row>
    <row r="3357" spans="1:13" x14ac:dyDescent="0.25">
      <c r="A3357" t="s">
        <v>3381</v>
      </c>
      <c r="B3357">
        <v>58</v>
      </c>
      <c r="C3357" t="s">
        <v>25</v>
      </c>
      <c r="D3357">
        <v>129</v>
      </c>
      <c r="E3357">
        <v>189.91260114760601</v>
      </c>
      <c r="F3357">
        <v>28.406089289081699</v>
      </c>
      <c r="G3357" t="s">
        <v>14</v>
      </c>
      <c r="H3357" t="s">
        <v>19</v>
      </c>
      <c r="I3357" t="s">
        <v>15</v>
      </c>
      <c r="J3357">
        <v>6</v>
      </c>
      <c r="K3357">
        <v>11244.93</v>
      </c>
      <c r="L3357" t="s">
        <v>23</v>
      </c>
      <c r="M3357" t="str">
        <f>IF(PatientData[[#This Row],[Age]]&lt;=30,"18-30",IF(PatientData[[#This Row],[Age]]&lt;=40,"31-40",IF(PatientData[[#This Row],[Age]]&lt;=50,"41-50",IF(PatientData[[#This Row],[Age]]&lt;=60,"51-60",IF(PatientData[[#This Row],[Age]]&lt;=70,"61-70",IF(PatientData[[#This Row],[Age]]&lt;=80,"71-80","80+"))))))</f>
        <v>51-60</v>
      </c>
    </row>
    <row r="3358" spans="1:13" x14ac:dyDescent="0.25">
      <c r="A3358" t="s">
        <v>3382</v>
      </c>
      <c r="B3358">
        <v>55</v>
      </c>
      <c r="C3358" t="s">
        <v>25</v>
      </c>
      <c r="D3358">
        <v>98</v>
      </c>
      <c r="E3358">
        <v>136.843260772825</v>
      </c>
      <c r="F3358">
        <v>28.721158023686499</v>
      </c>
      <c r="G3358" t="s">
        <v>36</v>
      </c>
      <c r="H3358" t="s">
        <v>19</v>
      </c>
      <c r="I3358" t="s">
        <v>15</v>
      </c>
      <c r="J3358">
        <v>5</v>
      </c>
      <c r="K3358">
        <v>4187.79</v>
      </c>
      <c r="L3358" t="s">
        <v>16</v>
      </c>
      <c r="M3358" t="str">
        <f>IF(PatientData[[#This Row],[Age]]&lt;=30,"18-30",IF(PatientData[[#This Row],[Age]]&lt;=40,"31-40",IF(PatientData[[#This Row],[Age]]&lt;=50,"41-50",IF(PatientData[[#This Row],[Age]]&lt;=60,"51-60",IF(PatientData[[#This Row],[Age]]&lt;=70,"61-70",IF(PatientData[[#This Row],[Age]]&lt;=80,"71-80","80+"))))))</f>
        <v>51-60</v>
      </c>
    </row>
    <row r="3359" spans="1:13" x14ac:dyDescent="0.25">
      <c r="A3359" t="s">
        <v>3383</v>
      </c>
      <c r="B3359">
        <v>57</v>
      </c>
      <c r="C3359" t="s">
        <v>25</v>
      </c>
      <c r="D3359">
        <v>148</v>
      </c>
      <c r="E3359">
        <v>170.719661841072</v>
      </c>
      <c r="F3359">
        <v>24.0117122097001</v>
      </c>
      <c r="G3359" t="s">
        <v>36</v>
      </c>
      <c r="H3359" t="s">
        <v>22</v>
      </c>
      <c r="I3359" t="s">
        <v>10051</v>
      </c>
      <c r="J3359">
        <v>4</v>
      </c>
      <c r="K3359">
        <v>6205.22</v>
      </c>
      <c r="L3359" t="s">
        <v>20</v>
      </c>
      <c r="M3359" t="str">
        <f>IF(PatientData[[#This Row],[Age]]&lt;=30,"18-30",IF(PatientData[[#This Row],[Age]]&lt;=40,"31-40",IF(PatientData[[#This Row],[Age]]&lt;=50,"41-50",IF(PatientData[[#This Row],[Age]]&lt;=60,"51-60",IF(PatientData[[#This Row],[Age]]&lt;=70,"61-70",IF(PatientData[[#This Row],[Age]]&lt;=80,"71-80","80+"))))))</f>
        <v>51-60</v>
      </c>
    </row>
    <row r="3360" spans="1:13" x14ac:dyDescent="0.25">
      <c r="A3360" t="s">
        <v>3384</v>
      </c>
      <c r="B3360">
        <v>64</v>
      </c>
      <c r="C3360" t="s">
        <v>25</v>
      </c>
      <c r="D3360">
        <v>113</v>
      </c>
      <c r="E3360">
        <v>258.03443831062799</v>
      </c>
      <c r="F3360">
        <v>21.338616036062</v>
      </c>
      <c r="G3360" t="s">
        <v>36</v>
      </c>
      <c r="H3360" t="s">
        <v>19</v>
      </c>
      <c r="I3360" t="s">
        <v>26</v>
      </c>
      <c r="J3360">
        <v>3</v>
      </c>
      <c r="K3360">
        <v>24657.45</v>
      </c>
      <c r="L3360" t="s">
        <v>16</v>
      </c>
      <c r="M3360" t="str">
        <f>IF(PatientData[[#This Row],[Age]]&lt;=30,"18-30",IF(PatientData[[#This Row],[Age]]&lt;=40,"31-40",IF(PatientData[[#This Row],[Age]]&lt;=50,"41-50",IF(PatientData[[#This Row],[Age]]&lt;=60,"51-60",IF(PatientData[[#This Row],[Age]]&lt;=70,"61-70",IF(PatientData[[#This Row],[Age]]&lt;=80,"71-80","80+"))))))</f>
        <v>61-70</v>
      </c>
    </row>
    <row r="3361" spans="1:13" x14ac:dyDescent="0.25">
      <c r="A3361" t="s">
        <v>3385</v>
      </c>
      <c r="B3361">
        <v>62</v>
      </c>
      <c r="C3361" t="s">
        <v>25</v>
      </c>
      <c r="D3361">
        <v>137</v>
      </c>
      <c r="E3361">
        <v>201.255695153239</v>
      </c>
      <c r="F3361">
        <v>31.8379235932358</v>
      </c>
      <c r="G3361" t="s">
        <v>18</v>
      </c>
      <c r="H3361" t="s">
        <v>19</v>
      </c>
      <c r="I3361" t="s">
        <v>10051</v>
      </c>
      <c r="J3361">
        <v>4</v>
      </c>
      <c r="K3361">
        <v>2585.6</v>
      </c>
      <c r="L3361" t="s">
        <v>23</v>
      </c>
      <c r="M3361" t="str">
        <f>IF(PatientData[[#This Row],[Age]]&lt;=30,"18-30",IF(PatientData[[#This Row],[Age]]&lt;=40,"31-40",IF(PatientData[[#This Row],[Age]]&lt;=50,"41-50",IF(PatientData[[#This Row],[Age]]&lt;=60,"51-60",IF(PatientData[[#This Row],[Age]]&lt;=70,"61-70",IF(PatientData[[#This Row],[Age]]&lt;=80,"71-80","80+"))))))</f>
        <v>61-70</v>
      </c>
    </row>
    <row r="3362" spans="1:13" x14ac:dyDescent="0.25">
      <c r="A3362" t="s">
        <v>3386</v>
      </c>
      <c r="B3362">
        <v>68</v>
      </c>
      <c r="C3362" t="s">
        <v>25</v>
      </c>
      <c r="D3362">
        <v>130</v>
      </c>
      <c r="E3362">
        <v>222.490098377408</v>
      </c>
      <c r="F3362">
        <v>25.348675002510401</v>
      </c>
      <c r="G3362" t="s">
        <v>14</v>
      </c>
      <c r="H3362" t="s">
        <v>22</v>
      </c>
      <c r="I3362" t="s">
        <v>15</v>
      </c>
      <c r="J3362">
        <v>3</v>
      </c>
      <c r="K3362">
        <v>9601.4500000000007</v>
      </c>
      <c r="L3362" t="s">
        <v>16</v>
      </c>
      <c r="M3362" t="str">
        <f>IF(PatientData[[#This Row],[Age]]&lt;=30,"18-30",IF(PatientData[[#This Row],[Age]]&lt;=40,"31-40",IF(PatientData[[#This Row],[Age]]&lt;=50,"41-50",IF(PatientData[[#This Row],[Age]]&lt;=60,"51-60",IF(PatientData[[#This Row],[Age]]&lt;=70,"61-70",IF(PatientData[[#This Row],[Age]]&lt;=80,"71-80","80+"))))))</f>
        <v>61-70</v>
      </c>
    </row>
    <row r="3363" spans="1:13" x14ac:dyDescent="0.25">
      <c r="A3363" t="s">
        <v>3387</v>
      </c>
      <c r="B3363">
        <v>49</v>
      </c>
      <c r="C3363" t="s">
        <v>25</v>
      </c>
      <c r="D3363">
        <v>179</v>
      </c>
      <c r="E3363">
        <v>224.96726463880199</v>
      </c>
      <c r="F3363">
        <v>28.728761349727801</v>
      </c>
      <c r="G3363" t="s">
        <v>18</v>
      </c>
      <c r="H3363" t="s">
        <v>10051</v>
      </c>
      <c r="I3363" t="s">
        <v>26</v>
      </c>
      <c r="J3363">
        <v>3</v>
      </c>
      <c r="K3363">
        <v>21622.59</v>
      </c>
      <c r="L3363" t="s">
        <v>23</v>
      </c>
      <c r="M3363" t="str">
        <f>IF(PatientData[[#This Row],[Age]]&lt;=30,"18-30",IF(PatientData[[#This Row],[Age]]&lt;=40,"31-40",IF(PatientData[[#This Row],[Age]]&lt;=50,"41-50",IF(PatientData[[#This Row],[Age]]&lt;=60,"51-60",IF(PatientData[[#This Row],[Age]]&lt;=70,"61-70",IF(PatientData[[#This Row],[Age]]&lt;=80,"71-80","80+"))))))</f>
        <v>41-50</v>
      </c>
    </row>
    <row r="3364" spans="1:13" x14ac:dyDescent="0.25">
      <c r="A3364" t="s">
        <v>3388</v>
      </c>
      <c r="B3364">
        <v>36</v>
      </c>
      <c r="C3364" t="s">
        <v>25</v>
      </c>
      <c r="D3364">
        <v>132</v>
      </c>
      <c r="E3364">
        <v>198.81554438990099</v>
      </c>
      <c r="F3364">
        <v>20.2589915364847</v>
      </c>
      <c r="G3364" t="s">
        <v>36</v>
      </c>
      <c r="H3364" t="s">
        <v>19</v>
      </c>
      <c r="I3364" t="s">
        <v>15</v>
      </c>
      <c r="J3364">
        <v>7</v>
      </c>
      <c r="K3364">
        <v>9944.44</v>
      </c>
      <c r="L3364" t="s">
        <v>16</v>
      </c>
      <c r="M3364" t="str">
        <f>IF(PatientData[[#This Row],[Age]]&lt;=30,"18-30",IF(PatientData[[#This Row],[Age]]&lt;=40,"31-40",IF(PatientData[[#This Row],[Age]]&lt;=50,"41-50",IF(PatientData[[#This Row],[Age]]&lt;=60,"51-60",IF(PatientData[[#This Row],[Age]]&lt;=70,"61-70",IF(PatientData[[#This Row],[Age]]&lt;=80,"71-80","80+"))))))</f>
        <v>31-40</v>
      </c>
    </row>
    <row r="3365" spans="1:13" x14ac:dyDescent="0.25">
      <c r="A3365" t="s">
        <v>3389</v>
      </c>
      <c r="B3365">
        <v>49</v>
      </c>
      <c r="C3365" t="s">
        <v>25</v>
      </c>
      <c r="D3365">
        <v>104</v>
      </c>
      <c r="E3365">
        <v>245.12984270617</v>
      </c>
      <c r="F3365">
        <v>24.9643425043947</v>
      </c>
      <c r="G3365" t="s">
        <v>36</v>
      </c>
      <c r="H3365" t="s">
        <v>22</v>
      </c>
      <c r="I3365" t="s">
        <v>26</v>
      </c>
      <c r="J3365">
        <v>6</v>
      </c>
      <c r="K3365">
        <v>9015.27</v>
      </c>
      <c r="L3365" t="s">
        <v>16</v>
      </c>
      <c r="M3365" t="str">
        <f>IF(PatientData[[#This Row],[Age]]&lt;=30,"18-30",IF(PatientData[[#This Row],[Age]]&lt;=40,"31-40",IF(PatientData[[#This Row],[Age]]&lt;=50,"41-50",IF(PatientData[[#This Row],[Age]]&lt;=60,"51-60",IF(PatientData[[#This Row],[Age]]&lt;=70,"61-70",IF(PatientData[[#This Row],[Age]]&lt;=80,"71-80","80+"))))))</f>
        <v>41-50</v>
      </c>
    </row>
    <row r="3366" spans="1:13" x14ac:dyDescent="0.25">
      <c r="A3366" t="s">
        <v>3390</v>
      </c>
      <c r="B3366">
        <v>65</v>
      </c>
      <c r="C3366" t="s">
        <v>13</v>
      </c>
      <c r="D3366">
        <v>139</v>
      </c>
      <c r="E3366">
        <v>154.917131390181</v>
      </c>
      <c r="F3366">
        <v>32.665747683844501</v>
      </c>
      <c r="G3366" t="s">
        <v>36</v>
      </c>
      <c r="H3366" t="s">
        <v>22</v>
      </c>
      <c r="I3366" t="s">
        <v>26</v>
      </c>
      <c r="J3366">
        <v>3</v>
      </c>
      <c r="K3366">
        <v>5364.16</v>
      </c>
      <c r="L3366" t="s">
        <v>23</v>
      </c>
      <c r="M3366" t="str">
        <f>IF(PatientData[[#This Row],[Age]]&lt;=30,"18-30",IF(PatientData[[#This Row],[Age]]&lt;=40,"31-40",IF(PatientData[[#This Row],[Age]]&lt;=50,"41-50",IF(PatientData[[#This Row],[Age]]&lt;=60,"51-60",IF(PatientData[[#This Row],[Age]]&lt;=70,"61-70",IF(PatientData[[#This Row],[Age]]&lt;=80,"71-80","80+"))))))</f>
        <v>61-70</v>
      </c>
    </row>
    <row r="3367" spans="1:13" x14ac:dyDescent="0.25">
      <c r="A3367" t="s">
        <v>3391</v>
      </c>
      <c r="B3367">
        <v>41</v>
      </c>
      <c r="C3367" t="s">
        <v>25</v>
      </c>
      <c r="D3367">
        <v>90</v>
      </c>
      <c r="E3367" t="s">
        <v>10051</v>
      </c>
      <c r="F3367">
        <v>28.287802157261901</v>
      </c>
      <c r="G3367" t="s">
        <v>18</v>
      </c>
      <c r="H3367" t="s">
        <v>19</v>
      </c>
      <c r="I3367" t="s">
        <v>28</v>
      </c>
      <c r="J3367">
        <v>4</v>
      </c>
      <c r="K3367">
        <v>4622.04</v>
      </c>
      <c r="L3367" t="s">
        <v>23</v>
      </c>
      <c r="M3367" t="str">
        <f>IF(PatientData[[#This Row],[Age]]&lt;=30,"18-30",IF(PatientData[[#This Row],[Age]]&lt;=40,"31-40",IF(PatientData[[#This Row],[Age]]&lt;=50,"41-50",IF(PatientData[[#This Row],[Age]]&lt;=60,"51-60",IF(PatientData[[#This Row],[Age]]&lt;=70,"61-70",IF(PatientData[[#This Row],[Age]]&lt;=80,"71-80","80+"))))))</f>
        <v>41-50</v>
      </c>
    </row>
    <row r="3368" spans="1:13" x14ac:dyDescent="0.25">
      <c r="A3368" t="s">
        <v>3392</v>
      </c>
      <c r="B3368">
        <v>49</v>
      </c>
      <c r="C3368" t="s">
        <v>13</v>
      </c>
      <c r="D3368">
        <v>93</v>
      </c>
      <c r="E3368">
        <v>192.76947277558801</v>
      </c>
      <c r="F3368">
        <v>29.490255423063299</v>
      </c>
      <c r="G3368" t="s">
        <v>10051</v>
      </c>
      <c r="H3368" t="s">
        <v>22</v>
      </c>
      <c r="I3368" t="s">
        <v>15</v>
      </c>
      <c r="J3368">
        <v>1</v>
      </c>
      <c r="K3368">
        <v>14944.07</v>
      </c>
      <c r="L3368" t="s">
        <v>23</v>
      </c>
      <c r="M3368" t="str">
        <f>IF(PatientData[[#This Row],[Age]]&lt;=30,"18-30",IF(PatientData[[#This Row],[Age]]&lt;=40,"31-40",IF(PatientData[[#This Row],[Age]]&lt;=50,"41-50",IF(PatientData[[#This Row],[Age]]&lt;=60,"51-60",IF(PatientData[[#This Row],[Age]]&lt;=70,"61-70",IF(PatientData[[#This Row],[Age]]&lt;=80,"71-80","80+"))))))</f>
        <v>41-50</v>
      </c>
    </row>
    <row r="3369" spans="1:13" x14ac:dyDescent="0.25">
      <c r="A3369" t="s">
        <v>3393</v>
      </c>
      <c r="B3369">
        <v>80</v>
      </c>
      <c r="C3369" t="s">
        <v>25</v>
      </c>
      <c r="D3369">
        <v>140</v>
      </c>
      <c r="E3369">
        <v>225.480330328317</v>
      </c>
      <c r="F3369">
        <v>30.951190763905601</v>
      </c>
      <c r="G3369" t="s">
        <v>14</v>
      </c>
      <c r="H3369" t="s">
        <v>19</v>
      </c>
      <c r="I3369" t="s">
        <v>15</v>
      </c>
      <c r="J3369">
        <v>1</v>
      </c>
      <c r="K3369">
        <v>7693.95</v>
      </c>
      <c r="L3369" t="s">
        <v>23</v>
      </c>
      <c r="M3369" t="str">
        <f>IF(PatientData[[#This Row],[Age]]&lt;=30,"18-30",IF(PatientData[[#This Row],[Age]]&lt;=40,"31-40",IF(PatientData[[#This Row],[Age]]&lt;=50,"41-50",IF(PatientData[[#This Row],[Age]]&lt;=60,"51-60",IF(PatientData[[#This Row],[Age]]&lt;=70,"61-70",IF(PatientData[[#This Row],[Age]]&lt;=80,"71-80","80+"))))))</f>
        <v>71-80</v>
      </c>
    </row>
    <row r="3370" spans="1:13" x14ac:dyDescent="0.25">
      <c r="A3370" t="s">
        <v>3394</v>
      </c>
      <c r="B3370">
        <v>82</v>
      </c>
      <c r="C3370" t="s">
        <v>13</v>
      </c>
      <c r="D3370">
        <v>156</v>
      </c>
      <c r="E3370">
        <v>265.27496095584098</v>
      </c>
      <c r="F3370">
        <v>34.160186142787502</v>
      </c>
      <c r="G3370" t="s">
        <v>14</v>
      </c>
      <c r="H3370" t="s">
        <v>19</v>
      </c>
      <c r="I3370" t="s">
        <v>15</v>
      </c>
      <c r="J3370">
        <v>2</v>
      </c>
      <c r="K3370">
        <v>9116.9</v>
      </c>
      <c r="L3370" t="s">
        <v>16</v>
      </c>
      <c r="M3370" t="str">
        <f>IF(PatientData[[#This Row],[Age]]&lt;=30,"18-30",IF(PatientData[[#This Row],[Age]]&lt;=40,"31-40",IF(PatientData[[#This Row],[Age]]&lt;=50,"41-50",IF(PatientData[[#This Row],[Age]]&lt;=60,"51-60",IF(PatientData[[#This Row],[Age]]&lt;=70,"61-70",IF(PatientData[[#This Row],[Age]]&lt;=80,"71-80","80+"))))))</f>
        <v>80+</v>
      </c>
    </row>
    <row r="3371" spans="1:13" x14ac:dyDescent="0.25">
      <c r="A3371" t="s">
        <v>3395</v>
      </c>
      <c r="B3371">
        <v>59</v>
      </c>
      <c r="C3371" t="s">
        <v>13</v>
      </c>
      <c r="D3371">
        <v>142</v>
      </c>
      <c r="E3371">
        <v>260.47372400170599</v>
      </c>
      <c r="F3371">
        <v>22.064487009704902</v>
      </c>
      <c r="G3371" t="s">
        <v>14</v>
      </c>
      <c r="H3371" t="s">
        <v>22</v>
      </c>
      <c r="I3371" t="s">
        <v>15</v>
      </c>
      <c r="J3371">
        <v>2</v>
      </c>
      <c r="K3371">
        <v>10500.6</v>
      </c>
      <c r="L3371" t="s">
        <v>43</v>
      </c>
      <c r="M3371" t="str">
        <f>IF(PatientData[[#This Row],[Age]]&lt;=30,"18-30",IF(PatientData[[#This Row],[Age]]&lt;=40,"31-40",IF(PatientData[[#This Row],[Age]]&lt;=50,"41-50",IF(PatientData[[#This Row],[Age]]&lt;=60,"51-60",IF(PatientData[[#This Row],[Age]]&lt;=70,"61-70",IF(PatientData[[#This Row],[Age]]&lt;=80,"71-80","80+"))))))</f>
        <v>51-60</v>
      </c>
    </row>
    <row r="3372" spans="1:13" x14ac:dyDescent="0.25">
      <c r="A3372" t="s">
        <v>3396</v>
      </c>
      <c r="B3372">
        <v>39</v>
      </c>
      <c r="C3372" t="s">
        <v>13</v>
      </c>
      <c r="D3372">
        <v>124</v>
      </c>
      <c r="E3372">
        <v>203.87728866420599</v>
      </c>
      <c r="F3372">
        <v>23.868057126421299</v>
      </c>
      <c r="G3372" t="s">
        <v>10051</v>
      </c>
      <c r="H3372" t="s">
        <v>19</v>
      </c>
      <c r="I3372" t="s">
        <v>28</v>
      </c>
      <c r="J3372">
        <v>6</v>
      </c>
      <c r="K3372">
        <v>4407.68</v>
      </c>
      <c r="L3372" t="s">
        <v>16</v>
      </c>
      <c r="M3372" t="str">
        <f>IF(PatientData[[#This Row],[Age]]&lt;=30,"18-30",IF(PatientData[[#This Row],[Age]]&lt;=40,"31-40",IF(PatientData[[#This Row],[Age]]&lt;=50,"41-50",IF(PatientData[[#This Row],[Age]]&lt;=60,"51-60",IF(PatientData[[#This Row],[Age]]&lt;=70,"61-70",IF(PatientData[[#This Row],[Age]]&lt;=80,"71-80","80+"))))))</f>
        <v>31-40</v>
      </c>
    </row>
    <row r="3373" spans="1:13" x14ac:dyDescent="0.25">
      <c r="A3373" t="s">
        <v>3397</v>
      </c>
      <c r="B3373">
        <v>62</v>
      </c>
      <c r="C3373" t="s">
        <v>25</v>
      </c>
      <c r="D3373">
        <v>121</v>
      </c>
      <c r="E3373">
        <v>208.853282204696</v>
      </c>
      <c r="F3373">
        <v>27.743617500783898</v>
      </c>
      <c r="G3373" t="s">
        <v>36</v>
      </c>
      <c r="H3373" t="s">
        <v>19</v>
      </c>
      <c r="I3373" t="s">
        <v>15</v>
      </c>
      <c r="J3373">
        <v>8</v>
      </c>
      <c r="K3373">
        <v>15770.87</v>
      </c>
      <c r="L3373" t="s">
        <v>16</v>
      </c>
      <c r="M3373" t="str">
        <f>IF(PatientData[[#This Row],[Age]]&lt;=30,"18-30",IF(PatientData[[#This Row],[Age]]&lt;=40,"31-40",IF(PatientData[[#This Row],[Age]]&lt;=50,"41-50",IF(PatientData[[#This Row],[Age]]&lt;=60,"51-60",IF(PatientData[[#This Row],[Age]]&lt;=70,"61-70",IF(PatientData[[#This Row],[Age]]&lt;=80,"71-80","80+"))))))</f>
        <v>61-70</v>
      </c>
    </row>
    <row r="3374" spans="1:13" x14ac:dyDescent="0.25">
      <c r="A3374" t="s">
        <v>3398</v>
      </c>
      <c r="B3374">
        <v>32</v>
      </c>
      <c r="C3374" t="s">
        <v>25</v>
      </c>
      <c r="D3374">
        <v>125</v>
      </c>
      <c r="E3374">
        <v>306.34002423665203</v>
      </c>
      <c r="F3374">
        <v>33.696164931195597</v>
      </c>
      <c r="G3374" t="s">
        <v>14</v>
      </c>
      <c r="H3374" t="s">
        <v>19</v>
      </c>
      <c r="I3374" t="s">
        <v>15</v>
      </c>
      <c r="J3374">
        <v>2</v>
      </c>
      <c r="K3374" t="s">
        <v>10051</v>
      </c>
      <c r="L3374" t="s">
        <v>16</v>
      </c>
      <c r="M3374" t="str">
        <f>IF(PatientData[[#This Row],[Age]]&lt;=30,"18-30",IF(PatientData[[#This Row],[Age]]&lt;=40,"31-40",IF(PatientData[[#This Row],[Age]]&lt;=50,"41-50",IF(PatientData[[#This Row],[Age]]&lt;=60,"51-60",IF(PatientData[[#This Row],[Age]]&lt;=70,"61-70",IF(PatientData[[#This Row],[Age]]&lt;=80,"71-80","80+"))))))</f>
        <v>31-40</v>
      </c>
    </row>
    <row r="3375" spans="1:13" x14ac:dyDescent="0.25">
      <c r="A3375" t="s">
        <v>3399</v>
      </c>
      <c r="B3375">
        <v>54</v>
      </c>
      <c r="C3375" t="s">
        <v>25</v>
      </c>
      <c r="D3375">
        <v>90</v>
      </c>
      <c r="E3375">
        <v>296.629786072819</v>
      </c>
      <c r="F3375">
        <v>27.467300540304201</v>
      </c>
      <c r="G3375" t="s">
        <v>18</v>
      </c>
      <c r="H3375" t="s">
        <v>22</v>
      </c>
      <c r="I3375" t="s">
        <v>26</v>
      </c>
      <c r="J3375">
        <v>2</v>
      </c>
      <c r="K3375">
        <v>14824.99</v>
      </c>
      <c r="L3375" t="s">
        <v>16</v>
      </c>
      <c r="M3375" t="str">
        <f>IF(PatientData[[#This Row],[Age]]&lt;=30,"18-30",IF(PatientData[[#This Row],[Age]]&lt;=40,"31-40",IF(PatientData[[#This Row],[Age]]&lt;=50,"41-50",IF(PatientData[[#This Row],[Age]]&lt;=60,"51-60",IF(PatientData[[#This Row],[Age]]&lt;=70,"61-70",IF(PatientData[[#This Row],[Age]]&lt;=80,"71-80","80+"))))))</f>
        <v>51-60</v>
      </c>
    </row>
    <row r="3376" spans="1:13" x14ac:dyDescent="0.25">
      <c r="A3376" t="s">
        <v>3400</v>
      </c>
      <c r="B3376">
        <v>66</v>
      </c>
      <c r="C3376" t="s">
        <v>25</v>
      </c>
      <c r="D3376">
        <v>133</v>
      </c>
      <c r="E3376">
        <v>219.63725479431301</v>
      </c>
      <c r="F3376">
        <v>15.947981562235301</v>
      </c>
      <c r="G3376" t="s">
        <v>36</v>
      </c>
      <c r="H3376" t="s">
        <v>19</v>
      </c>
      <c r="I3376" t="s">
        <v>26</v>
      </c>
      <c r="J3376">
        <v>8</v>
      </c>
      <c r="K3376">
        <v>20078.7</v>
      </c>
      <c r="L3376" t="s">
        <v>23</v>
      </c>
      <c r="M3376" t="str">
        <f>IF(PatientData[[#This Row],[Age]]&lt;=30,"18-30",IF(PatientData[[#This Row],[Age]]&lt;=40,"31-40",IF(PatientData[[#This Row],[Age]]&lt;=50,"41-50",IF(PatientData[[#This Row],[Age]]&lt;=60,"51-60",IF(PatientData[[#This Row],[Age]]&lt;=70,"61-70",IF(PatientData[[#This Row],[Age]]&lt;=80,"71-80","80+"))))))</f>
        <v>61-70</v>
      </c>
    </row>
    <row r="3377" spans="1:13" x14ac:dyDescent="0.25">
      <c r="A3377" t="s">
        <v>3401</v>
      </c>
      <c r="B3377">
        <v>49</v>
      </c>
      <c r="C3377" t="s">
        <v>13</v>
      </c>
      <c r="D3377">
        <v>108</v>
      </c>
      <c r="E3377">
        <v>184.37138736918899</v>
      </c>
      <c r="F3377">
        <v>21.069936863963498</v>
      </c>
      <c r="G3377" t="s">
        <v>14</v>
      </c>
      <c r="H3377" t="s">
        <v>22</v>
      </c>
      <c r="I3377" t="s">
        <v>15</v>
      </c>
      <c r="J3377">
        <v>2</v>
      </c>
      <c r="K3377">
        <v>4793.25</v>
      </c>
      <c r="L3377" t="s">
        <v>16</v>
      </c>
      <c r="M3377" t="str">
        <f>IF(PatientData[[#This Row],[Age]]&lt;=30,"18-30",IF(PatientData[[#This Row],[Age]]&lt;=40,"31-40",IF(PatientData[[#This Row],[Age]]&lt;=50,"41-50",IF(PatientData[[#This Row],[Age]]&lt;=60,"51-60",IF(PatientData[[#This Row],[Age]]&lt;=70,"61-70",IF(PatientData[[#This Row],[Age]]&lt;=80,"71-80","80+"))))))</f>
        <v>41-50</v>
      </c>
    </row>
    <row r="3378" spans="1:13" x14ac:dyDescent="0.25">
      <c r="A3378" t="s">
        <v>3402</v>
      </c>
      <c r="B3378">
        <v>41</v>
      </c>
      <c r="C3378" t="s">
        <v>25</v>
      </c>
      <c r="D3378">
        <v>149</v>
      </c>
      <c r="E3378">
        <v>322.654622912349</v>
      </c>
      <c r="F3378">
        <v>33.085921164307798</v>
      </c>
      <c r="G3378" t="s">
        <v>36</v>
      </c>
      <c r="H3378" t="s">
        <v>19</v>
      </c>
      <c r="I3378" t="s">
        <v>15</v>
      </c>
      <c r="J3378">
        <v>4</v>
      </c>
      <c r="K3378">
        <v>12492.95</v>
      </c>
      <c r="L3378" t="s">
        <v>23</v>
      </c>
      <c r="M3378" t="str">
        <f>IF(PatientData[[#This Row],[Age]]&lt;=30,"18-30",IF(PatientData[[#This Row],[Age]]&lt;=40,"31-40",IF(PatientData[[#This Row],[Age]]&lt;=50,"41-50",IF(PatientData[[#This Row],[Age]]&lt;=60,"51-60",IF(PatientData[[#This Row],[Age]]&lt;=70,"61-70",IF(PatientData[[#This Row],[Age]]&lt;=80,"71-80","80+"))))))</f>
        <v>41-50</v>
      </c>
    </row>
    <row r="3379" spans="1:13" x14ac:dyDescent="0.25">
      <c r="A3379" t="s">
        <v>3403</v>
      </c>
      <c r="B3379">
        <v>48</v>
      </c>
      <c r="C3379" t="s">
        <v>25</v>
      </c>
      <c r="D3379">
        <v>116</v>
      </c>
      <c r="E3379">
        <v>226.29196288640699</v>
      </c>
      <c r="F3379">
        <v>33.832774316671298</v>
      </c>
      <c r="G3379" t="s">
        <v>14</v>
      </c>
      <c r="H3379" t="s">
        <v>19</v>
      </c>
      <c r="I3379" t="s">
        <v>28</v>
      </c>
      <c r="J3379">
        <v>3</v>
      </c>
      <c r="K3379">
        <v>4899.34</v>
      </c>
      <c r="L3379" t="s">
        <v>23</v>
      </c>
      <c r="M3379" t="str">
        <f>IF(PatientData[[#This Row],[Age]]&lt;=30,"18-30",IF(PatientData[[#This Row],[Age]]&lt;=40,"31-40",IF(PatientData[[#This Row],[Age]]&lt;=50,"41-50",IF(PatientData[[#This Row],[Age]]&lt;=60,"51-60",IF(PatientData[[#This Row],[Age]]&lt;=70,"61-70",IF(PatientData[[#This Row],[Age]]&lt;=80,"71-80","80+"))))))</f>
        <v>41-50</v>
      </c>
    </row>
    <row r="3380" spans="1:13" x14ac:dyDescent="0.25">
      <c r="A3380" t="s">
        <v>3404</v>
      </c>
      <c r="B3380">
        <v>43</v>
      </c>
      <c r="C3380" t="s">
        <v>13</v>
      </c>
      <c r="D3380">
        <v>117</v>
      </c>
      <c r="E3380">
        <v>161.038064330282</v>
      </c>
      <c r="F3380">
        <v>24.759443870433</v>
      </c>
      <c r="G3380" t="s">
        <v>36</v>
      </c>
      <c r="H3380" t="s">
        <v>22</v>
      </c>
      <c r="I3380" t="s">
        <v>15</v>
      </c>
      <c r="J3380">
        <v>2</v>
      </c>
      <c r="K3380">
        <v>12788.47</v>
      </c>
      <c r="L3380" t="s">
        <v>23</v>
      </c>
      <c r="M3380" t="str">
        <f>IF(PatientData[[#This Row],[Age]]&lt;=30,"18-30",IF(PatientData[[#This Row],[Age]]&lt;=40,"31-40",IF(PatientData[[#This Row],[Age]]&lt;=50,"41-50",IF(PatientData[[#This Row],[Age]]&lt;=60,"51-60",IF(PatientData[[#This Row],[Age]]&lt;=70,"61-70",IF(PatientData[[#This Row],[Age]]&lt;=80,"71-80","80+"))))))</f>
        <v>41-50</v>
      </c>
    </row>
    <row r="3381" spans="1:13" x14ac:dyDescent="0.25">
      <c r="A3381" t="s">
        <v>3405</v>
      </c>
      <c r="B3381">
        <v>30</v>
      </c>
      <c r="C3381" t="s">
        <v>13</v>
      </c>
      <c r="D3381">
        <v>146</v>
      </c>
      <c r="E3381">
        <v>223.71927448819901</v>
      </c>
      <c r="F3381">
        <v>28.955041925981199</v>
      </c>
      <c r="G3381" t="s">
        <v>14</v>
      </c>
      <c r="H3381" t="s">
        <v>19</v>
      </c>
      <c r="I3381" t="s">
        <v>28</v>
      </c>
      <c r="J3381">
        <v>5</v>
      </c>
      <c r="K3381">
        <v>4160.58</v>
      </c>
      <c r="L3381" t="s">
        <v>20</v>
      </c>
      <c r="M3381" t="str">
        <f>IF(PatientData[[#This Row],[Age]]&lt;=30,"18-30",IF(PatientData[[#This Row],[Age]]&lt;=40,"31-40",IF(PatientData[[#This Row],[Age]]&lt;=50,"41-50",IF(PatientData[[#This Row],[Age]]&lt;=60,"51-60",IF(PatientData[[#This Row],[Age]]&lt;=70,"61-70",IF(PatientData[[#This Row],[Age]]&lt;=80,"71-80","80+"))))))</f>
        <v>18-30</v>
      </c>
    </row>
    <row r="3382" spans="1:13" x14ac:dyDescent="0.25">
      <c r="A3382" t="s">
        <v>3406</v>
      </c>
      <c r="B3382">
        <v>61</v>
      </c>
      <c r="C3382" t="s">
        <v>13</v>
      </c>
      <c r="D3382">
        <v>144</v>
      </c>
      <c r="E3382">
        <v>269.36467199767401</v>
      </c>
      <c r="F3382">
        <v>27.352297953295501</v>
      </c>
      <c r="G3382" t="s">
        <v>36</v>
      </c>
      <c r="H3382" t="s">
        <v>19</v>
      </c>
      <c r="I3382" t="s">
        <v>15</v>
      </c>
      <c r="J3382">
        <v>6</v>
      </c>
      <c r="K3382">
        <v>12133.57</v>
      </c>
      <c r="L3382" t="s">
        <v>23</v>
      </c>
      <c r="M3382" t="str">
        <f>IF(PatientData[[#This Row],[Age]]&lt;=30,"18-30",IF(PatientData[[#This Row],[Age]]&lt;=40,"31-40",IF(PatientData[[#This Row],[Age]]&lt;=50,"41-50",IF(PatientData[[#This Row],[Age]]&lt;=60,"51-60",IF(PatientData[[#This Row],[Age]]&lt;=70,"61-70",IF(PatientData[[#This Row],[Age]]&lt;=80,"71-80","80+"))))))</f>
        <v>61-70</v>
      </c>
    </row>
    <row r="3383" spans="1:13" x14ac:dyDescent="0.25">
      <c r="A3383" t="s">
        <v>3407</v>
      </c>
      <c r="B3383">
        <v>38</v>
      </c>
      <c r="C3383" t="s">
        <v>25</v>
      </c>
      <c r="D3383">
        <v>143</v>
      </c>
      <c r="E3383">
        <v>204.20606521729999</v>
      </c>
      <c r="F3383">
        <v>23.208034131053299</v>
      </c>
      <c r="G3383" t="s">
        <v>18</v>
      </c>
      <c r="H3383" t="s">
        <v>19</v>
      </c>
      <c r="I3383" t="s">
        <v>28</v>
      </c>
      <c r="J3383">
        <v>5</v>
      </c>
      <c r="K3383">
        <v>7005.19</v>
      </c>
      <c r="L3383" t="s">
        <v>10051</v>
      </c>
      <c r="M3383" t="str">
        <f>IF(PatientData[[#This Row],[Age]]&lt;=30,"18-30",IF(PatientData[[#This Row],[Age]]&lt;=40,"31-40",IF(PatientData[[#This Row],[Age]]&lt;=50,"41-50",IF(PatientData[[#This Row],[Age]]&lt;=60,"51-60",IF(PatientData[[#This Row],[Age]]&lt;=70,"61-70",IF(PatientData[[#This Row],[Age]]&lt;=80,"71-80","80+"))))))</f>
        <v>31-40</v>
      </c>
    </row>
    <row r="3384" spans="1:13" x14ac:dyDescent="0.25">
      <c r="A3384" t="s">
        <v>3408</v>
      </c>
      <c r="B3384">
        <v>80</v>
      </c>
      <c r="C3384" t="s">
        <v>13</v>
      </c>
      <c r="D3384">
        <v>165</v>
      </c>
      <c r="E3384">
        <v>281.36582280204601</v>
      </c>
      <c r="F3384">
        <v>20.716144412473199</v>
      </c>
      <c r="G3384" t="s">
        <v>14</v>
      </c>
      <c r="H3384" t="s">
        <v>22</v>
      </c>
      <c r="I3384" t="s">
        <v>15</v>
      </c>
      <c r="J3384">
        <v>3</v>
      </c>
      <c r="K3384">
        <v>11367.14</v>
      </c>
      <c r="L3384" t="s">
        <v>20</v>
      </c>
      <c r="M3384" t="str">
        <f>IF(PatientData[[#This Row],[Age]]&lt;=30,"18-30",IF(PatientData[[#This Row],[Age]]&lt;=40,"31-40",IF(PatientData[[#This Row],[Age]]&lt;=50,"41-50",IF(PatientData[[#This Row],[Age]]&lt;=60,"51-60",IF(PatientData[[#This Row],[Age]]&lt;=70,"61-70",IF(PatientData[[#This Row],[Age]]&lt;=80,"71-80","80+"))))))</f>
        <v>71-80</v>
      </c>
    </row>
    <row r="3385" spans="1:13" x14ac:dyDescent="0.25">
      <c r="A3385" t="s">
        <v>3409</v>
      </c>
      <c r="B3385">
        <v>47</v>
      </c>
      <c r="C3385" t="s">
        <v>13</v>
      </c>
      <c r="D3385">
        <v>158</v>
      </c>
      <c r="E3385">
        <v>202.65692732552199</v>
      </c>
      <c r="F3385">
        <v>21.2514649593579</v>
      </c>
      <c r="G3385" t="s">
        <v>18</v>
      </c>
      <c r="H3385" t="s">
        <v>22</v>
      </c>
      <c r="I3385" t="s">
        <v>26</v>
      </c>
      <c r="J3385">
        <v>5</v>
      </c>
      <c r="K3385">
        <v>5073.8599999999997</v>
      </c>
      <c r="L3385" t="s">
        <v>23</v>
      </c>
      <c r="M3385" t="str">
        <f>IF(PatientData[[#This Row],[Age]]&lt;=30,"18-30",IF(PatientData[[#This Row],[Age]]&lt;=40,"31-40",IF(PatientData[[#This Row],[Age]]&lt;=50,"41-50",IF(PatientData[[#This Row],[Age]]&lt;=60,"51-60",IF(PatientData[[#This Row],[Age]]&lt;=70,"61-70",IF(PatientData[[#This Row],[Age]]&lt;=80,"71-80","80+"))))))</f>
        <v>41-50</v>
      </c>
    </row>
    <row r="3386" spans="1:13" x14ac:dyDescent="0.25">
      <c r="A3386" t="s">
        <v>3410</v>
      </c>
      <c r="B3386">
        <v>51</v>
      </c>
      <c r="C3386" t="s">
        <v>13</v>
      </c>
      <c r="D3386">
        <v>139</v>
      </c>
      <c r="E3386">
        <v>248.05221144827101</v>
      </c>
      <c r="F3386">
        <v>15.017875248612199</v>
      </c>
      <c r="G3386" t="s">
        <v>18</v>
      </c>
      <c r="H3386" t="s">
        <v>19</v>
      </c>
      <c r="I3386" t="s">
        <v>15</v>
      </c>
      <c r="J3386">
        <v>2</v>
      </c>
      <c r="K3386">
        <v>12338.48</v>
      </c>
      <c r="L3386" t="s">
        <v>16</v>
      </c>
      <c r="M3386" t="str">
        <f>IF(PatientData[[#This Row],[Age]]&lt;=30,"18-30",IF(PatientData[[#This Row],[Age]]&lt;=40,"31-40",IF(PatientData[[#This Row],[Age]]&lt;=50,"41-50",IF(PatientData[[#This Row],[Age]]&lt;=60,"51-60",IF(PatientData[[#This Row],[Age]]&lt;=70,"61-70",IF(PatientData[[#This Row],[Age]]&lt;=80,"71-80","80+"))))))</f>
        <v>51-60</v>
      </c>
    </row>
    <row r="3387" spans="1:13" x14ac:dyDescent="0.25">
      <c r="A3387" t="s">
        <v>3411</v>
      </c>
      <c r="B3387">
        <v>81</v>
      </c>
      <c r="C3387" t="s">
        <v>13</v>
      </c>
      <c r="D3387">
        <v>111</v>
      </c>
      <c r="E3387">
        <v>217.5007867599</v>
      </c>
      <c r="F3387">
        <v>30.460180973419199</v>
      </c>
      <c r="G3387" t="s">
        <v>14</v>
      </c>
      <c r="H3387" t="s">
        <v>22</v>
      </c>
      <c r="I3387" t="s">
        <v>26</v>
      </c>
      <c r="J3387">
        <v>5</v>
      </c>
      <c r="K3387">
        <v>16641.07</v>
      </c>
      <c r="L3387" t="s">
        <v>23</v>
      </c>
      <c r="M3387" t="str">
        <f>IF(PatientData[[#This Row],[Age]]&lt;=30,"18-30",IF(PatientData[[#This Row],[Age]]&lt;=40,"31-40",IF(PatientData[[#This Row],[Age]]&lt;=50,"41-50",IF(PatientData[[#This Row],[Age]]&lt;=60,"51-60",IF(PatientData[[#This Row],[Age]]&lt;=70,"61-70",IF(PatientData[[#This Row],[Age]]&lt;=80,"71-80","80+"))))))</f>
        <v>80+</v>
      </c>
    </row>
    <row r="3388" spans="1:13" x14ac:dyDescent="0.25">
      <c r="A3388" t="s">
        <v>3412</v>
      </c>
      <c r="B3388">
        <v>51</v>
      </c>
      <c r="C3388" t="s">
        <v>25</v>
      </c>
      <c r="D3388">
        <v>131</v>
      </c>
      <c r="E3388">
        <v>229.20936454950001</v>
      </c>
      <c r="F3388">
        <v>26.138038526358699</v>
      </c>
      <c r="G3388" t="s">
        <v>14</v>
      </c>
      <c r="H3388" t="s">
        <v>19</v>
      </c>
      <c r="I3388" t="s">
        <v>28</v>
      </c>
      <c r="J3388">
        <v>4</v>
      </c>
      <c r="K3388">
        <v>7764.3</v>
      </c>
      <c r="L3388" t="s">
        <v>20</v>
      </c>
      <c r="M3388" t="str">
        <f>IF(PatientData[[#This Row],[Age]]&lt;=30,"18-30",IF(PatientData[[#This Row],[Age]]&lt;=40,"31-40",IF(PatientData[[#This Row],[Age]]&lt;=50,"41-50",IF(PatientData[[#This Row],[Age]]&lt;=60,"51-60",IF(PatientData[[#This Row],[Age]]&lt;=70,"61-70",IF(PatientData[[#This Row],[Age]]&lt;=80,"71-80","80+"))))))</f>
        <v>51-60</v>
      </c>
    </row>
    <row r="3389" spans="1:13" x14ac:dyDescent="0.25">
      <c r="A3389" t="s">
        <v>3413</v>
      </c>
      <c r="B3389">
        <v>65</v>
      </c>
      <c r="C3389" t="s">
        <v>13</v>
      </c>
      <c r="D3389">
        <v>90</v>
      </c>
      <c r="E3389">
        <v>249.798432437976</v>
      </c>
      <c r="F3389">
        <v>27.168702019692699</v>
      </c>
      <c r="G3389" t="s">
        <v>18</v>
      </c>
      <c r="H3389" t="s">
        <v>19</v>
      </c>
      <c r="I3389" t="s">
        <v>15</v>
      </c>
      <c r="J3389">
        <v>3</v>
      </c>
      <c r="K3389">
        <v>8319.18</v>
      </c>
      <c r="L3389" t="s">
        <v>16</v>
      </c>
      <c r="M3389" t="str">
        <f>IF(PatientData[[#This Row],[Age]]&lt;=30,"18-30",IF(PatientData[[#This Row],[Age]]&lt;=40,"31-40",IF(PatientData[[#This Row],[Age]]&lt;=50,"41-50",IF(PatientData[[#This Row],[Age]]&lt;=60,"51-60",IF(PatientData[[#This Row],[Age]]&lt;=70,"61-70",IF(PatientData[[#This Row],[Age]]&lt;=80,"71-80","80+"))))))</f>
        <v>61-70</v>
      </c>
    </row>
    <row r="3390" spans="1:13" x14ac:dyDescent="0.25">
      <c r="A3390" t="s">
        <v>3414</v>
      </c>
      <c r="B3390">
        <v>56</v>
      </c>
      <c r="C3390" t="s">
        <v>13</v>
      </c>
      <c r="D3390">
        <v>146</v>
      </c>
      <c r="E3390">
        <v>238.458388161557</v>
      </c>
      <c r="F3390">
        <v>28.980957298796898</v>
      </c>
      <c r="G3390" t="s">
        <v>14</v>
      </c>
      <c r="H3390" t="s">
        <v>22</v>
      </c>
      <c r="I3390" t="s">
        <v>15</v>
      </c>
      <c r="J3390">
        <v>2</v>
      </c>
      <c r="K3390">
        <v>8903.14</v>
      </c>
      <c r="L3390" t="s">
        <v>16</v>
      </c>
      <c r="M3390" t="str">
        <f>IF(PatientData[[#This Row],[Age]]&lt;=30,"18-30",IF(PatientData[[#This Row],[Age]]&lt;=40,"31-40",IF(PatientData[[#This Row],[Age]]&lt;=50,"41-50",IF(PatientData[[#This Row],[Age]]&lt;=60,"51-60",IF(PatientData[[#This Row],[Age]]&lt;=70,"61-70",IF(PatientData[[#This Row],[Age]]&lt;=80,"71-80","80+"))))))</f>
        <v>51-60</v>
      </c>
    </row>
    <row r="3391" spans="1:13" x14ac:dyDescent="0.25">
      <c r="A3391" t="s">
        <v>3415</v>
      </c>
      <c r="B3391">
        <v>55</v>
      </c>
      <c r="C3391" t="s">
        <v>25</v>
      </c>
      <c r="D3391">
        <v>112</v>
      </c>
      <c r="E3391">
        <v>185.90804003601599</v>
      </c>
      <c r="F3391">
        <v>18.645590301222999</v>
      </c>
      <c r="G3391" t="s">
        <v>36</v>
      </c>
      <c r="H3391" t="s">
        <v>19</v>
      </c>
      <c r="I3391" t="s">
        <v>26</v>
      </c>
      <c r="J3391">
        <v>8</v>
      </c>
      <c r="K3391">
        <v>25475.07</v>
      </c>
      <c r="L3391" t="s">
        <v>43</v>
      </c>
      <c r="M3391" t="str">
        <f>IF(PatientData[[#This Row],[Age]]&lt;=30,"18-30",IF(PatientData[[#This Row],[Age]]&lt;=40,"31-40",IF(PatientData[[#This Row],[Age]]&lt;=50,"41-50",IF(PatientData[[#This Row],[Age]]&lt;=60,"51-60",IF(PatientData[[#This Row],[Age]]&lt;=70,"61-70",IF(PatientData[[#This Row],[Age]]&lt;=80,"71-80","80+"))))))</f>
        <v>51-60</v>
      </c>
    </row>
    <row r="3392" spans="1:13" x14ac:dyDescent="0.25">
      <c r="A3392" t="s">
        <v>3416</v>
      </c>
      <c r="B3392">
        <v>50</v>
      </c>
      <c r="C3392" t="s">
        <v>13</v>
      </c>
      <c r="D3392">
        <v>148</v>
      </c>
      <c r="E3392">
        <v>157.26694176829301</v>
      </c>
      <c r="F3392">
        <v>27.539933553194601</v>
      </c>
      <c r="G3392" t="s">
        <v>36</v>
      </c>
      <c r="H3392" t="s">
        <v>19</v>
      </c>
      <c r="I3392" t="s">
        <v>26</v>
      </c>
      <c r="J3392">
        <v>7</v>
      </c>
      <c r="K3392">
        <v>15268.33</v>
      </c>
      <c r="L3392" t="s">
        <v>16</v>
      </c>
      <c r="M3392" t="str">
        <f>IF(PatientData[[#This Row],[Age]]&lt;=30,"18-30",IF(PatientData[[#This Row],[Age]]&lt;=40,"31-40",IF(PatientData[[#This Row],[Age]]&lt;=50,"41-50",IF(PatientData[[#This Row],[Age]]&lt;=60,"51-60",IF(PatientData[[#This Row],[Age]]&lt;=70,"61-70",IF(PatientData[[#This Row],[Age]]&lt;=80,"71-80","80+"))))))</f>
        <v>41-50</v>
      </c>
    </row>
    <row r="3393" spans="1:13" x14ac:dyDescent="0.25">
      <c r="A3393" t="s">
        <v>3417</v>
      </c>
      <c r="B3393">
        <v>42</v>
      </c>
      <c r="C3393" t="s">
        <v>25</v>
      </c>
      <c r="D3393">
        <v>90</v>
      </c>
      <c r="E3393">
        <v>205.93806096782399</v>
      </c>
      <c r="F3393">
        <v>23.857883551970399</v>
      </c>
      <c r="G3393" t="s">
        <v>14</v>
      </c>
      <c r="H3393" t="s">
        <v>19</v>
      </c>
      <c r="I3393" t="s">
        <v>28</v>
      </c>
      <c r="J3393">
        <v>5</v>
      </c>
      <c r="K3393">
        <v>7370.29</v>
      </c>
      <c r="L3393" t="s">
        <v>16</v>
      </c>
      <c r="M3393" t="str">
        <f>IF(PatientData[[#This Row],[Age]]&lt;=30,"18-30",IF(PatientData[[#This Row],[Age]]&lt;=40,"31-40",IF(PatientData[[#This Row],[Age]]&lt;=50,"41-50",IF(PatientData[[#This Row],[Age]]&lt;=60,"51-60",IF(PatientData[[#This Row],[Age]]&lt;=70,"61-70",IF(PatientData[[#This Row],[Age]]&lt;=80,"71-80","80+"))))))</f>
        <v>41-50</v>
      </c>
    </row>
    <row r="3394" spans="1:13" x14ac:dyDescent="0.25">
      <c r="A3394" t="s">
        <v>3418</v>
      </c>
      <c r="B3394">
        <v>73</v>
      </c>
      <c r="C3394" t="s">
        <v>13</v>
      </c>
      <c r="D3394">
        <v>116</v>
      </c>
      <c r="E3394">
        <v>212.08672435558</v>
      </c>
      <c r="F3394">
        <v>25.715107883329601</v>
      </c>
      <c r="G3394" t="s">
        <v>14</v>
      </c>
      <c r="H3394" t="s">
        <v>19</v>
      </c>
      <c r="I3394" t="s">
        <v>15</v>
      </c>
      <c r="J3394">
        <v>7</v>
      </c>
      <c r="K3394">
        <v>11064.3</v>
      </c>
      <c r="L3394" t="s">
        <v>16</v>
      </c>
      <c r="M3394" t="str">
        <f>IF(PatientData[[#This Row],[Age]]&lt;=30,"18-30",IF(PatientData[[#This Row],[Age]]&lt;=40,"31-40",IF(PatientData[[#This Row],[Age]]&lt;=50,"41-50",IF(PatientData[[#This Row],[Age]]&lt;=60,"51-60",IF(PatientData[[#This Row],[Age]]&lt;=70,"61-70",IF(PatientData[[#This Row],[Age]]&lt;=80,"71-80","80+"))))))</f>
        <v>71-80</v>
      </c>
    </row>
    <row r="3395" spans="1:13" x14ac:dyDescent="0.25">
      <c r="A3395" t="s">
        <v>3419</v>
      </c>
      <c r="B3395">
        <v>46</v>
      </c>
      <c r="C3395" t="s">
        <v>13</v>
      </c>
      <c r="D3395">
        <v>127</v>
      </c>
      <c r="E3395">
        <v>197.896659675097</v>
      </c>
      <c r="F3395" t="s">
        <v>10051</v>
      </c>
      <c r="G3395" t="s">
        <v>18</v>
      </c>
      <c r="H3395" t="s">
        <v>22</v>
      </c>
      <c r="I3395" t="s">
        <v>15</v>
      </c>
      <c r="J3395">
        <v>1</v>
      </c>
      <c r="K3395">
        <v>11703.52</v>
      </c>
      <c r="L3395" t="s">
        <v>43</v>
      </c>
      <c r="M3395" t="str">
        <f>IF(PatientData[[#This Row],[Age]]&lt;=30,"18-30",IF(PatientData[[#This Row],[Age]]&lt;=40,"31-40",IF(PatientData[[#This Row],[Age]]&lt;=50,"41-50",IF(PatientData[[#This Row],[Age]]&lt;=60,"51-60",IF(PatientData[[#This Row],[Age]]&lt;=70,"61-70",IF(PatientData[[#This Row],[Age]]&lt;=80,"71-80","80+"))))))</f>
        <v>41-50</v>
      </c>
    </row>
    <row r="3396" spans="1:13" x14ac:dyDescent="0.25">
      <c r="A3396" t="s">
        <v>3420</v>
      </c>
      <c r="B3396">
        <v>57</v>
      </c>
      <c r="C3396" t="s">
        <v>25</v>
      </c>
      <c r="D3396">
        <v>118</v>
      </c>
      <c r="E3396">
        <v>199.27895281924501</v>
      </c>
      <c r="F3396">
        <v>23.663148326971001</v>
      </c>
      <c r="G3396" t="s">
        <v>18</v>
      </c>
      <c r="H3396" t="s">
        <v>22</v>
      </c>
      <c r="I3396" t="s">
        <v>26</v>
      </c>
      <c r="J3396">
        <v>6</v>
      </c>
      <c r="K3396">
        <v>24382.55</v>
      </c>
      <c r="L3396" t="s">
        <v>16</v>
      </c>
      <c r="M3396" t="str">
        <f>IF(PatientData[[#This Row],[Age]]&lt;=30,"18-30",IF(PatientData[[#This Row],[Age]]&lt;=40,"31-40",IF(PatientData[[#This Row],[Age]]&lt;=50,"41-50",IF(PatientData[[#This Row],[Age]]&lt;=60,"51-60",IF(PatientData[[#This Row],[Age]]&lt;=70,"61-70",IF(PatientData[[#This Row],[Age]]&lt;=80,"71-80","80+"))))))</f>
        <v>51-60</v>
      </c>
    </row>
    <row r="3397" spans="1:13" x14ac:dyDescent="0.25">
      <c r="A3397" t="s">
        <v>3421</v>
      </c>
      <c r="B3397">
        <v>32</v>
      </c>
      <c r="C3397" t="s">
        <v>25</v>
      </c>
      <c r="D3397">
        <v>94</v>
      </c>
      <c r="E3397">
        <v>179.81554743172501</v>
      </c>
      <c r="F3397">
        <v>26.011437223500401</v>
      </c>
      <c r="G3397" t="s">
        <v>14</v>
      </c>
      <c r="H3397" t="s">
        <v>22</v>
      </c>
      <c r="I3397" t="s">
        <v>15</v>
      </c>
      <c r="J3397">
        <v>3</v>
      </c>
      <c r="K3397">
        <v>7454.57</v>
      </c>
      <c r="L3397" t="s">
        <v>23</v>
      </c>
      <c r="M3397" t="str">
        <f>IF(PatientData[[#This Row],[Age]]&lt;=30,"18-30",IF(PatientData[[#This Row],[Age]]&lt;=40,"31-40",IF(PatientData[[#This Row],[Age]]&lt;=50,"41-50",IF(PatientData[[#This Row],[Age]]&lt;=60,"51-60",IF(PatientData[[#This Row],[Age]]&lt;=70,"61-70",IF(PatientData[[#This Row],[Age]]&lt;=80,"71-80","80+"))))))</f>
        <v>31-40</v>
      </c>
    </row>
    <row r="3398" spans="1:13" x14ac:dyDescent="0.25">
      <c r="A3398" t="s">
        <v>3422</v>
      </c>
      <c r="B3398">
        <v>62</v>
      </c>
      <c r="C3398" t="s">
        <v>13</v>
      </c>
      <c r="D3398">
        <v>123</v>
      </c>
      <c r="E3398">
        <v>203.941231420756</v>
      </c>
      <c r="F3398">
        <v>30.1533419069956</v>
      </c>
      <c r="G3398" t="s">
        <v>36</v>
      </c>
      <c r="H3398" t="s">
        <v>19</v>
      </c>
      <c r="I3398" t="s">
        <v>15</v>
      </c>
      <c r="J3398">
        <v>5</v>
      </c>
      <c r="K3398">
        <v>9318.73</v>
      </c>
      <c r="L3398" t="s">
        <v>16</v>
      </c>
      <c r="M3398" t="str">
        <f>IF(PatientData[[#This Row],[Age]]&lt;=30,"18-30",IF(PatientData[[#This Row],[Age]]&lt;=40,"31-40",IF(PatientData[[#This Row],[Age]]&lt;=50,"41-50",IF(PatientData[[#This Row],[Age]]&lt;=60,"51-60",IF(PatientData[[#This Row],[Age]]&lt;=70,"61-70",IF(PatientData[[#This Row],[Age]]&lt;=80,"71-80","80+"))))))</f>
        <v>61-70</v>
      </c>
    </row>
    <row r="3399" spans="1:13" x14ac:dyDescent="0.25">
      <c r="A3399" t="s">
        <v>3423</v>
      </c>
      <c r="B3399">
        <v>61</v>
      </c>
      <c r="C3399" t="s">
        <v>25</v>
      </c>
      <c r="D3399">
        <v>115</v>
      </c>
      <c r="E3399">
        <v>292.34437240028501</v>
      </c>
      <c r="F3399">
        <v>26.612025373135101</v>
      </c>
      <c r="G3399" t="s">
        <v>36</v>
      </c>
      <c r="H3399" t="s">
        <v>19</v>
      </c>
      <c r="I3399" t="s">
        <v>15</v>
      </c>
      <c r="J3399">
        <v>5</v>
      </c>
      <c r="K3399">
        <v>7508.56</v>
      </c>
      <c r="L3399" t="s">
        <v>16</v>
      </c>
      <c r="M3399" t="str">
        <f>IF(PatientData[[#This Row],[Age]]&lt;=30,"18-30",IF(PatientData[[#This Row],[Age]]&lt;=40,"31-40",IF(PatientData[[#This Row],[Age]]&lt;=50,"41-50",IF(PatientData[[#This Row],[Age]]&lt;=60,"51-60",IF(PatientData[[#This Row],[Age]]&lt;=70,"61-70",IF(PatientData[[#This Row],[Age]]&lt;=80,"71-80","80+"))))))</f>
        <v>61-70</v>
      </c>
    </row>
    <row r="3400" spans="1:13" x14ac:dyDescent="0.25">
      <c r="A3400" t="s">
        <v>3424</v>
      </c>
      <c r="B3400">
        <v>55</v>
      </c>
      <c r="C3400" t="s">
        <v>13</v>
      </c>
      <c r="D3400">
        <v>110</v>
      </c>
      <c r="E3400">
        <v>223.776240278068</v>
      </c>
      <c r="F3400">
        <v>29.919958934715002</v>
      </c>
      <c r="G3400" t="s">
        <v>36</v>
      </c>
      <c r="H3400" t="s">
        <v>19</v>
      </c>
      <c r="I3400" t="s">
        <v>26</v>
      </c>
      <c r="J3400">
        <v>6</v>
      </c>
      <c r="K3400">
        <v>11362.1</v>
      </c>
      <c r="L3400" t="s">
        <v>16</v>
      </c>
      <c r="M3400" t="str">
        <f>IF(PatientData[[#This Row],[Age]]&lt;=30,"18-30",IF(PatientData[[#This Row],[Age]]&lt;=40,"31-40",IF(PatientData[[#This Row],[Age]]&lt;=50,"41-50",IF(PatientData[[#This Row],[Age]]&lt;=60,"51-60",IF(PatientData[[#This Row],[Age]]&lt;=70,"61-70",IF(PatientData[[#This Row],[Age]]&lt;=80,"71-80","80+"))))))</f>
        <v>51-60</v>
      </c>
    </row>
    <row r="3401" spans="1:13" x14ac:dyDescent="0.25">
      <c r="A3401" t="s">
        <v>3425</v>
      </c>
      <c r="B3401">
        <v>72</v>
      </c>
      <c r="C3401" t="s">
        <v>25</v>
      </c>
      <c r="D3401">
        <v>154</v>
      </c>
      <c r="E3401">
        <v>247.42727384805499</v>
      </c>
      <c r="F3401">
        <v>30.550662632896099</v>
      </c>
      <c r="G3401" t="s">
        <v>18</v>
      </c>
      <c r="H3401" t="s">
        <v>19</v>
      </c>
      <c r="I3401" t="s">
        <v>26</v>
      </c>
      <c r="J3401">
        <v>4</v>
      </c>
      <c r="K3401">
        <v>23066.54</v>
      </c>
      <c r="L3401" t="s">
        <v>10051</v>
      </c>
      <c r="M3401" t="str">
        <f>IF(PatientData[[#This Row],[Age]]&lt;=30,"18-30",IF(PatientData[[#This Row],[Age]]&lt;=40,"31-40",IF(PatientData[[#This Row],[Age]]&lt;=50,"41-50",IF(PatientData[[#This Row],[Age]]&lt;=60,"51-60",IF(PatientData[[#This Row],[Age]]&lt;=70,"61-70",IF(PatientData[[#This Row],[Age]]&lt;=80,"71-80","80+"))))))</f>
        <v>71-80</v>
      </c>
    </row>
    <row r="3402" spans="1:13" x14ac:dyDescent="0.25">
      <c r="A3402" t="s">
        <v>3426</v>
      </c>
      <c r="B3402">
        <v>53</v>
      </c>
      <c r="C3402" t="s">
        <v>25</v>
      </c>
      <c r="D3402">
        <v>157</v>
      </c>
      <c r="E3402">
        <v>246.60106466886299</v>
      </c>
      <c r="F3402">
        <v>21.5344655378249</v>
      </c>
      <c r="G3402" t="s">
        <v>36</v>
      </c>
      <c r="H3402" t="s">
        <v>19</v>
      </c>
      <c r="I3402" t="s">
        <v>26</v>
      </c>
      <c r="J3402">
        <v>3</v>
      </c>
      <c r="K3402">
        <v>21043.66</v>
      </c>
      <c r="L3402" t="s">
        <v>16</v>
      </c>
      <c r="M3402" t="str">
        <f>IF(PatientData[[#This Row],[Age]]&lt;=30,"18-30",IF(PatientData[[#This Row],[Age]]&lt;=40,"31-40",IF(PatientData[[#This Row],[Age]]&lt;=50,"41-50",IF(PatientData[[#This Row],[Age]]&lt;=60,"51-60",IF(PatientData[[#This Row],[Age]]&lt;=70,"61-70",IF(PatientData[[#This Row],[Age]]&lt;=80,"71-80","80+"))))))</f>
        <v>51-60</v>
      </c>
    </row>
    <row r="3403" spans="1:13" x14ac:dyDescent="0.25">
      <c r="A3403" t="s">
        <v>3427</v>
      </c>
      <c r="B3403">
        <v>65</v>
      </c>
      <c r="C3403" t="s">
        <v>25</v>
      </c>
      <c r="D3403">
        <v>147</v>
      </c>
      <c r="E3403">
        <v>225.60111288903499</v>
      </c>
      <c r="F3403">
        <v>25.931212115004101</v>
      </c>
      <c r="G3403" t="s">
        <v>14</v>
      </c>
      <c r="H3403" t="s">
        <v>19</v>
      </c>
      <c r="I3403" t="s">
        <v>28</v>
      </c>
      <c r="J3403">
        <v>4</v>
      </c>
      <c r="K3403">
        <v>5782.28</v>
      </c>
      <c r="L3403" t="s">
        <v>16</v>
      </c>
      <c r="M3403" t="str">
        <f>IF(PatientData[[#This Row],[Age]]&lt;=30,"18-30",IF(PatientData[[#This Row],[Age]]&lt;=40,"31-40",IF(PatientData[[#This Row],[Age]]&lt;=50,"41-50",IF(PatientData[[#This Row],[Age]]&lt;=60,"51-60",IF(PatientData[[#This Row],[Age]]&lt;=70,"61-70",IF(PatientData[[#This Row],[Age]]&lt;=80,"71-80","80+"))))))</f>
        <v>61-70</v>
      </c>
    </row>
    <row r="3404" spans="1:13" x14ac:dyDescent="0.25">
      <c r="A3404" t="s">
        <v>3428</v>
      </c>
      <c r="B3404">
        <v>53</v>
      </c>
      <c r="C3404" t="s">
        <v>13</v>
      </c>
      <c r="D3404">
        <v>116</v>
      </c>
      <c r="E3404">
        <v>283.79135185946899</v>
      </c>
      <c r="F3404">
        <v>28.510612539648701</v>
      </c>
      <c r="G3404" t="s">
        <v>18</v>
      </c>
      <c r="H3404" t="s">
        <v>22</v>
      </c>
      <c r="I3404" t="s">
        <v>26</v>
      </c>
      <c r="J3404">
        <v>4</v>
      </c>
      <c r="K3404">
        <v>27183.86</v>
      </c>
      <c r="L3404" t="s">
        <v>16</v>
      </c>
      <c r="M3404" t="str">
        <f>IF(PatientData[[#This Row],[Age]]&lt;=30,"18-30",IF(PatientData[[#This Row],[Age]]&lt;=40,"31-40",IF(PatientData[[#This Row],[Age]]&lt;=50,"41-50",IF(PatientData[[#This Row],[Age]]&lt;=60,"51-60",IF(PatientData[[#This Row],[Age]]&lt;=70,"61-70",IF(PatientData[[#This Row],[Age]]&lt;=80,"71-80","80+"))))))</f>
        <v>51-60</v>
      </c>
    </row>
    <row r="3405" spans="1:13" x14ac:dyDescent="0.25">
      <c r="A3405" t="s">
        <v>3429</v>
      </c>
      <c r="B3405">
        <v>57</v>
      </c>
      <c r="C3405" t="s">
        <v>13</v>
      </c>
      <c r="D3405">
        <v>117</v>
      </c>
      <c r="E3405">
        <v>280.880129969422</v>
      </c>
      <c r="F3405">
        <v>22.3710838206677</v>
      </c>
      <c r="G3405" t="s">
        <v>14</v>
      </c>
      <c r="H3405" t="s">
        <v>19</v>
      </c>
      <c r="I3405" t="s">
        <v>15</v>
      </c>
      <c r="J3405">
        <v>5</v>
      </c>
      <c r="K3405">
        <v>4206</v>
      </c>
      <c r="L3405" t="s">
        <v>23</v>
      </c>
      <c r="M3405" t="str">
        <f>IF(PatientData[[#This Row],[Age]]&lt;=30,"18-30",IF(PatientData[[#This Row],[Age]]&lt;=40,"31-40",IF(PatientData[[#This Row],[Age]]&lt;=50,"41-50",IF(PatientData[[#This Row],[Age]]&lt;=60,"51-60",IF(PatientData[[#This Row],[Age]]&lt;=70,"61-70",IF(PatientData[[#This Row],[Age]]&lt;=80,"71-80","80+"))))))</f>
        <v>51-60</v>
      </c>
    </row>
    <row r="3406" spans="1:13" x14ac:dyDescent="0.25">
      <c r="A3406" t="s">
        <v>3430</v>
      </c>
      <c r="B3406">
        <v>48</v>
      </c>
      <c r="C3406" t="s">
        <v>13</v>
      </c>
      <c r="D3406">
        <v>126</v>
      </c>
      <c r="E3406">
        <v>203.206940393954</v>
      </c>
      <c r="F3406">
        <v>33.559674246818702</v>
      </c>
      <c r="G3406" t="s">
        <v>36</v>
      </c>
      <c r="H3406" t="s">
        <v>22</v>
      </c>
      <c r="I3406" t="s">
        <v>26</v>
      </c>
      <c r="J3406">
        <v>4</v>
      </c>
      <c r="K3406">
        <v>20922.96</v>
      </c>
      <c r="L3406" t="s">
        <v>16</v>
      </c>
      <c r="M3406" t="str">
        <f>IF(PatientData[[#This Row],[Age]]&lt;=30,"18-30",IF(PatientData[[#This Row],[Age]]&lt;=40,"31-40",IF(PatientData[[#This Row],[Age]]&lt;=50,"41-50",IF(PatientData[[#This Row],[Age]]&lt;=60,"51-60",IF(PatientData[[#This Row],[Age]]&lt;=70,"61-70",IF(PatientData[[#This Row],[Age]]&lt;=80,"71-80","80+"))))))</f>
        <v>41-50</v>
      </c>
    </row>
    <row r="3407" spans="1:13" x14ac:dyDescent="0.25">
      <c r="A3407" t="s">
        <v>3431</v>
      </c>
      <c r="B3407">
        <v>32</v>
      </c>
      <c r="C3407" t="s">
        <v>13</v>
      </c>
      <c r="D3407">
        <v>125</v>
      </c>
      <c r="E3407">
        <v>150.800088347322</v>
      </c>
      <c r="F3407">
        <v>22.730678661236801</v>
      </c>
      <c r="G3407" t="s">
        <v>36</v>
      </c>
      <c r="H3407" t="s">
        <v>19</v>
      </c>
      <c r="I3407" t="s">
        <v>15</v>
      </c>
      <c r="J3407">
        <v>3</v>
      </c>
      <c r="K3407">
        <v>11476.69</v>
      </c>
      <c r="L3407" t="s">
        <v>16</v>
      </c>
      <c r="M3407" t="str">
        <f>IF(PatientData[[#This Row],[Age]]&lt;=30,"18-30",IF(PatientData[[#This Row],[Age]]&lt;=40,"31-40",IF(PatientData[[#This Row],[Age]]&lt;=50,"41-50",IF(PatientData[[#This Row],[Age]]&lt;=60,"51-60",IF(PatientData[[#This Row],[Age]]&lt;=70,"61-70",IF(PatientData[[#This Row],[Age]]&lt;=80,"71-80","80+"))))))</f>
        <v>31-40</v>
      </c>
    </row>
    <row r="3408" spans="1:13" x14ac:dyDescent="0.25">
      <c r="A3408" t="s">
        <v>3432</v>
      </c>
      <c r="B3408">
        <v>44</v>
      </c>
      <c r="C3408" t="s">
        <v>25</v>
      </c>
      <c r="D3408">
        <v>90</v>
      </c>
      <c r="E3408">
        <v>150.68644983313001</v>
      </c>
      <c r="F3408">
        <v>36.267989470917797</v>
      </c>
      <c r="G3408" t="s">
        <v>14</v>
      </c>
      <c r="H3408" t="s">
        <v>22</v>
      </c>
      <c r="I3408" t="s">
        <v>15</v>
      </c>
      <c r="J3408">
        <v>6</v>
      </c>
      <c r="K3408">
        <v>9070.9</v>
      </c>
      <c r="L3408" t="s">
        <v>23</v>
      </c>
      <c r="M3408" t="str">
        <f>IF(PatientData[[#This Row],[Age]]&lt;=30,"18-30",IF(PatientData[[#This Row],[Age]]&lt;=40,"31-40",IF(PatientData[[#This Row],[Age]]&lt;=50,"41-50",IF(PatientData[[#This Row],[Age]]&lt;=60,"51-60",IF(PatientData[[#This Row],[Age]]&lt;=70,"61-70",IF(PatientData[[#This Row],[Age]]&lt;=80,"71-80","80+"))))))</f>
        <v>41-50</v>
      </c>
    </row>
    <row r="3409" spans="1:13" x14ac:dyDescent="0.25">
      <c r="A3409" t="s">
        <v>3433</v>
      </c>
      <c r="B3409">
        <v>46</v>
      </c>
      <c r="C3409" t="s">
        <v>25</v>
      </c>
      <c r="D3409">
        <v>119</v>
      </c>
      <c r="E3409">
        <v>198.61511618815501</v>
      </c>
      <c r="F3409">
        <v>29.720540444766002</v>
      </c>
      <c r="G3409" t="s">
        <v>36</v>
      </c>
      <c r="H3409" t="s">
        <v>22</v>
      </c>
      <c r="I3409" t="s">
        <v>26</v>
      </c>
      <c r="J3409">
        <v>4</v>
      </c>
      <c r="K3409">
        <v>12470.74</v>
      </c>
      <c r="L3409" t="s">
        <v>16</v>
      </c>
      <c r="M3409" t="str">
        <f>IF(PatientData[[#This Row],[Age]]&lt;=30,"18-30",IF(PatientData[[#This Row],[Age]]&lt;=40,"31-40",IF(PatientData[[#This Row],[Age]]&lt;=50,"41-50",IF(PatientData[[#This Row],[Age]]&lt;=60,"51-60",IF(PatientData[[#This Row],[Age]]&lt;=70,"61-70",IF(PatientData[[#This Row],[Age]]&lt;=80,"71-80","80+"))))))</f>
        <v>41-50</v>
      </c>
    </row>
    <row r="3410" spans="1:13" x14ac:dyDescent="0.25">
      <c r="A3410" t="s">
        <v>3434</v>
      </c>
      <c r="B3410">
        <v>45</v>
      </c>
      <c r="C3410" t="s">
        <v>13</v>
      </c>
      <c r="D3410">
        <v>103</v>
      </c>
      <c r="E3410">
        <v>258.200539604482</v>
      </c>
      <c r="F3410">
        <v>27.756524687067699</v>
      </c>
      <c r="G3410" t="s">
        <v>14</v>
      </c>
      <c r="H3410" t="s">
        <v>19</v>
      </c>
      <c r="I3410" t="s">
        <v>28</v>
      </c>
      <c r="J3410">
        <v>2</v>
      </c>
      <c r="K3410">
        <v>6860.03</v>
      </c>
      <c r="L3410" t="s">
        <v>16</v>
      </c>
      <c r="M3410" t="str">
        <f>IF(PatientData[[#This Row],[Age]]&lt;=30,"18-30",IF(PatientData[[#This Row],[Age]]&lt;=40,"31-40",IF(PatientData[[#This Row],[Age]]&lt;=50,"41-50",IF(PatientData[[#This Row],[Age]]&lt;=60,"51-60",IF(PatientData[[#This Row],[Age]]&lt;=70,"61-70",IF(PatientData[[#This Row],[Age]]&lt;=80,"71-80","80+"))))))</f>
        <v>41-50</v>
      </c>
    </row>
    <row r="3411" spans="1:13" x14ac:dyDescent="0.25">
      <c r="A3411" t="s">
        <v>3435</v>
      </c>
      <c r="B3411">
        <v>43</v>
      </c>
      <c r="C3411" t="s">
        <v>13</v>
      </c>
      <c r="D3411">
        <v>121</v>
      </c>
      <c r="E3411">
        <v>205.38898441664401</v>
      </c>
      <c r="F3411">
        <v>25.671278025008299</v>
      </c>
      <c r="G3411" t="s">
        <v>10051</v>
      </c>
      <c r="H3411" t="s">
        <v>22</v>
      </c>
      <c r="I3411" t="s">
        <v>26</v>
      </c>
      <c r="J3411">
        <v>3</v>
      </c>
      <c r="K3411">
        <v>24103.89</v>
      </c>
      <c r="L3411" t="s">
        <v>23</v>
      </c>
      <c r="M3411" t="str">
        <f>IF(PatientData[[#This Row],[Age]]&lt;=30,"18-30",IF(PatientData[[#This Row],[Age]]&lt;=40,"31-40",IF(PatientData[[#This Row],[Age]]&lt;=50,"41-50",IF(PatientData[[#This Row],[Age]]&lt;=60,"51-60",IF(PatientData[[#This Row],[Age]]&lt;=70,"61-70",IF(PatientData[[#This Row],[Age]]&lt;=80,"71-80","80+"))))))</f>
        <v>41-50</v>
      </c>
    </row>
    <row r="3412" spans="1:13" x14ac:dyDescent="0.25">
      <c r="A3412" t="s">
        <v>3436</v>
      </c>
      <c r="B3412">
        <v>54</v>
      </c>
      <c r="C3412" t="s">
        <v>25</v>
      </c>
      <c r="D3412">
        <v>152</v>
      </c>
      <c r="E3412">
        <v>175.605239705885</v>
      </c>
      <c r="F3412">
        <v>36.149381346018401</v>
      </c>
      <c r="G3412" t="s">
        <v>18</v>
      </c>
      <c r="H3412" t="s">
        <v>19</v>
      </c>
      <c r="I3412" t="s">
        <v>15</v>
      </c>
      <c r="J3412">
        <v>6</v>
      </c>
      <c r="K3412">
        <v>13040.48</v>
      </c>
      <c r="L3412" t="s">
        <v>23</v>
      </c>
      <c r="M3412" t="str">
        <f>IF(PatientData[[#This Row],[Age]]&lt;=30,"18-30",IF(PatientData[[#This Row],[Age]]&lt;=40,"31-40",IF(PatientData[[#This Row],[Age]]&lt;=50,"41-50",IF(PatientData[[#This Row],[Age]]&lt;=60,"51-60",IF(PatientData[[#This Row],[Age]]&lt;=70,"61-70",IF(PatientData[[#This Row],[Age]]&lt;=80,"71-80","80+"))))))</f>
        <v>51-60</v>
      </c>
    </row>
    <row r="3413" spans="1:13" x14ac:dyDescent="0.25">
      <c r="A3413" t="s">
        <v>3437</v>
      </c>
      <c r="B3413">
        <v>51</v>
      </c>
      <c r="C3413" t="s">
        <v>25</v>
      </c>
      <c r="D3413">
        <v>109</v>
      </c>
      <c r="E3413">
        <v>179.422783561297</v>
      </c>
      <c r="F3413">
        <v>18.435456628007898</v>
      </c>
      <c r="G3413" t="s">
        <v>14</v>
      </c>
      <c r="H3413" t="s">
        <v>22</v>
      </c>
      <c r="I3413" t="s">
        <v>15</v>
      </c>
      <c r="J3413">
        <v>3</v>
      </c>
      <c r="K3413">
        <v>2617.9499999999998</v>
      </c>
      <c r="L3413" t="s">
        <v>16</v>
      </c>
      <c r="M3413" t="str">
        <f>IF(PatientData[[#This Row],[Age]]&lt;=30,"18-30",IF(PatientData[[#This Row],[Age]]&lt;=40,"31-40",IF(PatientData[[#This Row],[Age]]&lt;=50,"41-50",IF(PatientData[[#This Row],[Age]]&lt;=60,"51-60",IF(PatientData[[#This Row],[Age]]&lt;=70,"61-70",IF(PatientData[[#This Row],[Age]]&lt;=80,"71-80","80+"))))))</f>
        <v>51-60</v>
      </c>
    </row>
    <row r="3414" spans="1:13" x14ac:dyDescent="0.25">
      <c r="A3414" t="s">
        <v>3438</v>
      </c>
      <c r="B3414">
        <v>49</v>
      </c>
      <c r="C3414" t="s">
        <v>13</v>
      </c>
      <c r="D3414">
        <v>119</v>
      </c>
      <c r="E3414">
        <v>195.237075982764</v>
      </c>
      <c r="F3414">
        <v>25.222422543074501</v>
      </c>
      <c r="G3414" t="s">
        <v>14</v>
      </c>
      <c r="H3414" t="s">
        <v>19</v>
      </c>
      <c r="I3414" t="s">
        <v>15</v>
      </c>
      <c r="J3414">
        <v>2</v>
      </c>
      <c r="K3414">
        <v>4077.8</v>
      </c>
      <c r="L3414" t="s">
        <v>16</v>
      </c>
      <c r="M3414" t="str">
        <f>IF(PatientData[[#This Row],[Age]]&lt;=30,"18-30",IF(PatientData[[#This Row],[Age]]&lt;=40,"31-40",IF(PatientData[[#This Row],[Age]]&lt;=50,"41-50",IF(PatientData[[#This Row],[Age]]&lt;=60,"51-60",IF(PatientData[[#This Row],[Age]]&lt;=70,"61-70",IF(PatientData[[#This Row],[Age]]&lt;=80,"71-80","80+"))))))</f>
        <v>41-50</v>
      </c>
    </row>
    <row r="3415" spans="1:13" x14ac:dyDescent="0.25">
      <c r="A3415" t="s">
        <v>3439</v>
      </c>
      <c r="B3415">
        <v>52</v>
      </c>
      <c r="C3415" t="s">
        <v>13</v>
      </c>
      <c r="D3415">
        <v>150</v>
      </c>
      <c r="E3415">
        <v>226.00586645352399</v>
      </c>
      <c r="F3415">
        <v>24.328584742520601</v>
      </c>
      <c r="G3415" t="s">
        <v>18</v>
      </c>
      <c r="H3415" t="s">
        <v>19</v>
      </c>
      <c r="I3415" t="s">
        <v>15</v>
      </c>
      <c r="J3415">
        <v>1</v>
      </c>
      <c r="K3415">
        <v>8983.74</v>
      </c>
      <c r="L3415" t="s">
        <v>16</v>
      </c>
      <c r="M3415" t="str">
        <f>IF(PatientData[[#This Row],[Age]]&lt;=30,"18-30",IF(PatientData[[#This Row],[Age]]&lt;=40,"31-40",IF(PatientData[[#This Row],[Age]]&lt;=50,"41-50",IF(PatientData[[#This Row],[Age]]&lt;=60,"51-60",IF(PatientData[[#This Row],[Age]]&lt;=70,"61-70",IF(PatientData[[#This Row],[Age]]&lt;=80,"71-80","80+"))))))</f>
        <v>51-60</v>
      </c>
    </row>
    <row r="3416" spans="1:13" x14ac:dyDescent="0.25">
      <c r="A3416" t="s">
        <v>3440</v>
      </c>
      <c r="B3416">
        <v>54</v>
      </c>
      <c r="C3416" t="s">
        <v>13</v>
      </c>
      <c r="D3416">
        <v>125</v>
      </c>
      <c r="E3416">
        <v>314.67890640235998</v>
      </c>
      <c r="F3416">
        <v>29.803052134386299</v>
      </c>
      <c r="G3416" t="s">
        <v>18</v>
      </c>
      <c r="H3416" t="s">
        <v>10051</v>
      </c>
      <c r="I3416" t="s">
        <v>15</v>
      </c>
      <c r="J3416">
        <v>1</v>
      </c>
      <c r="K3416">
        <v>7228.83</v>
      </c>
      <c r="L3416" t="s">
        <v>23</v>
      </c>
      <c r="M3416" t="str">
        <f>IF(PatientData[[#This Row],[Age]]&lt;=30,"18-30",IF(PatientData[[#This Row],[Age]]&lt;=40,"31-40",IF(PatientData[[#This Row],[Age]]&lt;=50,"41-50",IF(PatientData[[#This Row],[Age]]&lt;=60,"51-60",IF(PatientData[[#This Row],[Age]]&lt;=70,"61-70",IF(PatientData[[#This Row],[Age]]&lt;=80,"71-80","80+"))))))</f>
        <v>51-60</v>
      </c>
    </row>
    <row r="3417" spans="1:13" x14ac:dyDescent="0.25">
      <c r="A3417" t="s">
        <v>3441</v>
      </c>
      <c r="B3417">
        <v>52</v>
      </c>
      <c r="C3417" t="s">
        <v>13</v>
      </c>
      <c r="D3417">
        <v>106</v>
      </c>
      <c r="E3417">
        <v>225.536228992292</v>
      </c>
      <c r="F3417">
        <v>20.298378688054001</v>
      </c>
      <c r="G3417" t="s">
        <v>18</v>
      </c>
      <c r="H3417" t="s">
        <v>19</v>
      </c>
      <c r="I3417" t="s">
        <v>15</v>
      </c>
      <c r="J3417">
        <v>5</v>
      </c>
      <c r="K3417">
        <v>10096.16</v>
      </c>
      <c r="L3417" t="s">
        <v>16</v>
      </c>
      <c r="M3417" t="str">
        <f>IF(PatientData[[#This Row],[Age]]&lt;=30,"18-30",IF(PatientData[[#This Row],[Age]]&lt;=40,"31-40",IF(PatientData[[#This Row],[Age]]&lt;=50,"41-50",IF(PatientData[[#This Row],[Age]]&lt;=60,"51-60",IF(PatientData[[#This Row],[Age]]&lt;=70,"61-70",IF(PatientData[[#This Row],[Age]]&lt;=80,"71-80","80+"))))))</f>
        <v>51-60</v>
      </c>
    </row>
    <row r="3418" spans="1:13" x14ac:dyDescent="0.25">
      <c r="A3418" t="s">
        <v>3442</v>
      </c>
      <c r="B3418">
        <v>49</v>
      </c>
      <c r="C3418" t="s">
        <v>25</v>
      </c>
      <c r="D3418">
        <v>122</v>
      </c>
      <c r="E3418">
        <v>194.24227328299401</v>
      </c>
      <c r="F3418">
        <v>25.331884302229199</v>
      </c>
      <c r="G3418" t="s">
        <v>36</v>
      </c>
      <c r="H3418" t="s">
        <v>19</v>
      </c>
      <c r="I3418" t="s">
        <v>15</v>
      </c>
      <c r="J3418">
        <v>7</v>
      </c>
      <c r="K3418">
        <v>9902.9</v>
      </c>
      <c r="L3418" t="s">
        <v>16</v>
      </c>
      <c r="M3418" t="str">
        <f>IF(PatientData[[#This Row],[Age]]&lt;=30,"18-30",IF(PatientData[[#This Row],[Age]]&lt;=40,"31-40",IF(PatientData[[#This Row],[Age]]&lt;=50,"41-50",IF(PatientData[[#This Row],[Age]]&lt;=60,"51-60",IF(PatientData[[#This Row],[Age]]&lt;=70,"61-70",IF(PatientData[[#This Row],[Age]]&lt;=80,"71-80","80+"))))))</f>
        <v>41-50</v>
      </c>
    </row>
    <row r="3419" spans="1:13" x14ac:dyDescent="0.25">
      <c r="A3419" t="s">
        <v>3443</v>
      </c>
      <c r="B3419">
        <v>45</v>
      </c>
      <c r="C3419" t="s">
        <v>13</v>
      </c>
      <c r="D3419">
        <v>112</v>
      </c>
      <c r="E3419">
        <v>198.79281267297</v>
      </c>
      <c r="F3419">
        <v>21.722501261158399</v>
      </c>
      <c r="G3419" t="s">
        <v>14</v>
      </c>
      <c r="H3419" t="s">
        <v>19</v>
      </c>
      <c r="I3419" t="s">
        <v>28</v>
      </c>
      <c r="J3419">
        <v>3</v>
      </c>
      <c r="K3419">
        <v>4057.17</v>
      </c>
      <c r="L3419" t="s">
        <v>16</v>
      </c>
      <c r="M3419" t="str">
        <f>IF(PatientData[[#This Row],[Age]]&lt;=30,"18-30",IF(PatientData[[#This Row],[Age]]&lt;=40,"31-40",IF(PatientData[[#This Row],[Age]]&lt;=50,"41-50",IF(PatientData[[#This Row],[Age]]&lt;=60,"51-60",IF(PatientData[[#This Row],[Age]]&lt;=70,"61-70",IF(PatientData[[#This Row],[Age]]&lt;=80,"71-80","80+"))))))</f>
        <v>41-50</v>
      </c>
    </row>
    <row r="3420" spans="1:13" x14ac:dyDescent="0.25">
      <c r="A3420" t="s">
        <v>3444</v>
      </c>
      <c r="B3420">
        <v>67</v>
      </c>
      <c r="C3420" t="s">
        <v>25</v>
      </c>
      <c r="D3420">
        <v>175</v>
      </c>
      <c r="E3420">
        <v>271.64849836166201</v>
      </c>
      <c r="F3420">
        <v>30.242751017874301</v>
      </c>
      <c r="G3420" t="s">
        <v>36</v>
      </c>
      <c r="H3420" t="s">
        <v>19</v>
      </c>
      <c r="I3420" t="s">
        <v>15</v>
      </c>
      <c r="J3420">
        <v>7</v>
      </c>
      <c r="K3420">
        <v>11700.71</v>
      </c>
      <c r="L3420" t="s">
        <v>16</v>
      </c>
      <c r="M3420" t="str">
        <f>IF(PatientData[[#This Row],[Age]]&lt;=30,"18-30",IF(PatientData[[#This Row],[Age]]&lt;=40,"31-40",IF(PatientData[[#This Row],[Age]]&lt;=50,"41-50",IF(PatientData[[#This Row],[Age]]&lt;=60,"51-60",IF(PatientData[[#This Row],[Age]]&lt;=70,"61-70",IF(PatientData[[#This Row],[Age]]&lt;=80,"71-80","80+"))))))</f>
        <v>61-70</v>
      </c>
    </row>
    <row r="3421" spans="1:13" x14ac:dyDescent="0.25">
      <c r="A3421" t="s">
        <v>3445</v>
      </c>
      <c r="B3421">
        <v>56</v>
      </c>
      <c r="C3421" t="s">
        <v>25</v>
      </c>
      <c r="D3421">
        <v>124</v>
      </c>
      <c r="E3421">
        <v>206.67633868420799</v>
      </c>
      <c r="F3421">
        <v>30.530809241425501</v>
      </c>
      <c r="G3421" t="s">
        <v>36</v>
      </c>
      <c r="H3421" t="s">
        <v>19</v>
      </c>
      <c r="I3421" t="s">
        <v>15</v>
      </c>
      <c r="J3421">
        <v>7</v>
      </c>
      <c r="K3421">
        <v>10407.15</v>
      </c>
      <c r="L3421" t="s">
        <v>16</v>
      </c>
      <c r="M3421" t="str">
        <f>IF(PatientData[[#This Row],[Age]]&lt;=30,"18-30",IF(PatientData[[#This Row],[Age]]&lt;=40,"31-40",IF(PatientData[[#This Row],[Age]]&lt;=50,"41-50",IF(PatientData[[#This Row],[Age]]&lt;=60,"51-60",IF(PatientData[[#This Row],[Age]]&lt;=70,"61-70",IF(PatientData[[#This Row],[Age]]&lt;=80,"71-80","80+"))))))</f>
        <v>51-60</v>
      </c>
    </row>
    <row r="3422" spans="1:13" x14ac:dyDescent="0.25">
      <c r="A3422" t="s">
        <v>3446</v>
      </c>
      <c r="B3422">
        <v>33</v>
      </c>
      <c r="C3422" t="s">
        <v>13</v>
      </c>
      <c r="D3422">
        <v>111</v>
      </c>
      <c r="E3422">
        <v>235.82743820800201</v>
      </c>
      <c r="F3422">
        <v>18.9527283843594</v>
      </c>
      <c r="G3422" t="s">
        <v>14</v>
      </c>
      <c r="H3422" t="s">
        <v>22</v>
      </c>
      <c r="I3422" t="s">
        <v>28</v>
      </c>
      <c r="J3422">
        <v>1</v>
      </c>
      <c r="K3422">
        <v>2972.28</v>
      </c>
      <c r="L3422" t="s">
        <v>16</v>
      </c>
      <c r="M3422" t="str">
        <f>IF(PatientData[[#This Row],[Age]]&lt;=30,"18-30",IF(PatientData[[#This Row],[Age]]&lt;=40,"31-40",IF(PatientData[[#This Row],[Age]]&lt;=50,"41-50",IF(PatientData[[#This Row],[Age]]&lt;=60,"51-60",IF(PatientData[[#This Row],[Age]]&lt;=70,"61-70",IF(PatientData[[#This Row],[Age]]&lt;=80,"71-80","80+"))))))</f>
        <v>31-40</v>
      </c>
    </row>
    <row r="3423" spans="1:13" x14ac:dyDescent="0.25">
      <c r="A3423" t="s">
        <v>3447</v>
      </c>
      <c r="B3423">
        <v>73</v>
      </c>
      <c r="C3423" t="s">
        <v>25</v>
      </c>
      <c r="D3423">
        <v>131</v>
      </c>
      <c r="E3423">
        <v>230.82830381782799</v>
      </c>
      <c r="F3423">
        <v>27.397885103147999</v>
      </c>
      <c r="G3423" t="s">
        <v>18</v>
      </c>
      <c r="H3423" t="s">
        <v>19</v>
      </c>
      <c r="I3423" t="s">
        <v>15</v>
      </c>
      <c r="J3423">
        <v>2</v>
      </c>
      <c r="K3423">
        <v>12128.2</v>
      </c>
      <c r="L3423" t="s">
        <v>16</v>
      </c>
      <c r="M3423" t="str">
        <f>IF(PatientData[[#This Row],[Age]]&lt;=30,"18-30",IF(PatientData[[#This Row],[Age]]&lt;=40,"31-40",IF(PatientData[[#This Row],[Age]]&lt;=50,"41-50",IF(PatientData[[#This Row],[Age]]&lt;=60,"51-60",IF(PatientData[[#This Row],[Age]]&lt;=70,"61-70",IF(PatientData[[#This Row],[Age]]&lt;=80,"71-80","80+"))))))</f>
        <v>71-80</v>
      </c>
    </row>
    <row r="3424" spans="1:13" x14ac:dyDescent="0.25">
      <c r="A3424" t="s">
        <v>3448</v>
      </c>
      <c r="B3424">
        <v>50</v>
      </c>
      <c r="C3424" t="s">
        <v>25</v>
      </c>
      <c r="D3424">
        <v>127</v>
      </c>
      <c r="E3424">
        <v>189.799965327378</v>
      </c>
      <c r="F3424">
        <v>24.579189412250301</v>
      </c>
      <c r="G3424" t="s">
        <v>14</v>
      </c>
      <c r="H3424" t="s">
        <v>22</v>
      </c>
      <c r="I3424" t="s">
        <v>15</v>
      </c>
      <c r="J3424">
        <v>2</v>
      </c>
      <c r="K3424">
        <v>6103.15</v>
      </c>
      <c r="L3424" t="s">
        <v>23</v>
      </c>
      <c r="M3424" t="str">
        <f>IF(PatientData[[#This Row],[Age]]&lt;=30,"18-30",IF(PatientData[[#This Row],[Age]]&lt;=40,"31-40",IF(PatientData[[#This Row],[Age]]&lt;=50,"41-50",IF(PatientData[[#This Row],[Age]]&lt;=60,"51-60",IF(PatientData[[#This Row],[Age]]&lt;=70,"61-70",IF(PatientData[[#This Row],[Age]]&lt;=80,"71-80","80+"))))))</f>
        <v>41-50</v>
      </c>
    </row>
    <row r="3425" spans="1:13" x14ac:dyDescent="0.25">
      <c r="A3425" t="s">
        <v>3449</v>
      </c>
      <c r="B3425">
        <v>49</v>
      </c>
      <c r="C3425" t="s">
        <v>25</v>
      </c>
      <c r="D3425">
        <v>115</v>
      </c>
      <c r="E3425">
        <v>274.441894546122</v>
      </c>
      <c r="F3425">
        <v>29.183029956319999</v>
      </c>
      <c r="G3425" t="s">
        <v>36</v>
      </c>
      <c r="H3425" t="s">
        <v>22</v>
      </c>
      <c r="I3425" t="s">
        <v>26</v>
      </c>
      <c r="J3425">
        <v>8</v>
      </c>
      <c r="K3425">
        <v>23977.41</v>
      </c>
      <c r="L3425" t="s">
        <v>16</v>
      </c>
      <c r="M3425" t="str">
        <f>IF(PatientData[[#This Row],[Age]]&lt;=30,"18-30",IF(PatientData[[#This Row],[Age]]&lt;=40,"31-40",IF(PatientData[[#This Row],[Age]]&lt;=50,"41-50",IF(PatientData[[#This Row],[Age]]&lt;=60,"51-60",IF(PatientData[[#This Row],[Age]]&lt;=70,"61-70",IF(PatientData[[#This Row],[Age]]&lt;=80,"71-80","80+"))))))</f>
        <v>41-50</v>
      </c>
    </row>
    <row r="3426" spans="1:13" x14ac:dyDescent="0.25">
      <c r="A3426" t="s">
        <v>3450</v>
      </c>
      <c r="B3426">
        <v>48</v>
      </c>
      <c r="C3426" t="s">
        <v>13</v>
      </c>
      <c r="D3426">
        <v>100</v>
      </c>
      <c r="E3426">
        <v>246.29572750175299</v>
      </c>
      <c r="F3426">
        <v>17.982997742448099</v>
      </c>
      <c r="G3426" t="s">
        <v>36</v>
      </c>
      <c r="H3426" t="s">
        <v>19</v>
      </c>
      <c r="I3426" t="s">
        <v>15</v>
      </c>
      <c r="J3426">
        <v>2</v>
      </c>
      <c r="K3426">
        <v>7544.34</v>
      </c>
      <c r="L3426" t="s">
        <v>43</v>
      </c>
      <c r="M3426" t="str">
        <f>IF(PatientData[[#This Row],[Age]]&lt;=30,"18-30",IF(PatientData[[#This Row],[Age]]&lt;=40,"31-40",IF(PatientData[[#This Row],[Age]]&lt;=50,"41-50",IF(PatientData[[#This Row],[Age]]&lt;=60,"51-60",IF(PatientData[[#This Row],[Age]]&lt;=70,"61-70",IF(PatientData[[#This Row],[Age]]&lt;=80,"71-80","80+"))))))</f>
        <v>41-50</v>
      </c>
    </row>
    <row r="3427" spans="1:13" x14ac:dyDescent="0.25">
      <c r="A3427" t="s">
        <v>3451</v>
      </c>
      <c r="B3427">
        <v>48</v>
      </c>
      <c r="C3427" t="s">
        <v>25</v>
      </c>
      <c r="D3427">
        <v>106</v>
      </c>
      <c r="E3427">
        <v>239.61733668991499</v>
      </c>
      <c r="F3427">
        <v>23.3914456595476</v>
      </c>
      <c r="G3427" t="s">
        <v>18</v>
      </c>
      <c r="H3427" t="s">
        <v>19</v>
      </c>
      <c r="I3427" t="s">
        <v>28</v>
      </c>
      <c r="J3427">
        <v>2</v>
      </c>
      <c r="K3427">
        <v>5632.55</v>
      </c>
      <c r="L3427" t="s">
        <v>16</v>
      </c>
      <c r="M3427" t="str">
        <f>IF(PatientData[[#This Row],[Age]]&lt;=30,"18-30",IF(PatientData[[#This Row],[Age]]&lt;=40,"31-40",IF(PatientData[[#This Row],[Age]]&lt;=50,"41-50",IF(PatientData[[#This Row],[Age]]&lt;=60,"51-60",IF(PatientData[[#This Row],[Age]]&lt;=70,"61-70",IF(PatientData[[#This Row],[Age]]&lt;=80,"71-80","80+"))))))</f>
        <v>41-50</v>
      </c>
    </row>
    <row r="3428" spans="1:13" x14ac:dyDescent="0.25">
      <c r="A3428" t="s">
        <v>3452</v>
      </c>
      <c r="B3428">
        <v>45</v>
      </c>
      <c r="C3428" t="s">
        <v>25</v>
      </c>
      <c r="D3428">
        <v>90</v>
      </c>
      <c r="E3428">
        <v>267.994354647796</v>
      </c>
      <c r="F3428">
        <v>27.176371790738301</v>
      </c>
      <c r="G3428" t="s">
        <v>36</v>
      </c>
      <c r="H3428" t="s">
        <v>19</v>
      </c>
      <c r="I3428" t="s">
        <v>15</v>
      </c>
      <c r="J3428">
        <v>3</v>
      </c>
      <c r="K3428">
        <v>11710.32</v>
      </c>
      <c r="L3428" t="s">
        <v>43</v>
      </c>
      <c r="M3428" t="str">
        <f>IF(PatientData[[#This Row],[Age]]&lt;=30,"18-30",IF(PatientData[[#This Row],[Age]]&lt;=40,"31-40",IF(PatientData[[#This Row],[Age]]&lt;=50,"41-50",IF(PatientData[[#This Row],[Age]]&lt;=60,"51-60",IF(PatientData[[#This Row],[Age]]&lt;=70,"61-70",IF(PatientData[[#This Row],[Age]]&lt;=80,"71-80","80+"))))))</f>
        <v>41-50</v>
      </c>
    </row>
    <row r="3429" spans="1:13" x14ac:dyDescent="0.25">
      <c r="A3429" t="s">
        <v>3453</v>
      </c>
      <c r="B3429">
        <v>49</v>
      </c>
      <c r="C3429" t="s">
        <v>13</v>
      </c>
      <c r="D3429">
        <v>144</v>
      </c>
      <c r="E3429">
        <v>142.76858555881299</v>
      </c>
      <c r="F3429">
        <v>22.453944430367599</v>
      </c>
      <c r="G3429" t="s">
        <v>14</v>
      </c>
      <c r="H3429" t="s">
        <v>22</v>
      </c>
      <c r="I3429" t="s">
        <v>15</v>
      </c>
      <c r="J3429">
        <v>3</v>
      </c>
      <c r="K3429">
        <v>10800.34</v>
      </c>
      <c r="L3429" t="s">
        <v>16</v>
      </c>
      <c r="M3429" t="str">
        <f>IF(PatientData[[#This Row],[Age]]&lt;=30,"18-30",IF(PatientData[[#This Row],[Age]]&lt;=40,"31-40",IF(PatientData[[#This Row],[Age]]&lt;=50,"41-50",IF(PatientData[[#This Row],[Age]]&lt;=60,"51-60",IF(PatientData[[#This Row],[Age]]&lt;=70,"61-70",IF(PatientData[[#This Row],[Age]]&lt;=80,"71-80","80+"))))))</f>
        <v>41-50</v>
      </c>
    </row>
    <row r="3430" spans="1:13" x14ac:dyDescent="0.25">
      <c r="A3430" t="s">
        <v>3454</v>
      </c>
      <c r="B3430">
        <v>37</v>
      </c>
      <c r="C3430" t="s">
        <v>13</v>
      </c>
      <c r="D3430">
        <v>131</v>
      </c>
      <c r="E3430">
        <v>295.47637143649098</v>
      </c>
      <c r="F3430">
        <v>33.509536904233698</v>
      </c>
      <c r="G3430" t="s">
        <v>18</v>
      </c>
      <c r="H3430" t="s">
        <v>19</v>
      </c>
      <c r="I3430" t="s">
        <v>15</v>
      </c>
      <c r="J3430">
        <v>3</v>
      </c>
      <c r="K3430">
        <v>10218.92</v>
      </c>
      <c r="L3430" t="s">
        <v>23</v>
      </c>
      <c r="M3430" t="str">
        <f>IF(PatientData[[#This Row],[Age]]&lt;=30,"18-30",IF(PatientData[[#This Row],[Age]]&lt;=40,"31-40",IF(PatientData[[#This Row],[Age]]&lt;=50,"41-50",IF(PatientData[[#This Row],[Age]]&lt;=60,"51-60",IF(PatientData[[#This Row],[Age]]&lt;=70,"61-70",IF(PatientData[[#This Row],[Age]]&lt;=80,"71-80","80+"))))))</f>
        <v>31-40</v>
      </c>
    </row>
    <row r="3431" spans="1:13" x14ac:dyDescent="0.25">
      <c r="A3431" t="s">
        <v>3455</v>
      </c>
      <c r="B3431">
        <v>25</v>
      </c>
      <c r="C3431" t="s">
        <v>25</v>
      </c>
      <c r="D3431">
        <v>115</v>
      </c>
      <c r="E3431">
        <v>253.27635599956599</v>
      </c>
      <c r="F3431">
        <v>30.112482697366001</v>
      </c>
      <c r="G3431" t="s">
        <v>36</v>
      </c>
      <c r="H3431" t="s">
        <v>19</v>
      </c>
      <c r="I3431" t="s">
        <v>15</v>
      </c>
      <c r="J3431">
        <v>6</v>
      </c>
      <c r="K3431">
        <v>6660.05</v>
      </c>
      <c r="L3431" t="s">
        <v>23</v>
      </c>
      <c r="M3431" t="str">
        <f>IF(PatientData[[#This Row],[Age]]&lt;=30,"18-30",IF(PatientData[[#This Row],[Age]]&lt;=40,"31-40",IF(PatientData[[#This Row],[Age]]&lt;=50,"41-50",IF(PatientData[[#This Row],[Age]]&lt;=60,"51-60",IF(PatientData[[#This Row],[Age]]&lt;=70,"61-70",IF(PatientData[[#This Row],[Age]]&lt;=80,"71-80","80+"))))))</f>
        <v>18-30</v>
      </c>
    </row>
    <row r="3432" spans="1:13" x14ac:dyDescent="0.25">
      <c r="A3432" t="s">
        <v>3456</v>
      </c>
      <c r="B3432">
        <v>56</v>
      </c>
      <c r="C3432" t="s">
        <v>25</v>
      </c>
      <c r="D3432">
        <v>166</v>
      </c>
      <c r="E3432">
        <v>229.94919413196601</v>
      </c>
      <c r="F3432">
        <v>33.9929039795908</v>
      </c>
      <c r="G3432" t="s">
        <v>36</v>
      </c>
      <c r="H3432" t="s">
        <v>19</v>
      </c>
      <c r="I3432" t="s">
        <v>15</v>
      </c>
      <c r="J3432">
        <v>2</v>
      </c>
      <c r="K3432">
        <v>6689.5</v>
      </c>
      <c r="L3432" t="s">
        <v>23</v>
      </c>
      <c r="M3432" t="str">
        <f>IF(PatientData[[#This Row],[Age]]&lt;=30,"18-30",IF(PatientData[[#This Row],[Age]]&lt;=40,"31-40",IF(PatientData[[#This Row],[Age]]&lt;=50,"41-50",IF(PatientData[[#This Row],[Age]]&lt;=60,"51-60",IF(PatientData[[#This Row],[Age]]&lt;=70,"61-70",IF(PatientData[[#This Row],[Age]]&lt;=80,"71-80","80+"))))))</f>
        <v>51-60</v>
      </c>
    </row>
    <row r="3433" spans="1:13" x14ac:dyDescent="0.25">
      <c r="A3433" t="s">
        <v>3457</v>
      </c>
      <c r="B3433">
        <v>59</v>
      </c>
      <c r="C3433" t="s">
        <v>25</v>
      </c>
      <c r="D3433">
        <v>134</v>
      </c>
      <c r="E3433">
        <v>231.916584206625</v>
      </c>
      <c r="F3433">
        <v>21.5961691390741</v>
      </c>
      <c r="G3433" t="s">
        <v>36</v>
      </c>
      <c r="H3433" t="s">
        <v>22</v>
      </c>
      <c r="I3433" t="s">
        <v>26</v>
      </c>
      <c r="J3433">
        <v>7</v>
      </c>
      <c r="K3433">
        <v>17943.77</v>
      </c>
      <c r="L3433" t="s">
        <v>23</v>
      </c>
      <c r="M3433" t="str">
        <f>IF(PatientData[[#This Row],[Age]]&lt;=30,"18-30",IF(PatientData[[#This Row],[Age]]&lt;=40,"31-40",IF(PatientData[[#This Row],[Age]]&lt;=50,"41-50",IF(PatientData[[#This Row],[Age]]&lt;=60,"51-60",IF(PatientData[[#This Row],[Age]]&lt;=70,"61-70",IF(PatientData[[#This Row],[Age]]&lt;=80,"71-80","80+"))))))</f>
        <v>51-60</v>
      </c>
    </row>
    <row r="3434" spans="1:13" x14ac:dyDescent="0.25">
      <c r="A3434" t="s">
        <v>3458</v>
      </c>
      <c r="B3434">
        <v>66</v>
      </c>
      <c r="C3434" t="s">
        <v>13</v>
      </c>
      <c r="D3434">
        <v>134</v>
      </c>
      <c r="E3434">
        <v>195.46812171277099</v>
      </c>
      <c r="F3434">
        <v>19.641818156207702</v>
      </c>
      <c r="G3434" t="s">
        <v>18</v>
      </c>
      <c r="H3434" t="s">
        <v>19</v>
      </c>
      <c r="I3434" t="s">
        <v>15</v>
      </c>
      <c r="J3434">
        <v>3</v>
      </c>
      <c r="K3434">
        <v>9249.7199999999993</v>
      </c>
      <c r="L3434" t="s">
        <v>23</v>
      </c>
      <c r="M3434" t="str">
        <f>IF(PatientData[[#This Row],[Age]]&lt;=30,"18-30",IF(PatientData[[#This Row],[Age]]&lt;=40,"31-40",IF(PatientData[[#This Row],[Age]]&lt;=50,"41-50",IF(PatientData[[#This Row],[Age]]&lt;=60,"51-60",IF(PatientData[[#This Row],[Age]]&lt;=70,"61-70",IF(PatientData[[#This Row],[Age]]&lt;=80,"71-80","80+"))))))</f>
        <v>61-70</v>
      </c>
    </row>
    <row r="3435" spans="1:13" x14ac:dyDescent="0.25">
      <c r="A3435" t="s">
        <v>3459</v>
      </c>
      <c r="B3435">
        <v>58</v>
      </c>
      <c r="C3435" t="s">
        <v>13</v>
      </c>
      <c r="D3435">
        <v>172</v>
      </c>
      <c r="E3435">
        <v>267.32011959071701</v>
      </c>
      <c r="F3435">
        <v>33.395103630357703</v>
      </c>
      <c r="G3435" t="s">
        <v>18</v>
      </c>
      <c r="H3435" t="s">
        <v>19</v>
      </c>
      <c r="I3435" t="s">
        <v>26</v>
      </c>
      <c r="J3435">
        <v>1</v>
      </c>
      <c r="K3435">
        <v>19815.34</v>
      </c>
      <c r="L3435" t="s">
        <v>16</v>
      </c>
      <c r="M3435" t="str">
        <f>IF(PatientData[[#This Row],[Age]]&lt;=30,"18-30",IF(PatientData[[#This Row],[Age]]&lt;=40,"31-40",IF(PatientData[[#This Row],[Age]]&lt;=50,"41-50",IF(PatientData[[#This Row],[Age]]&lt;=60,"51-60",IF(PatientData[[#This Row],[Age]]&lt;=70,"61-70",IF(PatientData[[#This Row],[Age]]&lt;=80,"71-80","80+"))))))</f>
        <v>51-60</v>
      </c>
    </row>
    <row r="3436" spans="1:13" x14ac:dyDescent="0.25">
      <c r="A3436" t="s">
        <v>3460</v>
      </c>
      <c r="B3436">
        <v>51</v>
      </c>
      <c r="C3436" t="s">
        <v>13</v>
      </c>
      <c r="D3436">
        <v>131</v>
      </c>
      <c r="E3436">
        <v>221.120836029071</v>
      </c>
      <c r="F3436">
        <v>23.9261696911474</v>
      </c>
      <c r="G3436" t="s">
        <v>14</v>
      </c>
      <c r="H3436" t="s">
        <v>19</v>
      </c>
      <c r="I3436" t="s">
        <v>28</v>
      </c>
      <c r="J3436">
        <v>4</v>
      </c>
      <c r="K3436">
        <v>4145.99</v>
      </c>
      <c r="L3436" t="s">
        <v>20</v>
      </c>
      <c r="M3436" t="str">
        <f>IF(PatientData[[#This Row],[Age]]&lt;=30,"18-30",IF(PatientData[[#This Row],[Age]]&lt;=40,"31-40",IF(PatientData[[#This Row],[Age]]&lt;=50,"41-50",IF(PatientData[[#This Row],[Age]]&lt;=60,"51-60",IF(PatientData[[#This Row],[Age]]&lt;=70,"61-70",IF(PatientData[[#This Row],[Age]]&lt;=80,"71-80","80+"))))))</f>
        <v>51-60</v>
      </c>
    </row>
    <row r="3437" spans="1:13" x14ac:dyDescent="0.25">
      <c r="A3437" t="s">
        <v>3461</v>
      </c>
      <c r="B3437">
        <v>85</v>
      </c>
      <c r="C3437" t="s">
        <v>25</v>
      </c>
      <c r="D3437">
        <v>105</v>
      </c>
      <c r="E3437">
        <v>229.99161733813699</v>
      </c>
      <c r="F3437">
        <v>24.825550258262801</v>
      </c>
      <c r="G3437" t="s">
        <v>18</v>
      </c>
      <c r="H3437" t="s">
        <v>22</v>
      </c>
      <c r="I3437" t="s">
        <v>26</v>
      </c>
      <c r="J3437">
        <v>4</v>
      </c>
      <c r="K3437">
        <v>13909.35</v>
      </c>
      <c r="L3437" t="s">
        <v>16</v>
      </c>
      <c r="M3437" t="str">
        <f>IF(PatientData[[#This Row],[Age]]&lt;=30,"18-30",IF(PatientData[[#This Row],[Age]]&lt;=40,"31-40",IF(PatientData[[#This Row],[Age]]&lt;=50,"41-50",IF(PatientData[[#This Row],[Age]]&lt;=60,"51-60",IF(PatientData[[#This Row],[Age]]&lt;=70,"61-70",IF(PatientData[[#This Row],[Age]]&lt;=80,"71-80","80+"))))))</f>
        <v>80+</v>
      </c>
    </row>
    <row r="3438" spans="1:13" x14ac:dyDescent="0.25">
      <c r="A3438" t="s">
        <v>3462</v>
      </c>
      <c r="B3438">
        <v>55</v>
      </c>
      <c r="C3438" t="s">
        <v>13</v>
      </c>
      <c r="D3438">
        <v>121</v>
      </c>
      <c r="E3438">
        <v>227.507325401385</v>
      </c>
      <c r="F3438">
        <v>21.1884987039649</v>
      </c>
      <c r="G3438" t="s">
        <v>14</v>
      </c>
      <c r="H3438" t="s">
        <v>10051</v>
      </c>
      <c r="I3438" t="s">
        <v>15</v>
      </c>
      <c r="J3438">
        <v>2</v>
      </c>
      <c r="K3438">
        <v>13116.95</v>
      </c>
      <c r="L3438" t="s">
        <v>16</v>
      </c>
      <c r="M3438" t="str">
        <f>IF(PatientData[[#This Row],[Age]]&lt;=30,"18-30",IF(PatientData[[#This Row],[Age]]&lt;=40,"31-40",IF(PatientData[[#This Row],[Age]]&lt;=50,"41-50",IF(PatientData[[#This Row],[Age]]&lt;=60,"51-60",IF(PatientData[[#This Row],[Age]]&lt;=70,"61-70",IF(PatientData[[#This Row],[Age]]&lt;=80,"71-80","80+"))))))</f>
        <v>51-60</v>
      </c>
    </row>
    <row r="3439" spans="1:13" x14ac:dyDescent="0.25">
      <c r="A3439" t="s">
        <v>3463</v>
      </c>
      <c r="B3439">
        <v>42</v>
      </c>
      <c r="C3439" t="s">
        <v>13</v>
      </c>
      <c r="D3439">
        <v>114</v>
      </c>
      <c r="E3439" t="s">
        <v>10051</v>
      </c>
      <c r="F3439">
        <v>26.8600541210958</v>
      </c>
      <c r="G3439" t="s">
        <v>18</v>
      </c>
      <c r="H3439" t="s">
        <v>22</v>
      </c>
      <c r="I3439" t="s">
        <v>26</v>
      </c>
      <c r="J3439">
        <v>1</v>
      </c>
      <c r="K3439">
        <v>15858.26</v>
      </c>
      <c r="L3439" t="s">
        <v>16</v>
      </c>
      <c r="M3439" t="str">
        <f>IF(PatientData[[#This Row],[Age]]&lt;=30,"18-30",IF(PatientData[[#This Row],[Age]]&lt;=40,"31-40",IF(PatientData[[#This Row],[Age]]&lt;=50,"41-50",IF(PatientData[[#This Row],[Age]]&lt;=60,"51-60",IF(PatientData[[#This Row],[Age]]&lt;=70,"61-70",IF(PatientData[[#This Row],[Age]]&lt;=80,"71-80","80+"))))))</f>
        <v>41-50</v>
      </c>
    </row>
    <row r="3440" spans="1:13" x14ac:dyDescent="0.25">
      <c r="A3440" t="s">
        <v>3464</v>
      </c>
      <c r="B3440">
        <v>52</v>
      </c>
      <c r="C3440" t="s">
        <v>13</v>
      </c>
      <c r="D3440">
        <v>102</v>
      </c>
      <c r="E3440">
        <v>166.156214051175</v>
      </c>
      <c r="F3440">
        <v>38.698481742904598</v>
      </c>
      <c r="G3440" t="s">
        <v>14</v>
      </c>
      <c r="H3440" t="s">
        <v>22</v>
      </c>
      <c r="I3440" t="s">
        <v>15</v>
      </c>
      <c r="J3440">
        <v>1</v>
      </c>
      <c r="K3440">
        <v>6901.25</v>
      </c>
      <c r="L3440" t="s">
        <v>16</v>
      </c>
      <c r="M3440" t="str">
        <f>IF(PatientData[[#This Row],[Age]]&lt;=30,"18-30",IF(PatientData[[#This Row],[Age]]&lt;=40,"31-40",IF(PatientData[[#This Row],[Age]]&lt;=50,"41-50",IF(PatientData[[#This Row],[Age]]&lt;=60,"51-60",IF(PatientData[[#This Row],[Age]]&lt;=70,"61-70",IF(PatientData[[#This Row],[Age]]&lt;=80,"71-80","80+"))))))</f>
        <v>51-60</v>
      </c>
    </row>
    <row r="3441" spans="1:13" x14ac:dyDescent="0.25">
      <c r="A3441" t="s">
        <v>3465</v>
      </c>
      <c r="B3441">
        <v>61</v>
      </c>
      <c r="C3441" t="s">
        <v>13</v>
      </c>
      <c r="D3441">
        <v>103</v>
      </c>
      <c r="E3441">
        <v>213.859714934035</v>
      </c>
      <c r="F3441">
        <v>32.986151686406401</v>
      </c>
      <c r="G3441" t="s">
        <v>18</v>
      </c>
      <c r="H3441" t="s">
        <v>19</v>
      </c>
      <c r="I3441" t="s">
        <v>15</v>
      </c>
      <c r="J3441">
        <v>3</v>
      </c>
      <c r="K3441">
        <v>2873.24</v>
      </c>
      <c r="L3441" t="s">
        <v>16</v>
      </c>
      <c r="M3441" t="str">
        <f>IF(PatientData[[#This Row],[Age]]&lt;=30,"18-30",IF(PatientData[[#This Row],[Age]]&lt;=40,"31-40",IF(PatientData[[#This Row],[Age]]&lt;=50,"41-50",IF(PatientData[[#This Row],[Age]]&lt;=60,"51-60",IF(PatientData[[#This Row],[Age]]&lt;=70,"61-70",IF(PatientData[[#This Row],[Age]]&lt;=80,"71-80","80+"))))))</f>
        <v>61-70</v>
      </c>
    </row>
    <row r="3442" spans="1:13" x14ac:dyDescent="0.25">
      <c r="A3442" t="s">
        <v>3466</v>
      </c>
      <c r="B3442">
        <v>67</v>
      </c>
      <c r="C3442" t="s">
        <v>13</v>
      </c>
      <c r="D3442">
        <v>120</v>
      </c>
      <c r="E3442">
        <v>320.75800827552803</v>
      </c>
      <c r="F3442">
        <v>25.785540498414001</v>
      </c>
      <c r="G3442" t="s">
        <v>14</v>
      </c>
      <c r="H3442" t="s">
        <v>19</v>
      </c>
      <c r="I3442" t="s">
        <v>15</v>
      </c>
      <c r="J3442">
        <v>3</v>
      </c>
      <c r="K3442">
        <v>9040.51</v>
      </c>
      <c r="L3442" t="s">
        <v>16</v>
      </c>
      <c r="M3442" t="str">
        <f>IF(PatientData[[#This Row],[Age]]&lt;=30,"18-30",IF(PatientData[[#This Row],[Age]]&lt;=40,"31-40",IF(PatientData[[#This Row],[Age]]&lt;=50,"41-50",IF(PatientData[[#This Row],[Age]]&lt;=60,"51-60",IF(PatientData[[#This Row],[Age]]&lt;=70,"61-70",IF(PatientData[[#This Row],[Age]]&lt;=80,"71-80","80+"))))))</f>
        <v>61-70</v>
      </c>
    </row>
    <row r="3443" spans="1:13" x14ac:dyDescent="0.25">
      <c r="A3443" t="s">
        <v>3467</v>
      </c>
      <c r="B3443">
        <v>42</v>
      </c>
      <c r="C3443" t="s">
        <v>13</v>
      </c>
      <c r="D3443">
        <v>156</v>
      </c>
      <c r="E3443">
        <v>171.322779721594</v>
      </c>
      <c r="F3443">
        <v>17.522320621315998</v>
      </c>
      <c r="G3443" t="s">
        <v>36</v>
      </c>
      <c r="H3443" t="s">
        <v>19</v>
      </c>
      <c r="I3443" t="s">
        <v>26</v>
      </c>
      <c r="J3443">
        <v>4</v>
      </c>
      <c r="K3443">
        <v>12743.3</v>
      </c>
      <c r="L3443" t="s">
        <v>16</v>
      </c>
      <c r="M3443" t="str">
        <f>IF(PatientData[[#This Row],[Age]]&lt;=30,"18-30",IF(PatientData[[#This Row],[Age]]&lt;=40,"31-40",IF(PatientData[[#This Row],[Age]]&lt;=50,"41-50",IF(PatientData[[#This Row],[Age]]&lt;=60,"51-60",IF(PatientData[[#This Row],[Age]]&lt;=70,"61-70",IF(PatientData[[#This Row],[Age]]&lt;=80,"71-80","80+"))))))</f>
        <v>41-50</v>
      </c>
    </row>
    <row r="3444" spans="1:13" x14ac:dyDescent="0.25">
      <c r="A3444" t="s">
        <v>3468</v>
      </c>
      <c r="B3444">
        <v>24</v>
      </c>
      <c r="C3444" t="s">
        <v>25</v>
      </c>
      <c r="D3444">
        <v>105</v>
      </c>
      <c r="E3444">
        <v>219.920615034478</v>
      </c>
      <c r="F3444">
        <v>30.059854369290999</v>
      </c>
      <c r="G3444" t="s">
        <v>18</v>
      </c>
      <c r="H3444" t="s">
        <v>22</v>
      </c>
      <c r="I3444" t="s">
        <v>26</v>
      </c>
      <c r="J3444">
        <v>4</v>
      </c>
      <c r="K3444">
        <v>11806.57</v>
      </c>
      <c r="L3444" t="s">
        <v>16</v>
      </c>
      <c r="M3444" t="str">
        <f>IF(PatientData[[#This Row],[Age]]&lt;=30,"18-30",IF(PatientData[[#This Row],[Age]]&lt;=40,"31-40",IF(PatientData[[#This Row],[Age]]&lt;=50,"41-50",IF(PatientData[[#This Row],[Age]]&lt;=60,"51-60",IF(PatientData[[#This Row],[Age]]&lt;=70,"61-70",IF(PatientData[[#This Row],[Age]]&lt;=80,"71-80","80+"))))))</f>
        <v>18-30</v>
      </c>
    </row>
    <row r="3445" spans="1:13" x14ac:dyDescent="0.25">
      <c r="A3445" t="s">
        <v>3469</v>
      </c>
      <c r="B3445">
        <v>55</v>
      </c>
      <c r="C3445" t="s">
        <v>13</v>
      </c>
      <c r="D3445">
        <v>106</v>
      </c>
      <c r="E3445">
        <v>235.55768124868999</v>
      </c>
      <c r="F3445">
        <v>23.956364331166601</v>
      </c>
      <c r="G3445" t="s">
        <v>14</v>
      </c>
      <c r="H3445" t="s">
        <v>19</v>
      </c>
      <c r="I3445" t="s">
        <v>28</v>
      </c>
      <c r="J3445">
        <v>4</v>
      </c>
      <c r="K3445">
        <v>4489.51</v>
      </c>
      <c r="L3445" t="s">
        <v>20</v>
      </c>
      <c r="M3445" t="str">
        <f>IF(PatientData[[#This Row],[Age]]&lt;=30,"18-30",IF(PatientData[[#This Row],[Age]]&lt;=40,"31-40",IF(PatientData[[#This Row],[Age]]&lt;=50,"41-50",IF(PatientData[[#This Row],[Age]]&lt;=60,"51-60",IF(PatientData[[#This Row],[Age]]&lt;=70,"61-70",IF(PatientData[[#This Row],[Age]]&lt;=80,"71-80","80+"))))))</f>
        <v>51-60</v>
      </c>
    </row>
    <row r="3446" spans="1:13" x14ac:dyDescent="0.25">
      <c r="A3446" t="s">
        <v>3470</v>
      </c>
      <c r="B3446">
        <v>58</v>
      </c>
      <c r="C3446" t="s">
        <v>13</v>
      </c>
      <c r="D3446">
        <v>163</v>
      </c>
      <c r="E3446">
        <v>203.593192390756</v>
      </c>
      <c r="F3446">
        <v>22.249246314646101</v>
      </c>
      <c r="G3446" t="s">
        <v>14</v>
      </c>
      <c r="H3446" t="s">
        <v>19</v>
      </c>
      <c r="I3446" t="s">
        <v>15</v>
      </c>
      <c r="J3446">
        <v>6</v>
      </c>
      <c r="K3446">
        <v>15824.19</v>
      </c>
      <c r="L3446" t="s">
        <v>20</v>
      </c>
      <c r="M3446" t="str">
        <f>IF(PatientData[[#This Row],[Age]]&lt;=30,"18-30",IF(PatientData[[#This Row],[Age]]&lt;=40,"31-40",IF(PatientData[[#This Row],[Age]]&lt;=50,"41-50",IF(PatientData[[#This Row],[Age]]&lt;=60,"51-60",IF(PatientData[[#This Row],[Age]]&lt;=70,"61-70",IF(PatientData[[#This Row],[Age]]&lt;=80,"71-80","80+"))))))</f>
        <v>51-60</v>
      </c>
    </row>
    <row r="3447" spans="1:13" x14ac:dyDescent="0.25">
      <c r="A3447" t="s">
        <v>3471</v>
      </c>
      <c r="B3447">
        <v>61</v>
      </c>
      <c r="C3447" t="s">
        <v>13</v>
      </c>
      <c r="D3447">
        <v>136</v>
      </c>
      <c r="E3447">
        <v>203.508845466911</v>
      </c>
      <c r="F3447">
        <v>35.057122762118702</v>
      </c>
      <c r="G3447" t="s">
        <v>14</v>
      </c>
      <c r="H3447" t="s">
        <v>19</v>
      </c>
      <c r="I3447" t="s">
        <v>15</v>
      </c>
      <c r="J3447">
        <v>5</v>
      </c>
      <c r="K3447">
        <v>7835.59</v>
      </c>
      <c r="L3447" t="s">
        <v>16</v>
      </c>
      <c r="M3447" t="str">
        <f>IF(PatientData[[#This Row],[Age]]&lt;=30,"18-30",IF(PatientData[[#This Row],[Age]]&lt;=40,"31-40",IF(PatientData[[#This Row],[Age]]&lt;=50,"41-50",IF(PatientData[[#This Row],[Age]]&lt;=60,"51-60",IF(PatientData[[#This Row],[Age]]&lt;=70,"61-70",IF(PatientData[[#This Row],[Age]]&lt;=80,"71-80","80+"))))))</f>
        <v>61-70</v>
      </c>
    </row>
    <row r="3448" spans="1:13" x14ac:dyDescent="0.25">
      <c r="A3448" t="s">
        <v>3472</v>
      </c>
      <c r="B3448">
        <v>58</v>
      </c>
      <c r="C3448" t="s">
        <v>25</v>
      </c>
      <c r="D3448">
        <v>160</v>
      </c>
      <c r="E3448">
        <v>279.36065961715502</v>
      </c>
      <c r="F3448">
        <v>34.741743076587703</v>
      </c>
      <c r="G3448" t="s">
        <v>18</v>
      </c>
      <c r="H3448" t="s">
        <v>22</v>
      </c>
      <c r="I3448" t="s">
        <v>26</v>
      </c>
      <c r="J3448">
        <v>3</v>
      </c>
      <c r="K3448">
        <v>19872.689999999999</v>
      </c>
      <c r="L3448" t="s">
        <v>16</v>
      </c>
      <c r="M3448" t="str">
        <f>IF(PatientData[[#This Row],[Age]]&lt;=30,"18-30",IF(PatientData[[#This Row],[Age]]&lt;=40,"31-40",IF(PatientData[[#This Row],[Age]]&lt;=50,"41-50",IF(PatientData[[#This Row],[Age]]&lt;=60,"51-60",IF(PatientData[[#This Row],[Age]]&lt;=70,"61-70",IF(PatientData[[#This Row],[Age]]&lt;=80,"71-80","80+"))))))</f>
        <v>51-60</v>
      </c>
    </row>
    <row r="3449" spans="1:13" x14ac:dyDescent="0.25">
      <c r="A3449" t="s">
        <v>3473</v>
      </c>
      <c r="B3449">
        <v>66</v>
      </c>
      <c r="C3449" t="s">
        <v>13</v>
      </c>
      <c r="D3449">
        <v>128</v>
      </c>
      <c r="E3449">
        <v>247.01935472551301</v>
      </c>
      <c r="F3449">
        <v>25.048251085143701</v>
      </c>
      <c r="G3449" t="s">
        <v>18</v>
      </c>
      <c r="H3449" t="s">
        <v>19</v>
      </c>
      <c r="I3449" t="s">
        <v>15</v>
      </c>
      <c r="J3449">
        <v>3</v>
      </c>
      <c r="K3449">
        <v>12160.25</v>
      </c>
      <c r="L3449" t="s">
        <v>16</v>
      </c>
      <c r="M3449" t="str">
        <f>IF(PatientData[[#This Row],[Age]]&lt;=30,"18-30",IF(PatientData[[#This Row],[Age]]&lt;=40,"31-40",IF(PatientData[[#This Row],[Age]]&lt;=50,"41-50",IF(PatientData[[#This Row],[Age]]&lt;=60,"51-60",IF(PatientData[[#This Row],[Age]]&lt;=70,"61-70",IF(PatientData[[#This Row],[Age]]&lt;=80,"71-80","80+"))))))</f>
        <v>61-70</v>
      </c>
    </row>
    <row r="3450" spans="1:13" x14ac:dyDescent="0.25">
      <c r="A3450" t="s">
        <v>3474</v>
      </c>
      <c r="B3450">
        <v>69</v>
      </c>
      <c r="C3450" t="s">
        <v>13</v>
      </c>
      <c r="D3450">
        <v>134</v>
      </c>
      <c r="E3450">
        <v>185.555684877159</v>
      </c>
      <c r="F3450">
        <v>22.976739859117899</v>
      </c>
      <c r="G3450" t="s">
        <v>36</v>
      </c>
      <c r="H3450" t="s">
        <v>22</v>
      </c>
      <c r="I3450" t="s">
        <v>26</v>
      </c>
      <c r="J3450">
        <v>7</v>
      </c>
      <c r="K3450" t="s">
        <v>10051</v>
      </c>
      <c r="L3450" t="s">
        <v>16</v>
      </c>
      <c r="M3450" t="str">
        <f>IF(PatientData[[#This Row],[Age]]&lt;=30,"18-30",IF(PatientData[[#This Row],[Age]]&lt;=40,"31-40",IF(PatientData[[#This Row],[Age]]&lt;=50,"41-50",IF(PatientData[[#This Row],[Age]]&lt;=60,"51-60",IF(PatientData[[#This Row],[Age]]&lt;=70,"61-70",IF(PatientData[[#This Row],[Age]]&lt;=80,"71-80","80+"))))))</f>
        <v>61-70</v>
      </c>
    </row>
    <row r="3451" spans="1:13" x14ac:dyDescent="0.25">
      <c r="A3451" t="s">
        <v>3475</v>
      </c>
      <c r="B3451">
        <v>26</v>
      </c>
      <c r="C3451" t="s">
        <v>13</v>
      </c>
      <c r="D3451">
        <v>123</v>
      </c>
      <c r="E3451">
        <v>147.068133343889</v>
      </c>
      <c r="F3451">
        <v>27.827161089341001</v>
      </c>
      <c r="G3451" t="s">
        <v>36</v>
      </c>
      <c r="H3451" t="s">
        <v>22</v>
      </c>
      <c r="I3451" t="s">
        <v>28</v>
      </c>
      <c r="J3451">
        <v>3</v>
      </c>
      <c r="K3451">
        <v>5267.74</v>
      </c>
      <c r="L3451" t="s">
        <v>23</v>
      </c>
      <c r="M3451" t="str">
        <f>IF(PatientData[[#This Row],[Age]]&lt;=30,"18-30",IF(PatientData[[#This Row],[Age]]&lt;=40,"31-40",IF(PatientData[[#This Row],[Age]]&lt;=50,"41-50",IF(PatientData[[#This Row],[Age]]&lt;=60,"51-60",IF(PatientData[[#This Row],[Age]]&lt;=70,"61-70",IF(PatientData[[#This Row],[Age]]&lt;=80,"71-80","80+"))))))</f>
        <v>18-30</v>
      </c>
    </row>
    <row r="3452" spans="1:13" x14ac:dyDescent="0.25">
      <c r="A3452" t="s">
        <v>3476</v>
      </c>
      <c r="B3452">
        <v>73</v>
      </c>
      <c r="C3452" t="s">
        <v>25</v>
      </c>
      <c r="D3452" t="s">
        <v>10051</v>
      </c>
      <c r="E3452">
        <v>165.11627027468501</v>
      </c>
      <c r="F3452">
        <v>31.137255420247101</v>
      </c>
      <c r="G3452" t="s">
        <v>18</v>
      </c>
      <c r="H3452" t="s">
        <v>19</v>
      </c>
      <c r="I3452" t="s">
        <v>28</v>
      </c>
      <c r="J3452">
        <v>5</v>
      </c>
      <c r="K3452">
        <v>4053.25</v>
      </c>
      <c r="L3452" t="s">
        <v>16</v>
      </c>
      <c r="M3452" t="str">
        <f>IF(PatientData[[#This Row],[Age]]&lt;=30,"18-30",IF(PatientData[[#This Row],[Age]]&lt;=40,"31-40",IF(PatientData[[#This Row],[Age]]&lt;=50,"41-50",IF(PatientData[[#This Row],[Age]]&lt;=60,"51-60",IF(PatientData[[#This Row],[Age]]&lt;=70,"61-70",IF(PatientData[[#This Row],[Age]]&lt;=80,"71-80","80+"))))))</f>
        <v>71-80</v>
      </c>
    </row>
    <row r="3453" spans="1:13" x14ac:dyDescent="0.25">
      <c r="A3453" t="s">
        <v>3477</v>
      </c>
      <c r="B3453">
        <v>56</v>
      </c>
      <c r="C3453" t="s">
        <v>25</v>
      </c>
      <c r="D3453">
        <v>134</v>
      </c>
      <c r="E3453">
        <v>228.56520174755701</v>
      </c>
      <c r="F3453">
        <v>32.399385951815702</v>
      </c>
      <c r="G3453" t="s">
        <v>36</v>
      </c>
      <c r="H3453" t="s">
        <v>19</v>
      </c>
      <c r="I3453" t="s">
        <v>15</v>
      </c>
      <c r="J3453">
        <v>7</v>
      </c>
      <c r="K3453">
        <v>11308.05</v>
      </c>
      <c r="L3453" t="s">
        <v>23</v>
      </c>
      <c r="M3453" t="str">
        <f>IF(PatientData[[#This Row],[Age]]&lt;=30,"18-30",IF(PatientData[[#This Row],[Age]]&lt;=40,"31-40",IF(PatientData[[#This Row],[Age]]&lt;=50,"41-50",IF(PatientData[[#This Row],[Age]]&lt;=60,"51-60",IF(PatientData[[#This Row],[Age]]&lt;=70,"61-70",IF(PatientData[[#This Row],[Age]]&lt;=80,"71-80","80+"))))))</f>
        <v>51-60</v>
      </c>
    </row>
    <row r="3454" spans="1:13" x14ac:dyDescent="0.25">
      <c r="A3454" t="s">
        <v>3478</v>
      </c>
      <c r="B3454">
        <v>71</v>
      </c>
      <c r="C3454" t="s">
        <v>25</v>
      </c>
      <c r="D3454">
        <v>123</v>
      </c>
      <c r="E3454">
        <v>188.05543959425501</v>
      </c>
      <c r="F3454">
        <v>24.4814658140163</v>
      </c>
      <c r="G3454" t="s">
        <v>14</v>
      </c>
      <c r="H3454" t="s">
        <v>22</v>
      </c>
      <c r="I3454" t="s">
        <v>15</v>
      </c>
      <c r="J3454">
        <v>2</v>
      </c>
      <c r="K3454">
        <v>7846.98</v>
      </c>
      <c r="L3454" t="s">
        <v>16</v>
      </c>
      <c r="M3454" t="str">
        <f>IF(PatientData[[#This Row],[Age]]&lt;=30,"18-30",IF(PatientData[[#This Row],[Age]]&lt;=40,"31-40",IF(PatientData[[#This Row],[Age]]&lt;=50,"41-50",IF(PatientData[[#This Row],[Age]]&lt;=60,"51-60",IF(PatientData[[#This Row],[Age]]&lt;=70,"61-70",IF(PatientData[[#This Row],[Age]]&lt;=80,"71-80","80+"))))))</f>
        <v>71-80</v>
      </c>
    </row>
    <row r="3455" spans="1:13" x14ac:dyDescent="0.25">
      <c r="A3455" t="s">
        <v>3479</v>
      </c>
      <c r="B3455">
        <v>18</v>
      </c>
      <c r="C3455" t="s">
        <v>25</v>
      </c>
      <c r="D3455">
        <v>100</v>
      </c>
      <c r="E3455">
        <v>233.64528885044399</v>
      </c>
      <c r="F3455">
        <v>32.635925376717502</v>
      </c>
      <c r="G3455" t="s">
        <v>10051</v>
      </c>
      <c r="H3455" t="s">
        <v>19</v>
      </c>
      <c r="I3455" t="s">
        <v>28</v>
      </c>
      <c r="J3455">
        <v>1</v>
      </c>
      <c r="K3455">
        <v>4158.1099999999997</v>
      </c>
      <c r="L3455" t="s">
        <v>20</v>
      </c>
      <c r="M3455" t="str">
        <f>IF(PatientData[[#This Row],[Age]]&lt;=30,"18-30",IF(PatientData[[#This Row],[Age]]&lt;=40,"31-40",IF(PatientData[[#This Row],[Age]]&lt;=50,"41-50",IF(PatientData[[#This Row],[Age]]&lt;=60,"51-60",IF(PatientData[[#This Row],[Age]]&lt;=70,"61-70",IF(PatientData[[#This Row],[Age]]&lt;=80,"71-80","80+"))))))</f>
        <v>18-30</v>
      </c>
    </row>
    <row r="3456" spans="1:13" x14ac:dyDescent="0.25">
      <c r="A3456" t="s">
        <v>3480</v>
      </c>
      <c r="B3456">
        <v>66</v>
      </c>
      <c r="C3456" t="s">
        <v>13</v>
      </c>
      <c r="D3456">
        <v>93</v>
      </c>
      <c r="E3456" t="s">
        <v>10051</v>
      </c>
      <c r="F3456">
        <v>28.646571392759</v>
      </c>
      <c r="G3456" t="s">
        <v>14</v>
      </c>
      <c r="H3456" t="s">
        <v>22</v>
      </c>
      <c r="I3456" t="s">
        <v>15</v>
      </c>
      <c r="J3456">
        <v>4</v>
      </c>
      <c r="K3456">
        <v>11788.41</v>
      </c>
      <c r="L3456" t="s">
        <v>23</v>
      </c>
      <c r="M3456" t="str">
        <f>IF(PatientData[[#This Row],[Age]]&lt;=30,"18-30",IF(PatientData[[#This Row],[Age]]&lt;=40,"31-40",IF(PatientData[[#This Row],[Age]]&lt;=50,"41-50",IF(PatientData[[#This Row],[Age]]&lt;=60,"51-60",IF(PatientData[[#This Row],[Age]]&lt;=70,"61-70",IF(PatientData[[#This Row],[Age]]&lt;=80,"71-80","80+"))))))</f>
        <v>61-70</v>
      </c>
    </row>
    <row r="3457" spans="1:13" x14ac:dyDescent="0.25">
      <c r="A3457" t="s">
        <v>3481</v>
      </c>
      <c r="B3457">
        <v>64</v>
      </c>
      <c r="C3457" t="s">
        <v>13</v>
      </c>
      <c r="D3457">
        <v>103</v>
      </c>
      <c r="E3457">
        <v>138.53686804658599</v>
      </c>
      <c r="F3457">
        <v>24.740665524050101</v>
      </c>
      <c r="G3457" t="s">
        <v>36</v>
      </c>
      <c r="H3457" t="s">
        <v>19</v>
      </c>
      <c r="I3457" t="s">
        <v>15</v>
      </c>
      <c r="J3457">
        <v>4</v>
      </c>
      <c r="K3457">
        <v>2557.81</v>
      </c>
      <c r="L3457" t="s">
        <v>16</v>
      </c>
      <c r="M3457" t="str">
        <f>IF(PatientData[[#This Row],[Age]]&lt;=30,"18-30",IF(PatientData[[#This Row],[Age]]&lt;=40,"31-40",IF(PatientData[[#This Row],[Age]]&lt;=50,"41-50",IF(PatientData[[#This Row],[Age]]&lt;=60,"51-60",IF(PatientData[[#This Row],[Age]]&lt;=70,"61-70",IF(PatientData[[#This Row],[Age]]&lt;=80,"71-80","80+"))))))</f>
        <v>61-70</v>
      </c>
    </row>
    <row r="3458" spans="1:13" x14ac:dyDescent="0.25">
      <c r="A3458" t="s">
        <v>3482</v>
      </c>
      <c r="B3458">
        <v>58</v>
      </c>
      <c r="C3458" t="s">
        <v>13</v>
      </c>
      <c r="D3458">
        <v>139</v>
      </c>
      <c r="E3458">
        <v>252.70976644359601</v>
      </c>
      <c r="F3458">
        <v>37.596859682389599</v>
      </c>
      <c r="G3458" t="s">
        <v>18</v>
      </c>
      <c r="H3458" t="s">
        <v>19</v>
      </c>
      <c r="I3458" t="s">
        <v>15</v>
      </c>
      <c r="J3458">
        <v>2</v>
      </c>
      <c r="K3458">
        <v>9302.8700000000008</v>
      </c>
      <c r="L3458" t="s">
        <v>16</v>
      </c>
      <c r="M3458" t="str">
        <f>IF(PatientData[[#This Row],[Age]]&lt;=30,"18-30",IF(PatientData[[#This Row],[Age]]&lt;=40,"31-40",IF(PatientData[[#This Row],[Age]]&lt;=50,"41-50",IF(PatientData[[#This Row],[Age]]&lt;=60,"51-60",IF(PatientData[[#This Row],[Age]]&lt;=70,"61-70",IF(PatientData[[#This Row],[Age]]&lt;=80,"71-80","80+"))))))</f>
        <v>51-60</v>
      </c>
    </row>
    <row r="3459" spans="1:13" x14ac:dyDescent="0.25">
      <c r="A3459" t="s">
        <v>3483</v>
      </c>
      <c r="B3459">
        <v>81</v>
      </c>
      <c r="C3459" t="s">
        <v>13</v>
      </c>
      <c r="D3459">
        <v>114</v>
      </c>
      <c r="E3459">
        <v>273.067807319064</v>
      </c>
      <c r="F3459">
        <v>26.735928760915101</v>
      </c>
      <c r="G3459" t="s">
        <v>14</v>
      </c>
      <c r="H3459" t="s">
        <v>19</v>
      </c>
      <c r="I3459" t="s">
        <v>15</v>
      </c>
      <c r="J3459">
        <v>4</v>
      </c>
      <c r="K3459">
        <v>4627.71</v>
      </c>
      <c r="L3459" t="s">
        <v>20</v>
      </c>
      <c r="M3459" t="str">
        <f>IF(PatientData[[#This Row],[Age]]&lt;=30,"18-30",IF(PatientData[[#This Row],[Age]]&lt;=40,"31-40",IF(PatientData[[#This Row],[Age]]&lt;=50,"41-50",IF(PatientData[[#This Row],[Age]]&lt;=60,"51-60",IF(PatientData[[#This Row],[Age]]&lt;=70,"61-70",IF(PatientData[[#This Row],[Age]]&lt;=80,"71-80","80+"))))))</f>
        <v>80+</v>
      </c>
    </row>
    <row r="3460" spans="1:13" x14ac:dyDescent="0.25">
      <c r="A3460" t="s">
        <v>3484</v>
      </c>
      <c r="B3460">
        <v>33</v>
      </c>
      <c r="C3460" t="s">
        <v>13</v>
      </c>
      <c r="D3460">
        <v>125</v>
      </c>
      <c r="E3460">
        <v>212.274308927677</v>
      </c>
      <c r="F3460">
        <v>26.0342978704827</v>
      </c>
      <c r="G3460" t="s">
        <v>14</v>
      </c>
      <c r="H3460" t="s">
        <v>22</v>
      </c>
      <c r="I3460" t="s">
        <v>15</v>
      </c>
      <c r="J3460">
        <v>3</v>
      </c>
      <c r="K3460">
        <v>9337.39</v>
      </c>
      <c r="L3460" t="s">
        <v>16</v>
      </c>
      <c r="M3460" t="str">
        <f>IF(PatientData[[#This Row],[Age]]&lt;=30,"18-30",IF(PatientData[[#This Row],[Age]]&lt;=40,"31-40",IF(PatientData[[#This Row],[Age]]&lt;=50,"41-50",IF(PatientData[[#This Row],[Age]]&lt;=60,"51-60",IF(PatientData[[#This Row],[Age]]&lt;=70,"61-70",IF(PatientData[[#This Row],[Age]]&lt;=80,"71-80","80+"))))))</f>
        <v>31-40</v>
      </c>
    </row>
    <row r="3461" spans="1:13" x14ac:dyDescent="0.25">
      <c r="A3461" t="s">
        <v>3485</v>
      </c>
      <c r="B3461">
        <v>53</v>
      </c>
      <c r="C3461" t="s">
        <v>13</v>
      </c>
      <c r="D3461">
        <v>108</v>
      </c>
      <c r="E3461">
        <v>246.61022779817699</v>
      </c>
      <c r="F3461">
        <v>19.427815895743901</v>
      </c>
      <c r="G3461" t="s">
        <v>14</v>
      </c>
      <c r="H3461" t="s">
        <v>19</v>
      </c>
      <c r="I3461" t="s">
        <v>28</v>
      </c>
      <c r="J3461">
        <v>2</v>
      </c>
      <c r="K3461">
        <v>4777.1099999999997</v>
      </c>
      <c r="L3461" t="s">
        <v>16</v>
      </c>
      <c r="M3461" t="str">
        <f>IF(PatientData[[#This Row],[Age]]&lt;=30,"18-30",IF(PatientData[[#This Row],[Age]]&lt;=40,"31-40",IF(PatientData[[#This Row],[Age]]&lt;=50,"41-50",IF(PatientData[[#This Row],[Age]]&lt;=60,"51-60",IF(PatientData[[#This Row],[Age]]&lt;=70,"61-70",IF(PatientData[[#This Row],[Age]]&lt;=80,"71-80","80+"))))))</f>
        <v>51-60</v>
      </c>
    </row>
    <row r="3462" spans="1:13" x14ac:dyDescent="0.25">
      <c r="A3462" t="s">
        <v>3486</v>
      </c>
      <c r="B3462">
        <v>43</v>
      </c>
      <c r="C3462" t="s">
        <v>25</v>
      </c>
      <c r="D3462">
        <v>135</v>
      </c>
      <c r="E3462">
        <v>242.70097001215299</v>
      </c>
      <c r="F3462">
        <v>28.928424607289902</v>
      </c>
      <c r="G3462" t="s">
        <v>18</v>
      </c>
      <c r="H3462" t="s">
        <v>19</v>
      </c>
      <c r="I3462" t="s">
        <v>15</v>
      </c>
      <c r="J3462">
        <v>2</v>
      </c>
      <c r="K3462">
        <v>11359.79</v>
      </c>
      <c r="L3462" t="s">
        <v>16</v>
      </c>
      <c r="M3462" t="str">
        <f>IF(PatientData[[#This Row],[Age]]&lt;=30,"18-30",IF(PatientData[[#This Row],[Age]]&lt;=40,"31-40",IF(PatientData[[#This Row],[Age]]&lt;=50,"41-50",IF(PatientData[[#This Row],[Age]]&lt;=60,"51-60",IF(PatientData[[#This Row],[Age]]&lt;=70,"61-70",IF(PatientData[[#This Row],[Age]]&lt;=80,"71-80","80+"))))))</f>
        <v>41-50</v>
      </c>
    </row>
    <row r="3463" spans="1:13" x14ac:dyDescent="0.25">
      <c r="A3463" t="s">
        <v>3487</v>
      </c>
      <c r="B3463">
        <v>58</v>
      </c>
      <c r="C3463" t="s">
        <v>13</v>
      </c>
      <c r="D3463">
        <v>158</v>
      </c>
      <c r="E3463">
        <v>194.79221423292199</v>
      </c>
      <c r="F3463">
        <v>18.1590661957216</v>
      </c>
      <c r="G3463" t="s">
        <v>18</v>
      </c>
      <c r="H3463" t="s">
        <v>19</v>
      </c>
      <c r="I3463" t="s">
        <v>15</v>
      </c>
      <c r="J3463">
        <v>1</v>
      </c>
      <c r="K3463">
        <v>4295.57</v>
      </c>
      <c r="L3463" t="s">
        <v>16</v>
      </c>
      <c r="M3463" t="str">
        <f>IF(PatientData[[#This Row],[Age]]&lt;=30,"18-30",IF(PatientData[[#This Row],[Age]]&lt;=40,"31-40",IF(PatientData[[#This Row],[Age]]&lt;=50,"41-50",IF(PatientData[[#This Row],[Age]]&lt;=60,"51-60",IF(PatientData[[#This Row],[Age]]&lt;=70,"61-70",IF(PatientData[[#This Row],[Age]]&lt;=80,"71-80","80+"))))))</f>
        <v>51-60</v>
      </c>
    </row>
    <row r="3464" spans="1:13" x14ac:dyDescent="0.25">
      <c r="A3464" t="s">
        <v>3488</v>
      </c>
      <c r="B3464">
        <v>36</v>
      </c>
      <c r="C3464" t="s">
        <v>13</v>
      </c>
      <c r="D3464">
        <v>151</v>
      </c>
      <c r="E3464">
        <v>246.49088990763201</v>
      </c>
      <c r="F3464" t="s">
        <v>10051</v>
      </c>
      <c r="G3464" t="s">
        <v>14</v>
      </c>
      <c r="H3464" t="s">
        <v>19</v>
      </c>
      <c r="I3464" t="s">
        <v>28</v>
      </c>
      <c r="J3464">
        <v>4</v>
      </c>
      <c r="K3464">
        <v>6023.56</v>
      </c>
      <c r="L3464" t="s">
        <v>16</v>
      </c>
      <c r="M3464" t="str">
        <f>IF(PatientData[[#This Row],[Age]]&lt;=30,"18-30",IF(PatientData[[#This Row],[Age]]&lt;=40,"31-40",IF(PatientData[[#This Row],[Age]]&lt;=50,"41-50",IF(PatientData[[#This Row],[Age]]&lt;=60,"51-60",IF(PatientData[[#This Row],[Age]]&lt;=70,"61-70",IF(PatientData[[#This Row],[Age]]&lt;=80,"71-80","80+"))))))</f>
        <v>31-40</v>
      </c>
    </row>
    <row r="3465" spans="1:13" x14ac:dyDescent="0.25">
      <c r="A3465" t="s">
        <v>3489</v>
      </c>
      <c r="B3465">
        <v>59</v>
      </c>
      <c r="C3465" t="s">
        <v>25</v>
      </c>
      <c r="D3465">
        <v>155</v>
      </c>
      <c r="E3465">
        <v>237.034453968337</v>
      </c>
      <c r="F3465">
        <v>27.8925443474931</v>
      </c>
      <c r="G3465" t="s">
        <v>18</v>
      </c>
      <c r="H3465" t="s">
        <v>22</v>
      </c>
      <c r="I3465" t="s">
        <v>15</v>
      </c>
      <c r="J3465">
        <v>4</v>
      </c>
      <c r="K3465">
        <v>4584.88</v>
      </c>
      <c r="L3465" t="s">
        <v>16</v>
      </c>
      <c r="M3465" t="str">
        <f>IF(PatientData[[#This Row],[Age]]&lt;=30,"18-30",IF(PatientData[[#This Row],[Age]]&lt;=40,"31-40",IF(PatientData[[#This Row],[Age]]&lt;=50,"41-50",IF(PatientData[[#This Row],[Age]]&lt;=60,"51-60",IF(PatientData[[#This Row],[Age]]&lt;=70,"61-70",IF(PatientData[[#This Row],[Age]]&lt;=80,"71-80","80+"))))))</f>
        <v>51-60</v>
      </c>
    </row>
    <row r="3466" spans="1:13" x14ac:dyDescent="0.25">
      <c r="A3466" t="s">
        <v>3490</v>
      </c>
      <c r="B3466">
        <v>64</v>
      </c>
      <c r="C3466" t="s">
        <v>13</v>
      </c>
      <c r="D3466">
        <v>105</v>
      </c>
      <c r="E3466">
        <v>157.21679871259701</v>
      </c>
      <c r="F3466">
        <v>26.237213585116098</v>
      </c>
      <c r="G3466" t="s">
        <v>14</v>
      </c>
      <c r="H3466" t="s">
        <v>19</v>
      </c>
      <c r="I3466" t="s">
        <v>28</v>
      </c>
      <c r="J3466">
        <v>2</v>
      </c>
      <c r="K3466">
        <v>1965.96</v>
      </c>
      <c r="L3466" t="s">
        <v>16</v>
      </c>
      <c r="M3466" t="str">
        <f>IF(PatientData[[#This Row],[Age]]&lt;=30,"18-30",IF(PatientData[[#This Row],[Age]]&lt;=40,"31-40",IF(PatientData[[#This Row],[Age]]&lt;=50,"41-50",IF(PatientData[[#This Row],[Age]]&lt;=60,"51-60",IF(PatientData[[#This Row],[Age]]&lt;=70,"61-70",IF(PatientData[[#This Row],[Age]]&lt;=80,"71-80","80+"))))))</f>
        <v>61-70</v>
      </c>
    </row>
    <row r="3467" spans="1:13" x14ac:dyDescent="0.25">
      <c r="A3467" t="s">
        <v>3491</v>
      </c>
      <c r="B3467">
        <v>38</v>
      </c>
      <c r="C3467" t="s">
        <v>25</v>
      </c>
      <c r="D3467">
        <v>141</v>
      </c>
      <c r="E3467">
        <v>178.80221105117499</v>
      </c>
      <c r="F3467">
        <v>31.3934082518814</v>
      </c>
      <c r="G3467" t="s">
        <v>36</v>
      </c>
      <c r="H3467" t="s">
        <v>19</v>
      </c>
      <c r="I3467" t="s">
        <v>26</v>
      </c>
      <c r="J3467">
        <v>8</v>
      </c>
      <c r="K3467">
        <v>19080.150000000001</v>
      </c>
      <c r="L3467" t="s">
        <v>23</v>
      </c>
      <c r="M3467" t="str">
        <f>IF(PatientData[[#This Row],[Age]]&lt;=30,"18-30",IF(PatientData[[#This Row],[Age]]&lt;=40,"31-40",IF(PatientData[[#This Row],[Age]]&lt;=50,"41-50",IF(PatientData[[#This Row],[Age]]&lt;=60,"51-60",IF(PatientData[[#This Row],[Age]]&lt;=70,"61-70",IF(PatientData[[#This Row],[Age]]&lt;=80,"71-80","80+"))))))</f>
        <v>31-40</v>
      </c>
    </row>
    <row r="3468" spans="1:13" x14ac:dyDescent="0.25">
      <c r="A3468" t="s">
        <v>3492</v>
      </c>
      <c r="B3468">
        <v>40</v>
      </c>
      <c r="C3468" t="s">
        <v>13</v>
      </c>
      <c r="D3468">
        <v>111</v>
      </c>
      <c r="E3468">
        <v>208.09571558872301</v>
      </c>
      <c r="F3468">
        <v>28.2744193744659</v>
      </c>
      <c r="G3468" t="s">
        <v>14</v>
      </c>
      <c r="H3468" t="s">
        <v>19</v>
      </c>
      <c r="I3468" t="s">
        <v>15</v>
      </c>
      <c r="J3468">
        <v>2</v>
      </c>
      <c r="K3468">
        <v>3548.79</v>
      </c>
      <c r="L3468" t="s">
        <v>16</v>
      </c>
      <c r="M3468" t="str">
        <f>IF(PatientData[[#This Row],[Age]]&lt;=30,"18-30",IF(PatientData[[#This Row],[Age]]&lt;=40,"31-40",IF(PatientData[[#This Row],[Age]]&lt;=50,"41-50",IF(PatientData[[#This Row],[Age]]&lt;=60,"51-60",IF(PatientData[[#This Row],[Age]]&lt;=70,"61-70",IF(PatientData[[#This Row],[Age]]&lt;=80,"71-80","80+"))))))</f>
        <v>31-40</v>
      </c>
    </row>
    <row r="3469" spans="1:13" x14ac:dyDescent="0.25">
      <c r="A3469" t="s">
        <v>3493</v>
      </c>
      <c r="B3469">
        <v>40</v>
      </c>
      <c r="C3469" t="s">
        <v>13</v>
      </c>
      <c r="D3469">
        <v>115</v>
      </c>
      <c r="E3469">
        <v>120</v>
      </c>
      <c r="F3469">
        <v>23.603042824750201</v>
      </c>
      <c r="G3469" t="s">
        <v>18</v>
      </c>
      <c r="H3469" t="s">
        <v>19</v>
      </c>
      <c r="I3469" t="s">
        <v>28</v>
      </c>
      <c r="J3469">
        <v>5</v>
      </c>
      <c r="K3469">
        <v>6706.22</v>
      </c>
      <c r="L3469" t="s">
        <v>23</v>
      </c>
      <c r="M3469" t="str">
        <f>IF(PatientData[[#This Row],[Age]]&lt;=30,"18-30",IF(PatientData[[#This Row],[Age]]&lt;=40,"31-40",IF(PatientData[[#This Row],[Age]]&lt;=50,"41-50",IF(PatientData[[#This Row],[Age]]&lt;=60,"51-60",IF(PatientData[[#This Row],[Age]]&lt;=70,"61-70",IF(PatientData[[#This Row],[Age]]&lt;=80,"71-80","80+"))))))</f>
        <v>31-40</v>
      </c>
    </row>
    <row r="3470" spans="1:13" x14ac:dyDescent="0.25">
      <c r="A3470" t="s">
        <v>3494</v>
      </c>
      <c r="B3470">
        <v>64</v>
      </c>
      <c r="C3470" t="s">
        <v>25</v>
      </c>
      <c r="D3470">
        <v>140</v>
      </c>
      <c r="E3470">
        <v>181.34973600359899</v>
      </c>
      <c r="F3470">
        <v>28.814896045076701</v>
      </c>
      <c r="G3470" t="s">
        <v>18</v>
      </c>
      <c r="H3470" t="s">
        <v>10051</v>
      </c>
      <c r="I3470" t="s">
        <v>15</v>
      </c>
      <c r="J3470">
        <v>5</v>
      </c>
      <c r="K3470">
        <v>9112.89</v>
      </c>
      <c r="L3470" t="s">
        <v>16</v>
      </c>
      <c r="M3470" t="str">
        <f>IF(PatientData[[#This Row],[Age]]&lt;=30,"18-30",IF(PatientData[[#This Row],[Age]]&lt;=40,"31-40",IF(PatientData[[#This Row],[Age]]&lt;=50,"41-50",IF(PatientData[[#This Row],[Age]]&lt;=60,"51-60",IF(PatientData[[#This Row],[Age]]&lt;=70,"61-70",IF(PatientData[[#This Row],[Age]]&lt;=80,"71-80","80+"))))))</f>
        <v>61-70</v>
      </c>
    </row>
    <row r="3471" spans="1:13" x14ac:dyDescent="0.25">
      <c r="A3471" t="s">
        <v>3495</v>
      </c>
      <c r="B3471">
        <v>84</v>
      </c>
      <c r="C3471" t="s">
        <v>25</v>
      </c>
      <c r="D3471">
        <v>154</v>
      </c>
      <c r="E3471">
        <v>227.82450074553799</v>
      </c>
      <c r="F3471">
        <v>24.214336543000901</v>
      </c>
      <c r="G3471" t="s">
        <v>10051</v>
      </c>
      <c r="H3471" t="s">
        <v>19</v>
      </c>
      <c r="I3471" t="s">
        <v>15</v>
      </c>
      <c r="J3471">
        <v>0</v>
      </c>
      <c r="K3471">
        <v>7855.42</v>
      </c>
      <c r="L3471" t="s">
        <v>16</v>
      </c>
      <c r="M3471" t="str">
        <f>IF(PatientData[[#This Row],[Age]]&lt;=30,"18-30",IF(PatientData[[#This Row],[Age]]&lt;=40,"31-40",IF(PatientData[[#This Row],[Age]]&lt;=50,"41-50",IF(PatientData[[#This Row],[Age]]&lt;=60,"51-60",IF(PatientData[[#This Row],[Age]]&lt;=70,"61-70",IF(PatientData[[#This Row],[Age]]&lt;=80,"71-80","80+"))))))</f>
        <v>80+</v>
      </c>
    </row>
    <row r="3472" spans="1:13" x14ac:dyDescent="0.25">
      <c r="A3472" t="s">
        <v>3496</v>
      </c>
      <c r="B3472">
        <v>37</v>
      </c>
      <c r="C3472" t="s">
        <v>13</v>
      </c>
      <c r="D3472">
        <v>134</v>
      </c>
      <c r="E3472">
        <v>216.79626426026201</v>
      </c>
      <c r="F3472">
        <v>24.813899713024</v>
      </c>
      <c r="G3472" t="s">
        <v>36</v>
      </c>
      <c r="H3472" t="s">
        <v>19</v>
      </c>
      <c r="I3472" t="s">
        <v>15</v>
      </c>
      <c r="J3472">
        <v>3</v>
      </c>
      <c r="K3472">
        <v>9462.4500000000007</v>
      </c>
      <c r="L3472" t="s">
        <v>23</v>
      </c>
      <c r="M3472" t="str">
        <f>IF(PatientData[[#This Row],[Age]]&lt;=30,"18-30",IF(PatientData[[#This Row],[Age]]&lt;=40,"31-40",IF(PatientData[[#This Row],[Age]]&lt;=50,"41-50",IF(PatientData[[#This Row],[Age]]&lt;=60,"51-60",IF(PatientData[[#This Row],[Age]]&lt;=70,"61-70",IF(PatientData[[#This Row],[Age]]&lt;=80,"71-80","80+"))))))</f>
        <v>31-40</v>
      </c>
    </row>
    <row r="3473" spans="1:13" x14ac:dyDescent="0.25">
      <c r="A3473" t="s">
        <v>3497</v>
      </c>
      <c r="B3473">
        <v>59</v>
      </c>
      <c r="C3473" t="s">
        <v>13</v>
      </c>
      <c r="D3473">
        <v>122</v>
      </c>
      <c r="E3473">
        <v>208.19134448702999</v>
      </c>
      <c r="F3473">
        <v>21.726328861011201</v>
      </c>
      <c r="G3473" t="s">
        <v>18</v>
      </c>
      <c r="H3473" t="s">
        <v>19</v>
      </c>
      <c r="I3473" t="s">
        <v>15</v>
      </c>
      <c r="J3473">
        <v>1</v>
      </c>
      <c r="K3473">
        <v>6870.33</v>
      </c>
      <c r="L3473" t="s">
        <v>16</v>
      </c>
      <c r="M3473" t="str">
        <f>IF(PatientData[[#This Row],[Age]]&lt;=30,"18-30",IF(PatientData[[#This Row],[Age]]&lt;=40,"31-40",IF(PatientData[[#This Row],[Age]]&lt;=50,"41-50",IF(PatientData[[#This Row],[Age]]&lt;=60,"51-60",IF(PatientData[[#This Row],[Age]]&lt;=70,"61-70",IF(PatientData[[#This Row],[Age]]&lt;=80,"71-80","80+"))))))</f>
        <v>51-60</v>
      </c>
    </row>
    <row r="3474" spans="1:13" x14ac:dyDescent="0.25">
      <c r="A3474" t="s">
        <v>3498</v>
      </c>
      <c r="B3474">
        <v>44</v>
      </c>
      <c r="C3474" t="s">
        <v>25</v>
      </c>
      <c r="D3474">
        <v>109</v>
      </c>
      <c r="E3474">
        <v>184.38834449679101</v>
      </c>
      <c r="F3474">
        <v>26.5180558450216</v>
      </c>
      <c r="G3474" t="s">
        <v>36</v>
      </c>
      <c r="H3474" t="s">
        <v>19</v>
      </c>
      <c r="I3474" t="s">
        <v>26</v>
      </c>
      <c r="J3474">
        <v>4</v>
      </c>
      <c r="K3474">
        <v>17494.03</v>
      </c>
      <c r="L3474" t="s">
        <v>23</v>
      </c>
      <c r="M3474" t="str">
        <f>IF(PatientData[[#This Row],[Age]]&lt;=30,"18-30",IF(PatientData[[#This Row],[Age]]&lt;=40,"31-40",IF(PatientData[[#This Row],[Age]]&lt;=50,"41-50",IF(PatientData[[#This Row],[Age]]&lt;=60,"51-60",IF(PatientData[[#This Row],[Age]]&lt;=70,"61-70",IF(PatientData[[#This Row],[Age]]&lt;=80,"71-80","80+"))))))</f>
        <v>41-50</v>
      </c>
    </row>
    <row r="3475" spans="1:13" x14ac:dyDescent="0.25">
      <c r="A3475" t="s">
        <v>3499</v>
      </c>
      <c r="B3475">
        <v>44</v>
      </c>
      <c r="C3475" t="s">
        <v>13</v>
      </c>
      <c r="D3475">
        <v>130</v>
      </c>
      <c r="E3475">
        <v>226.28172920482601</v>
      </c>
      <c r="F3475">
        <v>26.415545428892401</v>
      </c>
      <c r="G3475" t="s">
        <v>14</v>
      </c>
      <c r="H3475" t="s">
        <v>19</v>
      </c>
      <c r="I3475" t="s">
        <v>28</v>
      </c>
      <c r="J3475">
        <v>4</v>
      </c>
      <c r="K3475">
        <v>2535.0100000000002</v>
      </c>
      <c r="L3475" t="s">
        <v>16</v>
      </c>
      <c r="M3475" t="str">
        <f>IF(PatientData[[#This Row],[Age]]&lt;=30,"18-30",IF(PatientData[[#This Row],[Age]]&lt;=40,"31-40",IF(PatientData[[#This Row],[Age]]&lt;=50,"41-50",IF(PatientData[[#This Row],[Age]]&lt;=60,"51-60",IF(PatientData[[#This Row],[Age]]&lt;=70,"61-70",IF(PatientData[[#This Row],[Age]]&lt;=80,"71-80","80+"))))))</f>
        <v>41-50</v>
      </c>
    </row>
    <row r="3476" spans="1:13" x14ac:dyDescent="0.25">
      <c r="A3476" t="s">
        <v>3500</v>
      </c>
      <c r="B3476">
        <v>49</v>
      </c>
      <c r="C3476" t="s">
        <v>25</v>
      </c>
      <c r="D3476">
        <v>176</v>
      </c>
      <c r="E3476">
        <v>151.56767534727999</v>
      </c>
      <c r="F3476">
        <v>19.2793720999905</v>
      </c>
      <c r="G3476" t="s">
        <v>14</v>
      </c>
      <c r="H3476" t="s">
        <v>19</v>
      </c>
      <c r="I3476" t="s">
        <v>28</v>
      </c>
      <c r="J3476">
        <v>3</v>
      </c>
      <c r="K3476">
        <v>2937.3</v>
      </c>
      <c r="L3476" t="s">
        <v>16</v>
      </c>
      <c r="M3476" t="str">
        <f>IF(PatientData[[#This Row],[Age]]&lt;=30,"18-30",IF(PatientData[[#This Row],[Age]]&lt;=40,"31-40",IF(PatientData[[#This Row],[Age]]&lt;=50,"41-50",IF(PatientData[[#This Row],[Age]]&lt;=60,"51-60",IF(PatientData[[#This Row],[Age]]&lt;=70,"61-70",IF(PatientData[[#This Row],[Age]]&lt;=80,"71-80","80+"))))))</f>
        <v>41-50</v>
      </c>
    </row>
    <row r="3477" spans="1:13" x14ac:dyDescent="0.25">
      <c r="A3477" t="s">
        <v>3501</v>
      </c>
      <c r="B3477">
        <v>65</v>
      </c>
      <c r="C3477" t="s">
        <v>25</v>
      </c>
      <c r="D3477">
        <v>131</v>
      </c>
      <c r="E3477">
        <v>165.21403281847699</v>
      </c>
      <c r="F3477">
        <v>20.9141062225121</v>
      </c>
      <c r="G3477" t="s">
        <v>14</v>
      </c>
      <c r="H3477" t="s">
        <v>19</v>
      </c>
      <c r="I3477" t="s">
        <v>15</v>
      </c>
      <c r="J3477">
        <v>3</v>
      </c>
      <c r="K3477">
        <v>8814.6299999999992</v>
      </c>
      <c r="L3477" t="s">
        <v>23</v>
      </c>
      <c r="M3477" t="str">
        <f>IF(PatientData[[#This Row],[Age]]&lt;=30,"18-30",IF(PatientData[[#This Row],[Age]]&lt;=40,"31-40",IF(PatientData[[#This Row],[Age]]&lt;=50,"41-50",IF(PatientData[[#This Row],[Age]]&lt;=60,"51-60",IF(PatientData[[#This Row],[Age]]&lt;=70,"61-70",IF(PatientData[[#This Row],[Age]]&lt;=80,"71-80","80+"))))))</f>
        <v>61-70</v>
      </c>
    </row>
    <row r="3478" spans="1:13" x14ac:dyDescent="0.25">
      <c r="A3478" t="s">
        <v>3502</v>
      </c>
      <c r="B3478">
        <v>45</v>
      </c>
      <c r="C3478" t="s">
        <v>25</v>
      </c>
      <c r="D3478">
        <v>120</v>
      </c>
      <c r="E3478">
        <v>211.58277576339199</v>
      </c>
      <c r="F3478">
        <v>33.713563216926197</v>
      </c>
      <c r="G3478" t="s">
        <v>14</v>
      </c>
      <c r="H3478" t="s">
        <v>19</v>
      </c>
      <c r="I3478" t="s">
        <v>28</v>
      </c>
      <c r="J3478">
        <v>6</v>
      </c>
      <c r="K3478">
        <v>3034.77</v>
      </c>
      <c r="L3478" t="s">
        <v>16</v>
      </c>
      <c r="M3478" t="str">
        <f>IF(PatientData[[#This Row],[Age]]&lt;=30,"18-30",IF(PatientData[[#This Row],[Age]]&lt;=40,"31-40",IF(PatientData[[#This Row],[Age]]&lt;=50,"41-50",IF(PatientData[[#This Row],[Age]]&lt;=60,"51-60",IF(PatientData[[#This Row],[Age]]&lt;=70,"61-70",IF(PatientData[[#This Row],[Age]]&lt;=80,"71-80","80+"))))))</f>
        <v>41-50</v>
      </c>
    </row>
    <row r="3479" spans="1:13" x14ac:dyDescent="0.25">
      <c r="A3479" t="s">
        <v>3503</v>
      </c>
      <c r="B3479">
        <v>63</v>
      </c>
      <c r="C3479" t="s">
        <v>13</v>
      </c>
      <c r="D3479">
        <v>130</v>
      </c>
      <c r="E3479">
        <v>155.734971251487</v>
      </c>
      <c r="F3479">
        <v>19.525220234553899</v>
      </c>
      <c r="G3479" t="s">
        <v>18</v>
      </c>
      <c r="H3479" t="s">
        <v>19</v>
      </c>
      <c r="I3479" t="s">
        <v>28</v>
      </c>
      <c r="J3479">
        <v>2</v>
      </c>
      <c r="K3479">
        <v>5177.96</v>
      </c>
      <c r="L3479" t="s">
        <v>23</v>
      </c>
      <c r="M3479" t="str">
        <f>IF(PatientData[[#This Row],[Age]]&lt;=30,"18-30",IF(PatientData[[#This Row],[Age]]&lt;=40,"31-40",IF(PatientData[[#This Row],[Age]]&lt;=50,"41-50",IF(PatientData[[#This Row],[Age]]&lt;=60,"51-60",IF(PatientData[[#This Row],[Age]]&lt;=70,"61-70",IF(PatientData[[#This Row],[Age]]&lt;=80,"71-80","80+"))))))</f>
        <v>61-70</v>
      </c>
    </row>
    <row r="3480" spans="1:13" x14ac:dyDescent="0.25">
      <c r="A3480" t="s">
        <v>3504</v>
      </c>
      <c r="B3480">
        <v>68</v>
      </c>
      <c r="C3480" t="s">
        <v>25</v>
      </c>
      <c r="D3480">
        <v>118</v>
      </c>
      <c r="E3480">
        <v>187.814680170483</v>
      </c>
      <c r="F3480">
        <v>31.185164468462201</v>
      </c>
      <c r="G3480" t="s">
        <v>36</v>
      </c>
      <c r="H3480" t="s">
        <v>19</v>
      </c>
      <c r="I3480" t="s">
        <v>26</v>
      </c>
      <c r="J3480">
        <v>4</v>
      </c>
      <c r="K3480">
        <v>20436.46</v>
      </c>
      <c r="L3480" t="s">
        <v>16</v>
      </c>
      <c r="M3480" t="str">
        <f>IF(PatientData[[#This Row],[Age]]&lt;=30,"18-30",IF(PatientData[[#This Row],[Age]]&lt;=40,"31-40",IF(PatientData[[#This Row],[Age]]&lt;=50,"41-50",IF(PatientData[[#This Row],[Age]]&lt;=60,"51-60",IF(PatientData[[#This Row],[Age]]&lt;=70,"61-70",IF(PatientData[[#This Row],[Age]]&lt;=80,"71-80","80+"))))))</f>
        <v>61-70</v>
      </c>
    </row>
    <row r="3481" spans="1:13" x14ac:dyDescent="0.25">
      <c r="A3481" t="s">
        <v>3505</v>
      </c>
      <c r="B3481">
        <v>66</v>
      </c>
      <c r="C3481" t="s">
        <v>25</v>
      </c>
      <c r="D3481">
        <v>161</v>
      </c>
      <c r="E3481">
        <v>278.56357402675201</v>
      </c>
      <c r="F3481">
        <v>24.380085190748702</v>
      </c>
      <c r="G3481" t="s">
        <v>36</v>
      </c>
      <c r="H3481" t="s">
        <v>19</v>
      </c>
      <c r="I3481" t="s">
        <v>26</v>
      </c>
      <c r="J3481">
        <v>10</v>
      </c>
      <c r="K3481">
        <v>24325.73</v>
      </c>
      <c r="L3481" t="s">
        <v>20</v>
      </c>
      <c r="M3481" t="str">
        <f>IF(PatientData[[#This Row],[Age]]&lt;=30,"18-30",IF(PatientData[[#This Row],[Age]]&lt;=40,"31-40",IF(PatientData[[#This Row],[Age]]&lt;=50,"41-50",IF(PatientData[[#This Row],[Age]]&lt;=60,"51-60",IF(PatientData[[#This Row],[Age]]&lt;=70,"61-70",IF(PatientData[[#This Row],[Age]]&lt;=80,"71-80","80+"))))))</f>
        <v>61-70</v>
      </c>
    </row>
    <row r="3482" spans="1:13" x14ac:dyDescent="0.25">
      <c r="A3482" t="s">
        <v>3506</v>
      </c>
      <c r="B3482">
        <v>64</v>
      </c>
      <c r="C3482" t="s">
        <v>13</v>
      </c>
      <c r="D3482">
        <v>134</v>
      </c>
      <c r="E3482">
        <v>199.51065966226599</v>
      </c>
      <c r="F3482">
        <v>20.0658661966743</v>
      </c>
      <c r="G3482" t="s">
        <v>18</v>
      </c>
      <c r="H3482" t="s">
        <v>22</v>
      </c>
      <c r="I3482" t="s">
        <v>26</v>
      </c>
      <c r="J3482">
        <v>1</v>
      </c>
      <c r="K3482">
        <v>24235.64</v>
      </c>
      <c r="L3482" t="s">
        <v>43</v>
      </c>
      <c r="M3482" t="str">
        <f>IF(PatientData[[#This Row],[Age]]&lt;=30,"18-30",IF(PatientData[[#This Row],[Age]]&lt;=40,"31-40",IF(PatientData[[#This Row],[Age]]&lt;=50,"41-50",IF(PatientData[[#This Row],[Age]]&lt;=60,"51-60",IF(PatientData[[#This Row],[Age]]&lt;=70,"61-70",IF(PatientData[[#This Row],[Age]]&lt;=80,"71-80","80+"))))))</f>
        <v>61-70</v>
      </c>
    </row>
    <row r="3483" spans="1:13" x14ac:dyDescent="0.25">
      <c r="A3483" t="s">
        <v>3507</v>
      </c>
      <c r="B3483">
        <v>57</v>
      </c>
      <c r="C3483" t="s">
        <v>25</v>
      </c>
      <c r="D3483">
        <v>155</v>
      </c>
      <c r="E3483">
        <v>203.84967778084999</v>
      </c>
      <c r="F3483">
        <v>17.612685818576601</v>
      </c>
      <c r="G3483" t="s">
        <v>18</v>
      </c>
      <c r="H3483" t="s">
        <v>22</v>
      </c>
      <c r="I3483" t="s">
        <v>15</v>
      </c>
      <c r="J3483">
        <v>0</v>
      </c>
      <c r="K3483">
        <v>5712.63</v>
      </c>
      <c r="L3483" t="s">
        <v>16</v>
      </c>
      <c r="M3483" t="str">
        <f>IF(PatientData[[#This Row],[Age]]&lt;=30,"18-30",IF(PatientData[[#This Row],[Age]]&lt;=40,"31-40",IF(PatientData[[#This Row],[Age]]&lt;=50,"41-50",IF(PatientData[[#This Row],[Age]]&lt;=60,"51-60",IF(PatientData[[#This Row],[Age]]&lt;=70,"61-70",IF(PatientData[[#This Row],[Age]]&lt;=80,"71-80","80+"))))))</f>
        <v>51-60</v>
      </c>
    </row>
    <row r="3484" spans="1:13" x14ac:dyDescent="0.25">
      <c r="A3484" t="s">
        <v>3508</v>
      </c>
      <c r="B3484">
        <v>60</v>
      </c>
      <c r="C3484" t="s">
        <v>13</v>
      </c>
      <c r="D3484">
        <v>126</v>
      </c>
      <c r="E3484">
        <v>198.932026682615</v>
      </c>
      <c r="F3484">
        <v>30.167519778187799</v>
      </c>
      <c r="G3484" t="s">
        <v>10051</v>
      </c>
      <c r="H3484" t="s">
        <v>19</v>
      </c>
      <c r="I3484" t="s">
        <v>26</v>
      </c>
      <c r="J3484">
        <v>1</v>
      </c>
      <c r="K3484">
        <v>6831.66</v>
      </c>
      <c r="L3484" t="s">
        <v>16</v>
      </c>
      <c r="M3484" t="str">
        <f>IF(PatientData[[#This Row],[Age]]&lt;=30,"18-30",IF(PatientData[[#This Row],[Age]]&lt;=40,"31-40",IF(PatientData[[#This Row],[Age]]&lt;=50,"41-50",IF(PatientData[[#This Row],[Age]]&lt;=60,"51-60",IF(PatientData[[#This Row],[Age]]&lt;=70,"61-70",IF(PatientData[[#This Row],[Age]]&lt;=80,"71-80","80+"))))))</f>
        <v>51-60</v>
      </c>
    </row>
    <row r="3485" spans="1:13" x14ac:dyDescent="0.25">
      <c r="A3485" t="s">
        <v>3509</v>
      </c>
      <c r="B3485">
        <v>24</v>
      </c>
      <c r="C3485" t="s">
        <v>13</v>
      </c>
      <c r="D3485">
        <v>136</v>
      </c>
      <c r="E3485">
        <v>140.786848521905</v>
      </c>
      <c r="F3485">
        <v>28.8887555661418</v>
      </c>
      <c r="G3485" t="s">
        <v>18</v>
      </c>
      <c r="H3485" t="s">
        <v>19</v>
      </c>
      <c r="I3485" t="s">
        <v>15</v>
      </c>
      <c r="J3485">
        <v>4</v>
      </c>
      <c r="K3485">
        <v>12060.62</v>
      </c>
      <c r="L3485" t="s">
        <v>16</v>
      </c>
      <c r="M3485" t="str">
        <f>IF(PatientData[[#This Row],[Age]]&lt;=30,"18-30",IF(PatientData[[#This Row],[Age]]&lt;=40,"31-40",IF(PatientData[[#This Row],[Age]]&lt;=50,"41-50",IF(PatientData[[#This Row],[Age]]&lt;=60,"51-60",IF(PatientData[[#This Row],[Age]]&lt;=70,"61-70",IF(PatientData[[#This Row],[Age]]&lt;=80,"71-80","80+"))))))</f>
        <v>18-30</v>
      </c>
    </row>
    <row r="3486" spans="1:13" x14ac:dyDescent="0.25">
      <c r="A3486" t="s">
        <v>3510</v>
      </c>
      <c r="B3486">
        <v>63</v>
      </c>
      <c r="C3486" t="s">
        <v>13</v>
      </c>
      <c r="D3486">
        <v>137</v>
      </c>
      <c r="E3486">
        <v>234.30234582921</v>
      </c>
      <c r="F3486">
        <v>32.948448834714597</v>
      </c>
      <c r="G3486" t="s">
        <v>14</v>
      </c>
      <c r="H3486" t="s">
        <v>19</v>
      </c>
      <c r="I3486" t="s">
        <v>15</v>
      </c>
      <c r="J3486">
        <v>3</v>
      </c>
      <c r="K3486">
        <v>9909.98</v>
      </c>
      <c r="L3486" t="s">
        <v>23</v>
      </c>
      <c r="M3486" t="str">
        <f>IF(PatientData[[#This Row],[Age]]&lt;=30,"18-30",IF(PatientData[[#This Row],[Age]]&lt;=40,"31-40",IF(PatientData[[#This Row],[Age]]&lt;=50,"41-50",IF(PatientData[[#This Row],[Age]]&lt;=60,"51-60",IF(PatientData[[#This Row],[Age]]&lt;=70,"61-70",IF(PatientData[[#This Row],[Age]]&lt;=80,"71-80","80+"))))))</f>
        <v>61-70</v>
      </c>
    </row>
    <row r="3487" spans="1:13" x14ac:dyDescent="0.25">
      <c r="A3487" t="s">
        <v>3511</v>
      </c>
      <c r="B3487">
        <v>35</v>
      </c>
      <c r="C3487" t="s">
        <v>25</v>
      </c>
      <c r="D3487">
        <v>122</v>
      </c>
      <c r="E3487">
        <v>244.28513101426799</v>
      </c>
      <c r="F3487">
        <v>30.6983054547701</v>
      </c>
      <c r="G3487" t="s">
        <v>18</v>
      </c>
      <c r="H3487" t="s">
        <v>19</v>
      </c>
      <c r="I3487" t="s">
        <v>15</v>
      </c>
      <c r="J3487">
        <v>2</v>
      </c>
      <c r="K3487">
        <v>8457.02</v>
      </c>
      <c r="L3487" t="s">
        <v>16</v>
      </c>
      <c r="M3487" t="str">
        <f>IF(PatientData[[#This Row],[Age]]&lt;=30,"18-30",IF(PatientData[[#This Row],[Age]]&lt;=40,"31-40",IF(PatientData[[#This Row],[Age]]&lt;=50,"41-50",IF(PatientData[[#This Row],[Age]]&lt;=60,"51-60",IF(PatientData[[#This Row],[Age]]&lt;=70,"61-70",IF(PatientData[[#This Row],[Age]]&lt;=80,"71-80","80+"))))))</f>
        <v>31-40</v>
      </c>
    </row>
    <row r="3488" spans="1:13" x14ac:dyDescent="0.25">
      <c r="A3488" t="s">
        <v>3512</v>
      </c>
      <c r="B3488">
        <v>40</v>
      </c>
      <c r="C3488" t="s">
        <v>25</v>
      </c>
      <c r="D3488">
        <v>113</v>
      </c>
      <c r="E3488">
        <v>269.95086474239901</v>
      </c>
      <c r="F3488">
        <v>22.224414786353499</v>
      </c>
      <c r="G3488" t="s">
        <v>14</v>
      </c>
      <c r="H3488" t="s">
        <v>19</v>
      </c>
      <c r="I3488" t="s">
        <v>28</v>
      </c>
      <c r="J3488">
        <v>3</v>
      </c>
      <c r="K3488">
        <v>6313.1</v>
      </c>
      <c r="L3488" t="s">
        <v>16</v>
      </c>
      <c r="M3488" t="str">
        <f>IF(PatientData[[#This Row],[Age]]&lt;=30,"18-30",IF(PatientData[[#This Row],[Age]]&lt;=40,"31-40",IF(PatientData[[#This Row],[Age]]&lt;=50,"41-50",IF(PatientData[[#This Row],[Age]]&lt;=60,"51-60",IF(PatientData[[#This Row],[Age]]&lt;=70,"61-70",IF(PatientData[[#This Row],[Age]]&lt;=80,"71-80","80+"))))))</f>
        <v>31-40</v>
      </c>
    </row>
    <row r="3489" spans="1:13" x14ac:dyDescent="0.25">
      <c r="A3489" t="s">
        <v>3513</v>
      </c>
      <c r="B3489">
        <v>69</v>
      </c>
      <c r="C3489" t="s">
        <v>13</v>
      </c>
      <c r="D3489">
        <v>102</v>
      </c>
      <c r="E3489">
        <v>229.31954669925599</v>
      </c>
      <c r="F3489">
        <v>32.651554051684897</v>
      </c>
      <c r="G3489" t="s">
        <v>18</v>
      </c>
      <c r="H3489" t="s">
        <v>19</v>
      </c>
      <c r="I3489" t="s">
        <v>26</v>
      </c>
      <c r="J3489">
        <v>2</v>
      </c>
      <c r="K3489">
        <v>3793.51</v>
      </c>
      <c r="L3489" t="s">
        <v>43</v>
      </c>
      <c r="M3489" t="str">
        <f>IF(PatientData[[#This Row],[Age]]&lt;=30,"18-30",IF(PatientData[[#This Row],[Age]]&lt;=40,"31-40",IF(PatientData[[#This Row],[Age]]&lt;=50,"41-50",IF(PatientData[[#This Row],[Age]]&lt;=60,"51-60",IF(PatientData[[#This Row],[Age]]&lt;=70,"61-70",IF(PatientData[[#This Row],[Age]]&lt;=80,"71-80","80+"))))))</f>
        <v>61-70</v>
      </c>
    </row>
    <row r="3490" spans="1:13" x14ac:dyDescent="0.25">
      <c r="A3490" t="s">
        <v>3514</v>
      </c>
      <c r="B3490">
        <v>42</v>
      </c>
      <c r="C3490" t="s">
        <v>13</v>
      </c>
      <c r="D3490">
        <v>146</v>
      </c>
      <c r="E3490">
        <v>188.540647829736</v>
      </c>
      <c r="F3490">
        <v>27.8244498028699</v>
      </c>
      <c r="G3490" t="s">
        <v>10051</v>
      </c>
      <c r="H3490" t="s">
        <v>19</v>
      </c>
      <c r="I3490" t="s">
        <v>28</v>
      </c>
      <c r="J3490">
        <v>1</v>
      </c>
      <c r="K3490">
        <v>5353.68</v>
      </c>
      <c r="L3490" t="s">
        <v>16</v>
      </c>
      <c r="M3490" t="str">
        <f>IF(PatientData[[#This Row],[Age]]&lt;=30,"18-30",IF(PatientData[[#This Row],[Age]]&lt;=40,"31-40",IF(PatientData[[#This Row],[Age]]&lt;=50,"41-50",IF(PatientData[[#This Row],[Age]]&lt;=60,"51-60",IF(PatientData[[#This Row],[Age]]&lt;=70,"61-70",IF(PatientData[[#This Row],[Age]]&lt;=80,"71-80","80+"))))))</f>
        <v>41-50</v>
      </c>
    </row>
    <row r="3491" spans="1:13" x14ac:dyDescent="0.25">
      <c r="A3491" t="s">
        <v>3515</v>
      </c>
      <c r="B3491">
        <v>83</v>
      </c>
      <c r="C3491" t="s">
        <v>25</v>
      </c>
      <c r="D3491">
        <v>118</v>
      </c>
      <c r="E3491">
        <v>265.785977768762</v>
      </c>
      <c r="F3491">
        <v>18.0854505135705</v>
      </c>
      <c r="G3491" t="s">
        <v>36</v>
      </c>
      <c r="H3491" t="s">
        <v>19</v>
      </c>
      <c r="I3491" t="s">
        <v>26</v>
      </c>
      <c r="J3491">
        <v>3</v>
      </c>
      <c r="K3491">
        <v>20102.43</v>
      </c>
      <c r="L3491" t="s">
        <v>23</v>
      </c>
      <c r="M3491" t="str">
        <f>IF(PatientData[[#This Row],[Age]]&lt;=30,"18-30",IF(PatientData[[#This Row],[Age]]&lt;=40,"31-40",IF(PatientData[[#This Row],[Age]]&lt;=50,"41-50",IF(PatientData[[#This Row],[Age]]&lt;=60,"51-60",IF(PatientData[[#This Row],[Age]]&lt;=70,"61-70",IF(PatientData[[#This Row],[Age]]&lt;=80,"71-80","80+"))))))</f>
        <v>80+</v>
      </c>
    </row>
    <row r="3492" spans="1:13" x14ac:dyDescent="0.25">
      <c r="A3492" t="s">
        <v>3516</v>
      </c>
      <c r="B3492">
        <v>50</v>
      </c>
      <c r="C3492" t="s">
        <v>25</v>
      </c>
      <c r="D3492">
        <v>110</v>
      </c>
      <c r="E3492">
        <v>194.54597090420401</v>
      </c>
      <c r="F3492">
        <v>25.719997063512398</v>
      </c>
      <c r="G3492" t="s">
        <v>14</v>
      </c>
      <c r="H3492" t="s">
        <v>10051</v>
      </c>
      <c r="I3492" t="s">
        <v>28</v>
      </c>
      <c r="J3492">
        <v>3</v>
      </c>
      <c r="K3492">
        <v>4340.74</v>
      </c>
      <c r="L3492" t="s">
        <v>23</v>
      </c>
      <c r="M3492" t="str">
        <f>IF(PatientData[[#This Row],[Age]]&lt;=30,"18-30",IF(PatientData[[#This Row],[Age]]&lt;=40,"31-40",IF(PatientData[[#This Row],[Age]]&lt;=50,"41-50",IF(PatientData[[#This Row],[Age]]&lt;=60,"51-60",IF(PatientData[[#This Row],[Age]]&lt;=70,"61-70",IF(PatientData[[#This Row],[Age]]&lt;=80,"71-80","80+"))))))</f>
        <v>41-50</v>
      </c>
    </row>
    <row r="3493" spans="1:13" x14ac:dyDescent="0.25">
      <c r="A3493" t="s">
        <v>3517</v>
      </c>
      <c r="B3493">
        <v>64</v>
      </c>
      <c r="C3493" t="s">
        <v>13</v>
      </c>
      <c r="D3493">
        <v>125</v>
      </c>
      <c r="E3493">
        <v>204.92025976708399</v>
      </c>
      <c r="F3493">
        <v>31.071510848675899</v>
      </c>
      <c r="G3493" t="s">
        <v>14</v>
      </c>
      <c r="H3493" t="s">
        <v>22</v>
      </c>
      <c r="I3493" t="s">
        <v>26</v>
      </c>
      <c r="J3493">
        <v>3</v>
      </c>
      <c r="K3493">
        <v>18166.14</v>
      </c>
      <c r="L3493" t="s">
        <v>16</v>
      </c>
      <c r="M3493" t="str">
        <f>IF(PatientData[[#This Row],[Age]]&lt;=30,"18-30",IF(PatientData[[#This Row],[Age]]&lt;=40,"31-40",IF(PatientData[[#This Row],[Age]]&lt;=50,"41-50",IF(PatientData[[#This Row],[Age]]&lt;=60,"51-60",IF(PatientData[[#This Row],[Age]]&lt;=70,"61-70",IF(PatientData[[#This Row],[Age]]&lt;=80,"71-80","80+"))))))</f>
        <v>61-70</v>
      </c>
    </row>
    <row r="3494" spans="1:13" x14ac:dyDescent="0.25">
      <c r="A3494" t="s">
        <v>3518</v>
      </c>
      <c r="B3494">
        <v>50</v>
      </c>
      <c r="C3494" t="s">
        <v>13</v>
      </c>
      <c r="D3494">
        <v>133</v>
      </c>
      <c r="E3494">
        <v>223.362592447834</v>
      </c>
      <c r="F3494">
        <v>35.273886199002</v>
      </c>
      <c r="G3494" t="s">
        <v>36</v>
      </c>
      <c r="H3494" t="s">
        <v>19</v>
      </c>
      <c r="I3494" t="s">
        <v>26</v>
      </c>
      <c r="J3494">
        <v>5</v>
      </c>
      <c r="K3494">
        <v>15240.74</v>
      </c>
      <c r="L3494" t="s">
        <v>16</v>
      </c>
      <c r="M3494" t="str">
        <f>IF(PatientData[[#This Row],[Age]]&lt;=30,"18-30",IF(PatientData[[#This Row],[Age]]&lt;=40,"31-40",IF(PatientData[[#This Row],[Age]]&lt;=50,"41-50",IF(PatientData[[#This Row],[Age]]&lt;=60,"51-60",IF(PatientData[[#This Row],[Age]]&lt;=70,"61-70",IF(PatientData[[#This Row],[Age]]&lt;=80,"71-80","80+"))))))</f>
        <v>41-50</v>
      </c>
    </row>
    <row r="3495" spans="1:13" x14ac:dyDescent="0.25">
      <c r="A3495" t="s">
        <v>3519</v>
      </c>
      <c r="B3495">
        <v>59</v>
      </c>
      <c r="C3495" t="s">
        <v>13</v>
      </c>
      <c r="D3495">
        <v>116</v>
      </c>
      <c r="E3495">
        <v>170.19726984064599</v>
      </c>
      <c r="F3495">
        <v>25.811764154053499</v>
      </c>
      <c r="G3495" t="s">
        <v>14</v>
      </c>
      <c r="H3495" t="s">
        <v>19</v>
      </c>
      <c r="I3495" t="s">
        <v>28</v>
      </c>
      <c r="J3495" t="s">
        <v>10051</v>
      </c>
      <c r="K3495">
        <v>1910.18</v>
      </c>
      <c r="L3495" t="s">
        <v>16</v>
      </c>
      <c r="M3495" t="str">
        <f>IF(PatientData[[#This Row],[Age]]&lt;=30,"18-30",IF(PatientData[[#This Row],[Age]]&lt;=40,"31-40",IF(PatientData[[#This Row],[Age]]&lt;=50,"41-50",IF(PatientData[[#This Row],[Age]]&lt;=60,"51-60",IF(PatientData[[#This Row],[Age]]&lt;=70,"61-70",IF(PatientData[[#This Row],[Age]]&lt;=80,"71-80","80+"))))))</f>
        <v>51-60</v>
      </c>
    </row>
    <row r="3496" spans="1:13" x14ac:dyDescent="0.25">
      <c r="A3496" t="s">
        <v>3520</v>
      </c>
      <c r="B3496">
        <v>61</v>
      </c>
      <c r="C3496" t="s">
        <v>25</v>
      </c>
      <c r="D3496">
        <v>151</v>
      </c>
      <c r="E3496">
        <v>174.456844594812</v>
      </c>
      <c r="F3496" t="s">
        <v>10051</v>
      </c>
      <c r="G3496" t="s">
        <v>14</v>
      </c>
      <c r="H3496" t="s">
        <v>19</v>
      </c>
      <c r="I3496" t="s">
        <v>15</v>
      </c>
      <c r="J3496">
        <v>6</v>
      </c>
      <c r="K3496" t="s">
        <v>10051</v>
      </c>
      <c r="L3496" t="s">
        <v>23</v>
      </c>
      <c r="M3496" t="str">
        <f>IF(PatientData[[#This Row],[Age]]&lt;=30,"18-30",IF(PatientData[[#This Row],[Age]]&lt;=40,"31-40",IF(PatientData[[#This Row],[Age]]&lt;=50,"41-50",IF(PatientData[[#This Row],[Age]]&lt;=60,"51-60",IF(PatientData[[#This Row],[Age]]&lt;=70,"61-70",IF(PatientData[[#This Row],[Age]]&lt;=80,"71-80","80+"))))))</f>
        <v>61-70</v>
      </c>
    </row>
    <row r="3497" spans="1:13" x14ac:dyDescent="0.25">
      <c r="A3497" t="s">
        <v>3521</v>
      </c>
      <c r="B3497">
        <v>61</v>
      </c>
      <c r="C3497" t="s">
        <v>13</v>
      </c>
      <c r="D3497">
        <v>137</v>
      </c>
      <c r="E3497">
        <v>302.28112995884999</v>
      </c>
      <c r="F3497">
        <v>27.443936573059801</v>
      </c>
      <c r="G3497" t="s">
        <v>14</v>
      </c>
      <c r="H3497" t="s">
        <v>19</v>
      </c>
      <c r="I3497" t="s">
        <v>28</v>
      </c>
      <c r="J3497">
        <v>5</v>
      </c>
      <c r="K3497">
        <v>6493.3</v>
      </c>
      <c r="L3497" t="s">
        <v>16</v>
      </c>
      <c r="M3497" t="str">
        <f>IF(PatientData[[#This Row],[Age]]&lt;=30,"18-30",IF(PatientData[[#This Row],[Age]]&lt;=40,"31-40",IF(PatientData[[#This Row],[Age]]&lt;=50,"41-50",IF(PatientData[[#This Row],[Age]]&lt;=60,"51-60",IF(PatientData[[#This Row],[Age]]&lt;=70,"61-70",IF(PatientData[[#This Row],[Age]]&lt;=80,"71-80","80+"))))))</f>
        <v>61-70</v>
      </c>
    </row>
    <row r="3498" spans="1:13" x14ac:dyDescent="0.25">
      <c r="A3498" t="s">
        <v>3522</v>
      </c>
      <c r="B3498">
        <v>45</v>
      </c>
      <c r="C3498" t="s">
        <v>13</v>
      </c>
      <c r="D3498">
        <v>110</v>
      </c>
      <c r="E3498">
        <v>245.38520825568099</v>
      </c>
      <c r="F3498">
        <v>28.621458771603798</v>
      </c>
      <c r="G3498" t="s">
        <v>18</v>
      </c>
      <c r="H3498" t="s">
        <v>22</v>
      </c>
      <c r="I3498" t="s">
        <v>26</v>
      </c>
      <c r="J3498">
        <v>6</v>
      </c>
      <c r="K3498">
        <v>9225.41</v>
      </c>
      <c r="L3498" t="s">
        <v>20</v>
      </c>
      <c r="M3498" t="str">
        <f>IF(PatientData[[#This Row],[Age]]&lt;=30,"18-30",IF(PatientData[[#This Row],[Age]]&lt;=40,"31-40",IF(PatientData[[#This Row],[Age]]&lt;=50,"41-50",IF(PatientData[[#This Row],[Age]]&lt;=60,"51-60",IF(PatientData[[#This Row],[Age]]&lt;=70,"61-70",IF(PatientData[[#This Row],[Age]]&lt;=80,"71-80","80+"))))))</f>
        <v>41-50</v>
      </c>
    </row>
    <row r="3499" spans="1:13" x14ac:dyDescent="0.25">
      <c r="A3499" t="s">
        <v>3523</v>
      </c>
      <c r="B3499">
        <v>63</v>
      </c>
      <c r="C3499" t="s">
        <v>25</v>
      </c>
      <c r="D3499">
        <v>127</v>
      </c>
      <c r="E3499">
        <v>223.42278963024799</v>
      </c>
      <c r="F3499">
        <v>28.4522913469863</v>
      </c>
      <c r="G3499" t="s">
        <v>36</v>
      </c>
      <c r="H3499" t="s">
        <v>19</v>
      </c>
      <c r="I3499" t="s">
        <v>26</v>
      </c>
      <c r="J3499">
        <v>6</v>
      </c>
      <c r="K3499">
        <v>11639.29</v>
      </c>
      <c r="L3499" t="s">
        <v>16</v>
      </c>
      <c r="M3499" t="str">
        <f>IF(PatientData[[#This Row],[Age]]&lt;=30,"18-30",IF(PatientData[[#This Row],[Age]]&lt;=40,"31-40",IF(PatientData[[#This Row],[Age]]&lt;=50,"41-50",IF(PatientData[[#This Row],[Age]]&lt;=60,"51-60",IF(PatientData[[#This Row],[Age]]&lt;=70,"61-70",IF(PatientData[[#This Row],[Age]]&lt;=80,"71-80","80+"))))))</f>
        <v>61-70</v>
      </c>
    </row>
    <row r="3500" spans="1:13" x14ac:dyDescent="0.25">
      <c r="A3500" t="s">
        <v>3524</v>
      </c>
      <c r="B3500">
        <v>67</v>
      </c>
      <c r="C3500" t="s">
        <v>13</v>
      </c>
      <c r="D3500">
        <v>124</v>
      </c>
      <c r="E3500">
        <v>209.41424926239301</v>
      </c>
      <c r="F3500">
        <v>32.301795828663998</v>
      </c>
      <c r="G3500" t="s">
        <v>36</v>
      </c>
      <c r="H3500" t="s">
        <v>19</v>
      </c>
      <c r="I3500" t="s">
        <v>15</v>
      </c>
      <c r="J3500">
        <v>7</v>
      </c>
      <c r="K3500">
        <v>8554.08</v>
      </c>
      <c r="L3500" t="s">
        <v>16</v>
      </c>
      <c r="M3500" t="str">
        <f>IF(PatientData[[#This Row],[Age]]&lt;=30,"18-30",IF(PatientData[[#This Row],[Age]]&lt;=40,"31-40",IF(PatientData[[#This Row],[Age]]&lt;=50,"41-50",IF(PatientData[[#This Row],[Age]]&lt;=60,"51-60",IF(PatientData[[#This Row],[Age]]&lt;=70,"61-70",IF(PatientData[[#This Row],[Age]]&lt;=80,"71-80","80+"))))))</f>
        <v>61-70</v>
      </c>
    </row>
    <row r="3501" spans="1:13" x14ac:dyDescent="0.25">
      <c r="A3501" t="s">
        <v>3525</v>
      </c>
      <c r="B3501">
        <v>54</v>
      </c>
      <c r="C3501" t="s">
        <v>25</v>
      </c>
      <c r="D3501">
        <v>127</v>
      </c>
      <c r="E3501">
        <v>170.23439263731001</v>
      </c>
      <c r="F3501">
        <v>29.0644963104392</v>
      </c>
      <c r="G3501" t="s">
        <v>18</v>
      </c>
      <c r="H3501" t="s">
        <v>19</v>
      </c>
      <c r="I3501" t="s">
        <v>15</v>
      </c>
      <c r="J3501">
        <v>3</v>
      </c>
      <c r="K3501">
        <v>5744.48</v>
      </c>
      <c r="L3501" t="s">
        <v>16</v>
      </c>
      <c r="M3501" t="str">
        <f>IF(PatientData[[#This Row],[Age]]&lt;=30,"18-30",IF(PatientData[[#This Row],[Age]]&lt;=40,"31-40",IF(PatientData[[#This Row],[Age]]&lt;=50,"41-50",IF(PatientData[[#This Row],[Age]]&lt;=60,"51-60",IF(PatientData[[#This Row],[Age]]&lt;=70,"61-70",IF(PatientData[[#This Row],[Age]]&lt;=80,"71-80","80+"))))))</f>
        <v>51-60</v>
      </c>
    </row>
    <row r="3502" spans="1:13" x14ac:dyDescent="0.25">
      <c r="A3502" t="s">
        <v>3526</v>
      </c>
      <c r="B3502">
        <v>64</v>
      </c>
      <c r="C3502" t="s">
        <v>13</v>
      </c>
      <c r="D3502">
        <v>164</v>
      </c>
      <c r="E3502">
        <v>243.679349944471</v>
      </c>
      <c r="F3502">
        <v>22.542454611680402</v>
      </c>
      <c r="G3502" t="s">
        <v>18</v>
      </c>
      <c r="H3502" t="s">
        <v>10051</v>
      </c>
      <c r="I3502" t="s">
        <v>26</v>
      </c>
      <c r="J3502">
        <v>1</v>
      </c>
      <c r="K3502">
        <v>15167.72</v>
      </c>
      <c r="L3502" t="s">
        <v>16</v>
      </c>
      <c r="M3502" t="str">
        <f>IF(PatientData[[#This Row],[Age]]&lt;=30,"18-30",IF(PatientData[[#This Row],[Age]]&lt;=40,"31-40",IF(PatientData[[#This Row],[Age]]&lt;=50,"41-50",IF(PatientData[[#This Row],[Age]]&lt;=60,"51-60",IF(PatientData[[#This Row],[Age]]&lt;=70,"61-70",IF(PatientData[[#This Row],[Age]]&lt;=80,"71-80","80+"))))))</f>
        <v>61-70</v>
      </c>
    </row>
    <row r="3503" spans="1:13" x14ac:dyDescent="0.25">
      <c r="A3503" t="s">
        <v>3527</v>
      </c>
      <c r="B3503">
        <v>56</v>
      </c>
      <c r="C3503" t="s">
        <v>13</v>
      </c>
      <c r="D3503">
        <v>140</v>
      </c>
      <c r="E3503">
        <v>217.987824151696</v>
      </c>
      <c r="F3503">
        <v>32.2173099247238</v>
      </c>
      <c r="G3503" t="s">
        <v>18</v>
      </c>
      <c r="H3503" t="s">
        <v>22</v>
      </c>
      <c r="I3503" t="s">
        <v>26</v>
      </c>
      <c r="J3503">
        <v>3</v>
      </c>
      <c r="K3503">
        <v>6905.06</v>
      </c>
      <c r="L3503" t="s">
        <v>20</v>
      </c>
      <c r="M3503" t="str">
        <f>IF(PatientData[[#This Row],[Age]]&lt;=30,"18-30",IF(PatientData[[#This Row],[Age]]&lt;=40,"31-40",IF(PatientData[[#This Row],[Age]]&lt;=50,"41-50",IF(PatientData[[#This Row],[Age]]&lt;=60,"51-60",IF(PatientData[[#This Row],[Age]]&lt;=70,"61-70",IF(PatientData[[#This Row],[Age]]&lt;=80,"71-80","80+"))))))</f>
        <v>51-60</v>
      </c>
    </row>
    <row r="3504" spans="1:13" x14ac:dyDescent="0.25">
      <c r="A3504" t="s">
        <v>3528</v>
      </c>
      <c r="B3504">
        <v>60</v>
      </c>
      <c r="C3504" t="s">
        <v>25</v>
      </c>
      <c r="D3504">
        <v>111</v>
      </c>
      <c r="E3504">
        <v>182.14687323318799</v>
      </c>
      <c r="F3504" t="s">
        <v>10051</v>
      </c>
      <c r="G3504" t="s">
        <v>36</v>
      </c>
      <c r="H3504" t="s">
        <v>22</v>
      </c>
      <c r="I3504" t="s">
        <v>26</v>
      </c>
      <c r="J3504">
        <v>2</v>
      </c>
      <c r="K3504">
        <v>25257.75</v>
      </c>
      <c r="L3504" t="s">
        <v>43</v>
      </c>
      <c r="M3504" t="str">
        <f>IF(PatientData[[#This Row],[Age]]&lt;=30,"18-30",IF(PatientData[[#This Row],[Age]]&lt;=40,"31-40",IF(PatientData[[#This Row],[Age]]&lt;=50,"41-50",IF(PatientData[[#This Row],[Age]]&lt;=60,"51-60",IF(PatientData[[#This Row],[Age]]&lt;=70,"61-70",IF(PatientData[[#This Row],[Age]]&lt;=80,"71-80","80+"))))))</f>
        <v>51-60</v>
      </c>
    </row>
    <row r="3505" spans="1:13" x14ac:dyDescent="0.25">
      <c r="A3505" t="s">
        <v>3529</v>
      </c>
      <c r="B3505">
        <v>65</v>
      </c>
      <c r="C3505" t="s">
        <v>13</v>
      </c>
      <c r="D3505">
        <v>103</v>
      </c>
      <c r="E3505">
        <v>261.359032691864</v>
      </c>
      <c r="F3505">
        <v>23.902017716308698</v>
      </c>
      <c r="G3505" t="s">
        <v>14</v>
      </c>
      <c r="H3505" t="s">
        <v>19</v>
      </c>
      <c r="I3505" t="s">
        <v>15</v>
      </c>
      <c r="J3505">
        <v>6</v>
      </c>
      <c r="K3505">
        <v>4451.4799999999996</v>
      </c>
      <c r="L3505" t="s">
        <v>16</v>
      </c>
      <c r="M3505" t="str">
        <f>IF(PatientData[[#This Row],[Age]]&lt;=30,"18-30",IF(PatientData[[#This Row],[Age]]&lt;=40,"31-40",IF(PatientData[[#This Row],[Age]]&lt;=50,"41-50",IF(PatientData[[#This Row],[Age]]&lt;=60,"51-60",IF(PatientData[[#This Row],[Age]]&lt;=70,"61-70",IF(PatientData[[#This Row],[Age]]&lt;=80,"71-80","80+"))))))</f>
        <v>61-70</v>
      </c>
    </row>
    <row r="3506" spans="1:13" x14ac:dyDescent="0.25">
      <c r="A3506" t="s">
        <v>3530</v>
      </c>
      <c r="B3506">
        <v>59</v>
      </c>
      <c r="C3506" t="s">
        <v>13</v>
      </c>
      <c r="D3506">
        <v>130</v>
      </c>
      <c r="E3506">
        <v>213.62503486460199</v>
      </c>
      <c r="F3506" t="s">
        <v>10051</v>
      </c>
      <c r="G3506" t="s">
        <v>14</v>
      </c>
      <c r="H3506" t="s">
        <v>19</v>
      </c>
      <c r="I3506" t="s">
        <v>28</v>
      </c>
      <c r="J3506">
        <v>5</v>
      </c>
      <c r="K3506">
        <v>9728.44</v>
      </c>
      <c r="L3506" t="s">
        <v>23</v>
      </c>
      <c r="M3506" t="str">
        <f>IF(PatientData[[#This Row],[Age]]&lt;=30,"18-30",IF(PatientData[[#This Row],[Age]]&lt;=40,"31-40",IF(PatientData[[#This Row],[Age]]&lt;=50,"41-50",IF(PatientData[[#This Row],[Age]]&lt;=60,"51-60",IF(PatientData[[#This Row],[Age]]&lt;=70,"61-70",IF(PatientData[[#This Row],[Age]]&lt;=80,"71-80","80+"))))))</f>
        <v>51-60</v>
      </c>
    </row>
    <row r="3507" spans="1:13" x14ac:dyDescent="0.25">
      <c r="A3507" t="s">
        <v>3531</v>
      </c>
      <c r="B3507">
        <v>35</v>
      </c>
      <c r="C3507" t="s">
        <v>25</v>
      </c>
      <c r="D3507">
        <v>113</v>
      </c>
      <c r="E3507">
        <v>142.965388998393</v>
      </c>
      <c r="F3507">
        <v>31.232831220527299</v>
      </c>
      <c r="G3507" t="s">
        <v>14</v>
      </c>
      <c r="H3507" t="s">
        <v>22</v>
      </c>
      <c r="I3507" t="s">
        <v>15</v>
      </c>
      <c r="J3507">
        <v>3</v>
      </c>
      <c r="K3507" t="s">
        <v>10051</v>
      </c>
      <c r="L3507" t="s">
        <v>16</v>
      </c>
      <c r="M3507" t="str">
        <f>IF(PatientData[[#This Row],[Age]]&lt;=30,"18-30",IF(PatientData[[#This Row],[Age]]&lt;=40,"31-40",IF(PatientData[[#This Row],[Age]]&lt;=50,"41-50",IF(PatientData[[#This Row],[Age]]&lt;=60,"51-60",IF(PatientData[[#This Row],[Age]]&lt;=70,"61-70",IF(PatientData[[#This Row],[Age]]&lt;=80,"71-80","80+"))))))</f>
        <v>31-40</v>
      </c>
    </row>
    <row r="3508" spans="1:13" x14ac:dyDescent="0.25">
      <c r="A3508" t="s">
        <v>3532</v>
      </c>
      <c r="B3508">
        <v>28</v>
      </c>
      <c r="C3508" t="s">
        <v>25</v>
      </c>
      <c r="D3508">
        <v>132</v>
      </c>
      <c r="E3508">
        <v>242.13788069003201</v>
      </c>
      <c r="F3508">
        <v>27.259441789178801</v>
      </c>
      <c r="G3508" t="s">
        <v>18</v>
      </c>
      <c r="H3508" t="s">
        <v>22</v>
      </c>
      <c r="I3508" t="s">
        <v>26</v>
      </c>
      <c r="J3508">
        <v>2</v>
      </c>
      <c r="K3508">
        <v>4440.9799999999996</v>
      </c>
      <c r="L3508" t="s">
        <v>16</v>
      </c>
      <c r="M3508" t="str">
        <f>IF(PatientData[[#This Row],[Age]]&lt;=30,"18-30",IF(PatientData[[#This Row],[Age]]&lt;=40,"31-40",IF(PatientData[[#This Row],[Age]]&lt;=50,"41-50",IF(PatientData[[#This Row],[Age]]&lt;=60,"51-60",IF(PatientData[[#This Row],[Age]]&lt;=70,"61-70",IF(PatientData[[#This Row],[Age]]&lt;=80,"71-80","80+"))))))</f>
        <v>18-30</v>
      </c>
    </row>
    <row r="3509" spans="1:13" x14ac:dyDescent="0.25">
      <c r="A3509" t="s">
        <v>3533</v>
      </c>
      <c r="B3509">
        <v>32</v>
      </c>
      <c r="C3509" t="s">
        <v>13</v>
      </c>
      <c r="D3509">
        <v>122</v>
      </c>
      <c r="E3509" t="s">
        <v>10051</v>
      </c>
      <c r="F3509">
        <v>27.6813481726494</v>
      </c>
      <c r="G3509" t="s">
        <v>14</v>
      </c>
      <c r="H3509" t="s">
        <v>19</v>
      </c>
      <c r="I3509" t="s">
        <v>28</v>
      </c>
      <c r="J3509">
        <v>1</v>
      </c>
      <c r="K3509" t="s">
        <v>10051</v>
      </c>
      <c r="L3509" t="s">
        <v>16</v>
      </c>
      <c r="M3509" t="str">
        <f>IF(PatientData[[#This Row],[Age]]&lt;=30,"18-30",IF(PatientData[[#This Row],[Age]]&lt;=40,"31-40",IF(PatientData[[#This Row],[Age]]&lt;=50,"41-50",IF(PatientData[[#This Row],[Age]]&lt;=60,"51-60",IF(PatientData[[#This Row],[Age]]&lt;=70,"61-70",IF(PatientData[[#This Row],[Age]]&lt;=80,"71-80","80+"))))))</f>
        <v>31-40</v>
      </c>
    </row>
    <row r="3510" spans="1:13" x14ac:dyDescent="0.25">
      <c r="A3510" t="s">
        <v>3534</v>
      </c>
      <c r="B3510">
        <v>74</v>
      </c>
      <c r="C3510" t="s">
        <v>25</v>
      </c>
      <c r="D3510">
        <v>135</v>
      </c>
      <c r="E3510">
        <v>266.47349728481902</v>
      </c>
      <c r="F3510">
        <v>27.2694430341128</v>
      </c>
      <c r="G3510" t="s">
        <v>36</v>
      </c>
      <c r="H3510" t="s">
        <v>19</v>
      </c>
      <c r="I3510" t="s">
        <v>26</v>
      </c>
      <c r="J3510">
        <v>5</v>
      </c>
      <c r="K3510">
        <v>12730.13</v>
      </c>
      <c r="L3510" t="s">
        <v>16</v>
      </c>
      <c r="M3510" t="str">
        <f>IF(PatientData[[#This Row],[Age]]&lt;=30,"18-30",IF(PatientData[[#This Row],[Age]]&lt;=40,"31-40",IF(PatientData[[#This Row],[Age]]&lt;=50,"41-50",IF(PatientData[[#This Row],[Age]]&lt;=60,"51-60",IF(PatientData[[#This Row],[Age]]&lt;=70,"61-70",IF(PatientData[[#This Row],[Age]]&lt;=80,"71-80","80+"))))))</f>
        <v>71-80</v>
      </c>
    </row>
    <row r="3511" spans="1:13" x14ac:dyDescent="0.25">
      <c r="A3511" t="s">
        <v>3535</v>
      </c>
      <c r="B3511">
        <v>84</v>
      </c>
      <c r="C3511" t="s">
        <v>13</v>
      </c>
      <c r="D3511">
        <v>124</v>
      </c>
      <c r="E3511">
        <v>157.63650225274301</v>
      </c>
      <c r="F3511">
        <v>22.9483828258195</v>
      </c>
      <c r="G3511" t="s">
        <v>14</v>
      </c>
      <c r="H3511" t="s">
        <v>19</v>
      </c>
      <c r="I3511" t="s">
        <v>15</v>
      </c>
      <c r="J3511">
        <v>1</v>
      </c>
      <c r="K3511">
        <v>11582.3</v>
      </c>
      <c r="L3511" t="s">
        <v>43</v>
      </c>
      <c r="M3511" t="str">
        <f>IF(PatientData[[#This Row],[Age]]&lt;=30,"18-30",IF(PatientData[[#This Row],[Age]]&lt;=40,"31-40",IF(PatientData[[#This Row],[Age]]&lt;=50,"41-50",IF(PatientData[[#This Row],[Age]]&lt;=60,"51-60",IF(PatientData[[#This Row],[Age]]&lt;=70,"61-70",IF(PatientData[[#This Row],[Age]]&lt;=80,"71-80","80+"))))))</f>
        <v>80+</v>
      </c>
    </row>
    <row r="3512" spans="1:13" x14ac:dyDescent="0.25">
      <c r="A3512" t="s">
        <v>3536</v>
      </c>
      <c r="B3512">
        <v>64</v>
      </c>
      <c r="C3512" t="s">
        <v>25</v>
      </c>
      <c r="D3512">
        <v>129</v>
      </c>
      <c r="E3512">
        <v>151.44178251618001</v>
      </c>
      <c r="F3512">
        <v>29.840062300360302</v>
      </c>
      <c r="G3512" t="s">
        <v>18</v>
      </c>
      <c r="H3512" t="s">
        <v>19</v>
      </c>
      <c r="I3512" t="s">
        <v>15</v>
      </c>
      <c r="J3512">
        <v>2</v>
      </c>
      <c r="K3512">
        <v>10501.5</v>
      </c>
      <c r="L3512" t="s">
        <v>20</v>
      </c>
      <c r="M3512" t="str">
        <f>IF(PatientData[[#This Row],[Age]]&lt;=30,"18-30",IF(PatientData[[#This Row],[Age]]&lt;=40,"31-40",IF(PatientData[[#This Row],[Age]]&lt;=50,"41-50",IF(PatientData[[#This Row],[Age]]&lt;=60,"51-60",IF(PatientData[[#This Row],[Age]]&lt;=70,"61-70",IF(PatientData[[#This Row],[Age]]&lt;=80,"71-80","80+"))))))</f>
        <v>61-70</v>
      </c>
    </row>
    <row r="3513" spans="1:13" x14ac:dyDescent="0.25">
      <c r="A3513" t="s">
        <v>3537</v>
      </c>
      <c r="B3513">
        <v>70</v>
      </c>
      <c r="C3513" t="s">
        <v>13</v>
      </c>
      <c r="D3513">
        <v>115</v>
      </c>
      <c r="E3513">
        <v>223.782038208903</v>
      </c>
      <c r="F3513">
        <v>16.2374077347684</v>
      </c>
      <c r="G3513" t="s">
        <v>14</v>
      </c>
      <c r="H3513" t="s">
        <v>22</v>
      </c>
      <c r="I3513" t="s">
        <v>15</v>
      </c>
      <c r="J3513">
        <v>0</v>
      </c>
      <c r="K3513">
        <v>12993.74</v>
      </c>
      <c r="L3513" t="s">
        <v>16</v>
      </c>
      <c r="M3513" t="str">
        <f>IF(PatientData[[#This Row],[Age]]&lt;=30,"18-30",IF(PatientData[[#This Row],[Age]]&lt;=40,"31-40",IF(PatientData[[#This Row],[Age]]&lt;=50,"41-50",IF(PatientData[[#This Row],[Age]]&lt;=60,"51-60",IF(PatientData[[#This Row],[Age]]&lt;=70,"61-70",IF(PatientData[[#This Row],[Age]]&lt;=80,"71-80","80+"))))))</f>
        <v>61-70</v>
      </c>
    </row>
    <row r="3514" spans="1:13" x14ac:dyDescent="0.25">
      <c r="A3514" t="s">
        <v>3538</v>
      </c>
      <c r="B3514">
        <v>34</v>
      </c>
      <c r="C3514" t="s">
        <v>13</v>
      </c>
      <c r="D3514">
        <v>138</v>
      </c>
      <c r="E3514">
        <v>260.72297994891301</v>
      </c>
      <c r="F3514">
        <v>26.836485952365901</v>
      </c>
      <c r="G3514" t="s">
        <v>18</v>
      </c>
      <c r="H3514" t="s">
        <v>19</v>
      </c>
      <c r="I3514" t="s">
        <v>15</v>
      </c>
      <c r="J3514">
        <v>3</v>
      </c>
      <c r="K3514">
        <v>12181.08</v>
      </c>
      <c r="L3514" t="s">
        <v>20</v>
      </c>
      <c r="M3514" t="str">
        <f>IF(PatientData[[#This Row],[Age]]&lt;=30,"18-30",IF(PatientData[[#This Row],[Age]]&lt;=40,"31-40",IF(PatientData[[#This Row],[Age]]&lt;=50,"41-50",IF(PatientData[[#This Row],[Age]]&lt;=60,"51-60",IF(PatientData[[#This Row],[Age]]&lt;=70,"61-70",IF(PatientData[[#This Row],[Age]]&lt;=80,"71-80","80+"))))))</f>
        <v>31-40</v>
      </c>
    </row>
    <row r="3515" spans="1:13" x14ac:dyDescent="0.25">
      <c r="A3515" t="s">
        <v>3539</v>
      </c>
      <c r="B3515">
        <v>31</v>
      </c>
      <c r="C3515" t="s">
        <v>13</v>
      </c>
      <c r="D3515">
        <v>106</v>
      </c>
      <c r="E3515">
        <v>206.400355568197</v>
      </c>
      <c r="F3515">
        <v>24.350052413890001</v>
      </c>
      <c r="G3515" t="s">
        <v>14</v>
      </c>
      <c r="H3515" t="s">
        <v>19</v>
      </c>
      <c r="I3515" t="s">
        <v>28</v>
      </c>
      <c r="J3515">
        <v>6</v>
      </c>
      <c r="K3515">
        <v>5051.84</v>
      </c>
      <c r="L3515" t="s">
        <v>16</v>
      </c>
      <c r="M3515" t="str">
        <f>IF(PatientData[[#This Row],[Age]]&lt;=30,"18-30",IF(PatientData[[#This Row],[Age]]&lt;=40,"31-40",IF(PatientData[[#This Row],[Age]]&lt;=50,"41-50",IF(PatientData[[#This Row],[Age]]&lt;=60,"51-60",IF(PatientData[[#This Row],[Age]]&lt;=70,"61-70",IF(PatientData[[#This Row],[Age]]&lt;=80,"71-80","80+"))))))</f>
        <v>31-40</v>
      </c>
    </row>
    <row r="3516" spans="1:13" x14ac:dyDescent="0.25">
      <c r="A3516" t="s">
        <v>3540</v>
      </c>
      <c r="B3516">
        <v>91</v>
      </c>
      <c r="C3516" t="s">
        <v>13</v>
      </c>
      <c r="D3516">
        <v>139</v>
      </c>
      <c r="E3516">
        <v>193.110821041561</v>
      </c>
      <c r="F3516">
        <v>23.417893253279399</v>
      </c>
      <c r="G3516" t="s">
        <v>18</v>
      </c>
      <c r="H3516" t="s">
        <v>19</v>
      </c>
      <c r="I3516" t="s">
        <v>26</v>
      </c>
      <c r="J3516">
        <v>1</v>
      </c>
      <c r="K3516">
        <v>16171.2</v>
      </c>
      <c r="L3516" t="s">
        <v>16</v>
      </c>
      <c r="M3516" t="str">
        <f>IF(PatientData[[#This Row],[Age]]&lt;=30,"18-30",IF(PatientData[[#This Row],[Age]]&lt;=40,"31-40",IF(PatientData[[#This Row],[Age]]&lt;=50,"41-50",IF(PatientData[[#This Row],[Age]]&lt;=60,"51-60",IF(PatientData[[#This Row],[Age]]&lt;=70,"61-70",IF(PatientData[[#This Row],[Age]]&lt;=80,"71-80","80+"))))))</f>
        <v>80+</v>
      </c>
    </row>
    <row r="3517" spans="1:13" x14ac:dyDescent="0.25">
      <c r="A3517" t="s">
        <v>3541</v>
      </c>
      <c r="B3517">
        <v>40</v>
      </c>
      <c r="C3517" t="s">
        <v>25</v>
      </c>
      <c r="D3517">
        <v>128</v>
      </c>
      <c r="E3517">
        <v>308.46921401584802</v>
      </c>
      <c r="F3517">
        <v>25.242273693333399</v>
      </c>
      <c r="G3517" t="s">
        <v>14</v>
      </c>
      <c r="H3517" t="s">
        <v>19</v>
      </c>
      <c r="I3517" t="s">
        <v>28</v>
      </c>
      <c r="J3517">
        <v>2</v>
      </c>
      <c r="K3517">
        <v>4936.74</v>
      </c>
      <c r="L3517" t="s">
        <v>16</v>
      </c>
      <c r="M3517" t="str">
        <f>IF(PatientData[[#This Row],[Age]]&lt;=30,"18-30",IF(PatientData[[#This Row],[Age]]&lt;=40,"31-40",IF(PatientData[[#This Row],[Age]]&lt;=50,"41-50",IF(PatientData[[#This Row],[Age]]&lt;=60,"51-60",IF(PatientData[[#This Row],[Age]]&lt;=70,"61-70",IF(PatientData[[#This Row],[Age]]&lt;=80,"71-80","80+"))))))</f>
        <v>31-40</v>
      </c>
    </row>
    <row r="3518" spans="1:13" x14ac:dyDescent="0.25">
      <c r="A3518" t="s">
        <v>3542</v>
      </c>
      <c r="B3518">
        <v>52</v>
      </c>
      <c r="C3518" t="s">
        <v>13</v>
      </c>
      <c r="D3518">
        <v>99</v>
      </c>
      <c r="E3518">
        <v>224.878280935041</v>
      </c>
      <c r="F3518">
        <v>29.302332522405798</v>
      </c>
      <c r="G3518" t="s">
        <v>14</v>
      </c>
      <c r="H3518" t="s">
        <v>19</v>
      </c>
      <c r="I3518" t="s">
        <v>28</v>
      </c>
      <c r="J3518">
        <v>4</v>
      </c>
      <c r="K3518">
        <v>8206.93</v>
      </c>
      <c r="L3518" t="s">
        <v>16</v>
      </c>
      <c r="M3518" t="str">
        <f>IF(PatientData[[#This Row],[Age]]&lt;=30,"18-30",IF(PatientData[[#This Row],[Age]]&lt;=40,"31-40",IF(PatientData[[#This Row],[Age]]&lt;=50,"41-50",IF(PatientData[[#This Row],[Age]]&lt;=60,"51-60",IF(PatientData[[#This Row],[Age]]&lt;=70,"61-70",IF(PatientData[[#This Row],[Age]]&lt;=80,"71-80","80+"))))))</f>
        <v>51-60</v>
      </c>
    </row>
    <row r="3519" spans="1:13" x14ac:dyDescent="0.25">
      <c r="A3519" t="s">
        <v>3543</v>
      </c>
      <c r="B3519">
        <v>33</v>
      </c>
      <c r="C3519" t="s">
        <v>13</v>
      </c>
      <c r="D3519">
        <v>169</v>
      </c>
      <c r="E3519">
        <v>259.04908343986199</v>
      </c>
      <c r="F3519">
        <v>35.300688202568899</v>
      </c>
      <c r="G3519" t="s">
        <v>36</v>
      </c>
      <c r="H3519" t="s">
        <v>22</v>
      </c>
      <c r="I3519" t="s">
        <v>26</v>
      </c>
      <c r="J3519">
        <v>7</v>
      </c>
      <c r="K3519">
        <v>11615.79</v>
      </c>
      <c r="L3519" t="s">
        <v>16</v>
      </c>
      <c r="M3519" t="str">
        <f>IF(PatientData[[#This Row],[Age]]&lt;=30,"18-30",IF(PatientData[[#This Row],[Age]]&lt;=40,"31-40",IF(PatientData[[#This Row],[Age]]&lt;=50,"41-50",IF(PatientData[[#This Row],[Age]]&lt;=60,"51-60",IF(PatientData[[#This Row],[Age]]&lt;=70,"61-70",IF(PatientData[[#This Row],[Age]]&lt;=80,"71-80","80+"))))))</f>
        <v>31-40</v>
      </c>
    </row>
    <row r="3520" spans="1:13" x14ac:dyDescent="0.25">
      <c r="A3520" t="s">
        <v>3544</v>
      </c>
      <c r="B3520">
        <v>59</v>
      </c>
      <c r="C3520" t="s">
        <v>13</v>
      </c>
      <c r="D3520">
        <v>141</v>
      </c>
      <c r="E3520">
        <v>191.25318482644499</v>
      </c>
      <c r="F3520">
        <v>19.5388913530936</v>
      </c>
      <c r="G3520" t="s">
        <v>14</v>
      </c>
      <c r="H3520" t="s">
        <v>19</v>
      </c>
      <c r="I3520" t="s">
        <v>28</v>
      </c>
      <c r="J3520">
        <v>1</v>
      </c>
      <c r="K3520">
        <v>4650.07</v>
      </c>
      <c r="L3520" t="s">
        <v>10051</v>
      </c>
      <c r="M3520" t="str">
        <f>IF(PatientData[[#This Row],[Age]]&lt;=30,"18-30",IF(PatientData[[#This Row],[Age]]&lt;=40,"31-40",IF(PatientData[[#This Row],[Age]]&lt;=50,"41-50",IF(PatientData[[#This Row],[Age]]&lt;=60,"51-60",IF(PatientData[[#This Row],[Age]]&lt;=70,"61-70",IF(PatientData[[#This Row],[Age]]&lt;=80,"71-80","80+"))))))</f>
        <v>51-60</v>
      </c>
    </row>
    <row r="3521" spans="1:13" x14ac:dyDescent="0.25">
      <c r="A3521" t="s">
        <v>3545</v>
      </c>
      <c r="B3521">
        <v>65</v>
      </c>
      <c r="C3521" t="s">
        <v>25</v>
      </c>
      <c r="D3521">
        <v>101</v>
      </c>
      <c r="E3521">
        <v>251.087549506914</v>
      </c>
      <c r="F3521">
        <v>25.2462585722018</v>
      </c>
      <c r="G3521" t="s">
        <v>36</v>
      </c>
      <c r="H3521" t="s">
        <v>22</v>
      </c>
      <c r="I3521" t="s">
        <v>26</v>
      </c>
      <c r="J3521">
        <v>4</v>
      </c>
      <c r="K3521">
        <v>8121.23</v>
      </c>
      <c r="L3521" t="s">
        <v>43</v>
      </c>
      <c r="M3521" t="str">
        <f>IF(PatientData[[#This Row],[Age]]&lt;=30,"18-30",IF(PatientData[[#This Row],[Age]]&lt;=40,"31-40",IF(PatientData[[#This Row],[Age]]&lt;=50,"41-50",IF(PatientData[[#This Row],[Age]]&lt;=60,"51-60",IF(PatientData[[#This Row],[Age]]&lt;=70,"61-70",IF(PatientData[[#This Row],[Age]]&lt;=80,"71-80","80+"))))))</f>
        <v>61-70</v>
      </c>
    </row>
    <row r="3522" spans="1:13" x14ac:dyDescent="0.25">
      <c r="A3522" t="s">
        <v>3546</v>
      </c>
      <c r="B3522">
        <v>68</v>
      </c>
      <c r="C3522" t="s">
        <v>25</v>
      </c>
      <c r="D3522">
        <v>160</v>
      </c>
      <c r="E3522">
        <v>236.638575053484</v>
      </c>
      <c r="F3522">
        <v>29.131519818303701</v>
      </c>
      <c r="G3522" t="s">
        <v>36</v>
      </c>
      <c r="H3522" t="s">
        <v>19</v>
      </c>
      <c r="I3522" t="s">
        <v>26</v>
      </c>
      <c r="J3522">
        <v>6</v>
      </c>
      <c r="K3522">
        <v>17890.55</v>
      </c>
      <c r="L3522" t="s">
        <v>23</v>
      </c>
      <c r="M3522" t="str">
        <f>IF(PatientData[[#This Row],[Age]]&lt;=30,"18-30",IF(PatientData[[#This Row],[Age]]&lt;=40,"31-40",IF(PatientData[[#This Row],[Age]]&lt;=50,"41-50",IF(PatientData[[#This Row],[Age]]&lt;=60,"51-60",IF(PatientData[[#This Row],[Age]]&lt;=70,"61-70",IF(PatientData[[#This Row],[Age]]&lt;=80,"71-80","80+"))))))</f>
        <v>61-70</v>
      </c>
    </row>
    <row r="3523" spans="1:13" x14ac:dyDescent="0.25">
      <c r="A3523" t="s">
        <v>3547</v>
      </c>
      <c r="B3523">
        <v>58</v>
      </c>
      <c r="C3523" t="s">
        <v>25</v>
      </c>
      <c r="D3523">
        <v>116</v>
      </c>
      <c r="E3523">
        <v>267.63178833034902</v>
      </c>
      <c r="F3523">
        <v>26.5286642612344</v>
      </c>
      <c r="G3523" t="s">
        <v>18</v>
      </c>
      <c r="H3523" t="s">
        <v>19</v>
      </c>
      <c r="I3523" t="s">
        <v>15</v>
      </c>
      <c r="J3523">
        <v>2</v>
      </c>
      <c r="K3523">
        <v>4588.84</v>
      </c>
      <c r="L3523" t="s">
        <v>23</v>
      </c>
      <c r="M3523" t="str">
        <f>IF(PatientData[[#This Row],[Age]]&lt;=30,"18-30",IF(PatientData[[#This Row],[Age]]&lt;=40,"31-40",IF(PatientData[[#This Row],[Age]]&lt;=50,"41-50",IF(PatientData[[#This Row],[Age]]&lt;=60,"51-60",IF(PatientData[[#This Row],[Age]]&lt;=70,"61-70",IF(PatientData[[#This Row],[Age]]&lt;=80,"71-80","80+"))))))</f>
        <v>51-60</v>
      </c>
    </row>
    <row r="3524" spans="1:13" x14ac:dyDescent="0.25">
      <c r="A3524" t="s">
        <v>3548</v>
      </c>
      <c r="B3524">
        <v>64</v>
      </c>
      <c r="C3524" t="s">
        <v>25</v>
      </c>
      <c r="D3524">
        <v>96</v>
      </c>
      <c r="E3524">
        <v>190.99498582328999</v>
      </c>
      <c r="F3524">
        <v>21.544354828715001</v>
      </c>
      <c r="G3524" t="s">
        <v>14</v>
      </c>
      <c r="H3524" t="s">
        <v>19</v>
      </c>
      <c r="I3524" t="s">
        <v>15</v>
      </c>
      <c r="J3524">
        <v>3</v>
      </c>
      <c r="K3524">
        <v>6048.22</v>
      </c>
      <c r="L3524" t="s">
        <v>23</v>
      </c>
      <c r="M3524" t="str">
        <f>IF(PatientData[[#This Row],[Age]]&lt;=30,"18-30",IF(PatientData[[#This Row],[Age]]&lt;=40,"31-40",IF(PatientData[[#This Row],[Age]]&lt;=50,"41-50",IF(PatientData[[#This Row],[Age]]&lt;=60,"51-60",IF(PatientData[[#This Row],[Age]]&lt;=70,"61-70",IF(PatientData[[#This Row],[Age]]&lt;=80,"71-80","80+"))))))</f>
        <v>61-70</v>
      </c>
    </row>
    <row r="3525" spans="1:13" x14ac:dyDescent="0.25">
      <c r="A3525" t="s">
        <v>3549</v>
      </c>
      <c r="B3525">
        <v>58</v>
      </c>
      <c r="C3525" t="s">
        <v>13</v>
      </c>
      <c r="D3525">
        <v>105</v>
      </c>
      <c r="E3525">
        <v>204.34711689918799</v>
      </c>
      <c r="F3525">
        <v>42.917169591375803</v>
      </c>
      <c r="G3525" t="s">
        <v>14</v>
      </c>
      <c r="H3525" t="s">
        <v>22</v>
      </c>
      <c r="I3525" t="s">
        <v>26</v>
      </c>
      <c r="J3525">
        <v>0</v>
      </c>
      <c r="K3525">
        <v>13428.5</v>
      </c>
      <c r="L3525" t="s">
        <v>16</v>
      </c>
      <c r="M3525" t="str">
        <f>IF(PatientData[[#This Row],[Age]]&lt;=30,"18-30",IF(PatientData[[#This Row],[Age]]&lt;=40,"31-40",IF(PatientData[[#This Row],[Age]]&lt;=50,"41-50",IF(PatientData[[#This Row],[Age]]&lt;=60,"51-60",IF(PatientData[[#This Row],[Age]]&lt;=70,"61-70",IF(PatientData[[#This Row],[Age]]&lt;=80,"71-80","80+"))))))</f>
        <v>51-60</v>
      </c>
    </row>
    <row r="3526" spans="1:13" x14ac:dyDescent="0.25">
      <c r="A3526" t="s">
        <v>3550</v>
      </c>
      <c r="B3526">
        <v>29</v>
      </c>
      <c r="C3526" t="s">
        <v>13</v>
      </c>
      <c r="D3526">
        <v>115</v>
      </c>
      <c r="E3526">
        <v>249.90765559930699</v>
      </c>
      <c r="F3526">
        <v>28.238196658725901</v>
      </c>
      <c r="G3526" t="s">
        <v>14</v>
      </c>
      <c r="H3526" t="s">
        <v>19</v>
      </c>
      <c r="I3526" t="s">
        <v>28</v>
      </c>
      <c r="J3526">
        <v>4</v>
      </c>
      <c r="K3526">
        <v>3734.85</v>
      </c>
      <c r="L3526" t="s">
        <v>23</v>
      </c>
      <c r="M3526" t="str">
        <f>IF(PatientData[[#This Row],[Age]]&lt;=30,"18-30",IF(PatientData[[#This Row],[Age]]&lt;=40,"31-40",IF(PatientData[[#This Row],[Age]]&lt;=50,"41-50",IF(PatientData[[#This Row],[Age]]&lt;=60,"51-60",IF(PatientData[[#This Row],[Age]]&lt;=70,"61-70",IF(PatientData[[#This Row],[Age]]&lt;=80,"71-80","80+"))))))</f>
        <v>18-30</v>
      </c>
    </row>
    <row r="3527" spans="1:13" x14ac:dyDescent="0.25">
      <c r="A3527" t="s">
        <v>3551</v>
      </c>
      <c r="B3527">
        <v>50</v>
      </c>
      <c r="C3527" t="s">
        <v>13</v>
      </c>
      <c r="D3527">
        <v>121</v>
      </c>
      <c r="E3527">
        <v>271.00478993190399</v>
      </c>
      <c r="F3527">
        <v>23.9407365209197</v>
      </c>
      <c r="G3527" t="s">
        <v>14</v>
      </c>
      <c r="H3527" t="s">
        <v>19</v>
      </c>
      <c r="I3527" t="s">
        <v>28</v>
      </c>
      <c r="J3527">
        <v>4</v>
      </c>
      <c r="K3527">
        <v>4692.17</v>
      </c>
      <c r="L3527" t="s">
        <v>20</v>
      </c>
      <c r="M3527" t="str">
        <f>IF(PatientData[[#This Row],[Age]]&lt;=30,"18-30",IF(PatientData[[#This Row],[Age]]&lt;=40,"31-40",IF(PatientData[[#This Row],[Age]]&lt;=50,"41-50",IF(PatientData[[#This Row],[Age]]&lt;=60,"51-60",IF(PatientData[[#This Row],[Age]]&lt;=70,"61-70",IF(PatientData[[#This Row],[Age]]&lt;=80,"71-80","80+"))))))</f>
        <v>41-50</v>
      </c>
    </row>
    <row r="3528" spans="1:13" x14ac:dyDescent="0.25">
      <c r="A3528" t="s">
        <v>3552</v>
      </c>
      <c r="B3528">
        <v>56</v>
      </c>
      <c r="C3528" t="s">
        <v>13</v>
      </c>
      <c r="D3528">
        <v>124</v>
      </c>
      <c r="E3528" t="s">
        <v>10051</v>
      </c>
      <c r="F3528">
        <v>33.704752112051402</v>
      </c>
      <c r="G3528" t="s">
        <v>18</v>
      </c>
      <c r="H3528" t="s">
        <v>22</v>
      </c>
      <c r="I3528" t="s">
        <v>10051</v>
      </c>
      <c r="J3528">
        <v>5</v>
      </c>
      <c r="K3528">
        <v>8801.8700000000008</v>
      </c>
      <c r="L3528" t="s">
        <v>16</v>
      </c>
      <c r="M3528" t="str">
        <f>IF(PatientData[[#This Row],[Age]]&lt;=30,"18-30",IF(PatientData[[#This Row],[Age]]&lt;=40,"31-40",IF(PatientData[[#This Row],[Age]]&lt;=50,"41-50",IF(PatientData[[#This Row],[Age]]&lt;=60,"51-60",IF(PatientData[[#This Row],[Age]]&lt;=70,"61-70",IF(PatientData[[#This Row],[Age]]&lt;=80,"71-80","80+"))))))</f>
        <v>51-60</v>
      </c>
    </row>
    <row r="3529" spans="1:13" x14ac:dyDescent="0.25">
      <c r="A3529" t="s">
        <v>3553</v>
      </c>
      <c r="B3529">
        <v>66</v>
      </c>
      <c r="C3529" t="s">
        <v>13</v>
      </c>
      <c r="D3529">
        <v>131</v>
      </c>
      <c r="E3529">
        <v>189.90629987169601</v>
      </c>
      <c r="F3529">
        <v>31.2092115500216</v>
      </c>
      <c r="G3529" t="s">
        <v>36</v>
      </c>
      <c r="H3529" t="s">
        <v>19</v>
      </c>
      <c r="I3529" t="s">
        <v>10051</v>
      </c>
      <c r="J3529">
        <v>7</v>
      </c>
      <c r="K3529">
        <v>6200.3</v>
      </c>
      <c r="L3529" t="s">
        <v>16</v>
      </c>
      <c r="M3529" t="str">
        <f>IF(PatientData[[#This Row],[Age]]&lt;=30,"18-30",IF(PatientData[[#This Row],[Age]]&lt;=40,"31-40",IF(PatientData[[#This Row],[Age]]&lt;=50,"41-50",IF(PatientData[[#This Row],[Age]]&lt;=60,"51-60",IF(PatientData[[#This Row],[Age]]&lt;=70,"61-70",IF(PatientData[[#This Row],[Age]]&lt;=80,"71-80","80+"))))))</f>
        <v>61-70</v>
      </c>
    </row>
    <row r="3530" spans="1:13" x14ac:dyDescent="0.25">
      <c r="A3530" t="s">
        <v>3554</v>
      </c>
      <c r="B3530">
        <v>41</v>
      </c>
      <c r="C3530" t="s">
        <v>13</v>
      </c>
      <c r="D3530">
        <v>123</v>
      </c>
      <c r="E3530">
        <v>168.82810008841599</v>
      </c>
      <c r="F3530">
        <v>24.1217217078655</v>
      </c>
      <c r="G3530" t="s">
        <v>36</v>
      </c>
      <c r="H3530" t="s">
        <v>19</v>
      </c>
      <c r="I3530" t="s">
        <v>26</v>
      </c>
      <c r="J3530">
        <v>3</v>
      </c>
      <c r="K3530">
        <v>14608.98</v>
      </c>
      <c r="L3530" t="s">
        <v>16</v>
      </c>
      <c r="M3530" t="str">
        <f>IF(PatientData[[#This Row],[Age]]&lt;=30,"18-30",IF(PatientData[[#This Row],[Age]]&lt;=40,"31-40",IF(PatientData[[#This Row],[Age]]&lt;=50,"41-50",IF(PatientData[[#This Row],[Age]]&lt;=60,"51-60",IF(PatientData[[#This Row],[Age]]&lt;=70,"61-70",IF(PatientData[[#This Row],[Age]]&lt;=80,"71-80","80+"))))))</f>
        <v>41-50</v>
      </c>
    </row>
    <row r="3531" spans="1:13" x14ac:dyDescent="0.25">
      <c r="A3531" t="s">
        <v>3555</v>
      </c>
      <c r="B3531">
        <v>53</v>
      </c>
      <c r="C3531" t="s">
        <v>13</v>
      </c>
      <c r="D3531">
        <v>133</v>
      </c>
      <c r="E3531">
        <v>240.18257101337801</v>
      </c>
      <c r="F3531">
        <v>30.3841861338149</v>
      </c>
      <c r="G3531" t="s">
        <v>18</v>
      </c>
      <c r="H3531" t="s">
        <v>19</v>
      </c>
      <c r="I3531" t="s">
        <v>15</v>
      </c>
      <c r="J3531">
        <v>6</v>
      </c>
      <c r="K3531">
        <v>8604.24</v>
      </c>
      <c r="L3531" t="s">
        <v>23</v>
      </c>
      <c r="M3531" t="str">
        <f>IF(PatientData[[#This Row],[Age]]&lt;=30,"18-30",IF(PatientData[[#This Row],[Age]]&lt;=40,"31-40",IF(PatientData[[#This Row],[Age]]&lt;=50,"41-50",IF(PatientData[[#This Row],[Age]]&lt;=60,"51-60",IF(PatientData[[#This Row],[Age]]&lt;=70,"61-70",IF(PatientData[[#This Row],[Age]]&lt;=80,"71-80","80+"))))))</f>
        <v>51-60</v>
      </c>
    </row>
    <row r="3532" spans="1:13" x14ac:dyDescent="0.25">
      <c r="A3532" t="s">
        <v>3556</v>
      </c>
      <c r="B3532">
        <v>38</v>
      </c>
      <c r="C3532" t="s">
        <v>13</v>
      </c>
      <c r="D3532">
        <v>134</v>
      </c>
      <c r="E3532">
        <v>236.50058323083701</v>
      </c>
      <c r="F3532">
        <v>30.294004625611699</v>
      </c>
      <c r="G3532" t="s">
        <v>36</v>
      </c>
      <c r="H3532" t="s">
        <v>22</v>
      </c>
      <c r="I3532" t="s">
        <v>26</v>
      </c>
      <c r="J3532">
        <v>7</v>
      </c>
      <c r="K3532">
        <v>6006.23</v>
      </c>
      <c r="L3532" t="s">
        <v>20</v>
      </c>
      <c r="M3532" t="str">
        <f>IF(PatientData[[#This Row],[Age]]&lt;=30,"18-30",IF(PatientData[[#This Row],[Age]]&lt;=40,"31-40",IF(PatientData[[#This Row],[Age]]&lt;=50,"41-50",IF(PatientData[[#This Row],[Age]]&lt;=60,"51-60",IF(PatientData[[#This Row],[Age]]&lt;=70,"61-70",IF(PatientData[[#This Row],[Age]]&lt;=80,"71-80","80+"))))))</f>
        <v>31-40</v>
      </c>
    </row>
    <row r="3533" spans="1:13" x14ac:dyDescent="0.25">
      <c r="A3533" t="s">
        <v>3557</v>
      </c>
      <c r="B3533">
        <v>59</v>
      </c>
      <c r="C3533" t="s">
        <v>13</v>
      </c>
      <c r="D3533">
        <v>132</v>
      </c>
      <c r="E3533">
        <v>220.710318299644</v>
      </c>
      <c r="F3533">
        <v>27.3639351107926</v>
      </c>
      <c r="G3533" t="s">
        <v>14</v>
      </c>
      <c r="H3533" t="s">
        <v>19</v>
      </c>
      <c r="I3533" t="s">
        <v>28</v>
      </c>
      <c r="J3533">
        <v>4</v>
      </c>
      <c r="K3533">
        <v>5389.84</v>
      </c>
      <c r="L3533" t="s">
        <v>16</v>
      </c>
      <c r="M3533" t="str">
        <f>IF(PatientData[[#This Row],[Age]]&lt;=30,"18-30",IF(PatientData[[#This Row],[Age]]&lt;=40,"31-40",IF(PatientData[[#This Row],[Age]]&lt;=50,"41-50",IF(PatientData[[#This Row],[Age]]&lt;=60,"51-60",IF(PatientData[[#This Row],[Age]]&lt;=70,"61-70",IF(PatientData[[#This Row],[Age]]&lt;=80,"71-80","80+"))))))</f>
        <v>51-60</v>
      </c>
    </row>
    <row r="3534" spans="1:13" x14ac:dyDescent="0.25">
      <c r="A3534" t="s">
        <v>3558</v>
      </c>
      <c r="B3534">
        <v>63</v>
      </c>
      <c r="C3534" t="s">
        <v>25</v>
      </c>
      <c r="D3534">
        <v>112</v>
      </c>
      <c r="E3534">
        <v>183.05018540792901</v>
      </c>
      <c r="F3534">
        <v>22.474056971041101</v>
      </c>
      <c r="G3534" t="s">
        <v>18</v>
      </c>
      <c r="H3534" t="s">
        <v>22</v>
      </c>
      <c r="I3534" t="s">
        <v>15</v>
      </c>
      <c r="J3534">
        <v>2</v>
      </c>
      <c r="K3534">
        <v>10858.39</v>
      </c>
      <c r="L3534" t="s">
        <v>16</v>
      </c>
      <c r="M3534" t="str">
        <f>IF(PatientData[[#This Row],[Age]]&lt;=30,"18-30",IF(PatientData[[#This Row],[Age]]&lt;=40,"31-40",IF(PatientData[[#This Row],[Age]]&lt;=50,"41-50",IF(PatientData[[#This Row],[Age]]&lt;=60,"51-60",IF(PatientData[[#This Row],[Age]]&lt;=70,"61-70",IF(PatientData[[#This Row],[Age]]&lt;=80,"71-80","80+"))))))</f>
        <v>61-70</v>
      </c>
    </row>
    <row r="3535" spans="1:13" x14ac:dyDescent="0.25">
      <c r="A3535" t="s">
        <v>3559</v>
      </c>
      <c r="B3535">
        <v>63</v>
      </c>
      <c r="C3535" t="s">
        <v>13</v>
      </c>
      <c r="D3535">
        <v>151</v>
      </c>
      <c r="E3535">
        <v>138.66194288206299</v>
      </c>
      <c r="F3535">
        <v>28.4181214432522</v>
      </c>
      <c r="G3535" t="s">
        <v>14</v>
      </c>
      <c r="H3535" t="s">
        <v>19</v>
      </c>
      <c r="I3535" t="s">
        <v>28</v>
      </c>
      <c r="J3535">
        <v>3</v>
      </c>
      <c r="K3535">
        <v>2217.91</v>
      </c>
      <c r="L3535" t="s">
        <v>16</v>
      </c>
      <c r="M3535" t="str">
        <f>IF(PatientData[[#This Row],[Age]]&lt;=30,"18-30",IF(PatientData[[#This Row],[Age]]&lt;=40,"31-40",IF(PatientData[[#This Row],[Age]]&lt;=50,"41-50",IF(PatientData[[#This Row],[Age]]&lt;=60,"51-60",IF(PatientData[[#This Row],[Age]]&lt;=70,"61-70",IF(PatientData[[#This Row],[Age]]&lt;=80,"71-80","80+"))))))</f>
        <v>61-70</v>
      </c>
    </row>
    <row r="3536" spans="1:13" x14ac:dyDescent="0.25">
      <c r="A3536" t="s">
        <v>3560</v>
      </c>
      <c r="B3536">
        <v>57</v>
      </c>
      <c r="C3536" t="s">
        <v>25</v>
      </c>
      <c r="D3536">
        <v>90</v>
      </c>
      <c r="E3536">
        <v>231.72235310900101</v>
      </c>
      <c r="F3536">
        <v>30.820721562675701</v>
      </c>
      <c r="G3536" t="s">
        <v>14</v>
      </c>
      <c r="H3536" t="s">
        <v>19</v>
      </c>
      <c r="I3536" t="s">
        <v>15</v>
      </c>
      <c r="J3536">
        <v>3</v>
      </c>
      <c r="K3536" t="s">
        <v>10051</v>
      </c>
      <c r="L3536" t="s">
        <v>16</v>
      </c>
      <c r="M3536" t="str">
        <f>IF(PatientData[[#This Row],[Age]]&lt;=30,"18-30",IF(PatientData[[#This Row],[Age]]&lt;=40,"31-40",IF(PatientData[[#This Row],[Age]]&lt;=50,"41-50",IF(PatientData[[#This Row],[Age]]&lt;=60,"51-60",IF(PatientData[[#This Row],[Age]]&lt;=70,"61-70",IF(PatientData[[#This Row],[Age]]&lt;=80,"71-80","80+"))))))</f>
        <v>51-60</v>
      </c>
    </row>
    <row r="3537" spans="1:13" x14ac:dyDescent="0.25">
      <c r="A3537" t="s">
        <v>3561</v>
      </c>
      <c r="B3537">
        <v>36</v>
      </c>
      <c r="C3537" t="s">
        <v>13</v>
      </c>
      <c r="D3537">
        <v>90</v>
      </c>
      <c r="E3537">
        <v>189.28801533024301</v>
      </c>
      <c r="F3537">
        <v>40.093644104343198</v>
      </c>
      <c r="G3537" t="s">
        <v>14</v>
      </c>
      <c r="H3537" t="s">
        <v>19</v>
      </c>
      <c r="I3537" t="s">
        <v>28</v>
      </c>
      <c r="J3537">
        <v>2</v>
      </c>
      <c r="K3537">
        <v>4941.29</v>
      </c>
      <c r="L3537" t="s">
        <v>16</v>
      </c>
      <c r="M3537" t="str">
        <f>IF(PatientData[[#This Row],[Age]]&lt;=30,"18-30",IF(PatientData[[#This Row],[Age]]&lt;=40,"31-40",IF(PatientData[[#This Row],[Age]]&lt;=50,"41-50",IF(PatientData[[#This Row],[Age]]&lt;=60,"51-60",IF(PatientData[[#This Row],[Age]]&lt;=70,"61-70",IF(PatientData[[#This Row],[Age]]&lt;=80,"71-80","80+"))))))</f>
        <v>31-40</v>
      </c>
    </row>
    <row r="3538" spans="1:13" x14ac:dyDescent="0.25">
      <c r="A3538" t="s">
        <v>3562</v>
      </c>
      <c r="B3538">
        <v>41</v>
      </c>
      <c r="C3538" t="s">
        <v>25</v>
      </c>
      <c r="D3538">
        <v>114</v>
      </c>
      <c r="E3538">
        <v>135.63763587916401</v>
      </c>
      <c r="F3538">
        <v>28.607422829250201</v>
      </c>
      <c r="G3538" t="s">
        <v>36</v>
      </c>
      <c r="H3538" t="s">
        <v>22</v>
      </c>
      <c r="I3538" t="s">
        <v>26</v>
      </c>
      <c r="J3538">
        <v>7</v>
      </c>
      <c r="K3538">
        <v>25386.400000000001</v>
      </c>
      <c r="L3538" t="s">
        <v>16</v>
      </c>
      <c r="M3538" t="str">
        <f>IF(PatientData[[#This Row],[Age]]&lt;=30,"18-30",IF(PatientData[[#This Row],[Age]]&lt;=40,"31-40",IF(PatientData[[#This Row],[Age]]&lt;=50,"41-50",IF(PatientData[[#This Row],[Age]]&lt;=60,"51-60",IF(PatientData[[#This Row],[Age]]&lt;=70,"61-70",IF(PatientData[[#This Row],[Age]]&lt;=80,"71-80","80+"))))))</f>
        <v>41-50</v>
      </c>
    </row>
    <row r="3539" spans="1:13" x14ac:dyDescent="0.25">
      <c r="A3539" t="s">
        <v>3563</v>
      </c>
      <c r="B3539">
        <v>67</v>
      </c>
      <c r="C3539" t="s">
        <v>13</v>
      </c>
      <c r="D3539">
        <v>132</v>
      </c>
      <c r="E3539">
        <v>229.93648254217899</v>
      </c>
      <c r="F3539">
        <v>27.150169273583899</v>
      </c>
      <c r="G3539" t="s">
        <v>14</v>
      </c>
      <c r="H3539" t="s">
        <v>22</v>
      </c>
      <c r="I3539" t="s">
        <v>15</v>
      </c>
      <c r="J3539">
        <v>4</v>
      </c>
      <c r="K3539">
        <v>8881.16</v>
      </c>
      <c r="L3539" t="s">
        <v>16</v>
      </c>
      <c r="M3539" t="str">
        <f>IF(PatientData[[#This Row],[Age]]&lt;=30,"18-30",IF(PatientData[[#This Row],[Age]]&lt;=40,"31-40",IF(PatientData[[#This Row],[Age]]&lt;=50,"41-50",IF(PatientData[[#This Row],[Age]]&lt;=60,"51-60",IF(PatientData[[#This Row],[Age]]&lt;=70,"61-70",IF(PatientData[[#This Row],[Age]]&lt;=80,"71-80","80+"))))))</f>
        <v>61-70</v>
      </c>
    </row>
    <row r="3540" spans="1:13" x14ac:dyDescent="0.25">
      <c r="A3540" t="s">
        <v>3564</v>
      </c>
      <c r="B3540">
        <v>74</v>
      </c>
      <c r="C3540" t="s">
        <v>13</v>
      </c>
      <c r="D3540">
        <v>142</v>
      </c>
      <c r="E3540">
        <v>219.255465836676</v>
      </c>
      <c r="F3540">
        <v>18.666048769654399</v>
      </c>
      <c r="G3540" t="s">
        <v>14</v>
      </c>
      <c r="H3540" t="s">
        <v>19</v>
      </c>
      <c r="I3540" t="s">
        <v>15</v>
      </c>
      <c r="J3540">
        <v>5</v>
      </c>
      <c r="K3540">
        <v>8607.99</v>
      </c>
      <c r="L3540" t="s">
        <v>23</v>
      </c>
      <c r="M3540" t="str">
        <f>IF(PatientData[[#This Row],[Age]]&lt;=30,"18-30",IF(PatientData[[#This Row],[Age]]&lt;=40,"31-40",IF(PatientData[[#This Row],[Age]]&lt;=50,"41-50",IF(PatientData[[#This Row],[Age]]&lt;=60,"51-60",IF(PatientData[[#This Row],[Age]]&lt;=70,"61-70",IF(PatientData[[#This Row],[Age]]&lt;=80,"71-80","80+"))))))</f>
        <v>71-80</v>
      </c>
    </row>
    <row r="3541" spans="1:13" x14ac:dyDescent="0.25">
      <c r="A3541" t="s">
        <v>3565</v>
      </c>
      <c r="B3541">
        <v>40</v>
      </c>
      <c r="C3541" t="s">
        <v>13</v>
      </c>
      <c r="D3541">
        <v>132</v>
      </c>
      <c r="E3541">
        <v>270.04916441856602</v>
      </c>
      <c r="F3541">
        <v>26.7472987027489</v>
      </c>
      <c r="G3541" t="s">
        <v>36</v>
      </c>
      <c r="H3541" t="s">
        <v>19</v>
      </c>
      <c r="I3541" t="s">
        <v>15</v>
      </c>
      <c r="J3541">
        <v>5</v>
      </c>
      <c r="K3541">
        <v>7137.85</v>
      </c>
      <c r="L3541" t="s">
        <v>10051</v>
      </c>
      <c r="M3541" t="str">
        <f>IF(PatientData[[#This Row],[Age]]&lt;=30,"18-30",IF(PatientData[[#This Row],[Age]]&lt;=40,"31-40",IF(PatientData[[#This Row],[Age]]&lt;=50,"41-50",IF(PatientData[[#This Row],[Age]]&lt;=60,"51-60",IF(PatientData[[#This Row],[Age]]&lt;=70,"61-70",IF(PatientData[[#This Row],[Age]]&lt;=80,"71-80","80+"))))))</f>
        <v>31-40</v>
      </c>
    </row>
    <row r="3542" spans="1:13" x14ac:dyDescent="0.25">
      <c r="A3542" t="s">
        <v>3566</v>
      </c>
      <c r="B3542">
        <v>76</v>
      </c>
      <c r="C3542" t="s">
        <v>25</v>
      </c>
      <c r="D3542">
        <v>90</v>
      </c>
      <c r="E3542">
        <v>215.53598770682001</v>
      </c>
      <c r="F3542" t="s">
        <v>10051</v>
      </c>
      <c r="G3542" t="s">
        <v>18</v>
      </c>
      <c r="H3542" t="s">
        <v>19</v>
      </c>
      <c r="I3542" t="s">
        <v>26</v>
      </c>
      <c r="J3542">
        <v>3</v>
      </c>
      <c r="K3542">
        <v>13845.93</v>
      </c>
      <c r="L3542" t="s">
        <v>16</v>
      </c>
      <c r="M3542" t="str">
        <f>IF(PatientData[[#This Row],[Age]]&lt;=30,"18-30",IF(PatientData[[#This Row],[Age]]&lt;=40,"31-40",IF(PatientData[[#This Row],[Age]]&lt;=50,"41-50",IF(PatientData[[#This Row],[Age]]&lt;=60,"51-60",IF(PatientData[[#This Row],[Age]]&lt;=70,"61-70",IF(PatientData[[#This Row],[Age]]&lt;=80,"71-80","80+"))))))</f>
        <v>71-80</v>
      </c>
    </row>
    <row r="3543" spans="1:13" x14ac:dyDescent="0.25">
      <c r="A3543" t="s">
        <v>3567</v>
      </c>
      <c r="B3543">
        <v>40</v>
      </c>
      <c r="C3543" t="s">
        <v>13</v>
      </c>
      <c r="D3543">
        <v>90</v>
      </c>
      <c r="E3543">
        <v>282.85018943407999</v>
      </c>
      <c r="F3543">
        <v>25.527815157571698</v>
      </c>
      <c r="G3543" t="s">
        <v>18</v>
      </c>
      <c r="H3543" t="s">
        <v>19</v>
      </c>
      <c r="I3543" t="s">
        <v>15</v>
      </c>
      <c r="J3543">
        <v>5</v>
      </c>
      <c r="K3543">
        <v>5087.43</v>
      </c>
      <c r="L3543" t="s">
        <v>16</v>
      </c>
      <c r="M3543" t="str">
        <f>IF(PatientData[[#This Row],[Age]]&lt;=30,"18-30",IF(PatientData[[#This Row],[Age]]&lt;=40,"31-40",IF(PatientData[[#This Row],[Age]]&lt;=50,"41-50",IF(PatientData[[#This Row],[Age]]&lt;=60,"51-60",IF(PatientData[[#This Row],[Age]]&lt;=70,"61-70",IF(PatientData[[#This Row],[Age]]&lt;=80,"71-80","80+"))))))</f>
        <v>31-40</v>
      </c>
    </row>
    <row r="3544" spans="1:13" x14ac:dyDescent="0.25">
      <c r="A3544" t="s">
        <v>3568</v>
      </c>
      <c r="B3544">
        <v>59</v>
      </c>
      <c r="C3544" t="s">
        <v>25</v>
      </c>
      <c r="D3544">
        <v>150</v>
      </c>
      <c r="E3544">
        <v>173.52957986500101</v>
      </c>
      <c r="F3544">
        <v>34.055436557534897</v>
      </c>
      <c r="G3544" t="s">
        <v>10051</v>
      </c>
      <c r="H3544" t="s">
        <v>22</v>
      </c>
      <c r="I3544" t="s">
        <v>15</v>
      </c>
      <c r="J3544">
        <v>3</v>
      </c>
      <c r="K3544">
        <v>7555.93</v>
      </c>
      <c r="L3544" t="s">
        <v>16</v>
      </c>
      <c r="M3544" t="str">
        <f>IF(PatientData[[#This Row],[Age]]&lt;=30,"18-30",IF(PatientData[[#This Row],[Age]]&lt;=40,"31-40",IF(PatientData[[#This Row],[Age]]&lt;=50,"41-50",IF(PatientData[[#This Row],[Age]]&lt;=60,"51-60",IF(PatientData[[#This Row],[Age]]&lt;=70,"61-70",IF(PatientData[[#This Row],[Age]]&lt;=80,"71-80","80+"))))))</f>
        <v>51-60</v>
      </c>
    </row>
    <row r="3545" spans="1:13" x14ac:dyDescent="0.25">
      <c r="A3545" t="s">
        <v>3569</v>
      </c>
      <c r="B3545">
        <v>59</v>
      </c>
      <c r="C3545" t="s">
        <v>13</v>
      </c>
      <c r="D3545">
        <v>149</v>
      </c>
      <c r="E3545">
        <v>142.48485340092799</v>
      </c>
      <c r="F3545">
        <v>25.748901853268698</v>
      </c>
      <c r="G3545" t="s">
        <v>18</v>
      </c>
      <c r="H3545" t="s">
        <v>19</v>
      </c>
      <c r="I3545" t="s">
        <v>15</v>
      </c>
      <c r="J3545">
        <v>4</v>
      </c>
      <c r="K3545">
        <v>9788.0499999999993</v>
      </c>
      <c r="L3545" t="s">
        <v>10051</v>
      </c>
      <c r="M3545" t="str">
        <f>IF(PatientData[[#This Row],[Age]]&lt;=30,"18-30",IF(PatientData[[#This Row],[Age]]&lt;=40,"31-40",IF(PatientData[[#This Row],[Age]]&lt;=50,"41-50",IF(PatientData[[#This Row],[Age]]&lt;=60,"51-60",IF(PatientData[[#This Row],[Age]]&lt;=70,"61-70",IF(PatientData[[#This Row],[Age]]&lt;=80,"71-80","80+"))))))</f>
        <v>51-60</v>
      </c>
    </row>
    <row r="3546" spans="1:13" x14ac:dyDescent="0.25">
      <c r="A3546" t="s">
        <v>3570</v>
      </c>
      <c r="B3546">
        <v>67</v>
      </c>
      <c r="C3546" t="s">
        <v>25</v>
      </c>
      <c r="D3546">
        <v>129</v>
      </c>
      <c r="E3546">
        <v>211.837982115036</v>
      </c>
      <c r="F3546">
        <v>24.322981484219099</v>
      </c>
      <c r="G3546" t="s">
        <v>36</v>
      </c>
      <c r="H3546" t="s">
        <v>19</v>
      </c>
      <c r="I3546" t="s">
        <v>26</v>
      </c>
      <c r="J3546">
        <v>3</v>
      </c>
      <c r="K3546">
        <v>18401.25</v>
      </c>
      <c r="L3546" t="s">
        <v>20</v>
      </c>
      <c r="M3546" t="str">
        <f>IF(PatientData[[#This Row],[Age]]&lt;=30,"18-30",IF(PatientData[[#This Row],[Age]]&lt;=40,"31-40",IF(PatientData[[#This Row],[Age]]&lt;=50,"41-50",IF(PatientData[[#This Row],[Age]]&lt;=60,"51-60",IF(PatientData[[#This Row],[Age]]&lt;=70,"61-70",IF(PatientData[[#This Row],[Age]]&lt;=80,"71-80","80+"))))))</f>
        <v>61-70</v>
      </c>
    </row>
    <row r="3547" spans="1:13" x14ac:dyDescent="0.25">
      <c r="A3547" t="s">
        <v>3571</v>
      </c>
      <c r="B3547">
        <v>44</v>
      </c>
      <c r="C3547" t="s">
        <v>25</v>
      </c>
      <c r="D3547">
        <v>137</v>
      </c>
      <c r="E3547">
        <v>168.240713819371</v>
      </c>
      <c r="F3547">
        <v>29.264507157812599</v>
      </c>
      <c r="G3547" t="s">
        <v>14</v>
      </c>
      <c r="H3547" t="s">
        <v>19</v>
      </c>
      <c r="I3547" t="s">
        <v>28</v>
      </c>
      <c r="J3547">
        <v>3</v>
      </c>
      <c r="K3547">
        <v>3847.24</v>
      </c>
      <c r="L3547" t="s">
        <v>23</v>
      </c>
      <c r="M3547" t="str">
        <f>IF(PatientData[[#This Row],[Age]]&lt;=30,"18-30",IF(PatientData[[#This Row],[Age]]&lt;=40,"31-40",IF(PatientData[[#This Row],[Age]]&lt;=50,"41-50",IF(PatientData[[#This Row],[Age]]&lt;=60,"51-60",IF(PatientData[[#This Row],[Age]]&lt;=70,"61-70",IF(PatientData[[#This Row],[Age]]&lt;=80,"71-80","80+"))))))</f>
        <v>41-50</v>
      </c>
    </row>
    <row r="3548" spans="1:13" x14ac:dyDescent="0.25">
      <c r="A3548" t="s">
        <v>3572</v>
      </c>
      <c r="B3548">
        <v>71</v>
      </c>
      <c r="C3548" t="s">
        <v>25</v>
      </c>
      <c r="D3548">
        <v>119</v>
      </c>
      <c r="E3548">
        <v>199.22319303641899</v>
      </c>
      <c r="F3548">
        <v>24.365696446741399</v>
      </c>
      <c r="G3548" t="s">
        <v>36</v>
      </c>
      <c r="H3548" t="s">
        <v>19</v>
      </c>
      <c r="I3548" t="s">
        <v>26</v>
      </c>
      <c r="J3548">
        <v>2</v>
      </c>
      <c r="K3548">
        <v>17142.419999999998</v>
      </c>
      <c r="L3548" t="s">
        <v>20</v>
      </c>
      <c r="M3548" t="str">
        <f>IF(PatientData[[#This Row],[Age]]&lt;=30,"18-30",IF(PatientData[[#This Row],[Age]]&lt;=40,"31-40",IF(PatientData[[#This Row],[Age]]&lt;=50,"41-50",IF(PatientData[[#This Row],[Age]]&lt;=60,"51-60",IF(PatientData[[#This Row],[Age]]&lt;=70,"61-70",IF(PatientData[[#This Row],[Age]]&lt;=80,"71-80","80+"))))))</f>
        <v>71-80</v>
      </c>
    </row>
    <row r="3549" spans="1:13" x14ac:dyDescent="0.25">
      <c r="A3549" t="s">
        <v>3573</v>
      </c>
      <c r="B3549">
        <v>64</v>
      </c>
      <c r="C3549" t="s">
        <v>13</v>
      </c>
      <c r="D3549">
        <v>123</v>
      </c>
      <c r="E3549">
        <v>180.23234599240399</v>
      </c>
      <c r="F3549">
        <v>23.3830414030929</v>
      </c>
      <c r="G3549" t="s">
        <v>14</v>
      </c>
      <c r="H3549" t="s">
        <v>19</v>
      </c>
      <c r="I3549" t="s">
        <v>15</v>
      </c>
      <c r="J3549">
        <v>3</v>
      </c>
      <c r="K3549">
        <v>12411.93</v>
      </c>
      <c r="L3549" t="s">
        <v>16</v>
      </c>
      <c r="M3549" t="str">
        <f>IF(PatientData[[#This Row],[Age]]&lt;=30,"18-30",IF(PatientData[[#This Row],[Age]]&lt;=40,"31-40",IF(PatientData[[#This Row],[Age]]&lt;=50,"41-50",IF(PatientData[[#This Row],[Age]]&lt;=60,"51-60",IF(PatientData[[#This Row],[Age]]&lt;=70,"61-70",IF(PatientData[[#This Row],[Age]]&lt;=80,"71-80","80+"))))))</f>
        <v>61-70</v>
      </c>
    </row>
    <row r="3550" spans="1:13" x14ac:dyDescent="0.25">
      <c r="A3550" t="s">
        <v>3574</v>
      </c>
      <c r="B3550">
        <v>66</v>
      </c>
      <c r="C3550" t="s">
        <v>25</v>
      </c>
      <c r="D3550">
        <v>176</v>
      </c>
      <c r="E3550">
        <v>230.13614660864999</v>
      </c>
      <c r="F3550">
        <v>29.6570500119774</v>
      </c>
      <c r="G3550" t="s">
        <v>18</v>
      </c>
      <c r="H3550" t="s">
        <v>19</v>
      </c>
      <c r="I3550" t="s">
        <v>26</v>
      </c>
      <c r="J3550">
        <v>3</v>
      </c>
      <c r="K3550">
        <v>3638</v>
      </c>
      <c r="L3550" t="s">
        <v>16</v>
      </c>
      <c r="M3550" t="str">
        <f>IF(PatientData[[#This Row],[Age]]&lt;=30,"18-30",IF(PatientData[[#This Row],[Age]]&lt;=40,"31-40",IF(PatientData[[#This Row],[Age]]&lt;=50,"41-50",IF(PatientData[[#This Row],[Age]]&lt;=60,"51-60",IF(PatientData[[#This Row],[Age]]&lt;=70,"61-70",IF(PatientData[[#This Row],[Age]]&lt;=80,"71-80","80+"))))))</f>
        <v>61-70</v>
      </c>
    </row>
    <row r="3551" spans="1:13" x14ac:dyDescent="0.25">
      <c r="A3551" t="s">
        <v>3575</v>
      </c>
      <c r="B3551">
        <v>58</v>
      </c>
      <c r="C3551" t="s">
        <v>13</v>
      </c>
      <c r="D3551">
        <v>115</v>
      </c>
      <c r="E3551">
        <v>269.17942727226801</v>
      </c>
      <c r="F3551">
        <v>20.654491391339999</v>
      </c>
      <c r="G3551" t="s">
        <v>18</v>
      </c>
      <c r="H3551" t="s">
        <v>19</v>
      </c>
      <c r="I3551" t="s">
        <v>15</v>
      </c>
      <c r="J3551">
        <v>3</v>
      </c>
      <c r="K3551">
        <v>14027.84</v>
      </c>
      <c r="L3551" t="s">
        <v>16</v>
      </c>
      <c r="M3551" t="str">
        <f>IF(PatientData[[#This Row],[Age]]&lt;=30,"18-30",IF(PatientData[[#This Row],[Age]]&lt;=40,"31-40",IF(PatientData[[#This Row],[Age]]&lt;=50,"41-50",IF(PatientData[[#This Row],[Age]]&lt;=60,"51-60",IF(PatientData[[#This Row],[Age]]&lt;=70,"61-70",IF(PatientData[[#This Row],[Age]]&lt;=80,"71-80","80+"))))))</f>
        <v>51-60</v>
      </c>
    </row>
    <row r="3552" spans="1:13" x14ac:dyDescent="0.25">
      <c r="A3552" t="s">
        <v>3576</v>
      </c>
      <c r="B3552">
        <v>57</v>
      </c>
      <c r="C3552" t="s">
        <v>13</v>
      </c>
      <c r="D3552">
        <v>139</v>
      </c>
      <c r="E3552">
        <v>278.92766051902998</v>
      </c>
      <c r="F3552">
        <v>26.486690192875901</v>
      </c>
      <c r="G3552" t="s">
        <v>14</v>
      </c>
      <c r="H3552" t="s">
        <v>22</v>
      </c>
      <c r="I3552" t="s">
        <v>15</v>
      </c>
      <c r="J3552">
        <v>4</v>
      </c>
      <c r="K3552">
        <v>13032.39</v>
      </c>
      <c r="L3552" t="s">
        <v>16</v>
      </c>
      <c r="M3552" t="str">
        <f>IF(PatientData[[#This Row],[Age]]&lt;=30,"18-30",IF(PatientData[[#This Row],[Age]]&lt;=40,"31-40",IF(PatientData[[#This Row],[Age]]&lt;=50,"41-50",IF(PatientData[[#This Row],[Age]]&lt;=60,"51-60",IF(PatientData[[#This Row],[Age]]&lt;=70,"61-70",IF(PatientData[[#This Row],[Age]]&lt;=80,"71-80","80+"))))))</f>
        <v>51-60</v>
      </c>
    </row>
    <row r="3553" spans="1:13" x14ac:dyDescent="0.25">
      <c r="A3553" t="s">
        <v>3577</v>
      </c>
      <c r="B3553">
        <v>44</v>
      </c>
      <c r="C3553" t="s">
        <v>13</v>
      </c>
      <c r="D3553">
        <v>119</v>
      </c>
      <c r="E3553" t="s">
        <v>10051</v>
      </c>
      <c r="F3553">
        <v>35.781060416119601</v>
      </c>
      <c r="G3553" t="s">
        <v>14</v>
      </c>
      <c r="H3553" t="s">
        <v>22</v>
      </c>
      <c r="I3553" t="s">
        <v>26</v>
      </c>
      <c r="J3553">
        <v>1</v>
      </c>
      <c r="K3553">
        <v>2761.02</v>
      </c>
      <c r="L3553" t="s">
        <v>16</v>
      </c>
      <c r="M3553" t="str">
        <f>IF(PatientData[[#This Row],[Age]]&lt;=30,"18-30",IF(PatientData[[#This Row],[Age]]&lt;=40,"31-40",IF(PatientData[[#This Row],[Age]]&lt;=50,"41-50",IF(PatientData[[#This Row],[Age]]&lt;=60,"51-60",IF(PatientData[[#This Row],[Age]]&lt;=70,"61-70",IF(PatientData[[#This Row],[Age]]&lt;=80,"71-80","80+"))))))</f>
        <v>41-50</v>
      </c>
    </row>
    <row r="3554" spans="1:13" x14ac:dyDescent="0.25">
      <c r="A3554" t="s">
        <v>3578</v>
      </c>
      <c r="B3554">
        <v>69</v>
      </c>
      <c r="C3554" t="s">
        <v>13</v>
      </c>
      <c r="D3554">
        <v>150</v>
      </c>
      <c r="E3554">
        <v>228.659414259513</v>
      </c>
      <c r="F3554">
        <v>19.121572532554001</v>
      </c>
      <c r="G3554" t="s">
        <v>14</v>
      </c>
      <c r="H3554" t="s">
        <v>22</v>
      </c>
      <c r="I3554" t="s">
        <v>15</v>
      </c>
      <c r="J3554">
        <v>3</v>
      </c>
      <c r="K3554">
        <v>10108.16</v>
      </c>
      <c r="L3554" t="s">
        <v>16</v>
      </c>
      <c r="M3554" t="str">
        <f>IF(PatientData[[#This Row],[Age]]&lt;=30,"18-30",IF(PatientData[[#This Row],[Age]]&lt;=40,"31-40",IF(PatientData[[#This Row],[Age]]&lt;=50,"41-50",IF(PatientData[[#This Row],[Age]]&lt;=60,"51-60",IF(PatientData[[#This Row],[Age]]&lt;=70,"61-70",IF(PatientData[[#This Row],[Age]]&lt;=80,"71-80","80+"))))))</f>
        <v>61-70</v>
      </c>
    </row>
    <row r="3555" spans="1:13" x14ac:dyDescent="0.25">
      <c r="A3555" t="s">
        <v>3579</v>
      </c>
      <c r="B3555">
        <v>64</v>
      </c>
      <c r="C3555" t="s">
        <v>13</v>
      </c>
      <c r="D3555">
        <v>107</v>
      </c>
      <c r="E3555">
        <v>213.16647897534</v>
      </c>
      <c r="F3555">
        <v>23.170419896900199</v>
      </c>
      <c r="G3555" t="s">
        <v>18</v>
      </c>
      <c r="H3555" t="s">
        <v>22</v>
      </c>
      <c r="I3555" t="s">
        <v>26</v>
      </c>
      <c r="J3555">
        <v>3</v>
      </c>
      <c r="K3555">
        <v>10546.92</v>
      </c>
      <c r="L3555" t="s">
        <v>20</v>
      </c>
      <c r="M3555" t="str">
        <f>IF(PatientData[[#This Row],[Age]]&lt;=30,"18-30",IF(PatientData[[#This Row],[Age]]&lt;=40,"31-40",IF(PatientData[[#This Row],[Age]]&lt;=50,"41-50",IF(PatientData[[#This Row],[Age]]&lt;=60,"51-60",IF(PatientData[[#This Row],[Age]]&lt;=70,"61-70",IF(PatientData[[#This Row],[Age]]&lt;=80,"71-80","80+"))))))</f>
        <v>61-70</v>
      </c>
    </row>
    <row r="3556" spans="1:13" x14ac:dyDescent="0.25">
      <c r="A3556" t="s">
        <v>3580</v>
      </c>
      <c r="B3556">
        <v>50</v>
      </c>
      <c r="C3556" t="s">
        <v>25</v>
      </c>
      <c r="D3556">
        <v>140</v>
      </c>
      <c r="E3556">
        <v>208.542556555293</v>
      </c>
      <c r="F3556">
        <v>29.331935648100401</v>
      </c>
      <c r="G3556" t="s">
        <v>36</v>
      </c>
      <c r="H3556" t="s">
        <v>22</v>
      </c>
      <c r="I3556" t="s">
        <v>26</v>
      </c>
      <c r="J3556">
        <v>5</v>
      </c>
      <c r="K3556">
        <v>26191.79</v>
      </c>
      <c r="L3556" t="s">
        <v>16</v>
      </c>
      <c r="M3556" t="str">
        <f>IF(PatientData[[#This Row],[Age]]&lt;=30,"18-30",IF(PatientData[[#This Row],[Age]]&lt;=40,"31-40",IF(PatientData[[#This Row],[Age]]&lt;=50,"41-50",IF(PatientData[[#This Row],[Age]]&lt;=60,"51-60",IF(PatientData[[#This Row],[Age]]&lt;=70,"61-70",IF(PatientData[[#This Row],[Age]]&lt;=80,"71-80","80+"))))))</f>
        <v>41-50</v>
      </c>
    </row>
    <row r="3557" spans="1:13" x14ac:dyDescent="0.25">
      <c r="A3557" t="s">
        <v>3581</v>
      </c>
      <c r="B3557">
        <v>66</v>
      </c>
      <c r="C3557" t="s">
        <v>13</v>
      </c>
      <c r="D3557">
        <v>98</v>
      </c>
      <c r="E3557">
        <v>222.983007637524</v>
      </c>
      <c r="F3557">
        <v>32.553802396104103</v>
      </c>
      <c r="G3557" t="s">
        <v>14</v>
      </c>
      <c r="H3557" t="s">
        <v>19</v>
      </c>
      <c r="I3557" t="s">
        <v>28</v>
      </c>
      <c r="J3557">
        <v>2</v>
      </c>
      <c r="K3557">
        <v>9965.2999999999993</v>
      </c>
      <c r="L3557" t="s">
        <v>20</v>
      </c>
      <c r="M3557" t="str">
        <f>IF(PatientData[[#This Row],[Age]]&lt;=30,"18-30",IF(PatientData[[#This Row],[Age]]&lt;=40,"31-40",IF(PatientData[[#This Row],[Age]]&lt;=50,"41-50",IF(PatientData[[#This Row],[Age]]&lt;=60,"51-60",IF(PatientData[[#This Row],[Age]]&lt;=70,"61-70",IF(PatientData[[#This Row],[Age]]&lt;=80,"71-80","80+"))))))</f>
        <v>61-70</v>
      </c>
    </row>
    <row r="3558" spans="1:13" x14ac:dyDescent="0.25">
      <c r="A3558" t="s">
        <v>3582</v>
      </c>
      <c r="B3558">
        <v>78</v>
      </c>
      <c r="C3558" t="s">
        <v>13</v>
      </c>
      <c r="D3558">
        <v>138</v>
      </c>
      <c r="E3558">
        <v>223.87029071656701</v>
      </c>
      <c r="F3558">
        <v>25.466816629731198</v>
      </c>
      <c r="G3558" t="s">
        <v>36</v>
      </c>
      <c r="H3558" t="s">
        <v>22</v>
      </c>
      <c r="I3558" t="s">
        <v>26</v>
      </c>
      <c r="J3558">
        <v>2</v>
      </c>
      <c r="K3558">
        <v>21449.54</v>
      </c>
      <c r="L3558" t="s">
        <v>16</v>
      </c>
      <c r="M3558" t="str">
        <f>IF(PatientData[[#This Row],[Age]]&lt;=30,"18-30",IF(PatientData[[#This Row],[Age]]&lt;=40,"31-40",IF(PatientData[[#This Row],[Age]]&lt;=50,"41-50",IF(PatientData[[#This Row],[Age]]&lt;=60,"51-60",IF(PatientData[[#This Row],[Age]]&lt;=70,"61-70",IF(PatientData[[#This Row],[Age]]&lt;=80,"71-80","80+"))))))</f>
        <v>71-80</v>
      </c>
    </row>
    <row r="3559" spans="1:13" x14ac:dyDescent="0.25">
      <c r="A3559" t="s">
        <v>3583</v>
      </c>
      <c r="B3559">
        <v>61</v>
      </c>
      <c r="C3559" t="s">
        <v>13</v>
      </c>
      <c r="D3559">
        <v>135</v>
      </c>
      <c r="E3559">
        <v>191.28331879535801</v>
      </c>
      <c r="F3559">
        <v>24.332553697845398</v>
      </c>
      <c r="G3559" t="s">
        <v>36</v>
      </c>
      <c r="H3559" t="s">
        <v>22</v>
      </c>
      <c r="I3559" t="s">
        <v>26</v>
      </c>
      <c r="J3559">
        <v>5</v>
      </c>
      <c r="K3559">
        <v>15889.01</v>
      </c>
      <c r="L3559" t="s">
        <v>16</v>
      </c>
      <c r="M3559" t="str">
        <f>IF(PatientData[[#This Row],[Age]]&lt;=30,"18-30",IF(PatientData[[#This Row],[Age]]&lt;=40,"31-40",IF(PatientData[[#This Row],[Age]]&lt;=50,"41-50",IF(PatientData[[#This Row],[Age]]&lt;=60,"51-60",IF(PatientData[[#This Row],[Age]]&lt;=70,"61-70",IF(PatientData[[#This Row],[Age]]&lt;=80,"71-80","80+"))))))</f>
        <v>61-70</v>
      </c>
    </row>
    <row r="3560" spans="1:13" x14ac:dyDescent="0.25">
      <c r="A3560" t="s">
        <v>3584</v>
      </c>
      <c r="B3560">
        <v>70</v>
      </c>
      <c r="C3560" t="s">
        <v>25</v>
      </c>
      <c r="D3560">
        <v>109</v>
      </c>
      <c r="E3560">
        <v>261.66786230083898</v>
      </c>
      <c r="F3560">
        <v>31.100058690043799</v>
      </c>
      <c r="G3560" t="s">
        <v>36</v>
      </c>
      <c r="H3560" t="s">
        <v>22</v>
      </c>
      <c r="I3560" t="s">
        <v>26</v>
      </c>
      <c r="J3560">
        <v>2</v>
      </c>
      <c r="K3560">
        <v>20563.099999999999</v>
      </c>
      <c r="L3560" t="s">
        <v>16</v>
      </c>
      <c r="M3560" t="str">
        <f>IF(PatientData[[#This Row],[Age]]&lt;=30,"18-30",IF(PatientData[[#This Row],[Age]]&lt;=40,"31-40",IF(PatientData[[#This Row],[Age]]&lt;=50,"41-50",IF(PatientData[[#This Row],[Age]]&lt;=60,"51-60",IF(PatientData[[#This Row],[Age]]&lt;=70,"61-70",IF(PatientData[[#This Row],[Age]]&lt;=80,"71-80","80+"))))))</f>
        <v>61-70</v>
      </c>
    </row>
    <row r="3561" spans="1:13" x14ac:dyDescent="0.25">
      <c r="A3561" t="s">
        <v>3585</v>
      </c>
      <c r="B3561">
        <v>56</v>
      </c>
      <c r="C3561" t="s">
        <v>25</v>
      </c>
      <c r="D3561">
        <v>111</v>
      </c>
      <c r="E3561">
        <v>206.66125395847399</v>
      </c>
      <c r="F3561">
        <v>26.252656527989402</v>
      </c>
      <c r="G3561" t="s">
        <v>10051</v>
      </c>
      <c r="H3561" t="s">
        <v>19</v>
      </c>
      <c r="I3561" t="s">
        <v>28</v>
      </c>
      <c r="J3561">
        <v>4</v>
      </c>
      <c r="K3561">
        <v>3405.79</v>
      </c>
      <c r="L3561" t="s">
        <v>16</v>
      </c>
      <c r="M3561" t="str">
        <f>IF(PatientData[[#This Row],[Age]]&lt;=30,"18-30",IF(PatientData[[#This Row],[Age]]&lt;=40,"31-40",IF(PatientData[[#This Row],[Age]]&lt;=50,"41-50",IF(PatientData[[#This Row],[Age]]&lt;=60,"51-60",IF(PatientData[[#This Row],[Age]]&lt;=70,"61-70",IF(PatientData[[#This Row],[Age]]&lt;=80,"71-80","80+"))))))</f>
        <v>51-60</v>
      </c>
    </row>
    <row r="3562" spans="1:13" x14ac:dyDescent="0.25">
      <c r="A3562" t="s">
        <v>3586</v>
      </c>
      <c r="B3562">
        <v>34</v>
      </c>
      <c r="C3562" t="s">
        <v>25</v>
      </c>
      <c r="D3562">
        <v>149</v>
      </c>
      <c r="E3562">
        <v>260.50753850662801</v>
      </c>
      <c r="F3562">
        <v>19.597031955574099</v>
      </c>
      <c r="G3562" t="s">
        <v>36</v>
      </c>
      <c r="H3562" t="s">
        <v>22</v>
      </c>
      <c r="I3562" t="s">
        <v>26</v>
      </c>
      <c r="J3562">
        <v>3</v>
      </c>
      <c r="K3562">
        <v>17620.2</v>
      </c>
      <c r="L3562" t="s">
        <v>16</v>
      </c>
      <c r="M3562" t="str">
        <f>IF(PatientData[[#This Row],[Age]]&lt;=30,"18-30",IF(PatientData[[#This Row],[Age]]&lt;=40,"31-40",IF(PatientData[[#This Row],[Age]]&lt;=50,"41-50",IF(PatientData[[#This Row],[Age]]&lt;=60,"51-60",IF(PatientData[[#This Row],[Age]]&lt;=70,"61-70",IF(PatientData[[#This Row],[Age]]&lt;=80,"71-80","80+"))))))</f>
        <v>31-40</v>
      </c>
    </row>
    <row r="3563" spans="1:13" x14ac:dyDescent="0.25">
      <c r="A3563" t="s">
        <v>3587</v>
      </c>
      <c r="B3563">
        <v>65</v>
      </c>
      <c r="C3563" t="s">
        <v>25</v>
      </c>
      <c r="D3563">
        <v>132</v>
      </c>
      <c r="E3563">
        <v>151.34787508510999</v>
      </c>
      <c r="F3563">
        <v>35.826691066317103</v>
      </c>
      <c r="G3563" t="s">
        <v>14</v>
      </c>
      <c r="H3563" t="s">
        <v>19</v>
      </c>
      <c r="I3563" t="s">
        <v>15</v>
      </c>
      <c r="J3563">
        <v>2</v>
      </c>
      <c r="K3563">
        <v>7154.95</v>
      </c>
      <c r="L3563" t="s">
        <v>23</v>
      </c>
      <c r="M3563" t="str">
        <f>IF(PatientData[[#This Row],[Age]]&lt;=30,"18-30",IF(PatientData[[#This Row],[Age]]&lt;=40,"31-40",IF(PatientData[[#This Row],[Age]]&lt;=50,"41-50",IF(PatientData[[#This Row],[Age]]&lt;=60,"51-60",IF(PatientData[[#This Row],[Age]]&lt;=70,"61-70",IF(PatientData[[#This Row],[Age]]&lt;=80,"71-80","80+"))))))</f>
        <v>61-70</v>
      </c>
    </row>
    <row r="3564" spans="1:13" x14ac:dyDescent="0.25">
      <c r="A3564" t="s">
        <v>3588</v>
      </c>
      <c r="B3564">
        <v>66</v>
      </c>
      <c r="C3564" t="s">
        <v>13</v>
      </c>
      <c r="D3564">
        <v>106</v>
      </c>
      <c r="E3564">
        <v>202.79827226074599</v>
      </c>
      <c r="F3564">
        <v>29.720616751997898</v>
      </c>
      <c r="G3564" t="s">
        <v>14</v>
      </c>
      <c r="H3564" t="s">
        <v>19</v>
      </c>
      <c r="I3564" t="s">
        <v>28</v>
      </c>
      <c r="J3564">
        <v>6</v>
      </c>
      <c r="K3564">
        <v>5122.2</v>
      </c>
      <c r="L3564" t="s">
        <v>43</v>
      </c>
      <c r="M3564" t="str">
        <f>IF(PatientData[[#This Row],[Age]]&lt;=30,"18-30",IF(PatientData[[#This Row],[Age]]&lt;=40,"31-40",IF(PatientData[[#This Row],[Age]]&lt;=50,"41-50",IF(PatientData[[#This Row],[Age]]&lt;=60,"51-60",IF(PatientData[[#This Row],[Age]]&lt;=70,"61-70",IF(PatientData[[#This Row],[Age]]&lt;=80,"71-80","80+"))))))</f>
        <v>61-70</v>
      </c>
    </row>
    <row r="3565" spans="1:13" x14ac:dyDescent="0.25">
      <c r="A3565" t="s">
        <v>3589</v>
      </c>
      <c r="B3565">
        <v>63</v>
      </c>
      <c r="C3565" t="s">
        <v>13</v>
      </c>
      <c r="D3565">
        <v>153</v>
      </c>
      <c r="E3565">
        <v>168.57779331232501</v>
      </c>
      <c r="F3565">
        <v>28.340459933205501</v>
      </c>
      <c r="G3565" t="s">
        <v>14</v>
      </c>
      <c r="H3565" t="s">
        <v>19</v>
      </c>
      <c r="I3565" t="s">
        <v>15</v>
      </c>
      <c r="J3565">
        <v>3</v>
      </c>
      <c r="K3565">
        <v>827.68</v>
      </c>
      <c r="L3565" t="s">
        <v>16</v>
      </c>
      <c r="M3565" t="str">
        <f>IF(PatientData[[#This Row],[Age]]&lt;=30,"18-30",IF(PatientData[[#This Row],[Age]]&lt;=40,"31-40",IF(PatientData[[#This Row],[Age]]&lt;=50,"41-50",IF(PatientData[[#This Row],[Age]]&lt;=60,"51-60",IF(PatientData[[#This Row],[Age]]&lt;=70,"61-70",IF(PatientData[[#This Row],[Age]]&lt;=80,"71-80","80+"))))))</f>
        <v>61-70</v>
      </c>
    </row>
    <row r="3566" spans="1:13" x14ac:dyDescent="0.25">
      <c r="A3566" t="s">
        <v>3590</v>
      </c>
      <c r="B3566">
        <v>45</v>
      </c>
      <c r="C3566" t="s">
        <v>25</v>
      </c>
      <c r="D3566">
        <v>162</v>
      </c>
      <c r="E3566">
        <v>181.73683900861599</v>
      </c>
      <c r="F3566">
        <v>22.2653345124005</v>
      </c>
      <c r="G3566" t="s">
        <v>10051</v>
      </c>
      <c r="H3566" t="s">
        <v>22</v>
      </c>
      <c r="I3566" t="s">
        <v>15</v>
      </c>
      <c r="J3566">
        <v>3</v>
      </c>
      <c r="K3566" t="s">
        <v>10051</v>
      </c>
      <c r="L3566" t="s">
        <v>43</v>
      </c>
      <c r="M3566" t="str">
        <f>IF(PatientData[[#This Row],[Age]]&lt;=30,"18-30",IF(PatientData[[#This Row],[Age]]&lt;=40,"31-40",IF(PatientData[[#This Row],[Age]]&lt;=50,"41-50",IF(PatientData[[#This Row],[Age]]&lt;=60,"51-60",IF(PatientData[[#This Row],[Age]]&lt;=70,"61-70",IF(PatientData[[#This Row],[Age]]&lt;=80,"71-80","80+"))))))</f>
        <v>41-50</v>
      </c>
    </row>
    <row r="3567" spans="1:13" x14ac:dyDescent="0.25">
      <c r="A3567" t="s">
        <v>3591</v>
      </c>
      <c r="B3567">
        <v>63</v>
      </c>
      <c r="C3567" t="s">
        <v>25</v>
      </c>
      <c r="D3567">
        <v>150</v>
      </c>
      <c r="E3567">
        <v>201.79950141177</v>
      </c>
      <c r="F3567">
        <v>32.366448678061403</v>
      </c>
      <c r="G3567" t="s">
        <v>36</v>
      </c>
      <c r="H3567" t="s">
        <v>22</v>
      </c>
      <c r="I3567" t="s">
        <v>26</v>
      </c>
      <c r="J3567">
        <v>5</v>
      </c>
      <c r="K3567">
        <v>22353.84</v>
      </c>
      <c r="L3567" t="s">
        <v>23</v>
      </c>
      <c r="M3567" t="str">
        <f>IF(PatientData[[#This Row],[Age]]&lt;=30,"18-30",IF(PatientData[[#This Row],[Age]]&lt;=40,"31-40",IF(PatientData[[#This Row],[Age]]&lt;=50,"41-50",IF(PatientData[[#This Row],[Age]]&lt;=60,"51-60",IF(PatientData[[#This Row],[Age]]&lt;=70,"61-70",IF(PatientData[[#This Row],[Age]]&lt;=80,"71-80","80+"))))))</f>
        <v>61-70</v>
      </c>
    </row>
    <row r="3568" spans="1:13" x14ac:dyDescent="0.25">
      <c r="A3568" t="s">
        <v>3592</v>
      </c>
      <c r="B3568">
        <v>56</v>
      </c>
      <c r="C3568" t="s">
        <v>25</v>
      </c>
      <c r="D3568">
        <v>165</v>
      </c>
      <c r="E3568">
        <v>302.16807334364103</v>
      </c>
      <c r="F3568">
        <v>30.074543236707601</v>
      </c>
      <c r="G3568" t="s">
        <v>36</v>
      </c>
      <c r="H3568" t="s">
        <v>19</v>
      </c>
      <c r="I3568" t="s">
        <v>26</v>
      </c>
      <c r="J3568">
        <v>5</v>
      </c>
      <c r="K3568">
        <v>16020.3</v>
      </c>
      <c r="L3568" t="s">
        <v>16</v>
      </c>
      <c r="M3568" t="str">
        <f>IF(PatientData[[#This Row],[Age]]&lt;=30,"18-30",IF(PatientData[[#This Row],[Age]]&lt;=40,"31-40",IF(PatientData[[#This Row],[Age]]&lt;=50,"41-50",IF(PatientData[[#This Row],[Age]]&lt;=60,"51-60",IF(PatientData[[#This Row],[Age]]&lt;=70,"61-70",IF(PatientData[[#This Row],[Age]]&lt;=80,"71-80","80+"))))))</f>
        <v>51-60</v>
      </c>
    </row>
    <row r="3569" spans="1:13" x14ac:dyDescent="0.25">
      <c r="A3569" t="s">
        <v>3593</v>
      </c>
      <c r="B3569">
        <v>18</v>
      </c>
      <c r="C3569" t="s">
        <v>13</v>
      </c>
      <c r="D3569">
        <v>110</v>
      </c>
      <c r="E3569">
        <v>208.43327019076099</v>
      </c>
      <c r="F3569">
        <v>22.752080547357501</v>
      </c>
      <c r="G3569" t="s">
        <v>14</v>
      </c>
      <c r="H3569" t="s">
        <v>22</v>
      </c>
      <c r="I3569" t="s">
        <v>28</v>
      </c>
      <c r="J3569">
        <v>1</v>
      </c>
      <c r="K3569">
        <v>3692.03</v>
      </c>
      <c r="L3569" t="s">
        <v>43</v>
      </c>
      <c r="M3569" t="str">
        <f>IF(PatientData[[#This Row],[Age]]&lt;=30,"18-30",IF(PatientData[[#This Row],[Age]]&lt;=40,"31-40",IF(PatientData[[#This Row],[Age]]&lt;=50,"41-50",IF(PatientData[[#This Row],[Age]]&lt;=60,"51-60",IF(PatientData[[#This Row],[Age]]&lt;=70,"61-70",IF(PatientData[[#This Row],[Age]]&lt;=80,"71-80","80+"))))))</f>
        <v>18-30</v>
      </c>
    </row>
    <row r="3570" spans="1:13" x14ac:dyDescent="0.25">
      <c r="A3570" t="s">
        <v>3594</v>
      </c>
      <c r="B3570">
        <v>60</v>
      </c>
      <c r="C3570" t="s">
        <v>13</v>
      </c>
      <c r="D3570">
        <v>125</v>
      </c>
      <c r="E3570">
        <v>206.75829077505799</v>
      </c>
      <c r="F3570">
        <v>21.498103582858501</v>
      </c>
      <c r="G3570" t="s">
        <v>14</v>
      </c>
      <c r="H3570" t="s">
        <v>19</v>
      </c>
      <c r="I3570" t="s">
        <v>10051</v>
      </c>
      <c r="J3570">
        <v>2</v>
      </c>
      <c r="K3570">
        <v>2202.7800000000002</v>
      </c>
      <c r="L3570" t="s">
        <v>23</v>
      </c>
      <c r="M3570" t="str">
        <f>IF(PatientData[[#This Row],[Age]]&lt;=30,"18-30",IF(PatientData[[#This Row],[Age]]&lt;=40,"31-40",IF(PatientData[[#This Row],[Age]]&lt;=50,"41-50",IF(PatientData[[#This Row],[Age]]&lt;=60,"51-60",IF(PatientData[[#This Row],[Age]]&lt;=70,"61-70",IF(PatientData[[#This Row],[Age]]&lt;=80,"71-80","80+"))))))</f>
        <v>51-60</v>
      </c>
    </row>
    <row r="3571" spans="1:13" x14ac:dyDescent="0.25">
      <c r="A3571" t="s">
        <v>3595</v>
      </c>
      <c r="B3571">
        <v>51</v>
      </c>
      <c r="C3571" t="s">
        <v>13</v>
      </c>
      <c r="D3571">
        <v>109</v>
      </c>
      <c r="E3571">
        <v>262.75773747947102</v>
      </c>
      <c r="F3571">
        <v>31.132161442045501</v>
      </c>
      <c r="G3571" t="s">
        <v>14</v>
      </c>
      <c r="H3571" t="s">
        <v>19</v>
      </c>
      <c r="I3571" t="s">
        <v>28</v>
      </c>
      <c r="J3571">
        <v>1</v>
      </c>
      <c r="K3571">
        <v>4558.09</v>
      </c>
      <c r="L3571" t="s">
        <v>23</v>
      </c>
      <c r="M3571" t="str">
        <f>IF(PatientData[[#This Row],[Age]]&lt;=30,"18-30",IF(PatientData[[#This Row],[Age]]&lt;=40,"31-40",IF(PatientData[[#This Row],[Age]]&lt;=50,"41-50",IF(PatientData[[#This Row],[Age]]&lt;=60,"51-60",IF(PatientData[[#This Row],[Age]]&lt;=70,"61-70",IF(PatientData[[#This Row],[Age]]&lt;=80,"71-80","80+"))))))</f>
        <v>51-60</v>
      </c>
    </row>
    <row r="3572" spans="1:13" x14ac:dyDescent="0.25">
      <c r="A3572" t="s">
        <v>3596</v>
      </c>
      <c r="B3572">
        <v>47</v>
      </c>
      <c r="C3572" t="s">
        <v>13</v>
      </c>
      <c r="D3572">
        <v>105</v>
      </c>
      <c r="E3572">
        <v>259.27488336144597</v>
      </c>
      <c r="F3572">
        <v>23.283509238994899</v>
      </c>
      <c r="G3572" t="s">
        <v>36</v>
      </c>
      <c r="H3572" t="s">
        <v>19</v>
      </c>
      <c r="I3572" t="s">
        <v>15</v>
      </c>
      <c r="J3572">
        <v>6</v>
      </c>
      <c r="K3572">
        <v>12825.01</v>
      </c>
      <c r="L3572" t="s">
        <v>16</v>
      </c>
      <c r="M3572" t="str">
        <f>IF(PatientData[[#This Row],[Age]]&lt;=30,"18-30",IF(PatientData[[#This Row],[Age]]&lt;=40,"31-40",IF(PatientData[[#This Row],[Age]]&lt;=50,"41-50",IF(PatientData[[#This Row],[Age]]&lt;=60,"51-60",IF(PatientData[[#This Row],[Age]]&lt;=70,"61-70",IF(PatientData[[#This Row],[Age]]&lt;=80,"71-80","80+"))))))</f>
        <v>41-50</v>
      </c>
    </row>
    <row r="3573" spans="1:13" x14ac:dyDescent="0.25">
      <c r="A3573" t="s">
        <v>3597</v>
      </c>
      <c r="B3573">
        <v>62</v>
      </c>
      <c r="C3573" t="s">
        <v>13</v>
      </c>
      <c r="D3573">
        <v>108</v>
      </c>
      <c r="E3573">
        <v>229.87651087320299</v>
      </c>
      <c r="F3573">
        <v>30.499949478101499</v>
      </c>
      <c r="G3573" t="s">
        <v>18</v>
      </c>
      <c r="H3573" t="s">
        <v>22</v>
      </c>
      <c r="I3573" t="s">
        <v>26</v>
      </c>
      <c r="J3573">
        <v>3</v>
      </c>
      <c r="K3573">
        <v>14707.4</v>
      </c>
      <c r="L3573" t="s">
        <v>16</v>
      </c>
      <c r="M3573" t="str">
        <f>IF(PatientData[[#This Row],[Age]]&lt;=30,"18-30",IF(PatientData[[#This Row],[Age]]&lt;=40,"31-40",IF(PatientData[[#This Row],[Age]]&lt;=50,"41-50",IF(PatientData[[#This Row],[Age]]&lt;=60,"51-60",IF(PatientData[[#This Row],[Age]]&lt;=70,"61-70",IF(PatientData[[#This Row],[Age]]&lt;=80,"71-80","80+"))))))</f>
        <v>61-70</v>
      </c>
    </row>
    <row r="3574" spans="1:13" x14ac:dyDescent="0.25">
      <c r="A3574" t="s">
        <v>3598</v>
      </c>
      <c r="B3574">
        <v>59</v>
      </c>
      <c r="C3574" t="s">
        <v>13</v>
      </c>
      <c r="D3574">
        <v>169</v>
      </c>
      <c r="E3574">
        <v>161.566480598288</v>
      </c>
      <c r="F3574">
        <v>30.528726900848699</v>
      </c>
      <c r="G3574" t="s">
        <v>14</v>
      </c>
      <c r="H3574" t="s">
        <v>22</v>
      </c>
      <c r="I3574" t="s">
        <v>26</v>
      </c>
      <c r="J3574">
        <v>2</v>
      </c>
      <c r="K3574">
        <v>17249.990000000002</v>
      </c>
      <c r="L3574" t="s">
        <v>23</v>
      </c>
      <c r="M3574" t="str">
        <f>IF(PatientData[[#This Row],[Age]]&lt;=30,"18-30",IF(PatientData[[#This Row],[Age]]&lt;=40,"31-40",IF(PatientData[[#This Row],[Age]]&lt;=50,"41-50",IF(PatientData[[#This Row],[Age]]&lt;=60,"51-60",IF(PatientData[[#This Row],[Age]]&lt;=70,"61-70",IF(PatientData[[#This Row],[Age]]&lt;=80,"71-80","80+"))))))</f>
        <v>51-60</v>
      </c>
    </row>
    <row r="3575" spans="1:13" x14ac:dyDescent="0.25">
      <c r="A3575" t="s">
        <v>3599</v>
      </c>
      <c r="B3575">
        <v>41</v>
      </c>
      <c r="C3575" t="s">
        <v>13</v>
      </c>
      <c r="D3575">
        <v>161</v>
      </c>
      <c r="E3575">
        <v>208.53765773215699</v>
      </c>
      <c r="F3575">
        <v>28.102692463225299</v>
      </c>
      <c r="G3575" t="s">
        <v>18</v>
      </c>
      <c r="H3575" t="s">
        <v>22</v>
      </c>
      <c r="I3575" t="s">
        <v>15</v>
      </c>
      <c r="J3575">
        <v>4</v>
      </c>
      <c r="K3575">
        <v>8220.34</v>
      </c>
      <c r="L3575" t="s">
        <v>23</v>
      </c>
      <c r="M3575" t="str">
        <f>IF(PatientData[[#This Row],[Age]]&lt;=30,"18-30",IF(PatientData[[#This Row],[Age]]&lt;=40,"31-40",IF(PatientData[[#This Row],[Age]]&lt;=50,"41-50",IF(PatientData[[#This Row],[Age]]&lt;=60,"51-60",IF(PatientData[[#This Row],[Age]]&lt;=70,"61-70",IF(PatientData[[#This Row],[Age]]&lt;=80,"71-80","80+"))))))</f>
        <v>41-50</v>
      </c>
    </row>
    <row r="3576" spans="1:13" x14ac:dyDescent="0.25">
      <c r="A3576" t="s">
        <v>3600</v>
      </c>
      <c r="B3576">
        <v>43</v>
      </c>
      <c r="C3576" t="s">
        <v>25</v>
      </c>
      <c r="D3576">
        <v>155</v>
      </c>
      <c r="E3576">
        <v>226.076631278685</v>
      </c>
      <c r="F3576">
        <v>32.7424463502417</v>
      </c>
      <c r="G3576" t="s">
        <v>10051</v>
      </c>
      <c r="H3576" t="s">
        <v>19</v>
      </c>
      <c r="I3576" t="s">
        <v>28</v>
      </c>
      <c r="J3576">
        <v>1</v>
      </c>
      <c r="K3576">
        <v>5319.27</v>
      </c>
      <c r="L3576" t="s">
        <v>16</v>
      </c>
      <c r="M3576" t="str">
        <f>IF(PatientData[[#This Row],[Age]]&lt;=30,"18-30",IF(PatientData[[#This Row],[Age]]&lt;=40,"31-40",IF(PatientData[[#This Row],[Age]]&lt;=50,"41-50",IF(PatientData[[#This Row],[Age]]&lt;=60,"51-60",IF(PatientData[[#This Row],[Age]]&lt;=70,"61-70",IF(PatientData[[#This Row],[Age]]&lt;=80,"71-80","80+"))))))</f>
        <v>41-50</v>
      </c>
    </row>
    <row r="3577" spans="1:13" x14ac:dyDescent="0.25">
      <c r="A3577" t="s">
        <v>3601</v>
      </c>
      <c r="B3577">
        <v>43</v>
      </c>
      <c r="C3577" t="s">
        <v>13</v>
      </c>
      <c r="D3577">
        <v>147</v>
      </c>
      <c r="E3577">
        <v>213.34667887071299</v>
      </c>
      <c r="F3577">
        <v>20.0626422705074</v>
      </c>
      <c r="G3577" t="s">
        <v>18</v>
      </c>
      <c r="H3577" t="s">
        <v>19</v>
      </c>
      <c r="I3577" t="s">
        <v>28</v>
      </c>
      <c r="J3577">
        <v>1</v>
      </c>
      <c r="K3577">
        <v>3422.25</v>
      </c>
      <c r="L3577" t="s">
        <v>23</v>
      </c>
      <c r="M3577" t="str">
        <f>IF(PatientData[[#This Row],[Age]]&lt;=30,"18-30",IF(PatientData[[#This Row],[Age]]&lt;=40,"31-40",IF(PatientData[[#This Row],[Age]]&lt;=50,"41-50",IF(PatientData[[#This Row],[Age]]&lt;=60,"51-60",IF(PatientData[[#This Row],[Age]]&lt;=70,"61-70",IF(PatientData[[#This Row],[Age]]&lt;=80,"71-80","80+"))))))</f>
        <v>41-50</v>
      </c>
    </row>
    <row r="3578" spans="1:13" x14ac:dyDescent="0.25">
      <c r="A3578" t="s">
        <v>3602</v>
      </c>
      <c r="B3578">
        <v>55</v>
      </c>
      <c r="C3578" t="s">
        <v>25</v>
      </c>
      <c r="D3578">
        <v>157</v>
      </c>
      <c r="E3578">
        <v>258.86699286071502</v>
      </c>
      <c r="F3578">
        <v>30.743016455002898</v>
      </c>
      <c r="G3578" t="s">
        <v>18</v>
      </c>
      <c r="H3578" t="s">
        <v>19</v>
      </c>
      <c r="I3578" t="s">
        <v>28</v>
      </c>
      <c r="J3578">
        <v>1</v>
      </c>
      <c r="K3578">
        <v>5776.04</v>
      </c>
      <c r="L3578" t="s">
        <v>23</v>
      </c>
      <c r="M3578" t="str">
        <f>IF(PatientData[[#This Row],[Age]]&lt;=30,"18-30",IF(PatientData[[#This Row],[Age]]&lt;=40,"31-40",IF(PatientData[[#This Row],[Age]]&lt;=50,"41-50",IF(PatientData[[#This Row],[Age]]&lt;=60,"51-60",IF(PatientData[[#This Row],[Age]]&lt;=70,"61-70",IF(PatientData[[#This Row],[Age]]&lt;=80,"71-80","80+"))))))</f>
        <v>51-60</v>
      </c>
    </row>
    <row r="3579" spans="1:13" x14ac:dyDescent="0.25">
      <c r="A3579" t="s">
        <v>3603</v>
      </c>
      <c r="B3579">
        <v>41</v>
      </c>
      <c r="C3579" t="s">
        <v>13</v>
      </c>
      <c r="D3579">
        <v>125</v>
      </c>
      <c r="E3579">
        <v>271.33875315974802</v>
      </c>
      <c r="F3579">
        <v>28.225617150838399</v>
      </c>
      <c r="G3579" t="s">
        <v>14</v>
      </c>
      <c r="H3579" t="s">
        <v>22</v>
      </c>
      <c r="I3579" t="s">
        <v>15</v>
      </c>
      <c r="J3579">
        <v>2</v>
      </c>
      <c r="K3579">
        <v>9894.9500000000007</v>
      </c>
      <c r="L3579" t="s">
        <v>23</v>
      </c>
      <c r="M3579" t="str">
        <f>IF(PatientData[[#This Row],[Age]]&lt;=30,"18-30",IF(PatientData[[#This Row],[Age]]&lt;=40,"31-40",IF(PatientData[[#This Row],[Age]]&lt;=50,"41-50",IF(PatientData[[#This Row],[Age]]&lt;=60,"51-60",IF(PatientData[[#This Row],[Age]]&lt;=70,"61-70",IF(PatientData[[#This Row],[Age]]&lt;=80,"71-80","80+"))))))</f>
        <v>41-50</v>
      </c>
    </row>
    <row r="3580" spans="1:13" x14ac:dyDescent="0.25">
      <c r="A3580" t="s">
        <v>3604</v>
      </c>
      <c r="B3580">
        <v>80</v>
      </c>
      <c r="C3580" t="s">
        <v>13</v>
      </c>
      <c r="D3580">
        <v>109</v>
      </c>
      <c r="E3580">
        <v>192.95811020883701</v>
      </c>
      <c r="F3580">
        <v>22.368765090954899</v>
      </c>
      <c r="G3580" t="s">
        <v>18</v>
      </c>
      <c r="H3580" t="s">
        <v>19</v>
      </c>
      <c r="I3580" t="s">
        <v>15</v>
      </c>
      <c r="J3580">
        <v>1</v>
      </c>
      <c r="K3580">
        <v>4102.9399999999996</v>
      </c>
      <c r="L3580" t="s">
        <v>16</v>
      </c>
      <c r="M3580" t="str">
        <f>IF(PatientData[[#This Row],[Age]]&lt;=30,"18-30",IF(PatientData[[#This Row],[Age]]&lt;=40,"31-40",IF(PatientData[[#This Row],[Age]]&lt;=50,"41-50",IF(PatientData[[#This Row],[Age]]&lt;=60,"51-60",IF(PatientData[[#This Row],[Age]]&lt;=70,"61-70",IF(PatientData[[#This Row],[Age]]&lt;=80,"71-80","80+"))))))</f>
        <v>71-80</v>
      </c>
    </row>
    <row r="3581" spans="1:13" x14ac:dyDescent="0.25">
      <c r="A3581" t="s">
        <v>3605</v>
      </c>
      <c r="B3581">
        <v>50</v>
      </c>
      <c r="C3581" t="s">
        <v>13</v>
      </c>
      <c r="D3581">
        <v>127</v>
      </c>
      <c r="E3581">
        <v>255.11307299508999</v>
      </c>
      <c r="F3581">
        <v>27.791195634395201</v>
      </c>
      <c r="G3581" t="s">
        <v>18</v>
      </c>
      <c r="H3581" t="s">
        <v>19</v>
      </c>
      <c r="I3581" t="s">
        <v>15</v>
      </c>
      <c r="J3581">
        <v>4</v>
      </c>
      <c r="K3581">
        <v>11004.14</v>
      </c>
      <c r="L3581" t="s">
        <v>16</v>
      </c>
      <c r="M3581" t="str">
        <f>IF(PatientData[[#This Row],[Age]]&lt;=30,"18-30",IF(PatientData[[#This Row],[Age]]&lt;=40,"31-40",IF(PatientData[[#This Row],[Age]]&lt;=50,"41-50",IF(PatientData[[#This Row],[Age]]&lt;=60,"51-60",IF(PatientData[[#This Row],[Age]]&lt;=70,"61-70",IF(PatientData[[#This Row],[Age]]&lt;=80,"71-80","80+"))))))</f>
        <v>41-50</v>
      </c>
    </row>
    <row r="3582" spans="1:13" x14ac:dyDescent="0.25">
      <c r="A3582" t="s">
        <v>3606</v>
      </c>
      <c r="B3582">
        <v>65</v>
      </c>
      <c r="C3582" t="s">
        <v>13</v>
      </c>
      <c r="D3582">
        <v>126</v>
      </c>
      <c r="E3582">
        <v>214.69828551188201</v>
      </c>
      <c r="F3582">
        <v>23.791358534211899</v>
      </c>
      <c r="G3582" t="s">
        <v>18</v>
      </c>
      <c r="H3582" t="s">
        <v>19</v>
      </c>
      <c r="I3582" t="s">
        <v>15</v>
      </c>
      <c r="J3582">
        <v>3</v>
      </c>
      <c r="K3582">
        <v>10058.89</v>
      </c>
      <c r="L3582" t="s">
        <v>16</v>
      </c>
      <c r="M3582" t="str">
        <f>IF(PatientData[[#This Row],[Age]]&lt;=30,"18-30",IF(PatientData[[#This Row],[Age]]&lt;=40,"31-40",IF(PatientData[[#This Row],[Age]]&lt;=50,"41-50",IF(PatientData[[#This Row],[Age]]&lt;=60,"51-60",IF(PatientData[[#This Row],[Age]]&lt;=70,"61-70",IF(PatientData[[#This Row],[Age]]&lt;=80,"71-80","80+"))))))</f>
        <v>61-70</v>
      </c>
    </row>
    <row r="3583" spans="1:13" x14ac:dyDescent="0.25">
      <c r="A3583" t="s">
        <v>3607</v>
      </c>
      <c r="B3583">
        <v>76</v>
      </c>
      <c r="C3583" t="s">
        <v>13</v>
      </c>
      <c r="D3583">
        <v>143</v>
      </c>
      <c r="E3583">
        <v>192.49986859448799</v>
      </c>
      <c r="F3583">
        <v>25.103879250112701</v>
      </c>
      <c r="G3583" t="s">
        <v>10051</v>
      </c>
      <c r="H3583" t="s">
        <v>19</v>
      </c>
      <c r="I3583" t="s">
        <v>15</v>
      </c>
      <c r="J3583">
        <v>0</v>
      </c>
      <c r="K3583">
        <v>7643.66</v>
      </c>
      <c r="L3583" t="s">
        <v>16</v>
      </c>
      <c r="M3583" t="str">
        <f>IF(PatientData[[#This Row],[Age]]&lt;=30,"18-30",IF(PatientData[[#This Row],[Age]]&lt;=40,"31-40",IF(PatientData[[#This Row],[Age]]&lt;=50,"41-50",IF(PatientData[[#This Row],[Age]]&lt;=60,"51-60",IF(PatientData[[#This Row],[Age]]&lt;=70,"61-70",IF(PatientData[[#This Row],[Age]]&lt;=80,"71-80","80+"))))))</f>
        <v>71-80</v>
      </c>
    </row>
    <row r="3584" spans="1:13" x14ac:dyDescent="0.25">
      <c r="A3584" t="s">
        <v>3608</v>
      </c>
      <c r="B3584">
        <v>37</v>
      </c>
      <c r="C3584" t="s">
        <v>13</v>
      </c>
      <c r="D3584">
        <v>149</v>
      </c>
      <c r="E3584">
        <v>146.09609771929701</v>
      </c>
      <c r="F3584">
        <v>25.018080634892002</v>
      </c>
      <c r="G3584" t="s">
        <v>14</v>
      </c>
      <c r="H3584" t="s">
        <v>19</v>
      </c>
      <c r="I3584" t="s">
        <v>28</v>
      </c>
      <c r="J3584">
        <v>3</v>
      </c>
      <c r="K3584">
        <v>2248.4699999999998</v>
      </c>
      <c r="L3584" t="s">
        <v>16</v>
      </c>
      <c r="M3584" t="str">
        <f>IF(PatientData[[#This Row],[Age]]&lt;=30,"18-30",IF(PatientData[[#This Row],[Age]]&lt;=40,"31-40",IF(PatientData[[#This Row],[Age]]&lt;=50,"41-50",IF(PatientData[[#This Row],[Age]]&lt;=60,"51-60",IF(PatientData[[#This Row],[Age]]&lt;=70,"61-70",IF(PatientData[[#This Row],[Age]]&lt;=80,"71-80","80+"))))))</f>
        <v>31-40</v>
      </c>
    </row>
    <row r="3585" spans="1:13" x14ac:dyDescent="0.25">
      <c r="A3585" t="s">
        <v>3609</v>
      </c>
      <c r="B3585">
        <v>46</v>
      </c>
      <c r="C3585" t="s">
        <v>25</v>
      </c>
      <c r="D3585">
        <v>158</v>
      </c>
      <c r="E3585">
        <v>208.883045119396</v>
      </c>
      <c r="F3585">
        <v>34.106237628790701</v>
      </c>
      <c r="G3585" t="s">
        <v>18</v>
      </c>
      <c r="H3585" t="s">
        <v>19</v>
      </c>
      <c r="I3585" t="s">
        <v>15</v>
      </c>
      <c r="J3585">
        <v>2</v>
      </c>
      <c r="K3585">
        <v>4481.08</v>
      </c>
      <c r="L3585" t="s">
        <v>23</v>
      </c>
      <c r="M3585" t="str">
        <f>IF(PatientData[[#This Row],[Age]]&lt;=30,"18-30",IF(PatientData[[#This Row],[Age]]&lt;=40,"31-40",IF(PatientData[[#This Row],[Age]]&lt;=50,"41-50",IF(PatientData[[#This Row],[Age]]&lt;=60,"51-60",IF(PatientData[[#This Row],[Age]]&lt;=70,"61-70",IF(PatientData[[#This Row],[Age]]&lt;=80,"71-80","80+"))))))</f>
        <v>41-50</v>
      </c>
    </row>
    <row r="3586" spans="1:13" x14ac:dyDescent="0.25">
      <c r="A3586" t="s">
        <v>3610</v>
      </c>
      <c r="B3586">
        <v>68</v>
      </c>
      <c r="C3586" t="s">
        <v>13</v>
      </c>
      <c r="D3586">
        <v>133</v>
      </c>
      <c r="E3586">
        <v>239.58775816775</v>
      </c>
      <c r="F3586">
        <v>21.163174395874702</v>
      </c>
      <c r="G3586" t="s">
        <v>14</v>
      </c>
      <c r="H3586" t="s">
        <v>19</v>
      </c>
      <c r="I3586" t="s">
        <v>15</v>
      </c>
      <c r="J3586">
        <v>3</v>
      </c>
      <c r="K3586">
        <v>7673.17</v>
      </c>
      <c r="L3586" t="s">
        <v>20</v>
      </c>
      <c r="M3586" t="str">
        <f>IF(PatientData[[#This Row],[Age]]&lt;=30,"18-30",IF(PatientData[[#This Row],[Age]]&lt;=40,"31-40",IF(PatientData[[#This Row],[Age]]&lt;=50,"41-50",IF(PatientData[[#This Row],[Age]]&lt;=60,"51-60",IF(PatientData[[#This Row],[Age]]&lt;=70,"61-70",IF(PatientData[[#This Row],[Age]]&lt;=80,"71-80","80+"))))))</f>
        <v>61-70</v>
      </c>
    </row>
    <row r="3587" spans="1:13" x14ac:dyDescent="0.25">
      <c r="A3587" t="s">
        <v>3611</v>
      </c>
      <c r="B3587">
        <v>50</v>
      </c>
      <c r="C3587" t="s">
        <v>13</v>
      </c>
      <c r="D3587">
        <v>129</v>
      </c>
      <c r="E3587">
        <v>259.41727223477102</v>
      </c>
      <c r="F3587">
        <v>33.485672274015798</v>
      </c>
      <c r="G3587" t="s">
        <v>18</v>
      </c>
      <c r="H3587" t="s">
        <v>19</v>
      </c>
      <c r="I3587" t="s">
        <v>15</v>
      </c>
      <c r="J3587">
        <v>4</v>
      </c>
      <c r="K3587">
        <v>9259.5400000000009</v>
      </c>
      <c r="L3587" t="s">
        <v>16</v>
      </c>
      <c r="M3587" t="str">
        <f>IF(PatientData[[#This Row],[Age]]&lt;=30,"18-30",IF(PatientData[[#This Row],[Age]]&lt;=40,"31-40",IF(PatientData[[#This Row],[Age]]&lt;=50,"41-50",IF(PatientData[[#This Row],[Age]]&lt;=60,"51-60",IF(PatientData[[#This Row],[Age]]&lt;=70,"61-70",IF(PatientData[[#This Row],[Age]]&lt;=80,"71-80","80+"))))))</f>
        <v>41-50</v>
      </c>
    </row>
    <row r="3588" spans="1:13" x14ac:dyDescent="0.25">
      <c r="A3588" t="s">
        <v>3612</v>
      </c>
      <c r="B3588">
        <v>59</v>
      </c>
      <c r="C3588" t="s">
        <v>13</v>
      </c>
      <c r="D3588">
        <v>110</v>
      </c>
      <c r="E3588">
        <v>214.43167342696299</v>
      </c>
      <c r="F3588">
        <v>15.4831463382379</v>
      </c>
      <c r="G3588" t="s">
        <v>18</v>
      </c>
      <c r="H3588" t="s">
        <v>19</v>
      </c>
      <c r="I3588" t="s">
        <v>15</v>
      </c>
      <c r="J3588">
        <v>4</v>
      </c>
      <c r="K3588">
        <v>9322.08</v>
      </c>
      <c r="L3588" t="s">
        <v>23</v>
      </c>
      <c r="M3588" t="str">
        <f>IF(PatientData[[#This Row],[Age]]&lt;=30,"18-30",IF(PatientData[[#This Row],[Age]]&lt;=40,"31-40",IF(PatientData[[#This Row],[Age]]&lt;=50,"41-50",IF(PatientData[[#This Row],[Age]]&lt;=60,"51-60",IF(PatientData[[#This Row],[Age]]&lt;=70,"61-70",IF(PatientData[[#This Row],[Age]]&lt;=80,"71-80","80+"))))))</f>
        <v>51-60</v>
      </c>
    </row>
    <row r="3589" spans="1:13" x14ac:dyDescent="0.25">
      <c r="A3589" t="s">
        <v>3613</v>
      </c>
      <c r="B3589">
        <v>48</v>
      </c>
      <c r="C3589" t="s">
        <v>13</v>
      </c>
      <c r="D3589">
        <v>142</v>
      </c>
      <c r="E3589">
        <v>210.56941051898499</v>
      </c>
      <c r="F3589">
        <v>33.983732090075598</v>
      </c>
      <c r="G3589" t="s">
        <v>14</v>
      </c>
      <c r="H3589" t="s">
        <v>19</v>
      </c>
      <c r="I3589" t="s">
        <v>28</v>
      </c>
      <c r="J3589">
        <v>3</v>
      </c>
      <c r="K3589">
        <v>3313.7</v>
      </c>
      <c r="L3589" t="s">
        <v>16</v>
      </c>
      <c r="M3589" t="str">
        <f>IF(PatientData[[#This Row],[Age]]&lt;=30,"18-30",IF(PatientData[[#This Row],[Age]]&lt;=40,"31-40",IF(PatientData[[#This Row],[Age]]&lt;=50,"41-50",IF(PatientData[[#This Row],[Age]]&lt;=60,"51-60",IF(PatientData[[#This Row],[Age]]&lt;=70,"61-70",IF(PatientData[[#This Row],[Age]]&lt;=80,"71-80","80+"))))))</f>
        <v>41-50</v>
      </c>
    </row>
    <row r="3590" spans="1:13" x14ac:dyDescent="0.25">
      <c r="A3590" t="s">
        <v>3614</v>
      </c>
      <c r="B3590">
        <v>52</v>
      </c>
      <c r="C3590" t="s">
        <v>13</v>
      </c>
      <c r="D3590">
        <v>109</v>
      </c>
      <c r="E3590">
        <v>197.04133075502401</v>
      </c>
      <c r="F3590">
        <v>26.438460100270699</v>
      </c>
      <c r="G3590" t="s">
        <v>14</v>
      </c>
      <c r="H3590" t="s">
        <v>22</v>
      </c>
      <c r="I3590" t="s">
        <v>15</v>
      </c>
      <c r="J3590">
        <v>4</v>
      </c>
      <c r="K3590">
        <v>11223.44</v>
      </c>
      <c r="L3590" t="s">
        <v>16</v>
      </c>
      <c r="M3590" t="str">
        <f>IF(PatientData[[#This Row],[Age]]&lt;=30,"18-30",IF(PatientData[[#This Row],[Age]]&lt;=40,"31-40",IF(PatientData[[#This Row],[Age]]&lt;=50,"41-50",IF(PatientData[[#This Row],[Age]]&lt;=60,"51-60",IF(PatientData[[#This Row],[Age]]&lt;=70,"61-70",IF(PatientData[[#This Row],[Age]]&lt;=80,"71-80","80+"))))))</f>
        <v>51-60</v>
      </c>
    </row>
    <row r="3591" spans="1:13" x14ac:dyDescent="0.25">
      <c r="A3591" t="s">
        <v>3615</v>
      </c>
      <c r="B3591">
        <v>70</v>
      </c>
      <c r="C3591" t="s">
        <v>25</v>
      </c>
      <c r="D3591">
        <v>156</v>
      </c>
      <c r="E3591">
        <v>263.21793307316699</v>
      </c>
      <c r="F3591">
        <v>26.759156844806501</v>
      </c>
      <c r="G3591" t="s">
        <v>36</v>
      </c>
      <c r="H3591" t="s">
        <v>19</v>
      </c>
      <c r="I3591" t="s">
        <v>26</v>
      </c>
      <c r="J3591">
        <v>4</v>
      </c>
      <c r="K3591">
        <v>23987.27</v>
      </c>
      <c r="L3591" t="s">
        <v>16</v>
      </c>
      <c r="M3591" t="str">
        <f>IF(PatientData[[#This Row],[Age]]&lt;=30,"18-30",IF(PatientData[[#This Row],[Age]]&lt;=40,"31-40",IF(PatientData[[#This Row],[Age]]&lt;=50,"41-50",IF(PatientData[[#This Row],[Age]]&lt;=60,"51-60",IF(PatientData[[#This Row],[Age]]&lt;=70,"61-70",IF(PatientData[[#This Row],[Age]]&lt;=80,"71-80","80+"))))))</f>
        <v>61-70</v>
      </c>
    </row>
    <row r="3592" spans="1:13" x14ac:dyDescent="0.25">
      <c r="A3592" t="s">
        <v>3616</v>
      </c>
      <c r="B3592">
        <v>58</v>
      </c>
      <c r="C3592" t="s">
        <v>25</v>
      </c>
      <c r="D3592">
        <v>97</v>
      </c>
      <c r="E3592">
        <v>218.17021244961401</v>
      </c>
      <c r="F3592">
        <v>24.277361313548301</v>
      </c>
      <c r="G3592" t="s">
        <v>14</v>
      </c>
      <c r="H3592" t="s">
        <v>22</v>
      </c>
      <c r="I3592" t="s">
        <v>15</v>
      </c>
      <c r="J3592">
        <v>4</v>
      </c>
      <c r="K3592">
        <v>11101.72</v>
      </c>
      <c r="L3592" t="s">
        <v>16</v>
      </c>
      <c r="M3592" t="str">
        <f>IF(PatientData[[#This Row],[Age]]&lt;=30,"18-30",IF(PatientData[[#This Row],[Age]]&lt;=40,"31-40",IF(PatientData[[#This Row],[Age]]&lt;=50,"41-50",IF(PatientData[[#This Row],[Age]]&lt;=60,"51-60",IF(PatientData[[#This Row],[Age]]&lt;=70,"61-70",IF(PatientData[[#This Row],[Age]]&lt;=80,"71-80","80+"))))))</f>
        <v>51-60</v>
      </c>
    </row>
    <row r="3593" spans="1:13" x14ac:dyDescent="0.25">
      <c r="A3593" t="s">
        <v>3617</v>
      </c>
      <c r="B3593">
        <v>44</v>
      </c>
      <c r="C3593" t="s">
        <v>13</v>
      </c>
      <c r="D3593">
        <v>120</v>
      </c>
      <c r="E3593">
        <v>181.722552827633</v>
      </c>
      <c r="F3593">
        <v>28.1331859661707</v>
      </c>
      <c r="G3593" t="s">
        <v>14</v>
      </c>
      <c r="H3593" t="s">
        <v>22</v>
      </c>
      <c r="I3593" t="s">
        <v>15</v>
      </c>
      <c r="J3593">
        <v>1</v>
      </c>
      <c r="K3593">
        <v>9890.91</v>
      </c>
      <c r="L3593" t="s">
        <v>16</v>
      </c>
      <c r="M3593" t="str">
        <f>IF(PatientData[[#This Row],[Age]]&lt;=30,"18-30",IF(PatientData[[#This Row],[Age]]&lt;=40,"31-40",IF(PatientData[[#This Row],[Age]]&lt;=50,"41-50",IF(PatientData[[#This Row],[Age]]&lt;=60,"51-60",IF(PatientData[[#This Row],[Age]]&lt;=70,"61-70",IF(PatientData[[#This Row],[Age]]&lt;=80,"71-80","80+"))))))</f>
        <v>41-50</v>
      </c>
    </row>
    <row r="3594" spans="1:13" x14ac:dyDescent="0.25">
      <c r="A3594" t="s">
        <v>3618</v>
      </c>
      <c r="B3594">
        <v>46</v>
      </c>
      <c r="C3594" t="s">
        <v>25</v>
      </c>
      <c r="D3594">
        <v>177</v>
      </c>
      <c r="E3594">
        <v>189.219897739261</v>
      </c>
      <c r="F3594">
        <v>22.270832218725801</v>
      </c>
      <c r="G3594" t="s">
        <v>14</v>
      </c>
      <c r="H3594" t="s">
        <v>22</v>
      </c>
      <c r="I3594" t="s">
        <v>28</v>
      </c>
      <c r="J3594">
        <v>2</v>
      </c>
      <c r="K3594">
        <v>2588.59</v>
      </c>
      <c r="L3594" t="s">
        <v>23</v>
      </c>
      <c r="M3594" t="str">
        <f>IF(PatientData[[#This Row],[Age]]&lt;=30,"18-30",IF(PatientData[[#This Row],[Age]]&lt;=40,"31-40",IF(PatientData[[#This Row],[Age]]&lt;=50,"41-50",IF(PatientData[[#This Row],[Age]]&lt;=60,"51-60",IF(PatientData[[#This Row],[Age]]&lt;=70,"61-70",IF(PatientData[[#This Row],[Age]]&lt;=80,"71-80","80+"))))))</f>
        <v>41-50</v>
      </c>
    </row>
    <row r="3595" spans="1:13" x14ac:dyDescent="0.25">
      <c r="A3595" t="s">
        <v>3619</v>
      </c>
      <c r="B3595">
        <v>38</v>
      </c>
      <c r="C3595" t="s">
        <v>13</v>
      </c>
      <c r="D3595">
        <v>117</v>
      </c>
      <c r="E3595">
        <v>247.520708826586</v>
      </c>
      <c r="F3595">
        <v>21.952597425564999</v>
      </c>
      <c r="G3595" t="s">
        <v>14</v>
      </c>
      <c r="H3595" t="s">
        <v>19</v>
      </c>
      <c r="I3595" t="s">
        <v>15</v>
      </c>
      <c r="J3595">
        <v>3</v>
      </c>
      <c r="K3595">
        <v>6786.06</v>
      </c>
      <c r="L3595" t="s">
        <v>23</v>
      </c>
      <c r="M3595" t="str">
        <f>IF(PatientData[[#This Row],[Age]]&lt;=30,"18-30",IF(PatientData[[#This Row],[Age]]&lt;=40,"31-40",IF(PatientData[[#This Row],[Age]]&lt;=50,"41-50",IF(PatientData[[#This Row],[Age]]&lt;=60,"51-60",IF(PatientData[[#This Row],[Age]]&lt;=70,"61-70",IF(PatientData[[#This Row],[Age]]&lt;=80,"71-80","80+"))))))</f>
        <v>31-40</v>
      </c>
    </row>
    <row r="3596" spans="1:13" x14ac:dyDescent="0.25">
      <c r="A3596" t="s">
        <v>3620</v>
      </c>
      <c r="B3596">
        <v>59</v>
      </c>
      <c r="C3596" t="s">
        <v>13</v>
      </c>
      <c r="D3596">
        <v>123</v>
      </c>
      <c r="E3596">
        <v>177.370147496176</v>
      </c>
      <c r="F3596">
        <v>27.562208296802901</v>
      </c>
      <c r="G3596" t="s">
        <v>36</v>
      </c>
      <c r="H3596" t="s">
        <v>22</v>
      </c>
      <c r="I3596" t="s">
        <v>26</v>
      </c>
      <c r="J3596">
        <v>7</v>
      </c>
      <c r="K3596">
        <v>16916.689999999999</v>
      </c>
      <c r="L3596" t="s">
        <v>16</v>
      </c>
      <c r="M3596" t="str">
        <f>IF(PatientData[[#This Row],[Age]]&lt;=30,"18-30",IF(PatientData[[#This Row],[Age]]&lt;=40,"31-40",IF(PatientData[[#This Row],[Age]]&lt;=50,"41-50",IF(PatientData[[#This Row],[Age]]&lt;=60,"51-60",IF(PatientData[[#This Row],[Age]]&lt;=70,"61-70",IF(PatientData[[#This Row],[Age]]&lt;=80,"71-80","80+"))))))</f>
        <v>51-60</v>
      </c>
    </row>
    <row r="3597" spans="1:13" x14ac:dyDescent="0.25">
      <c r="A3597" t="s">
        <v>3621</v>
      </c>
      <c r="B3597">
        <v>64</v>
      </c>
      <c r="C3597" t="s">
        <v>25</v>
      </c>
      <c r="D3597">
        <v>142</v>
      </c>
      <c r="E3597">
        <v>206.027357452621</v>
      </c>
      <c r="F3597">
        <v>28.7551325717188</v>
      </c>
      <c r="G3597" t="s">
        <v>14</v>
      </c>
      <c r="H3597" t="s">
        <v>22</v>
      </c>
      <c r="I3597" t="s">
        <v>15</v>
      </c>
      <c r="J3597">
        <v>1</v>
      </c>
      <c r="K3597">
        <v>11892.59</v>
      </c>
      <c r="L3597" t="s">
        <v>20</v>
      </c>
      <c r="M3597" t="str">
        <f>IF(PatientData[[#This Row],[Age]]&lt;=30,"18-30",IF(PatientData[[#This Row],[Age]]&lt;=40,"31-40",IF(PatientData[[#This Row],[Age]]&lt;=50,"41-50",IF(PatientData[[#This Row],[Age]]&lt;=60,"51-60",IF(PatientData[[#This Row],[Age]]&lt;=70,"61-70",IF(PatientData[[#This Row],[Age]]&lt;=80,"71-80","80+"))))))</f>
        <v>61-70</v>
      </c>
    </row>
    <row r="3598" spans="1:13" x14ac:dyDescent="0.25">
      <c r="A3598" t="s">
        <v>3622</v>
      </c>
      <c r="B3598">
        <v>51</v>
      </c>
      <c r="C3598" t="s">
        <v>13</v>
      </c>
      <c r="D3598">
        <v>189</v>
      </c>
      <c r="E3598">
        <v>219.95912391189199</v>
      </c>
      <c r="F3598">
        <v>34.501094819686202</v>
      </c>
      <c r="G3598" t="s">
        <v>18</v>
      </c>
      <c r="H3598" t="s">
        <v>22</v>
      </c>
      <c r="I3598" t="s">
        <v>15</v>
      </c>
      <c r="J3598">
        <v>3</v>
      </c>
      <c r="K3598">
        <v>9726.7000000000007</v>
      </c>
      <c r="L3598" t="s">
        <v>16</v>
      </c>
      <c r="M3598" t="str">
        <f>IF(PatientData[[#This Row],[Age]]&lt;=30,"18-30",IF(PatientData[[#This Row],[Age]]&lt;=40,"31-40",IF(PatientData[[#This Row],[Age]]&lt;=50,"41-50",IF(PatientData[[#This Row],[Age]]&lt;=60,"51-60",IF(PatientData[[#This Row],[Age]]&lt;=70,"61-70",IF(PatientData[[#This Row],[Age]]&lt;=80,"71-80","80+"))))))</f>
        <v>51-60</v>
      </c>
    </row>
    <row r="3599" spans="1:13" x14ac:dyDescent="0.25">
      <c r="A3599" t="s">
        <v>3623</v>
      </c>
      <c r="B3599">
        <v>48</v>
      </c>
      <c r="C3599" t="s">
        <v>13</v>
      </c>
      <c r="D3599">
        <v>112</v>
      </c>
      <c r="E3599">
        <v>198.52854115378901</v>
      </c>
      <c r="F3599">
        <v>32.110180278281199</v>
      </c>
      <c r="G3599" t="s">
        <v>18</v>
      </c>
      <c r="H3599" t="s">
        <v>19</v>
      </c>
      <c r="I3599" t="s">
        <v>28</v>
      </c>
      <c r="J3599">
        <v>3</v>
      </c>
      <c r="K3599">
        <v>3428.78</v>
      </c>
      <c r="L3599" t="s">
        <v>16</v>
      </c>
      <c r="M3599" t="str">
        <f>IF(PatientData[[#This Row],[Age]]&lt;=30,"18-30",IF(PatientData[[#This Row],[Age]]&lt;=40,"31-40",IF(PatientData[[#This Row],[Age]]&lt;=50,"41-50",IF(PatientData[[#This Row],[Age]]&lt;=60,"51-60",IF(PatientData[[#This Row],[Age]]&lt;=70,"61-70",IF(PatientData[[#This Row],[Age]]&lt;=80,"71-80","80+"))))))</f>
        <v>41-50</v>
      </c>
    </row>
    <row r="3600" spans="1:13" x14ac:dyDescent="0.25">
      <c r="A3600" t="s">
        <v>3624</v>
      </c>
      <c r="B3600">
        <v>49</v>
      </c>
      <c r="C3600" t="s">
        <v>13</v>
      </c>
      <c r="D3600">
        <v>143</v>
      </c>
      <c r="E3600">
        <v>242.09747239910101</v>
      </c>
      <c r="F3600">
        <v>23.041768785590801</v>
      </c>
      <c r="G3600" t="s">
        <v>36</v>
      </c>
      <c r="H3600" t="s">
        <v>22</v>
      </c>
      <c r="I3600" t="s">
        <v>26</v>
      </c>
      <c r="J3600">
        <v>8</v>
      </c>
      <c r="K3600">
        <v>27058.99</v>
      </c>
      <c r="L3600" t="s">
        <v>16</v>
      </c>
      <c r="M3600" t="str">
        <f>IF(PatientData[[#This Row],[Age]]&lt;=30,"18-30",IF(PatientData[[#This Row],[Age]]&lt;=40,"31-40",IF(PatientData[[#This Row],[Age]]&lt;=50,"41-50",IF(PatientData[[#This Row],[Age]]&lt;=60,"51-60",IF(PatientData[[#This Row],[Age]]&lt;=70,"61-70",IF(PatientData[[#This Row],[Age]]&lt;=80,"71-80","80+"))))))</f>
        <v>41-50</v>
      </c>
    </row>
    <row r="3601" spans="1:13" x14ac:dyDescent="0.25">
      <c r="A3601" t="s">
        <v>3625</v>
      </c>
      <c r="B3601">
        <v>66</v>
      </c>
      <c r="C3601" t="s">
        <v>13</v>
      </c>
      <c r="D3601">
        <v>140</v>
      </c>
      <c r="E3601">
        <v>245.875262180834</v>
      </c>
      <c r="F3601">
        <v>26.602962599458198</v>
      </c>
      <c r="G3601" t="s">
        <v>18</v>
      </c>
      <c r="H3601" t="s">
        <v>19</v>
      </c>
      <c r="I3601" t="s">
        <v>26</v>
      </c>
      <c r="J3601">
        <v>5</v>
      </c>
      <c r="K3601">
        <v>13075.17</v>
      </c>
      <c r="L3601" t="s">
        <v>43</v>
      </c>
      <c r="M3601" t="str">
        <f>IF(PatientData[[#This Row],[Age]]&lt;=30,"18-30",IF(PatientData[[#This Row],[Age]]&lt;=40,"31-40",IF(PatientData[[#This Row],[Age]]&lt;=50,"41-50",IF(PatientData[[#This Row],[Age]]&lt;=60,"51-60",IF(PatientData[[#This Row],[Age]]&lt;=70,"61-70",IF(PatientData[[#This Row],[Age]]&lt;=80,"71-80","80+"))))))</f>
        <v>61-70</v>
      </c>
    </row>
    <row r="3602" spans="1:13" x14ac:dyDescent="0.25">
      <c r="A3602" t="s">
        <v>3626</v>
      </c>
      <c r="B3602">
        <v>37</v>
      </c>
      <c r="C3602" t="s">
        <v>25</v>
      </c>
      <c r="D3602">
        <v>118</v>
      </c>
      <c r="E3602">
        <v>153.28689942331599</v>
      </c>
      <c r="F3602">
        <v>22.692995767408998</v>
      </c>
      <c r="G3602" t="s">
        <v>18</v>
      </c>
      <c r="H3602" t="s">
        <v>19</v>
      </c>
      <c r="I3602" t="s">
        <v>28</v>
      </c>
      <c r="J3602">
        <v>2</v>
      </c>
      <c r="K3602">
        <v>4929.75</v>
      </c>
      <c r="L3602" t="s">
        <v>16</v>
      </c>
      <c r="M3602" t="str">
        <f>IF(PatientData[[#This Row],[Age]]&lt;=30,"18-30",IF(PatientData[[#This Row],[Age]]&lt;=40,"31-40",IF(PatientData[[#This Row],[Age]]&lt;=50,"41-50",IF(PatientData[[#This Row],[Age]]&lt;=60,"51-60",IF(PatientData[[#This Row],[Age]]&lt;=70,"61-70",IF(PatientData[[#This Row],[Age]]&lt;=80,"71-80","80+"))))))</f>
        <v>31-40</v>
      </c>
    </row>
    <row r="3603" spans="1:13" x14ac:dyDescent="0.25">
      <c r="A3603" t="s">
        <v>3627</v>
      </c>
      <c r="B3603">
        <v>38</v>
      </c>
      <c r="C3603" t="s">
        <v>13</v>
      </c>
      <c r="D3603">
        <v>141</v>
      </c>
      <c r="E3603">
        <v>246.03742709546</v>
      </c>
      <c r="F3603">
        <v>36.282211577919</v>
      </c>
      <c r="G3603" t="s">
        <v>36</v>
      </c>
      <c r="H3603" t="s">
        <v>19</v>
      </c>
      <c r="I3603" t="s">
        <v>15</v>
      </c>
      <c r="J3603">
        <v>1</v>
      </c>
      <c r="K3603">
        <v>5450.37</v>
      </c>
      <c r="L3603" t="s">
        <v>43</v>
      </c>
      <c r="M3603" t="str">
        <f>IF(PatientData[[#This Row],[Age]]&lt;=30,"18-30",IF(PatientData[[#This Row],[Age]]&lt;=40,"31-40",IF(PatientData[[#This Row],[Age]]&lt;=50,"41-50",IF(PatientData[[#This Row],[Age]]&lt;=60,"51-60",IF(PatientData[[#This Row],[Age]]&lt;=70,"61-70",IF(PatientData[[#This Row],[Age]]&lt;=80,"71-80","80+"))))))</f>
        <v>31-40</v>
      </c>
    </row>
    <row r="3604" spans="1:13" x14ac:dyDescent="0.25">
      <c r="A3604" t="s">
        <v>3628</v>
      </c>
      <c r="B3604">
        <v>70</v>
      </c>
      <c r="C3604" t="s">
        <v>25</v>
      </c>
      <c r="D3604">
        <v>146</v>
      </c>
      <c r="E3604" t="s">
        <v>10051</v>
      </c>
      <c r="F3604">
        <v>30.895005913793099</v>
      </c>
      <c r="G3604" t="s">
        <v>10051</v>
      </c>
      <c r="H3604" t="s">
        <v>19</v>
      </c>
      <c r="I3604" t="s">
        <v>15</v>
      </c>
      <c r="J3604">
        <v>9</v>
      </c>
      <c r="K3604">
        <v>13645.44</v>
      </c>
      <c r="L3604" t="s">
        <v>23</v>
      </c>
      <c r="M3604" t="str">
        <f>IF(PatientData[[#This Row],[Age]]&lt;=30,"18-30",IF(PatientData[[#This Row],[Age]]&lt;=40,"31-40",IF(PatientData[[#This Row],[Age]]&lt;=50,"41-50",IF(PatientData[[#This Row],[Age]]&lt;=60,"51-60",IF(PatientData[[#This Row],[Age]]&lt;=70,"61-70",IF(PatientData[[#This Row],[Age]]&lt;=80,"71-80","80+"))))))</f>
        <v>61-70</v>
      </c>
    </row>
    <row r="3605" spans="1:13" x14ac:dyDescent="0.25">
      <c r="A3605" t="s">
        <v>3629</v>
      </c>
      <c r="B3605">
        <v>34</v>
      </c>
      <c r="C3605" t="s">
        <v>13</v>
      </c>
      <c r="D3605">
        <v>120</v>
      </c>
      <c r="E3605">
        <v>202.26905973897701</v>
      </c>
      <c r="F3605">
        <v>29.174795930870399</v>
      </c>
      <c r="G3605" t="s">
        <v>14</v>
      </c>
      <c r="H3605" t="s">
        <v>19</v>
      </c>
      <c r="I3605" t="s">
        <v>28</v>
      </c>
      <c r="J3605">
        <v>3</v>
      </c>
      <c r="K3605">
        <v>3380.59</v>
      </c>
      <c r="L3605" t="s">
        <v>23</v>
      </c>
      <c r="M3605" t="str">
        <f>IF(PatientData[[#This Row],[Age]]&lt;=30,"18-30",IF(PatientData[[#This Row],[Age]]&lt;=40,"31-40",IF(PatientData[[#This Row],[Age]]&lt;=50,"41-50",IF(PatientData[[#This Row],[Age]]&lt;=60,"51-60",IF(PatientData[[#This Row],[Age]]&lt;=70,"61-70",IF(PatientData[[#This Row],[Age]]&lt;=80,"71-80","80+"))))))</f>
        <v>31-40</v>
      </c>
    </row>
    <row r="3606" spans="1:13" x14ac:dyDescent="0.25">
      <c r="A3606" t="s">
        <v>3630</v>
      </c>
      <c r="B3606">
        <v>46</v>
      </c>
      <c r="C3606" t="s">
        <v>25</v>
      </c>
      <c r="D3606">
        <v>172</v>
      </c>
      <c r="E3606">
        <v>232.37293994880801</v>
      </c>
      <c r="F3606">
        <v>25.2336801280834</v>
      </c>
      <c r="G3606" t="s">
        <v>14</v>
      </c>
      <c r="H3606" t="s">
        <v>19</v>
      </c>
      <c r="I3606" t="s">
        <v>28</v>
      </c>
      <c r="J3606">
        <v>3</v>
      </c>
      <c r="K3606">
        <v>5943.55</v>
      </c>
      <c r="L3606" t="s">
        <v>20</v>
      </c>
      <c r="M3606" t="str">
        <f>IF(PatientData[[#This Row],[Age]]&lt;=30,"18-30",IF(PatientData[[#This Row],[Age]]&lt;=40,"31-40",IF(PatientData[[#This Row],[Age]]&lt;=50,"41-50",IF(PatientData[[#This Row],[Age]]&lt;=60,"51-60",IF(PatientData[[#This Row],[Age]]&lt;=70,"61-70",IF(PatientData[[#This Row],[Age]]&lt;=80,"71-80","80+"))))))</f>
        <v>41-50</v>
      </c>
    </row>
    <row r="3607" spans="1:13" x14ac:dyDescent="0.25">
      <c r="A3607" t="s">
        <v>3631</v>
      </c>
      <c r="B3607">
        <v>54</v>
      </c>
      <c r="C3607" t="s">
        <v>13</v>
      </c>
      <c r="D3607">
        <v>159</v>
      </c>
      <c r="E3607">
        <v>157.729565355311</v>
      </c>
      <c r="F3607">
        <v>31.101145538563301</v>
      </c>
      <c r="G3607" t="s">
        <v>18</v>
      </c>
      <c r="H3607" t="s">
        <v>19</v>
      </c>
      <c r="I3607" t="s">
        <v>15</v>
      </c>
      <c r="J3607">
        <v>6</v>
      </c>
      <c r="K3607">
        <v>13949.2</v>
      </c>
      <c r="L3607" t="s">
        <v>23</v>
      </c>
      <c r="M3607" t="str">
        <f>IF(PatientData[[#This Row],[Age]]&lt;=30,"18-30",IF(PatientData[[#This Row],[Age]]&lt;=40,"31-40",IF(PatientData[[#This Row],[Age]]&lt;=50,"41-50",IF(PatientData[[#This Row],[Age]]&lt;=60,"51-60",IF(PatientData[[#This Row],[Age]]&lt;=70,"61-70",IF(PatientData[[#This Row],[Age]]&lt;=80,"71-80","80+"))))))</f>
        <v>51-60</v>
      </c>
    </row>
    <row r="3608" spans="1:13" x14ac:dyDescent="0.25">
      <c r="A3608" t="s">
        <v>3632</v>
      </c>
      <c r="B3608">
        <v>52</v>
      </c>
      <c r="C3608" t="s">
        <v>13</v>
      </c>
      <c r="D3608">
        <v>106</v>
      </c>
      <c r="E3608">
        <v>260.95043240549199</v>
      </c>
      <c r="F3608">
        <v>24.124025399922601</v>
      </c>
      <c r="G3608" t="s">
        <v>14</v>
      </c>
      <c r="H3608" t="s">
        <v>19</v>
      </c>
      <c r="I3608" t="s">
        <v>28</v>
      </c>
      <c r="J3608">
        <v>3</v>
      </c>
      <c r="K3608">
        <v>6954.98</v>
      </c>
      <c r="L3608" t="s">
        <v>20</v>
      </c>
      <c r="M3608" t="str">
        <f>IF(PatientData[[#This Row],[Age]]&lt;=30,"18-30",IF(PatientData[[#This Row],[Age]]&lt;=40,"31-40",IF(PatientData[[#This Row],[Age]]&lt;=50,"41-50",IF(PatientData[[#This Row],[Age]]&lt;=60,"51-60",IF(PatientData[[#This Row],[Age]]&lt;=70,"61-70",IF(PatientData[[#This Row],[Age]]&lt;=80,"71-80","80+"))))))</f>
        <v>51-60</v>
      </c>
    </row>
    <row r="3609" spans="1:13" x14ac:dyDescent="0.25">
      <c r="A3609" t="s">
        <v>3633</v>
      </c>
      <c r="B3609">
        <v>54</v>
      </c>
      <c r="C3609" t="s">
        <v>13</v>
      </c>
      <c r="D3609">
        <v>97</v>
      </c>
      <c r="E3609">
        <v>254.772589985362</v>
      </c>
      <c r="F3609">
        <v>17.675722641546901</v>
      </c>
      <c r="G3609" t="s">
        <v>18</v>
      </c>
      <c r="H3609" t="s">
        <v>19</v>
      </c>
      <c r="I3609" t="s">
        <v>15</v>
      </c>
      <c r="J3609">
        <v>4</v>
      </c>
      <c r="K3609">
        <v>6030.39</v>
      </c>
      <c r="L3609" t="s">
        <v>16</v>
      </c>
      <c r="M3609" t="str">
        <f>IF(PatientData[[#This Row],[Age]]&lt;=30,"18-30",IF(PatientData[[#This Row],[Age]]&lt;=40,"31-40",IF(PatientData[[#This Row],[Age]]&lt;=50,"41-50",IF(PatientData[[#This Row],[Age]]&lt;=60,"51-60",IF(PatientData[[#This Row],[Age]]&lt;=70,"61-70",IF(PatientData[[#This Row],[Age]]&lt;=80,"71-80","80+"))))))</f>
        <v>51-60</v>
      </c>
    </row>
    <row r="3610" spans="1:13" x14ac:dyDescent="0.25">
      <c r="A3610" t="s">
        <v>3634</v>
      </c>
      <c r="B3610">
        <v>62</v>
      </c>
      <c r="C3610" t="s">
        <v>25</v>
      </c>
      <c r="D3610">
        <v>115</v>
      </c>
      <c r="E3610">
        <v>267.44292301415601</v>
      </c>
      <c r="F3610">
        <v>21.1368266053362</v>
      </c>
      <c r="G3610" t="s">
        <v>14</v>
      </c>
      <c r="H3610" t="s">
        <v>19</v>
      </c>
      <c r="I3610" t="s">
        <v>28</v>
      </c>
      <c r="J3610">
        <v>7</v>
      </c>
      <c r="K3610">
        <v>7307.33</v>
      </c>
      <c r="L3610" t="s">
        <v>16</v>
      </c>
      <c r="M3610" t="str">
        <f>IF(PatientData[[#This Row],[Age]]&lt;=30,"18-30",IF(PatientData[[#This Row],[Age]]&lt;=40,"31-40",IF(PatientData[[#This Row],[Age]]&lt;=50,"41-50",IF(PatientData[[#This Row],[Age]]&lt;=60,"51-60",IF(PatientData[[#This Row],[Age]]&lt;=70,"61-70",IF(PatientData[[#This Row],[Age]]&lt;=80,"71-80","80+"))))))</f>
        <v>61-70</v>
      </c>
    </row>
    <row r="3611" spans="1:13" x14ac:dyDescent="0.25">
      <c r="A3611" t="s">
        <v>3635</v>
      </c>
      <c r="B3611">
        <v>76</v>
      </c>
      <c r="C3611" t="s">
        <v>13</v>
      </c>
      <c r="D3611">
        <v>109</v>
      </c>
      <c r="E3611">
        <v>264.10505233531097</v>
      </c>
      <c r="F3611">
        <v>15</v>
      </c>
      <c r="G3611" t="s">
        <v>36</v>
      </c>
      <c r="H3611" t="s">
        <v>22</v>
      </c>
      <c r="I3611" t="s">
        <v>26</v>
      </c>
      <c r="J3611">
        <v>7</v>
      </c>
      <c r="K3611">
        <v>22367.72</v>
      </c>
      <c r="L3611" t="s">
        <v>16</v>
      </c>
      <c r="M3611" t="str">
        <f>IF(PatientData[[#This Row],[Age]]&lt;=30,"18-30",IF(PatientData[[#This Row],[Age]]&lt;=40,"31-40",IF(PatientData[[#This Row],[Age]]&lt;=50,"41-50",IF(PatientData[[#This Row],[Age]]&lt;=60,"51-60",IF(PatientData[[#This Row],[Age]]&lt;=70,"61-70",IF(PatientData[[#This Row],[Age]]&lt;=80,"71-80","80+"))))))</f>
        <v>71-80</v>
      </c>
    </row>
    <row r="3612" spans="1:13" x14ac:dyDescent="0.25">
      <c r="A3612" t="s">
        <v>3636</v>
      </c>
      <c r="B3612">
        <v>38</v>
      </c>
      <c r="C3612" t="s">
        <v>25</v>
      </c>
      <c r="D3612">
        <v>106</v>
      </c>
      <c r="E3612">
        <v>284.76578215275401</v>
      </c>
      <c r="F3612">
        <v>22.070801413675898</v>
      </c>
      <c r="G3612" t="s">
        <v>18</v>
      </c>
      <c r="H3612" t="s">
        <v>19</v>
      </c>
      <c r="I3612" t="s">
        <v>15</v>
      </c>
      <c r="J3612">
        <v>0</v>
      </c>
      <c r="K3612">
        <v>10554.99</v>
      </c>
      <c r="L3612" t="s">
        <v>16</v>
      </c>
      <c r="M3612" t="str">
        <f>IF(PatientData[[#This Row],[Age]]&lt;=30,"18-30",IF(PatientData[[#This Row],[Age]]&lt;=40,"31-40",IF(PatientData[[#This Row],[Age]]&lt;=50,"41-50",IF(PatientData[[#This Row],[Age]]&lt;=60,"51-60",IF(PatientData[[#This Row],[Age]]&lt;=70,"61-70",IF(PatientData[[#This Row],[Age]]&lt;=80,"71-80","80+"))))))</f>
        <v>31-40</v>
      </c>
    </row>
    <row r="3613" spans="1:13" x14ac:dyDescent="0.25">
      <c r="A3613" t="s">
        <v>3637</v>
      </c>
      <c r="B3613">
        <v>59</v>
      </c>
      <c r="C3613" t="s">
        <v>25</v>
      </c>
      <c r="D3613">
        <v>135</v>
      </c>
      <c r="E3613">
        <v>175.18931397412101</v>
      </c>
      <c r="F3613">
        <v>24.216030107413001</v>
      </c>
      <c r="G3613" t="s">
        <v>18</v>
      </c>
      <c r="H3613" t="s">
        <v>19</v>
      </c>
      <c r="I3613" t="s">
        <v>28</v>
      </c>
      <c r="J3613">
        <v>2</v>
      </c>
      <c r="K3613">
        <v>1916.96</v>
      </c>
      <c r="L3613" t="s">
        <v>16</v>
      </c>
      <c r="M3613" t="str">
        <f>IF(PatientData[[#This Row],[Age]]&lt;=30,"18-30",IF(PatientData[[#This Row],[Age]]&lt;=40,"31-40",IF(PatientData[[#This Row],[Age]]&lt;=50,"41-50",IF(PatientData[[#This Row],[Age]]&lt;=60,"51-60",IF(PatientData[[#This Row],[Age]]&lt;=70,"61-70",IF(PatientData[[#This Row],[Age]]&lt;=80,"71-80","80+"))))))</f>
        <v>51-60</v>
      </c>
    </row>
    <row r="3614" spans="1:13" x14ac:dyDescent="0.25">
      <c r="A3614" t="s">
        <v>3638</v>
      </c>
      <c r="B3614">
        <v>42</v>
      </c>
      <c r="C3614" t="s">
        <v>13</v>
      </c>
      <c r="D3614">
        <v>113</v>
      </c>
      <c r="E3614">
        <v>223.98879384470101</v>
      </c>
      <c r="F3614">
        <v>27.940278561061699</v>
      </c>
      <c r="G3614" t="s">
        <v>14</v>
      </c>
      <c r="H3614" t="s">
        <v>19</v>
      </c>
      <c r="I3614" t="s">
        <v>28</v>
      </c>
      <c r="J3614">
        <v>0</v>
      </c>
      <c r="K3614">
        <v>2332.4499999999998</v>
      </c>
      <c r="L3614" t="s">
        <v>23</v>
      </c>
      <c r="M3614" t="str">
        <f>IF(PatientData[[#This Row],[Age]]&lt;=30,"18-30",IF(PatientData[[#This Row],[Age]]&lt;=40,"31-40",IF(PatientData[[#This Row],[Age]]&lt;=50,"41-50",IF(PatientData[[#This Row],[Age]]&lt;=60,"51-60",IF(PatientData[[#This Row],[Age]]&lt;=70,"61-70",IF(PatientData[[#This Row],[Age]]&lt;=80,"71-80","80+"))))))</f>
        <v>41-50</v>
      </c>
    </row>
    <row r="3615" spans="1:13" x14ac:dyDescent="0.25">
      <c r="A3615" t="s">
        <v>3639</v>
      </c>
      <c r="B3615">
        <v>70</v>
      </c>
      <c r="C3615" t="s">
        <v>25</v>
      </c>
      <c r="D3615">
        <v>116</v>
      </c>
      <c r="E3615" t="s">
        <v>10051</v>
      </c>
      <c r="F3615">
        <v>30.148364355410699</v>
      </c>
      <c r="G3615" t="s">
        <v>18</v>
      </c>
      <c r="H3615" t="s">
        <v>19</v>
      </c>
      <c r="I3615" t="s">
        <v>15</v>
      </c>
      <c r="J3615">
        <v>5</v>
      </c>
      <c r="K3615">
        <v>9597.64</v>
      </c>
      <c r="L3615" t="s">
        <v>23</v>
      </c>
      <c r="M3615" t="str">
        <f>IF(PatientData[[#This Row],[Age]]&lt;=30,"18-30",IF(PatientData[[#This Row],[Age]]&lt;=40,"31-40",IF(PatientData[[#This Row],[Age]]&lt;=50,"41-50",IF(PatientData[[#This Row],[Age]]&lt;=60,"51-60",IF(PatientData[[#This Row],[Age]]&lt;=70,"61-70",IF(PatientData[[#This Row],[Age]]&lt;=80,"71-80","80+"))))))</f>
        <v>61-70</v>
      </c>
    </row>
    <row r="3616" spans="1:13" x14ac:dyDescent="0.25">
      <c r="A3616" t="s">
        <v>3640</v>
      </c>
      <c r="B3616">
        <v>41</v>
      </c>
      <c r="C3616" t="s">
        <v>25</v>
      </c>
      <c r="D3616" t="s">
        <v>10051</v>
      </c>
      <c r="E3616">
        <v>253.12232896422501</v>
      </c>
      <c r="F3616">
        <v>29.5963674874993</v>
      </c>
      <c r="G3616" t="s">
        <v>36</v>
      </c>
      <c r="H3616" t="s">
        <v>19</v>
      </c>
      <c r="I3616" t="s">
        <v>10051</v>
      </c>
      <c r="J3616">
        <v>3</v>
      </c>
      <c r="K3616">
        <v>5688.43</v>
      </c>
      <c r="L3616" t="s">
        <v>23</v>
      </c>
      <c r="M3616" t="str">
        <f>IF(PatientData[[#This Row],[Age]]&lt;=30,"18-30",IF(PatientData[[#This Row],[Age]]&lt;=40,"31-40",IF(PatientData[[#This Row],[Age]]&lt;=50,"41-50",IF(PatientData[[#This Row],[Age]]&lt;=60,"51-60",IF(PatientData[[#This Row],[Age]]&lt;=70,"61-70",IF(PatientData[[#This Row],[Age]]&lt;=80,"71-80","80+"))))))</f>
        <v>41-50</v>
      </c>
    </row>
    <row r="3617" spans="1:13" x14ac:dyDescent="0.25">
      <c r="A3617" t="s">
        <v>3641</v>
      </c>
      <c r="B3617">
        <v>34</v>
      </c>
      <c r="C3617" t="s">
        <v>25</v>
      </c>
      <c r="D3617">
        <v>133</v>
      </c>
      <c r="E3617">
        <v>237.635392057665</v>
      </c>
      <c r="F3617">
        <v>29.250581274586899</v>
      </c>
      <c r="G3617" t="s">
        <v>18</v>
      </c>
      <c r="H3617" t="s">
        <v>22</v>
      </c>
      <c r="I3617" t="s">
        <v>26</v>
      </c>
      <c r="J3617">
        <v>2</v>
      </c>
      <c r="K3617">
        <v>25492.36</v>
      </c>
      <c r="L3617" t="s">
        <v>16</v>
      </c>
      <c r="M3617" t="str">
        <f>IF(PatientData[[#This Row],[Age]]&lt;=30,"18-30",IF(PatientData[[#This Row],[Age]]&lt;=40,"31-40",IF(PatientData[[#This Row],[Age]]&lt;=50,"41-50",IF(PatientData[[#This Row],[Age]]&lt;=60,"51-60",IF(PatientData[[#This Row],[Age]]&lt;=70,"61-70",IF(PatientData[[#This Row],[Age]]&lt;=80,"71-80","80+"))))))</f>
        <v>31-40</v>
      </c>
    </row>
    <row r="3618" spans="1:13" x14ac:dyDescent="0.25">
      <c r="A3618" t="s">
        <v>3642</v>
      </c>
      <c r="B3618">
        <v>58</v>
      </c>
      <c r="C3618" t="s">
        <v>13</v>
      </c>
      <c r="D3618">
        <v>148</v>
      </c>
      <c r="E3618">
        <v>227.114904781273</v>
      </c>
      <c r="F3618">
        <v>27.1519736789303</v>
      </c>
      <c r="G3618" t="s">
        <v>18</v>
      </c>
      <c r="H3618" t="s">
        <v>19</v>
      </c>
      <c r="I3618" t="s">
        <v>15</v>
      </c>
      <c r="J3618">
        <v>1</v>
      </c>
      <c r="K3618">
        <v>10562.12</v>
      </c>
      <c r="L3618" t="s">
        <v>16</v>
      </c>
      <c r="M3618" t="str">
        <f>IF(PatientData[[#This Row],[Age]]&lt;=30,"18-30",IF(PatientData[[#This Row],[Age]]&lt;=40,"31-40",IF(PatientData[[#This Row],[Age]]&lt;=50,"41-50",IF(PatientData[[#This Row],[Age]]&lt;=60,"51-60",IF(PatientData[[#This Row],[Age]]&lt;=70,"61-70",IF(PatientData[[#This Row],[Age]]&lt;=80,"71-80","80+"))))))</f>
        <v>51-60</v>
      </c>
    </row>
    <row r="3619" spans="1:13" x14ac:dyDescent="0.25">
      <c r="A3619" t="s">
        <v>3643</v>
      </c>
      <c r="B3619">
        <v>48</v>
      </c>
      <c r="C3619" t="s">
        <v>13</v>
      </c>
      <c r="D3619">
        <v>130</v>
      </c>
      <c r="E3619">
        <v>229.662319331525</v>
      </c>
      <c r="F3619">
        <v>32.810221687539098</v>
      </c>
      <c r="G3619" t="s">
        <v>10051</v>
      </c>
      <c r="H3619" t="s">
        <v>19</v>
      </c>
      <c r="I3619" t="s">
        <v>28</v>
      </c>
      <c r="J3619">
        <v>2</v>
      </c>
      <c r="K3619">
        <v>2903.48</v>
      </c>
      <c r="L3619" t="s">
        <v>10051</v>
      </c>
      <c r="M3619" t="str">
        <f>IF(PatientData[[#This Row],[Age]]&lt;=30,"18-30",IF(PatientData[[#This Row],[Age]]&lt;=40,"31-40",IF(PatientData[[#This Row],[Age]]&lt;=50,"41-50",IF(PatientData[[#This Row],[Age]]&lt;=60,"51-60",IF(PatientData[[#This Row],[Age]]&lt;=70,"61-70",IF(PatientData[[#This Row],[Age]]&lt;=80,"71-80","80+"))))))</f>
        <v>41-50</v>
      </c>
    </row>
    <row r="3620" spans="1:13" x14ac:dyDescent="0.25">
      <c r="A3620" t="s">
        <v>3644</v>
      </c>
      <c r="B3620">
        <v>37</v>
      </c>
      <c r="C3620" t="s">
        <v>25</v>
      </c>
      <c r="D3620">
        <v>129</v>
      </c>
      <c r="E3620">
        <v>265.40617462472102</v>
      </c>
      <c r="F3620">
        <v>31.344365710848699</v>
      </c>
      <c r="G3620" t="s">
        <v>36</v>
      </c>
      <c r="H3620" t="s">
        <v>22</v>
      </c>
      <c r="I3620" t="s">
        <v>26</v>
      </c>
      <c r="J3620">
        <v>8</v>
      </c>
      <c r="K3620">
        <v>25795.94</v>
      </c>
      <c r="L3620" t="s">
        <v>16</v>
      </c>
      <c r="M3620" t="str">
        <f>IF(PatientData[[#This Row],[Age]]&lt;=30,"18-30",IF(PatientData[[#This Row],[Age]]&lt;=40,"31-40",IF(PatientData[[#This Row],[Age]]&lt;=50,"41-50",IF(PatientData[[#This Row],[Age]]&lt;=60,"51-60",IF(PatientData[[#This Row],[Age]]&lt;=70,"61-70",IF(PatientData[[#This Row],[Age]]&lt;=80,"71-80","80+"))))))</f>
        <v>31-40</v>
      </c>
    </row>
    <row r="3621" spans="1:13" x14ac:dyDescent="0.25">
      <c r="A3621" t="s">
        <v>3645</v>
      </c>
      <c r="B3621">
        <v>42</v>
      </c>
      <c r="C3621" t="s">
        <v>13</v>
      </c>
      <c r="D3621">
        <v>111</v>
      </c>
      <c r="E3621">
        <v>241.42319871423999</v>
      </c>
      <c r="F3621">
        <v>21.926667289165799</v>
      </c>
      <c r="G3621" t="s">
        <v>14</v>
      </c>
      <c r="H3621" t="s">
        <v>22</v>
      </c>
      <c r="I3621" t="s">
        <v>15</v>
      </c>
      <c r="J3621">
        <v>3</v>
      </c>
      <c r="K3621">
        <v>7069.37</v>
      </c>
      <c r="L3621" t="s">
        <v>16</v>
      </c>
      <c r="M3621" t="str">
        <f>IF(PatientData[[#This Row],[Age]]&lt;=30,"18-30",IF(PatientData[[#This Row],[Age]]&lt;=40,"31-40",IF(PatientData[[#This Row],[Age]]&lt;=50,"41-50",IF(PatientData[[#This Row],[Age]]&lt;=60,"51-60",IF(PatientData[[#This Row],[Age]]&lt;=70,"61-70",IF(PatientData[[#This Row],[Age]]&lt;=80,"71-80","80+"))))))</f>
        <v>41-50</v>
      </c>
    </row>
    <row r="3622" spans="1:13" x14ac:dyDescent="0.25">
      <c r="A3622" t="s">
        <v>3646</v>
      </c>
      <c r="B3622">
        <v>54</v>
      </c>
      <c r="C3622" t="s">
        <v>13</v>
      </c>
      <c r="D3622">
        <v>102</v>
      </c>
      <c r="E3622">
        <v>147.40952851488601</v>
      </c>
      <c r="F3622">
        <v>23.458990477454499</v>
      </c>
      <c r="G3622" t="s">
        <v>14</v>
      </c>
      <c r="H3622" t="s">
        <v>22</v>
      </c>
      <c r="I3622" t="s">
        <v>15</v>
      </c>
      <c r="J3622">
        <v>1</v>
      </c>
      <c r="K3622">
        <v>7920.35</v>
      </c>
      <c r="L3622" t="s">
        <v>16</v>
      </c>
      <c r="M3622" t="str">
        <f>IF(PatientData[[#This Row],[Age]]&lt;=30,"18-30",IF(PatientData[[#This Row],[Age]]&lt;=40,"31-40",IF(PatientData[[#This Row],[Age]]&lt;=50,"41-50",IF(PatientData[[#This Row],[Age]]&lt;=60,"51-60",IF(PatientData[[#This Row],[Age]]&lt;=70,"61-70",IF(PatientData[[#This Row],[Age]]&lt;=80,"71-80","80+"))))))</f>
        <v>51-60</v>
      </c>
    </row>
    <row r="3623" spans="1:13" x14ac:dyDescent="0.25">
      <c r="A3623" t="s">
        <v>3647</v>
      </c>
      <c r="B3623">
        <v>56</v>
      </c>
      <c r="C3623" t="s">
        <v>13</v>
      </c>
      <c r="D3623">
        <v>110</v>
      </c>
      <c r="E3623">
        <v>249.69331734100899</v>
      </c>
      <c r="F3623">
        <v>23.1494786912119</v>
      </c>
      <c r="G3623" t="s">
        <v>36</v>
      </c>
      <c r="H3623" t="s">
        <v>19</v>
      </c>
      <c r="I3623" t="s">
        <v>15</v>
      </c>
      <c r="J3623">
        <v>4</v>
      </c>
      <c r="K3623">
        <v>12958.22</v>
      </c>
      <c r="L3623" t="s">
        <v>43</v>
      </c>
      <c r="M3623" t="str">
        <f>IF(PatientData[[#This Row],[Age]]&lt;=30,"18-30",IF(PatientData[[#This Row],[Age]]&lt;=40,"31-40",IF(PatientData[[#This Row],[Age]]&lt;=50,"41-50",IF(PatientData[[#This Row],[Age]]&lt;=60,"51-60",IF(PatientData[[#This Row],[Age]]&lt;=70,"61-70",IF(PatientData[[#This Row],[Age]]&lt;=80,"71-80","80+"))))))</f>
        <v>51-60</v>
      </c>
    </row>
    <row r="3624" spans="1:13" x14ac:dyDescent="0.25">
      <c r="A3624" t="s">
        <v>3648</v>
      </c>
      <c r="B3624">
        <v>74</v>
      </c>
      <c r="C3624" t="s">
        <v>13</v>
      </c>
      <c r="D3624">
        <v>131</v>
      </c>
      <c r="E3624">
        <v>280.60105536418803</v>
      </c>
      <c r="F3624">
        <v>25.485960501407899</v>
      </c>
      <c r="G3624" t="s">
        <v>18</v>
      </c>
      <c r="H3624" t="s">
        <v>19</v>
      </c>
      <c r="I3624" t="s">
        <v>26</v>
      </c>
      <c r="J3624">
        <v>3</v>
      </c>
      <c r="K3624">
        <v>13137.7</v>
      </c>
      <c r="L3624" t="s">
        <v>16</v>
      </c>
      <c r="M3624" t="str">
        <f>IF(PatientData[[#This Row],[Age]]&lt;=30,"18-30",IF(PatientData[[#This Row],[Age]]&lt;=40,"31-40",IF(PatientData[[#This Row],[Age]]&lt;=50,"41-50",IF(PatientData[[#This Row],[Age]]&lt;=60,"51-60",IF(PatientData[[#This Row],[Age]]&lt;=70,"61-70",IF(PatientData[[#This Row],[Age]]&lt;=80,"71-80","80+"))))))</f>
        <v>71-80</v>
      </c>
    </row>
    <row r="3625" spans="1:13" x14ac:dyDescent="0.25">
      <c r="A3625" t="s">
        <v>3649</v>
      </c>
      <c r="B3625">
        <v>62</v>
      </c>
      <c r="C3625" t="s">
        <v>13</v>
      </c>
      <c r="D3625">
        <v>113</v>
      </c>
      <c r="E3625">
        <v>217.85562035725201</v>
      </c>
      <c r="F3625">
        <v>25.926767897761799</v>
      </c>
      <c r="G3625" t="s">
        <v>14</v>
      </c>
      <c r="H3625" t="s">
        <v>19</v>
      </c>
      <c r="I3625" t="s">
        <v>15</v>
      </c>
      <c r="J3625">
        <v>2</v>
      </c>
      <c r="K3625">
        <v>12257.14</v>
      </c>
      <c r="L3625" t="s">
        <v>16</v>
      </c>
      <c r="M3625" t="str">
        <f>IF(PatientData[[#This Row],[Age]]&lt;=30,"18-30",IF(PatientData[[#This Row],[Age]]&lt;=40,"31-40",IF(PatientData[[#This Row],[Age]]&lt;=50,"41-50",IF(PatientData[[#This Row],[Age]]&lt;=60,"51-60",IF(PatientData[[#This Row],[Age]]&lt;=70,"61-70",IF(PatientData[[#This Row],[Age]]&lt;=80,"71-80","80+"))))))</f>
        <v>61-70</v>
      </c>
    </row>
    <row r="3626" spans="1:13" x14ac:dyDescent="0.25">
      <c r="A3626" t="s">
        <v>3650</v>
      </c>
      <c r="B3626">
        <v>57</v>
      </c>
      <c r="C3626" t="s">
        <v>25</v>
      </c>
      <c r="D3626">
        <v>131</v>
      </c>
      <c r="E3626">
        <v>209.45024655085501</v>
      </c>
      <c r="F3626">
        <v>32.730646690133597</v>
      </c>
      <c r="G3626" t="s">
        <v>36</v>
      </c>
      <c r="H3626" t="s">
        <v>19</v>
      </c>
      <c r="I3626" t="s">
        <v>26</v>
      </c>
      <c r="J3626">
        <v>3</v>
      </c>
      <c r="K3626">
        <v>14493.59</v>
      </c>
      <c r="L3626" t="s">
        <v>16</v>
      </c>
      <c r="M3626" t="str">
        <f>IF(PatientData[[#This Row],[Age]]&lt;=30,"18-30",IF(PatientData[[#This Row],[Age]]&lt;=40,"31-40",IF(PatientData[[#This Row],[Age]]&lt;=50,"41-50",IF(PatientData[[#This Row],[Age]]&lt;=60,"51-60",IF(PatientData[[#This Row],[Age]]&lt;=70,"61-70",IF(PatientData[[#This Row],[Age]]&lt;=80,"71-80","80+"))))))</f>
        <v>51-60</v>
      </c>
    </row>
    <row r="3627" spans="1:13" x14ac:dyDescent="0.25">
      <c r="A3627" t="s">
        <v>3651</v>
      </c>
      <c r="B3627">
        <v>80</v>
      </c>
      <c r="C3627" t="s">
        <v>13</v>
      </c>
      <c r="D3627">
        <v>171</v>
      </c>
      <c r="E3627">
        <v>271.27560991760498</v>
      </c>
      <c r="F3627">
        <v>26.788618993047599</v>
      </c>
      <c r="G3627" t="s">
        <v>14</v>
      </c>
      <c r="H3627" t="s">
        <v>19</v>
      </c>
      <c r="I3627" t="s">
        <v>15</v>
      </c>
      <c r="J3627">
        <v>7</v>
      </c>
      <c r="K3627">
        <v>12057.52</v>
      </c>
      <c r="L3627" t="s">
        <v>16</v>
      </c>
      <c r="M3627" t="str">
        <f>IF(PatientData[[#This Row],[Age]]&lt;=30,"18-30",IF(PatientData[[#This Row],[Age]]&lt;=40,"31-40",IF(PatientData[[#This Row],[Age]]&lt;=50,"41-50",IF(PatientData[[#This Row],[Age]]&lt;=60,"51-60",IF(PatientData[[#This Row],[Age]]&lt;=70,"61-70",IF(PatientData[[#This Row],[Age]]&lt;=80,"71-80","80+"))))))</f>
        <v>71-80</v>
      </c>
    </row>
    <row r="3628" spans="1:13" x14ac:dyDescent="0.25">
      <c r="A3628" t="s">
        <v>3652</v>
      </c>
      <c r="B3628">
        <v>47</v>
      </c>
      <c r="C3628" t="s">
        <v>13</v>
      </c>
      <c r="D3628">
        <v>150</v>
      </c>
      <c r="E3628">
        <v>257.67296117898798</v>
      </c>
      <c r="F3628">
        <v>27.052665961797</v>
      </c>
      <c r="G3628" t="s">
        <v>18</v>
      </c>
      <c r="H3628" t="s">
        <v>19</v>
      </c>
      <c r="I3628" t="s">
        <v>10051</v>
      </c>
      <c r="J3628">
        <v>3</v>
      </c>
      <c r="K3628">
        <v>4415.74</v>
      </c>
      <c r="L3628" t="s">
        <v>23</v>
      </c>
      <c r="M3628" t="str">
        <f>IF(PatientData[[#This Row],[Age]]&lt;=30,"18-30",IF(PatientData[[#This Row],[Age]]&lt;=40,"31-40",IF(PatientData[[#This Row],[Age]]&lt;=50,"41-50",IF(PatientData[[#This Row],[Age]]&lt;=60,"51-60",IF(PatientData[[#This Row],[Age]]&lt;=70,"61-70",IF(PatientData[[#This Row],[Age]]&lt;=80,"71-80","80+"))))))</f>
        <v>41-50</v>
      </c>
    </row>
    <row r="3629" spans="1:13" x14ac:dyDescent="0.25">
      <c r="A3629" t="s">
        <v>3653</v>
      </c>
      <c r="B3629">
        <v>18</v>
      </c>
      <c r="C3629" t="s">
        <v>25</v>
      </c>
      <c r="D3629">
        <v>125</v>
      </c>
      <c r="E3629">
        <v>242.59881876015001</v>
      </c>
      <c r="F3629">
        <v>23.6786206060616</v>
      </c>
      <c r="G3629" t="s">
        <v>14</v>
      </c>
      <c r="H3629" t="s">
        <v>22</v>
      </c>
      <c r="I3629" t="s">
        <v>28</v>
      </c>
      <c r="J3629">
        <v>1</v>
      </c>
      <c r="K3629">
        <v>4289.07</v>
      </c>
      <c r="L3629" t="s">
        <v>20</v>
      </c>
      <c r="M3629" t="str">
        <f>IF(PatientData[[#This Row],[Age]]&lt;=30,"18-30",IF(PatientData[[#This Row],[Age]]&lt;=40,"31-40",IF(PatientData[[#This Row],[Age]]&lt;=50,"41-50",IF(PatientData[[#This Row],[Age]]&lt;=60,"51-60",IF(PatientData[[#This Row],[Age]]&lt;=70,"61-70",IF(PatientData[[#This Row],[Age]]&lt;=80,"71-80","80+"))))))</f>
        <v>18-30</v>
      </c>
    </row>
    <row r="3630" spans="1:13" x14ac:dyDescent="0.25">
      <c r="A3630" t="s">
        <v>3654</v>
      </c>
      <c r="B3630">
        <v>57</v>
      </c>
      <c r="C3630" t="s">
        <v>13</v>
      </c>
      <c r="D3630">
        <v>146</v>
      </c>
      <c r="E3630">
        <v>195.150625402712</v>
      </c>
      <c r="F3630">
        <v>21.836005937524199</v>
      </c>
      <c r="G3630" t="s">
        <v>14</v>
      </c>
      <c r="H3630" t="s">
        <v>10051</v>
      </c>
      <c r="I3630" t="s">
        <v>15</v>
      </c>
      <c r="J3630">
        <v>7</v>
      </c>
      <c r="K3630">
        <v>11853.71</v>
      </c>
      <c r="L3630" t="s">
        <v>16</v>
      </c>
      <c r="M3630" t="str">
        <f>IF(PatientData[[#This Row],[Age]]&lt;=30,"18-30",IF(PatientData[[#This Row],[Age]]&lt;=40,"31-40",IF(PatientData[[#This Row],[Age]]&lt;=50,"41-50",IF(PatientData[[#This Row],[Age]]&lt;=60,"51-60",IF(PatientData[[#This Row],[Age]]&lt;=70,"61-70",IF(PatientData[[#This Row],[Age]]&lt;=80,"71-80","80+"))))))</f>
        <v>51-60</v>
      </c>
    </row>
    <row r="3631" spans="1:13" x14ac:dyDescent="0.25">
      <c r="A3631" t="s">
        <v>3655</v>
      </c>
      <c r="B3631">
        <v>47</v>
      </c>
      <c r="C3631" t="s">
        <v>25</v>
      </c>
      <c r="D3631">
        <v>135</v>
      </c>
      <c r="E3631">
        <v>171.36007957546099</v>
      </c>
      <c r="F3631">
        <v>17.366247307937499</v>
      </c>
      <c r="G3631" t="s">
        <v>36</v>
      </c>
      <c r="H3631" t="s">
        <v>22</v>
      </c>
      <c r="I3631" t="s">
        <v>26</v>
      </c>
      <c r="J3631">
        <v>5</v>
      </c>
      <c r="K3631">
        <v>19279.7</v>
      </c>
      <c r="L3631" t="s">
        <v>43</v>
      </c>
      <c r="M3631" t="str">
        <f>IF(PatientData[[#This Row],[Age]]&lt;=30,"18-30",IF(PatientData[[#This Row],[Age]]&lt;=40,"31-40",IF(PatientData[[#This Row],[Age]]&lt;=50,"41-50",IF(PatientData[[#This Row],[Age]]&lt;=60,"51-60",IF(PatientData[[#This Row],[Age]]&lt;=70,"61-70",IF(PatientData[[#This Row],[Age]]&lt;=80,"71-80","80+"))))))</f>
        <v>41-50</v>
      </c>
    </row>
    <row r="3632" spans="1:13" x14ac:dyDescent="0.25">
      <c r="A3632" t="s">
        <v>3656</v>
      </c>
      <c r="B3632">
        <v>72</v>
      </c>
      <c r="C3632" t="s">
        <v>13</v>
      </c>
      <c r="D3632">
        <v>165</v>
      </c>
      <c r="E3632" t="s">
        <v>10051</v>
      </c>
      <c r="F3632">
        <v>31.1966117785697</v>
      </c>
      <c r="G3632" t="s">
        <v>18</v>
      </c>
      <c r="H3632" t="s">
        <v>22</v>
      </c>
      <c r="I3632" t="s">
        <v>26</v>
      </c>
      <c r="J3632">
        <v>0</v>
      </c>
      <c r="K3632">
        <v>19508.5</v>
      </c>
      <c r="L3632" t="s">
        <v>16</v>
      </c>
      <c r="M3632" t="str">
        <f>IF(PatientData[[#This Row],[Age]]&lt;=30,"18-30",IF(PatientData[[#This Row],[Age]]&lt;=40,"31-40",IF(PatientData[[#This Row],[Age]]&lt;=50,"41-50",IF(PatientData[[#This Row],[Age]]&lt;=60,"51-60",IF(PatientData[[#This Row],[Age]]&lt;=70,"61-70",IF(PatientData[[#This Row],[Age]]&lt;=80,"71-80","80+"))))))</f>
        <v>71-80</v>
      </c>
    </row>
    <row r="3633" spans="1:13" x14ac:dyDescent="0.25">
      <c r="A3633" t="s">
        <v>3657</v>
      </c>
      <c r="B3633">
        <v>70</v>
      </c>
      <c r="C3633" t="s">
        <v>13</v>
      </c>
      <c r="D3633">
        <v>170</v>
      </c>
      <c r="E3633">
        <v>220.225088209776</v>
      </c>
      <c r="F3633">
        <v>32.722664394303997</v>
      </c>
      <c r="G3633" t="s">
        <v>14</v>
      </c>
      <c r="H3633" t="s">
        <v>19</v>
      </c>
      <c r="I3633" t="s">
        <v>15</v>
      </c>
      <c r="J3633">
        <v>3</v>
      </c>
      <c r="K3633">
        <v>11146.72</v>
      </c>
      <c r="L3633" t="s">
        <v>16</v>
      </c>
      <c r="M3633" t="str">
        <f>IF(PatientData[[#This Row],[Age]]&lt;=30,"18-30",IF(PatientData[[#This Row],[Age]]&lt;=40,"31-40",IF(PatientData[[#This Row],[Age]]&lt;=50,"41-50",IF(PatientData[[#This Row],[Age]]&lt;=60,"51-60",IF(PatientData[[#This Row],[Age]]&lt;=70,"61-70",IF(PatientData[[#This Row],[Age]]&lt;=80,"71-80","80+"))))))</f>
        <v>61-70</v>
      </c>
    </row>
    <row r="3634" spans="1:13" x14ac:dyDescent="0.25">
      <c r="A3634" t="s">
        <v>3658</v>
      </c>
      <c r="B3634">
        <v>69</v>
      </c>
      <c r="C3634" t="s">
        <v>13</v>
      </c>
      <c r="D3634">
        <v>116</v>
      </c>
      <c r="E3634">
        <v>244.43525132207901</v>
      </c>
      <c r="F3634">
        <v>30.049584453917099</v>
      </c>
      <c r="G3634" t="s">
        <v>36</v>
      </c>
      <c r="H3634" t="s">
        <v>19</v>
      </c>
      <c r="I3634" t="s">
        <v>26</v>
      </c>
      <c r="J3634">
        <v>2</v>
      </c>
      <c r="K3634">
        <v>17610.88</v>
      </c>
      <c r="L3634" t="s">
        <v>16</v>
      </c>
      <c r="M3634" t="str">
        <f>IF(PatientData[[#This Row],[Age]]&lt;=30,"18-30",IF(PatientData[[#This Row],[Age]]&lt;=40,"31-40",IF(PatientData[[#This Row],[Age]]&lt;=50,"41-50",IF(PatientData[[#This Row],[Age]]&lt;=60,"51-60",IF(PatientData[[#This Row],[Age]]&lt;=70,"61-70",IF(PatientData[[#This Row],[Age]]&lt;=80,"71-80","80+"))))))</f>
        <v>61-70</v>
      </c>
    </row>
    <row r="3635" spans="1:13" x14ac:dyDescent="0.25">
      <c r="A3635" t="s">
        <v>3659</v>
      </c>
      <c r="B3635">
        <v>69</v>
      </c>
      <c r="C3635" t="s">
        <v>25</v>
      </c>
      <c r="D3635">
        <v>142</v>
      </c>
      <c r="E3635">
        <v>148.63220911877201</v>
      </c>
      <c r="F3635">
        <v>26.646170026953701</v>
      </c>
      <c r="G3635" t="s">
        <v>36</v>
      </c>
      <c r="H3635" t="s">
        <v>19</v>
      </c>
      <c r="I3635" t="s">
        <v>26</v>
      </c>
      <c r="J3635">
        <v>6</v>
      </c>
      <c r="K3635">
        <v>20714.03</v>
      </c>
      <c r="L3635" t="s">
        <v>16</v>
      </c>
      <c r="M3635" t="str">
        <f>IF(PatientData[[#This Row],[Age]]&lt;=30,"18-30",IF(PatientData[[#This Row],[Age]]&lt;=40,"31-40",IF(PatientData[[#This Row],[Age]]&lt;=50,"41-50",IF(PatientData[[#This Row],[Age]]&lt;=60,"51-60",IF(PatientData[[#This Row],[Age]]&lt;=70,"61-70",IF(PatientData[[#This Row],[Age]]&lt;=80,"71-80","80+"))))))</f>
        <v>61-70</v>
      </c>
    </row>
    <row r="3636" spans="1:13" x14ac:dyDescent="0.25">
      <c r="A3636" t="s">
        <v>3660</v>
      </c>
      <c r="B3636">
        <v>60</v>
      </c>
      <c r="C3636" t="s">
        <v>13</v>
      </c>
      <c r="D3636">
        <v>105</v>
      </c>
      <c r="E3636">
        <v>177.400236107149</v>
      </c>
      <c r="F3636">
        <v>22.842233959329299</v>
      </c>
      <c r="G3636" t="s">
        <v>10051</v>
      </c>
      <c r="H3636" t="s">
        <v>19</v>
      </c>
      <c r="I3636" t="s">
        <v>28</v>
      </c>
      <c r="J3636">
        <v>1</v>
      </c>
      <c r="K3636">
        <v>2552.33</v>
      </c>
      <c r="L3636" t="s">
        <v>16</v>
      </c>
      <c r="M3636" t="str">
        <f>IF(PatientData[[#This Row],[Age]]&lt;=30,"18-30",IF(PatientData[[#This Row],[Age]]&lt;=40,"31-40",IF(PatientData[[#This Row],[Age]]&lt;=50,"41-50",IF(PatientData[[#This Row],[Age]]&lt;=60,"51-60",IF(PatientData[[#This Row],[Age]]&lt;=70,"61-70",IF(PatientData[[#This Row],[Age]]&lt;=80,"71-80","80+"))))))</f>
        <v>51-60</v>
      </c>
    </row>
    <row r="3637" spans="1:13" x14ac:dyDescent="0.25">
      <c r="A3637" t="s">
        <v>3661</v>
      </c>
      <c r="B3637">
        <v>65</v>
      </c>
      <c r="C3637" t="s">
        <v>13</v>
      </c>
      <c r="D3637">
        <v>115</v>
      </c>
      <c r="E3637">
        <v>160.21619992907799</v>
      </c>
      <c r="F3637">
        <v>40.1219045023267</v>
      </c>
      <c r="G3637" t="s">
        <v>36</v>
      </c>
      <c r="H3637" t="s">
        <v>19</v>
      </c>
      <c r="I3637" t="s">
        <v>26</v>
      </c>
      <c r="J3637">
        <v>3</v>
      </c>
      <c r="K3637">
        <v>13144.18</v>
      </c>
      <c r="L3637" t="s">
        <v>23</v>
      </c>
      <c r="M3637" t="str">
        <f>IF(PatientData[[#This Row],[Age]]&lt;=30,"18-30",IF(PatientData[[#This Row],[Age]]&lt;=40,"31-40",IF(PatientData[[#This Row],[Age]]&lt;=50,"41-50",IF(PatientData[[#This Row],[Age]]&lt;=60,"51-60",IF(PatientData[[#This Row],[Age]]&lt;=70,"61-70",IF(PatientData[[#This Row],[Age]]&lt;=80,"71-80","80+"))))))</f>
        <v>61-70</v>
      </c>
    </row>
    <row r="3638" spans="1:13" x14ac:dyDescent="0.25">
      <c r="A3638" t="s">
        <v>3662</v>
      </c>
      <c r="B3638">
        <v>62</v>
      </c>
      <c r="C3638" t="s">
        <v>13</v>
      </c>
      <c r="D3638">
        <v>124</v>
      </c>
      <c r="E3638">
        <v>220.85841040099899</v>
      </c>
      <c r="F3638">
        <v>22.500480824572701</v>
      </c>
      <c r="G3638" t="s">
        <v>18</v>
      </c>
      <c r="H3638" t="s">
        <v>19</v>
      </c>
      <c r="I3638" t="s">
        <v>15</v>
      </c>
      <c r="J3638">
        <v>0</v>
      </c>
      <c r="K3638">
        <v>8033.25</v>
      </c>
      <c r="L3638" t="s">
        <v>16</v>
      </c>
      <c r="M3638" t="str">
        <f>IF(PatientData[[#This Row],[Age]]&lt;=30,"18-30",IF(PatientData[[#This Row],[Age]]&lt;=40,"31-40",IF(PatientData[[#This Row],[Age]]&lt;=50,"41-50",IF(PatientData[[#This Row],[Age]]&lt;=60,"51-60",IF(PatientData[[#This Row],[Age]]&lt;=70,"61-70",IF(PatientData[[#This Row],[Age]]&lt;=80,"71-80","80+"))))))</f>
        <v>61-70</v>
      </c>
    </row>
    <row r="3639" spans="1:13" x14ac:dyDescent="0.25">
      <c r="A3639" t="s">
        <v>3663</v>
      </c>
      <c r="B3639">
        <v>83</v>
      </c>
      <c r="C3639" t="s">
        <v>13</v>
      </c>
      <c r="D3639">
        <v>106</v>
      </c>
      <c r="E3639">
        <v>243.074169469033</v>
      </c>
      <c r="F3639">
        <v>38.641822258694397</v>
      </c>
      <c r="G3639" t="s">
        <v>18</v>
      </c>
      <c r="H3639" t="s">
        <v>22</v>
      </c>
      <c r="I3639" t="s">
        <v>26</v>
      </c>
      <c r="J3639">
        <v>5</v>
      </c>
      <c r="K3639">
        <v>15901.52</v>
      </c>
      <c r="L3639" t="s">
        <v>20</v>
      </c>
      <c r="M3639" t="str">
        <f>IF(PatientData[[#This Row],[Age]]&lt;=30,"18-30",IF(PatientData[[#This Row],[Age]]&lt;=40,"31-40",IF(PatientData[[#This Row],[Age]]&lt;=50,"41-50",IF(PatientData[[#This Row],[Age]]&lt;=60,"51-60",IF(PatientData[[#This Row],[Age]]&lt;=70,"61-70",IF(PatientData[[#This Row],[Age]]&lt;=80,"71-80","80+"))))))</f>
        <v>80+</v>
      </c>
    </row>
    <row r="3640" spans="1:13" x14ac:dyDescent="0.25">
      <c r="A3640" t="s">
        <v>3664</v>
      </c>
      <c r="B3640">
        <v>38</v>
      </c>
      <c r="C3640" t="s">
        <v>25</v>
      </c>
      <c r="D3640">
        <v>127</v>
      </c>
      <c r="E3640">
        <v>251.01092046641199</v>
      </c>
      <c r="F3640">
        <v>25.761639595461201</v>
      </c>
      <c r="G3640" t="s">
        <v>14</v>
      </c>
      <c r="H3640" t="s">
        <v>19</v>
      </c>
      <c r="I3640" t="s">
        <v>28</v>
      </c>
      <c r="J3640">
        <v>4</v>
      </c>
      <c r="K3640">
        <v>3603.22</v>
      </c>
      <c r="L3640" t="s">
        <v>23</v>
      </c>
      <c r="M3640" t="str">
        <f>IF(PatientData[[#This Row],[Age]]&lt;=30,"18-30",IF(PatientData[[#This Row],[Age]]&lt;=40,"31-40",IF(PatientData[[#This Row],[Age]]&lt;=50,"41-50",IF(PatientData[[#This Row],[Age]]&lt;=60,"51-60",IF(PatientData[[#This Row],[Age]]&lt;=70,"61-70",IF(PatientData[[#This Row],[Age]]&lt;=80,"71-80","80+"))))))</f>
        <v>31-40</v>
      </c>
    </row>
    <row r="3641" spans="1:13" x14ac:dyDescent="0.25">
      <c r="A3641" t="s">
        <v>3665</v>
      </c>
      <c r="B3641">
        <v>75</v>
      </c>
      <c r="C3641" t="s">
        <v>25</v>
      </c>
      <c r="D3641">
        <v>117</v>
      </c>
      <c r="E3641">
        <v>194.454673406181</v>
      </c>
      <c r="F3641">
        <v>29.0544067114228</v>
      </c>
      <c r="G3641" t="s">
        <v>14</v>
      </c>
      <c r="H3641" t="s">
        <v>19</v>
      </c>
      <c r="I3641" t="s">
        <v>15</v>
      </c>
      <c r="J3641">
        <v>2</v>
      </c>
      <c r="K3641">
        <v>5046.97</v>
      </c>
      <c r="L3641" t="s">
        <v>16</v>
      </c>
      <c r="M3641" t="str">
        <f>IF(PatientData[[#This Row],[Age]]&lt;=30,"18-30",IF(PatientData[[#This Row],[Age]]&lt;=40,"31-40",IF(PatientData[[#This Row],[Age]]&lt;=50,"41-50",IF(PatientData[[#This Row],[Age]]&lt;=60,"51-60",IF(PatientData[[#This Row],[Age]]&lt;=70,"61-70",IF(PatientData[[#This Row],[Age]]&lt;=80,"71-80","80+"))))))</f>
        <v>71-80</v>
      </c>
    </row>
    <row r="3642" spans="1:13" x14ac:dyDescent="0.25">
      <c r="A3642" t="s">
        <v>3666</v>
      </c>
      <c r="B3642">
        <v>19</v>
      </c>
      <c r="C3642" t="s">
        <v>13</v>
      </c>
      <c r="D3642">
        <v>128</v>
      </c>
      <c r="E3642">
        <v>217.477694064335</v>
      </c>
      <c r="F3642">
        <v>22.286046358960899</v>
      </c>
      <c r="G3642" t="s">
        <v>14</v>
      </c>
      <c r="H3642" t="s">
        <v>19</v>
      </c>
      <c r="I3642" t="s">
        <v>28</v>
      </c>
      <c r="J3642">
        <v>1</v>
      </c>
      <c r="K3642">
        <v>3205.74</v>
      </c>
      <c r="L3642" t="s">
        <v>16</v>
      </c>
      <c r="M3642" t="str">
        <f>IF(PatientData[[#This Row],[Age]]&lt;=30,"18-30",IF(PatientData[[#This Row],[Age]]&lt;=40,"31-40",IF(PatientData[[#This Row],[Age]]&lt;=50,"41-50",IF(PatientData[[#This Row],[Age]]&lt;=60,"51-60",IF(PatientData[[#This Row],[Age]]&lt;=70,"61-70",IF(PatientData[[#This Row],[Age]]&lt;=80,"71-80","80+"))))))</f>
        <v>18-30</v>
      </c>
    </row>
    <row r="3643" spans="1:13" x14ac:dyDescent="0.25">
      <c r="A3643" t="s">
        <v>3667</v>
      </c>
      <c r="B3643">
        <v>48</v>
      </c>
      <c r="C3643" t="s">
        <v>25</v>
      </c>
      <c r="D3643">
        <v>119</v>
      </c>
      <c r="E3643">
        <v>210.839517095281</v>
      </c>
      <c r="F3643">
        <v>30.888377357286402</v>
      </c>
      <c r="G3643" t="s">
        <v>14</v>
      </c>
      <c r="H3643" t="s">
        <v>10051</v>
      </c>
      <c r="I3643" t="s">
        <v>15</v>
      </c>
      <c r="J3643">
        <v>1</v>
      </c>
      <c r="K3643">
        <v>11006.43</v>
      </c>
      <c r="L3643" t="s">
        <v>16</v>
      </c>
      <c r="M3643" t="str">
        <f>IF(PatientData[[#This Row],[Age]]&lt;=30,"18-30",IF(PatientData[[#This Row],[Age]]&lt;=40,"31-40",IF(PatientData[[#This Row],[Age]]&lt;=50,"41-50",IF(PatientData[[#This Row],[Age]]&lt;=60,"51-60",IF(PatientData[[#This Row],[Age]]&lt;=70,"61-70",IF(PatientData[[#This Row],[Age]]&lt;=80,"71-80","80+"))))))</f>
        <v>41-50</v>
      </c>
    </row>
    <row r="3644" spans="1:13" x14ac:dyDescent="0.25">
      <c r="A3644" t="s">
        <v>3668</v>
      </c>
      <c r="B3644">
        <v>54</v>
      </c>
      <c r="C3644" t="s">
        <v>25</v>
      </c>
      <c r="D3644">
        <v>97</v>
      </c>
      <c r="E3644">
        <v>250.44565250611001</v>
      </c>
      <c r="F3644">
        <v>25.2894133264369</v>
      </c>
      <c r="G3644" t="s">
        <v>14</v>
      </c>
      <c r="H3644" t="s">
        <v>19</v>
      </c>
      <c r="I3644" t="s">
        <v>15</v>
      </c>
      <c r="J3644">
        <v>2</v>
      </c>
      <c r="K3644">
        <v>5835.09</v>
      </c>
      <c r="L3644" t="s">
        <v>16</v>
      </c>
      <c r="M3644" t="str">
        <f>IF(PatientData[[#This Row],[Age]]&lt;=30,"18-30",IF(PatientData[[#This Row],[Age]]&lt;=40,"31-40",IF(PatientData[[#This Row],[Age]]&lt;=50,"41-50",IF(PatientData[[#This Row],[Age]]&lt;=60,"51-60",IF(PatientData[[#This Row],[Age]]&lt;=70,"61-70",IF(PatientData[[#This Row],[Age]]&lt;=80,"71-80","80+"))))))</f>
        <v>51-60</v>
      </c>
    </row>
    <row r="3645" spans="1:13" x14ac:dyDescent="0.25">
      <c r="A3645" t="s">
        <v>3669</v>
      </c>
      <c r="B3645">
        <v>45</v>
      </c>
      <c r="C3645" t="s">
        <v>25</v>
      </c>
      <c r="D3645">
        <v>125</v>
      </c>
      <c r="E3645">
        <v>205.54658453233799</v>
      </c>
      <c r="F3645">
        <v>25.988702357535299</v>
      </c>
      <c r="G3645" t="s">
        <v>36</v>
      </c>
      <c r="H3645" t="s">
        <v>19</v>
      </c>
      <c r="I3645" t="s">
        <v>26</v>
      </c>
      <c r="J3645">
        <v>5</v>
      </c>
      <c r="K3645">
        <v>20346.46</v>
      </c>
      <c r="L3645" t="s">
        <v>23</v>
      </c>
      <c r="M3645" t="str">
        <f>IF(PatientData[[#This Row],[Age]]&lt;=30,"18-30",IF(PatientData[[#This Row],[Age]]&lt;=40,"31-40",IF(PatientData[[#This Row],[Age]]&lt;=50,"41-50",IF(PatientData[[#This Row],[Age]]&lt;=60,"51-60",IF(PatientData[[#This Row],[Age]]&lt;=70,"61-70",IF(PatientData[[#This Row],[Age]]&lt;=80,"71-80","80+"))))))</f>
        <v>41-50</v>
      </c>
    </row>
    <row r="3646" spans="1:13" x14ac:dyDescent="0.25">
      <c r="A3646" t="s">
        <v>3670</v>
      </c>
      <c r="B3646">
        <v>49</v>
      </c>
      <c r="C3646" t="s">
        <v>25</v>
      </c>
      <c r="D3646">
        <v>126</v>
      </c>
      <c r="E3646">
        <v>186.18356071154</v>
      </c>
      <c r="F3646">
        <v>25.9643407099847</v>
      </c>
      <c r="G3646" t="s">
        <v>14</v>
      </c>
      <c r="H3646" t="s">
        <v>19</v>
      </c>
      <c r="I3646" t="s">
        <v>28</v>
      </c>
      <c r="J3646">
        <v>0</v>
      </c>
      <c r="K3646">
        <v>3352.3</v>
      </c>
      <c r="L3646" t="s">
        <v>16</v>
      </c>
      <c r="M3646" t="str">
        <f>IF(PatientData[[#This Row],[Age]]&lt;=30,"18-30",IF(PatientData[[#This Row],[Age]]&lt;=40,"31-40",IF(PatientData[[#This Row],[Age]]&lt;=50,"41-50",IF(PatientData[[#This Row],[Age]]&lt;=60,"51-60",IF(PatientData[[#This Row],[Age]]&lt;=70,"61-70",IF(PatientData[[#This Row],[Age]]&lt;=80,"71-80","80+"))))))</f>
        <v>41-50</v>
      </c>
    </row>
    <row r="3647" spans="1:13" x14ac:dyDescent="0.25">
      <c r="A3647" t="s">
        <v>3671</v>
      </c>
      <c r="B3647">
        <v>20</v>
      </c>
      <c r="C3647" t="s">
        <v>13</v>
      </c>
      <c r="D3647">
        <v>158</v>
      </c>
      <c r="E3647">
        <v>233.90401907730501</v>
      </c>
      <c r="F3647">
        <v>27.802024935344701</v>
      </c>
      <c r="G3647" t="s">
        <v>14</v>
      </c>
      <c r="H3647" t="s">
        <v>22</v>
      </c>
      <c r="I3647" t="s">
        <v>28</v>
      </c>
      <c r="J3647">
        <v>4</v>
      </c>
      <c r="K3647">
        <v>5514.89</v>
      </c>
      <c r="L3647" t="s">
        <v>23</v>
      </c>
      <c r="M3647" t="str">
        <f>IF(PatientData[[#This Row],[Age]]&lt;=30,"18-30",IF(PatientData[[#This Row],[Age]]&lt;=40,"31-40",IF(PatientData[[#This Row],[Age]]&lt;=50,"41-50",IF(PatientData[[#This Row],[Age]]&lt;=60,"51-60",IF(PatientData[[#This Row],[Age]]&lt;=70,"61-70",IF(PatientData[[#This Row],[Age]]&lt;=80,"71-80","80+"))))))</f>
        <v>18-30</v>
      </c>
    </row>
    <row r="3648" spans="1:13" x14ac:dyDescent="0.25">
      <c r="A3648" t="s">
        <v>3672</v>
      </c>
      <c r="B3648">
        <v>66</v>
      </c>
      <c r="C3648" t="s">
        <v>13</v>
      </c>
      <c r="D3648">
        <v>117</v>
      </c>
      <c r="E3648">
        <v>264.75257726955601</v>
      </c>
      <c r="F3648">
        <v>26.543070497464001</v>
      </c>
      <c r="G3648" t="s">
        <v>36</v>
      </c>
      <c r="H3648" t="s">
        <v>19</v>
      </c>
      <c r="I3648" t="s">
        <v>26</v>
      </c>
      <c r="J3648">
        <v>6</v>
      </c>
      <c r="K3648">
        <v>8551.34</v>
      </c>
      <c r="L3648" t="s">
        <v>20</v>
      </c>
      <c r="M3648" t="str">
        <f>IF(PatientData[[#This Row],[Age]]&lt;=30,"18-30",IF(PatientData[[#This Row],[Age]]&lt;=40,"31-40",IF(PatientData[[#This Row],[Age]]&lt;=50,"41-50",IF(PatientData[[#This Row],[Age]]&lt;=60,"51-60",IF(PatientData[[#This Row],[Age]]&lt;=70,"61-70",IF(PatientData[[#This Row],[Age]]&lt;=80,"71-80","80+"))))))</f>
        <v>61-70</v>
      </c>
    </row>
    <row r="3649" spans="1:13" x14ac:dyDescent="0.25">
      <c r="A3649" t="s">
        <v>3673</v>
      </c>
      <c r="B3649">
        <v>58</v>
      </c>
      <c r="C3649" t="s">
        <v>13</v>
      </c>
      <c r="D3649">
        <v>95</v>
      </c>
      <c r="E3649">
        <v>179.91446487640499</v>
      </c>
      <c r="F3649">
        <v>26.1845308071407</v>
      </c>
      <c r="G3649" t="s">
        <v>36</v>
      </c>
      <c r="H3649" t="s">
        <v>19</v>
      </c>
      <c r="I3649" t="s">
        <v>15</v>
      </c>
      <c r="J3649">
        <v>7</v>
      </c>
      <c r="K3649" t="s">
        <v>10051</v>
      </c>
      <c r="L3649" t="s">
        <v>16</v>
      </c>
      <c r="M3649" t="str">
        <f>IF(PatientData[[#This Row],[Age]]&lt;=30,"18-30",IF(PatientData[[#This Row],[Age]]&lt;=40,"31-40",IF(PatientData[[#This Row],[Age]]&lt;=50,"41-50",IF(PatientData[[#This Row],[Age]]&lt;=60,"51-60",IF(PatientData[[#This Row],[Age]]&lt;=70,"61-70",IF(PatientData[[#This Row],[Age]]&lt;=80,"71-80","80+"))))))</f>
        <v>51-60</v>
      </c>
    </row>
    <row r="3650" spans="1:13" x14ac:dyDescent="0.25">
      <c r="A3650" t="s">
        <v>3674</v>
      </c>
      <c r="B3650">
        <v>67</v>
      </c>
      <c r="C3650" t="s">
        <v>13</v>
      </c>
      <c r="D3650">
        <v>116</v>
      </c>
      <c r="E3650">
        <v>231.162500347411</v>
      </c>
      <c r="F3650">
        <v>27.540559872800799</v>
      </c>
      <c r="G3650" t="s">
        <v>36</v>
      </c>
      <c r="H3650" t="s">
        <v>19</v>
      </c>
      <c r="I3650" t="s">
        <v>26</v>
      </c>
      <c r="J3650">
        <v>4</v>
      </c>
      <c r="K3650">
        <v>5936.41</v>
      </c>
      <c r="L3650" t="s">
        <v>16</v>
      </c>
      <c r="M3650" t="str">
        <f>IF(PatientData[[#This Row],[Age]]&lt;=30,"18-30",IF(PatientData[[#This Row],[Age]]&lt;=40,"31-40",IF(PatientData[[#This Row],[Age]]&lt;=50,"41-50",IF(PatientData[[#This Row],[Age]]&lt;=60,"51-60",IF(PatientData[[#This Row],[Age]]&lt;=70,"61-70",IF(PatientData[[#This Row],[Age]]&lt;=80,"71-80","80+"))))))</f>
        <v>61-70</v>
      </c>
    </row>
    <row r="3651" spans="1:13" x14ac:dyDescent="0.25">
      <c r="A3651" t="s">
        <v>3675</v>
      </c>
      <c r="B3651">
        <v>61</v>
      </c>
      <c r="C3651" t="s">
        <v>13</v>
      </c>
      <c r="D3651" t="s">
        <v>10051</v>
      </c>
      <c r="E3651">
        <v>223.14450503866101</v>
      </c>
      <c r="F3651">
        <v>29.413817927329401</v>
      </c>
      <c r="G3651" t="s">
        <v>36</v>
      </c>
      <c r="H3651" t="s">
        <v>19</v>
      </c>
      <c r="I3651" t="s">
        <v>26</v>
      </c>
      <c r="J3651">
        <v>4</v>
      </c>
      <c r="K3651">
        <v>5259.61</v>
      </c>
      <c r="L3651" t="s">
        <v>16</v>
      </c>
      <c r="M3651" t="str">
        <f>IF(PatientData[[#This Row],[Age]]&lt;=30,"18-30",IF(PatientData[[#This Row],[Age]]&lt;=40,"31-40",IF(PatientData[[#This Row],[Age]]&lt;=50,"41-50",IF(PatientData[[#This Row],[Age]]&lt;=60,"51-60",IF(PatientData[[#This Row],[Age]]&lt;=70,"61-70",IF(PatientData[[#This Row],[Age]]&lt;=80,"71-80","80+"))))))</f>
        <v>61-70</v>
      </c>
    </row>
    <row r="3652" spans="1:13" x14ac:dyDescent="0.25">
      <c r="A3652" t="s">
        <v>3676</v>
      </c>
      <c r="B3652">
        <v>79</v>
      </c>
      <c r="C3652" t="s">
        <v>13</v>
      </c>
      <c r="D3652">
        <v>153</v>
      </c>
      <c r="E3652">
        <v>180.70831027050201</v>
      </c>
      <c r="F3652">
        <v>33.357712043062897</v>
      </c>
      <c r="G3652" t="s">
        <v>14</v>
      </c>
      <c r="H3652" t="s">
        <v>19</v>
      </c>
      <c r="I3652" t="s">
        <v>15</v>
      </c>
      <c r="J3652">
        <v>3</v>
      </c>
      <c r="K3652">
        <v>7446</v>
      </c>
      <c r="L3652" t="s">
        <v>23</v>
      </c>
      <c r="M3652" t="str">
        <f>IF(PatientData[[#This Row],[Age]]&lt;=30,"18-30",IF(PatientData[[#This Row],[Age]]&lt;=40,"31-40",IF(PatientData[[#This Row],[Age]]&lt;=50,"41-50",IF(PatientData[[#This Row],[Age]]&lt;=60,"51-60",IF(PatientData[[#This Row],[Age]]&lt;=70,"61-70",IF(PatientData[[#This Row],[Age]]&lt;=80,"71-80","80+"))))))</f>
        <v>71-80</v>
      </c>
    </row>
    <row r="3653" spans="1:13" x14ac:dyDescent="0.25">
      <c r="A3653" t="s">
        <v>3677</v>
      </c>
      <c r="B3653">
        <v>45</v>
      </c>
      <c r="C3653" t="s">
        <v>25</v>
      </c>
      <c r="D3653">
        <v>134</v>
      </c>
      <c r="E3653">
        <v>221.149537656272</v>
      </c>
      <c r="F3653">
        <v>32.482185753501099</v>
      </c>
      <c r="G3653" t="s">
        <v>36</v>
      </c>
      <c r="H3653" t="s">
        <v>19</v>
      </c>
      <c r="I3653" t="s">
        <v>15</v>
      </c>
      <c r="J3653">
        <v>9</v>
      </c>
      <c r="K3653">
        <v>11755.97</v>
      </c>
      <c r="L3653" t="s">
        <v>16</v>
      </c>
      <c r="M3653" t="str">
        <f>IF(PatientData[[#This Row],[Age]]&lt;=30,"18-30",IF(PatientData[[#This Row],[Age]]&lt;=40,"31-40",IF(PatientData[[#This Row],[Age]]&lt;=50,"41-50",IF(PatientData[[#This Row],[Age]]&lt;=60,"51-60",IF(PatientData[[#This Row],[Age]]&lt;=70,"61-70",IF(PatientData[[#This Row],[Age]]&lt;=80,"71-80","80+"))))))</f>
        <v>41-50</v>
      </c>
    </row>
    <row r="3654" spans="1:13" x14ac:dyDescent="0.25">
      <c r="A3654" t="s">
        <v>3678</v>
      </c>
      <c r="B3654">
        <v>71</v>
      </c>
      <c r="C3654" t="s">
        <v>25</v>
      </c>
      <c r="D3654">
        <v>131</v>
      </c>
      <c r="E3654" t="s">
        <v>10051</v>
      </c>
      <c r="F3654">
        <v>29.785342331475299</v>
      </c>
      <c r="G3654" t="s">
        <v>18</v>
      </c>
      <c r="H3654" t="s">
        <v>22</v>
      </c>
      <c r="I3654" t="s">
        <v>26</v>
      </c>
      <c r="J3654">
        <v>2</v>
      </c>
      <c r="K3654">
        <v>16096.34</v>
      </c>
      <c r="L3654" t="s">
        <v>23</v>
      </c>
      <c r="M3654" t="str">
        <f>IF(PatientData[[#This Row],[Age]]&lt;=30,"18-30",IF(PatientData[[#This Row],[Age]]&lt;=40,"31-40",IF(PatientData[[#This Row],[Age]]&lt;=50,"41-50",IF(PatientData[[#This Row],[Age]]&lt;=60,"51-60",IF(PatientData[[#This Row],[Age]]&lt;=70,"61-70",IF(PatientData[[#This Row],[Age]]&lt;=80,"71-80","80+"))))))</f>
        <v>71-80</v>
      </c>
    </row>
    <row r="3655" spans="1:13" x14ac:dyDescent="0.25">
      <c r="A3655" t="s">
        <v>3679</v>
      </c>
      <c r="B3655">
        <v>72</v>
      </c>
      <c r="C3655" t="s">
        <v>13</v>
      </c>
      <c r="D3655">
        <v>125</v>
      </c>
      <c r="E3655">
        <v>209.516391985485</v>
      </c>
      <c r="F3655">
        <v>37.6077504577149</v>
      </c>
      <c r="G3655" t="s">
        <v>18</v>
      </c>
      <c r="H3655" t="s">
        <v>19</v>
      </c>
      <c r="I3655" t="s">
        <v>26</v>
      </c>
      <c r="J3655">
        <v>3</v>
      </c>
      <c r="K3655">
        <v>15750.49</v>
      </c>
      <c r="L3655" t="s">
        <v>16</v>
      </c>
      <c r="M3655" t="str">
        <f>IF(PatientData[[#This Row],[Age]]&lt;=30,"18-30",IF(PatientData[[#This Row],[Age]]&lt;=40,"31-40",IF(PatientData[[#This Row],[Age]]&lt;=50,"41-50",IF(PatientData[[#This Row],[Age]]&lt;=60,"51-60",IF(PatientData[[#This Row],[Age]]&lt;=70,"61-70",IF(PatientData[[#This Row],[Age]]&lt;=80,"71-80","80+"))))))</f>
        <v>71-80</v>
      </c>
    </row>
    <row r="3656" spans="1:13" x14ac:dyDescent="0.25">
      <c r="A3656" t="s">
        <v>3680</v>
      </c>
      <c r="B3656">
        <v>62</v>
      </c>
      <c r="C3656" t="s">
        <v>25</v>
      </c>
      <c r="D3656">
        <v>113</v>
      </c>
      <c r="E3656">
        <v>313.95503881656902</v>
      </c>
      <c r="F3656">
        <v>25.186259725283101</v>
      </c>
      <c r="G3656" t="s">
        <v>18</v>
      </c>
      <c r="H3656" t="s">
        <v>19</v>
      </c>
      <c r="I3656" t="s">
        <v>15</v>
      </c>
      <c r="J3656">
        <v>3</v>
      </c>
      <c r="K3656">
        <v>10931.32</v>
      </c>
      <c r="L3656" t="s">
        <v>16</v>
      </c>
      <c r="M3656" t="str">
        <f>IF(PatientData[[#This Row],[Age]]&lt;=30,"18-30",IF(PatientData[[#This Row],[Age]]&lt;=40,"31-40",IF(PatientData[[#This Row],[Age]]&lt;=50,"41-50",IF(PatientData[[#This Row],[Age]]&lt;=60,"51-60",IF(PatientData[[#This Row],[Age]]&lt;=70,"61-70",IF(PatientData[[#This Row],[Age]]&lt;=80,"71-80","80+"))))))</f>
        <v>61-70</v>
      </c>
    </row>
    <row r="3657" spans="1:13" x14ac:dyDescent="0.25">
      <c r="A3657" t="s">
        <v>3681</v>
      </c>
      <c r="B3657">
        <v>77</v>
      </c>
      <c r="C3657" t="s">
        <v>13</v>
      </c>
      <c r="D3657">
        <v>117</v>
      </c>
      <c r="E3657">
        <v>205.75318362791899</v>
      </c>
      <c r="F3657">
        <v>34.719144152606901</v>
      </c>
      <c r="G3657" t="s">
        <v>14</v>
      </c>
      <c r="H3657" t="s">
        <v>19</v>
      </c>
      <c r="I3657" t="s">
        <v>15</v>
      </c>
      <c r="J3657">
        <v>1</v>
      </c>
      <c r="K3657">
        <v>8331.77</v>
      </c>
      <c r="L3657" t="s">
        <v>16</v>
      </c>
      <c r="M3657" t="str">
        <f>IF(PatientData[[#This Row],[Age]]&lt;=30,"18-30",IF(PatientData[[#This Row],[Age]]&lt;=40,"31-40",IF(PatientData[[#This Row],[Age]]&lt;=50,"41-50",IF(PatientData[[#This Row],[Age]]&lt;=60,"51-60",IF(PatientData[[#This Row],[Age]]&lt;=70,"61-70",IF(PatientData[[#This Row],[Age]]&lt;=80,"71-80","80+"))))))</f>
        <v>71-80</v>
      </c>
    </row>
    <row r="3658" spans="1:13" x14ac:dyDescent="0.25">
      <c r="A3658" t="s">
        <v>3682</v>
      </c>
      <c r="B3658">
        <v>79</v>
      </c>
      <c r="C3658" t="s">
        <v>25</v>
      </c>
      <c r="D3658">
        <v>110</v>
      </c>
      <c r="E3658">
        <v>211.33215654286499</v>
      </c>
      <c r="F3658">
        <v>23.520967176760202</v>
      </c>
      <c r="G3658" t="s">
        <v>14</v>
      </c>
      <c r="H3658" t="s">
        <v>19</v>
      </c>
      <c r="I3658" t="s">
        <v>15</v>
      </c>
      <c r="J3658">
        <v>4</v>
      </c>
      <c r="K3658">
        <v>11134.99</v>
      </c>
      <c r="L3658" t="s">
        <v>43</v>
      </c>
      <c r="M3658" t="str">
        <f>IF(PatientData[[#This Row],[Age]]&lt;=30,"18-30",IF(PatientData[[#This Row],[Age]]&lt;=40,"31-40",IF(PatientData[[#This Row],[Age]]&lt;=50,"41-50",IF(PatientData[[#This Row],[Age]]&lt;=60,"51-60",IF(PatientData[[#This Row],[Age]]&lt;=70,"61-70",IF(PatientData[[#This Row],[Age]]&lt;=80,"71-80","80+"))))))</f>
        <v>71-80</v>
      </c>
    </row>
    <row r="3659" spans="1:13" x14ac:dyDescent="0.25">
      <c r="A3659" t="s">
        <v>3683</v>
      </c>
      <c r="B3659">
        <v>72</v>
      </c>
      <c r="C3659" t="s">
        <v>13</v>
      </c>
      <c r="D3659">
        <v>124</v>
      </c>
      <c r="E3659">
        <v>205.72974056932799</v>
      </c>
      <c r="F3659">
        <v>21.948097473934599</v>
      </c>
      <c r="G3659" t="s">
        <v>18</v>
      </c>
      <c r="H3659" t="s">
        <v>19</v>
      </c>
      <c r="I3659" t="s">
        <v>15</v>
      </c>
      <c r="J3659">
        <v>3</v>
      </c>
      <c r="K3659">
        <v>6987.96</v>
      </c>
      <c r="L3659" t="s">
        <v>16</v>
      </c>
      <c r="M3659" t="str">
        <f>IF(PatientData[[#This Row],[Age]]&lt;=30,"18-30",IF(PatientData[[#This Row],[Age]]&lt;=40,"31-40",IF(PatientData[[#This Row],[Age]]&lt;=50,"41-50",IF(PatientData[[#This Row],[Age]]&lt;=60,"51-60",IF(PatientData[[#This Row],[Age]]&lt;=70,"61-70",IF(PatientData[[#This Row],[Age]]&lt;=80,"71-80","80+"))))))</f>
        <v>71-80</v>
      </c>
    </row>
    <row r="3660" spans="1:13" x14ac:dyDescent="0.25">
      <c r="A3660" t="s">
        <v>3684</v>
      </c>
      <c r="B3660">
        <v>83</v>
      </c>
      <c r="C3660" t="s">
        <v>25</v>
      </c>
      <c r="D3660">
        <v>127</v>
      </c>
      <c r="E3660">
        <v>207.14055950529101</v>
      </c>
      <c r="F3660">
        <v>17.995148436153698</v>
      </c>
      <c r="G3660" t="s">
        <v>36</v>
      </c>
      <c r="H3660" t="s">
        <v>19</v>
      </c>
      <c r="I3660" t="s">
        <v>26</v>
      </c>
      <c r="J3660">
        <v>3</v>
      </c>
      <c r="K3660">
        <v>24037.33</v>
      </c>
      <c r="L3660" t="s">
        <v>16</v>
      </c>
      <c r="M3660" t="str">
        <f>IF(PatientData[[#This Row],[Age]]&lt;=30,"18-30",IF(PatientData[[#This Row],[Age]]&lt;=40,"31-40",IF(PatientData[[#This Row],[Age]]&lt;=50,"41-50",IF(PatientData[[#This Row],[Age]]&lt;=60,"51-60",IF(PatientData[[#This Row],[Age]]&lt;=70,"61-70",IF(PatientData[[#This Row],[Age]]&lt;=80,"71-80","80+"))))))</f>
        <v>80+</v>
      </c>
    </row>
    <row r="3661" spans="1:13" x14ac:dyDescent="0.25">
      <c r="A3661" t="s">
        <v>3685</v>
      </c>
      <c r="B3661">
        <v>28</v>
      </c>
      <c r="C3661" t="s">
        <v>13</v>
      </c>
      <c r="D3661">
        <v>90</v>
      </c>
      <c r="E3661">
        <v>209.31729207408799</v>
      </c>
      <c r="F3661">
        <v>21.751389070470101</v>
      </c>
      <c r="G3661" t="s">
        <v>18</v>
      </c>
      <c r="H3661" t="s">
        <v>19</v>
      </c>
      <c r="I3661" t="s">
        <v>28</v>
      </c>
      <c r="J3661">
        <v>3</v>
      </c>
      <c r="K3661">
        <v>6130.87</v>
      </c>
      <c r="L3661" t="s">
        <v>16</v>
      </c>
      <c r="M3661" t="str">
        <f>IF(PatientData[[#This Row],[Age]]&lt;=30,"18-30",IF(PatientData[[#This Row],[Age]]&lt;=40,"31-40",IF(PatientData[[#This Row],[Age]]&lt;=50,"41-50",IF(PatientData[[#This Row],[Age]]&lt;=60,"51-60",IF(PatientData[[#This Row],[Age]]&lt;=70,"61-70",IF(PatientData[[#This Row],[Age]]&lt;=80,"71-80","80+"))))))</f>
        <v>18-30</v>
      </c>
    </row>
    <row r="3662" spans="1:13" x14ac:dyDescent="0.25">
      <c r="A3662" t="s">
        <v>3686</v>
      </c>
      <c r="B3662">
        <v>39</v>
      </c>
      <c r="C3662" t="s">
        <v>13</v>
      </c>
      <c r="D3662">
        <v>109</v>
      </c>
      <c r="E3662">
        <v>281.57465211536999</v>
      </c>
      <c r="F3662">
        <v>27.426544323209601</v>
      </c>
      <c r="G3662" t="s">
        <v>14</v>
      </c>
      <c r="H3662" t="s">
        <v>22</v>
      </c>
      <c r="I3662" t="s">
        <v>26</v>
      </c>
      <c r="J3662">
        <v>3</v>
      </c>
      <c r="K3662">
        <v>11318.69</v>
      </c>
      <c r="L3662" t="s">
        <v>16</v>
      </c>
      <c r="M3662" t="str">
        <f>IF(PatientData[[#This Row],[Age]]&lt;=30,"18-30",IF(PatientData[[#This Row],[Age]]&lt;=40,"31-40",IF(PatientData[[#This Row],[Age]]&lt;=50,"41-50",IF(PatientData[[#This Row],[Age]]&lt;=60,"51-60",IF(PatientData[[#This Row],[Age]]&lt;=70,"61-70",IF(PatientData[[#This Row],[Age]]&lt;=80,"71-80","80+"))))))</f>
        <v>31-40</v>
      </c>
    </row>
    <row r="3663" spans="1:13" x14ac:dyDescent="0.25">
      <c r="A3663" t="s">
        <v>3687</v>
      </c>
      <c r="B3663">
        <v>43</v>
      </c>
      <c r="C3663" t="s">
        <v>25</v>
      </c>
      <c r="D3663">
        <v>145</v>
      </c>
      <c r="E3663">
        <v>213.854231857982</v>
      </c>
      <c r="F3663">
        <v>27.838263643621801</v>
      </c>
      <c r="G3663" t="s">
        <v>18</v>
      </c>
      <c r="H3663" t="s">
        <v>10051</v>
      </c>
      <c r="I3663" t="s">
        <v>15</v>
      </c>
      <c r="J3663">
        <v>3</v>
      </c>
      <c r="K3663">
        <v>10853.11</v>
      </c>
      <c r="L3663" t="s">
        <v>20</v>
      </c>
      <c r="M3663" t="str">
        <f>IF(PatientData[[#This Row],[Age]]&lt;=30,"18-30",IF(PatientData[[#This Row],[Age]]&lt;=40,"31-40",IF(PatientData[[#This Row],[Age]]&lt;=50,"41-50",IF(PatientData[[#This Row],[Age]]&lt;=60,"51-60",IF(PatientData[[#This Row],[Age]]&lt;=70,"61-70",IF(PatientData[[#This Row],[Age]]&lt;=80,"71-80","80+"))))))</f>
        <v>41-50</v>
      </c>
    </row>
    <row r="3664" spans="1:13" x14ac:dyDescent="0.25">
      <c r="A3664" t="s">
        <v>3688</v>
      </c>
      <c r="B3664">
        <v>85</v>
      </c>
      <c r="C3664" t="s">
        <v>13</v>
      </c>
      <c r="D3664">
        <v>140</v>
      </c>
      <c r="E3664">
        <v>240.71877710196901</v>
      </c>
      <c r="F3664">
        <v>28.782167834395999</v>
      </c>
      <c r="G3664" t="s">
        <v>14</v>
      </c>
      <c r="H3664" t="s">
        <v>19</v>
      </c>
      <c r="I3664" t="s">
        <v>28</v>
      </c>
      <c r="J3664">
        <v>2</v>
      </c>
      <c r="K3664">
        <v>4676.6499999999996</v>
      </c>
      <c r="L3664" t="s">
        <v>16</v>
      </c>
      <c r="M3664" t="str">
        <f>IF(PatientData[[#This Row],[Age]]&lt;=30,"18-30",IF(PatientData[[#This Row],[Age]]&lt;=40,"31-40",IF(PatientData[[#This Row],[Age]]&lt;=50,"41-50",IF(PatientData[[#This Row],[Age]]&lt;=60,"51-60",IF(PatientData[[#This Row],[Age]]&lt;=70,"61-70",IF(PatientData[[#This Row],[Age]]&lt;=80,"71-80","80+"))))))</f>
        <v>80+</v>
      </c>
    </row>
    <row r="3665" spans="1:13" x14ac:dyDescent="0.25">
      <c r="A3665" t="s">
        <v>3689</v>
      </c>
      <c r="B3665">
        <v>49</v>
      </c>
      <c r="C3665" t="s">
        <v>25</v>
      </c>
      <c r="D3665">
        <v>148</v>
      </c>
      <c r="E3665">
        <v>269.64676383914798</v>
      </c>
      <c r="F3665">
        <v>15</v>
      </c>
      <c r="G3665" t="s">
        <v>18</v>
      </c>
      <c r="H3665" t="s">
        <v>22</v>
      </c>
      <c r="I3665" t="s">
        <v>26</v>
      </c>
      <c r="J3665">
        <v>2</v>
      </c>
      <c r="K3665">
        <v>12142.91</v>
      </c>
      <c r="L3665" t="s">
        <v>20</v>
      </c>
      <c r="M3665" t="str">
        <f>IF(PatientData[[#This Row],[Age]]&lt;=30,"18-30",IF(PatientData[[#This Row],[Age]]&lt;=40,"31-40",IF(PatientData[[#This Row],[Age]]&lt;=50,"41-50",IF(PatientData[[#This Row],[Age]]&lt;=60,"51-60",IF(PatientData[[#This Row],[Age]]&lt;=70,"61-70",IF(PatientData[[#This Row],[Age]]&lt;=80,"71-80","80+"))))))</f>
        <v>41-50</v>
      </c>
    </row>
    <row r="3666" spans="1:13" x14ac:dyDescent="0.25">
      <c r="A3666" t="s">
        <v>3690</v>
      </c>
      <c r="B3666">
        <v>54</v>
      </c>
      <c r="C3666" t="s">
        <v>25</v>
      </c>
      <c r="D3666">
        <v>112</v>
      </c>
      <c r="E3666">
        <v>252.43165132161599</v>
      </c>
      <c r="F3666" t="s">
        <v>10051</v>
      </c>
      <c r="G3666" t="s">
        <v>18</v>
      </c>
      <c r="H3666" t="s">
        <v>19</v>
      </c>
      <c r="I3666" t="s">
        <v>15</v>
      </c>
      <c r="J3666">
        <v>5</v>
      </c>
      <c r="K3666">
        <v>8858.74</v>
      </c>
      <c r="L3666" t="s">
        <v>23</v>
      </c>
      <c r="M3666" t="str">
        <f>IF(PatientData[[#This Row],[Age]]&lt;=30,"18-30",IF(PatientData[[#This Row],[Age]]&lt;=40,"31-40",IF(PatientData[[#This Row],[Age]]&lt;=50,"41-50",IF(PatientData[[#This Row],[Age]]&lt;=60,"51-60",IF(PatientData[[#This Row],[Age]]&lt;=70,"61-70",IF(PatientData[[#This Row],[Age]]&lt;=80,"71-80","80+"))))))</f>
        <v>51-60</v>
      </c>
    </row>
    <row r="3667" spans="1:13" x14ac:dyDescent="0.25">
      <c r="A3667" t="s">
        <v>3691</v>
      </c>
      <c r="B3667">
        <v>38</v>
      </c>
      <c r="C3667" t="s">
        <v>13</v>
      </c>
      <c r="D3667">
        <v>127</v>
      </c>
      <c r="E3667">
        <v>197.51112693817001</v>
      </c>
      <c r="F3667">
        <v>28.928667718467299</v>
      </c>
      <c r="G3667" t="s">
        <v>18</v>
      </c>
      <c r="H3667" t="s">
        <v>19</v>
      </c>
      <c r="I3667" t="s">
        <v>15</v>
      </c>
      <c r="J3667">
        <v>3</v>
      </c>
      <c r="K3667">
        <v>7729.17</v>
      </c>
      <c r="L3667" t="s">
        <v>16</v>
      </c>
      <c r="M3667" t="str">
        <f>IF(PatientData[[#This Row],[Age]]&lt;=30,"18-30",IF(PatientData[[#This Row],[Age]]&lt;=40,"31-40",IF(PatientData[[#This Row],[Age]]&lt;=50,"41-50",IF(PatientData[[#This Row],[Age]]&lt;=60,"51-60",IF(PatientData[[#This Row],[Age]]&lt;=70,"61-70",IF(PatientData[[#This Row],[Age]]&lt;=80,"71-80","80+"))))))</f>
        <v>31-40</v>
      </c>
    </row>
    <row r="3668" spans="1:13" x14ac:dyDescent="0.25">
      <c r="A3668" t="s">
        <v>3692</v>
      </c>
      <c r="B3668">
        <v>54</v>
      </c>
      <c r="C3668" t="s">
        <v>13</v>
      </c>
      <c r="D3668">
        <v>90</v>
      </c>
      <c r="E3668" t="s">
        <v>10051</v>
      </c>
      <c r="F3668">
        <v>23.558297543359998</v>
      </c>
      <c r="G3668" t="s">
        <v>36</v>
      </c>
      <c r="H3668" t="s">
        <v>19</v>
      </c>
      <c r="I3668" t="s">
        <v>15</v>
      </c>
      <c r="J3668">
        <v>4</v>
      </c>
      <c r="K3668">
        <v>3353.95</v>
      </c>
      <c r="L3668" t="s">
        <v>23</v>
      </c>
      <c r="M3668" t="str">
        <f>IF(PatientData[[#This Row],[Age]]&lt;=30,"18-30",IF(PatientData[[#This Row],[Age]]&lt;=40,"31-40",IF(PatientData[[#This Row],[Age]]&lt;=50,"41-50",IF(PatientData[[#This Row],[Age]]&lt;=60,"51-60",IF(PatientData[[#This Row],[Age]]&lt;=70,"61-70",IF(PatientData[[#This Row],[Age]]&lt;=80,"71-80","80+"))))))</f>
        <v>51-60</v>
      </c>
    </row>
    <row r="3669" spans="1:13" x14ac:dyDescent="0.25">
      <c r="A3669" t="s">
        <v>3693</v>
      </c>
      <c r="B3669">
        <v>70</v>
      </c>
      <c r="C3669" t="s">
        <v>25</v>
      </c>
      <c r="D3669">
        <v>119</v>
      </c>
      <c r="E3669" t="s">
        <v>10051</v>
      </c>
      <c r="F3669">
        <v>28.4105783363912</v>
      </c>
      <c r="G3669" t="s">
        <v>14</v>
      </c>
      <c r="H3669" t="s">
        <v>19</v>
      </c>
      <c r="I3669" t="s">
        <v>15</v>
      </c>
      <c r="J3669">
        <v>3</v>
      </c>
      <c r="K3669" t="s">
        <v>10051</v>
      </c>
      <c r="L3669" t="s">
        <v>20</v>
      </c>
      <c r="M3669" t="str">
        <f>IF(PatientData[[#This Row],[Age]]&lt;=30,"18-30",IF(PatientData[[#This Row],[Age]]&lt;=40,"31-40",IF(PatientData[[#This Row],[Age]]&lt;=50,"41-50",IF(PatientData[[#This Row],[Age]]&lt;=60,"51-60",IF(PatientData[[#This Row],[Age]]&lt;=70,"61-70",IF(PatientData[[#This Row],[Age]]&lt;=80,"71-80","80+"))))))</f>
        <v>61-70</v>
      </c>
    </row>
    <row r="3670" spans="1:13" x14ac:dyDescent="0.25">
      <c r="A3670" t="s">
        <v>3694</v>
      </c>
      <c r="B3670">
        <v>59</v>
      </c>
      <c r="C3670" t="s">
        <v>13</v>
      </c>
      <c r="D3670">
        <v>121</v>
      </c>
      <c r="E3670">
        <v>272.89834566433098</v>
      </c>
      <c r="F3670">
        <v>21.355579963969301</v>
      </c>
      <c r="G3670" t="s">
        <v>36</v>
      </c>
      <c r="H3670" t="s">
        <v>19</v>
      </c>
      <c r="I3670" t="s">
        <v>10051</v>
      </c>
      <c r="J3670">
        <v>2</v>
      </c>
      <c r="K3670">
        <v>2521.37</v>
      </c>
      <c r="L3670" t="s">
        <v>16</v>
      </c>
      <c r="M3670" t="str">
        <f>IF(PatientData[[#This Row],[Age]]&lt;=30,"18-30",IF(PatientData[[#This Row],[Age]]&lt;=40,"31-40",IF(PatientData[[#This Row],[Age]]&lt;=50,"41-50",IF(PatientData[[#This Row],[Age]]&lt;=60,"51-60",IF(PatientData[[#This Row],[Age]]&lt;=70,"61-70",IF(PatientData[[#This Row],[Age]]&lt;=80,"71-80","80+"))))))</f>
        <v>51-60</v>
      </c>
    </row>
    <row r="3671" spans="1:13" x14ac:dyDescent="0.25">
      <c r="A3671" t="s">
        <v>3695</v>
      </c>
      <c r="B3671">
        <v>43</v>
      </c>
      <c r="C3671" t="s">
        <v>25</v>
      </c>
      <c r="D3671">
        <v>127</v>
      </c>
      <c r="E3671">
        <v>177.40320988264099</v>
      </c>
      <c r="F3671">
        <v>33.452708309611303</v>
      </c>
      <c r="G3671" t="s">
        <v>36</v>
      </c>
      <c r="H3671" t="s">
        <v>22</v>
      </c>
      <c r="I3671" t="s">
        <v>26</v>
      </c>
      <c r="J3671">
        <v>9</v>
      </c>
      <c r="K3671" t="s">
        <v>10051</v>
      </c>
      <c r="L3671" t="s">
        <v>16</v>
      </c>
      <c r="M3671" t="str">
        <f>IF(PatientData[[#This Row],[Age]]&lt;=30,"18-30",IF(PatientData[[#This Row],[Age]]&lt;=40,"31-40",IF(PatientData[[#This Row],[Age]]&lt;=50,"41-50",IF(PatientData[[#This Row],[Age]]&lt;=60,"51-60",IF(PatientData[[#This Row],[Age]]&lt;=70,"61-70",IF(PatientData[[#This Row],[Age]]&lt;=80,"71-80","80+"))))))</f>
        <v>41-50</v>
      </c>
    </row>
    <row r="3672" spans="1:13" x14ac:dyDescent="0.25">
      <c r="A3672" t="s">
        <v>3696</v>
      </c>
      <c r="B3672">
        <v>74</v>
      </c>
      <c r="C3672" t="s">
        <v>25</v>
      </c>
      <c r="D3672">
        <v>129</v>
      </c>
      <c r="E3672">
        <v>256.63851234408401</v>
      </c>
      <c r="F3672">
        <v>28.343737742836002</v>
      </c>
      <c r="G3672" t="s">
        <v>14</v>
      </c>
      <c r="H3672" t="s">
        <v>19</v>
      </c>
      <c r="I3672" t="s">
        <v>15</v>
      </c>
      <c r="J3672">
        <v>4</v>
      </c>
      <c r="K3672">
        <v>14211.31</v>
      </c>
      <c r="L3672" t="s">
        <v>16</v>
      </c>
      <c r="M3672" t="str">
        <f>IF(PatientData[[#This Row],[Age]]&lt;=30,"18-30",IF(PatientData[[#This Row],[Age]]&lt;=40,"31-40",IF(PatientData[[#This Row],[Age]]&lt;=50,"41-50",IF(PatientData[[#This Row],[Age]]&lt;=60,"51-60",IF(PatientData[[#This Row],[Age]]&lt;=70,"61-70",IF(PatientData[[#This Row],[Age]]&lt;=80,"71-80","80+"))))))</f>
        <v>71-80</v>
      </c>
    </row>
    <row r="3673" spans="1:13" x14ac:dyDescent="0.25">
      <c r="A3673" t="s">
        <v>3697</v>
      </c>
      <c r="B3673">
        <v>38</v>
      </c>
      <c r="C3673" t="s">
        <v>25</v>
      </c>
      <c r="D3673">
        <v>117</v>
      </c>
      <c r="E3673">
        <v>209.90840558852801</v>
      </c>
      <c r="F3673">
        <v>27.032085708784798</v>
      </c>
      <c r="G3673" t="s">
        <v>36</v>
      </c>
      <c r="H3673" t="s">
        <v>19</v>
      </c>
      <c r="I3673" t="s">
        <v>15</v>
      </c>
      <c r="J3673">
        <v>2</v>
      </c>
      <c r="K3673">
        <v>3798.9</v>
      </c>
      <c r="L3673" t="s">
        <v>16</v>
      </c>
      <c r="M3673" t="str">
        <f>IF(PatientData[[#This Row],[Age]]&lt;=30,"18-30",IF(PatientData[[#This Row],[Age]]&lt;=40,"31-40",IF(PatientData[[#This Row],[Age]]&lt;=50,"41-50",IF(PatientData[[#This Row],[Age]]&lt;=60,"51-60",IF(PatientData[[#This Row],[Age]]&lt;=70,"61-70",IF(PatientData[[#This Row],[Age]]&lt;=80,"71-80","80+"))))))</f>
        <v>31-40</v>
      </c>
    </row>
    <row r="3674" spans="1:13" x14ac:dyDescent="0.25">
      <c r="A3674" t="s">
        <v>3698</v>
      </c>
      <c r="B3674">
        <v>70</v>
      </c>
      <c r="C3674" t="s">
        <v>25</v>
      </c>
      <c r="D3674">
        <v>110</v>
      </c>
      <c r="E3674">
        <v>214.13021708420601</v>
      </c>
      <c r="F3674">
        <v>17.861544170430601</v>
      </c>
      <c r="G3674" t="s">
        <v>14</v>
      </c>
      <c r="H3674" t="s">
        <v>19</v>
      </c>
      <c r="I3674" t="s">
        <v>28</v>
      </c>
      <c r="J3674">
        <v>2</v>
      </c>
      <c r="K3674">
        <v>3381.25</v>
      </c>
      <c r="L3674" t="s">
        <v>16</v>
      </c>
      <c r="M3674" t="str">
        <f>IF(PatientData[[#This Row],[Age]]&lt;=30,"18-30",IF(PatientData[[#This Row],[Age]]&lt;=40,"31-40",IF(PatientData[[#This Row],[Age]]&lt;=50,"41-50",IF(PatientData[[#This Row],[Age]]&lt;=60,"51-60",IF(PatientData[[#This Row],[Age]]&lt;=70,"61-70",IF(PatientData[[#This Row],[Age]]&lt;=80,"71-80","80+"))))))</f>
        <v>61-70</v>
      </c>
    </row>
    <row r="3675" spans="1:13" x14ac:dyDescent="0.25">
      <c r="A3675" t="s">
        <v>3699</v>
      </c>
      <c r="B3675">
        <v>62</v>
      </c>
      <c r="C3675" t="s">
        <v>13</v>
      </c>
      <c r="D3675">
        <v>128</v>
      </c>
      <c r="E3675">
        <v>219.164908763124</v>
      </c>
      <c r="F3675">
        <v>32.327075127373</v>
      </c>
      <c r="G3675" t="s">
        <v>36</v>
      </c>
      <c r="H3675" t="s">
        <v>19</v>
      </c>
      <c r="I3675" t="s">
        <v>15</v>
      </c>
      <c r="J3675">
        <v>6</v>
      </c>
      <c r="K3675">
        <v>9948.49</v>
      </c>
      <c r="L3675" t="s">
        <v>16</v>
      </c>
      <c r="M3675" t="str">
        <f>IF(PatientData[[#This Row],[Age]]&lt;=30,"18-30",IF(PatientData[[#This Row],[Age]]&lt;=40,"31-40",IF(PatientData[[#This Row],[Age]]&lt;=50,"41-50",IF(PatientData[[#This Row],[Age]]&lt;=60,"51-60",IF(PatientData[[#This Row],[Age]]&lt;=70,"61-70",IF(PatientData[[#This Row],[Age]]&lt;=80,"71-80","80+"))))))</f>
        <v>61-70</v>
      </c>
    </row>
    <row r="3676" spans="1:13" x14ac:dyDescent="0.25">
      <c r="A3676" t="s">
        <v>3700</v>
      </c>
      <c r="B3676">
        <v>67</v>
      </c>
      <c r="C3676" t="s">
        <v>13</v>
      </c>
      <c r="D3676">
        <v>125</v>
      </c>
      <c r="E3676" t="s">
        <v>10051</v>
      </c>
      <c r="F3676">
        <v>22.032599298493601</v>
      </c>
      <c r="G3676" t="s">
        <v>36</v>
      </c>
      <c r="H3676" t="s">
        <v>19</v>
      </c>
      <c r="I3676" t="s">
        <v>15</v>
      </c>
      <c r="J3676">
        <v>5</v>
      </c>
      <c r="K3676">
        <v>16100.36</v>
      </c>
      <c r="L3676" t="s">
        <v>16</v>
      </c>
      <c r="M3676" t="str">
        <f>IF(PatientData[[#This Row],[Age]]&lt;=30,"18-30",IF(PatientData[[#This Row],[Age]]&lt;=40,"31-40",IF(PatientData[[#This Row],[Age]]&lt;=50,"41-50",IF(PatientData[[#This Row],[Age]]&lt;=60,"51-60",IF(PatientData[[#This Row],[Age]]&lt;=70,"61-70",IF(PatientData[[#This Row],[Age]]&lt;=80,"71-80","80+"))))))</f>
        <v>61-70</v>
      </c>
    </row>
    <row r="3677" spans="1:13" x14ac:dyDescent="0.25">
      <c r="A3677" t="s">
        <v>3701</v>
      </c>
      <c r="B3677">
        <v>36</v>
      </c>
      <c r="C3677" t="s">
        <v>25</v>
      </c>
      <c r="D3677">
        <v>160</v>
      </c>
      <c r="E3677" t="s">
        <v>10051</v>
      </c>
      <c r="F3677">
        <v>26.528490887697799</v>
      </c>
      <c r="G3677" t="s">
        <v>14</v>
      </c>
      <c r="H3677" t="s">
        <v>19</v>
      </c>
      <c r="I3677" t="s">
        <v>28</v>
      </c>
      <c r="J3677">
        <v>3</v>
      </c>
      <c r="K3677">
        <v>6359.06</v>
      </c>
      <c r="L3677" t="s">
        <v>20</v>
      </c>
      <c r="M3677" t="str">
        <f>IF(PatientData[[#This Row],[Age]]&lt;=30,"18-30",IF(PatientData[[#This Row],[Age]]&lt;=40,"31-40",IF(PatientData[[#This Row],[Age]]&lt;=50,"41-50",IF(PatientData[[#This Row],[Age]]&lt;=60,"51-60",IF(PatientData[[#This Row],[Age]]&lt;=70,"61-70",IF(PatientData[[#This Row],[Age]]&lt;=80,"71-80","80+"))))))</f>
        <v>31-40</v>
      </c>
    </row>
    <row r="3678" spans="1:13" x14ac:dyDescent="0.25">
      <c r="A3678" t="s">
        <v>3702</v>
      </c>
      <c r="B3678">
        <v>41</v>
      </c>
      <c r="C3678" t="s">
        <v>25</v>
      </c>
      <c r="D3678">
        <v>128</v>
      </c>
      <c r="E3678">
        <v>251.01359409232401</v>
      </c>
      <c r="F3678">
        <v>29.688659954591401</v>
      </c>
      <c r="G3678" t="s">
        <v>14</v>
      </c>
      <c r="H3678" t="s">
        <v>19</v>
      </c>
      <c r="I3678" t="s">
        <v>15</v>
      </c>
      <c r="J3678">
        <v>1</v>
      </c>
      <c r="K3678">
        <v>500</v>
      </c>
      <c r="L3678" t="s">
        <v>23</v>
      </c>
      <c r="M3678" t="str">
        <f>IF(PatientData[[#This Row],[Age]]&lt;=30,"18-30",IF(PatientData[[#This Row],[Age]]&lt;=40,"31-40",IF(PatientData[[#This Row],[Age]]&lt;=50,"41-50",IF(PatientData[[#This Row],[Age]]&lt;=60,"51-60",IF(PatientData[[#This Row],[Age]]&lt;=70,"61-70",IF(PatientData[[#This Row],[Age]]&lt;=80,"71-80","80+"))))))</f>
        <v>41-50</v>
      </c>
    </row>
    <row r="3679" spans="1:13" x14ac:dyDescent="0.25">
      <c r="A3679" t="s">
        <v>3703</v>
      </c>
      <c r="B3679">
        <v>61</v>
      </c>
      <c r="C3679" t="s">
        <v>13</v>
      </c>
      <c r="D3679">
        <v>134</v>
      </c>
      <c r="E3679">
        <v>278.73973617448502</v>
      </c>
      <c r="F3679">
        <v>27.537247102504999</v>
      </c>
      <c r="G3679" t="s">
        <v>18</v>
      </c>
      <c r="H3679" t="s">
        <v>19</v>
      </c>
      <c r="I3679" t="s">
        <v>15</v>
      </c>
      <c r="J3679">
        <v>2</v>
      </c>
      <c r="K3679">
        <v>6537.1</v>
      </c>
      <c r="L3679" t="s">
        <v>16</v>
      </c>
      <c r="M3679" t="str">
        <f>IF(PatientData[[#This Row],[Age]]&lt;=30,"18-30",IF(PatientData[[#This Row],[Age]]&lt;=40,"31-40",IF(PatientData[[#This Row],[Age]]&lt;=50,"41-50",IF(PatientData[[#This Row],[Age]]&lt;=60,"51-60",IF(PatientData[[#This Row],[Age]]&lt;=70,"61-70",IF(PatientData[[#This Row],[Age]]&lt;=80,"71-80","80+"))))))</f>
        <v>61-70</v>
      </c>
    </row>
    <row r="3680" spans="1:13" x14ac:dyDescent="0.25">
      <c r="A3680" t="s">
        <v>3704</v>
      </c>
      <c r="B3680">
        <v>50</v>
      </c>
      <c r="C3680" t="s">
        <v>25</v>
      </c>
      <c r="D3680">
        <v>118</v>
      </c>
      <c r="E3680">
        <v>264.475523397887</v>
      </c>
      <c r="F3680">
        <v>24.817570518058002</v>
      </c>
      <c r="G3680" t="s">
        <v>14</v>
      </c>
      <c r="H3680" t="s">
        <v>19</v>
      </c>
      <c r="I3680" t="s">
        <v>28</v>
      </c>
      <c r="J3680">
        <v>1</v>
      </c>
      <c r="K3680">
        <v>2711.11</v>
      </c>
      <c r="L3680" t="s">
        <v>16</v>
      </c>
      <c r="M3680" t="str">
        <f>IF(PatientData[[#This Row],[Age]]&lt;=30,"18-30",IF(PatientData[[#This Row],[Age]]&lt;=40,"31-40",IF(PatientData[[#This Row],[Age]]&lt;=50,"41-50",IF(PatientData[[#This Row],[Age]]&lt;=60,"51-60",IF(PatientData[[#This Row],[Age]]&lt;=70,"61-70",IF(PatientData[[#This Row],[Age]]&lt;=80,"71-80","80+"))))))</f>
        <v>41-50</v>
      </c>
    </row>
    <row r="3681" spans="1:13" x14ac:dyDescent="0.25">
      <c r="A3681" t="s">
        <v>3705</v>
      </c>
      <c r="B3681">
        <v>51</v>
      </c>
      <c r="C3681" t="s">
        <v>25</v>
      </c>
      <c r="D3681">
        <v>133</v>
      </c>
      <c r="E3681">
        <v>258.52117544656898</v>
      </c>
      <c r="F3681">
        <v>27.191171614232399</v>
      </c>
      <c r="G3681" t="s">
        <v>14</v>
      </c>
      <c r="H3681" t="s">
        <v>22</v>
      </c>
      <c r="I3681" t="s">
        <v>15</v>
      </c>
      <c r="J3681">
        <v>3</v>
      </c>
      <c r="K3681">
        <v>10035.780000000001</v>
      </c>
      <c r="L3681" t="s">
        <v>16</v>
      </c>
      <c r="M3681" t="str">
        <f>IF(PatientData[[#This Row],[Age]]&lt;=30,"18-30",IF(PatientData[[#This Row],[Age]]&lt;=40,"31-40",IF(PatientData[[#This Row],[Age]]&lt;=50,"41-50",IF(PatientData[[#This Row],[Age]]&lt;=60,"51-60",IF(PatientData[[#This Row],[Age]]&lt;=70,"61-70",IF(PatientData[[#This Row],[Age]]&lt;=80,"71-80","80+"))))))</f>
        <v>51-60</v>
      </c>
    </row>
    <row r="3682" spans="1:13" x14ac:dyDescent="0.25">
      <c r="A3682" t="s">
        <v>3706</v>
      </c>
      <c r="B3682">
        <v>51</v>
      </c>
      <c r="C3682" t="s">
        <v>13</v>
      </c>
      <c r="D3682">
        <v>141</v>
      </c>
      <c r="E3682">
        <v>208.49549800739999</v>
      </c>
      <c r="F3682">
        <v>18.357095499835399</v>
      </c>
      <c r="G3682" t="s">
        <v>18</v>
      </c>
      <c r="H3682" t="s">
        <v>19</v>
      </c>
      <c r="I3682" t="s">
        <v>15</v>
      </c>
      <c r="J3682">
        <v>2</v>
      </c>
      <c r="K3682">
        <v>10776.71</v>
      </c>
      <c r="L3682" t="s">
        <v>23</v>
      </c>
      <c r="M3682" t="str">
        <f>IF(PatientData[[#This Row],[Age]]&lt;=30,"18-30",IF(PatientData[[#This Row],[Age]]&lt;=40,"31-40",IF(PatientData[[#This Row],[Age]]&lt;=50,"41-50",IF(PatientData[[#This Row],[Age]]&lt;=60,"51-60",IF(PatientData[[#This Row],[Age]]&lt;=70,"61-70",IF(PatientData[[#This Row],[Age]]&lt;=80,"71-80","80+"))))))</f>
        <v>51-60</v>
      </c>
    </row>
    <row r="3683" spans="1:13" x14ac:dyDescent="0.25">
      <c r="A3683" t="s">
        <v>3707</v>
      </c>
      <c r="B3683">
        <v>75</v>
      </c>
      <c r="C3683" t="s">
        <v>25</v>
      </c>
      <c r="D3683">
        <v>139</v>
      </c>
      <c r="E3683">
        <v>229.317670884808</v>
      </c>
      <c r="F3683">
        <v>22.328209074827502</v>
      </c>
      <c r="G3683" t="s">
        <v>36</v>
      </c>
      <c r="H3683" t="s">
        <v>22</v>
      </c>
      <c r="I3683" t="s">
        <v>26</v>
      </c>
      <c r="J3683">
        <v>4</v>
      </c>
      <c r="K3683">
        <v>19714.39</v>
      </c>
      <c r="L3683" t="s">
        <v>16</v>
      </c>
      <c r="M3683" t="str">
        <f>IF(PatientData[[#This Row],[Age]]&lt;=30,"18-30",IF(PatientData[[#This Row],[Age]]&lt;=40,"31-40",IF(PatientData[[#This Row],[Age]]&lt;=50,"41-50",IF(PatientData[[#This Row],[Age]]&lt;=60,"51-60",IF(PatientData[[#This Row],[Age]]&lt;=70,"61-70",IF(PatientData[[#This Row],[Age]]&lt;=80,"71-80","80+"))))))</f>
        <v>71-80</v>
      </c>
    </row>
    <row r="3684" spans="1:13" x14ac:dyDescent="0.25">
      <c r="A3684" t="s">
        <v>3708</v>
      </c>
      <c r="B3684">
        <v>50</v>
      </c>
      <c r="C3684" t="s">
        <v>13</v>
      </c>
      <c r="D3684">
        <v>91</v>
      </c>
      <c r="E3684">
        <v>223.17780397091099</v>
      </c>
      <c r="F3684">
        <v>30.683951872218302</v>
      </c>
      <c r="G3684" t="s">
        <v>18</v>
      </c>
      <c r="H3684" t="s">
        <v>19</v>
      </c>
      <c r="I3684" t="s">
        <v>15</v>
      </c>
      <c r="J3684">
        <v>1</v>
      </c>
      <c r="K3684">
        <v>9097.34</v>
      </c>
      <c r="L3684" t="s">
        <v>16</v>
      </c>
      <c r="M3684" t="str">
        <f>IF(PatientData[[#This Row],[Age]]&lt;=30,"18-30",IF(PatientData[[#This Row],[Age]]&lt;=40,"31-40",IF(PatientData[[#This Row],[Age]]&lt;=50,"41-50",IF(PatientData[[#This Row],[Age]]&lt;=60,"51-60",IF(PatientData[[#This Row],[Age]]&lt;=70,"61-70",IF(PatientData[[#This Row],[Age]]&lt;=80,"71-80","80+"))))))</f>
        <v>41-50</v>
      </c>
    </row>
    <row r="3685" spans="1:13" x14ac:dyDescent="0.25">
      <c r="A3685" t="s">
        <v>3709</v>
      </c>
      <c r="B3685">
        <v>53</v>
      </c>
      <c r="C3685" t="s">
        <v>13</v>
      </c>
      <c r="D3685">
        <v>138</v>
      </c>
      <c r="E3685">
        <v>120</v>
      </c>
      <c r="F3685">
        <v>28.9373905896271</v>
      </c>
      <c r="G3685" t="s">
        <v>10051</v>
      </c>
      <c r="H3685" t="s">
        <v>22</v>
      </c>
      <c r="I3685" t="s">
        <v>15</v>
      </c>
      <c r="J3685">
        <v>2</v>
      </c>
      <c r="K3685">
        <v>6210.72</v>
      </c>
      <c r="L3685" t="s">
        <v>23</v>
      </c>
      <c r="M3685" t="str">
        <f>IF(PatientData[[#This Row],[Age]]&lt;=30,"18-30",IF(PatientData[[#This Row],[Age]]&lt;=40,"31-40",IF(PatientData[[#This Row],[Age]]&lt;=50,"41-50",IF(PatientData[[#This Row],[Age]]&lt;=60,"51-60",IF(PatientData[[#This Row],[Age]]&lt;=70,"61-70",IF(PatientData[[#This Row],[Age]]&lt;=80,"71-80","80+"))))))</f>
        <v>51-60</v>
      </c>
    </row>
    <row r="3686" spans="1:13" x14ac:dyDescent="0.25">
      <c r="A3686" t="s">
        <v>3710</v>
      </c>
      <c r="B3686">
        <v>41</v>
      </c>
      <c r="C3686" t="s">
        <v>13</v>
      </c>
      <c r="D3686">
        <v>141</v>
      </c>
      <c r="E3686">
        <v>220.19449019734299</v>
      </c>
      <c r="F3686">
        <v>27.2866487396889</v>
      </c>
      <c r="G3686" t="s">
        <v>14</v>
      </c>
      <c r="H3686" t="s">
        <v>19</v>
      </c>
      <c r="I3686" t="s">
        <v>28</v>
      </c>
      <c r="J3686" t="s">
        <v>10051</v>
      </c>
      <c r="K3686">
        <v>4756.91</v>
      </c>
      <c r="L3686" t="s">
        <v>16</v>
      </c>
      <c r="M3686" t="str">
        <f>IF(PatientData[[#This Row],[Age]]&lt;=30,"18-30",IF(PatientData[[#This Row],[Age]]&lt;=40,"31-40",IF(PatientData[[#This Row],[Age]]&lt;=50,"41-50",IF(PatientData[[#This Row],[Age]]&lt;=60,"51-60",IF(PatientData[[#This Row],[Age]]&lt;=70,"61-70",IF(PatientData[[#This Row],[Age]]&lt;=80,"71-80","80+"))))))</f>
        <v>41-50</v>
      </c>
    </row>
    <row r="3687" spans="1:13" x14ac:dyDescent="0.25">
      <c r="A3687" t="s">
        <v>3711</v>
      </c>
      <c r="B3687">
        <v>44</v>
      </c>
      <c r="C3687" t="s">
        <v>25</v>
      </c>
      <c r="D3687">
        <v>136</v>
      </c>
      <c r="E3687">
        <v>198.15267949091501</v>
      </c>
      <c r="F3687">
        <v>29.661048423137299</v>
      </c>
      <c r="G3687" t="s">
        <v>36</v>
      </c>
      <c r="H3687" t="s">
        <v>19</v>
      </c>
      <c r="I3687" t="s">
        <v>15</v>
      </c>
      <c r="J3687">
        <v>2</v>
      </c>
      <c r="K3687">
        <v>7361.34</v>
      </c>
      <c r="L3687" t="s">
        <v>16</v>
      </c>
      <c r="M3687" t="str">
        <f>IF(PatientData[[#This Row],[Age]]&lt;=30,"18-30",IF(PatientData[[#This Row],[Age]]&lt;=40,"31-40",IF(PatientData[[#This Row],[Age]]&lt;=50,"41-50",IF(PatientData[[#This Row],[Age]]&lt;=60,"51-60",IF(PatientData[[#This Row],[Age]]&lt;=70,"61-70",IF(PatientData[[#This Row],[Age]]&lt;=80,"71-80","80+"))))))</f>
        <v>41-50</v>
      </c>
    </row>
    <row r="3688" spans="1:13" x14ac:dyDescent="0.25">
      <c r="A3688" t="s">
        <v>3712</v>
      </c>
      <c r="B3688">
        <v>18</v>
      </c>
      <c r="C3688" t="s">
        <v>13</v>
      </c>
      <c r="D3688">
        <v>106</v>
      </c>
      <c r="E3688">
        <v>230.349527788838</v>
      </c>
      <c r="F3688">
        <v>21.708455103929499</v>
      </c>
      <c r="G3688" t="s">
        <v>36</v>
      </c>
      <c r="H3688" t="s">
        <v>22</v>
      </c>
      <c r="I3688" t="s">
        <v>26</v>
      </c>
      <c r="J3688">
        <v>2</v>
      </c>
      <c r="K3688">
        <v>25424.75</v>
      </c>
      <c r="L3688" t="s">
        <v>16</v>
      </c>
      <c r="M3688" t="str">
        <f>IF(PatientData[[#This Row],[Age]]&lt;=30,"18-30",IF(PatientData[[#This Row],[Age]]&lt;=40,"31-40",IF(PatientData[[#This Row],[Age]]&lt;=50,"41-50",IF(PatientData[[#This Row],[Age]]&lt;=60,"51-60",IF(PatientData[[#This Row],[Age]]&lt;=70,"61-70",IF(PatientData[[#This Row],[Age]]&lt;=80,"71-80","80+"))))))</f>
        <v>18-30</v>
      </c>
    </row>
    <row r="3689" spans="1:13" x14ac:dyDescent="0.25">
      <c r="A3689" t="s">
        <v>3713</v>
      </c>
      <c r="B3689">
        <v>54</v>
      </c>
      <c r="C3689" t="s">
        <v>25</v>
      </c>
      <c r="D3689">
        <v>143</v>
      </c>
      <c r="E3689">
        <v>266.41890021389298</v>
      </c>
      <c r="F3689">
        <v>34.797301833657698</v>
      </c>
      <c r="G3689" t="s">
        <v>14</v>
      </c>
      <c r="H3689" t="s">
        <v>19</v>
      </c>
      <c r="I3689" t="s">
        <v>15</v>
      </c>
      <c r="J3689">
        <v>3</v>
      </c>
      <c r="K3689">
        <v>9282.4500000000007</v>
      </c>
      <c r="L3689" t="s">
        <v>10051</v>
      </c>
      <c r="M3689" t="str">
        <f>IF(PatientData[[#This Row],[Age]]&lt;=30,"18-30",IF(PatientData[[#This Row],[Age]]&lt;=40,"31-40",IF(PatientData[[#This Row],[Age]]&lt;=50,"41-50",IF(PatientData[[#This Row],[Age]]&lt;=60,"51-60",IF(PatientData[[#This Row],[Age]]&lt;=70,"61-70",IF(PatientData[[#This Row],[Age]]&lt;=80,"71-80","80+"))))))</f>
        <v>51-60</v>
      </c>
    </row>
    <row r="3690" spans="1:13" x14ac:dyDescent="0.25">
      <c r="A3690" t="s">
        <v>3714</v>
      </c>
      <c r="B3690">
        <v>56</v>
      </c>
      <c r="C3690" t="s">
        <v>25</v>
      </c>
      <c r="D3690">
        <v>127</v>
      </c>
      <c r="E3690">
        <v>200.612961402455</v>
      </c>
      <c r="F3690">
        <v>27.968709503340499</v>
      </c>
      <c r="G3690" t="s">
        <v>18</v>
      </c>
      <c r="H3690" t="s">
        <v>22</v>
      </c>
      <c r="I3690" t="s">
        <v>15</v>
      </c>
      <c r="J3690">
        <v>2</v>
      </c>
      <c r="K3690">
        <v>8713.9500000000007</v>
      </c>
      <c r="L3690" t="s">
        <v>16</v>
      </c>
      <c r="M3690" t="str">
        <f>IF(PatientData[[#This Row],[Age]]&lt;=30,"18-30",IF(PatientData[[#This Row],[Age]]&lt;=40,"31-40",IF(PatientData[[#This Row],[Age]]&lt;=50,"41-50",IF(PatientData[[#This Row],[Age]]&lt;=60,"51-60",IF(PatientData[[#This Row],[Age]]&lt;=70,"61-70",IF(PatientData[[#This Row],[Age]]&lt;=80,"71-80","80+"))))))</f>
        <v>51-60</v>
      </c>
    </row>
    <row r="3691" spans="1:13" x14ac:dyDescent="0.25">
      <c r="A3691" t="s">
        <v>3715</v>
      </c>
      <c r="B3691">
        <v>69</v>
      </c>
      <c r="C3691" t="s">
        <v>13</v>
      </c>
      <c r="D3691">
        <v>168</v>
      </c>
      <c r="E3691">
        <v>254.17627120583001</v>
      </c>
      <c r="F3691">
        <v>21.399829712654601</v>
      </c>
      <c r="G3691" t="s">
        <v>14</v>
      </c>
      <c r="H3691" t="s">
        <v>19</v>
      </c>
      <c r="I3691" t="s">
        <v>15</v>
      </c>
      <c r="J3691">
        <v>0</v>
      </c>
      <c r="K3691" t="s">
        <v>10051</v>
      </c>
      <c r="L3691" t="s">
        <v>16</v>
      </c>
      <c r="M3691" t="str">
        <f>IF(PatientData[[#This Row],[Age]]&lt;=30,"18-30",IF(PatientData[[#This Row],[Age]]&lt;=40,"31-40",IF(PatientData[[#This Row],[Age]]&lt;=50,"41-50",IF(PatientData[[#This Row],[Age]]&lt;=60,"51-60",IF(PatientData[[#This Row],[Age]]&lt;=70,"61-70",IF(PatientData[[#This Row],[Age]]&lt;=80,"71-80","80+"))))))</f>
        <v>61-70</v>
      </c>
    </row>
    <row r="3692" spans="1:13" x14ac:dyDescent="0.25">
      <c r="A3692" t="s">
        <v>3716</v>
      </c>
      <c r="B3692">
        <v>51</v>
      </c>
      <c r="C3692" t="s">
        <v>13</v>
      </c>
      <c r="D3692">
        <v>94</v>
      </c>
      <c r="E3692">
        <v>242.381877372095</v>
      </c>
      <c r="F3692">
        <v>27.388525668479399</v>
      </c>
      <c r="G3692" t="s">
        <v>14</v>
      </c>
      <c r="H3692" t="s">
        <v>19</v>
      </c>
      <c r="I3692" t="s">
        <v>28</v>
      </c>
      <c r="J3692">
        <v>6</v>
      </c>
      <c r="K3692">
        <v>3084.34</v>
      </c>
      <c r="L3692" t="s">
        <v>16</v>
      </c>
      <c r="M3692" t="str">
        <f>IF(PatientData[[#This Row],[Age]]&lt;=30,"18-30",IF(PatientData[[#This Row],[Age]]&lt;=40,"31-40",IF(PatientData[[#This Row],[Age]]&lt;=50,"41-50",IF(PatientData[[#This Row],[Age]]&lt;=60,"51-60",IF(PatientData[[#This Row],[Age]]&lt;=70,"61-70",IF(PatientData[[#This Row],[Age]]&lt;=80,"71-80","80+"))))))</f>
        <v>51-60</v>
      </c>
    </row>
    <row r="3693" spans="1:13" x14ac:dyDescent="0.25">
      <c r="A3693" t="s">
        <v>3717</v>
      </c>
      <c r="B3693">
        <v>64</v>
      </c>
      <c r="C3693" t="s">
        <v>13</v>
      </c>
      <c r="D3693">
        <v>142</v>
      </c>
      <c r="E3693">
        <v>209.69736261578799</v>
      </c>
      <c r="F3693">
        <v>27.911010389463701</v>
      </c>
      <c r="G3693" t="s">
        <v>14</v>
      </c>
      <c r="H3693" t="s">
        <v>10051</v>
      </c>
      <c r="I3693" t="s">
        <v>26</v>
      </c>
      <c r="J3693">
        <v>2</v>
      </c>
      <c r="K3693">
        <v>15660.42</v>
      </c>
      <c r="L3693" t="s">
        <v>16</v>
      </c>
      <c r="M3693" t="str">
        <f>IF(PatientData[[#This Row],[Age]]&lt;=30,"18-30",IF(PatientData[[#This Row],[Age]]&lt;=40,"31-40",IF(PatientData[[#This Row],[Age]]&lt;=50,"41-50",IF(PatientData[[#This Row],[Age]]&lt;=60,"51-60",IF(PatientData[[#This Row],[Age]]&lt;=70,"61-70",IF(PatientData[[#This Row],[Age]]&lt;=80,"71-80","80+"))))))</f>
        <v>61-70</v>
      </c>
    </row>
    <row r="3694" spans="1:13" x14ac:dyDescent="0.25">
      <c r="A3694" t="s">
        <v>3718</v>
      </c>
      <c r="B3694">
        <v>35</v>
      </c>
      <c r="C3694" t="s">
        <v>25</v>
      </c>
      <c r="D3694">
        <v>129</v>
      </c>
      <c r="E3694">
        <v>269.36346979688898</v>
      </c>
      <c r="F3694">
        <v>36.084278289539299</v>
      </c>
      <c r="G3694" t="s">
        <v>36</v>
      </c>
      <c r="H3694" t="s">
        <v>22</v>
      </c>
      <c r="I3694" t="s">
        <v>26</v>
      </c>
      <c r="J3694">
        <v>8</v>
      </c>
      <c r="K3694">
        <v>22572.33</v>
      </c>
      <c r="L3694" t="s">
        <v>16</v>
      </c>
      <c r="M3694" t="str">
        <f>IF(PatientData[[#This Row],[Age]]&lt;=30,"18-30",IF(PatientData[[#This Row],[Age]]&lt;=40,"31-40",IF(PatientData[[#This Row],[Age]]&lt;=50,"41-50",IF(PatientData[[#This Row],[Age]]&lt;=60,"51-60",IF(PatientData[[#This Row],[Age]]&lt;=70,"61-70",IF(PatientData[[#This Row],[Age]]&lt;=80,"71-80","80+"))))))</f>
        <v>31-40</v>
      </c>
    </row>
    <row r="3695" spans="1:13" x14ac:dyDescent="0.25">
      <c r="A3695" t="s">
        <v>3719</v>
      </c>
      <c r="B3695">
        <v>95</v>
      </c>
      <c r="C3695" t="s">
        <v>13</v>
      </c>
      <c r="D3695">
        <v>143</v>
      </c>
      <c r="E3695">
        <v>226.359747650213</v>
      </c>
      <c r="F3695">
        <v>35.717149564634603</v>
      </c>
      <c r="G3695" t="s">
        <v>36</v>
      </c>
      <c r="H3695" t="s">
        <v>19</v>
      </c>
      <c r="I3695" t="s">
        <v>26</v>
      </c>
      <c r="J3695">
        <v>5</v>
      </c>
      <c r="K3695">
        <v>10196.799999999999</v>
      </c>
      <c r="L3695" t="s">
        <v>16</v>
      </c>
      <c r="M3695" t="str">
        <f>IF(PatientData[[#This Row],[Age]]&lt;=30,"18-30",IF(PatientData[[#This Row],[Age]]&lt;=40,"31-40",IF(PatientData[[#This Row],[Age]]&lt;=50,"41-50",IF(PatientData[[#This Row],[Age]]&lt;=60,"51-60",IF(PatientData[[#This Row],[Age]]&lt;=70,"61-70",IF(PatientData[[#This Row],[Age]]&lt;=80,"71-80","80+"))))))</f>
        <v>80+</v>
      </c>
    </row>
    <row r="3696" spans="1:13" x14ac:dyDescent="0.25">
      <c r="A3696" t="s">
        <v>3720</v>
      </c>
      <c r="B3696">
        <v>65</v>
      </c>
      <c r="C3696" t="s">
        <v>25</v>
      </c>
      <c r="D3696">
        <v>152</v>
      </c>
      <c r="E3696">
        <v>192.517192079605</v>
      </c>
      <c r="F3696">
        <v>33.5455376042651</v>
      </c>
      <c r="G3696" t="s">
        <v>36</v>
      </c>
      <c r="H3696" t="s">
        <v>19</v>
      </c>
      <c r="I3696" t="s">
        <v>15</v>
      </c>
      <c r="J3696">
        <v>6</v>
      </c>
      <c r="K3696">
        <v>12373.31</v>
      </c>
      <c r="L3696" t="s">
        <v>16</v>
      </c>
      <c r="M3696" t="str">
        <f>IF(PatientData[[#This Row],[Age]]&lt;=30,"18-30",IF(PatientData[[#This Row],[Age]]&lt;=40,"31-40",IF(PatientData[[#This Row],[Age]]&lt;=50,"41-50",IF(PatientData[[#This Row],[Age]]&lt;=60,"51-60",IF(PatientData[[#This Row],[Age]]&lt;=70,"61-70",IF(PatientData[[#This Row],[Age]]&lt;=80,"71-80","80+"))))))</f>
        <v>61-70</v>
      </c>
    </row>
    <row r="3697" spans="1:13" x14ac:dyDescent="0.25">
      <c r="A3697" t="s">
        <v>3721</v>
      </c>
      <c r="B3697">
        <v>57</v>
      </c>
      <c r="C3697" t="s">
        <v>13</v>
      </c>
      <c r="D3697">
        <v>121</v>
      </c>
      <c r="E3697">
        <v>284.11857387686598</v>
      </c>
      <c r="F3697">
        <v>30.8639569545049</v>
      </c>
      <c r="G3697" t="s">
        <v>18</v>
      </c>
      <c r="H3697" t="s">
        <v>22</v>
      </c>
      <c r="I3697" t="s">
        <v>26</v>
      </c>
      <c r="J3697">
        <v>4</v>
      </c>
      <c r="K3697">
        <v>20385.740000000002</v>
      </c>
      <c r="L3697" t="s">
        <v>16</v>
      </c>
      <c r="M3697" t="str">
        <f>IF(PatientData[[#This Row],[Age]]&lt;=30,"18-30",IF(PatientData[[#This Row],[Age]]&lt;=40,"31-40",IF(PatientData[[#This Row],[Age]]&lt;=50,"41-50",IF(PatientData[[#This Row],[Age]]&lt;=60,"51-60",IF(PatientData[[#This Row],[Age]]&lt;=70,"61-70",IF(PatientData[[#This Row],[Age]]&lt;=80,"71-80","80+"))))))</f>
        <v>51-60</v>
      </c>
    </row>
    <row r="3698" spans="1:13" x14ac:dyDescent="0.25">
      <c r="A3698" t="s">
        <v>3722</v>
      </c>
      <c r="B3698">
        <v>68</v>
      </c>
      <c r="C3698" t="s">
        <v>13</v>
      </c>
      <c r="D3698" t="s">
        <v>10051</v>
      </c>
      <c r="E3698">
        <v>219.30452445548599</v>
      </c>
      <c r="F3698">
        <v>22.483438663252301</v>
      </c>
      <c r="G3698" t="s">
        <v>18</v>
      </c>
      <c r="H3698" t="s">
        <v>22</v>
      </c>
      <c r="I3698" t="s">
        <v>15</v>
      </c>
      <c r="J3698">
        <v>4</v>
      </c>
      <c r="K3698">
        <v>10020.65</v>
      </c>
      <c r="L3698" t="s">
        <v>10051</v>
      </c>
      <c r="M3698" t="str">
        <f>IF(PatientData[[#This Row],[Age]]&lt;=30,"18-30",IF(PatientData[[#This Row],[Age]]&lt;=40,"31-40",IF(PatientData[[#This Row],[Age]]&lt;=50,"41-50",IF(PatientData[[#This Row],[Age]]&lt;=60,"51-60",IF(PatientData[[#This Row],[Age]]&lt;=70,"61-70",IF(PatientData[[#This Row],[Age]]&lt;=80,"71-80","80+"))))))</f>
        <v>61-70</v>
      </c>
    </row>
    <row r="3699" spans="1:13" x14ac:dyDescent="0.25">
      <c r="A3699" t="s">
        <v>3723</v>
      </c>
      <c r="B3699">
        <v>61</v>
      </c>
      <c r="C3699" t="s">
        <v>13</v>
      </c>
      <c r="D3699">
        <v>125</v>
      </c>
      <c r="E3699">
        <v>252.905581400925</v>
      </c>
      <c r="F3699">
        <v>28.308237752487699</v>
      </c>
      <c r="G3699" t="s">
        <v>14</v>
      </c>
      <c r="H3699" t="s">
        <v>19</v>
      </c>
      <c r="I3699" t="s">
        <v>15</v>
      </c>
      <c r="J3699">
        <v>0</v>
      </c>
      <c r="K3699">
        <v>6773.02</v>
      </c>
      <c r="L3699" t="s">
        <v>20</v>
      </c>
      <c r="M3699" t="str">
        <f>IF(PatientData[[#This Row],[Age]]&lt;=30,"18-30",IF(PatientData[[#This Row],[Age]]&lt;=40,"31-40",IF(PatientData[[#This Row],[Age]]&lt;=50,"41-50",IF(PatientData[[#This Row],[Age]]&lt;=60,"51-60",IF(PatientData[[#This Row],[Age]]&lt;=70,"61-70",IF(PatientData[[#This Row],[Age]]&lt;=80,"71-80","80+"))))))</f>
        <v>61-70</v>
      </c>
    </row>
    <row r="3700" spans="1:13" x14ac:dyDescent="0.25">
      <c r="A3700" t="s">
        <v>3724</v>
      </c>
      <c r="B3700">
        <v>43</v>
      </c>
      <c r="C3700" t="s">
        <v>25</v>
      </c>
      <c r="D3700">
        <v>90</v>
      </c>
      <c r="E3700">
        <v>200.272382516455</v>
      </c>
      <c r="F3700">
        <v>20.4554251854886</v>
      </c>
      <c r="G3700" t="s">
        <v>14</v>
      </c>
      <c r="H3700" t="s">
        <v>22</v>
      </c>
      <c r="I3700" t="s">
        <v>28</v>
      </c>
      <c r="J3700">
        <v>2</v>
      </c>
      <c r="K3700">
        <v>2862.11</v>
      </c>
      <c r="L3700" t="s">
        <v>16</v>
      </c>
      <c r="M3700" t="str">
        <f>IF(PatientData[[#This Row],[Age]]&lt;=30,"18-30",IF(PatientData[[#This Row],[Age]]&lt;=40,"31-40",IF(PatientData[[#This Row],[Age]]&lt;=50,"41-50",IF(PatientData[[#This Row],[Age]]&lt;=60,"51-60",IF(PatientData[[#This Row],[Age]]&lt;=70,"61-70",IF(PatientData[[#This Row],[Age]]&lt;=80,"71-80","80+"))))))</f>
        <v>41-50</v>
      </c>
    </row>
    <row r="3701" spans="1:13" x14ac:dyDescent="0.25">
      <c r="A3701" t="s">
        <v>3725</v>
      </c>
      <c r="B3701">
        <v>47</v>
      </c>
      <c r="C3701" t="s">
        <v>13</v>
      </c>
      <c r="D3701">
        <v>149</v>
      </c>
      <c r="E3701" t="s">
        <v>10051</v>
      </c>
      <c r="F3701">
        <v>29.564469909446402</v>
      </c>
      <c r="G3701" t="s">
        <v>14</v>
      </c>
      <c r="H3701" t="s">
        <v>19</v>
      </c>
      <c r="I3701" t="s">
        <v>28</v>
      </c>
      <c r="J3701">
        <v>3</v>
      </c>
      <c r="K3701">
        <v>3702.61</v>
      </c>
      <c r="L3701" t="s">
        <v>16</v>
      </c>
      <c r="M3701" t="str">
        <f>IF(PatientData[[#This Row],[Age]]&lt;=30,"18-30",IF(PatientData[[#This Row],[Age]]&lt;=40,"31-40",IF(PatientData[[#This Row],[Age]]&lt;=50,"41-50",IF(PatientData[[#This Row],[Age]]&lt;=60,"51-60",IF(PatientData[[#This Row],[Age]]&lt;=70,"61-70",IF(PatientData[[#This Row],[Age]]&lt;=80,"71-80","80+"))))))</f>
        <v>41-50</v>
      </c>
    </row>
    <row r="3702" spans="1:13" x14ac:dyDescent="0.25">
      <c r="A3702" t="s">
        <v>3726</v>
      </c>
      <c r="B3702">
        <v>49</v>
      </c>
      <c r="C3702" t="s">
        <v>25</v>
      </c>
      <c r="D3702">
        <v>90</v>
      </c>
      <c r="E3702">
        <v>293.53222064606001</v>
      </c>
      <c r="F3702">
        <v>21.790336656108199</v>
      </c>
      <c r="G3702" t="s">
        <v>36</v>
      </c>
      <c r="H3702" t="s">
        <v>19</v>
      </c>
      <c r="I3702" t="s">
        <v>15</v>
      </c>
      <c r="J3702">
        <v>4</v>
      </c>
      <c r="K3702">
        <v>11548.65</v>
      </c>
      <c r="L3702" t="s">
        <v>16</v>
      </c>
      <c r="M3702" t="str">
        <f>IF(PatientData[[#This Row],[Age]]&lt;=30,"18-30",IF(PatientData[[#This Row],[Age]]&lt;=40,"31-40",IF(PatientData[[#This Row],[Age]]&lt;=50,"41-50",IF(PatientData[[#This Row],[Age]]&lt;=60,"51-60",IF(PatientData[[#This Row],[Age]]&lt;=70,"61-70",IF(PatientData[[#This Row],[Age]]&lt;=80,"71-80","80+"))))))</f>
        <v>41-50</v>
      </c>
    </row>
    <row r="3703" spans="1:13" x14ac:dyDescent="0.25">
      <c r="A3703" t="s">
        <v>3727</v>
      </c>
      <c r="B3703">
        <v>51</v>
      </c>
      <c r="C3703" t="s">
        <v>13</v>
      </c>
      <c r="D3703">
        <v>133</v>
      </c>
      <c r="E3703">
        <v>252.389467460882</v>
      </c>
      <c r="F3703">
        <v>34.594645065308697</v>
      </c>
      <c r="G3703" t="s">
        <v>36</v>
      </c>
      <c r="H3703" t="s">
        <v>19</v>
      </c>
      <c r="I3703" t="s">
        <v>15</v>
      </c>
      <c r="J3703">
        <v>7</v>
      </c>
      <c r="K3703">
        <v>12004.98</v>
      </c>
      <c r="L3703" t="s">
        <v>16</v>
      </c>
      <c r="M3703" t="str">
        <f>IF(PatientData[[#This Row],[Age]]&lt;=30,"18-30",IF(PatientData[[#This Row],[Age]]&lt;=40,"31-40",IF(PatientData[[#This Row],[Age]]&lt;=50,"41-50",IF(PatientData[[#This Row],[Age]]&lt;=60,"51-60",IF(PatientData[[#This Row],[Age]]&lt;=70,"61-70",IF(PatientData[[#This Row],[Age]]&lt;=80,"71-80","80+"))))))</f>
        <v>51-60</v>
      </c>
    </row>
    <row r="3704" spans="1:13" x14ac:dyDescent="0.25">
      <c r="A3704" t="s">
        <v>3728</v>
      </c>
      <c r="B3704">
        <v>21</v>
      </c>
      <c r="C3704" t="s">
        <v>13</v>
      </c>
      <c r="D3704">
        <v>140</v>
      </c>
      <c r="E3704">
        <v>171.785667391879</v>
      </c>
      <c r="F3704">
        <v>17.885205067830402</v>
      </c>
      <c r="G3704" t="s">
        <v>14</v>
      </c>
      <c r="H3704" t="s">
        <v>19</v>
      </c>
      <c r="I3704" t="s">
        <v>28</v>
      </c>
      <c r="J3704">
        <v>2</v>
      </c>
      <c r="K3704">
        <v>5001.09</v>
      </c>
      <c r="L3704" t="s">
        <v>16</v>
      </c>
      <c r="M3704" t="str">
        <f>IF(PatientData[[#This Row],[Age]]&lt;=30,"18-30",IF(PatientData[[#This Row],[Age]]&lt;=40,"31-40",IF(PatientData[[#This Row],[Age]]&lt;=50,"41-50",IF(PatientData[[#This Row],[Age]]&lt;=60,"51-60",IF(PatientData[[#This Row],[Age]]&lt;=70,"61-70",IF(PatientData[[#This Row],[Age]]&lt;=80,"71-80","80+"))))))</f>
        <v>18-30</v>
      </c>
    </row>
    <row r="3705" spans="1:13" x14ac:dyDescent="0.25">
      <c r="A3705" t="s">
        <v>3729</v>
      </c>
      <c r="B3705">
        <v>38</v>
      </c>
      <c r="C3705" t="s">
        <v>13</v>
      </c>
      <c r="D3705">
        <v>131</v>
      </c>
      <c r="E3705">
        <v>205.48091688212301</v>
      </c>
      <c r="F3705">
        <v>27.1381806385386</v>
      </c>
      <c r="G3705" t="s">
        <v>18</v>
      </c>
      <c r="H3705" t="s">
        <v>22</v>
      </c>
      <c r="I3705" t="s">
        <v>26</v>
      </c>
      <c r="J3705">
        <v>2</v>
      </c>
      <c r="K3705">
        <v>14571.08</v>
      </c>
      <c r="L3705" t="s">
        <v>16</v>
      </c>
      <c r="M3705" t="str">
        <f>IF(PatientData[[#This Row],[Age]]&lt;=30,"18-30",IF(PatientData[[#This Row],[Age]]&lt;=40,"31-40",IF(PatientData[[#This Row],[Age]]&lt;=50,"41-50",IF(PatientData[[#This Row],[Age]]&lt;=60,"51-60",IF(PatientData[[#This Row],[Age]]&lt;=70,"61-70",IF(PatientData[[#This Row],[Age]]&lt;=80,"71-80","80+"))))))</f>
        <v>31-40</v>
      </c>
    </row>
    <row r="3706" spans="1:13" x14ac:dyDescent="0.25">
      <c r="A3706" t="s">
        <v>3730</v>
      </c>
      <c r="B3706">
        <v>61</v>
      </c>
      <c r="C3706" t="s">
        <v>25</v>
      </c>
      <c r="D3706">
        <v>122</v>
      </c>
      <c r="E3706">
        <v>193.00498560333699</v>
      </c>
      <c r="F3706">
        <v>28.623119371251299</v>
      </c>
      <c r="G3706" t="s">
        <v>36</v>
      </c>
      <c r="H3706" t="s">
        <v>22</v>
      </c>
      <c r="I3706" t="s">
        <v>26</v>
      </c>
      <c r="J3706">
        <v>4</v>
      </c>
      <c r="K3706">
        <v>17865.93</v>
      </c>
      <c r="L3706" t="s">
        <v>23</v>
      </c>
      <c r="M3706" t="str">
        <f>IF(PatientData[[#This Row],[Age]]&lt;=30,"18-30",IF(PatientData[[#This Row],[Age]]&lt;=40,"31-40",IF(PatientData[[#This Row],[Age]]&lt;=50,"41-50",IF(PatientData[[#This Row],[Age]]&lt;=60,"51-60",IF(PatientData[[#This Row],[Age]]&lt;=70,"61-70",IF(PatientData[[#This Row],[Age]]&lt;=80,"71-80","80+"))))))</f>
        <v>61-70</v>
      </c>
    </row>
    <row r="3707" spans="1:13" x14ac:dyDescent="0.25">
      <c r="A3707" t="s">
        <v>3731</v>
      </c>
      <c r="B3707">
        <v>47</v>
      </c>
      <c r="C3707" t="s">
        <v>13</v>
      </c>
      <c r="D3707">
        <v>126</v>
      </c>
      <c r="E3707">
        <v>243.02185895576801</v>
      </c>
      <c r="F3707">
        <v>31.896643222644599</v>
      </c>
      <c r="G3707" t="s">
        <v>18</v>
      </c>
      <c r="H3707" t="s">
        <v>19</v>
      </c>
      <c r="I3707" t="s">
        <v>28</v>
      </c>
      <c r="J3707">
        <v>1</v>
      </c>
      <c r="K3707">
        <v>5842.89</v>
      </c>
      <c r="L3707" t="s">
        <v>16</v>
      </c>
      <c r="M3707" t="str">
        <f>IF(PatientData[[#This Row],[Age]]&lt;=30,"18-30",IF(PatientData[[#This Row],[Age]]&lt;=40,"31-40",IF(PatientData[[#This Row],[Age]]&lt;=50,"41-50",IF(PatientData[[#This Row],[Age]]&lt;=60,"51-60",IF(PatientData[[#This Row],[Age]]&lt;=70,"61-70",IF(PatientData[[#This Row],[Age]]&lt;=80,"71-80","80+"))))))</f>
        <v>41-50</v>
      </c>
    </row>
    <row r="3708" spans="1:13" x14ac:dyDescent="0.25">
      <c r="A3708" t="s">
        <v>3732</v>
      </c>
      <c r="B3708">
        <v>55</v>
      </c>
      <c r="C3708" t="s">
        <v>13</v>
      </c>
      <c r="D3708">
        <v>127</v>
      </c>
      <c r="E3708">
        <v>207.45973259089001</v>
      </c>
      <c r="F3708">
        <v>21.954420316234899</v>
      </c>
      <c r="G3708" t="s">
        <v>14</v>
      </c>
      <c r="H3708" t="s">
        <v>19</v>
      </c>
      <c r="I3708" t="s">
        <v>28</v>
      </c>
      <c r="J3708">
        <v>4</v>
      </c>
      <c r="K3708">
        <v>2770</v>
      </c>
      <c r="L3708" t="s">
        <v>23</v>
      </c>
      <c r="M3708" t="str">
        <f>IF(PatientData[[#This Row],[Age]]&lt;=30,"18-30",IF(PatientData[[#This Row],[Age]]&lt;=40,"31-40",IF(PatientData[[#This Row],[Age]]&lt;=50,"41-50",IF(PatientData[[#This Row],[Age]]&lt;=60,"51-60",IF(PatientData[[#This Row],[Age]]&lt;=70,"61-70",IF(PatientData[[#This Row],[Age]]&lt;=80,"71-80","80+"))))))</f>
        <v>51-60</v>
      </c>
    </row>
    <row r="3709" spans="1:13" x14ac:dyDescent="0.25">
      <c r="A3709" t="s">
        <v>3733</v>
      </c>
      <c r="B3709">
        <v>77</v>
      </c>
      <c r="C3709" t="s">
        <v>25</v>
      </c>
      <c r="D3709">
        <v>147</v>
      </c>
      <c r="E3709">
        <v>306.10636361447501</v>
      </c>
      <c r="F3709">
        <v>28.872461515571199</v>
      </c>
      <c r="G3709" t="s">
        <v>14</v>
      </c>
      <c r="H3709" t="s">
        <v>19</v>
      </c>
      <c r="I3709" t="s">
        <v>15</v>
      </c>
      <c r="J3709">
        <v>3</v>
      </c>
      <c r="K3709">
        <v>6456.12</v>
      </c>
      <c r="L3709" t="s">
        <v>23</v>
      </c>
      <c r="M3709" t="str">
        <f>IF(PatientData[[#This Row],[Age]]&lt;=30,"18-30",IF(PatientData[[#This Row],[Age]]&lt;=40,"31-40",IF(PatientData[[#This Row],[Age]]&lt;=50,"41-50",IF(PatientData[[#This Row],[Age]]&lt;=60,"51-60",IF(PatientData[[#This Row],[Age]]&lt;=70,"61-70",IF(PatientData[[#This Row],[Age]]&lt;=80,"71-80","80+"))))))</f>
        <v>71-80</v>
      </c>
    </row>
    <row r="3710" spans="1:13" x14ac:dyDescent="0.25">
      <c r="A3710" t="s">
        <v>3734</v>
      </c>
      <c r="B3710">
        <v>55</v>
      </c>
      <c r="C3710" t="s">
        <v>25</v>
      </c>
      <c r="D3710">
        <v>124</v>
      </c>
      <c r="E3710">
        <v>219.02528630016599</v>
      </c>
      <c r="F3710">
        <v>24.6205869323957</v>
      </c>
      <c r="G3710" t="s">
        <v>14</v>
      </c>
      <c r="H3710" t="s">
        <v>22</v>
      </c>
      <c r="I3710" t="s">
        <v>15</v>
      </c>
      <c r="J3710">
        <v>3</v>
      </c>
      <c r="K3710">
        <v>7388.45</v>
      </c>
      <c r="L3710" t="s">
        <v>16</v>
      </c>
      <c r="M3710" t="str">
        <f>IF(PatientData[[#This Row],[Age]]&lt;=30,"18-30",IF(PatientData[[#This Row],[Age]]&lt;=40,"31-40",IF(PatientData[[#This Row],[Age]]&lt;=50,"41-50",IF(PatientData[[#This Row],[Age]]&lt;=60,"51-60",IF(PatientData[[#This Row],[Age]]&lt;=70,"61-70",IF(PatientData[[#This Row],[Age]]&lt;=80,"71-80","80+"))))))</f>
        <v>51-60</v>
      </c>
    </row>
    <row r="3711" spans="1:13" x14ac:dyDescent="0.25">
      <c r="A3711" t="s">
        <v>3735</v>
      </c>
      <c r="B3711">
        <v>34</v>
      </c>
      <c r="C3711" t="s">
        <v>13</v>
      </c>
      <c r="D3711">
        <v>135</v>
      </c>
      <c r="E3711">
        <v>236.16462843945999</v>
      </c>
      <c r="F3711">
        <v>30.555069496338099</v>
      </c>
      <c r="G3711" t="s">
        <v>14</v>
      </c>
      <c r="H3711" t="s">
        <v>19</v>
      </c>
      <c r="I3711" t="s">
        <v>28</v>
      </c>
      <c r="J3711">
        <v>4</v>
      </c>
      <c r="K3711">
        <v>2794.28</v>
      </c>
      <c r="L3711" t="s">
        <v>16</v>
      </c>
      <c r="M3711" t="str">
        <f>IF(PatientData[[#This Row],[Age]]&lt;=30,"18-30",IF(PatientData[[#This Row],[Age]]&lt;=40,"31-40",IF(PatientData[[#This Row],[Age]]&lt;=50,"41-50",IF(PatientData[[#This Row],[Age]]&lt;=60,"51-60",IF(PatientData[[#This Row],[Age]]&lt;=70,"61-70",IF(PatientData[[#This Row],[Age]]&lt;=80,"71-80","80+"))))))</f>
        <v>31-40</v>
      </c>
    </row>
    <row r="3712" spans="1:13" x14ac:dyDescent="0.25">
      <c r="A3712" t="s">
        <v>3736</v>
      </c>
      <c r="B3712">
        <v>45</v>
      </c>
      <c r="C3712" t="s">
        <v>13</v>
      </c>
      <c r="D3712">
        <v>127</v>
      </c>
      <c r="E3712">
        <v>216.863218876373</v>
      </c>
      <c r="F3712">
        <v>24.684350679757401</v>
      </c>
      <c r="G3712" t="s">
        <v>14</v>
      </c>
      <c r="H3712" t="s">
        <v>19</v>
      </c>
      <c r="I3712" t="s">
        <v>15</v>
      </c>
      <c r="J3712">
        <v>0</v>
      </c>
      <c r="K3712">
        <v>7480.23</v>
      </c>
      <c r="L3712" t="s">
        <v>16</v>
      </c>
      <c r="M3712" t="str">
        <f>IF(PatientData[[#This Row],[Age]]&lt;=30,"18-30",IF(PatientData[[#This Row],[Age]]&lt;=40,"31-40",IF(PatientData[[#This Row],[Age]]&lt;=50,"41-50",IF(PatientData[[#This Row],[Age]]&lt;=60,"51-60",IF(PatientData[[#This Row],[Age]]&lt;=70,"61-70",IF(PatientData[[#This Row],[Age]]&lt;=80,"71-80","80+"))))))</f>
        <v>41-50</v>
      </c>
    </row>
    <row r="3713" spans="1:13" x14ac:dyDescent="0.25">
      <c r="A3713" t="s">
        <v>3737</v>
      </c>
      <c r="B3713">
        <v>56</v>
      </c>
      <c r="C3713" t="s">
        <v>25</v>
      </c>
      <c r="D3713">
        <v>133</v>
      </c>
      <c r="E3713">
        <v>207.36085912346101</v>
      </c>
      <c r="F3713">
        <v>32.760447751250403</v>
      </c>
      <c r="G3713" t="s">
        <v>18</v>
      </c>
      <c r="H3713" t="s">
        <v>22</v>
      </c>
      <c r="I3713" t="s">
        <v>26</v>
      </c>
      <c r="J3713">
        <v>4</v>
      </c>
      <c r="K3713">
        <v>21729.73</v>
      </c>
      <c r="L3713" t="s">
        <v>16</v>
      </c>
      <c r="M3713" t="str">
        <f>IF(PatientData[[#This Row],[Age]]&lt;=30,"18-30",IF(PatientData[[#This Row],[Age]]&lt;=40,"31-40",IF(PatientData[[#This Row],[Age]]&lt;=50,"41-50",IF(PatientData[[#This Row],[Age]]&lt;=60,"51-60",IF(PatientData[[#This Row],[Age]]&lt;=70,"61-70",IF(PatientData[[#This Row],[Age]]&lt;=80,"71-80","80+"))))))</f>
        <v>51-60</v>
      </c>
    </row>
    <row r="3714" spans="1:13" x14ac:dyDescent="0.25">
      <c r="A3714" t="s">
        <v>3738</v>
      </c>
      <c r="B3714">
        <v>51</v>
      </c>
      <c r="C3714" t="s">
        <v>25</v>
      </c>
      <c r="D3714">
        <v>118</v>
      </c>
      <c r="E3714">
        <v>242.045676074114</v>
      </c>
      <c r="F3714">
        <v>27.053550138395099</v>
      </c>
      <c r="G3714" t="s">
        <v>36</v>
      </c>
      <c r="H3714" t="s">
        <v>19</v>
      </c>
      <c r="I3714" t="s">
        <v>15</v>
      </c>
      <c r="J3714">
        <v>3</v>
      </c>
      <c r="K3714">
        <v>13116.72</v>
      </c>
      <c r="L3714" t="s">
        <v>16</v>
      </c>
      <c r="M3714" t="str">
        <f>IF(PatientData[[#This Row],[Age]]&lt;=30,"18-30",IF(PatientData[[#This Row],[Age]]&lt;=40,"31-40",IF(PatientData[[#This Row],[Age]]&lt;=50,"41-50",IF(PatientData[[#This Row],[Age]]&lt;=60,"51-60",IF(PatientData[[#This Row],[Age]]&lt;=70,"61-70",IF(PatientData[[#This Row],[Age]]&lt;=80,"71-80","80+"))))))</f>
        <v>51-60</v>
      </c>
    </row>
    <row r="3715" spans="1:13" x14ac:dyDescent="0.25">
      <c r="A3715" t="s">
        <v>3739</v>
      </c>
      <c r="B3715">
        <v>52</v>
      </c>
      <c r="C3715" t="s">
        <v>13</v>
      </c>
      <c r="D3715">
        <v>132</v>
      </c>
      <c r="E3715">
        <v>234.05632263663099</v>
      </c>
      <c r="F3715">
        <v>27.761947460773701</v>
      </c>
      <c r="G3715" t="s">
        <v>36</v>
      </c>
      <c r="H3715" t="s">
        <v>19</v>
      </c>
      <c r="I3715" t="s">
        <v>15</v>
      </c>
      <c r="J3715">
        <v>5</v>
      </c>
      <c r="K3715">
        <v>14697.82</v>
      </c>
      <c r="L3715" t="s">
        <v>16</v>
      </c>
      <c r="M3715" t="str">
        <f>IF(PatientData[[#This Row],[Age]]&lt;=30,"18-30",IF(PatientData[[#This Row],[Age]]&lt;=40,"31-40",IF(PatientData[[#This Row],[Age]]&lt;=50,"41-50",IF(PatientData[[#This Row],[Age]]&lt;=60,"51-60",IF(PatientData[[#This Row],[Age]]&lt;=70,"61-70",IF(PatientData[[#This Row],[Age]]&lt;=80,"71-80","80+"))))))</f>
        <v>51-60</v>
      </c>
    </row>
    <row r="3716" spans="1:13" x14ac:dyDescent="0.25">
      <c r="A3716" t="s">
        <v>3740</v>
      </c>
      <c r="B3716">
        <v>44</v>
      </c>
      <c r="C3716" t="s">
        <v>25</v>
      </c>
      <c r="D3716">
        <v>140</v>
      </c>
      <c r="E3716">
        <v>247.28165370783901</v>
      </c>
      <c r="F3716">
        <v>25.6719519519656</v>
      </c>
      <c r="G3716" t="s">
        <v>18</v>
      </c>
      <c r="H3716" t="s">
        <v>22</v>
      </c>
      <c r="I3716" t="s">
        <v>26</v>
      </c>
      <c r="J3716">
        <v>3</v>
      </c>
      <c r="K3716">
        <v>14828.15</v>
      </c>
      <c r="L3716" t="s">
        <v>16</v>
      </c>
      <c r="M3716" t="str">
        <f>IF(PatientData[[#This Row],[Age]]&lt;=30,"18-30",IF(PatientData[[#This Row],[Age]]&lt;=40,"31-40",IF(PatientData[[#This Row],[Age]]&lt;=50,"41-50",IF(PatientData[[#This Row],[Age]]&lt;=60,"51-60",IF(PatientData[[#This Row],[Age]]&lt;=70,"61-70",IF(PatientData[[#This Row],[Age]]&lt;=80,"71-80","80+"))))))</f>
        <v>41-50</v>
      </c>
    </row>
    <row r="3717" spans="1:13" x14ac:dyDescent="0.25">
      <c r="A3717" t="s">
        <v>3741</v>
      </c>
      <c r="B3717">
        <v>81</v>
      </c>
      <c r="C3717" t="s">
        <v>13</v>
      </c>
      <c r="D3717">
        <v>154</v>
      </c>
      <c r="E3717">
        <v>263.78891536958702</v>
      </c>
      <c r="F3717">
        <v>27.331698545347098</v>
      </c>
      <c r="G3717" t="s">
        <v>14</v>
      </c>
      <c r="H3717" t="s">
        <v>19</v>
      </c>
      <c r="I3717" t="s">
        <v>15</v>
      </c>
      <c r="J3717">
        <v>0</v>
      </c>
      <c r="K3717">
        <v>12332.62</v>
      </c>
      <c r="L3717" t="s">
        <v>16</v>
      </c>
      <c r="M3717" t="str">
        <f>IF(PatientData[[#This Row],[Age]]&lt;=30,"18-30",IF(PatientData[[#This Row],[Age]]&lt;=40,"31-40",IF(PatientData[[#This Row],[Age]]&lt;=50,"41-50",IF(PatientData[[#This Row],[Age]]&lt;=60,"51-60",IF(PatientData[[#This Row],[Age]]&lt;=70,"61-70",IF(PatientData[[#This Row],[Age]]&lt;=80,"71-80","80+"))))))</f>
        <v>80+</v>
      </c>
    </row>
    <row r="3718" spans="1:13" x14ac:dyDescent="0.25">
      <c r="A3718" t="s">
        <v>3742</v>
      </c>
      <c r="B3718">
        <v>56</v>
      </c>
      <c r="C3718" t="s">
        <v>13</v>
      </c>
      <c r="D3718">
        <v>132</v>
      </c>
      <c r="E3718">
        <v>246.22342427034599</v>
      </c>
      <c r="F3718">
        <v>30.316547460421901</v>
      </c>
      <c r="G3718" t="s">
        <v>14</v>
      </c>
      <c r="H3718" t="s">
        <v>19</v>
      </c>
      <c r="I3718" t="s">
        <v>15</v>
      </c>
      <c r="J3718">
        <v>2</v>
      </c>
      <c r="K3718">
        <v>8651.34</v>
      </c>
      <c r="L3718" t="s">
        <v>16</v>
      </c>
      <c r="M3718" t="str">
        <f>IF(PatientData[[#This Row],[Age]]&lt;=30,"18-30",IF(PatientData[[#This Row],[Age]]&lt;=40,"31-40",IF(PatientData[[#This Row],[Age]]&lt;=50,"41-50",IF(PatientData[[#This Row],[Age]]&lt;=60,"51-60",IF(PatientData[[#This Row],[Age]]&lt;=70,"61-70",IF(PatientData[[#This Row],[Age]]&lt;=80,"71-80","80+"))))))</f>
        <v>51-60</v>
      </c>
    </row>
    <row r="3719" spans="1:13" x14ac:dyDescent="0.25">
      <c r="A3719" t="s">
        <v>3743</v>
      </c>
      <c r="B3719">
        <v>64</v>
      </c>
      <c r="C3719" t="s">
        <v>13</v>
      </c>
      <c r="D3719">
        <v>129</v>
      </c>
      <c r="E3719">
        <v>289.73759280123301</v>
      </c>
      <c r="F3719">
        <v>28.915475141888201</v>
      </c>
      <c r="G3719" t="s">
        <v>14</v>
      </c>
      <c r="H3719" t="s">
        <v>19</v>
      </c>
      <c r="I3719" t="s">
        <v>15</v>
      </c>
      <c r="J3719">
        <v>5</v>
      </c>
      <c r="K3719">
        <v>11440.45</v>
      </c>
      <c r="L3719" t="s">
        <v>16</v>
      </c>
      <c r="M3719" t="str">
        <f>IF(PatientData[[#This Row],[Age]]&lt;=30,"18-30",IF(PatientData[[#This Row],[Age]]&lt;=40,"31-40",IF(PatientData[[#This Row],[Age]]&lt;=50,"41-50",IF(PatientData[[#This Row],[Age]]&lt;=60,"51-60",IF(PatientData[[#This Row],[Age]]&lt;=70,"61-70",IF(PatientData[[#This Row],[Age]]&lt;=80,"71-80","80+"))))))</f>
        <v>61-70</v>
      </c>
    </row>
    <row r="3720" spans="1:13" x14ac:dyDescent="0.25">
      <c r="A3720" t="s">
        <v>3744</v>
      </c>
      <c r="B3720">
        <v>53</v>
      </c>
      <c r="C3720" t="s">
        <v>25</v>
      </c>
      <c r="D3720">
        <v>124</v>
      </c>
      <c r="E3720">
        <v>159.05618207363</v>
      </c>
      <c r="F3720">
        <v>27.678441524646999</v>
      </c>
      <c r="G3720" t="s">
        <v>14</v>
      </c>
      <c r="H3720" t="s">
        <v>19</v>
      </c>
      <c r="I3720" t="s">
        <v>28</v>
      </c>
      <c r="J3720">
        <v>4</v>
      </c>
      <c r="K3720">
        <v>2790.35</v>
      </c>
      <c r="L3720" t="s">
        <v>23</v>
      </c>
      <c r="M3720" t="str">
        <f>IF(PatientData[[#This Row],[Age]]&lt;=30,"18-30",IF(PatientData[[#This Row],[Age]]&lt;=40,"31-40",IF(PatientData[[#This Row],[Age]]&lt;=50,"41-50",IF(PatientData[[#This Row],[Age]]&lt;=60,"51-60",IF(PatientData[[#This Row],[Age]]&lt;=70,"61-70",IF(PatientData[[#This Row],[Age]]&lt;=80,"71-80","80+"))))))</f>
        <v>51-60</v>
      </c>
    </row>
    <row r="3721" spans="1:13" x14ac:dyDescent="0.25">
      <c r="A3721" t="s">
        <v>3745</v>
      </c>
      <c r="B3721">
        <v>37</v>
      </c>
      <c r="C3721" t="s">
        <v>25</v>
      </c>
      <c r="D3721">
        <v>136</v>
      </c>
      <c r="E3721">
        <v>200.44641929630899</v>
      </c>
      <c r="F3721">
        <v>26.230783015766601</v>
      </c>
      <c r="G3721" t="s">
        <v>18</v>
      </c>
      <c r="H3721" t="s">
        <v>22</v>
      </c>
      <c r="I3721" t="s">
        <v>15</v>
      </c>
      <c r="J3721">
        <v>3</v>
      </c>
      <c r="K3721">
        <v>8747.41</v>
      </c>
      <c r="L3721" t="s">
        <v>16</v>
      </c>
      <c r="M3721" t="str">
        <f>IF(PatientData[[#This Row],[Age]]&lt;=30,"18-30",IF(PatientData[[#This Row],[Age]]&lt;=40,"31-40",IF(PatientData[[#This Row],[Age]]&lt;=50,"41-50",IF(PatientData[[#This Row],[Age]]&lt;=60,"51-60",IF(PatientData[[#This Row],[Age]]&lt;=70,"61-70",IF(PatientData[[#This Row],[Age]]&lt;=80,"71-80","80+"))))))</f>
        <v>31-40</v>
      </c>
    </row>
    <row r="3722" spans="1:13" x14ac:dyDescent="0.25">
      <c r="A3722" t="s">
        <v>3746</v>
      </c>
      <c r="B3722">
        <v>56</v>
      </c>
      <c r="C3722" t="s">
        <v>25</v>
      </c>
      <c r="D3722">
        <v>163</v>
      </c>
      <c r="E3722">
        <v>251.90080446106799</v>
      </c>
      <c r="F3722">
        <v>25.876824611969599</v>
      </c>
      <c r="G3722" t="s">
        <v>18</v>
      </c>
      <c r="H3722" t="s">
        <v>19</v>
      </c>
      <c r="I3722" t="s">
        <v>15</v>
      </c>
      <c r="J3722">
        <v>5</v>
      </c>
      <c r="K3722">
        <v>4562.5600000000004</v>
      </c>
      <c r="L3722" t="s">
        <v>23</v>
      </c>
      <c r="M3722" t="str">
        <f>IF(PatientData[[#This Row],[Age]]&lt;=30,"18-30",IF(PatientData[[#This Row],[Age]]&lt;=40,"31-40",IF(PatientData[[#This Row],[Age]]&lt;=50,"41-50",IF(PatientData[[#This Row],[Age]]&lt;=60,"51-60",IF(PatientData[[#This Row],[Age]]&lt;=70,"61-70",IF(PatientData[[#This Row],[Age]]&lt;=80,"71-80","80+"))))))</f>
        <v>51-60</v>
      </c>
    </row>
    <row r="3723" spans="1:13" x14ac:dyDescent="0.25">
      <c r="A3723" t="s">
        <v>3747</v>
      </c>
      <c r="B3723">
        <v>71</v>
      </c>
      <c r="C3723" t="s">
        <v>13</v>
      </c>
      <c r="D3723">
        <v>160</v>
      </c>
      <c r="E3723">
        <v>220.8254616143</v>
      </c>
      <c r="F3723">
        <v>36.498749764234702</v>
      </c>
      <c r="G3723" t="s">
        <v>36</v>
      </c>
      <c r="H3723" t="s">
        <v>22</v>
      </c>
      <c r="I3723" t="s">
        <v>26</v>
      </c>
      <c r="J3723">
        <v>7</v>
      </c>
      <c r="K3723">
        <v>17325.650000000001</v>
      </c>
      <c r="L3723" t="s">
        <v>23</v>
      </c>
      <c r="M3723" t="str">
        <f>IF(PatientData[[#This Row],[Age]]&lt;=30,"18-30",IF(PatientData[[#This Row],[Age]]&lt;=40,"31-40",IF(PatientData[[#This Row],[Age]]&lt;=50,"41-50",IF(PatientData[[#This Row],[Age]]&lt;=60,"51-60",IF(PatientData[[#This Row],[Age]]&lt;=70,"61-70",IF(PatientData[[#This Row],[Age]]&lt;=80,"71-80","80+"))))))</f>
        <v>71-80</v>
      </c>
    </row>
    <row r="3724" spans="1:13" x14ac:dyDescent="0.25">
      <c r="A3724" t="s">
        <v>3748</v>
      </c>
      <c r="B3724">
        <v>63</v>
      </c>
      <c r="C3724" t="s">
        <v>25</v>
      </c>
      <c r="D3724">
        <v>103</v>
      </c>
      <c r="E3724">
        <v>188.27663633826899</v>
      </c>
      <c r="F3724">
        <v>23.799813340841901</v>
      </c>
      <c r="G3724" t="s">
        <v>14</v>
      </c>
      <c r="H3724" t="s">
        <v>19</v>
      </c>
      <c r="I3724" t="s">
        <v>28</v>
      </c>
      <c r="J3724">
        <v>1</v>
      </c>
      <c r="K3724">
        <v>1230.74</v>
      </c>
      <c r="L3724" t="s">
        <v>16</v>
      </c>
      <c r="M3724" t="str">
        <f>IF(PatientData[[#This Row],[Age]]&lt;=30,"18-30",IF(PatientData[[#This Row],[Age]]&lt;=40,"31-40",IF(PatientData[[#This Row],[Age]]&lt;=50,"41-50",IF(PatientData[[#This Row],[Age]]&lt;=60,"51-60",IF(PatientData[[#This Row],[Age]]&lt;=70,"61-70",IF(PatientData[[#This Row],[Age]]&lt;=80,"71-80","80+"))))))</f>
        <v>61-70</v>
      </c>
    </row>
    <row r="3725" spans="1:13" x14ac:dyDescent="0.25">
      <c r="A3725" t="s">
        <v>3749</v>
      </c>
      <c r="B3725">
        <v>50</v>
      </c>
      <c r="C3725" t="s">
        <v>13</v>
      </c>
      <c r="D3725">
        <v>126</v>
      </c>
      <c r="E3725">
        <v>214.044898077326</v>
      </c>
      <c r="F3725">
        <v>21.4991189770817</v>
      </c>
      <c r="G3725" t="s">
        <v>18</v>
      </c>
      <c r="H3725" t="s">
        <v>19</v>
      </c>
      <c r="I3725" t="s">
        <v>15</v>
      </c>
      <c r="J3725">
        <v>6</v>
      </c>
      <c r="K3725">
        <v>13668.78</v>
      </c>
      <c r="L3725" t="s">
        <v>16</v>
      </c>
      <c r="M3725" t="str">
        <f>IF(PatientData[[#This Row],[Age]]&lt;=30,"18-30",IF(PatientData[[#This Row],[Age]]&lt;=40,"31-40",IF(PatientData[[#This Row],[Age]]&lt;=50,"41-50",IF(PatientData[[#This Row],[Age]]&lt;=60,"51-60",IF(PatientData[[#This Row],[Age]]&lt;=70,"61-70",IF(PatientData[[#This Row],[Age]]&lt;=80,"71-80","80+"))))))</f>
        <v>41-50</v>
      </c>
    </row>
    <row r="3726" spans="1:13" x14ac:dyDescent="0.25">
      <c r="A3726" t="s">
        <v>3750</v>
      </c>
      <c r="B3726">
        <v>54</v>
      </c>
      <c r="C3726" t="s">
        <v>25</v>
      </c>
      <c r="D3726">
        <v>135</v>
      </c>
      <c r="E3726">
        <v>158.594503263024</v>
      </c>
      <c r="F3726">
        <v>27.8708554714458</v>
      </c>
      <c r="G3726" t="s">
        <v>18</v>
      </c>
      <c r="H3726" t="s">
        <v>22</v>
      </c>
      <c r="I3726" t="s">
        <v>26</v>
      </c>
      <c r="J3726">
        <v>0</v>
      </c>
      <c r="K3726">
        <v>21945.37</v>
      </c>
      <c r="L3726" t="s">
        <v>23</v>
      </c>
      <c r="M3726" t="str">
        <f>IF(PatientData[[#This Row],[Age]]&lt;=30,"18-30",IF(PatientData[[#This Row],[Age]]&lt;=40,"31-40",IF(PatientData[[#This Row],[Age]]&lt;=50,"41-50",IF(PatientData[[#This Row],[Age]]&lt;=60,"51-60",IF(PatientData[[#This Row],[Age]]&lt;=70,"61-70",IF(PatientData[[#This Row],[Age]]&lt;=80,"71-80","80+"))))))</f>
        <v>51-60</v>
      </c>
    </row>
    <row r="3727" spans="1:13" x14ac:dyDescent="0.25">
      <c r="A3727" t="s">
        <v>3751</v>
      </c>
      <c r="B3727">
        <v>52</v>
      </c>
      <c r="C3727" t="s">
        <v>25</v>
      </c>
      <c r="D3727">
        <v>106</v>
      </c>
      <c r="E3727">
        <v>228.07394547831399</v>
      </c>
      <c r="F3727">
        <v>34.9095308832783</v>
      </c>
      <c r="G3727" t="s">
        <v>14</v>
      </c>
      <c r="H3727" t="s">
        <v>19</v>
      </c>
      <c r="I3727" t="s">
        <v>28</v>
      </c>
      <c r="J3727">
        <v>2</v>
      </c>
      <c r="K3727">
        <v>2208.81</v>
      </c>
      <c r="L3727" t="s">
        <v>16</v>
      </c>
      <c r="M3727" t="str">
        <f>IF(PatientData[[#This Row],[Age]]&lt;=30,"18-30",IF(PatientData[[#This Row],[Age]]&lt;=40,"31-40",IF(PatientData[[#This Row],[Age]]&lt;=50,"41-50",IF(PatientData[[#This Row],[Age]]&lt;=60,"51-60",IF(PatientData[[#This Row],[Age]]&lt;=70,"61-70",IF(PatientData[[#This Row],[Age]]&lt;=80,"71-80","80+"))))))</f>
        <v>51-60</v>
      </c>
    </row>
    <row r="3728" spans="1:13" x14ac:dyDescent="0.25">
      <c r="A3728" t="s">
        <v>3752</v>
      </c>
      <c r="B3728">
        <v>95</v>
      </c>
      <c r="C3728" t="s">
        <v>25</v>
      </c>
      <c r="D3728">
        <v>158</v>
      </c>
      <c r="E3728">
        <v>249.259320847944</v>
      </c>
      <c r="F3728">
        <v>35.911515414765503</v>
      </c>
      <c r="G3728" t="s">
        <v>14</v>
      </c>
      <c r="H3728" t="s">
        <v>19</v>
      </c>
      <c r="I3728" t="s">
        <v>15</v>
      </c>
      <c r="J3728">
        <v>1</v>
      </c>
      <c r="K3728">
        <v>11230.05</v>
      </c>
      <c r="L3728" t="s">
        <v>20</v>
      </c>
      <c r="M3728" t="str">
        <f>IF(PatientData[[#This Row],[Age]]&lt;=30,"18-30",IF(PatientData[[#This Row],[Age]]&lt;=40,"31-40",IF(PatientData[[#This Row],[Age]]&lt;=50,"41-50",IF(PatientData[[#This Row],[Age]]&lt;=60,"51-60",IF(PatientData[[#This Row],[Age]]&lt;=70,"61-70",IF(PatientData[[#This Row],[Age]]&lt;=80,"71-80","80+"))))))</f>
        <v>80+</v>
      </c>
    </row>
    <row r="3729" spans="1:13" x14ac:dyDescent="0.25">
      <c r="A3729" t="s">
        <v>3753</v>
      </c>
      <c r="B3729">
        <v>47</v>
      </c>
      <c r="C3729" t="s">
        <v>13</v>
      </c>
      <c r="D3729">
        <v>127</v>
      </c>
      <c r="E3729">
        <v>207.862974860614</v>
      </c>
      <c r="F3729">
        <v>28.145022761453198</v>
      </c>
      <c r="G3729" t="s">
        <v>18</v>
      </c>
      <c r="H3729" t="s">
        <v>19</v>
      </c>
      <c r="I3729" t="s">
        <v>28</v>
      </c>
      <c r="J3729">
        <v>4</v>
      </c>
      <c r="K3729">
        <v>4310.1400000000003</v>
      </c>
      <c r="L3729" t="s">
        <v>16</v>
      </c>
      <c r="M3729" t="str">
        <f>IF(PatientData[[#This Row],[Age]]&lt;=30,"18-30",IF(PatientData[[#This Row],[Age]]&lt;=40,"31-40",IF(PatientData[[#This Row],[Age]]&lt;=50,"41-50",IF(PatientData[[#This Row],[Age]]&lt;=60,"51-60",IF(PatientData[[#This Row],[Age]]&lt;=70,"61-70",IF(PatientData[[#This Row],[Age]]&lt;=80,"71-80","80+"))))))</f>
        <v>41-50</v>
      </c>
    </row>
    <row r="3730" spans="1:13" x14ac:dyDescent="0.25">
      <c r="A3730" t="s">
        <v>3754</v>
      </c>
      <c r="B3730">
        <v>53</v>
      </c>
      <c r="C3730" t="s">
        <v>13</v>
      </c>
      <c r="D3730">
        <v>129</v>
      </c>
      <c r="E3730">
        <v>287.23142611456802</v>
      </c>
      <c r="F3730">
        <v>32.381456426565002</v>
      </c>
      <c r="G3730" t="s">
        <v>36</v>
      </c>
      <c r="H3730" t="s">
        <v>19</v>
      </c>
      <c r="I3730" t="s">
        <v>15</v>
      </c>
      <c r="J3730">
        <v>4</v>
      </c>
      <c r="K3730">
        <v>10147.129999999999</v>
      </c>
      <c r="L3730" t="s">
        <v>16</v>
      </c>
      <c r="M3730" t="str">
        <f>IF(PatientData[[#This Row],[Age]]&lt;=30,"18-30",IF(PatientData[[#This Row],[Age]]&lt;=40,"31-40",IF(PatientData[[#This Row],[Age]]&lt;=50,"41-50",IF(PatientData[[#This Row],[Age]]&lt;=60,"51-60",IF(PatientData[[#This Row],[Age]]&lt;=70,"61-70",IF(PatientData[[#This Row],[Age]]&lt;=80,"71-80","80+"))))))</f>
        <v>51-60</v>
      </c>
    </row>
    <row r="3731" spans="1:13" x14ac:dyDescent="0.25">
      <c r="A3731" t="s">
        <v>3755</v>
      </c>
      <c r="B3731">
        <v>53</v>
      </c>
      <c r="C3731" t="s">
        <v>13</v>
      </c>
      <c r="D3731">
        <v>130</v>
      </c>
      <c r="E3731">
        <v>205.86301834755801</v>
      </c>
      <c r="F3731" t="s">
        <v>10051</v>
      </c>
      <c r="G3731" t="s">
        <v>14</v>
      </c>
      <c r="H3731" t="s">
        <v>19</v>
      </c>
      <c r="I3731" t="s">
        <v>15</v>
      </c>
      <c r="J3731">
        <v>4</v>
      </c>
      <c r="K3731">
        <v>11195.34</v>
      </c>
      <c r="L3731" t="s">
        <v>23</v>
      </c>
      <c r="M3731" t="str">
        <f>IF(PatientData[[#This Row],[Age]]&lt;=30,"18-30",IF(PatientData[[#This Row],[Age]]&lt;=40,"31-40",IF(PatientData[[#This Row],[Age]]&lt;=50,"41-50",IF(PatientData[[#This Row],[Age]]&lt;=60,"51-60",IF(PatientData[[#This Row],[Age]]&lt;=70,"61-70",IF(PatientData[[#This Row],[Age]]&lt;=80,"71-80","80+"))))))</f>
        <v>51-60</v>
      </c>
    </row>
    <row r="3732" spans="1:13" x14ac:dyDescent="0.25">
      <c r="A3732" t="s">
        <v>3756</v>
      </c>
      <c r="B3732">
        <v>69</v>
      </c>
      <c r="C3732" t="s">
        <v>25</v>
      </c>
      <c r="D3732">
        <v>104</v>
      </c>
      <c r="E3732">
        <v>232.29455278041701</v>
      </c>
      <c r="F3732">
        <v>19.9073122393844</v>
      </c>
      <c r="G3732" t="s">
        <v>14</v>
      </c>
      <c r="H3732" t="s">
        <v>19</v>
      </c>
      <c r="I3732" t="s">
        <v>28</v>
      </c>
      <c r="J3732">
        <v>1</v>
      </c>
      <c r="K3732">
        <v>4023.97</v>
      </c>
      <c r="L3732" t="s">
        <v>16</v>
      </c>
      <c r="M3732" t="str">
        <f>IF(PatientData[[#This Row],[Age]]&lt;=30,"18-30",IF(PatientData[[#This Row],[Age]]&lt;=40,"31-40",IF(PatientData[[#This Row],[Age]]&lt;=50,"41-50",IF(PatientData[[#This Row],[Age]]&lt;=60,"51-60",IF(PatientData[[#This Row],[Age]]&lt;=70,"61-70",IF(PatientData[[#This Row],[Age]]&lt;=80,"71-80","80+"))))))</f>
        <v>61-70</v>
      </c>
    </row>
    <row r="3733" spans="1:13" x14ac:dyDescent="0.25">
      <c r="A3733" t="s">
        <v>3757</v>
      </c>
      <c r="B3733">
        <v>49</v>
      </c>
      <c r="C3733" t="s">
        <v>13</v>
      </c>
      <c r="D3733">
        <v>125</v>
      </c>
      <c r="E3733">
        <v>213.086881772943</v>
      </c>
      <c r="F3733">
        <v>22.2315078338078</v>
      </c>
      <c r="G3733" t="s">
        <v>14</v>
      </c>
      <c r="H3733" t="s">
        <v>19</v>
      </c>
      <c r="I3733" t="s">
        <v>15</v>
      </c>
      <c r="J3733">
        <v>2</v>
      </c>
      <c r="K3733">
        <v>10310.120000000001</v>
      </c>
      <c r="L3733" t="s">
        <v>20</v>
      </c>
      <c r="M3733" t="str">
        <f>IF(PatientData[[#This Row],[Age]]&lt;=30,"18-30",IF(PatientData[[#This Row],[Age]]&lt;=40,"31-40",IF(PatientData[[#This Row],[Age]]&lt;=50,"41-50",IF(PatientData[[#This Row],[Age]]&lt;=60,"51-60",IF(PatientData[[#This Row],[Age]]&lt;=70,"61-70",IF(PatientData[[#This Row],[Age]]&lt;=80,"71-80","80+"))))))</f>
        <v>41-50</v>
      </c>
    </row>
    <row r="3734" spans="1:13" x14ac:dyDescent="0.25">
      <c r="A3734" t="s">
        <v>3758</v>
      </c>
      <c r="B3734">
        <v>78</v>
      </c>
      <c r="C3734" t="s">
        <v>13</v>
      </c>
      <c r="D3734">
        <v>116</v>
      </c>
      <c r="E3734">
        <v>188.18372438678099</v>
      </c>
      <c r="F3734">
        <v>26.2258432930164</v>
      </c>
      <c r="G3734" t="s">
        <v>14</v>
      </c>
      <c r="H3734" t="s">
        <v>22</v>
      </c>
      <c r="I3734" t="s">
        <v>15</v>
      </c>
      <c r="J3734">
        <v>6</v>
      </c>
      <c r="K3734">
        <v>13336.99</v>
      </c>
      <c r="L3734" t="s">
        <v>16</v>
      </c>
      <c r="M3734" t="str">
        <f>IF(PatientData[[#This Row],[Age]]&lt;=30,"18-30",IF(PatientData[[#This Row],[Age]]&lt;=40,"31-40",IF(PatientData[[#This Row],[Age]]&lt;=50,"41-50",IF(PatientData[[#This Row],[Age]]&lt;=60,"51-60",IF(PatientData[[#This Row],[Age]]&lt;=70,"61-70",IF(PatientData[[#This Row],[Age]]&lt;=80,"71-80","80+"))))))</f>
        <v>71-80</v>
      </c>
    </row>
    <row r="3735" spans="1:13" x14ac:dyDescent="0.25">
      <c r="A3735" t="s">
        <v>3759</v>
      </c>
      <c r="B3735">
        <v>51</v>
      </c>
      <c r="C3735" t="s">
        <v>25</v>
      </c>
      <c r="D3735">
        <v>142</v>
      </c>
      <c r="E3735">
        <v>172.75861087972501</v>
      </c>
      <c r="F3735">
        <v>32.024283621055098</v>
      </c>
      <c r="G3735" t="s">
        <v>14</v>
      </c>
      <c r="H3735" t="s">
        <v>22</v>
      </c>
      <c r="I3735" t="s">
        <v>15</v>
      </c>
      <c r="J3735">
        <v>6</v>
      </c>
      <c r="K3735">
        <v>7801.15</v>
      </c>
      <c r="L3735" t="s">
        <v>23</v>
      </c>
      <c r="M3735" t="str">
        <f>IF(PatientData[[#This Row],[Age]]&lt;=30,"18-30",IF(PatientData[[#This Row],[Age]]&lt;=40,"31-40",IF(PatientData[[#This Row],[Age]]&lt;=50,"41-50",IF(PatientData[[#This Row],[Age]]&lt;=60,"51-60",IF(PatientData[[#This Row],[Age]]&lt;=70,"61-70",IF(PatientData[[#This Row],[Age]]&lt;=80,"71-80","80+"))))))</f>
        <v>51-60</v>
      </c>
    </row>
    <row r="3736" spans="1:13" x14ac:dyDescent="0.25">
      <c r="A3736" t="s">
        <v>3760</v>
      </c>
      <c r="B3736">
        <v>52</v>
      </c>
      <c r="C3736" t="s">
        <v>25</v>
      </c>
      <c r="D3736">
        <v>127</v>
      </c>
      <c r="E3736">
        <v>255.335032174937</v>
      </c>
      <c r="F3736">
        <v>33.878068027952203</v>
      </c>
      <c r="G3736" t="s">
        <v>14</v>
      </c>
      <c r="H3736" t="s">
        <v>19</v>
      </c>
      <c r="I3736" t="s">
        <v>15</v>
      </c>
      <c r="J3736">
        <v>4</v>
      </c>
      <c r="K3736">
        <v>12487.27</v>
      </c>
      <c r="L3736" t="s">
        <v>16</v>
      </c>
      <c r="M3736" t="str">
        <f>IF(PatientData[[#This Row],[Age]]&lt;=30,"18-30",IF(PatientData[[#This Row],[Age]]&lt;=40,"31-40",IF(PatientData[[#This Row],[Age]]&lt;=50,"41-50",IF(PatientData[[#This Row],[Age]]&lt;=60,"51-60",IF(PatientData[[#This Row],[Age]]&lt;=70,"61-70",IF(PatientData[[#This Row],[Age]]&lt;=80,"71-80","80+"))))))</f>
        <v>51-60</v>
      </c>
    </row>
    <row r="3737" spans="1:13" x14ac:dyDescent="0.25">
      <c r="A3737" t="s">
        <v>3761</v>
      </c>
      <c r="B3737">
        <v>45</v>
      </c>
      <c r="C3737" t="s">
        <v>13</v>
      </c>
      <c r="D3737">
        <v>118</v>
      </c>
      <c r="E3737" t="s">
        <v>10051</v>
      </c>
      <c r="F3737">
        <v>31.571691920322898</v>
      </c>
      <c r="G3737" t="s">
        <v>14</v>
      </c>
      <c r="H3737" t="s">
        <v>22</v>
      </c>
      <c r="I3737" t="s">
        <v>28</v>
      </c>
      <c r="J3737">
        <v>5</v>
      </c>
      <c r="K3737">
        <v>6801.09</v>
      </c>
      <c r="L3737" t="s">
        <v>16</v>
      </c>
      <c r="M3737" t="str">
        <f>IF(PatientData[[#This Row],[Age]]&lt;=30,"18-30",IF(PatientData[[#This Row],[Age]]&lt;=40,"31-40",IF(PatientData[[#This Row],[Age]]&lt;=50,"41-50",IF(PatientData[[#This Row],[Age]]&lt;=60,"51-60",IF(PatientData[[#This Row],[Age]]&lt;=70,"61-70",IF(PatientData[[#This Row],[Age]]&lt;=80,"71-80","80+"))))))</f>
        <v>41-50</v>
      </c>
    </row>
    <row r="3738" spans="1:13" x14ac:dyDescent="0.25">
      <c r="A3738" t="s">
        <v>3762</v>
      </c>
      <c r="B3738">
        <v>46</v>
      </c>
      <c r="C3738" t="s">
        <v>13</v>
      </c>
      <c r="D3738">
        <v>123</v>
      </c>
      <c r="E3738">
        <v>190.95430254610699</v>
      </c>
      <c r="F3738">
        <v>33.570085035655403</v>
      </c>
      <c r="G3738" t="s">
        <v>18</v>
      </c>
      <c r="H3738" t="s">
        <v>22</v>
      </c>
      <c r="I3738" t="s">
        <v>26</v>
      </c>
      <c r="J3738">
        <v>6</v>
      </c>
      <c r="K3738">
        <v>22996.83</v>
      </c>
      <c r="L3738" t="s">
        <v>16</v>
      </c>
      <c r="M3738" t="str">
        <f>IF(PatientData[[#This Row],[Age]]&lt;=30,"18-30",IF(PatientData[[#This Row],[Age]]&lt;=40,"31-40",IF(PatientData[[#This Row],[Age]]&lt;=50,"41-50",IF(PatientData[[#This Row],[Age]]&lt;=60,"51-60",IF(PatientData[[#This Row],[Age]]&lt;=70,"61-70",IF(PatientData[[#This Row],[Age]]&lt;=80,"71-80","80+"))))))</f>
        <v>41-50</v>
      </c>
    </row>
    <row r="3739" spans="1:13" x14ac:dyDescent="0.25">
      <c r="A3739" t="s">
        <v>3763</v>
      </c>
      <c r="B3739">
        <v>47</v>
      </c>
      <c r="C3739" t="s">
        <v>13</v>
      </c>
      <c r="D3739">
        <v>133</v>
      </c>
      <c r="E3739">
        <v>215.56605958605499</v>
      </c>
      <c r="F3739">
        <v>31.505281934494501</v>
      </c>
      <c r="G3739" t="s">
        <v>18</v>
      </c>
      <c r="H3739" t="s">
        <v>19</v>
      </c>
      <c r="I3739" t="s">
        <v>15</v>
      </c>
      <c r="J3739">
        <v>5</v>
      </c>
      <c r="K3739">
        <v>6857.72</v>
      </c>
      <c r="L3739" t="s">
        <v>20</v>
      </c>
      <c r="M3739" t="str">
        <f>IF(PatientData[[#This Row],[Age]]&lt;=30,"18-30",IF(PatientData[[#This Row],[Age]]&lt;=40,"31-40",IF(PatientData[[#This Row],[Age]]&lt;=50,"41-50",IF(PatientData[[#This Row],[Age]]&lt;=60,"51-60",IF(PatientData[[#This Row],[Age]]&lt;=70,"61-70",IF(PatientData[[#This Row],[Age]]&lt;=80,"71-80","80+"))))))</f>
        <v>41-50</v>
      </c>
    </row>
    <row r="3740" spans="1:13" x14ac:dyDescent="0.25">
      <c r="A3740" t="s">
        <v>3764</v>
      </c>
      <c r="B3740">
        <v>63</v>
      </c>
      <c r="C3740" t="s">
        <v>25</v>
      </c>
      <c r="D3740">
        <v>134</v>
      </c>
      <c r="E3740">
        <v>245.01552022023</v>
      </c>
      <c r="F3740">
        <v>30.5187817911407</v>
      </c>
      <c r="G3740" t="s">
        <v>14</v>
      </c>
      <c r="H3740" t="s">
        <v>22</v>
      </c>
      <c r="I3740" t="s">
        <v>26</v>
      </c>
      <c r="J3740">
        <v>7</v>
      </c>
      <c r="K3740">
        <v>21264.83</v>
      </c>
      <c r="L3740" t="s">
        <v>16</v>
      </c>
      <c r="M3740" t="str">
        <f>IF(PatientData[[#This Row],[Age]]&lt;=30,"18-30",IF(PatientData[[#This Row],[Age]]&lt;=40,"31-40",IF(PatientData[[#This Row],[Age]]&lt;=50,"41-50",IF(PatientData[[#This Row],[Age]]&lt;=60,"51-60",IF(PatientData[[#This Row],[Age]]&lt;=70,"61-70",IF(PatientData[[#This Row],[Age]]&lt;=80,"71-80","80+"))))))</f>
        <v>61-70</v>
      </c>
    </row>
    <row r="3741" spans="1:13" x14ac:dyDescent="0.25">
      <c r="A3741" t="s">
        <v>3765</v>
      </c>
      <c r="B3741">
        <v>64</v>
      </c>
      <c r="C3741" t="s">
        <v>13</v>
      </c>
      <c r="D3741">
        <v>141</v>
      </c>
      <c r="E3741">
        <v>226.88023308806001</v>
      </c>
      <c r="F3741">
        <v>24.406277365842399</v>
      </c>
      <c r="G3741" t="s">
        <v>36</v>
      </c>
      <c r="H3741" t="s">
        <v>22</v>
      </c>
      <c r="I3741" t="s">
        <v>26</v>
      </c>
      <c r="J3741" t="s">
        <v>10051</v>
      </c>
      <c r="K3741">
        <v>12677.21</v>
      </c>
      <c r="L3741" t="s">
        <v>16</v>
      </c>
      <c r="M3741" t="str">
        <f>IF(PatientData[[#This Row],[Age]]&lt;=30,"18-30",IF(PatientData[[#This Row],[Age]]&lt;=40,"31-40",IF(PatientData[[#This Row],[Age]]&lt;=50,"41-50",IF(PatientData[[#This Row],[Age]]&lt;=60,"51-60",IF(PatientData[[#This Row],[Age]]&lt;=70,"61-70",IF(PatientData[[#This Row],[Age]]&lt;=80,"71-80","80+"))))))</f>
        <v>61-70</v>
      </c>
    </row>
    <row r="3742" spans="1:13" x14ac:dyDescent="0.25">
      <c r="A3742" t="s">
        <v>3766</v>
      </c>
      <c r="B3742">
        <v>54</v>
      </c>
      <c r="C3742" t="s">
        <v>25</v>
      </c>
      <c r="D3742">
        <v>134</v>
      </c>
      <c r="E3742">
        <v>237.83151395326701</v>
      </c>
      <c r="F3742">
        <v>28.198947908808002</v>
      </c>
      <c r="G3742" t="s">
        <v>18</v>
      </c>
      <c r="H3742" t="s">
        <v>19</v>
      </c>
      <c r="I3742" t="s">
        <v>15</v>
      </c>
      <c r="J3742">
        <v>2</v>
      </c>
      <c r="K3742">
        <v>4273.7</v>
      </c>
      <c r="L3742" t="s">
        <v>43</v>
      </c>
      <c r="M3742" t="str">
        <f>IF(PatientData[[#This Row],[Age]]&lt;=30,"18-30",IF(PatientData[[#This Row],[Age]]&lt;=40,"31-40",IF(PatientData[[#This Row],[Age]]&lt;=50,"41-50",IF(PatientData[[#This Row],[Age]]&lt;=60,"51-60",IF(PatientData[[#This Row],[Age]]&lt;=70,"61-70",IF(PatientData[[#This Row],[Age]]&lt;=80,"71-80","80+"))))))</f>
        <v>51-60</v>
      </c>
    </row>
    <row r="3743" spans="1:13" x14ac:dyDescent="0.25">
      <c r="A3743" t="s">
        <v>3767</v>
      </c>
      <c r="B3743">
        <v>36</v>
      </c>
      <c r="C3743" t="s">
        <v>13</v>
      </c>
      <c r="D3743">
        <v>129</v>
      </c>
      <c r="E3743">
        <v>186.41756556462201</v>
      </c>
      <c r="F3743">
        <v>22.311928571548101</v>
      </c>
      <c r="G3743" t="s">
        <v>18</v>
      </c>
      <c r="H3743" t="s">
        <v>19</v>
      </c>
      <c r="I3743" t="s">
        <v>28</v>
      </c>
      <c r="J3743">
        <v>2</v>
      </c>
      <c r="K3743" t="s">
        <v>10051</v>
      </c>
      <c r="L3743" t="s">
        <v>16</v>
      </c>
      <c r="M3743" t="str">
        <f>IF(PatientData[[#This Row],[Age]]&lt;=30,"18-30",IF(PatientData[[#This Row],[Age]]&lt;=40,"31-40",IF(PatientData[[#This Row],[Age]]&lt;=50,"41-50",IF(PatientData[[#This Row],[Age]]&lt;=60,"51-60",IF(PatientData[[#This Row],[Age]]&lt;=70,"61-70",IF(PatientData[[#This Row],[Age]]&lt;=80,"71-80","80+"))))))</f>
        <v>31-40</v>
      </c>
    </row>
    <row r="3744" spans="1:13" x14ac:dyDescent="0.25">
      <c r="A3744" t="s">
        <v>3768</v>
      </c>
      <c r="B3744">
        <v>56</v>
      </c>
      <c r="C3744" t="s">
        <v>25</v>
      </c>
      <c r="D3744">
        <v>141</v>
      </c>
      <c r="E3744">
        <v>234.35517321786301</v>
      </c>
      <c r="F3744">
        <v>22.175412828150499</v>
      </c>
      <c r="G3744" t="s">
        <v>18</v>
      </c>
      <c r="H3744" t="s">
        <v>19</v>
      </c>
      <c r="I3744" t="s">
        <v>15</v>
      </c>
      <c r="J3744" t="s">
        <v>10051</v>
      </c>
      <c r="K3744">
        <v>4722.38</v>
      </c>
      <c r="L3744" t="s">
        <v>16</v>
      </c>
      <c r="M3744" t="str">
        <f>IF(PatientData[[#This Row],[Age]]&lt;=30,"18-30",IF(PatientData[[#This Row],[Age]]&lt;=40,"31-40",IF(PatientData[[#This Row],[Age]]&lt;=50,"41-50",IF(PatientData[[#This Row],[Age]]&lt;=60,"51-60",IF(PatientData[[#This Row],[Age]]&lt;=70,"61-70",IF(PatientData[[#This Row],[Age]]&lt;=80,"71-80","80+"))))))</f>
        <v>51-60</v>
      </c>
    </row>
    <row r="3745" spans="1:13" x14ac:dyDescent="0.25">
      <c r="A3745" t="s">
        <v>3769</v>
      </c>
      <c r="B3745">
        <v>59</v>
      </c>
      <c r="C3745" t="s">
        <v>13</v>
      </c>
      <c r="D3745">
        <v>90</v>
      </c>
      <c r="E3745">
        <v>306.25896670432701</v>
      </c>
      <c r="F3745">
        <v>32.649691266118801</v>
      </c>
      <c r="G3745" t="s">
        <v>36</v>
      </c>
      <c r="H3745" t="s">
        <v>19</v>
      </c>
      <c r="I3745" t="s">
        <v>15</v>
      </c>
      <c r="J3745">
        <v>6</v>
      </c>
      <c r="K3745">
        <v>8823.61</v>
      </c>
      <c r="L3745" t="s">
        <v>16</v>
      </c>
      <c r="M3745" t="str">
        <f>IF(PatientData[[#This Row],[Age]]&lt;=30,"18-30",IF(PatientData[[#This Row],[Age]]&lt;=40,"31-40",IF(PatientData[[#This Row],[Age]]&lt;=50,"41-50",IF(PatientData[[#This Row],[Age]]&lt;=60,"51-60",IF(PatientData[[#This Row],[Age]]&lt;=70,"61-70",IF(PatientData[[#This Row],[Age]]&lt;=80,"71-80","80+"))))))</f>
        <v>51-60</v>
      </c>
    </row>
    <row r="3746" spans="1:13" x14ac:dyDescent="0.25">
      <c r="A3746" t="s">
        <v>3770</v>
      </c>
      <c r="B3746">
        <v>50</v>
      </c>
      <c r="C3746" t="s">
        <v>13</v>
      </c>
      <c r="D3746">
        <v>189</v>
      </c>
      <c r="E3746">
        <v>243.18102101003899</v>
      </c>
      <c r="F3746">
        <v>26.426989804579101</v>
      </c>
      <c r="G3746" t="s">
        <v>14</v>
      </c>
      <c r="H3746" t="s">
        <v>19</v>
      </c>
      <c r="I3746" t="s">
        <v>28</v>
      </c>
      <c r="J3746">
        <v>1</v>
      </c>
      <c r="K3746">
        <v>5220.1400000000003</v>
      </c>
      <c r="L3746" t="s">
        <v>16</v>
      </c>
      <c r="M3746" t="str">
        <f>IF(PatientData[[#This Row],[Age]]&lt;=30,"18-30",IF(PatientData[[#This Row],[Age]]&lt;=40,"31-40",IF(PatientData[[#This Row],[Age]]&lt;=50,"41-50",IF(PatientData[[#This Row],[Age]]&lt;=60,"51-60",IF(PatientData[[#This Row],[Age]]&lt;=70,"61-70",IF(PatientData[[#This Row],[Age]]&lt;=80,"71-80","80+"))))))</f>
        <v>41-50</v>
      </c>
    </row>
    <row r="3747" spans="1:13" x14ac:dyDescent="0.25">
      <c r="A3747" t="s">
        <v>3771</v>
      </c>
      <c r="B3747">
        <v>49</v>
      </c>
      <c r="C3747" t="s">
        <v>13</v>
      </c>
      <c r="D3747">
        <v>144</v>
      </c>
      <c r="E3747">
        <v>192.21972598117199</v>
      </c>
      <c r="F3747">
        <v>22.217030566840702</v>
      </c>
      <c r="G3747" t="s">
        <v>14</v>
      </c>
      <c r="H3747" t="s">
        <v>22</v>
      </c>
      <c r="I3747" t="s">
        <v>15</v>
      </c>
      <c r="J3747">
        <v>4</v>
      </c>
      <c r="K3747">
        <v>4669.6099999999997</v>
      </c>
      <c r="L3747" t="s">
        <v>16</v>
      </c>
      <c r="M3747" t="str">
        <f>IF(PatientData[[#This Row],[Age]]&lt;=30,"18-30",IF(PatientData[[#This Row],[Age]]&lt;=40,"31-40",IF(PatientData[[#This Row],[Age]]&lt;=50,"41-50",IF(PatientData[[#This Row],[Age]]&lt;=60,"51-60",IF(PatientData[[#This Row],[Age]]&lt;=70,"61-70",IF(PatientData[[#This Row],[Age]]&lt;=80,"71-80","80+"))))))</f>
        <v>41-50</v>
      </c>
    </row>
    <row r="3748" spans="1:13" x14ac:dyDescent="0.25">
      <c r="A3748" t="s">
        <v>3772</v>
      </c>
      <c r="B3748">
        <v>62</v>
      </c>
      <c r="C3748" t="s">
        <v>25</v>
      </c>
      <c r="D3748">
        <v>123</v>
      </c>
      <c r="E3748" t="s">
        <v>10051</v>
      </c>
      <c r="F3748">
        <v>35.966008232356501</v>
      </c>
      <c r="G3748" t="s">
        <v>18</v>
      </c>
      <c r="H3748" t="s">
        <v>22</v>
      </c>
      <c r="I3748" t="s">
        <v>26</v>
      </c>
      <c r="J3748">
        <v>3</v>
      </c>
      <c r="K3748">
        <v>20294.68</v>
      </c>
      <c r="L3748" t="s">
        <v>16</v>
      </c>
      <c r="M3748" t="str">
        <f>IF(PatientData[[#This Row],[Age]]&lt;=30,"18-30",IF(PatientData[[#This Row],[Age]]&lt;=40,"31-40",IF(PatientData[[#This Row],[Age]]&lt;=50,"41-50",IF(PatientData[[#This Row],[Age]]&lt;=60,"51-60",IF(PatientData[[#This Row],[Age]]&lt;=70,"61-70",IF(PatientData[[#This Row],[Age]]&lt;=80,"71-80","80+"))))))</f>
        <v>61-70</v>
      </c>
    </row>
    <row r="3749" spans="1:13" x14ac:dyDescent="0.25">
      <c r="A3749" t="s">
        <v>3773</v>
      </c>
      <c r="B3749">
        <v>56</v>
      </c>
      <c r="C3749" t="s">
        <v>25</v>
      </c>
      <c r="D3749">
        <v>119</v>
      </c>
      <c r="E3749">
        <v>269.34206852674703</v>
      </c>
      <c r="F3749">
        <v>28.578216538661799</v>
      </c>
      <c r="G3749" t="s">
        <v>14</v>
      </c>
      <c r="H3749" t="s">
        <v>19</v>
      </c>
      <c r="I3749" t="s">
        <v>10051</v>
      </c>
      <c r="J3749">
        <v>4</v>
      </c>
      <c r="K3749">
        <v>4594.12</v>
      </c>
      <c r="L3749" t="s">
        <v>16</v>
      </c>
      <c r="M3749" t="str">
        <f>IF(PatientData[[#This Row],[Age]]&lt;=30,"18-30",IF(PatientData[[#This Row],[Age]]&lt;=40,"31-40",IF(PatientData[[#This Row],[Age]]&lt;=50,"41-50",IF(PatientData[[#This Row],[Age]]&lt;=60,"51-60",IF(PatientData[[#This Row],[Age]]&lt;=70,"61-70",IF(PatientData[[#This Row],[Age]]&lt;=80,"71-80","80+"))))))</f>
        <v>51-60</v>
      </c>
    </row>
    <row r="3750" spans="1:13" x14ac:dyDescent="0.25">
      <c r="A3750" t="s">
        <v>3774</v>
      </c>
      <c r="B3750">
        <v>44</v>
      </c>
      <c r="C3750" t="s">
        <v>25</v>
      </c>
      <c r="D3750">
        <v>126</v>
      </c>
      <c r="E3750">
        <v>267.06206533312201</v>
      </c>
      <c r="F3750">
        <v>19.255529491520999</v>
      </c>
      <c r="G3750" t="s">
        <v>14</v>
      </c>
      <c r="H3750" t="s">
        <v>22</v>
      </c>
      <c r="I3750" t="s">
        <v>15</v>
      </c>
      <c r="J3750">
        <v>3</v>
      </c>
      <c r="K3750">
        <v>10567.19</v>
      </c>
      <c r="L3750" t="s">
        <v>23</v>
      </c>
      <c r="M3750" t="str">
        <f>IF(PatientData[[#This Row],[Age]]&lt;=30,"18-30",IF(PatientData[[#This Row],[Age]]&lt;=40,"31-40",IF(PatientData[[#This Row],[Age]]&lt;=50,"41-50",IF(PatientData[[#This Row],[Age]]&lt;=60,"51-60",IF(PatientData[[#This Row],[Age]]&lt;=70,"61-70",IF(PatientData[[#This Row],[Age]]&lt;=80,"71-80","80+"))))))</f>
        <v>41-50</v>
      </c>
    </row>
    <row r="3751" spans="1:13" x14ac:dyDescent="0.25">
      <c r="A3751" t="s">
        <v>3775</v>
      </c>
      <c r="B3751">
        <v>49</v>
      </c>
      <c r="C3751" t="s">
        <v>25</v>
      </c>
      <c r="D3751">
        <v>150</v>
      </c>
      <c r="E3751">
        <v>212.26376761792699</v>
      </c>
      <c r="F3751">
        <v>20.697570034266999</v>
      </c>
      <c r="G3751" t="s">
        <v>14</v>
      </c>
      <c r="H3751" t="s">
        <v>19</v>
      </c>
      <c r="I3751" t="s">
        <v>28</v>
      </c>
      <c r="J3751">
        <v>2</v>
      </c>
      <c r="K3751" t="s">
        <v>10051</v>
      </c>
      <c r="L3751" t="s">
        <v>16</v>
      </c>
      <c r="M3751" t="str">
        <f>IF(PatientData[[#This Row],[Age]]&lt;=30,"18-30",IF(PatientData[[#This Row],[Age]]&lt;=40,"31-40",IF(PatientData[[#This Row],[Age]]&lt;=50,"41-50",IF(PatientData[[#This Row],[Age]]&lt;=60,"51-60",IF(PatientData[[#This Row],[Age]]&lt;=70,"61-70",IF(PatientData[[#This Row],[Age]]&lt;=80,"71-80","80+"))))))</f>
        <v>41-50</v>
      </c>
    </row>
    <row r="3752" spans="1:13" x14ac:dyDescent="0.25">
      <c r="A3752" t="s">
        <v>3776</v>
      </c>
      <c r="B3752">
        <v>41</v>
      </c>
      <c r="C3752" t="s">
        <v>13</v>
      </c>
      <c r="D3752">
        <v>162</v>
      </c>
      <c r="E3752">
        <v>249.78119695933799</v>
      </c>
      <c r="F3752">
        <v>22.7507629499855</v>
      </c>
      <c r="G3752" t="s">
        <v>18</v>
      </c>
      <c r="H3752" t="s">
        <v>19</v>
      </c>
      <c r="I3752" t="s">
        <v>28</v>
      </c>
      <c r="J3752">
        <v>3</v>
      </c>
      <c r="K3752">
        <v>5153.6000000000004</v>
      </c>
      <c r="L3752" t="s">
        <v>20</v>
      </c>
      <c r="M3752" t="str">
        <f>IF(PatientData[[#This Row],[Age]]&lt;=30,"18-30",IF(PatientData[[#This Row],[Age]]&lt;=40,"31-40",IF(PatientData[[#This Row],[Age]]&lt;=50,"41-50",IF(PatientData[[#This Row],[Age]]&lt;=60,"51-60",IF(PatientData[[#This Row],[Age]]&lt;=70,"61-70",IF(PatientData[[#This Row],[Age]]&lt;=80,"71-80","80+"))))))</f>
        <v>41-50</v>
      </c>
    </row>
    <row r="3753" spans="1:13" x14ac:dyDescent="0.25">
      <c r="A3753" t="s">
        <v>3777</v>
      </c>
      <c r="B3753">
        <v>59</v>
      </c>
      <c r="C3753" t="s">
        <v>25</v>
      </c>
      <c r="D3753">
        <v>127</v>
      </c>
      <c r="E3753">
        <v>206.60342833689899</v>
      </c>
      <c r="F3753">
        <v>25.173134081064902</v>
      </c>
      <c r="G3753" t="s">
        <v>36</v>
      </c>
      <c r="H3753" t="s">
        <v>19</v>
      </c>
      <c r="I3753" t="s">
        <v>26</v>
      </c>
      <c r="J3753">
        <v>2</v>
      </c>
      <c r="K3753">
        <v>17545.04</v>
      </c>
      <c r="L3753" t="s">
        <v>16</v>
      </c>
      <c r="M3753" t="str">
        <f>IF(PatientData[[#This Row],[Age]]&lt;=30,"18-30",IF(PatientData[[#This Row],[Age]]&lt;=40,"31-40",IF(PatientData[[#This Row],[Age]]&lt;=50,"41-50",IF(PatientData[[#This Row],[Age]]&lt;=60,"51-60",IF(PatientData[[#This Row],[Age]]&lt;=70,"61-70",IF(PatientData[[#This Row],[Age]]&lt;=80,"71-80","80+"))))))</f>
        <v>51-60</v>
      </c>
    </row>
    <row r="3754" spans="1:13" x14ac:dyDescent="0.25">
      <c r="A3754" t="s">
        <v>3778</v>
      </c>
      <c r="B3754">
        <v>30</v>
      </c>
      <c r="C3754" t="s">
        <v>25</v>
      </c>
      <c r="D3754">
        <v>146</v>
      </c>
      <c r="E3754">
        <v>223.04118746595799</v>
      </c>
      <c r="F3754">
        <v>38.133934837622199</v>
      </c>
      <c r="G3754" t="s">
        <v>36</v>
      </c>
      <c r="H3754" t="s">
        <v>19</v>
      </c>
      <c r="I3754" t="s">
        <v>15</v>
      </c>
      <c r="J3754">
        <v>7</v>
      </c>
      <c r="K3754" t="s">
        <v>10051</v>
      </c>
      <c r="L3754" t="s">
        <v>23</v>
      </c>
      <c r="M3754" t="str">
        <f>IF(PatientData[[#This Row],[Age]]&lt;=30,"18-30",IF(PatientData[[#This Row],[Age]]&lt;=40,"31-40",IF(PatientData[[#This Row],[Age]]&lt;=50,"41-50",IF(PatientData[[#This Row],[Age]]&lt;=60,"51-60",IF(PatientData[[#This Row],[Age]]&lt;=70,"61-70",IF(PatientData[[#This Row],[Age]]&lt;=80,"71-80","80+"))))))</f>
        <v>18-30</v>
      </c>
    </row>
    <row r="3755" spans="1:13" x14ac:dyDescent="0.25">
      <c r="A3755" t="s">
        <v>3779</v>
      </c>
      <c r="B3755">
        <v>69</v>
      </c>
      <c r="C3755" t="s">
        <v>25</v>
      </c>
      <c r="D3755">
        <v>143</v>
      </c>
      <c r="E3755">
        <v>214.28913404214299</v>
      </c>
      <c r="F3755">
        <v>23.892060331729802</v>
      </c>
      <c r="G3755" t="s">
        <v>14</v>
      </c>
      <c r="H3755" t="s">
        <v>19</v>
      </c>
      <c r="I3755" t="s">
        <v>28</v>
      </c>
      <c r="J3755">
        <v>1</v>
      </c>
      <c r="K3755">
        <v>3146.86</v>
      </c>
      <c r="L3755" t="s">
        <v>16</v>
      </c>
      <c r="M3755" t="str">
        <f>IF(PatientData[[#This Row],[Age]]&lt;=30,"18-30",IF(PatientData[[#This Row],[Age]]&lt;=40,"31-40",IF(PatientData[[#This Row],[Age]]&lt;=50,"41-50",IF(PatientData[[#This Row],[Age]]&lt;=60,"51-60",IF(PatientData[[#This Row],[Age]]&lt;=70,"61-70",IF(PatientData[[#This Row],[Age]]&lt;=80,"71-80","80+"))))))</f>
        <v>61-70</v>
      </c>
    </row>
    <row r="3756" spans="1:13" x14ac:dyDescent="0.25">
      <c r="A3756" t="s">
        <v>3780</v>
      </c>
      <c r="B3756">
        <v>75</v>
      </c>
      <c r="C3756" t="s">
        <v>13</v>
      </c>
      <c r="D3756">
        <v>116</v>
      </c>
      <c r="E3756">
        <v>274.17360187967301</v>
      </c>
      <c r="F3756">
        <v>25.7249751115531</v>
      </c>
      <c r="G3756" t="s">
        <v>18</v>
      </c>
      <c r="H3756" t="s">
        <v>19</v>
      </c>
      <c r="I3756" t="s">
        <v>26</v>
      </c>
      <c r="J3756">
        <v>3</v>
      </c>
      <c r="K3756">
        <v>15673.89</v>
      </c>
      <c r="L3756" t="s">
        <v>16</v>
      </c>
      <c r="M3756" t="str">
        <f>IF(PatientData[[#This Row],[Age]]&lt;=30,"18-30",IF(PatientData[[#This Row],[Age]]&lt;=40,"31-40",IF(PatientData[[#This Row],[Age]]&lt;=50,"41-50",IF(PatientData[[#This Row],[Age]]&lt;=60,"51-60",IF(PatientData[[#This Row],[Age]]&lt;=70,"61-70",IF(PatientData[[#This Row],[Age]]&lt;=80,"71-80","80+"))))))</f>
        <v>71-80</v>
      </c>
    </row>
    <row r="3757" spans="1:13" x14ac:dyDescent="0.25">
      <c r="A3757" t="s">
        <v>3781</v>
      </c>
      <c r="B3757">
        <v>42</v>
      </c>
      <c r="C3757" t="s">
        <v>25</v>
      </c>
      <c r="D3757">
        <v>144</v>
      </c>
      <c r="E3757">
        <v>290.76248212611398</v>
      </c>
      <c r="F3757">
        <v>17.687056733853598</v>
      </c>
      <c r="G3757" t="s">
        <v>14</v>
      </c>
      <c r="H3757" t="s">
        <v>19</v>
      </c>
      <c r="I3757" t="s">
        <v>28</v>
      </c>
      <c r="J3757">
        <v>3</v>
      </c>
      <c r="K3757">
        <v>5494.18</v>
      </c>
      <c r="L3757" t="s">
        <v>16</v>
      </c>
      <c r="M3757" t="str">
        <f>IF(PatientData[[#This Row],[Age]]&lt;=30,"18-30",IF(PatientData[[#This Row],[Age]]&lt;=40,"31-40",IF(PatientData[[#This Row],[Age]]&lt;=50,"41-50",IF(PatientData[[#This Row],[Age]]&lt;=60,"51-60",IF(PatientData[[#This Row],[Age]]&lt;=70,"61-70",IF(PatientData[[#This Row],[Age]]&lt;=80,"71-80","80+"))))))</f>
        <v>41-50</v>
      </c>
    </row>
    <row r="3758" spans="1:13" x14ac:dyDescent="0.25">
      <c r="A3758" t="s">
        <v>3782</v>
      </c>
      <c r="B3758">
        <v>28</v>
      </c>
      <c r="C3758" t="s">
        <v>13</v>
      </c>
      <c r="D3758">
        <v>125</v>
      </c>
      <c r="E3758">
        <v>143.998483018168</v>
      </c>
      <c r="F3758">
        <v>23.3147213403923</v>
      </c>
      <c r="G3758" t="s">
        <v>14</v>
      </c>
      <c r="H3758" t="s">
        <v>19</v>
      </c>
      <c r="I3758" t="s">
        <v>28</v>
      </c>
      <c r="J3758">
        <v>3</v>
      </c>
      <c r="K3758">
        <v>4100.75</v>
      </c>
      <c r="L3758" t="s">
        <v>20</v>
      </c>
      <c r="M3758" t="str">
        <f>IF(PatientData[[#This Row],[Age]]&lt;=30,"18-30",IF(PatientData[[#This Row],[Age]]&lt;=40,"31-40",IF(PatientData[[#This Row],[Age]]&lt;=50,"41-50",IF(PatientData[[#This Row],[Age]]&lt;=60,"51-60",IF(PatientData[[#This Row],[Age]]&lt;=70,"61-70",IF(PatientData[[#This Row],[Age]]&lt;=80,"71-80","80+"))))))</f>
        <v>18-30</v>
      </c>
    </row>
    <row r="3759" spans="1:13" x14ac:dyDescent="0.25">
      <c r="A3759" t="s">
        <v>3783</v>
      </c>
      <c r="B3759">
        <v>61</v>
      </c>
      <c r="C3759" t="s">
        <v>25</v>
      </c>
      <c r="D3759">
        <v>128</v>
      </c>
      <c r="E3759">
        <v>168.79402360236099</v>
      </c>
      <c r="F3759">
        <v>29.534773706896001</v>
      </c>
      <c r="G3759" t="s">
        <v>18</v>
      </c>
      <c r="H3759" t="s">
        <v>19</v>
      </c>
      <c r="I3759" t="s">
        <v>28</v>
      </c>
      <c r="J3759">
        <v>1</v>
      </c>
      <c r="K3759">
        <v>6755.74</v>
      </c>
      <c r="L3759" t="s">
        <v>16</v>
      </c>
      <c r="M3759" t="str">
        <f>IF(PatientData[[#This Row],[Age]]&lt;=30,"18-30",IF(PatientData[[#This Row],[Age]]&lt;=40,"31-40",IF(PatientData[[#This Row],[Age]]&lt;=50,"41-50",IF(PatientData[[#This Row],[Age]]&lt;=60,"51-60",IF(PatientData[[#This Row],[Age]]&lt;=70,"61-70",IF(PatientData[[#This Row],[Age]]&lt;=80,"71-80","80+"))))))</f>
        <v>61-70</v>
      </c>
    </row>
    <row r="3760" spans="1:13" x14ac:dyDescent="0.25">
      <c r="A3760" t="s">
        <v>3784</v>
      </c>
      <c r="B3760">
        <v>44</v>
      </c>
      <c r="C3760" t="s">
        <v>13</v>
      </c>
      <c r="D3760">
        <v>125</v>
      </c>
      <c r="E3760">
        <v>231.915887018418</v>
      </c>
      <c r="F3760">
        <v>31.446299457222299</v>
      </c>
      <c r="G3760" t="s">
        <v>14</v>
      </c>
      <c r="H3760" t="s">
        <v>19</v>
      </c>
      <c r="I3760" t="s">
        <v>15</v>
      </c>
      <c r="J3760">
        <v>4</v>
      </c>
      <c r="K3760">
        <v>10112.709999999999</v>
      </c>
      <c r="L3760" t="s">
        <v>16</v>
      </c>
      <c r="M3760" t="str">
        <f>IF(PatientData[[#This Row],[Age]]&lt;=30,"18-30",IF(PatientData[[#This Row],[Age]]&lt;=40,"31-40",IF(PatientData[[#This Row],[Age]]&lt;=50,"41-50",IF(PatientData[[#This Row],[Age]]&lt;=60,"51-60",IF(PatientData[[#This Row],[Age]]&lt;=70,"61-70",IF(PatientData[[#This Row],[Age]]&lt;=80,"71-80","80+"))))))</f>
        <v>41-50</v>
      </c>
    </row>
    <row r="3761" spans="1:13" x14ac:dyDescent="0.25">
      <c r="A3761" t="s">
        <v>3785</v>
      </c>
      <c r="B3761">
        <v>65</v>
      </c>
      <c r="C3761" t="s">
        <v>13</v>
      </c>
      <c r="D3761">
        <v>119</v>
      </c>
      <c r="E3761">
        <v>226.15703250261299</v>
      </c>
      <c r="F3761">
        <v>21.807826643469799</v>
      </c>
      <c r="G3761" t="s">
        <v>14</v>
      </c>
      <c r="H3761" t="s">
        <v>19</v>
      </c>
      <c r="I3761" t="s">
        <v>15</v>
      </c>
      <c r="J3761">
        <v>3</v>
      </c>
      <c r="K3761">
        <v>4908.2700000000004</v>
      </c>
      <c r="L3761" t="s">
        <v>23</v>
      </c>
      <c r="M3761" t="str">
        <f>IF(PatientData[[#This Row],[Age]]&lt;=30,"18-30",IF(PatientData[[#This Row],[Age]]&lt;=40,"31-40",IF(PatientData[[#This Row],[Age]]&lt;=50,"41-50",IF(PatientData[[#This Row],[Age]]&lt;=60,"51-60",IF(PatientData[[#This Row],[Age]]&lt;=70,"61-70",IF(PatientData[[#This Row],[Age]]&lt;=80,"71-80","80+"))))))</f>
        <v>61-70</v>
      </c>
    </row>
    <row r="3762" spans="1:13" x14ac:dyDescent="0.25">
      <c r="A3762" t="s">
        <v>3786</v>
      </c>
      <c r="B3762">
        <v>61</v>
      </c>
      <c r="C3762" t="s">
        <v>13</v>
      </c>
      <c r="D3762">
        <v>139</v>
      </c>
      <c r="E3762">
        <v>230.071160873553</v>
      </c>
      <c r="F3762">
        <v>26.926112511463099</v>
      </c>
      <c r="G3762" t="s">
        <v>14</v>
      </c>
      <c r="H3762" t="s">
        <v>19</v>
      </c>
      <c r="I3762" t="s">
        <v>28</v>
      </c>
      <c r="J3762">
        <v>4</v>
      </c>
      <c r="K3762">
        <v>6131.3</v>
      </c>
      <c r="L3762" t="s">
        <v>16</v>
      </c>
      <c r="M3762" t="str">
        <f>IF(PatientData[[#This Row],[Age]]&lt;=30,"18-30",IF(PatientData[[#This Row],[Age]]&lt;=40,"31-40",IF(PatientData[[#This Row],[Age]]&lt;=50,"41-50",IF(PatientData[[#This Row],[Age]]&lt;=60,"51-60",IF(PatientData[[#This Row],[Age]]&lt;=70,"61-70",IF(PatientData[[#This Row],[Age]]&lt;=80,"71-80","80+"))))))</f>
        <v>61-70</v>
      </c>
    </row>
    <row r="3763" spans="1:13" x14ac:dyDescent="0.25">
      <c r="A3763" t="s">
        <v>3787</v>
      </c>
      <c r="B3763">
        <v>61</v>
      </c>
      <c r="C3763" t="s">
        <v>13</v>
      </c>
      <c r="D3763">
        <v>136</v>
      </c>
      <c r="E3763">
        <v>234.128670912166</v>
      </c>
      <c r="F3763">
        <v>33.931457122766602</v>
      </c>
      <c r="G3763" t="s">
        <v>14</v>
      </c>
      <c r="H3763" t="s">
        <v>19</v>
      </c>
      <c r="I3763" t="s">
        <v>15</v>
      </c>
      <c r="J3763">
        <v>4</v>
      </c>
      <c r="K3763">
        <v>11899.54</v>
      </c>
      <c r="L3763" t="s">
        <v>16</v>
      </c>
      <c r="M3763" t="str">
        <f>IF(PatientData[[#This Row],[Age]]&lt;=30,"18-30",IF(PatientData[[#This Row],[Age]]&lt;=40,"31-40",IF(PatientData[[#This Row],[Age]]&lt;=50,"41-50",IF(PatientData[[#This Row],[Age]]&lt;=60,"51-60",IF(PatientData[[#This Row],[Age]]&lt;=70,"61-70",IF(PatientData[[#This Row],[Age]]&lt;=80,"71-80","80+"))))))</f>
        <v>61-70</v>
      </c>
    </row>
    <row r="3764" spans="1:13" x14ac:dyDescent="0.25">
      <c r="A3764" t="s">
        <v>3788</v>
      </c>
      <c r="B3764">
        <v>48</v>
      </c>
      <c r="C3764" t="s">
        <v>25</v>
      </c>
      <c r="D3764">
        <v>142</v>
      </c>
      <c r="E3764">
        <v>196.91113964292001</v>
      </c>
      <c r="F3764">
        <v>25.604203033706401</v>
      </c>
      <c r="G3764" t="s">
        <v>18</v>
      </c>
      <c r="H3764" t="s">
        <v>22</v>
      </c>
      <c r="I3764" t="s">
        <v>26</v>
      </c>
      <c r="J3764">
        <v>4</v>
      </c>
      <c r="K3764">
        <v>20938.23</v>
      </c>
      <c r="L3764" t="s">
        <v>23</v>
      </c>
      <c r="M3764" t="str">
        <f>IF(PatientData[[#This Row],[Age]]&lt;=30,"18-30",IF(PatientData[[#This Row],[Age]]&lt;=40,"31-40",IF(PatientData[[#This Row],[Age]]&lt;=50,"41-50",IF(PatientData[[#This Row],[Age]]&lt;=60,"51-60",IF(PatientData[[#This Row],[Age]]&lt;=70,"61-70",IF(PatientData[[#This Row],[Age]]&lt;=80,"71-80","80+"))))))</f>
        <v>41-50</v>
      </c>
    </row>
    <row r="3765" spans="1:13" x14ac:dyDescent="0.25">
      <c r="A3765" t="s">
        <v>3789</v>
      </c>
      <c r="B3765">
        <v>81</v>
      </c>
      <c r="C3765" t="s">
        <v>13</v>
      </c>
      <c r="D3765">
        <v>148</v>
      </c>
      <c r="E3765">
        <v>163.28786557783201</v>
      </c>
      <c r="F3765">
        <v>28.566337432461701</v>
      </c>
      <c r="G3765" t="s">
        <v>14</v>
      </c>
      <c r="H3765" t="s">
        <v>19</v>
      </c>
      <c r="I3765" t="s">
        <v>15</v>
      </c>
      <c r="J3765">
        <v>1</v>
      </c>
      <c r="K3765">
        <v>6651.01</v>
      </c>
      <c r="L3765" t="s">
        <v>16</v>
      </c>
      <c r="M3765" t="str">
        <f>IF(PatientData[[#This Row],[Age]]&lt;=30,"18-30",IF(PatientData[[#This Row],[Age]]&lt;=40,"31-40",IF(PatientData[[#This Row],[Age]]&lt;=50,"41-50",IF(PatientData[[#This Row],[Age]]&lt;=60,"51-60",IF(PatientData[[#This Row],[Age]]&lt;=70,"61-70",IF(PatientData[[#This Row],[Age]]&lt;=80,"71-80","80+"))))))</f>
        <v>80+</v>
      </c>
    </row>
    <row r="3766" spans="1:13" x14ac:dyDescent="0.25">
      <c r="A3766" t="s">
        <v>3790</v>
      </c>
      <c r="B3766">
        <v>33</v>
      </c>
      <c r="C3766" t="s">
        <v>13</v>
      </c>
      <c r="D3766">
        <v>90</v>
      </c>
      <c r="E3766">
        <v>250.20294927187501</v>
      </c>
      <c r="F3766">
        <v>33.668130935541697</v>
      </c>
      <c r="G3766" t="s">
        <v>14</v>
      </c>
      <c r="H3766" t="s">
        <v>19</v>
      </c>
      <c r="I3766" t="s">
        <v>28</v>
      </c>
      <c r="J3766">
        <v>3</v>
      </c>
      <c r="K3766">
        <v>5995.38</v>
      </c>
      <c r="L3766" t="s">
        <v>16</v>
      </c>
      <c r="M3766" t="str">
        <f>IF(PatientData[[#This Row],[Age]]&lt;=30,"18-30",IF(PatientData[[#This Row],[Age]]&lt;=40,"31-40",IF(PatientData[[#This Row],[Age]]&lt;=50,"41-50",IF(PatientData[[#This Row],[Age]]&lt;=60,"51-60",IF(PatientData[[#This Row],[Age]]&lt;=70,"61-70",IF(PatientData[[#This Row],[Age]]&lt;=80,"71-80","80+"))))))</f>
        <v>31-40</v>
      </c>
    </row>
    <row r="3767" spans="1:13" x14ac:dyDescent="0.25">
      <c r="A3767" t="s">
        <v>3791</v>
      </c>
      <c r="B3767">
        <v>55</v>
      </c>
      <c r="C3767" t="s">
        <v>25</v>
      </c>
      <c r="D3767">
        <v>90</v>
      </c>
      <c r="E3767">
        <v>247.944193947652</v>
      </c>
      <c r="F3767">
        <v>21.228858840580401</v>
      </c>
      <c r="G3767" t="s">
        <v>18</v>
      </c>
      <c r="H3767" t="s">
        <v>10051</v>
      </c>
      <c r="I3767" t="s">
        <v>15</v>
      </c>
      <c r="J3767">
        <v>6</v>
      </c>
      <c r="K3767">
        <v>13931.83</v>
      </c>
      <c r="L3767" t="s">
        <v>16</v>
      </c>
      <c r="M3767" t="str">
        <f>IF(PatientData[[#This Row],[Age]]&lt;=30,"18-30",IF(PatientData[[#This Row],[Age]]&lt;=40,"31-40",IF(PatientData[[#This Row],[Age]]&lt;=50,"41-50",IF(PatientData[[#This Row],[Age]]&lt;=60,"51-60",IF(PatientData[[#This Row],[Age]]&lt;=70,"61-70",IF(PatientData[[#This Row],[Age]]&lt;=80,"71-80","80+"))))))</f>
        <v>51-60</v>
      </c>
    </row>
    <row r="3768" spans="1:13" x14ac:dyDescent="0.25">
      <c r="A3768" t="s">
        <v>3792</v>
      </c>
      <c r="B3768">
        <v>60</v>
      </c>
      <c r="C3768" t="s">
        <v>25</v>
      </c>
      <c r="D3768">
        <v>162</v>
      </c>
      <c r="E3768">
        <v>188.106206010579</v>
      </c>
      <c r="F3768">
        <v>24.959546514356401</v>
      </c>
      <c r="G3768" t="s">
        <v>36</v>
      </c>
      <c r="H3768" t="s">
        <v>19</v>
      </c>
      <c r="I3768" t="s">
        <v>26</v>
      </c>
      <c r="J3768">
        <v>5</v>
      </c>
      <c r="K3768">
        <v>14505.13</v>
      </c>
      <c r="L3768" t="s">
        <v>23</v>
      </c>
      <c r="M3768" t="str">
        <f>IF(PatientData[[#This Row],[Age]]&lt;=30,"18-30",IF(PatientData[[#This Row],[Age]]&lt;=40,"31-40",IF(PatientData[[#This Row],[Age]]&lt;=50,"41-50",IF(PatientData[[#This Row],[Age]]&lt;=60,"51-60",IF(PatientData[[#This Row],[Age]]&lt;=70,"61-70",IF(PatientData[[#This Row],[Age]]&lt;=80,"71-80","80+"))))))</f>
        <v>51-60</v>
      </c>
    </row>
    <row r="3769" spans="1:13" x14ac:dyDescent="0.25">
      <c r="A3769" t="s">
        <v>3793</v>
      </c>
      <c r="B3769">
        <v>20</v>
      </c>
      <c r="C3769" t="s">
        <v>13</v>
      </c>
      <c r="D3769">
        <v>123</v>
      </c>
      <c r="E3769">
        <v>198.843777024655</v>
      </c>
      <c r="F3769">
        <v>22.1658289363398</v>
      </c>
      <c r="G3769" t="s">
        <v>10051</v>
      </c>
      <c r="H3769" t="s">
        <v>22</v>
      </c>
      <c r="I3769" t="s">
        <v>28</v>
      </c>
      <c r="J3769">
        <v>2</v>
      </c>
      <c r="K3769">
        <v>2401.1999999999998</v>
      </c>
      <c r="L3769" t="s">
        <v>16</v>
      </c>
      <c r="M3769" t="str">
        <f>IF(PatientData[[#This Row],[Age]]&lt;=30,"18-30",IF(PatientData[[#This Row],[Age]]&lt;=40,"31-40",IF(PatientData[[#This Row],[Age]]&lt;=50,"41-50",IF(PatientData[[#This Row],[Age]]&lt;=60,"51-60",IF(PatientData[[#This Row],[Age]]&lt;=70,"61-70",IF(PatientData[[#This Row],[Age]]&lt;=80,"71-80","80+"))))))</f>
        <v>18-30</v>
      </c>
    </row>
    <row r="3770" spans="1:13" x14ac:dyDescent="0.25">
      <c r="A3770" t="s">
        <v>3794</v>
      </c>
      <c r="B3770">
        <v>66</v>
      </c>
      <c r="C3770" t="s">
        <v>13</v>
      </c>
      <c r="D3770">
        <v>105</v>
      </c>
      <c r="E3770">
        <v>192.706222964277</v>
      </c>
      <c r="F3770">
        <v>24.986050893157302</v>
      </c>
      <c r="G3770" t="s">
        <v>14</v>
      </c>
      <c r="H3770" t="s">
        <v>19</v>
      </c>
      <c r="I3770" t="s">
        <v>15</v>
      </c>
      <c r="J3770">
        <v>5</v>
      </c>
      <c r="K3770">
        <v>5074.08</v>
      </c>
      <c r="L3770" t="s">
        <v>20</v>
      </c>
      <c r="M3770" t="str">
        <f>IF(PatientData[[#This Row],[Age]]&lt;=30,"18-30",IF(PatientData[[#This Row],[Age]]&lt;=40,"31-40",IF(PatientData[[#This Row],[Age]]&lt;=50,"41-50",IF(PatientData[[#This Row],[Age]]&lt;=60,"51-60",IF(PatientData[[#This Row],[Age]]&lt;=70,"61-70",IF(PatientData[[#This Row],[Age]]&lt;=80,"71-80","80+"))))))</f>
        <v>61-70</v>
      </c>
    </row>
    <row r="3771" spans="1:13" x14ac:dyDescent="0.25">
      <c r="A3771" t="s">
        <v>3795</v>
      </c>
      <c r="B3771">
        <v>61</v>
      </c>
      <c r="C3771" t="s">
        <v>25</v>
      </c>
      <c r="D3771">
        <v>133</v>
      </c>
      <c r="E3771">
        <v>216.792803325069</v>
      </c>
      <c r="F3771">
        <v>23.4137958668402</v>
      </c>
      <c r="G3771" t="s">
        <v>18</v>
      </c>
      <c r="H3771" t="s">
        <v>22</v>
      </c>
      <c r="I3771" t="s">
        <v>26</v>
      </c>
      <c r="J3771">
        <v>3</v>
      </c>
      <c r="K3771">
        <v>16910.7</v>
      </c>
      <c r="L3771" t="s">
        <v>16</v>
      </c>
      <c r="M3771" t="str">
        <f>IF(PatientData[[#This Row],[Age]]&lt;=30,"18-30",IF(PatientData[[#This Row],[Age]]&lt;=40,"31-40",IF(PatientData[[#This Row],[Age]]&lt;=50,"41-50",IF(PatientData[[#This Row],[Age]]&lt;=60,"51-60",IF(PatientData[[#This Row],[Age]]&lt;=70,"61-70",IF(PatientData[[#This Row],[Age]]&lt;=80,"71-80","80+"))))))</f>
        <v>61-70</v>
      </c>
    </row>
    <row r="3772" spans="1:13" x14ac:dyDescent="0.25">
      <c r="A3772" t="s">
        <v>3796</v>
      </c>
      <c r="B3772">
        <v>28</v>
      </c>
      <c r="C3772" t="s">
        <v>13</v>
      </c>
      <c r="D3772">
        <v>123</v>
      </c>
      <c r="E3772">
        <v>181.777395947445</v>
      </c>
      <c r="F3772">
        <v>29.001699466766201</v>
      </c>
      <c r="G3772" t="s">
        <v>18</v>
      </c>
      <c r="H3772" t="s">
        <v>19</v>
      </c>
      <c r="I3772" t="s">
        <v>15</v>
      </c>
      <c r="J3772">
        <v>1</v>
      </c>
      <c r="K3772">
        <v>10372.780000000001</v>
      </c>
      <c r="L3772" t="s">
        <v>16</v>
      </c>
      <c r="M3772" t="str">
        <f>IF(PatientData[[#This Row],[Age]]&lt;=30,"18-30",IF(PatientData[[#This Row],[Age]]&lt;=40,"31-40",IF(PatientData[[#This Row],[Age]]&lt;=50,"41-50",IF(PatientData[[#This Row],[Age]]&lt;=60,"51-60",IF(PatientData[[#This Row],[Age]]&lt;=70,"61-70",IF(PatientData[[#This Row],[Age]]&lt;=80,"71-80","80+"))))))</f>
        <v>18-30</v>
      </c>
    </row>
    <row r="3773" spans="1:13" x14ac:dyDescent="0.25">
      <c r="A3773" t="s">
        <v>3797</v>
      </c>
      <c r="B3773">
        <v>47</v>
      </c>
      <c r="C3773" t="s">
        <v>13</v>
      </c>
      <c r="D3773">
        <v>136</v>
      </c>
      <c r="E3773">
        <v>225.49594827011501</v>
      </c>
      <c r="F3773">
        <v>19.8358065192431</v>
      </c>
      <c r="G3773" t="s">
        <v>14</v>
      </c>
      <c r="H3773" t="s">
        <v>19</v>
      </c>
      <c r="I3773" t="s">
        <v>28</v>
      </c>
      <c r="J3773">
        <v>7</v>
      </c>
      <c r="K3773">
        <v>7584.92</v>
      </c>
      <c r="L3773" t="s">
        <v>16</v>
      </c>
      <c r="M3773" t="str">
        <f>IF(PatientData[[#This Row],[Age]]&lt;=30,"18-30",IF(PatientData[[#This Row],[Age]]&lt;=40,"31-40",IF(PatientData[[#This Row],[Age]]&lt;=50,"41-50",IF(PatientData[[#This Row],[Age]]&lt;=60,"51-60",IF(PatientData[[#This Row],[Age]]&lt;=70,"61-70",IF(PatientData[[#This Row],[Age]]&lt;=80,"71-80","80+"))))))</f>
        <v>41-50</v>
      </c>
    </row>
    <row r="3774" spans="1:13" x14ac:dyDescent="0.25">
      <c r="A3774" t="s">
        <v>3798</v>
      </c>
      <c r="B3774">
        <v>28</v>
      </c>
      <c r="C3774" t="s">
        <v>25</v>
      </c>
      <c r="D3774">
        <v>125</v>
      </c>
      <c r="E3774">
        <v>236.66367466016601</v>
      </c>
      <c r="F3774">
        <v>19.320867579902298</v>
      </c>
      <c r="G3774" t="s">
        <v>14</v>
      </c>
      <c r="H3774" t="s">
        <v>19</v>
      </c>
      <c r="I3774" t="s">
        <v>28</v>
      </c>
      <c r="J3774">
        <v>3</v>
      </c>
      <c r="K3774">
        <v>4382.0200000000004</v>
      </c>
      <c r="L3774" t="s">
        <v>23</v>
      </c>
      <c r="M3774" t="str">
        <f>IF(PatientData[[#This Row],[Age]]&lt;=30,"18-30",IF(PatientData[[#This Row],[Age]]&lt;=40,"31-40",IF(PatientData[[#This Row],[Age]]&lt;=50,"41-50",IF(PatientData[[#This Row],[Age]]&lt;=60,"51-60",IF(PatientData[[#This Row],[Age]]&lt;=70,"61-70",IF(PatientData[[#This Row],[Age]]&lt;=80,"71-80","80+"))))))</f>
        <v>18-30</v>
      </c>
    </row>
    <row r="3775" spans="1:13" x14ac:dyDescent="0.25">
      <c r="A3775" t="s">
        <v>3799</v>
      </c>
      <c r="B3775">
        <v>72</v>
      </c>
      <c r="C3775" t="s">
        <v>25</v>
      </c>
      <c r="D3775">
        <v>120</v>
      </c>
      <c r="E3775">
        <v>190.597304901749</v>
      </c>
      <c r="F3775">
        <v>27.187644242738902</v>
      </c>
      <c r="G3775" t="s">
        <v>36</v>
      </c>
      <c r="H3775" t="s">
        <v>19</v>
      </c>
      <c r="I3775" t="s">
        <v>15</v>
      </c>
      <c r="J3775">
        <v>1</v>
      </c>
      <c r="K3775">
        <v>9426.7099999999991</v>
      </c>
      <c r="L3775" t="s">
        <v>16</v>
      </c>
      <c r="M3775" t="str">
        <f>IF(PatientData[[#This Row],[Age]]&lt;=30,"18-30",IF(PatientData[[#This Row],[Age]]&lt;=40,"31-40",IF(PatientData[[#This Row],[Age]]&lt;=50,"41-50",IF(PatientData[[#This Row],[Age]]&lt;=60,"51-60",IF(PatientData[[#This Row],[Age]]&lt;=70,"61-70",IF(PatientData[[#This Row],[Age]]&lt;=80,"71-80","80+"))))))</f>
        <v>71-80</v>
      </c>
    </row>
    <row r="3776" spans="1:13" x14ac:dyDescent="0.25">
      <c r="A3776" t="s">
        <v>3800</v>
      </c>
      <c r="B3776">
        <v>42</v>
      </c>
      <c r="C3776" t="s">
        <v>25</v>
      </c>
      <c r="D3776">
        <v>110</v>
      </c>
      <c r="E3776">
        <v>164.965775923313</v>
      </c>
      <c r="F3776">
        <v>37.758641495451997</v>
      </c>
      <c r="G3776" t="s">
        <v>14</v>
      </c>
      <c r="H3776" t="s">
        <v>22</v>
      </c>
      <c r="I3776" t="s">
        <v>15</v>
      </c>
      <c r="J3776">
        <v>3</v>
      </c>
      <c r="K3776">
        <v>9003.2900000000009</v>
      </c>
      <c r="L3776" t="s">
        <v>16</v>
      </c>
      <c r="M3776" t="str">
        <f>IF(PatientData[[#This Row],[Age]]&lt;=30,"18-30",IF(PatientData[[#This Row],[Age]]&lt;=40,"31-40",IF(PatientData[[#This Row],[Age]]&lt;=50,"41-50",IF(PatientData[[#This Row],[Age]]&lt;=60,"51-60",IF(PatientData[[#This Row],[Age]]&lt;=70,"61-70",IF(PatientData[[#This Row],[Age]]&lt;=80,"71-80","80+"))))))</f>
        <v>41-50</v>
      </c>
    </row>
    <row r="3777" spans="1:13" x14ac:dyDescent="0.25">
      <c r="A3777" t="s">
        <v>3801</v>
      </c>
      <c r="B3777">
        <v>47</v>
      </c>
      <c r="C3777" t="s">
        <v>13</v>
      </c>
      <c r="D3777">
        <v>128</v>
      </c>
      <c r="E3777">
        <v>231.286549544553</v>
      </c>
      <c r="F3777">
        <v>22.266596775028301</v>
      </c>
      <c r="G3777" t="s">
        <v>14</v>
      </c>
      <c r="H3777" t="s">
        <v>22</v>
      </c>
      <c r="I3777" t="s">
        <v>15</v>
      </c>
      <c r="J3777">
        <v>1</v>
      </c>
      <c r="K3777">
        <v>11803.34</v>
      </c>
      <c r="L3777" t="s">
        <v>43</v>
      </c>
      <c r="M3777" t="str">
        <f>IF(PatientData[[#This Row],[Age]]&lt;=30,"18-30",IF(PatientData[[#This Row],[Age]]&lt;=40,"31-40",IF(PatientData[[#This Row],[Age]]&lt;=50,"41-50",IF(PatientData[[#This Row],[Age]]&lt;=60,"51-60",IF(PatientData[[#This Row],[Age]]&lt;=70,"61-70",IF(PatientData[[#This Row],[Age]]&lt;=80,"71-80","80+"))))))</f>
        <v>41-50</v>
      </c>
    </row>
    <row r="3778" spans="1:13" x14ac:dyDescent="0.25">
      <c r="A3778" t="s">
        <v>3802</v>
      </c>
      <c r="B3778">
        <v>38</v>
      </c>
      <c r="C3778" t="s">
        <v>13</v>
      </c>
      <c r="D3778">
        <v>155</v>
      </c>
      <c r="E3778">
        <v>134.588209996812</v>
      </c>
      <c r="F3778">
        <v>18.5796416807061</v>
      </c>
      <c r="G3778" t="s">
        <v>14</v>
      </c>
      <c r="H3778" t="s">
        <v>19</v>
      </c>
      <c r="I3778" t="s">
        <v>28</v>
      </c>
      <c r="J3778" t="s">
        <v>10051</v>
      </c>
      <c r="K3778">
        <v>2020.34</v>
      </c>
      <c r="L3778" t="s">
        <v>16</v>
      </c>
      <c r="M3778" t="str">
        <f>IF(PatientData[[#This Row],[Age]]&lt;=30,"18-30",IF(PatientData[[#This Row],[Age]]&lt;=40,"31-40",IF(PatientData[[#This Row],[Age]]&lt;=50,"41-50",IF(PatientData[[#This Row],[Age]]&lt;=60,"51-60",IF(PatientData[[#This Row],[Age]]&lt;=70,"61-70",IF(PatientData[[#This Row],[Age]]&lt;=80,"71-80","80+"))))))</f>
        <v>31-40</v>
      </c>
    </row>
    <row r="3779" spans="1:13" x14ac:dyDescent="0.25">
      <c r="A3779" t="s">
        <v>3803</v>
      </c>
      <c r="B3779">
        <v>58</v>
      </c>
      <c r="C3779" t="s">
        <v>25</v>
      </c>
      <c r="D3779">
        <v>141</v>
      </c>
      <c r="E3779">
        <v>192.865351472317</v>
      </c>
      <c r="F3779">
        <v>24.987753418776801</v>
      </c>
      <c r="G3779" t="s">
        <v>18</v>
      </c>
      <c r="H3779" t="s">
        <v>19</v>
      </c>
      <c r="I3779" t="s">
        <v>15</v>
      </c>
      <c r="J3779" t="s">
        <v>10051</v>
      </c>
      <c r="K3779">
        <v>8448</v>
      </c>
      <c r="L3779" t="s">
        <v>16</v>
      </c>
      <c r="M3779" t="str">
        <f>IF(PatientData[[#This Row],[Age]]&lt;=30,"18-30",IF(PatientData[[#This Row],[Age]]&lt;=40,"31-40",IF(PatientData[[#This Row],[Age]]&lt;=50,"41-50",IF(PatientData[[#This Row],[Age]]&lt;=60,"51-60",IF(PatientData[[#This Row],[Age]]&lt;=70,"61-70",IF(PatientData[[#This Row],[Age]]&lt;=80,"71-80","80+"))))))</f>
        <v>51-60</v>
      </c>
    </row>
    <row r="3780" spans="1:13" x14ac:dyDescent="0.25">
      <c r="A3780" t="s">
        <v>3804</v>
      </c>
      <c r="B3780">
        <v>54</v>
      </c>
      <c r="C3780" t="s">
        <v>25</v>
      </c>
      <c r="D3780">
        <v>130</v>
      </c>
      <c r="E3780">
        <v>199.35420522566901</v>
      </c>
      <c r="F3780">
        <v>30.683779788086099</v>
      </c>
      <c r="G3780" t="s">
        <v>18</v>
      </c>
      <c r="H3780" t="s">
        <v>19</v>
      </c>
      <c r="I3780" t="s">
        <v>15</v>
      </c>
      <c r="J3780">
        <v>1</v>
      </c>
      <c r="K3780">
        <v>6980.32</v>
      </c>
      <c r="L3780" t="s">
        <v>20</v>
      </c>
      <c r="M3780" t="str">
        <f>IF(PatientData[[#This Row],[Age]]&lt;=30,"18-30",IF(PatientData[[#This Row],[Age]]&lt;=40,"31-40",IF(PatientData[[#This Row],[Age]]&lt;=50,"41-50",IF(PatientData[[#This Row],[Age]]&lt;=60,"51-60",IF(PatientData[[#This Row],[Age]]&lt;=70,"61-70",IF(PatientData[[#This Row],[Age]]&lt;=80,"71-80","80+"))))))</f>
        <v>51-60</v>
      </c>
    </row>
    <row r="3781" spans="1:13" x14ac:dyDescent="0.25">
      <c r="A3781" t="s">
        <v>3805</v>
      </c>
      <c r="B3781">
        <v>64</v>
      </c>
      <c r="C3781" t="s">
        <v>13</v>
      </c>
      <c r="D3781">
        <v>125</v>
      </c>
      <c r="E3781">
        <v>260.63503753528801</v>
      </c>
      <c r="F3781">
        <v>27.282431221044401</v>
      </c>
      <c r="G3781" t="s">
        <v>36</v>
      </c>
      <c r="H3781" t="s">
        <v>22</v>
      </c>
      <c r="I3781" t="s">
        <v>26</v>
      </c>
      <c r="J3781">
        <v>9</v>
      </c>
      <c r="K3781">
        <v>11737.9</v>
      </c>
      <c r="L3781" t="s">
        <v>16</v>
      </c>
      <c r="M3781" t="str">
        <f>IF(PatientData[[#This Row],[Age]]&lt;=30,"18-30",IF(PatientData[[#This Row],[Age]]&lt;=40,"31-40",IF(PatientData[[#This Row],[Age]]&lt;=50,"41-50",IF(PatientData[[#This Row],[Age]]&lt;=60,"51-60",IF(PatientData[[#This Row],[Age]]&lt;=70,"61-70",IF(PatientData[[#This Row],[Age]]&lt;=80,"71-80","80+"))))))</f>
        <v>61-70</v>
      </c>
    </row>
    <row r="3782" spans="1:13" x14ac:dyDescent="0.25">
      <c r="A3782" t="s">
        <v>3806</v>
      </c>
      <c r="B3782">
        <v>59</v>
      </c>
      <c r="C3782" t="s">
        <v>25</v>
      </c>
      <c r="D3782">
        <v>119</v>
      </c>
      <c r="E3782">
        <v>229.57906164073</v>
      </c>
      <c r="F3782">
        <v>24.346441711956398</v>
      </c>
      <c r="G3782" t="s">
        <v>18</v>
      </c>
      <c r="H3782" t="s">
        <v>19</v>
      </c>
      <c r="I3782" t="s">
        <v>15</v>
      </c>
      <c r="J3782">
        <v>3</v>
      </c>
      <c r="K3782">
        <v>8160.43</v>
      </c>
      <c r="L3782" t="s">
        <v>16</v>
      </c>
      <c r="M3782" t="str">
        <f>IF(PatientData[[#This Row],[Age]]&lt;=30,"18-30",IF(PatientData[[#This Row],[Age]]&lt;=40,"31-40",IF(PatientData[[#This Row],[Age]]&lt;=50,"41-50",IF(PatientData[[#This Row],[Age]]&lt;=60,"51-60",IF(PatientData[[#This Row],[Age]]&lt;=70,"61-70",IF(PatientData[[#This Row],[Age]]&lt;=80,"71-80","80+"))))))</f>
        <v>51-60</v>
      </c>
    </row>
    <row r="3783" spans="1:13" x14ac:dyDescent="0.25">
      <c r="A3783" t="s">
        <v>3807</v>
      </c>
      <c r="B3783">
        <v>50</v>
      </c>
      <c r="C3783" t="s">
        <v>13</v>
      </c>
      <c r="D3783">
        <v>111</v>
      </c>
      <c r="E3783">
        <v>263.88931142657401</v>
      </c>
      <c r="F3783">
        <v>22.335481832667</v>
      </c>
      <c r="G3783" t="s">
        <v>36</v>
      </c>
      <c r="H3783" t="s">
        <v>19</v>
      </c>
      <c r="I3783" t="s">
        <v>26</v>
      </c>
      <c r="J3783">
        <v>6</v>
      </c>
      <c r="K3783">
        <v>9718.18</v>
      </c>
      <c r="L3783" t="s">
        <v>16</v>
      </c>
      <c r="M3783" t="str">
        <f>IF(PatientData[[#This Row],[Age]]&lt;=30,"18-30",IF(PatientData[[#This Row],[Age]]&lt;=40,"31-40",IF(PatientData[[#This Row],[Age]]&lt;=50,"41-50",IF(PatientData[[#This Row],[Age]]&lt;=60,"51-60",IF(PatientData[[#This Row],[Age]]&lt;=70,"61-70",IF(PatientData[[#This Row],[Age]]&lt;=80,"71-80","80+"))))))</f>
        <v>41-50</v>
      </c>
    </row>
    <row r="3784" spans="1:13" x14ac:dyDescent="0.25">
      <c r="A3784" t="s">
        <v>3808</v>
      </c>
      <c r="B3784">
        <v>64</v>
      </c>
      <c r="C3784" t="s">
        <v>13</v>
      </c>
      <c r="D3784">
        <v>150</v>
      </c>
      <c r="E3784">
        <v>172.99923452285401</v>
      </c>
      <c r="F3784">
        <v>30.9318609339003</v>
      </c>
      <c r="G3784" t="s">
        <v>14</v>
      </c>
      <c r="H3784" t="s">
        <v>22</v>
      </c>
      <c r="I3784" t="s">
        <v>15</v>
      </c>
      <c r="J3784">
        <v>3</v>
      </c>
      <c r="K3784">
        <v>14930.25</v>
      </c>
      <c r="L3784" t="s">
        <v>16</v>
      </c>
      <c r="M3784" t="str">
        <f>IF(PatientData[[#This Row],[Age]]&lt;=30,"18-30",IF(PatientData[[#This Row],[Age]]&lt;=40,"31-40",IF(PatientData[[#This Row],[Age]]&lt;=50,"41-50",IF(PatientData[[#This Row],[Age]]&lt;=60,"51-60",IF(PatientData[[#This Row],[Age]]&lt;=70,"61-70",IF(PatientData[[#This Row],[Age]]&lt;=80,"71-80","80+"))))))</f>
        <v>61-70</v>
      </c>
    </row>
    <row r="3785" spans="1:13" x14ac:dyDescent="0.25">
      <c r="A3785" t="s">
        <v>3809</v>
      </c>
      <c r="B3785">
        <v>53</v>
      </c>
      <c r="C3785" t="s">
        <v>13</v>
      </c>
      <c r="D3785">
        <v>112</v>
      </c>
      <c r="E3785">
        <v>225.49614604365701</v>
      </c>
      <c r="F3785">
        <v>22.2382740961378</v>
      </c>
      <c r="G3785" t="s">
        <v>14</v>
      </c>
      <c r="H3785" t="s">
        <v>22</v>
      </c>
      <c r="I3785" t="s">
        <v>15</v>
      </c>
      <c r="J3785">
        <v>3</v>
      </c>
      <c r="K3785">
        <v>13011.79</v>
      </c>
      <c r="L3785" t="s">
        <v>20</v>
      </c>
      <c r="M3785" t="str">
        <f>IF(PatientData[[#This Row],[Age]]&lt;=30,"18-30",IF(PatientData[[#This Row],[Age]]&lt;=40,"31-40",IF(PatientData[[#This Row],[Age]]&lt;=50,"41-50",IF(PatientData[[#This Row],[Age]]&lt;=60,"51-60",IF(PatientData[[#This Row],[Age]]&lt;=70,"61-70",IF(PatientData[[#This Row],[Age]]&lt;=80,"71-80","80+"))))))</f>
        <v>51-60</v>
      </c>
    </row>
    <row r="3786" spans="1:13" x14ac:dyDescent="0.25">
      <c r="A3786" t="s">
        <v>3810</v>
      </c>
      <c r="B3786">
        <v>69</v>
      </c>
      <c r="C3786" t="s">
        <v>13</v>
      </c>
      <c r="D3786">
        <v>137</v>
      </c>
      <c r="E3786">
        <v>230.72134158455799</v>
      </c>
      <c r="F3786">
        <v>26.712355846121898</v>
      </c>
      <c r="G3786" t="s">
        <v>14</v>
      </c>
      <c r="H3786" t="s">
        <v>19</v>
      </c>
      <c r="I3786" t="s">
        <v>10051</v>
      </c>
      <c r="J3786">
        <v>5</v>
      </c>
      <c r="K3786">
        <v>8019.47</v>
      </c>
      <c r="L3786" t="s">
        <v>16</v>
      </c>
      <c r="M3786" t="str">
        <f>IF(PatientData[[#This Row],[Age]]&lt;=30,"18-30",IF(PatientData[[#This Row],[Age]]&lt;=40,"31-40",IF(PatientData[[#This Row],[Age]]&lt;=50,"41-50",IF(PatientData[[#This Row],[Age]]&lt;=60,"51-60",IF(PatientData[[#This Row],[Age]]&lt;=70,"61-70",IF(PatientData[[#This Row],[Age]]&lt;=80,"71-80","80+"))))))</f>
        <v>61-70</v>
      </c>
    </row>
    <row r="3787" spans="1:13" x14ac:dyDescent="0.25">
      <c r="A3787" t="s">
        <v>3811</v>
      </c>
      <c r="B3787">
        <v>62</v>
      </c>
      <c r="C3787" t="s">
        <v>13</v>
      </c>
      <c r="D3787">
        <v>148</v>
      </c>
      <c r="E3787">
        <v>256.96378122144199</v>
      </c>
      <c r="F3787">
        <v>28.844367447037399</v>
      </c>
      <c r="G3787" t="s">
        <v>14</v>
      </c>
      <c r="H3787" t="s">
        <v>22</v>
      </c>
      <c r="I3787" t="s">
        <v>26</v>
      </c>
      <c r="J3787">
        <v>3</v>
      </c>
      <c r="K3787">
        <v>21320.21</v>
      </c>
      <c r="L3787" t="s">
        <v>23</v>
      </c>
      <c r="M3787" t="str">
        <f>IF(PatientData[[#This Row],[Age]]&lt;=30,"18-30",IF(PatientData[[#This Row],[Age]]&lt;=40,"31-40",IF(PatientData[[#This Row],[Age]]&lt;=50,"41-50",IF(PatientData[[#This Row],[Age]]&lt;=60,"51-60",IF(PatientData[[#This Row],[Age]]&lt;=70,"61-70",IF(PatientData[[#This Row],[Age]]&lt;=80,"71-80","80+"))))))</f>
        <v>61-70</v>
      </c>
    </row>
    <row r="3788" spans="1:13" x14ac:dyDescent="0.25">
      <c r="A3788" t="s">
        <v>3812</v>
      </c>
      <c r="B3788">
        <v>49</v>
      </c>
      <c r="C3788" t="s">
        <v>25</v>
      </c>
      <c r="D3788">
        <v>148</v>
      </c>
      <c r="E3788">
        <v>189.00269847299799</v>
      </c>
      <c r="F3788">
        <v>28.683057604012699</v>
      </c>
      <c r="G3788" t="s">
        <v>18</v>
      </c>
      <c r="H3788" t="s">
        <v>22</v>
      </c>
      <c r="I3788" t="s">
        <v>15</v>
      </c>
      <c r="J3788">
        <v>5</v>
      </c>
      <c r="K3788">
        <v>5999.85</v>
      </c>
      <c r="L3788" t="s">
        <v>10051</v>
      </c>
      <c r="M3788" t="str">
        <f>IF(PatientData[[#This Row],[Age]]&lt;=30,"18-30",IF(PatientData[[#This Row],[Age]]&lt;=40,"31-40",IF(PatientData[[#This Row],[Age]]&lt;=50,"41-50",IF(PatientData[[#This Row],[Age]]&lt;=60,"51-60",IF(PatientData[[#This Row],[Age]]&lt;=70,"61-70",IF(PatientData[[#This Row],[Age]]&lt;=80,"71-80","80+"))))))</f>
        <v>41-50</v>
      </c>
    </row>
    <row r="3789" spans="1:13" x14ac:dyDescent="0.25">
      <c r="A3789" t="s">
        <v>3813</v>
      </c>
      <c r="B3789">
        <v>39</v>
      </c>
      <c r="C3789" t="s">
        <v>25</v>
      </c>
      <c r="D3789">
        <v>122</v>
      </c>
      <c r="E3789" t="s">
        <v>10051</v>
      </c>
      <c r="F3789">
        <v>27.735604204227801</v>
      </c>
      <c r="G3789" t="s">
        <v>14</v>
      </c>
      <c r="H3789" t="s">
        <v>19</v>
      </c>
      <c r="I3789" t="s">
        <v>10051</v>
      </c>
      <c r="J3789">
        <v>2</v>
      </c>
      <c r="K3789">
        <v>2367.33</v>
      </c>
      <c r="L3789" t="s">
        <v>16</v>
      </c>
      <c r="M3789" t="str">
        <f>IF(PatientData[[#This Row],[Age]]&lt;=30,"18-30",IF(PatientData[[#This Row],[Age]]&lt;=40,"31-40",IF(PatientData[[#This Row],[Age]]&lt;=50,"41-50",IF(PatientData[[#This Row],[Age]]&lt;=60,"51-60",IF(PatientData[[#This Row],[Age]]&lt;=70,"61-70",IF(PatientData[[#This Row],[Age]]&lt;=80,"71-80","80+"))))))</f>
        <v>31-40</v>
      </c>
    </row>
    <row r="3790" spans="1:13" x14ac:dyDescent="0.25">
      <c r="A3790" t="s">
        <v>3814</v>
      </c>
      <c r="B3790">
        <v>61</v>
      </c>
      <c r="C3790" t="s">
        <v>25</v>
      </c>
      <c r="D3790">
        <v>120</v>
      </c>
      <c r="E3790">
        <v>228.947232954507</v>
      </c>
      <c r="F3790">
        <v>33.320110046487798</v>
      </c>
      <c r="G3790" t="s">
        <v>14</v>
      </c>
      <c r="H3790" t="s">
        <v>22</v>
      </c>
      <c r="I3790" t="s">
        <v>15</v>
      </c>
      <c r="J3790">
        <v>1</v>
      </c>
      <c r="K3790">
        <v>12505.48</v>
      </c>
      <c r="L3790" t="s">
        <v>16</v>
      </c>
      <c r="M3790" t="str">
        <f>IF(PatientData[[#This Row],[Age]]&lt;=30,"18-30",IF(PatientData[[#This Row],[Age]]&lt;=40,"31-40",IF(PatientData[[#This Row],[Age]]&lt;=50,"41-50",IF(PatientData[[#This Row],[Age]]&lt;=60,"51-60",IF(PatientData[[#This Row],[Age]]&lt;=70,"61-70",IF(PatientData[[#This Row],[Age]]&lt;=80,"71-80","80+"))))))</f>
        <v>61-70</v>
      </c>
    </row>
    <row r="3791" spans="1:13" x14ac:dyDescent="0.25">
      <c r="A3791" t="s">
        <v>3815</v>
      </c>
      <c r="B3791">
        <v>46</v>
      </c>
      <c r="C3791" t="s">
        <v>25</v>
      </c>
      <c r="D3791">
        <v>155</v>
      </c>
      <c r="E3791">
        <v>224.10518517470601</v>
      </c>
      <c r="F3791">
        <v>34.519416726044497</v>
      </c>
      <c r="G3791" t="s">
        <v>18</v>
      </c>
      <c r="H3791" t="s">
        <v>19</v>
      </c>
      <c r="I3791" t="s">
        <v>15</v>
      </c>
      <c r="J3791">
        <v>2</v>
      </c>
      <c r="K3791">
        <v>10640.3</v>
      </c>
      <c r="L3791" t="s">
        <v>16</v>
      </c>
      <c r="M3791" t="str">
        <f>IF(PatientData[[#This Row],[Age]]&lt;=30,"18-30",IF(PatientData[[#This Row],[Age]]&lt;=40,"31-40",IF(PatientData[[#This Row],[Age]]&lt;=50,"41-50",IF(PatientData[[#This Row],[Age]]&lt;=60,"51-60",IF(PatientData[[#This Row],[Age]]&lt;=70,"61-70",IF(PatientData[[#This Row],[Age]]&lt;=80,"71-80","80+"))))))</f>
        <v>41-50</v>
      </c>
    </row>
    <row r="3792" spans="1:13" x14ac:dyDescent="0.25">
      <c r="A3792" t="s">
        <v>3816</v>
      </c>
      <c r="B3792">
        <v>64</v>
      </c>
      <c r="C3792" t="s">
        <v>25</v>
      </c>
      <c r="D3792">
        <v>142</v>
      </c>
      <c r="E3792">
        <v>281.386227547484</v>
      </c>
      <c r="F3792">
        <v>24.867196513832599</v>
      </c>
      <c r="G3792" t="s">
        <v>18</v>
      </c>
      <c r="H3792" t="s">
        <v>19</v>
      </c>
      <c r="I3792" t="s">
        <v>15</v>
      </c>
      <c r="J3792">
        <v>0</v>
      </c>
      <c r="K3792" t="s">
        <v>10051</v>
      </c>
      <c r="L3792" t="s">
        <v>23</v>
      </c>
      <c r="M3792" t="str">
        <f>IF(PatientData[[#This Row],[Age]]&lt;=30,"18-30",IF(PatientData[[#This Row],[Age]]&lt;=40,"31-40",IF(PatientData[[#This Row],[Age]]&lt;=50,"41-50",IF(PatientData[[#This Row],[Age]]&lt;=60,"51-60",IF(PatientData[[#This Row],[Age]]&lt;=70,"61-70",IF(PatientData[[#This Row],[Age]]&lt;=80,"71-80","80+"))))))</f>
        <v>61-70</v>
      </c>
    </row>
    <row r="3793" spans="1:13" x14ac:dyDescent="0.25">
      <c r="A3793" t="s">
        <v>3817</v>
      </c>
      <c r="B3793">
        <v>57</v>
      </c>
      <c r="C3793" t="s">
        <v>25</v>
      </c>
      <c r="D3793">
        <v>138</v>
      </c>
      <c r="E3793">
        <v>204.01915639287</v>
      </c>
      <c r="F3793">
        <v>36.743940722631798</v>
      </c>
      <c r="G3793" t="s">
        <v>18</v>
      </c>
      <c r="H3793" t="s">
        <v>19</v>
      </c>
      <c r="I3793" t="s">
        <v>28</v>
      </c>
      <c r="J3793">
        <v>2</v>
      </c>
      <c r="K3793">
        <v>3884.04</v>
      </c>
      <c r="L3793" t="s">
        <v>23</v>
      </c>
      <c r="M3793" t="str">
        <f>IF(PatientData[[#This Row],[Age]]&lt;=30,"18-30",IF(PatientData[[#This Row],[Age]]&lt;=40,"31-40",IF(PatientData[[#This Row],[Age]]&lt;=50,"41-50",IF(PatientData[[#This Row],[Age]]&lt;=60,"51-60",IF(PatientData[[#This Row],[Age]]&lt;=70,"61-70",IF(PatientData[[#This Row],[Age]]&lt;=80,"71-80","80+"))))))</f>
        <v>51-60</v>
      </c>
    </row>
    <row r="3794" spans="1:13" x14ac:dyDescent="0.25">
      <c r="A3794" t="s">
        <v>3818</v>
      </c>
      <c r="B3794">
        <v>51</v>
      </c>
      <c r="C3794" t="s">
        <v>13</v>
      </c>
      <c r="D3794">
        <v>127</v>
      </c>
      <c r="E3794">
        <v>261.16501779825398</v>
      </c>
      <c r="F3794">
        <v>28.107968546873899</v>
      </c>
      <c r="G3794" t="s">
        <v>14</v>
      </c>
      <c r="H3794" t="s">
        <v>19</v>
      </c>
      <c r="I3794" t="s">
        <v>15</v>
      </c>
      <c r="J3794">
        <v>4</v>
      </c>
      <c r="K3794">
        <v>10564.2</v>
      </c>
      <c r="L3794" t="s">
        <v>23</v>
      </c>
      <c r="M3794" t="str">
        <f>IF(PatientData[[#This Row],[Age]]&lt;=30,"18-30",IF(PatientData[[#This Row],[Age]]&lt;=40,"31-40",IF(PatientData[[#This Row],[Age]]&lt;=50,"41-50",IF(PatientData[[#This Row],[Age]]&lt;=60,"51-60",IF(PatientData[[#This Row],[Age]]&lt;=70,"61-70",IF(PatientData[[#This Row],[Age]]&lt;=80,"71-80","80+"))))))</f>
        <v>51-60</v>
      </c>
    </row>
    <row r="3795" spans="1:13" x14ac:dyDescent="0.25">
      <c r="A3795" t="s">
        <v>3819</v>
      </c>
      <c r="B3795">
        <v>58</v>
      </c>
      <c r="C3795" t="s">
        <v>25</v>
      </c>
      <c r="D3795">
        <v>95</v>
      </c>
      <c r="E3795">
        <v>176.804342542814</v>
      </c>
      <c r="F3795" t="s">
        <v>10051</v>
      </c>
      <c r="G3795" t="s">
        <v>14</v>
      </c>
      <c r="H3795" t="s">
        <v>10051</v>
      </c>
      <c r="I3795" t="s">
        <v>28</v>
      </c>
      <c r="J3795">
        <v>5</v>
      </c>
      <c r="K3795">
        <v>2019.4</v>
      </c>
      <c r="L3795" t="s">
        <v>16</v>
      </c>
      <c r="M3795" t="str">
        <f>IF(PatientData[[#This Row],[Age]]&lt;=30,"18-30",IF(PatientData[[#This Row],[Age]]&lt;=40,"31-40",IF(PatientData[[#This Row],[Age]]&lt;=50,"41-50",IF(PatientData[[#This Row],[Age]]&lt;=60,"51-60",IF(PatientData[[#This Row],[Age]]&lt;=70,"61-70",IF(PatientData[[#This Row],[Age]]&lt;=80,"71-80","80+"))))))</f>
        <v>51-60</v>
      </c>
    </row>
    <row r="3796" spans="1:13" x14ac:dyDescent="0.25">
      <c r="A3796" t="s">
        <v>3820</v>
      </c>
      <c r="B3796">
        <v>64</v>
      </c>
      <c r="C3796" t="s">
        <v>13</v>
      </c>
      <c r="D3796">
        <v>126</v>
      </c>
      <c r="E3796">
        <v>218.03161231689</v>
      </c>
      <c r="F3796">
        <v>28.777818445867101</v>
      </c>
      <c r="G3796" t="s">
        <v>14</v>
      </c>
      <c r="H3796" t="s">
        <v>19</v>
      </c>
      <c r="I3796" t="s">
        <v>28</v>
      </c>
      <c r="J3796">
        <v>4</v>
      </c>
      <c r="K3796">
        <v>3993.97</v>
      </c>
      <c r="L3796" t="s">
        <v>16</v>
      </c>
      <c r="M3796" t="str">
        <f>IF(PatientData[[#This Row],[Age]]&lt;=30,"18-30",IF(PatientData[[#This Row],[Age]]&lt;=40,"31-40",IF(PatientData[[#This Row],[Age]]&lt;=50,"41-50",IF(PatientData[[#This Row],[Age]]&lt;=60,"51-60",IF(PatientData[[#This Row],[Age]]&lt;=70,"61-70",IF(PatientData[[#This Row],[Age]]&lt;=80,"71-80","80+"))))))</f>
        <v>61-70</v>
      </c>
    </row>
    <row r="3797" spans="1:13" x14ac:dyDescent="0.25">
      <c r="A3797" t="s">
        <v>3821</v>
      </c>
      <c r="B3797">
        <v>71</v>
      </c>
      <c r="C3797" t="s">
        <v>13</v>
      </c>
      <c r="D3797">
        <v>122</v>
      </c>
      <c r="E3797">
        <v>226.786584840079</v>
      </c>
      <c r="F3797">
        <v>27.9283410377957</v>
      </c>
      <c r="G3797" t="s">
        <v>14</v>
      </c>
      <c r="H3797" t="s">
        <v>19</v>
      </c>
      <c r="I3797" t="s">
        <v>15</v>
      </c>
      <c r="J3797">
        <v>3</v>
      </c>
      <c r="K3797">
        <v>6160.01</v>
      </c>
      <c r="L3797" t="s">
        <v>16</v>
      </c>
      <c r="M3797" t="str">
        <f>IF(PatientData[[#This Row],[Age]]&lt;=30,"18-30",IF(PatientData[[#This Row],[Age]]&lt;=40,"31-40",IF(PatientData[[#This Row],[Age]]&lt;=50,"41-50",IF(PatientData[[#This Row],[Age]]&lt;=60,"51-60",IF(PatientData[[#This Row],[Age]]&lt;=70,"61-70",IF(PatientData[[#This Row],[Age]]&lt;=80,"71-80","80+"))))))</f>
        <v>71-80</v>
      </c>
    </row>
    <row r="3798" spans="1:13" x14ac:dyDescent="0.25">
      <c r="A3798" t="s">
        <v>3822</v>
      </c>
      <c r="B3798">
        <v>69</v>
      </c>
      <c r="C3798" t="s">
        <v>13</v>
      </c>
      <c r="D3798" t="s">
        <v>10051</v>
      </c>
      <c r="E3798">
        <v>228.68278322592101</v>
      </c>
      <c r="F3798">
        <v>30.8133009358313</v>
      </c>
      <c r="G3798" t="s">
        <v>36</v>
      </c>
      <c r="H3798" t="s">
        <v>19</v>
      </c>
      <c r="I3798" t="s">
        <v>15</v>
      </c>
      <c r="J3798">
        <v>3</v>
      </c>
      <c r="K3798">
        <v>4535.6000000000004</v>
      </c>
      <c r="L3798" t="s">
        <v>16</v>
      </c>
      <c r="M3798" t="str">
        <f>IF(PatientData[[#This Row],[Age]]&lt;=30,"18-30",IF(PatientData[[#This Row],[Age]]&lt;=40,"31-40",IF(PatientData[[#This Row],[Age]]&lt;=50,"41-50",IF(PatientData[[#This Row],[Age]]&lt;=60,"51-60",IF(PatientData[[#This Row],[Age]]&lt;=70,"61-70",IF(PatientData[[#This Row],[Age]]&lt;=80,"71-80","80+"))))))</f>
        <v>61-70</v>
      </c>
    </row>
    <row r="3799" spans="1:13" x14ac:dyDescent="0.25">
      <c r="A3799" t="s">
        <v>3823</v>
      </c>
      <c r="B3799">
        <v>45</v>
      </c>
      <c r="C3799" t="s">
        <v>13</v>
      </c>
      <c r="D3799">
        <v>153</v>
      </c>
      <c r="E3799">
        <v>248.164341718657</v>
      </c>
      <c r="F3799">
        <v>28.184958803657299</v>
      </c>
      <c r="G3799" t="s">
        <v>18</v>
      </c>
      <c r="H3799" t="s">
        <v>19</v>
      </c>
      <c r="I3799" t="s">
        <v>15</v>
      </c>
      <c r="J3799">
        <v>3</v>
      </c>
      <c r="K3799">
        <v>10418.81</v>
      </c>
      <c r="L3799" t="s">
        <v>16</v>
      </c>
      <c r="M3799" t="str">
        <f>IF(PatientData[[#This Row],[Age]]&lt;=30,"18-30",IF(PatientData[[#This Row],[Age]]&lt;=40,"31-40",IF(PatientData[[#This Row],[Age]]&lt;=50,"41-50",IF(PatientData[[#This Row],[Age]]&lt;=60,"51-60",IF(PatientData[[#This Row],[Age]]&lt;=70,"61-70",IF(PatientData[[#This Row],[Age]]&lt;=80,"71-80","80+"))))))</f>
        <v>41-50</v>
      </c>
    </row>
    <row r="3800" spans="1:13" x14ac:dyDescent="0.25">
      <c r="A3800" t="s">
        <v>3824</v>
      </c>
      <c r="B3800">
        <v>36</v>
      </c>
      <c r="C3800" t="s">
        <v>25</v>
      </c>
      <c r="D3800">
        <v>117</v>
      </c>
      <c r="E3800">
        <v>243.77956519534499</v>
      </c>
      <c r="F3800">
        <v>30.801587784044901</v>
      </c>
      <c r="G3800" t="s">
        <v>36</v>
      </c>
      <c r="H3800" t="s">
        <v>22</v>
      </c>
      <c r="I3800" t="s">
        <v>26</v>
      </c>
      <c r="J3800">
        <v>4</v>
      </c>
      <c r="K3800">
        <v>25432.59</v>
      </c>
      <c r="L3800" t="s">
        <v>16</v>
      </c>
      <c r="M3800" t="str">
        <f>IF(PatientData[[#This Row],[Age]]&lt;=30,"18-30",IF(PatientData[[#This Row],[Age]]&lt;=40,"31-40",IF(PatientData[[#This Row],[Age]]&lt;=50,"41-50",IF(PatientData[[#This Row],[Age]]&lt;=60,"51-60",IF(PatientData[[#This Row],[Age]]&lt;=70,"61-70",IF(PatientData[[#This Row],[Age]]&lt;=80,"71-80","80+"))))))</f>
        <v>31-40</v>
      </c>
    </row>
    <row r="3801" spans="1:13" x14ac:dyDescent="0.25">
      <c r="A3801" t="s">
        <v>3825</v>
      </c>
      <c r="B3801">
        <v>64</v>
      </c>
      <c r="C3801" t="s">
        <v>13</v>
      </c>
      <c r="D3801">
        <v>135</v>
      </c>
      <c r="E3801">
        <v>299.71928479377902</v>
      </c>
      <c r="F3801">
        <v>27.8970542103526</v>
      </c>
      <c r="G3801" t="s">
        <v>14</v>
      </c>
      <c r="H3801" t="s">
        <v>22</v>
      </c>
      <c r="I3801" t="s">
        <v>26</v>
      </c>
      <c r="J3801">
        <v>5</v>
      </c>
      <c r="K3801">
        <v>15313.75</v>
      </c>
      <c r="L3801" t="s">
        <v>16</v>
      </c>
      <c r="M3801" t="str">
        <f>IF(PatientData[[#This Row],[Age]]&lt;=30,"18-30",IF(PatientData[[#This Row],[Age]]&lt;=40,"31-40",IF(PatientData[[#This Row],[Age]]&lt;=50,"41-50",IF(PatientData[[#This Row],[Age]]&lt;=60,"51-60",IF(PatientData[[#This Row],[Age]]&lt;=70,"61-70",IF(PatientData[[#This Row],[Age]]&lt;=80,"71-80","80+"))))))</f>
        <v>61-70</v>
      </c>
    </row>
    <row r="3802" spans="1:13" x14ac:dyDescent="0.25">
      <c r="A3802" t="s">
        <v>3826</v>
      </c>
      <c r="B3802">
        <v>42</v>
      </c>
      <c r="C3802" t="s">
        <v>13</v>
      </c>
      <c r="D3802">
        <v>119</v>
      </c>
      <c r="E3802">
        <v>208.83934153783599</v>
      </c>
      <c r="F3802">
        <v>22.709476538018201</v>
      </c>
      <c r="G3802" t="s">
        <v>14</v>
      </c>
      <c r="H3802" t="s">
        <v>22</v>
      </c>
      <c r="I3802" t="s">
        <v>15</v>
      </c>
      <c r="J3802">
        <v>5</v>
      </c>
      <c r="K3802">
        <v>12926.32</v>
      </c>
      <c r="L3802" t="s">
        <v>16</v>
      </c>
      <c r="M3802" t="str">
        <f>IF(PatientData[[#This Row],[Age]]&lt;=30,"18-30",IF(PatientData[[#This Row],[Age]]&lt;=40,"31-40",IF(PatientData[[#This Row],[Age]]&lt;=50,"41-50",IF(PatientData[[#This Row],[Age]]&lt;=60,"51-60",IF(PatientData[[#This Row],[Age]]&lt;=70,"61-70",IF(PatientData[[#This Row],[Age]]&lt;=80,"71-80","80+"))))))</f>
        <v>41-50</v>
      </c>
    </row>
    <row r="3803" spans="1:13" x14ac:dyDescent="0.25">
      <c r="A3803" t="s">
        <v>3827</v>
      </c>
      <c r="B3803">
        <v>82</v>
      </c>
      <c r="C3803" t="s">
        <v>25</v>
      </c>
      <c r="D3803">
        <v>138</v>
      </c>
      <c r="E3803">
        <v>208.05599361826401</v>
      </c>
      <c r="F3803">
        <v>36.773476418586199</v>
      </c>
      <c r="G3803" t="s">
        <v>18</v>
      </c>
      <c r="H3803" t="s">
        <v>19</v>
      </c>
      <c r="I3803" t="s">
        <v>15</v>
      </c>
      <c r="J3803">
        <v>4</v>
      </c>
      <c r="K3803">
        <v>14773.71</v>
      </c>
      <c r="L3803" t="s">
        <v>16</v>
      </c>
      <c r="M3803" t="str">
        <f>IF(PatientData[[#This Row],[Age]]&lt;=30,"18-30",IF(PatientData[[#This Row],[Age]]&lt;=40,"31-40",IF(PatientData[[#This Row],[Age]]&lt;=50,"41-50",IF(PatientData[[#This Row],[Age]]&lt;=60,"51-60",IF(PatientData[[#This Row],[Age]]&lt;=70,"61-70",IF(PatientData[[#This Row],[Age]]&lt;=80,"71-80","80+"))))))</f>
        <v>80+</v>
      </c>
    </row>
    <row r="3804" spans="1:13" x14ac:dyDescent="0.25">
      <c r="A3804" t="s">
        <v>3828</v>
      </c>
      <c r="B3804">
        <v>52</v>
      </c>
      <c r="C3804" t="s">
        <v>25</v>
      </c>
      <c r="D3804">
        <v>152</v>
      </c>
      <c r="E3804" t="s">
        <v>10051</v>
      </c>
      <c r="F3804">
        <v>33.591586955958299</v>
      </c>
      <c r="G3804" t="s">
        <v>36</v>
      </c>
      <c r="H3804" t="s">
        <v>19</v>
      </c>
      <c r="I3804" t="s">
        <v>10051</v>
      </c>
      <c r="J3804">
        <v>7</v>
      </c>
      <c r="K3804">
        <v>6399.6</v>
      </c>
      <c r="L3804" t="s">
        <v>16</v>
      </c>
      <c r="M3804" t="str">
        <f>IF(PatientData[[#This Row],[Age]]&lt;=30,"18-30",IF(PatientData[[#This Row],[Age]]&lt;=40,"31-40",IF(PatientData[[#This Row],[Age]]&lt;=50,"41-50",IF(PatientData[[#This Row],[Age]]&lt;=60,"51-60",IF(PatientData[[#This Row],[Age]]&lt;=70,"61-70",IF(PatientData[[#This Row],[Age]]&lt;=80,"71-80","80+"))))))</f>
        <v>51-60</v>
      </c>
    </row>
    <row r="3805" spans="1:13" x14ac:dyDescent="0.25">
      <c r="A3805" t="s">
        <v>3829</v>
      </c>
      <c r="B3805">
        <v>78</v>
      </c>
      <c r="C3805" t="s">
        <v>13</v>
      </c>
      <c r="D3805">
        <v>123</v>
      </c>
      <c r="E3805">
        <v>214.162265999504</v>
      </c>
      <c r="F3805">
        <v>28.406692760187099</v>
      </c>
      <c r="G3805" t="s">
        <v>18</v>
      </c>
      <c r="H3805" t="s">
        <v>19</v>
      </c>
      <c r="I3805" t="s">
        <v>15</v>
      </c>
      <c r="J3805">
        <v>2</v>
      </c>
      <c r="K3805">
        <v>10823.95</v>
      </c>
      <c r="L3805" t="s">
        <v>16</v>
      </c>
      <c r="M3805" t="str">
        <f>IF(PatientData[[#This Row],[Age]]&lt;=30,"18-30",IF(PatientData[[#This Row],[Age]]&lt;=40,"31-40",IF(PatientData[[#This Row],[Age]]&lt;=50,"41-50",IF(PatientData[[#This Row],[Age]]&lt;=60,"51-60",IF(PatientData[[#This Row],[Age]]&lt;=70,"61-70",IF(PatientData[[#This Row],[Age]]&lt;=80,"71-80","80+"))))))</f>
        <v>71-80</v>
      </c>
    </row>
    <row r="3806" spans="1:13" x14ac:dyDescent="0.25">
      <c r="A3806" t="s">
        <v>3830</v>
      </c>
      <c r="B3806">
        <v>52</v>
      </c>
      <c r="C3806" t="s">
        <v>25</v>
      </c>
      <c r="D3806">
        <v>106</v>
      </c>
      <c r="E3806">
        <v>189.21532398865901</v>
      </c>
      <c r="F3806">
        <v>26.923876869639599</v>
      </c>
      <c r="G3806" t="s">
        <v>10051</v>
      </c>
      <c r="H3806" t="s">
        <v>19</v>
      </c>
      <c r="I3806" t="s">
        <v>15</v>
      </c>
      <c r="J3806">
        <v>3</v>
      </c>
      <c r="K3806">
        <v>10339.91</v>
      </c>
      <c r="L3806" t="s">
        <v>16</v>
      </c>
      <c r="M3806" t="str">
        <f>IF(PatientData[[#This Row],[Age]]&lt;=30,"18-30",IF(PatientData[[#This Row],[Age]]&lt;=40,"31-40",IF(PatientData[[#This Row],[Age]]&lt;=50,"41-50",IF(PatientData[[#This Row],[Age]]&lt;=60,"51-60",IF(PatientData[[#This Row],[Age]]&lt;=70,"61-70",IF(PatientData[[#This Row],[Age]]&lt;=80,"71-80","80+"))))))</f>
        <v>51-60</v>
      </c>
    </row>
    <row r="3807" spans="1:13" x14ac:dyDescent="0.25">
      <c r="A3807" t="s">
        <v>3831</v>
      </c>
      <c r="B3807">
        <v>55</v>
      </c>
      <c r="C3807" t="s">
        <v>25</v>
      </c>
      <c r="D3807">
        <v>122</v>
      </c>
      <c r="E3807">
        <v>221.65641156569899</v>
      </c>
      <c r="F3807">
        <v>30.723977205656301</v>
      </c>
      <c r="G3807" t="s">
        <v>14</v>
      </c>
      <c r="H3807" t="s">
        <v>19</v>
      </c>
      <c r="I3807" t="s">
        <v>15</v>
      </c>
      <c r="J3807">
        <v>3</v>
      </c>
      <c r="K3807">
        <v>2529.56</v>
      </c>
      <c r="L3807" t="s">
        <v>23</v>
      </c>
      <c r="M3807" t="str">
        <f>IF(PatientData[[#This Row],[Age]]&lt;=30,"18-30",IF(PatientData[[#This Row],[Age]]&lt;=40,"31-40",IF(PatientData[[#This Row],[Age]]&lt;=50,"41-50",IF(PatientData[[#This Row],[Age]]&lt;=60,"51-60",IF(PatientData[[#This Row],[Age]]&lt;=70,"61-70",IF(PatientData[[#This Row],[Age]]&lt;=80,"71-80","80+"))))))</f>
        <v>51-60</v>
      </c>
    </row>
    <row r="3808" spans="1:13" x14ac:dyDescent="0.25">
      <c r="A3808" t="s">
        <v>3832</v>
      </c>
      <c r="B3808">
        <v>52</v>
      </c>
      <c r="C3808" t="s">
        <v>13</v>
      </c>
      <c r="D3808">
        <v>105</v>
      </c>
      <c r="E3808">
        <v>285.54049743611</v>
      </c>
      <c r="F3808">
        <v>24.462367842559601</v>
      </c>
      <c r="G3808" t="s">
        <v>14</v>
      </c>
      <c r="H3808" t="s">
        <v>22</v>
      </c>
      <c r="I3808" t="s">
        <v>15</v>
      </c>
      <c r="J3808">
        <v>3</v>
      </c>
      <c r="K3808">
        <v>1794.64</v>
      </c>
      <c r="L3808" t="s">
        <v>16</v>
      </c>
      <c r="M3808" t="str">
        <f>IF(PatientData[[#This Row],[Age]]&lt;=30,"18-30",IF(PatientData[[#This Row],[Age]]&lt;=40,"31-40",IF(PatientData[[#This Row],[Age]]&lt;=50,"41-50",IF(PatientData[[#This Row],[Age]]&lt;=60,"51-60",IF(PatientData[[#This Row],[Age]]&lt;=70,"61-70",IF(PatientData[[#This Row],[Age]]&lt;=80,"71-80","80+"))))))</f>
        <v>51-60</v>
      </c>
    </row>
    <row r="3809" spans="1:13" x14ac:dyDescent="0.25">
      <c r="A3809" t="s">
        <v>3833</v>
      </c>
      <c r="B3809">
        <v>42</v>
      </c>
      <c r="C3809" t="s">
        <v>13</v>
      </c>
      <c r="D3809">
        <v>121</v>
      </c>
      <c r="E3809">
        <v>243.36360721740499</v>
      </c>
      <c r="F3809">
        <v>26.1579257106896</v>
      </c>
      <c r="G3809" t="s">
        <v>14</v>
      </c>
      <c r="H3809" t="s">
        <v>22</v>
      </c>
      <c r="I3809" t="s">
        <v>15</v>
      </c>
      <c r="J3809">
        <v>4</v>
      </c>
      <c r="K3809">
        <v>11895.23</v>
      </c>
      <c r="L3809" t="s">
        <v>16</v>
      </c>
      <c r="M3809" t="str">
        <f>IF(PatientData[[#This Row],[Age]]&lt;=30,"18-30",IF(PatientData[[#This Row],[Age]]&lt;=40,"31-40",IF(PatientData[[#This Row],[Age]]&lt;=50,"41-50",IF(PatientData[[#This Row],[Age]]&lt;=60,"51-60",IF(PatientData[[#This Row],[Age]]&lt;=70,"61-70",IF(PatientData[[#This Row],[Age]]&lt;=80,"71-80","80+"))))))</f>
        <v>41-50</v>
      </c>
    </row>
    <row r="3810" spans="1:13" x14ac:dyDescent="0.25">
      <c r="A3810" t="s">
        <v>3834</v>
      </c>
      <c r="B3810">
        <v>89</v>
      </c>
      <c r="C3810" t="s">
        <v>13</v>
      </c>
      <c r="D3810">
        <v>152</v>
      </c>
      <c r="E3810">
        <v>210.32023150312199</v>
      </c>
      <c r="F3810">
        <v>28.052422146867901</v>
      </c>
      <c r="G3810" t="s">
        <v>18</v>
      </c>
      <c r="H3810" t="s">
        <v>19</v>
      </c>
      <c r="I3810" t="s">
        <v>15</v>
      </c>
      <c r="J3810">
        <v>2</v>
      </c>
      <c r="K3810">
        <v>8301.02</v>
      </c>
      <c r="L3810" t="s">
        <v>23</v>
      </c>
      <c r="M3810" t="str">
        <f>IF(PatientData[[#This Row],[Age]]&lt;=30,"18-30",IF(PatientData[[#This Row],[Age]]&lt;=40,"31-40",IF(PatientData[[#This Row],[Age]]&lt;=50,"41-50",IF(PatientData[[#This Row],[Age]]&lt;=60,"51-60",IF(PatientData[[#This Row],[Age]]&lt;=70,"61-70",IF(PatientData[[#This Row],[Age]]&lt;=80,"71-80","80+"))))))</f>
        <v>80+</v>
      </c>
    </row>
    <row r="3811" spans="1:13" x14ac:dyDescent="0.25">
      <c r="A3811" t="s">
        <v>3835</v>
      </c>
      <c r="B3811">
        <v>49</v>
      </c>
      <c r="C3811" t="s">
        <v>13</v>
      </c>
      <c r="D3811">
        <v>155</v>
      </c>
      <c r="E3811">
        <v>199.43444576802401</v>
      </c>
      <c r="F3811">
        <v>26.346528938674901</v>
      </c>
      <c r="G3811" t="s">
        <v>18</v>
      </c>
      <c r="H3811" t="s">
        <v>22</v>
      </c>
      <c r="I3811" t="s">
        <v>15</v>
      </c>
      <c r="J3811">
        <v>2</v>
      </c>
      <c r="K3811">
        <v>9092.33</v>
      </c>
      <c r="L3811" t="s">
        <v>23</v>
      </c>
      <c r="M3811" t="str">
        <f>IF(PatientData[[#This Row],[Age]]&lt;=30,"18-30",IF(PatientData[[#This Row],[Age]]&lt;=40,"31-40",IF(PatientData[[#This Row],[Age]]&lt;=50,"41-50",IF(PatientData[[#This Row],[Age]]&lt;=60,"51-60",IF(PatientData[[#This Row],[Age]]&lt;=70,"61-70",IF(PatientData[[#This Row],[Age]]&lt;=80,"71-80","80+"))))))</f>
        <v>41-50</v>
      </c>
    </row>
    <row r="3812" spans="1:13" x14ac:dyDescent="0.25">
      <c r="A3812" t="s">
        <v>3836</v>
      </c>
      <c r="B3812">
        <v>46</v>
      </c>
      <c r="C3812" t="s">
        <v>25</v>
      </c>
      <c r="D3812">
        <v>118</v>
      </c>
      <c r="E3812">
        <v>208.48021808459799</v>
      </c>
      <c r="F3812">
        <v>27.314410592240101</v>
      </c>
      <c r="G3812" t="s">
        <v>36</v>
      </c>
      <c r="H3812" t="s">
        <v>19</v>
      </c>
      <c r="I3812" t="s">
        <v>15</v>
      </c>
      <c r="J3812">
        <v>8</v>
      </c>
      <c r="K3812">
        <v>11163.86</v>
      </c>
      <c r="L3812" t="s">
        <v>16</v>
      </c>
      <c r="M3812" t="str">
        <f>IF(PatientData[[#This Row],[Age]]&lt;=30,"18-30",IF(PatientData[[#This Row],[Age]]&lt;=40,"31-40",IF(PatientData[[#This Row],[Age]]&lt;=50,"41-50",IF(PatientData[[#This Row],[Age]]&lt;=60,"51-60",IF(PatientData[[#This Row],[Age]]&lt;=70,"61-70",IF(PatientData[[#This Row],[Age]]&lt;=80,"71-80","80+"))))))</f>
        <v>41-50</v>
      </c>
    </row>
    <row r="3813" spans="1:13" x14ac:dyDescent="0.25">
      <c r="A3813" t="s">
        <v>3837</v>
      </c>
      <c r="B3813">
        <v>64</v>
      </c>
      <c r="C3813" t="s">
        <v>25</v>
      </c>
      <c r="D3813">
        <v>132</v>
      </c>
      <c r="E3813">
        <v>198.68618494121699</v>
      </c>
      <c r="F3813">
        <v>26.818463896637599</v>
      </c>
      <c r="G3813" t="s">
        <v>10051</v>
      </c>
      <c r="H3813" t="s">
        <v>19</v>
      </c>
      <c r="I3813" t="s">
        <v>28</v>
      </c>
      <c r="J3813">
        <v>0</v>
      </c>
      <c r="K3813">
        <v>2466.33</v>
      </c>
      <c r="L3813" t="s">
        <v>16</v>
      </c>
      <c r="M3813" t="str">
        <f>IF(PatientData[[#This Row],[Age]]&lt;=30,"18-30",IF(PatientData[[#This Row],[Age]]&lt;=40,"31-40",IF(PatientData[[#This Row],[Age]]&lt;=50,"41-50",IF(PatientData[[#This Row],[Age]]&lt;=60,"51-60",IF(PatientData[[#This Row],[Age]]&lt;=70,"61-70",IF(PatientData[[#This Row],[Age]]&lt;=80,"71-80","80+"))))))</f>
        <v>61-70</v>
      </c>
    </row>
    <row r="3814" spans="1:13" x14ac:dyDescent="0.25">
      <c r="A3814" t="s">
        <v>3838</v>
      </c>
      <c r="B3814">
        <v>46</v>
      </c>
      <c r="C3814" t="s">
        <v>25</v>
      </c>
      <c r="D3814">
        <v>130</v>
      </c>
      <c r="E3814">
        <v>217.430050552556</v>
      </c>
      <c r="F3814">
        <v>18.700613397465101</v>
      </c>
      <c r="G3814" t="s">
        <v>36</v>
      </c>
      <c r="H3814" t="s">
        <v>22</v>
      </c>
      <c r="I3814" t="s">
        <v>26</v>
      </c>
      <c r="J3814">
        <v>5</v>
      </c>
      <c r="K3814">
        <v>17951.63</v>
      </c>
      <c r="L3814" t="s">
        <v>16</v>
      </c>
      <c r="M3814" t="str">
        <f>IF(PatientData[[#This Row],[Age]]&lt;=30,"18-30",IF(PatientData[[#This Row],[Age]]&lt;=40,"31-40",IF(PatientData[[#This Row],[Age]]&lt;=50,"41-50",IF(PatientData[[#This Row],[Age]]&lt;=60,"51-60",IF(PatientData[[#This Row],[Age]]&lt;=70,"61-70",IF(PatientData[[#This Row],[Age]]&lt;=80,"71-80","80+"))))))</f>
        <v>41-50</v>
      </c>
    </row>
    <row r="3815" spans="1:13" x14ac:dyDescent="0.25">
      <c r="A3815" t="s">
        <v>3839</v>
      </c>
      <c r="B3815">
        <v>50</v>
      </c>
      <c r="C3815" t="s">
        <v>25</v>
      </c>
      <c r="D3815">
        <v>140</v>
      </c>
      <c r="E3815">
        <v>267.01743026386299</v>
      </c>
      <c r="F3815">
        <v>27.9672569136631</v>
      </c>
      <c r="G3815" t="s">
        <v>14</v>
      </c>
      <c r="H3815" t="s">
        <v>19</v>
      </c>
      <c r="I3815" t="s">
        <v>28</v>
      </c>
      <c r="J3815">
        <v>2</v>
      </c>
      <c r="K3815">
        <v>2813.78</v>
      </c>
      <c r="L3815" t="s">
        <v>23</v>
      </c>
      <c r="M3815" t="str">
        <f>IF(PatientData[[#This Row],[Age]]&lt;=30,"18-30",IF(PatientData[[#This Row],[Age]]&lt;=40,"31-40",IF(PatientData[[#This Row],[Age]]&lt;=50,"41-50",IF(PatientData[[#This Row],[Age]]&lt;=60,"51-60",IF(PatientData[[#This Row],[Age]]&lt;=70,"61-70",IF(PatientData[[#This Row],[Age]]&lt;=80,"71-80","80+"))))))</f>
        <v>41-50</v>
      </c>
    </row>
    <row r="3816" spans="1:13" x14ac:dyDescent="0.25">
      <c r="A3816" t="s">
        <v>3840</v>
      </c>
      <c r="B3816">
        <v>60</v>
      </c>
      <c r="C3816" t="s">
        <v>13</v>
      </c>
      <c r="D3816">
        <v>116</v>
      </c>
      <c r="E3816">
        <v>243.414293391824</v>
      </c>
      <c r="F3816">
        <v>23.702744501464998</v>
      </c>
      <c r="G3816" t="s">
        <v>36</v>
      </c>
      <c r="H3816" t="s">
        <v>22</v>
      </c>
      <c r="I3816" t="s">
        <v>26</v>
      </c>
      <c r="J3816">
        <v>2</v>
      </c>
      <c r="K3816">
        <v>18235.060000000001</v>
      </c>
      <c r="L3816" t="s">
        <v>16</v>
      </c>
      <c r="M3816" t="str">
        <f>IF(PatientData[[#This Row],[Age]]&lt;=30,"18-30",IF(PatientData[[#This Row],[Age]]&lt;=40,"31-40",IF(PatientData[[#This Row],[Age]]&lt;=50,"41-50",IF(PatientData[[#This Row],[Age]]&lt;=60,"51-60",IF(PatientData[[#This Row],[Age]]&lt;=70,"61-70",IF(PatientData[[#This Row],[Age]]&lt;=80,"71-80","80+"))))))</f>
        <v>51-60</v>
      </c>
    </row>
    <row r="3817" spans="1:13" x14ac:dyDescent="0.25">
      <c r="A3817" t="s">
        <v>3841</v>
      </c>
      <c r="B3817">
        <v>70</v>
      </c>
      <c r="C3817" t="s">
        <v>25</v>
      </c>
      <c r="D3817">
        <v>149</v>
      </c>
      <c r="E3817">
        <v>230.97134862823299</v>
      </c>
      <c r="F3817">
        <v>26.980769252806901</v>
      </c>
      <c r="G3817" t="s">
        <v>18</v>
      </c>
      <c r="H3817" t="s">
        <v>22</v>
      </c>
      <c r="I3817" t="s">
        <v>26</v>
      </c>
      <c r="J3817">
        <v>2</v>
      </c>
      <c r="K3817">
        <v>10875.07</v>
      </c>
      <c r="L3817" t="s">
        <v>16</v>
      </c>
      <c r="M3817" t="str">
        <f>IF(PatientData[[#This Row],[Age]]&lt;=30,"18-30",IF(PatientData[[#This Row],[Age]]&lt;=40,"31-40",IF(PatientData[[#This Row],[Age]]&lt;=50,"41-50",IF(PatientData[[#This Row],[Age]]&lt;=60,"51-60",IF(PatientData[[#This Row],[Age]]&lt;=70,"61-70",IF(PatientData[[#This Row],[Age]]&lt;=80,"71-80","80+"))))))</f>
        <v>61-70</v>
      </c>
    </row>
    <row r="3818" spans="1:13" x14ac:dyDescent="0.25">
      <c r="A3818" t="s">
        <v>3842</v>
      </c>
      <c r="B3818">
        <v>53</v>
      </c>
      <c r="C3818" t="s">
        <v>25</v>
      </c>
      <c r="D3818">
        <v>133</v>
      </c>
      <c r="E3818">
        <v>225.93663486153099</v>
      </c>
      <c r="F3818">
        <v>29.449205716272601</v>
      </c>
      <c r="G3818" t="s">
        <v>18</v>
      </c>
      <c r="H3818" t="s">
        <v>22</v>
      </c>
      <c r="I3818" t="s">
        <v>26</v>
      </c>
      <c r="J3818">
        <v>3</v>
      </c>
      <c r="K3818">
        <v>20304.509999999998</v>
      </c>
      <c r="L3818" t="s">
        <v>23</v>
      </c>
      <c r="M3818" t="str">
        <f>IF(PatientData[[#This Row],[Age]]&lt;=30,"18-30",IF(PatientData[[#This Row],[Age]]&lt;=40,"31-40",IF(PatientData[[#This Row],[Age]]&lt;=50,"41-50",IF(PatientData[[#This Row],[Age]]&lt;=60,"51-60",IF(PatientData[[#This Row],[Age]]&lt;=70,"61-70",IF(PatientData[[#This Row],[Age]]&lt;=80,"71-80","80+"))))))</f>
        <v>51-60</v>
      </c>
    </row>
    <row r="3819" spans="1:13" x14ac:dyDescent="0.25">
      <c r="A3819" t="s">
        <v>3843</v>
      </c>
      <c r="B3819">
        <v>31</v>
      </c>
      <c r="C3819" t="s">
        <v>25</v>
      </c>
      <c r="D3819">
        <v>147</v>
      </c>
      <c r="E3819">
        <v>262.84453479489702</v>
      </c>
      <c r="F3819">
        <v>20.672627535753499</v>
      </c>
      <c r="G3819" t="s">
        <v>36</v>
      </c>
      <c r="H3819" t="s">
        <v>22</v>
      </c>
      <c r="I3819" t="s">
        <v>26</v>
      </c>
      <c r="J3819">
        <v>7</v>
      </c>
      <c r="K3819">
        <v>17380.79</v>
      </c>
      <c r="L3819" t="s">
        <v>23</v>
      </c>
      <c r="M3819" t="str">
        <f>IF(PatientData[[#This Row],[Age]]&lt;=30,"18-30",IF(PatientData[[#This Row],[Age]]&lt;=40,"31-40",IF(PatientData[[#This Row],[Age]]&lt;=50,"41-50",IF(PatientData[[#This Row],[Age]]&lt;=60,"51-60",IF(PatientData[[#This Row],[Age]]&lt;=70,"61-70",IF(PatientData[[#This Row],[Age]]&lt;=80,"71-80","80+"))))))</f>
        <v>31-40</v>
      </c>
    </row>
    <row r="3820" spans="1:13" x14ac:dyDescent="0.25">
      <c r="A3820" t="s">
        <v>3844</v>
      </c>
      <c r="B3820">
        <v>65</v>
      </c>
      <c r="C3820" t="s">
        <v>13</v>
      </c>
      <c r="D3820">
        <v>136</v>
      </c>
      <c r="E3820">
        <v>264.29420176669902</v>
      </c>
      <c r="F3820">
        <v>31.237734944450899</v>
      </c>
      <c r="G3820" t="s">
        <v>18</v>
      </c>
      <c r="H3820" t="s">
        <v>22</v>
      </c>
      <c r="I3820" t="s">
        <v>15</v>
      </c>
      <c r="J3820">
        <v>2</v>
      </c>
      <c r="K3820">
        <v>13028.27</v>
      </c>
      <c r="L3820" t="s">
        <v>16</v>
      </c>
      <c r="M3820" t="str">
        <f>IF(PatientData[[#This Row],[Age]]&lt;=30,"18-30",IF(PatientData[[#This Row],[Age]]&lt;=40,"31-40",IF(PatientData[[#This Row],[Age]]&lt;=50,"41-50",IF(PatientData[[#This Row],[Age]]&lt;=60,"51-60",IF(PatientData[[#This Row],[Age]]&lt;=70,"61-70",IF(PatientData[[#This Row],[Age]]&lt;=80,"71-80","80+"))))))</f>
        <v>61-70</v>
      </c>
    </row>
    <row r="3821" spans="1:13" x14ac:dyDescent="0.25">
      <c r="A3821" t="s">
        <v>3845</v>
      </c>
      <c r="B3821">
        <v>40</v>
      </c>
      <c r="C3821" t="s">
        <v>13</v>
      </c>
      <c r="D3821">
        <v>141</v>
      </c>
      <c r="E3821">
        <v>186.68183927638299</v>
      </c>
      <c r="F3821">
        <v>28.344554356002799</v>
      </c>
      <c r="G3821" t="s">
        <v>18</v>
      </c>
      <c r="H3821" t="s">
        <v>19</v>
      </c>
      <c r="I3821" t="s">
        <v>15</v>
      </c>
      <c r="J3821">
        <v>1</v>
      </c>
      <c r="K3821">
        <v>10790.81</v>
      </c>
      <c r="L3821" t="s">
        <v>20</v>
      </c>
      <c r="M3821" t="str">
        <f>IF(PatientData[[#This Row],[Age]]&lt;=30,"18-30",IF(PatientData[[#This Row],[Age]]&lt;=40,"31-40",IF(PatientData[[#This Row],[Age]]&lt;=50,"41-50",IF(PatientData[[#This Row],[Age]]&lt;=60,"51-60",IF(PatientData[[#This Row],[Age]]&lt;=70,"61-70",IF(PatientData[[#This Row],[Age]]&lt;=80,"71-80","80+"))))))</f>
        <v>31-40</v>
      </c>
    </row>
    <row r="3822" spans="1:13" x14ac:dyDescent="0.25">
      <c r="A3822" t="s">
        <v>3846</v>
      </c>
      <c r="B3822">
        <v>67</v>
      </c>
      <c r="C3822" t="s">
        <v>13</v>
      </c>
      <c r="D3822" t="s">
        <v>10051</v>
      </c>
      <c r="E3822">
        <v>206.361866285258</v>
      </c>
      <c r="F3822">
        <v>15.512159481577701</v>
      </c>
      <c r="G3822" t="s">
        <v>10051</v>
      </c>
      <c r="H3822" t="s">
        <v>19</v>
      </c>
      <c r="I3822" t="s">
        <v>15</v>
      </c>
      <c r="J3822">
        <v>5</v>
      </c>
      <c r="K3822">
        <v>8216.5400000000009</v>
      </c>
      <c r="L3822" t="s">
        <v>16</v>
      </c>
      <c r="M3822" t="str">
        <f>IF(PatientData[[#This Row],[Age]]&lt;=30,"18-30",IF(PatientData[[#This Row],[Age]]&lt;=40,"31-40",IF(PatientData[[#This Row],[Age]]&lt;=50,"41-50",IF(PatientData[[#This Row],[Age]]&lt;=60,"51-60",IF(PatientData[[#This Row],[Age]]&lt;=70,"61-70",IF(PatientData[[#This Row],[Age]]&lt;=80,"71-80","80+"))))))</f>
        <v>61-70</v>
      </c>
    </row>
    <row r="3823" spans="1:13" x14ac:dyDescent="0.25">
      <c r="A3823" t="s">
        <v>3847</v>
      </c>
      <c r="B3823">
        <v>58</v>
      </c>
      <c r="C3823" t="s">
        <v>13</v>
      </c>
      <c r="D3823">
        <v>146</v>
      </c>
      <c r="E3823">
        <v>210.500906538257</v>
      </c>
      <c r="F3823">
        <v>24.710913712142499</v>
      </c>
      <c r="G3823" t="s">
        <v>36</v>
      </c>
      <c r="H3823" t="s">
        <v>19</v>
      </c>
      <c r="I3823" t="s">
        <v>15</v>
      </c>
      <c r="J3823">
        <v>1</v>
      </c>
      <c r="K3823">
        <v>12786.87</v>
      </c>
      <c r="L3823" t="s">
        <v>16</v>
      </c>
      <c r="M3823" t="str">
        <f>IF(PatientData[[#This Row],[Age]]&lt;=30,"18-30",IF(PatientData[[#This Row],[Age]]&lt;=40,"31-40",IF(PatientData[[#This Row],[Age]]&lt;=50,"41-50",IF(PatientData[[#This Row],[Age]]&lt;=60,"51-60",IF(PatientData[[#This Row],[Age]]&lt;=70,"61-70",IF(PatientData[[#This Row],[Age]]&lt;=80,"71-80","80+"))))))</f>
        <v>51-60</v>
      </c>
    </row>
    <row r="3824" spans="1:13" x14ac:dyDescent="0.25">
      <c r="A3824" t="s">
        <v>3848</v>
      </c>
      <c r="B3824">
        <v>50</v>
      </c>
      <c r="C3824" t="s">
        <v>13</v>
      </c>
      <c r="D3824">
        <v>133</v>
      </c>
      <c r="E3824">
        <v>254.467001779707</v>
      </c>
      <c r="F3824">
        <v>28.7778984438518</v>
      </c>
      <c r="G3824" t="s">
        <v>36</v>
      </c>
      <c r="H3824" t="s">
        <v>19</v>
      </c>
      <c r="I3824" t="s">
        <v>15</v>
      </c>
      <c r="J3824">
        <v>3</v>
      </c>
      <c r="K3824">
        <v>10050.92</v>
      </c>
      <c r="L3824" t="s">
        <v>23</v>
      </c>
      <c r="M3824" t="str">
        <f>IF(PatientData[[#This Row],[Age]]&lt;=30,"18-30",IF(PatientData[[#This Row],[Age]]&lt;=40,"31-40",IF(PatientData[[#This Row],[Age]]&lt;=50,"41-50",IF(PatientData[[#This Row],[Age]]&lt;=60,"51-60",IF(PatientData[[#This Row],[Age]]&lt;=70,"61-70",IF(PatientData[[#This Row],[Age]]&lt;=80,"71-80","80+"))))))</f>
        <v>41-50</v>
      </c>
    </row>
    <row r="3825" spans="1:13" x14ac:dyDescent="0.25">
      <c r="A3825" t="s">
        <v>3849</v>
      </c>
      <c r="B3825">
        <v>57</v>
      </c>
      <c r="C3825" t="s">
        <v>25</v>
      </c>
      <c r="D3825">
        <v>112</v>
      </c>
      <c r="E3825" t="s">
        <v>10051</v>
      </c>
      <c r="F3825">
        <v>29.615877264186601</v>
      </c>
      <c r="G3825" t="s">
        <v>18</v>
      </c>
      <c r="H3825" t="s">
        <v>19</v>
      </c>
      <c r="I3825" t="s">
        <v>15</v>
      </c>
      <c r="J3825">
        <v>3</v>
      </c>
      <c r="K3825">
        <v>3739.59</v>
      </c>
      <c r="L3825" t="s">
        <v>16</v>
      </c>
      <c r="M3825" t="str">
        <f>IF(PatientData[[#This Row],[Age]]&lt;=30,"18-30",IF(PatientData[[#This Row],[Age]]&lt;=40,"31-40",IF(PatientData[[#This Row],[Age]]&lt;=50,"41-50",IF(PatientData[[#This Row],[Age]]&lt;=60,"51-60",IF(PatientData[[#This Row],[Age]]&lt;=70,"61-70",IF(PatientData[[#This Row],[Age]]&lt;=80,"71-80","80+"))))))</f>
        <v>51-60</v>
      </c>
    </row>
    <row r="3826" spans="1:13" x14ac:dyDescent="0.25">
      <c r="A3826" t="s">
        <v>3850</v>
      </c>
      <c r="B3826">
        <v>60</v>
      </c>
      <c r="C3826" t="s">
        <v>13</v>
      </c>
      <c r="D3826">
        <v>158</v>
      </c>
      <c r="E3826">
        <v>225.95000348736599</v>
      </c>
      <c r="F3826">
        <v>33.557869611248897</v>
      </c>
      <c r="G3826" t="s">
        <v>14</v>
      </c>
      <c r="H3826" t="s">
        <v>19</v>
      </c>
      <c r="I3826" t="s">
        <v>28</v>
      </c>
      <c r="J3826">
        <v>5</v>
      </c>
      <c r="K3826">
        <v>4025.5</v>
      </c>
      <c r="L3826" t="s">
        <v>16</v>
      </c>
      <c r="M3826" t="str">
        <f>IF(PatientData[[#This Row],[Age]]&lt;=30,"18-30",IF(PatientData[[#This Row],[Age]]&lt;=40,"31-40",IF(PatientData[[#This Row],[Age]]&lt;=50,"41-50",IF(PatientData[[#This Row],[Age]]&lt;=60,"51-60",IF(PatientData[[#This Row],[Age]]&lt;=70,"61-70",IF(PatientData[[#This Row],[Age]]&lt;=80,"71-80","80+"))))))</f>
        <v>51-60</v>
      </c>
    </row>
    <row r="3827" spans="1:13" x14ac:dyDescent="0.25">
      <c r="A3827" t="s">
        <v>3851</v>
      </c>
      <c r="B3827">
        <v>54</v>
      </c>
      <c r="C3827" t="s">
        <v>25</v>
      </c>
      <c r="D3827">
        <v>135</v>
      </c>
      <c r="E3827">
        <v>190.20922751360999</v>
      </c>
      <c r="F3827">
        <v>21.2276357957291</v>
      </c>
      <c r="G3827" t="s">
        <v>18</v>
      </c>
      <c r="H3827" t="s">
        <v>22</v>
      </c>
      <c r="I3827" t="s">
        <v>15</v>
      </c>
      <c r="J3827">
        <v>2</v>
      </c>
      <c r="K3827">
        <v>11113.77</v>
      </c>
      <c r="L3827" t="s">
        <v>16</v>
      </c>
      <c r="M3827" t="str">
        <f>IF(PatientData[[#This Row],[Age]]&lt;=30,"18-30",IF(PatientData[[#This Row],[Age]]&lt;=40,"31-40",IF(PatientData[[#This Row],[Age]]&lt;=50,"41-50",IF(PatientData[[#This Row],[Age]]&lt;=60,"51-60",IF(PatientData[[#This Row],[Age]]&lt;=70,"61-70",IF(PatientData[[#This Row],[Age]]&lt;=80,"71-80","80+"))))))</f>
        <v>51-60</v>
      </c>
    </row>
    <row r="3828" spans="1:13" x14ac:dyDescent="0.25">
      <c r="A3828" t="s">
        <v>3852</v>
      </c>
      <c r="B3828">
        <v>83</v>
      </c>
      <c r="C3828" t="s">
        <v>13</v>
      </c>
      <c r="D3828">
        <v>138</v>
      </c>
      <c r="E3828">
        <v>271.651588757132</v>
      </c>
      <c r="F3828">
        <v>21.563788941730401</v>
      </c>
      <c r="G3828" t="s">
        <v>14</v>
      </c>
      <c r="H3828" t="s">
        <v>19</v>
      </c>
      <c r="I3828" t="s">
        <v>15</v>
      </c>
      <c r="J3828">
        <v>1</v>
      </c>
      <c r="K3828">
        <v>11990.66</v>
      </c>
      <c r="L3828" t="s">
        <v>20</v>
      </c>
      <c r="M3828" t="str">
        <f>IF(PatientData[[#This Row],[Age]]&lt;=30,"18-30",IF(PatientData[[#This Row],[Age]]&lt;=40,"31-40",IF(PatientData[[#This Row],[Age]]&lt;=50,"41-50",IF(PatientData[[#This Row],[Age]]&lt;=60,"51-60",IF(PatientData[[#This Row],[Age]]&lt;=70,"61-70",IF(PatientData[[#This Row],[Age]]&lt;=80,"71-80","80+"))))))</f>
        <v>80+</v>
      </c>
    </row>
    <row r="3829" spans="1:13" x14ac:dyDescent="0.25">
      <c r="A3829" t="s">
        <v>3853</v>
      </c>
      <c r="B3829">
        <v>45</v>
      </c>
      <c r="C3829" t="s">
        <v>25</v>
      </c>
      <c r="D3829">
        <v>164</v>
      </c>
      <c r="E3829">
        <v>182.97073104546001</v>
      </c>
      <c r="F3829">
        <v>27.222756023188602</v>
      </c>
      <c r="G3829" t="s">
        <v>18</v>
      </c>
      <c r="H3829" t="s">
        <v>22</v>
      </c>
      <c r="I3829" t="s">
        <v>26</v>
      </c>
      <c r="J3829">
        <v>2</v>
      </c>
      <c r="K3829">
        <v>19522.16</v>
      </c>
      <c r="L3829" t="s">
        <v>23</v>
      </c>
      <c r="M3829" t="str">
        <f>IF(PatientData[[#This Row],[Age]]&lt;=30,"18-30",IF(PatientData[[#This Row],[Age]]&lt;=40,"31-40",IF(PatientData[[#This Row],[Age]]&lt;=50,"41-50",IF(PatientData[[#This Row],[Age]]&lt;=60,"51-60",IF(PatientData[[#This Row],[Age]]&lt;=70,"61-70",IF(PatientData[[#This Row],[Age]]&lt;=80,"71-80","80+"))))))</f>
        <v>41-50</v>
      </c>
    </row>
    <row r="3830" spans="1:13" x14ac:dyDescent="0.25">
      <c r="A3830" t="s">
        <v>3854</v>
      </c>
      <c r="B3830">
        <v>52</v>
      </c>
      <c r="C3830" t="s">
        <v>25</v>
      </c>
      <c r="D3830">
        <v>140</v>
      </c>
      <c r="E3830">
        <v>257.30734438488003</v>
      </c>
      <c r="F3830">
        <v>21.097824101723599</v>
      </c>
      <c r="G3830" t="s">
        <v>36</v>
      </c>
      <c r="H3830" t="s">
        <v>19</v>
      </c>
      <c r="I3830" t="s">
        <v>26</v>
      </c>
      <c r="J3830">
        <v>3</v>
      </c>
      <c r="K3830" t="s">
        <v>10051</v>
      </c>
      <c r="L3830" t="s">
        <v>23</v>
      </c>
      <c r="M3830" t="str">
        <f>IF(PatientData[[#This Row],[Age]]&lt;=30,"18-30",IF(PatientData[[#This Row],[Age]]&lt;=40,"31-40",IF(PatientData[[#This Row],[Age]]&lt;=50,"41-50",IF(PatientData[[#This Row],[Age]]&lt;=60,"51-60",IF(PatientData[[#This Row],[Age]]&lt;=70,"61-70",IF(PatientData[[#This Row],[Age]]&lt;=80,"71-80","80+"))))))</f>
        <v>51-60</v>
      </c>
    </row>
    <row r="3831" spans="1:13" x14ac:dyDescent="0.25">
      <c r="A3831" t="s">
        <v>3855</v>
      </c>
      <c r="B3831">
        <v>54</v>
      </c>
      <c r="C3831" t="s">
        <v>25</v>
      </c>
      <c r="D3831">
        <v>152</v>
      </c>
      <c r="E3831">
        <v>216.21195528474701</v>
      </c>
      <c r="F3831">
        <v>20.328941022906399</v>
      </c>
      <c r="G3831" t="s">
        <v>14</v>
      </c>
      <c r="H3831" t="s">
        <v>19</v>
      </c>
      <c r="I3831" t="s">
        <v>28</v>
      </c>
      <c r="J3831">
        <v>3</v>
      </c>
      <c r="K3831">
        <v>5544.37</v>
      </c>
      <c r="L3831" t="s">
        <v>16</v>
      </c>
      <c r="M3831" t="str">
        <f>IF(PatientData[[#This Row],[Age]]&lt;=30,"18-30",IF(PatientData[[#This Row],[Age]]&lt;=40,"31-40",IF(PatientData[[#This Row],[Age]]&lt;=50,"41-50",IF(PatientData[[#This Row],[Age]]&lt;=60,"51-60",IF(PatientData[[#This Row],[Age]]&lt;=70,"61-70",IF(PatientData[[#This Row],[Age]]&lt;=80,"71-80","80+"))))))</f>
        <v>51-60</v>
      </c>
    </row>
    <row r="3832" spans="1:13" x14ac:dyDescent="0.25">
      <c r="A3832" t="s">
        <v>3856</v>
      </c>
      <c r="B3832">
        <v>47</v>
      </c>
      <c r="C3832" t="s">
        <v>25</v>
      </c>
      <c r="D3832">
        <v>130</v>
      </c>
      <c r="E3832">
        <v>199.33544568060799</v>
      </c>
      <c r="F3832">
        <v>31.9273235591609</v>
      </c>
      <c r="G3832" t="s">
        <v>14</v>
      </c>
      <c r="H3832" t="s">
        <v>19</v>
      </c>
      <c r="I3832" t="s">
        <v>15</v>
      </c>
      <c r="J3832">
        <v>2</v>
      </c>
      <c r="K3832">
        <v>11580.9</v>
      </c>
      <c r="L3832" t="s">
        <v>23</v>
      </c>
      <c r="M3832" t="str">
        <f>IF(PatientData[[#This Row],[Age]]&lt;=30,"18-30",IF(PatientData[[#This Row],[Age]]&lt;=40,"31-40",IF(PatientData[[#This Row],[Age]]&lt;=50,"41-50",IF(PatientData[[#This Row],[Age]]&lt;=60,"51-60",IF(PatientData[[#This Row],[Age]]&lt;=70,"61-70",IF(PatientData[[#This Row],[Age]]&lt;=80,"71-80","80+"))))))</f>
        <v>41-50</v>
      </c>
    </row>
    <row r="3833" spans="1:13" x14ac:dyDescent="0.25">
      <c r="A3833" t="s">
        <v>3857</v>
      </c>
      <c r="B3833">
        <v>31</v>
      </c>
      <c r="C3833" t="s">
        <v>13</v>
      </c>
      <c r="D3833">
        <v>108</v>
      </c>
      <c r="E3833">
        <v>299.75476362034902</v>
      </c>
      <c r="F3833">
        <v>26.169042466194501</v>
      </c>
      <c r="G3833" t="s">
        <v>14</v>
      </c>
      <c r="H3833" t="s">
        <v>19</v>
      </c>
      <c r="I3833" t="s">
        <v>28</v>
      </c>
      <c r="J3833">
        <v>7</v>
      </c>
      <c r="K3833">
        <v>7162.87</v>
      </c>
      <c r="L3833" t="s">
        <v>16</v>
      </c>
      <c r="M3833" t="str">
        <f>IF(PatientData[[#This Row],[Age]]&lt;=30,"18-30",IF(PatientData[[#This Row],[Age]]&lt;=40,"31-40",IF(PatientData[[#This Row],[Age]]&lt;=50,"41-50",IF(PatientData[[#This Row],[Age]]&lt;=60,"51-60",IF(PatientData[[#This Row],[Age]]&lt;=70,"61-70",IF(PatientData[[#This Row],[Age]]&lt;=80,"71-80","80+"))))))</f>
        <v>31-40</v>
      </c>
    </row>
    <row r="3834" spans="1:13" x14ac:dyDescent="0.25">
      <c r="A3834" t="s">
        <v>3858</v>
      </c>
      <c r="B3834">
        <v>51</v>
      </c>
      <c r="C3834" t="s">
        <v>25</v>
      </c>
      <c r="D3834">
        <v>102</v>
      </c>
      <c r="E3834">
        <v>235.567386956973</v>
      </c>
      <c r="F3834">
        <v>25.414843821561998</v>
      </c>
      <c r="G3834" t="s">
        <v>14</v>
      </c>
      <c r="H3834" t="s">
        <v>19</v>
      </c>
      <c r="I3834" t="s">
        <v>15</v>
      </c>
      <c r="J3834">
        <v>3</v>
      </c>
      <c r="K3834">
        <v>7379.16</v>
      </c>
      <c r="L3834" t="s">
        <v>16</v>
      </c>
      <c r="M3834" t="str">
        <f>IF(PatientData[[#This Row],[Age]]&lt;=30,"18-30",IF(PatientData[[#This Row],[Age]]&lt;=40,"31-40",IF(PatientData[[#This Row],[Age]]&lt;=50,"41-50",IF(PatientData[[#This Row],[Age]]&lt;=60,"51-60",IF(PatientData[[#This Row],[Age]]&lt;=70,"61-70",IF(PatientData[[#This Row],[Age]]&lt;=80,"71-80","80+"))))))</f>
        <v>51-60</v>
      </c>
    </row>
    <row r="3835" spans="1:13" x14ac:dyDescent="0.25">
      <c r="A3835" t="s">
        <v>3859</v>
      </c>
      <c r="B3835">
        <v>31</v>
      </c>
      <c r="C3835" t="s">
        <v>13</v>
      </c>
      <c r="D3835" t="s">
        <v>10051</v>
      </c>
      <c r="E3835">
        <v>182.549585102462</v>
      </c>
      <c r="F3835">
        <v>33.629815940014197</v>
      </c>
      <c r="G3835" t="s">
        <v>14</v>
      </c>
      <c r="H3835" t="s">
        <v>22</v>
      </c>
      <c r="I3835" t="s">
        <v>15</v>
      </c>
      <c r="J3835">
        <v>4</v>
      </c>
      <c r="K3835">
        <v>12214.02</v>
      </c>
      <c r="L3835" t="s">
        <v>16</v>
      </c>
      <c r="M3835" t="str">
        <f>IF(PatientData[[#This Row],[Age]]&lt;=30,"18-30",IF(PatientData[[#This Row],[Age]]&lt;=40,"31-40",IF(PatientData[[#This Row],[Age]]&lt;=50,"41-50",IF(PatientData[[#This Row],[Age]]&lt;=60,"51-60",IF(PatientData[[#This Row],[Age]]&lt;=70,"61-70",IF(PatientData[[#This Row],[Age]]&lt;=80,"71-80","80+"))))))</f>
        <v>31-40</v>
      </c>
    </row>
    <row r="3836" spans="1:13" x14ac:dyDescent="0.25">
      <c r="A3836" t="s">
        <v>3860</v>
      </c>
      <c r="B3836">
        <v>60</v>
      </c>
      <c r="C3836" t="s">
        <v>25</v>
      </c>
      <c r="D3836">
        <v>111</v>
      </c>
      <c r="E3836">
        <v>184.86643839276101</v>
      </c>
      <c r="F3836">
        <v>30.4507152898721</v>
      </c>
      <c r="G3836" t="s">
        <v>18</v>
      </c>
      <c r="H3836" t="s">
        <v>19</v>
      </c>
      <c r="I3836" t="s">
        <v>15</v>
      </c>
      <c r="J3836">
        <v>2</v>
      </c>
      <c r="K3836">
        <v>3859.71</v>
      </c>
      <c r="L3836" t="s">
        <v>20</v>
      </c>
      <c r="M3836" t="str">
        <f>IF(PatientData[[#This Row],[Age]]&lt;=30,"18-30",IF(PatientData[[#This Row],[Age]]&lt;=40,"31-40",IF(PatientData[[#This Row],[Age]]&lt;=50,"41-50",IF(PatientData[[#This Row],[Age]]&lt;=60,"51-60",IF(PatientData[[#This Row],[Age]]&lt;=70,"61-70",IF(PatientData[[#This Row],[Age]]&lt;=80,"71-80","80+"))))))</f>
        <v>51-60</v>
      </c>
    </row>
    <row r="3837" spans="1:13" x14ac:dyDescent="0.25">
      <c r="A3837" t="s">
        <v>3861</v>
      </c>
      <c r="B3837">
        <v>91</v>
      </c>
      <c r="C3837" t="s">
        <v>25</v>
      </c>
      <c r="D3837">
        <v>126</v>
      </c>
      <c r="E3837">
        <v>168.701970413255</v>
      </c>
      <c r="F3837">
        <v>24.984439502990998</v>
      </c>
      <c r="G3837" t="s">
        <v>36</v>
      </c>
      <c r="H3837" t="s">
        <v>19</v>
      </c>
      <c r="I3837" t="s">
        <v>26</v>
      </c>
      <c r="J3837">
        <v>6</v>
      </c>
      <c r="K3837">
        <v>15600.35</v>
      </c>
      <c r="L3837" t="s">
        <v>16</v>
      </c>
      <c r="M3837" t="str">
        <f>IF(PatientData[[#This Row],[Age]]&lt;=30,"18-30",IF(PatientData[[#This Row],[Age]]&lt;=40,"31-40",IF(PatientData[[#This Row],[Age]]&lt;=50,"41-50",IF(PatientData[[#This Row],[Age]]&lt;=60,"51-60",IF(PatientData[[#This Row],[Age]]&lt;=70,"61-70",IF(PatientData[[#This Row],[Age]]&lt;=80,"71-80","80+"))))))</f>
        <v>80+</v>
      </c>
    </row>
    <row r="3838" spans="1:13" x14ac:dyDescent="0.25">
      <c r="A3838" t="s">
        <v>3862</v>
      </c>
      <c r="B3838">
        <v>40</v>
      </c>
      <c r="C3838" t="s">
        <v>13</v>
      </c>
      <c r="D3838">
        <v>92</v>
      </c>
      <c r="E3838">
        <v>264.05380158171801</v>
      </c>
      <c r="F3838" t="s">
        <v>10051</v>
      </c>
      <c r="G3838" t="s">
        <v>14</v>
      </c>
      <c r="H3838" t="s">
        <v>22</v>
      </c>
      <c r="I3838" t="s">
        <v>15</v>
      </c>
      <c r="J3838">
        <v>3</v>
      </c>
      <c r="K3838">
        <v>9423.02</v>
      </c>
      <c r="L3838" t="s">
        <v>23</v>
      </c>
      <c r="M3838" t="str">
        <f>IF(PatientData[[#This Row],[Age]]&lt;=30,"18-30",IF(PatientData[[#This Row],[Age]]&lt;=40,"31-40",IF(PatientData[[#This Row],[Age]]&lt;=50,"41-50",IF(PatientData[[#This Row],[Age]]&lt;=60,"51-60",IF(PatientData[[#This Row],[Age]]&lt;=70,"61-70",IF(PatientData[[#This Row],[Age]]&lt;=80,"71-80","80+"))))))</f>
        <v>31-40</v>
      </c>
    </row>
    <row r="3839" spans="1:13" x14ac:dyDescent="0.25">
      <c r="A3839" t="s">
        <v>3863</v>
      </c>
      <c r="B3839">
        <v>58</v>
      </c>
      <c r="C3839" t="s">
        <v>13</v>
      </c>
      <c r="D3839">
        <v>143</v>
      </c>
      <c r="E3839">
        <v>254.76416752828001</v>
      </c>
      <c r="F3839">
        <v>30.658417796581301</v>
      </c>
      <c r="G3839" t="s">
        <v>14</v>
      </c>
      <c r="H3839" t="s">
        <v>19</v>
      </c>
      <c r="I3839" t="s">
        <v>28</v>
      </c>
      <c r="J3839">
        <v>2</v>
      </c>
      <c r="K3839">
        <v>3734.57</v>
      </c>
      <c r="L3839" t="s">
        <v>23</v>
      </c>
      <c r="M3839" t="str">
        <f>IF(PatientData[[#This Row],[Age]]&lt;=30,"18-30",IF(PatientData[[#This Row],[Age]]&lt;=40,"31-40",IF(PatientData[[#This Row],[Age]]&lt;=50,"41-50",IF(PatientData[[#This Row],[Age]]&lt;=60,"51-60",IF(PatientData[[#This Row],[Age]]&lt;=70,"61-70",IF(PatientData[[#This Row],[Age]]&lt;=80,"71-80","80+"))))))</f>
        <v>51-60</v>
      </c>
    </row>
    <row r="3840" spans="1:13" x14ac:dyDescent="0.25">
      <c r="A3840" t="s">
        <v>3864</v>
      </c>
      <c r="B3840">
        <v>31</v>
      </c>
      <c r="C3840" t="s">
        <v>13</v>
      </c>
      <c r="D3840">
        <v>115</v>
      </c>
      <c r="E3840">
        <v>237.480864845718</v>
      </c>
      <c r="F3840">
        <v>23.3885411762366</v>
      </c>
      <c r="G3840" t="s">
        <v>14</v>
      </c>
      <c r="H3840" t="s">
        <v>22</v>
      </c>
      <c r="I3840" t="s">
        <v>15</v>
      </c>
      <c r="J3840">
        <v>5</v>
      </c>
      <c r="K3840">
        <v>11910.36</v>
      </c>
      <c r="L3840" t="s">
        <v>16</v>
      </c>
      <c r="M3840" t="str">
        <f>IF(PatientData[[#This Row],[Age]]&lt;=30,"18-30",IF(PatientData[[#This Row],[Age]]&lt;=40,"31-40",IF(PatientData[[#This Row],[Age]]&lt;=50,"41-50",IF(PatientData[[#This Row],[Age]]&lt;=60,"51-60",IF(PatientData[[#This Row],[Age]]&lt;=70,"61-70",IF(PatientData[[#This Row],[Age]]&lt;=80,"71-80","80+"))))))</f>
        <v>31-40</v>
      </c>
    </row>
    <row r="3841" spans="1:13" x14ac:dyDescent="0.25">
      <c r="A3841" t="s">
        <v>3865</v>
      </c>
      <c r="B3841">
        <v>47</v>
      </c>
      <c r="C3841" t="s">
        <v>13</v>
      </c>
      <c r="D3841">
        <v>143</v>
      </c>
      <c r="E3841">
        <v>208.72974671178599</v>
      </c>
      <c r="F3841">
        <v>23.4762724952915</v>
      </c>
      <c r="G3841" t="s">
        <v>18</v>
      </c>
      <c r="H3841" t="s">
        <v>19</v>
      </c>
      <c r="I3841" t="s">
        <v>15</v>
      </c>
      <c r="J3841">
        <v>4</v>
      </c>
      <c r="K3841">
        <v>10178.629999999999</v>
      </c>
      <c r="L3841" t="s">
        <v>16</v>
      </c>
      <c r="M3841" t="str">
        <f>IF(PatientData[[#This Row],[Age]]&lt;=30,"18-30",IF(PatientData[[#This Row],[Age]]&lt;=40,"31-40",IF(PatientData[[#This Row],[Age]]&lt;=50,"41-50",IF(PatientData[[#This Row],[Age]]&lt;=60,"51-60",IF(PatientData[[#This Row],[Age]]&lt;=70,"61-70",IF(PatientData[[#This Row],[Age]]&lt;=80,"71-80","80+"))))))</f>
        <v>41-50</v>
      </c>
    </row>
    <row r="3842" spans="1:13" x14ac:dyDescent="0.25">
      <c r="A3842" t="s">
        <v>3866</v>
      </c>
      <c r="B3842">
        <v>59</v>
      </c>
      <c r="C3842" t="s">
        <v>25</v>
      </c>
      <c r="D3842">
        <v>118</v>
      </c>
      <c r="E3842">
        <v>214.72292441566199</v>
      </c>
      <c r="F3842">
        <v>28.666664900969899</v>
      </c>
      <c r="G3842" t="s">
        <v>36</v>
      </c>
      <c r="H3842" t="s">
        <v>22</v>
      </c>
      <c r="I3842" t="s">
        <v>26</v>
      </c>
      <c r="J3842">
        <v>6</v>
      </c>
      <c r="K3842">
        <v>12588.99</v>
      </c>
      <c r="L3842" t="s">
        <v>43</v>
      </c>
      <c r="M3842" t="str">
        <f>IF(PatientData[[#This Row],[Age]]&lt;=30,"18-30",IF(PatientData[[#This Row],[Age]]&lt;=40,"31-40",IF(PatientData[[#This Row],[Age]]&lt;=50,"41-50",IF(PatientData[[#This Row],[Age]]&lt;=60,"51-60",IF(PatientData[[#This Row],[Age]]&lt;=70,"61-70",IF(PatientData[[#This Row],[Age]]&lt;=80,"71-80","80+"))))))</f>
        <v>51-60</v>
      </c>
    </row>
    <row r="3843" spans="1:13" x14ac:dyDescent="0.25">
      <c r="A3843" t="s">
        <v>3867</v>
      </c>
      <c r="B3843">
        <v>37</v>
      </c>
      <c r="C3843" t="s">
        <v>25</v>
      </c>
      <c r="D3843">
        <v>129</v>
      </c>
      <c r="E3843">
        <v>175.21666984709501</v>
      </c>
      <c r="F3843">
        <v>20.615833451619601</v>
      </c>
      <c r="G3843" t="s">
        <v>14</v>
      </c>
      <c r="H3843" t="s">
        <v>19</v>
      </c>
      <c r="I3843" t="s">
        <v>28</v>
      </c>
      <c r="J3843">
        <v>4</v>
      </c>
      <c r="K3843">
        <v>6591.36</v>
      </c>
      <c r="L3843" t="s">
        <v>23</v>
      </c>
      <c r="M3843" t="str">
        <f>IF(PatientData[[#This Row],[Age]]&lt;=30,"18-30",IF(PatientData[[#This Row],[Age]]&lt;=40,"31-40",IF(PatientData[[#This Row],[Age]]&lt;=50,"41-50",IF(PatientData[[#This Row],[Age]]&lt;=60,"51-60",IF(PatientData[[#This Row],[Age]]&lt;=70,"61-70",IF(PatientData[[#This Row],[Age]]&lt;=80,"71-80","80+"))))))</f>
        <v>31-40</v>
      </c>
    </row>
    <row r="3844" spans="1:13" x14ac:dyDescent="0.25">
      <c r="A3844" t="s">
        <v>3868</v>
      </c>
      <c r="B3844">
        <v>52</v>
      </c>
      <c r="C3844" t="s">
        <v>25</v>
      </c>
      <c r="D3844">
        <v>123</v>
      </c>
      <c r="E3844">
        <v>250.125251423766</v>
      </c>
      <c r="F3844">
        <v>41.638226179344102</v>
      </c>
      <c r="G3844" t="s">
        <v>14</v>
      </c>
      <c r="H3844" t="s">
        <v>10051</v>
      </c>
      <c r="I3844" t="s">
        <v>26</v>
      </c>
      <c r="J3844">
        <v>2</v>
      </c>
      <c r="K3844">
        <v>13389.04</v>
      </c>
      <c r="L3844" t="s">
        <v>23</v>
      </c>
      <c r="M3844" t="str">
        <f>IF(PatientData[[#This Row],[Age]]&lt;=30,"18-30",IF(PatientData[[#This Row],[Age]]&lt;=40,"31-40",IF(PatientData[[#This Row],[Age]]&lt;=50,"41-50",IF(PatientData[[#This Row],[Age]]&lt;=60,"51-60",IF(PatientData[[#This Row],[Age]]&lt;=70,"61-70",IF(PatientData[[#This Row],[Age]]&lt;=80,"71-80","80+"))))))</f>
        <v>51-60</v>
      </c>
    </row>
    <row r="3845" spans="1:13" x14ac:dyDescent="0.25">
      <c r="A3845" t="s">
        <v>3869</v>
      </c>
      <c r="B3845">
        <v>55</v>
      </c>
      <c r="C3845" t="s">
        <v>25</v>
      </c>
      <c r="D3845">
        <v>130</v>
      </c>
      <c r="E3845">
        <v>219.49034141523799</v>
      </c>
      <c r="F3845">
        <v>25.639137221420398</v>
      </c>
      <c r="G3845" t="s">
        <v>14</v>
      </c>
      <c r="H3845" t="s">
        <v>22</v>
      </c>
      <c r="I3845" t="s">
        <v>15</v>
      </c>
      <c r="J3845">
        <v>3</v>
      </c>
      <c r="K3845">
        <v>12161.41</v>
      </c>
      <c r="L3845" t="s">
        <v>23</v>
      </c>
      <c r="M3845" t="str">
        <f>IF(PatientData[[#This Row],[Age]]&lt;=30,"18-30",IF(PatientData[[#This Row],[Age]]&lt;=40,"31-40",IF(PatientData[[#This Row],[Age]]&lt;=50,"41-50",IF(PatientData[[#This Row],[Age]]&lt;=60,"51-60",IF(PatientData[[#This Row],[Age]]&lt;=70,"61-70",IF(PatientData[[#This Row],[Age]]&lt;=80,"71-80","80+"))))))</f>
        <v>51-60</v>
      </c>
    </row>
    <row r="3846" spans="1:13" x14ac:dyDescent="0.25">
      <c r="A3846" t="s">
        <v>3870</v>
      </c>
      <c r="B3846">
        <v>67</v>
      </c>
      <c r="C3846" t="s">
        <v>25</v>
      </c>
      <c r="D3846">
        <v>114</v>
      </c>
      <c r="E3846">
        <v>219.77839044511401</v>
      </c>
      <c r="F3846">
        <v>27.804013715136801</v>
      </c>
      <c r="G3846" t="s">
        <v>14</v>
      </c>
      <c r="H3846" t="s">
        <v>22</v>
      </c>
      <c r="I3846" t="s">
        <v>26</v>
      </c>
      <c r="J3846">
        <v>6</v>
      </c>
      <c r="K3846">
        <v>11893.07</v>
      </c>
      <c r="L3846" t="s">
        <v>23</v>
      </c>
      <c r="M3846" t="str">
        <f>IF(PatientData[[#This Row],[Age]]&lt;=30,"18-30",IF(PatientData[[#This Row],[Age]]&lt;=40,"31-40",IF(PatientData[[#This Row],[Age]]&lt;=50,"41-50",IF(PatientData[[#This Row],[Age]]&lt;=60,"51-60",IF(PatientData[[#This Row],[Age]]&lt;=70,"61-70",IF(PatientData[[#This Row],[Age]]&lt;=80,"71-80","80+"))))))</f>
        <v>61-70</v>
      </c>
    </row>
    <row r="3847" spans="1:13" x14ac:dyDescent="0.25">
      <c r="A3847" t="s">
        <v>3871</v>
      </c>
      <c r="B3847">
        <v>46</v>
      </c>
      <c r="C3847" t="s">
        <v>25</v>
      </c>
      <c r="D3847">
        <v>145</v>
      </c>
      <c r="E3847">
        <v>204.72771538006501</v>
      </c>
      <c r="F3847">
        <v>26.937111751288299</v>
      </c>
      <c r="G3847" t="s">
        <v>18</v>
      </c>
      <c r="H3847" t="s">
        <v>19</v>
      </c>
      <c r="I3847" t="s">
        <v>15</v>
      </c>
      <c r="J3847">
        <v>2</v>
      </c>
      <c r="K3847">
        <v>2599.5</v>
      </c>
      <c r="L3847" t="s">
        <v>16</v>
      </c>
      <c r="M3847" t="str">
        <f>IF(PatientData[[#This Row],[Age]]&lt;=30,"18-30",IF(PatientData[[#This Row],[Age]]&lt;=40,"31-40",IF(PatientData[[#This Row],[Age]]&lt;=50,"41-50",IF(PatientData[[#This Row],[Age]]&lt;=60,"51-60",IF(PatientData[[#This Row],[Age]]&lt;=70,"61-70",IF(PatientData[[#This Row],[Age]]&lt;=80,"71-80","80+"))))))</f>
        <v>41-50</v>
      </c>
    </row>
    <row r="3848" spans="1:13" x14ac:dyDescent="0.25">
      <c r="A3848" t="s">
        <v>3872</v>
      </c>
      <c r="B3848">
        <v>62</v>
      </c>
      <c r="C3848" t="s">
        <v>25</v>
      </c>
      <c r="D3848">
        <v>113</v>
      </c>
      <c r="E3848">
        <v>206.48266737590899</v>
      </c>
      <c r="F3848">
        <v>30.490831342142801</v>
      </c>
      <c r="G3848" t="s">
        <v>14</v>
      </c>
      <c r="H3848" t="s">
        <v>19</v>
      </c>
      <c r="I3848" t="s">
        <v>15</v>
      </c>
      <c r="J3848">
        <v>4</v>
      </c>
      <c r="K3848">
        <v>9884.07</v>
      </c>
      <c r="L3848" t="s">
        <v>16</v>
      </c>
      <c r="M3848" t="str">
        <f>IF(PatientData[[#This Row],[Age]]&lt;=30,"18-30",IF(PatientData[[#This Row],[Age]]&lt;=40,"31-40",IF(PatientData[[#This Row],[Age]]&lt;=50,"41-50",IF(PatientData[[#This Row],[Age]]&lt;=60,"51-60",IF(PatientData[[#This Row],[Age]]&lt;=70,"61-70",IF(PatientData[[#This Row],[Age]]&lt;=80,"71-80","80+"))))))</f>
        <v>61-70</v>
      </c>
    </row>
    <row r="3849" spans="1:13" x14ac:dyDescent="0.25">
      <c r="A3849" t="s">
        <v>3873</v>
      </c>
      <c r="B3849">
        <v>33</v>
      </c>
      <c r="C3849" t="s">
        <v>13</v>
      </c>
      <c r="D3849">
        <v>119</v>
      </c>
      <c r="E3849">
        <v>307.89032030281101</v>
      </c>
      <c r="F3849">
        <v>29.815039522983898</v>
      </c>
      <c r="G3849" t="s">
        <v>18</v>
      </c>
      <c r="H3849" t="s">
        <v>19</v>
      </c>
      <c r="I3849" t="s">
        <v>15</v>
      </c>
      <c r="J3849">
        <v>3</v>
      </c>
      <c r="K3849">
        <v>12711.39</v>
      </c>
      <c r="L3849" t="s">
        <v>43</v>
      </c>
      <c r="M3849" t="str">
        <f>IF(PatientData[[#This Row],[Age]]&lt;=30,"18-30",IF(PatientData[[#This Row],[Age]]&lt;=40,"31-40",IF(PatientData[[#This Row],[Age]]&lt;=50,"41-50",IF(PatientData[[#This Row],[Age]]&lt;=60,"51-60",IF(PatientData[[#This Row],[Age]]&lt;=70,"61-70",IF(PatientData[[#This Row],[Age]]&lt;=80,"71-80","80+"))))))</f>
        <v>31-40</v>
      </c>
    </row>
    <row r="3850" spans="1:13" x14ac:dyDescent="0.25">
      <c r="A3850" t="s">
        <v>3874</v>
      </c>
      <c r="B3850">
        <v>38</v>
      </c>
      <c r="C3850" t="s">
        <v>13</v>
      </c>
      <c r="D3850">
        <v>134</v>
      </c>
      <c r="E3850">
        <v>301.59935288674097</v>
      </c>
      <c r="F3850">
        <v>37.662975569809703</v>
      </c>
      <c r="G3850" t="s">
        <v>36</v>
      </c>
      <c r="H3850" t="s">
        <v>19</v>
      </c>
      <c r="I3850" t="s">
        <v>15</v>
      </c>
      <c r="J3850">
        <v>6</v>
      </c>
      <c r="K3850">
        <v>12600.83</v>
      </c>
      <c r="L3850" t="s">
        <v>23</v>
      </c>
      <c r="M3850" t="str">
        <f>IF(PatientData[[#This Row],[Age]]&lt;=30,"18-30",IF(PatientData[[#This Row],[Age]]&lt;=40,"31-40",IF(PatientData[[#This Row],[Age]]&lt;=50,"41-50",IF(PatientData[[#This Row],[Age]]&lt;=60,"51-60",IF(PatientData[[#This Row],[Age]]&lt;=70,"61-70",IF(PatientData[[#This Row],[Age]]&lt;=80,"71-80","80+"))))))</f>
        <v>31-40</v>
      </c>
    </row>
    <row r="3851" spans="1:13" x14ac:dyDescent="0.25">
      <c r="A3851" t="s">
        <v>3875</v>
      </c>
      <c r="B3851">
        <v>34</v>
      </c>
      <c r="C3851" t="s">
        <v>13</v>
      </c>
      <c r="D3851">
        <v>120</v>
      </c>
      <c r="E3851">
        <v>157.95137548475799</v>
      </c>
      <c r="F3851">
        <v>24.395768967771701</v>
      </c>
      <c r="G3851" t="s">
        <v>18</v>
      </c>
      <c r="H3851" t="s">
        <v>22</v>
      </c>
      <c r="I3851" t="s">
        <v>15</v>
      </c>
      <c r="J3851">
        <v>2</v>
      </c>
      <c r="K3851">
        <v>12817.85</v>
      </c>
      <c r="L3851" t="s">
        <v>23</v>
      </c>
      <c r="M3851" t="str">
        <f>IF(PatientData[[#This Row],[Age]]&lt;=30,"18-30",IF(PatientData[[#This Row],[Age]]&lt;=40,"31-40",IF(PatientData[[#This Row],[Age]]&lt;=50,"41-50",IF(PatientData[[#This Row],[Age]]&lt;=60,"51-60",IF(PatientData[[#This Row],[Age]]&lt;=70,"61-70",IF(PatientData[[#This Row],[Age]]&lt;=80,"71-80","80+"))))))</f>
        <v>31-40</v>
      </c>
    </row>
    <row r="3852" spans="1:13" x14ac:dyDescent="0.25">
      <c r="A3852" t="s">
        <v>3876</v>
      </c>
      <c r="B3852">
        <v>59</v>
      </c>
      <c r="C3852" t="s">
        <v>25</v>
      </c>
      <c r="D3852">
        <v>132</v>
      </c>
      <c r="E3852">
        <v>251.638986884898</v>
      </c>
      <c r="F3852">
        <v>33.3461639688961</v>
      </c>
      <c r="G3852" t="s">
        <v>18</v>
      </c>
      <c r="H3852" t="s">
        <v>10051</v>
      </c>
      <c r="I3852" t="s">
        <v>15</v>
      </c>
      <c r="J3852">
        <v>2</v>
      </c>
      <c r="K3852">
        <v>12286.13</v>
      </c>
      <c r="L3852" t="s">
        <v>10051</v>
      </c>
      <c r="M3852" t="str">
        <f>IF(PatientData[[#This Row],[Age]]&lt;=30,"18-30",IF(PatientData[[#This Row],[Age]]&lt;=40,"31-40",IF(PatientData[[#This Row],[Age]]&lt;=50,"41-50",IF(PatientData[[#This Row],[Age]]&lt;=60,"51-60",IF(PatientData[[#This Row],[Age]]&lt;=70,"61-70",IF(PatientData[[#This Row],[Age]]&lt;=80,"71-80","80+"))))))</f>
        <v>51-60</v>
      </c>
    </row>
    <row r="3853" spans="1:13" x14ac:dyDescent="0.25">
      <c r="A3853" t="s">
        <v>3877</v>
      </c>
      <c r="B3853">
        <v>28</v>
      </c>
      <c r="C3853" t="s">
        <v>13</v>
      </c>
      <c r="D3853">
        <v>153</v>
      </c>
      <c r="E3853">
        <v>200.52719426403701</v>
      </c>
      <c r="F3853">
        <v>20.872489692570699</v>
      </c>
      <c r="G3853" t="s">
        <v>18</v>
      </c>
      <c r="H3853" t="s">
        <v>19</v>
      </c>
      <c r="I3853" t="s">
        <v>15</v>
      </c>
      <c r="J3853">
        <v>5</v>
      </c>
      <c r="K3853">
        <v>3794.38</v>
      </c>
      <c r="L3853" t="s">
        <v>16</v>
      </c>
      <c r="M3853" t="str">
        <f>IF(PatientData[[#This Row],[Age]]&lt;=30,"18-30",IF(PatientData[[#This Row],[Age]]&lt;=40,"31-40",IF(PatientData[[#This Row],[Age]]&lt;=50,"41-50",IF(PatientData[[#This Row],[Age]]&lt;=60,"51-60",IF(PatientData[[#This Row],[Age]]&lt;=70,"61-70",IF(PatientData[[#This Row],[Age]]&lt;=80,"71-80","80+"))))))</f>
        <v>18-30</v>
      </c>
    </row>
    <row r="3854" spans="1:13" x14ac:dyDescent="0.25">
      <c r="A3854" t="s">
        <v>3878</v>
      </c>
      <c r="B3854">
        <v>61</v>
      </c>
      <c r="C3854" t="s">
        <v>13</v>
      </c>
      <c r="D3854">
        <v>99</v>
      </c>
      <c r="E3854">
        <v>270.99334229136002</v>
      </c>
      <c r="F3854">
        <v>25.007802024720501</v>
      </c>
      <c r="G3854" t="s">
        <v>36</v>
      </c>
      <c r="H3854" t="s">
        <v>19</v>
      </c>
      <c r="I3854" t="s">
        <v>15</v>
      </c>
      <c r="J3854">
        <v>6</v>
      </c>
      <c r="K3854">
        <v>8367.24</v>
      </c>
      <c r="L3854" t="s">
        <v>16</v>
      </c>
      <c r="M3854" t="str">
        <f>IF(PatientData[[#This Row],[Age]]&lt;=30,"18-30",IF(PatientData[[#This Row],[Age]]&lt;=40,"31-40",IF(PatientData[[#This Row],[Age]]&lt;=50,"41-50",IF(PatientData[[#This Row],[Age]]&lt;=60,"51-60",IF(PatientData[[#This Row],[Age]]&lt;=70,"61-70",IF(PatientData[[#This Row],[Age]]&lt;=80,"71-80","80+"))))))</f>
        <v>61-70</v>
      </c>
    </row>
    <row r="3855" spans="1:13" x14ac:dyDescent="0.25">
      <c r="A3855" t="s">
        <v>3879</v>
      </c>
      <c r="B3855">
        <v>61</v>
      </c>
      <c r="C3855" t="s">
        <v>25</v>
      </c>
      <c r="D3855">
        <v>119</v>
      </c>
      <c r="E3855">
        <v>248.68240609021501</v>
      </c>
      <c r="F3855">
        <v>23.042278934401502</v>
      </c>
      <c r="G3855" t="s">
        <v>36</v>
      </c>
      <c r="H3855" t="s">
        <v>22</v>
      </c>
      <c r="I3855" t="s">
        <v>26</v>
      </c>
      <c r="J3855">
        <v>8</v>
      </c>
      <c r="K3855">
        <v>18587.98</v>
      </c>
      <c r="L3855" t="s">
        <v>16</v>
      </c>
      <c r="M3855" t="str">
        <f>IF(PatientData[[#This Row],[Age]]&lt;=30,"18-30",IF(PatientData[[#This Row],[Age]]&lt;=40,"31-40",IF(PatientData[[#This Row],[Age]]&lt;=50,"41-50",IF(PatientData[[#This Row],[Age]]&lt;=60,"51-60",IF(PatientData[[#This Row],[Age]]&lt;=70,"61-70",IF(PatientData[[#This Row],[Age]]&lt;=80,"71-80","80+"))))))</f>
        <v>61-70</v>
      </c>
    </row>
    <row r="3856" spans="1:13" x14ac:dyDescent="0.25">
      <c r="A3856" t="s">
        <v>3880</v>
      </c>
      <c r="B3856">
        <v>75</v>
      </c>
      <c r="C3856" t="s">
        <v>25</v>
      </c>
      <c r="D3856">
        <v>97</v>
      </c>
      <c r="E3856">
        <v>199.410234527461</v>
      </c>
      <c r="F3856">
        <v>26.335068248718098</v>
      </c>
      <c r="G3856" t="s">
        <v>36</v>
      </c>
      <c r="H3856" t="s">
        <v>22</v>
      </c>
      <c r="I3856" t="s">
        <v>26</v>
      </c>
      <c r="J3856">
        <v>3</v>
      </c>
      <c r="K3856">
        <v>7875.6</v>
      </c>
      <c r="L3856" t="s">
        <v>20</v>
      </c>
      <c r="M3856" t="str">
        <f>IF(PatientData[[#This Row],[Age]]&lt;=30,"18-30",IF(PatientData[[#This Row],[Age]]&lt;=40,"31-40",IF(PatientData[[#This Row],[Age]]&lt;=50,"41-50",IF(PatientData[[#This Row],[Age]]&lt;=60,"51-60",IF(PatientData[[#This Row],[Age]]&lt;=70,"61-70",IF(PatientData[[#This Row],[Age]]&lt;=80,"71-80","80+"))))))</f>
        <v>71-80</v>
      </c>
    </row>
    <row r="3857" spans="1:13" x14ac:dyDescent="0.25">
      <c r="A3857" t="s">
        <v>3881</v>
      </c>
      <c r="B3857">
        <v>61</v>
      </c>
      <c r="C3857" t="s">
        <v>13</v>
      </c>
      <c r="D3857">
        <v>139</v>
      </c>
      <c r="E3857">
        <v>160.10947643844699</v>
      </c>
      <c r="F3857">
        <v>20.146953609720999</v>
      </c>
      <c r="G3857" t="s">
        <v>18</v>
      </c>
      <c r="H3857" t="s">
        <v>19</v>
      </c>
      <c r="I3857" t="s">
        <v>28</v>
      </c>
      <c r="J3857">
        <v>1</v>
      </c>
      <c r="K3857">
        <v>5745.08</v>
      </c>
      <c r="L3857" t="s">
        <v>16</v>
      </c>
      <c r="M3857" t="str">
        <f>IF(PatientData[[#This Row],[Age]]&lt;=30,"18-30",IF(PatientData[[#This Row],[Age]]&lt;=40,"31-40",IF(PatientData[[#This Row],[Age]]&lt;=50,"41-50",IF(PatientData[[#This Row],[Age]]&lt;=60,"51-60",IF(PatientData[[#This Row],[Age]]&lt;=70,"61-70",IF(PatientData[[#This Row],[Age]]&lt;=80,"71-80","80+"))))))</f>
        <v>61-70</v>
      </c>
    </row>
    <row r="3858" spans="1:13" x14ac:dyDescent="0.25">
      <c r="A3858" t="s">
        <v>3882</v>
      </c>
      <c r="B3858">
        <v>67</v>
      </c>
      <c r="C3858" t="s">
        <v>13</v>
      </c>
      <c r="D3858">
        <v>143</v>
      </c>
      <c r="E3858">
        <v>180.85450045561299</v>
      </c>
      <c r="F3858">
        <v>36.427141834265697</v>
      </c>
      <c r="G3858" t="s">
        <v>36</v>
      </c>
      <c r="H3858" t="s">
        <v>22</v>
      </c>
      <c r="I3858" t="s">
        <v>26</v>
      </c>
      <c r="J3858">
        <v>5</v>
      </c>
      <c r="K3858">
        <v>21929.599999999999</v>
      </c>
      <c r="L3858" t="s">
        <v>23</v>
      </c>
      <c r="M3858" t="str">
        <f>IF(PatientData[[#This Row],[Age]]&lt;=30,"18-30",IF(PatientData[[#This Row],[Age]]&lt;=40,"31-40",IF(PatientData[[#This Row],[Age]]&lt;=50,"41-50",IF(PatientData[[#This Row],[Age]]&lt;=60,"51-60",IF(PatientData[[#This Row],[Age]]&lt;=70,"61-70",IF(PatientData[[#This Row],[Age]]&lt;=80,"71-80","80+"))))))</f>
        <v>61-70</v>
      </c>
    </row>
    <row r="3859" spans="1:13" x14ac:dyDescent="0.25">
      <c r="A3859" t="s">
        <v>3883</v>
      </c>
      <c r="B3859">
        <v>71</v>
      </c>
      <c r="C3859" t="s">
        <v>13</v>
      </c>
      <c r="D3859">
        <v>146</v>
      </c>
      <c r="E3859">
        <v>259.28450518924399</v>
      </c>
      <c r="F3859">
        <v>23.674266968519198</v>
      </c>
      <c r="G3859" t="s">
        <v>36</v>
      </c>
      <c r="H3859" t="s">
        <v>19</v>
      </c>
      <c r="I3859" t="s">
        <v>15</v>
      </c>
      <c r="J3859">
        <v>4</v>
      </c>
      <c r="K3859">
        <v>10419.450000000001</v>
      </c>
      <c r="L3859" t="s">
        <v>16</v>
      </c>
      <c r="M3859" t="str">
        <f>IF(PatientData[[#This Row],[Age]]&lt;=30,"18-30",IF(PatientData[[#This Row],[Age]]&lt;=40,"31-40",IF(PatientData[[#This Row],[Age]]&lt;=50,"41-50",IF(PatientData[[#This Row],[Age]]&lt;=60,"51-60",IF(PatientData[[#This Row],[Age]]&lt;=70,"61-70",IF(PatientData[[#This Row],[Age]]&lt;=80,"71-80","80+"))))))</f>
        <v>71-80</v>
      </c>
    </row>
    <row r="3860" spans="1:13" x14ac:dyDescent="0.25">
      <c r="A3860" t="s">
        <v>3884</v>
      </c>
      <c r="B3860">
        <v>57</v>
      </c>
      <c r="C3860" t="s">
        <v>25</v>
      </c>
      <c r="D3860">
        <v>150</v>
      </c>
      <c r="E3860">
        <v>239.15708964676401</v>
      </c>
      <c r="F3860">
        <v>32.099206396631502</v>
      </c>
      <c r="G3860" t="s">
        <v>18</v>
      </c>
      <c r="H3860" t="s">
        <v>22</v>
      </c>
      <c r="I3860" t="s">
        <v>26</v>
      </c>
      <c r="J3860">
        <v>3</v>
      </c>
      <c r="K3860">
        <v>6939.65</v>
      </c>
      <c r="L3860" t="s">
        <v>16</v>
      </c>
      <c r="M3860" t="str">
        <f>IF(PatientData[[#This Row],[Age]]&lt;=30,"18-30",IF(PatientData[[#This Row],[Age]]&lt;=40,"31-40",IF(PatientData[[#This Row],[Age]]&lt;=50,"41-50",IF(PatientData[[#This Row],[Age]]&lt;=60,"51-60",IF(PatientData[[#This Row],[Age]]&lt;=70,"61-70",IF(PatientData[[#This Row],[Age]]&lt;=80,"71-80","80+"))))))</f>
        <v>51-60</v>
      </c>
    </row>
    <row r="3861" spans="1:13" x14ac:dyDescent="0.25">
      <c r="A3861" t="s">
        <v>3885</v>
      </c>
      <c r="B3861">
        <v>35</v>
      </c>
      <c r="C3861" t="s">
        <v>25</v>
      </c>
      <c r="D3861">
        <v>134</v>
      </c>
      <c r="E3861">
        <v>162.01927934510701</v>
      </c>
      <c r="F3861">
        <v>24.7592509038471</v>
      </c>
      <c r="G3861" t="s">
        <v>14</v>
      </c>
      <c r="H3861" t="s">
        <v>19</v>
      </c>
      <c r="I3861" t="s">
        <v>28</v>
      </c>
      <c r="J3861">
        <v>4</v>
      </c>
      <c r="K3861">
        <v>5551.92</v>
      </c>
      <c r="L3861" t="s">
        <v>16</v>
      </c>
      <c r="M3861" t="str">
        <f>IF(PatientData[[#This Row],[Age]]&lt;=30,"18-30",IF(PatientData[[#This Row],[Age]]&lt;=40,"31-40",IF(PatientData[[#This Row],[Age]]&lt;=50,"41-50",IF(PatientData[[#This Row],[Age]]&lt;=60,"51-60",IF(PatientData[[#This Row],[Age]]&lt;=70,"61-70",IF(PatientData[[#This Row],[Age]]&lt;=80,"71-80","80+"))))))</f>
        <v>31-40</v>
      </c>
    </row>
    <row r="3862" spans="1:13" x14ac:dyDescent="0.25">
      <c r="A3862" t="s">
        <v>3886</v>
      </c>
      <c r="B3862">
        <v>48</v>
      </c>
      <c r="C3862" t="s">
        <v>25</v>
      </c>
      <c r="D3862">
        <v>135</v>
      </c>
      <c r="E3862">
        <v>311.67837307743901</v>
      </c>
      <c r="F3862">
        <v>22.9726136753277</v>
      </c>
      <c r="G3862" t="s">
        <v>18</v>
      </c>
      <c r="H3862" t="s">
        <v>19</v>
      </c>
      <c r="I3862" t="s">
        <v>15</v>
      </c>
      <c r="J3862">
        <v>4</v>
      </c>
      <c r="K3862">
        <v>7790.45</v>
      </c>
      <c r="L3862" t="s">
        <v>16</v>
      </c>
      <c r="M3862" t="str">
        <f>IF(PatientData[[#This Row],[Age]]&lt;=30,"18-30",IF(PatientData[[#This Row],[Age]]&lt;=40,"31-40",IF(PatientData[[#This Row],[Age]]&lt;=50,"41-50",IF(PatientData[[#This Row],[Age]]&lt;=60,"51-60",IF(PatientData[[#This Row],[Age]]&lt;=70,"61-70",IF(PatientData[[#This Row],[Age]]&lt;=80,"71-80","80+"))))))</f>
        <v>41-50</v>
      </c>
    </row>
    <row r="3863" spans="1:13" x14ac:dyDescent="0.25">
      <c r="A3863" t="s">
        <v>3887</v>
      </c>
      <c r="B3863">
        <v>52</v>
      </c>
      <c r="C3863" t="s">
        <v>25</v>
      </c>
      <c r="D3863">
        <v>146</v>
      </c>
      <c r="E3863">
        <v>287.20346597357798</v>
      </c>
      <c r="F3863">
        <v>29.658160432909401</v>
      </c>
      <c r="G3863" t="s">
        <v>18</v>
      </c>
      <c r="H3863" t="s">
        <v>22</v>
      </c>
      <c r="I3863" t="s">
        <v>26</v>
      </c>
      <c r="J3863">
        <v>2</v>
      </c>
      <c r="K3863">
        <v>17440.27</v>
      </c>
      <c r="L3863" t="s">
        <v>16</v>
      </c>
      <c r="M3863" t="str">
        <f>IF(PatientData[[#This Row],[Age]]&lt;=30,"18-30",IF(PatientData[[#This Row],[Age]]&lt;=40,"31-40",IF(PatientData[[#This Row],[Age]]&lt;=50,"41-50",IF(PatientData[[#This Row],[Age]]&lt;=60,"51-60",IF(PatientData[[#This Row],[Age]]&lt;=70,"61-70",IF(PatientData[[#This Row],[Age]]&lt;=80,"71-80","80+"))))))</f>
        <v>51-60</v>
      </c>
    </row>
    <row r="3864" spans="1:13" x14ac:dyDescent="0.25">
      <c r="A3864" t="s">
        <v>3888</v>
      </c>
      <c r="B3864">
        <v>45</v>
      </c>
      <c r="C3864" t="s">
        <v>25</v>
      </c>
      <c r="D3864">
        <v>117</v>
      </c>
      <c r="E3864">
        <v>194.995495285158</v>
      </c>
      <c r="F3864">
        <v>23.806796086170301</v>
      </c>
      <c r="G3864" t="s">
        <v>18</v>
      </c>
      <c r="H3864" t="s">
        <v>22</v>
      </c>
      <c r="I3864" t="s">
        <v>26</v>
      </c>
      <c r="J3864">
        <v>2</v>
      </c>
      <c r="K3864">
        <v>21129.599999999999</v>
      </c>
      <c r="L3864" t="s">
        <v>10051</v>
      </c>
      <c r="M3864" t="str">
        <f>IF(PatientData[[#This Row],[Age]]&lt;=30,"18-30",IF(PatientData[[#This Row],[Age]]&lt;=40,"31-40",IF(PatientData[[#This Row],[Age]]&lt;=50,"41-50",IF(PatientData[[#This Row],[Age]]&lt;=60,"51-60",IF(PatientData[[#This Row],[Age]]&lt;=70,"61-70",IF(PatientData[[#This Row],[Age]]&lt;=80,"71-80","80+"))))))</f>
        <v>41-50</v>
      </c>
    </row>
    <row r="3865" spans="1:13" x14ac:dyDescent="0.25">
      <c r="A3865" t="s">
        <v>3889</v>
      </c>
      <c r="B3865">
        <v>46</v>
      </c>
      <c r="C3865" t="s">
        <v>25</v>
      </c>
      <c r="D3865">
        <v>146</v>
      </c>
      <c r="E3865">
        <v>263.234831122721</v>
      </c>
      <c r="F3865">
        <v>28.1114329299795</v>
      </c>
      <c r="G3865" t="s">
        <v>14</v>
      </c>
      <c r="H3865" t="s">
        <v>22</v>
      </c>
      <c r="I3865" t="s">
        <v>28</v>
      </c>
      <c r="J3865">
        <v>6</v>
      </c>
      <c r="K3865">
        <v>6759.54</v>
      </c>
      <c r="L3865" t="s">
        <v>43</v>
      </c>
      <c r="M3865" t="str">
        <f>IF(PatientData[[#This Row],[Age]]&lt;=30,"18-30",IF(PatientData[[#This Row],[Age]]&lt;=40,"31-40",IF(PatientData[[#This Row],[Age]]&lt;=50,"41-50",IF(PatientData[[#This Row],[Age]]&lt;=60,"51-60",IF(PatientData[[#This Row],[Age]]&lt;=70,"61-70",IF(PatientData[[#This Row],[Age]]&lt;=80,"71-80","80+"))))))</f>
        <v>41-50</v>
      </c>
    </row>
    <row r="3866" spans="1:13" x14ac:dyDescent="0.25">
      <c r="A3866" t="s">
        <v>3890</v>
      </c>
      <c r="B3866">
        <v>81</v>
      </c>
      <c r="C3866" t="s">
        <v>25</v>
      </c>
      <c r="D3866">
        <v>141</v>
      </c>
      <c r="E3866">
        <v>253.57772868625301</v>
      </c>
      <c r="F3866">
        <v>21.481876380325001</v>
      </c>
      <c r="G3866" t="s">
        <v>14</v>
      </c>
      <c r="H3866" t="s">
        <v>22</v>
      </c>
      <c r="I3866" t="s">
        <v>15</v>
      </c>
      <c r="J3866">
        <v>3</v>
      </c>
      <c r="K3866">
        <v>15010.2</v>
      </c>
      <c r="L3866" t="s">
        <v>16</v>
      </c>
      <c r="M3866" t="str">
        <f>IF(PatientData[[#This Row],[Age]]&lt;=30,"18-30",IF(PatientData[[#This Row],[Age]]&lt;=40,"31-40",IF(PatientData[[#This Row],[Age]]&lt;=50,"41-50",IF(PatientData[[#This Row],[Age]]&lt;=60,"51-60",IF(PatientData[[#This Row],[Age]]&lt;=70,"61-70",IF(PatientData[[#This Row],[Age]]&lt;=80,"71-80","80+"))))))</f>
        <v>80+</v>
      </c>
    </row>
    <row r="3867" spans="1:13" x14ac:dyDescent="0.25">
      <c r="A3867" t="s">
        <v>3891</v>
      </c>
      <c r="B3867">
        <v>49</v>
      </c>
      <c r="C3867" t="s">
        <v>25</v>
      </c>
      <c r="D3867">
        <v>114</v>
      </c>
      <c r="E3867">
        <v>247.71412138007599</v>
      </c>
      <c r="F3867">
        <v>27.664731342277499</v>
      </c>
      <c r="G3867" t="s">
        <v>18</v>
      </c>
      <c r="H3867" t="s">
        <v>22</v>
      </c>
      <c r="I3867" t="s">
        <v>15</v>
      </c>
      <c r="J3867">
        <v>1</v>
      </c>
      <c r="K3867">
        <v>7870.92</v>
      </c>
      <c r="L3867" t="s">
        <v>23</v>
      </c>
      <c r="M3867" t="str">
        <f>IF(PatientData[[#This Row],[Age]]&lt;=30,"18-30",IF(PatientData[[#This Row],[Age]]&lt;=40,"31-40",IF(PatientData[[#This Row],[Age]]&lt;=50,"41-50",IF(PatientData[[#This Row],[Age]]&lt;=60,"51-60",IF(PatientData[[#This Row],[Age]]&lt;=70,"61-70",IF(PatientData[[#This Row],[Age]]&lt;=80,"71-80","80+"))))))</f>
        <v>41-50</v>
      </c>
    </row>
    <row r="3868" spans="1:13" x14ac:dyDescent="0.25">
      <c r="A3868" t="s">
        <v>3892</v>
      </c>
      <c r="B3868">
        <v>40</v>
      </c>
      <c r="C3868" t="s">
        <v>13</v>
      </c>
      <c r="D3868">
        <v>105</v>
      </c>
      <c r="E3868">
        <v>255.500554077879</v>
      </c>
      <c r="F3868">
        <v>29.045910084143902</v>
      </c>
      <c r="G3868" t="s">
        <v>14</v>
      </c>
      <c r="H3868" t="s">
        <v>19</v>
      </c>
      <c r="I3868" t="s">
        <v>28</v>
      </c>
      <c r="J3868">
        <v>1</v>
      </c>
      <c r="K3868">
        <v>2428.36</v>
      </c>
      <c r="L3868" t="s">
        <v>16</v>
      </c>
      <c r="M3868" t="str">
        <f>IF(PatientData[[#This Row],[Age]]&lt;=30,"18-30",IF(PatientData[[#This Row],[Age]]&lt;=40,"31-40",IF(PatientData[[#This Row],[Age]]&lt;=50,"41-50",IF(PatientData[[#This Row],[Age]]&lt;=60,"51-60",IF(PatientData[[#This Row],[Age]]&lt;=70,"61-70",IF(PatientData[[#This Row],[Age]]&lt;=80,"71-80","80+"))))))</f>
        <v>31-40</v>
      </c>
    </row>
    <row r="3869" spans="1:13" x14ac:dyDescent="0.25">
      <c r="A3869" t="s">
        <v>3893</v>
      </c>
      <c r="B3869">
        <v>73</v>
      </c>
      <c r="C3869" t="s">
        <v>25</v>
      </c>
      <c r="D3869">
        <v>128</v>
      </c>
      <c r="E3869">
        <v>208.89714106771001</v>
      </c>
      <c r="F3869">
        <v>22.265934171829102</v>
      </c>
      <c r="G3869" t="s">
        <v>36</v>
      </c>
      <c r="H3869" t="s">
        <v>19</v>
      </c>
      <c r="I3869" t="s">
        <v>10051</v>
      </c>
      <c r="J3869">
        <v>5</v>
      </c>
      <c r="K3869">
        <v>4442.3900000000003</v>
      </c>
      <c r="L3869" t="s">
        <v>43</v>
      </c>
      <c r="M3869" t="str">
        <f>IF(PatientData[[#This Row],[Age]]&lt;=30,"18-30",IF(PatientData[[#This Row],[Age]]&lt;=40,"31-40",IF(PatientData[[#This Row],[Age]]&lt;=50,"41-50",IF(PatientData[[#This Row],[Age]]&lt;=60,"51-60",IF(PatientData[[#This Row],[Age]]&lt;=70,"61-70",IF(PatientData[[#This Row],[Age]]&lt;=80,"71-80","80+"))))))</f>
        <v>71-80</v>
      </c>
    </row>
    <row r="3870" spans="1:13" x14ac:dyDescent="0.25">
      <c r="A3870" t="s">
        <v>3894</v>
      </c>
      <c r="B3870">
        <v>86</v>
      </c>
      <c r="C3870" t="s">
        <v>13</v>
      </c>
      <c r="D3870">
        <v>126</v>
      </c>
      <c r="E3870">
        <v>224.43660390533501</v>
      </c>
      <c r="F3870">
        <v>27.435740039612</v>
      </c>
      <c r="G3870" t="s">
        <v>18</v>
      </c>
      <c r="H3870" t="s">
        <v>19</v>
      </c>
      <c r="I3870" t="s">
        <v>15</v>
      </c>
      <c r="J3870">
        <v>5</v>
      </c>
      <c r="K3870">
        <v>11347.85</v>
      </c>
      <c r="L3870" t="s">
        <v>16</v>
      </c>
      <c r="M3870" t="str">
        <f>IF(PatientData[[#This Row],[Age]]&lt;=30,"18-30",IF(PatientData[[#This Row],[Age]]&lt;=40,"31-40",IF(PatientData[[#This Row],[Age]]&lt;=50,"41-50",IF(PatientData[[#This Row],[Age]]&lt;=60,"51-60",IF(PatientData[[#This Row],[Age]]&lt;=70,"61-70",IF(PatientData[[#This Row],[Age]]&lt;=80,"71-80","80+"))))))</f>
        <v>80+</v>
      </c>
    </row>
    <row r="3871" spans="1:13" x14ac:dyDescent="0.25">
      <c r="A3871" t="s">
        <v>3895</v>
      </c>
      <c r="B3871">
        <v>54</v>
      </c>
      <c r="C3871" t="s">
        <v>13</v>
      </c>
      <c r="D3871">
        <v>147</v>
      </c>
      <c r="E3871">
        <v>179.465895340125</v>
      </c>
      <c r="F3871">
        <v>25.315018682737598</v>
      </c>
      <c r="G3871" t="s">
        <v>14</v>
      </c>
      <c r="H3871" t="s">
        <v>19</v>
      </c>
      <c r="I3871" t="s">
        <v>28</v>
      </c>
      <c r="J3871">
        <v>5</v>
      </c>
      <c r="K3871">
        <v>5884.93</v>
      </c>
      <c r="L3871" t="s">
        <v>23</v>
      </c>
      <c r="M3871" t="str">
        <f>IF(PatientData[[#This Row],[Age]]&lt;=30,"18-30",IF(PatientData[[#This Row],[Age]]&lt;=40,"31-40",IF(PatientData[[#This Row],[Age]]&lt;=50,"41-50",IF(PatientData[[#This Row],[Age]]&lt;=60,"51-60",IF(PatientData[[#This Row],[Age]]&lt;=70,"61-70",IF(PatientData[[#This Row],[Age]]&lt;=80,"71-80","80+"))))))</f>
        <v>51-60</v>
      </c>
    </row>
    <row r="3872" spans="1:13" x14ac:dyDescent="0.25">
      <c r="A3872" t="s">
        <v>3896</v>
      </c>
      <c r="B3872">
        <v>48</v>
      </c>
      <c r="C3872" t="s">
        <v>13</v>
      </c>
      <c r="D3872">
        <v>131</v>
      </c>
      <c r="E3872">
        <v>252.485524444578</v>
      </c>
      <c r="F3872">
        <v>23.726224014016001</v>
      </c>
      <c r="G3872" t="s">
        <v>36</v>
      </c>
      <c r="H3872" t="s">
        <v>19</v>
      </c>
      <c r="I3872" t="s">
        <v>15</v>
      </c>
      <c r="J3872">
        <v>1</v>
      </c>
      <c r="K3872">
        <v>8229.59</v>
      </c>
      <c r="L3872" t="s">
        <v>20</v>
      </c>
      <c r="M3872" t="str">
        <f>IF(PatientData[[#This Row],[Age]]&lt;=30,"18-30",IF(PatientData[[#This Row],[Age]]&lt;=40,"31-40",IF(PatientData[[#This Row],[Age]]&lt;=50,"41-50",IF(PatientData[[#This Row],[Age]]&lt;=60,"51-60",IF(PatientData[[#This Row],[Age]]&lt;=70,"61-70",IF(PatientData[[#This Row],[Age]]&lt;=80,"71-80","80+"))))))</f>
        <v>41-50</v>
      </c>
    </row>
    <row r="3873" spans="1:13" x14ac:dyDescent="0.25">
      <c r="A3873" t="s">
        <v>3897</v>
      </c>
      <c r="B3873">
        <v>43</v>
      </c>
      <c r="C3873" t="s">
        <v>25</v>
      </c>
      <c r="D3873">
        <v>100</v>
      </c>
      <c r="E3873">
        <v>212.34472950422</v>
      </c>
      <c r="F3873">
        <v>23.7670417369857</v>
      </c>
      <c r="G3873" t="s">
        <v>14</v>
      </c>
      <c r="H3873" t="s">
        <v>19</v>
      </c>
      <c r="I3873" t="s">
        <v>28</v>
      </c>
      <c r="J3873">
        <v>4</v>
      </c>
      <c r="K3873">
        <v>5831.81</v>
      </c>
      <c r="L3873" t="s">
        <v>16</v>
      </c>
      <c r="M3873" t="str">
        <f>IF(PatientData[[#This Row],[Age]]&lt;=30,"18-30",IF(PatientData[[#This Row],[Age]]&lt;=40,"31-40",IF(PatientData[[#This Row],[Age]]&lt;=50,"41-50",IF(PatientData[[#This Row],[Age]]&lt;=60,"51-60",IF(PatientData[[#This Row],[Age]]&lt;=70,"61-70",IF(PatientData[[#This Row],[Age]]&lt;=80,"71-80","80+"))))))</f>
        <v>41-50</v>
      </c>
    </row>
    <row r="3874" spans="1:13" x14ac:dyDescent="0.25">
      <c r="A3874" t="s">
        <v>3898</v>
      </c>
      <c r="B3874">
        <v>82</v>
      </c>
      <c r="C3874" t="s">
        <v>25</v>
      </c>
      <c r="D3874">
        <v>154</v>
      </c>
      <c r="E3874">
        <v>189.211046256766</v>
      </c>
      <c r="F3874">
        <v>27.3632025132423</v>
      </c>
      <c r="G3874" t="s">
        <v>36</v>
      </c>
      <c r="H3874" t="s">
        <v>19</v>
      </c>
      <c r="I3874" t="s">
        <v>26</v>
      </c>
      <c r="J3874">
        <v>4</v>
      </c>
      <c r="K3874">
        <v>500</v>
      </c>
      <c r="L3874" t="s">
        <v>16</v>
      </c>
      <c r="M3874" t="str">
        <f>IF(PatientData[[#This Row],[Age]]&lt;=30,"18-30",IF(PatientData[[#This Row],[Age]]&lt;=40,"31-40",IF(PatientData[[#This Row],[Age]]&lt;=50,"41-50",IF(PatientData[[#This Row],[Age]]&lt;=60,"51-60",IF(PatientData[[#This Row],[Age]]&lt;=70,"61-70",IF(PatientData[[#This Row],[Age]]&lt;=80,"71-80","80+"))))))</f>
        <v>80+</v>
      </c>
    </row>
    <row r="3875" spans="1:13" x14ac:dyDescent="0.25">
      <c r="A3875" t="s">
        <v>3899</v>
      </c>
      <c r="B3875">
        <v>54</v>
      </c>
      <c r="C3875" t="s">
        <v>13</v>
      </c>
      <c r="D3875">
        <v>129</v>
      </c>
      <c r="E3875">
        <v>247.859318716671</v>
      </c>
      <c r="F3875">
        <v>23.909697437065201</v>
      </c>
      <c r="G3875" t="s">
        <v>14</v>
      </c>
      <c r="H3875" t="s">
        <v>22</v>
      </c>
      <c r="I3875" t="s">
        <v>15</v>
      </c>
      <c r="J3875">
        <v>3</v>
      </c>
      <c r="K3875">
        <v>9033.7800000000007</v>
      </c>
      <c r="L3875" t="s">
        <v>16</v>
      </c>
      <c r="M3875" t="str">
        <f>IF(PatientData[[#This Row],[Age]]&lt;=30,"18-30",IF(PatientData[[#This Row],[Age]]&lt;=40,"31-40",IF(PatientData[[#This Row],[Age]]&lt;=50,"41-50",IF(PatientData[[#This Row],[Age]]&lt;=60,"51-60",IF(PatientData[[#This Row],[Age]]&lt;=70,"61-70",IF(PatientData[[#This Row],[Age]]&lt;=80,"71-80","80+"))))))</f>
        <v>51-60</v>
      </c>
    </row>
    <row r="3876" spans="1:13" x14ac:dyDescent="0.25">
      <c r="A3876" t="s">
        <v>3900</v>
      </c>
      <c r="B3876">
        <v>56</v>
      </c>
      <c r="C3876" t="s">
        <v>13</v>
      </c>
      <c r="D3876">
        <v>141</v>
      </c>
      <c r="E3876">
        <v>174.83535775530399</v>
      </c>
      <c r="F3876">
        <v>30.773596196427299</v>
      </c>
      <c r="G3876" t="s">
        <v>14</v>
      </c>
      <c r="H3876" t="s">
        <v>19</v>
      </c>
      <c r="I3876" t="s">
        <v>28</v>
      </c>
      <c r="J3876">
        <v>1</v>
      </c>
      <c r="K3876">
        <v>1854.54</v>
      </c>
      <c r="L3876" t="s">
        <v>16</v>
      </c>
      <c r="M3876" t="str">
        <f>IF(PatientData[[#This Row],[Age]]&lt;=30,"18-30",IF(PatientData[[#This Row],[Age]]&lt;=40,"31-40",IF(PatientData[[#This Row],[Age]]&lt;=50,"41-50",IF(PatientData[[#This Row],[Age]]&lt;=60,"51-60",IF(PatientData[[#This Row],[Age]]&lt;=70,"61-70",IF(PatientData[[#This Row],[Age]]&lt;=80,"71-80","80+"))))))</f>
        <v>51-60</v>
      </c>
    </row>
    <row r="3877" spans="1:13" x14ac:dyDescent="0.25">
      <c r="A3877" t="s">
        <v>3901</v>
      </c>
      <c r="B3877">
        <v>50</v>
      </c>
      <c r="C3877" t="s">
        <v>13</v>
      </c>
      <c r="D3877">
        <v>113</v>
      </c>
      <c r="E3877">
        <v>208.101433013709</v>
      </c>
      <c r="F3877">
        <v>27.5507130683749</v>
      </c>
      <c r="G3877" t="s">
        <v>36</v>
      </c>
      <c r="H3877" t="s">
        <v>22</v>
      </c>
      <c r="I3877" t="s">
        <v>26</v>
      </c>
      <c r="J3877">
        <v>2</v>
      </c>
      <c r="K3877">
        <v>13690.59</v>
      </c>
      <c r="L3877" t="s">
        <v>23</v>
      </c>
      <c r="M3877" t="str">
        <f>IF(PatientData[[#This Row],[Age]]&lt;=30,"18-30",IF(PatientData[[#This Row],[Age]]&lt;=40,"31-40",IF(PatientData[[#This Row],[Age]]&lt;=50,"41-50",IF(PatientData[[#This Row],[Age]]&lt;=60,"51-60",IF(PatientData[[#This Row],[Age]]&lt;=70,"61-70",IF(PatientData[[#This Row],[Age]]&lt;=80,"71-80","80+"))))))</f>
        <v>41-50</v>
      </c>
    </row>
    <row r="3878" spans="1:13" x14ac:dyDescent="0.25">
      <c r="A3878" t="s">
        <v>3902</v>
      </c>
      <c r="B3878">
        <v>53</v>
      </c>
      <c r="C3878" t="s">
        <v>13</v>
      </c>
      <c r="D3878">
        <v>105</v>
      </c>
      <c r="E3878">
        <v>233.70093593538101</v>
      </c>
      <c r="F3878">
        <v>32.9212673228025</v>
      </c>
      <c r="G3878" t="s">
        <v>36</v>
      </c>
      <c r="H3878" t="s">
        <v>19</v>
      </c>
      <c r="I3878" t="s">
        <v>26</v>
      </c>
      <c r="J3878">
        <v>7</v>
      </c>
      <c r="K3878">
        <v>20699.37</v>
      </c>
      <c r="L3878" t="s">
        <v>43</v>
      </c>
      <c r="M3878" t="str">
        <f>IF(PatientData[[#This Row],[Age]]&lt;=30,"18-30",IF(PatientData[[#This Row],[Age]]&lt;=40,"31-40",IF(PatientData[[#This Row],[Age]]&lt;=50,"41-50",IF(PatientData[[#This Row],[Age]]&lt;=60,"51-60",IF(PatientData[[#This Row],[Age]]&lt;=70,"61-70",IF(PatientData[[#This Row],[Age]]&lt;=80,"71-80","80+"))))))</f>
        <v>51-60</v>
      </c>
    </row>
    <row r="3879" spans="1:13" x14ac:dyDescent="0.25">
      <c r="A3879" t="s">
        <v>3903</v>
      </c>
      <c r="B3879">
        <v>80</v>
      </c>
      <c r="C3879" t="s">
        <v>25</v>
      </c>
      <c r="D3879">
        <v>123</v>
      </c>
      <c r="E3879">
        <v>207.99042960310501</v>
      </c>
      <c r="F3879">
        <v>23.734169080940902</v>
      </c>
      <c r="G3879" t="s">
        <v>14</v>
      </c>
      <c r="H3879" t="s">
        <v>19</v>
      </c>
      <c r="I3879" t="s">
        <v>28</v>
      </c>
      <c r="J3879">
        <v>1</v>
      </c>
      <c r="K3879">
        <v>1522.11</v>
      </c>
      <c r="L3879" t="s">
        <v>16</v>
      </c>
      <c r="M3879" t="str">
        <f>IF(PatientData[[#This Row],[Age]]&lt;=30,"18-30",IF(PatientData[[#This Row],[Age]]&lt;=40,"31-40",IF(PatientData[[#This Row],[Age]]&lt;=50,"41-50",IF(PatientData[[#This Row],[Age]]&lt;=60,"51-60",IF(PatientData[[#This Row],[Age]]&lt;=70,"61-70",IF(PatientData[[#This Row],[Age]]&lt;=80,"71-80","80+"))))))</f>
        <v>71-80</v>
      </c>
    </row>
    <row r="3880" spans="1:13" x14ac:dyDescent="0.25">
      <c r="A3880" t="s">
        <v>3904</v>
      </c>
      <c r="B3880">
        <v>60</v>
      </c>
      <c r="C3880" t="s">
        <v>25</v>
      </c>
      <c r="D3880">
        <v>131</v>
      </c>
      <c r="E3880">
        <v>216.06657358963599</v>
      </c>
      <c r="F3880">
        <v>30.864781855730101</v>
      </c>
      <c r="G3880" t="s">
        <v>18</v>
      </c>
      <c r="H3880" t="s">
        <v>19</v>
      </c>
      <c r="I3880" t="s">
        <v>15</v>
      </c>
      <c r="J3880">
        <v>2</v>
      </c>
      <c r="K3880">
        <v>12784.08</v>
      </c>
      <c r="L3880" t="s">
        <v>16</v>
      </c>
      <c r="M3880" t="str">
        <f>IF(PatientData[[#This Row],[Age]]&lt;=30,"18-30",IF(PatientData[[#This Row],[Age]]&lt;=40,"31-40",IF(PatientData[[#This Row],[Age]]&lt;=50,"41-50",IF(PatientData[[#This Row],[Age]]&lt;=60,"51-60",IF(PatientData[[#This Row],[Age]]&lt;=70,"61-70",IF(PatientData[[#This Row],[Age]]&lt;=80,"71-80","80+"))))))</f>
        <v>51-60</v>
      </c>
    </row>
    <row r="3881" spans="1:13" x14ac:dyDescent="0.25">
      <c r="A3881" t="s">
        <v>3905</v>
      </c>
      <c r="B3881">
        <v>40</v>
      </c>
      <c r="C3881" t="s">
        <v>25</v>
      </c>
      <c r="D3881">
        <v>132</v>
      </c>
      <c r="E3881">
        <v>244.67875357826301</v>
      </c>
      <c r="F3881" t="s">
        <v>10051</v>
      </c>
      <c r="G3881" t="s">
        <v>18</v>
      </c>
      <c r="H3881" t="s">
        <v>22</v>
      </c>
      <c r="I3881" t="s">
        <v>26</v>
      </c>
      <c r="J3881">
        <v>6</v>
      </c>
      <c r="K3881">
        <v>16704.78</v>
      </c>
      <c r="L3881" t="s">
        <v>20</v>
      </c>
      <c r="M3881" t="str">
        <f>IF(PatientData[[#This Row],[Age]]&lt;=30,"18-30",IF(PatientData[[#This Row],[Age]]&lt;=40,"31-40",IF(PatientData[[#This Row],[Age]]&lt;=50,"41-50",IF(PatientData[[#This Row],[Age]]&lt;=60,"51-60",IF(PatientData[[#This Row],[Age]]&lt;=70,"61-70",IF(PatientData[[#This Row],[Age]]&lt;=80,"71-80","80+"))))))</f>
        <v>31-40</v>
      </c>
    </row>
    <row r="3882" spans="1:13" x14ac:dyDescent="0.25">
      <c r="A3882" t="s">
        <v>3906</v>
      </c>
      <c r="B3882">
        <v>31</v>
      </c>
      <c r="C3882" t="s">
        <v>13</v>
      </c>
      <c r="D3882">
        <v>141</v>
      </c>
      <c r="E3882" t="s">
        <v>10051</v>
      </c>
      <c r="F3882">
        <v>24.0084357597303</v>
      </c>
      <c r="G3882" t="s">
        <v>36</v>
      </c>
      <c r="H3882" t="s">
        <v>19</v>
      </c>
      <c r="I3882" t="s">
        <v>15</v>
      </c>
      <c r="J3882">
        <v>8</v>
      </c>
      <c r="K3882">
        <v>8009.14</v>
      </c>
      <c r="L3882" t="s">
        <v>16</v>
      </c>
      <c r="M3882" t="str">
        <f>IF(PatientData[[#This Row],[Age]]&lt;=30,"18-30",IF(PatientData[[#This Row],[Age]]&lt;=40,"31-40",IF(PatientData[[#This Row],[Age]]&lt;=50,"41-50",IF(PatientData[[#This Row],[Age]]&lt;=60,"51-60",IF(PatientData[[#This Row],[Age]]&lt;=70,"61-70",IF(PatientData[[#This Row],[Age]]&lt;=80,"71-80","80+"))))))</f>
        <v>31-40</v>
      </c>
    </row>
    <row r="3883" spans="1:13" x14ac:dyDescent="0.25">
      <c r="A3883" t="s">
        <v>3907</v>
      </c>
      <c r="B3883">
        <v>55</v>
      </c>
      <c r="C3883" t="s">
        <v>25</v>
      </c>
      <c r="D3883">
        <v>127</v>
      </c>
      <c r="E3883" t="s">
        <v>10051</v>
      </c>
      <c r="F3883">
        <v>29.443980721153601</v>
      </c>
      <c r="G3883" t="s">
        <v>18</v>
      </c>
      <c r="H3883" t="s">
        <v>19</v>
      </c>
      <c r="I3883" t="s">
        <v>15</v>
      </c>
      <c r="J3883">
        <v>2</v>
      </c>
      <c r="K3883">
        <v>7787.56</v>
      </c>
      <c r="L3883" t="s">
        <v>23</v>
      </c>
      <c r="M3883" t="str">
        <f>IF(PatientData[[#This Row],[Age]]&lt;=30,"18-30",IF(PatientData[[#This Row],[Age]]&lt;=40,"31-40",IF(PatientData[[#This Row],[Age]]&lt;=50,"41-50",IF(PatientData[[#This Row],[Age]]&lt;=60,"51-60",IF(PatientData[[#This Row],[Age]]&lt;=70,"61-70",IF(PatientData[[#This Row],[Age]]&lt;=80,"71-80","80+"))))))</f>
        <v>51-60</v>
      </c>
    </row>
    <row r="3884" spans="1:13" x14ac:dyDescent="0.25">
      <c r="A3884" t="s">
        <v>3908</v>
      </c>
      <c r="B3884">
        <v>54</v>
      </c>
      <c r="C3884" t="s">
        <v>25</v>
      </c>
      <c r="D3884">
        <v>148</v>
      </c>
      <c r="E3884">
        <v>271.77325012821501</v>
      </c>
      <c r="F3884">
        <v>30.894340928400101</v>
      </c>
      <c r="G3884" t="s">
        <v>10051</v>
      </c>
      <c r="H3884" t="s">
        <v>19</v>
      </c>
      <c r="I3884" t="s">
        <v>28</v>
      </c>
      <c r="J3884">
        <v>3</v>
      </c>
      <c r="K3884">
        <v>4517.49</v>
      </c>
      <c r="L3884" t="s">
        <v>20</v>
      </c>
      <c r="M3884" t="str">
        <f>IF(PatientData[[#This Row],[Age]]&lt;=30,"18-30",IF(PatientData[[#This Row],[Age]]&lt;=40,"31-40",IF(PatientData[[#This Row],[Age]]&lt;=50,"41-50",IF(PatientData[[#This Row],[Age]]&lt;=60,"51-60",IF(PatientData[[#This Row],[Age]]&lt;=70,"61-70",IF(PatientData[[#This Row],[Age]]&lt;=80,"71-80","80+"))))))</f>
        <v>51-60</v>
      </c>
    </row>
    <row r="3885" spans="1:13" x14ac:dyDescent="0.25">
      <c r="A3885" t="s">
        <v>3909</v>
      </c>
      <c r="B3885">
        <v>49</v>
      </c>
      <c r="C3885" t="s">
        <v>13</v>
      </c>
      <c r="D3885">
        <v>125</v>
      </c>
      <c r="E3885" t="s">
        <v>10051</v>
      </c>
      <c r="F3885">
        <v>23.816195825889601</v>
      </c>
      <c r="G3885" t="s">
        <v>14</v>
      </c>
      <c r="H3885" t="s">
        <v>19</v>
      </c>
      <c r="I3885" t="s">
        <v>15</v>
      </c>
      <c r="J3885">
        <v>5</v>
      </c>
      <c r="K3885">
        <v>13157.27</v>
      </c>
      <c r="L3885" t="s">
        <v>23</v>
      </c>
      <c r="M3885" t="str">
        <f>IF(PatientData[[#This Row],[Age]]&lt;=30,"18-30",IF(PatientData[[#This Row],[Age]]&lt;=40,"31-40",IF(PatientData[[#This Row],[Age]]&lt;=50,"41-50",IF(PatientData[[#This Row],[Age]]&lt;=60,"51-60",IF(PatientData[[#This Row],[Age]]&lt;=70,"61-70",IF(PatientData[[#This Row],[Age]]&lt;=80,"71-80","80+"))))))</f>
        <v>41-50</v>
      </c>
    </row>
    <row r="3886" spans="1:13" x14ac:dyDescent="0.25">
      <c r="A3886" t="s">
        <v>3910</v>
      </c>
      <c r="B3886">
        <v>77</v>
      </c>
      <c r="C3886" t="s">
        <v>25</v>
      </c>
      <c r="D3886">
        <v>139</v>
      </c>
      <c r="E3886" t="s">
        <v>10051</v>
      </c>
      <c r="F3886">
        <v>26.545837110023101</v>
      </c>
      <c r="G3886" t="s">
        <v>18</v>
      </c>
      <c r="H3886" t="s">
        <v>19</v>
      </c>
      <c r="I3886" t="s">
        <v>15</v>
      </c>
      <c r="J3886">
        <v>3</v>
      </c>
      <c r="K3886">
        <v>4425.2</v>
      </c>
      <c r="L3886" t="s">
        <v>16</v>
      </c>
      <c r="M3886" t="str">
        <f>IF(PatientData[[#This Row],[Age]]&lt;=30,"18-30",IF(PatientData[[#This Row],[Age]]&lt;=40,"31-40",IF(PatientData[[#This Row],[Age]]&lt;=50,"41-50",IF(PatientData[[#This Row],[Age]]&lt;=60,"51-60",IF(PatientData[[#This Row],[Age]]&lt;=70,"61-70",IF(PatientData[[#This Row],[Age]]&lt;=80,"71-80","80+"))))))</f>
        <v>71-80</v>
      </c>
    </row>
    <row r="3887" spans="1:13" x14ac:dyDescent="0.25">
      <c r="A3887" t="s">
        <v>3911</v>
      </c>
      <c r="B3887">
        <v>52</v>
      </c>
      <c r="C3887" t="s">
        <v>13</v>
      </c>
      <c r="D3887">
        <v>117</v>
      </c>
      <c r="E3887">
        <v>264.91392380197402</v>
      </c>
      <c r="F3887">
        <v>23.334183820188802</v>
      </c>
      <c r="G3887" t="s">
        <v>36</v>
      </c>
      <c r="H3887" t="s">
        <v>19</v>
      </c>
      <c r="I3887" t="s">
        <v>26</v>
      </c>
      <c r="J3887">
        <v>4</v>
      </c>
      <c r="K3887">
        <v>10713.71</v>
      </c>
      <c r="L3887" t="s">
        <v>16</v>
      </c>
      <c r="M3887" t="str">
        <f>IF(PatientData[[#This Row],[Age]]&lt;=30,"18-30",IF(PatientData[[#This Row],[Age]]&lt;=40,"31-40",IF(PatientData[[#This Row],[Age]]&lt;=50,"41-50",IF(PatientData[[#This Row],[Age]]&lt;=60,"51-60",IF(PatientData[[#This Row],[Age]]&lt;=70,"61-70",IF(PatientData[[#This Row],[Age]]&lt;=80,"71-80","80+"))))))</f>
        <v>51-60</v>
      </c>
    </row>
    <row r="3888" spans="1:13" x14ac:dyDescent="0.25">
      <c r="A3888" t="s">
        <v>3912</v>
      </c>
      <c r="B3888">
        <v>48</v>
      </c>
      <c r="C3888" t="s">
        <v>25</v>
      </c>
      <c r="D3888">
        <v>146</v>
      </c>
      <c r="E3888">
        <v>192.193600451192</v>
      </c>
      <c r="F3888">
        <v>31.728668289964801</v>
      </c>
      <c r="G3888" t="s">
        <v>18</v>
      </c>
      <c r="H3888" t="s">
        <v>19</v>
      </c>
      <c r="I3888" t="s">
        <v>15</v>
      </c>
      <c r="J3888">
        <v>4</v>
      </c>
      <c r="K3888">
        <v>11375.86</v>
      </c>
      <c r="L3888" t="s">
        <v>16</v>
      </c>
      <c r="M3888" t="str">
        <f>IF(PatientData[[#This Row],[Age]]&lt;=30,"18-30",IF(PatientData[[#This Row],[Age]]&lt;=40,"31-40",IF(PatientData[[#This Row],[Age]]&lt;=50,"41-50",IF(PatientData[[#This Row],[Age]]&lt;=60,"51-60",IF(PatientData[[#This Row],[Age]]&lt;=70,"61-70",IF(PatientData[[#This Row],[Age]]&lt;=80,"71-80","80+"))))))</f>
        <v>41-50</v>
      </c>
    </row>
    <row r="3889" spans="1:13" x14ac:dyDescent="0.25">
      <c r="A3889" t="s">
        <v>3913</v>
      </c>
      <c r="B3889">
        <v>56</v>
      </c>
      <c r="C3889" t="s">
        <v>13</v>
      </c>
      <c r="D3889">
        <v>138</v>
      </c>
      <c r="E3889">
        <v>294.94294300114399</v>
      </c>
      <c r="F3889">
        <v>26.463119501644002</v>
      </c>
      <c r="G3889" t="s">
        <v>14</v>
      </c>
      <c r="H3889" t="s">
        <v>19</v>
      </c>
      <c r="I3889" t="s">
        <v>15</v>
      </c>
      <c r="J3889">
        <v>2</v>
      </c>
      <c r="K3889">
        <v>4460.21</v>
      </c>
      <c r="L3889" t="s">
        <v>16</v>
      </c>
      <c r="M3889" t="str">
        <f>IF(PatientData[[#This Row],[Age]]&lt;=30,"18-30",IF(PatientData[[#This Row],[Age]]&lt;=40,"31-40",IF(PatientData[[#This Row],[Age]]&lt;=50,"41-50",IF(PatientData[[#This Row],[Age]]&lt;=60,"51-60",IF(PatientData[[#This Row],[Age]]&lt;=70,"61-70",IF(PatientData[[#This Row],[Age]]&lt;=80,"71-80","80+"))))))</f>
        <v>51-60</v>
      </c>
    </row>
    <row r="3890" spans="1:13" x14ac:dyDescent="0.25">
      <c r="A3890" t="s">
        <v>3914</v>
      </c>
      <c r="B3890">
        <v>61</v>
      </c>
      <c r="C3890" t="s">
        <v>25</v>
      </c>
      <c r="D3890">
        <v>111</v>
      </c>
      <c r="E3890">
        <v>155.22190545366499</v>
      </c>
      <c r="F3890">
        <v>32.763754455441301</v>
      </c>
      <c r="G3890" t="s">
        <v>14</v>
      </c>
      <c r="H3890" t="s">
        <v>19</v>
      </c>
      <c r="I3890" t="s">
        <v>28</v>
      </c>
      <c r="J3890">
        <v>0</v>
      </c>
      <c r="K3890">
        <v>4347.3599999999997</v>
      </c>
      <c r="L3890" t="s">
        <v>23</v>
      </c>
      <c r="M3890" t="str">
        <f>IF(PatientData[[#This Row],[Age]]&lt;=30,"18-30",IF(PatientData[[#This Row],[Age]]&lt;=40,"31-40",IF(PatientData[[#This Row],[Age]]&lt;=50,"41-50",IF(PatientData[[#This Row],[Age]]&lt;=60,"51-60",IF(PatientData[[#This Row],[Age]]&lt;=70,"61-70",IF(PatientData[[#This Row],[Age]]&lt;=80,"71-80","80+"))))))</f>
        <v>61-70</v>
      </c>
    </row>
    <row r="3891" spans="1:13" x14ac:dyDescent="0.25">
      <c r="A3891" t="s">
        <v>3915</v>
      </c>
      <c r="B3891">
        <v>67</v>
      </c>
      <c r="C3891" t="s">
        <v>25</v>
      </c>
      <c r="D3891">
        <v>165</v>
      </c>
      <c r="E3891">
        <v>211.46833899407699</v>
      </c>
      <c r="F3891">
        <v>19.929666962673998</v>
      </c>
      <c r="G3891" t="s">
        <v>14</v>
      </c>
      <c r="H3891" t="s">
        <v>19</v>
      </c>
      <c r="I3891" t="s">
        <v>26</v>
      </c>
      <c r="J3891">
        <v>1</v>
      </c>
      <c r="K3891">
        <v>7919.95</v>
      </c>
      <c r="L3891" t="s">
        <v>23</v>
      </c>
      <c r="M3891" t="str">
        <f>IF(PatientData[[#This Row],[Age]]&lt;=30,"18-30",IF(PatientData[[#This Row],[Age]]&lt;=40,"31-40",IF(PatientData[[#This Row],[Age]]&lt;=50,"41-50",IF(PatientData[[#This Row],[Age]]&lt;=60,"51-60",IF(PatientData[[#This Row],[Age]]&lt;=70,"61-70",IF(PatientData[[#This Row],[Age]]&lt;=80,"71-80","80+"))))))</f>
        <v>61-70</v>
      </c>
    </row>
    <row r="3892" spans="1:13" x14ac:dyDescent="0.25">
      <c r="A3892" t="s">
        <v>3916</v>
      </c>
      <c r="B3892">
        <v>70</v>
      </c>
      <c r="C3892" t="s">
        <v>13</v>
      </c>
      <c r="D3892">
        <v>131</v>
      </c>
      <c r="E3892">
        <v>252.826569078267</v>
      </c>
      <c r="F3892">
        <v>30.373379649400601</v>
      </c>
      <c r="G3892" t="s">
        <v>36</v>
      </c>
      <c r="H3892" t="s">
        <v>19</v>
      </c>
      <c r="I3892" t="s">
        <v>26</v>
      </c>
      <c r="J3892">
        <v>2</v>
      </c>
      <c r="K3892">
        <v>10425.56</v>
      </c>
      <c r="L3892" t="s">
        <v>16</v>
      </c>
      <c r="M3892" t="str">
        <f>IF(PatientData[[#This Row],[Age]]&lt;=30,"18-30",IF(PatientData[[#This Row],[Age]]&lt;=40,"31-40",IF(PatientData[[#This Row],[Age]]&lt;=50,"41-50",IF(PatientData[[#This Row],[Age]]&lt;=60,"51-60",IF(PatientData[[#This Row],[Age]]&lt;=70,"61-70",IF(PatientData[[#This Row],[Age]]&lt;=80,"71-80","80+"))))))</f>
        <v>61-70</v>
      </c>
    </row>
    <row r="3893" spans="1:13" x14ac:dyDescent="0.25">
      <c r="A3893" t="s">
        <v>3917</v>
      </c>
      <c r="B3893">
        <v>65</v>
      </c>
      <c r="C3893" t="s">
        <v>25</v>
      </c>
      <c r="D3893">
        <v>160</v>
      </c>
      <c r="E3893">
        <v>184.979867722107</v>
      </c>
      <c r="F3893">
        <v>24.336303051374099</v>
      </c>
      <c r="G3893" t="s">
        <v>14</v>
      </c>
      <c r="H3893" t="s">
        <v>22</v>
      </c>
      <c r="I3893" t="s">
        <v>15</v>
      </c>
      <c r="J3893">
        <v>3</v>
      </c>
      <c r="K3893">
        <v>11839.47</v>
      </c>
      <c r="L3893" t="s">
        <v>16</v>
      </c>
      <c r="M3893" t="str">
        <f>IF(PatientData[[#This Row],[Age]]&lt;=30,"18-30",IF(PatientData[[#This Row],[Age]]&lt;=40,"31-40",IF(PatientData[[#This Row],[Age]]&lt;=50,"41-50",IF(PatientData[[#This Row],[Age]]&lt;=60,"51-60",IF(PatientData[[#This Row],[Age]]&lt;=70,"61-70",IF(PatientData[[#This Row],[Age]]&lt;=80,"71-80","80+"))))))</f>
        <v>61-70</v>
      </c>
    </row>
    <row r="3894" spans="1:13" x14ac:dyDescent="0.25">
      <c r="A3894" t="s">
        <v>3918</v>
      </c>
      <c r="B3894">
        <v>60</v>
      </c>
      <c r="C3894" t="s">
        <v>13</v>
      </c>
      <c r="D3894">
        <v>141</v>
      </c>
      <c r="E3894">
        <v>228.06022985005399</v>
      </c>
      <c r="F3894" t="s">
        <v>10051</v>
      </c>
      <c r="G3894" t="s">
        <v>18</v>
      </c>
      <c r="H3894" t="s">
        <v>22</v>
      </c>
      <c r="I3894" t="s">
        <v>26</v>
      </c>
      <c r="J3894">
        <v>4</v>
      </c>
      <c r="K3894">
        <v>12395.34</v>
      </c>
      <c r="L3894" t="s">
        <v>16</v>
      </c>
      <c r="M3894" t="str">
        <f>IF(PatientData[[#This Row],[Age]]&lt;=30,"18-30",IF(PatientData[[#This Row],[Age]]&lt;=40,"31-40",IF(PatientData[[#This Row],[Age]]&lt;=50,"41-50",IF(PatientData[[#This Row],[Age]]&lt;=60,"51-60",IF(PatientData[[#This Row],[Age]]&lt;=70,"61-70",IF(PatientData[[#This Row],[Age]]&lt;=80,"71-80","80+"))))))</f>
        <v>51-60</v>
      </c>
    </row>
    <row r="3895" spans="1:13" x14ac:dyDescent="0.25">
      <c r="A3895" t="s">
        <v>3919</v>
      </c>
      <c r="B3895">
        <v>61</v>
      </c>
      <c r="C3895" t="s">
        <v>25</v>
      </c>
      <c r="D3895">
        <v>139</v>
      </c>
      <c r="E3895">
        <v>205.71457484893901</v>
      </c>
      <c r="F3895">
        <v>18.7677208266959</v>
      </c>
      <c r="G3895" t="s">
        <v>18</v>
      </c>
      <c r="H3895" t="s">
        <v>19</v>
      </c>
      <c r="I3895" t="s">
        <v>15</v>
      </c>
      <c r="J3895">
        <v>5</v>
      </c>
      <c r="K3895">
        <v>11988.42</v>
      </c>
      <c r="L3895" t="s">
        <v>16</v>
      </c>
      <c r="M3895" t="str">
        <f>IF(PatientData[[#This Row],[Age]]&lt;=30,"18-30",IF(PatientData[[#This Row],[Age]]&lt;=40,"31-40",IF(PatientData[[#This Row],[Age]]&lt;=50,"41-50",IF(PatientData[[#This Row],[Age]]&lt;=60,"51-60",IF(PatientData[[#This Row],[Age]]&lt;=70,"61-70",IF(PatientData[[#This Row],[Age]]&lt;=80,"71-80","80+"))))))</f>
        <v>61-70</v>
      </c>
    </row>
    <row r="3896" spans="1:13" x14ac:dyDescent="0.25">
      <c r="A3896" t="s">
        <v>3920</v>
      </c>
      <c r="B3896">
        <v>45</v>
      </c>
      <c r="C3896" t="s">
        <v>13</v>
      </c>
      <c r="D3896">
        <v>110</v>
      </c>
      <c r="E3896">
        <v>208.13934729418699</v>
      </c>
      <c r="F3896">
        <v>26.2307371353108</v>
      </c>
      <c r="G3896" t="s">
        <v>14</v>
      </c>
      <c r="H3896" t="s">
        <v>19</v>
      </c>
      <c r="I3896" t="s">
        <v>28</v>
      </c>
      <c r="J3896">
        <v>3</v>
      </c>
      <c r="K3896">
        <v>2481.9499999999998</v>
      </c>
      <c r="L3896" t="s">
        <v>16</v>
      </c>
      <c r="M3896" t="str">
        <f>IF(PatientData[[#This Row],[Age]]&lt;=30,"18-30",IF(PatientData[[#This Row],[Age]]&lt;=40,"31-40",IF(PatientData[[#This Row],[Age]]&lt;=50,"41-50",IF(PatientData[[#This Row],[Age]]&lt;=60,"51-60",IF(PatientData[[#This Row],[Age]]&lt;=70,"61-70",IF(PatientData[[#This Row],[Age]]&lt;=80,"71-80","80+"))))))</f>
        <v>41-50</v>
      </c>
    </row>
    <row r="3897" spans="1:13" x14ac:dyDescent="0.25">
      <c r="A3897" t="s">
        <v>3921</v>
      </c>
      <c r="B3897">
        <v>69</v>
      </c>
      <c r="C3897" t="s">
        <v>13</v>
      </c>
      <c r="D3897">
        <v>116</v>
      </c>
      <c r="E3897">
        <v>146.27496858472901</v>
      </c>
      <c r="F3897">
        <v>24.297607801664199</v>
      </c>
      <c r="G3897" t="s">
        <v>36</v>
      </c>
      <c r="H3897" t="s">
        <v>22</v>
      </c>
      <c r="I3897" t="s">
        <v>26</v>
      </c>
      <c r="J3897">
        <v>3</v>
      </c>
      <c r="K3897">
        <v>21274.01</v>
      </c>
      <c r="L3897" t="s">
        <v>16</v>
      </c>
      <c r="M3897" t="str">
        <f>IF(PatientData[[#This Row],[Age]]&lt;=30,"18-30",IF(PatientData[[#This Row],[Age]]&lt;=40,"31-40",IF(PatientData[[#This Row],[Age]]&lt;=50,"41-50",IF(PatientData[[#This Row],[Age]]&lt;=60,"51-60",IF(PatientData[[#This Row],[Age]]&lt;=70,"61-70",IF(PatientData[[#This Row],[Age]]&lt;=80,"71-80","80+"))))))</f>
        <v>61-70</v>
      </c>
    </row>
    <row r="3898" spans="1:13" x14ac:dyDescent="0.25">
      <c r="A3898" t="s">
        <v>3922</v>
      </c>
      <c r="B3898">
        <v>86</v>
      </c>
      <c r="C3898" t="s">
        <v>13</v>
      </c>
      <c r="D3898">
        <v>120</v>
      </c>
      <c r="E3898">
        <v>219.98323184217199</v>
      </c>
      <c r="F3898">
        <v>33.630578138260603</v>
      </c>
      <c r="G3898" t="s">
        <v>10051</v>
      </c>
      <c r="H3898" t="s">
        <v>19</v>
      </c>
      <c r="I3898" t="s">
        <v>15</v>
      </c>
      <c r="J3898">
        <v>3</v>
      </c>
      <c r="K3898">
        <v>13410.64</v>
      </c>
      <c r="L3898" t="s">
        <v>16</v>
      </c>
      <c r="M3898" t="str">
        <f>IF(PatientData[[#This Row],[Age]]&lt;=30,"18-30",IF(PatientData[[#This Row],[Age]]&lt;=40,"31-40",IF(PatientData[[#This Row],[Age]]&lt;=50,"41-50",IF(PatientData[[#This Row],[Age]]&lt;=60,"51-60",IF(PatientData[[#This Row],[Age]]&lt;=70,"61-70",IF(PatientData[[#This Row],[Age]]&lt;=80,"71-80","80+"))))))</f>
        <v>80+</v>
      </c>
    </row>
    <row r="3899" spans="1:13" x14ac:dyDescent="0.25">
      <c r="A3899" t="s">
        <v>3923</v>
      </c>
      <c r="B3899">
        <v>46</v>
      </c>
      <c r="C3899" t="s">
        <v>25</v>
      </c>
      <c r="D3899">
        <v>136</v>
      </c>
      <c r="E3899">
        <v>229.755194473248</v>
      </c>
      <c r="F3899">
        <v>28.1929338019401</v>
      </c>
      <c r="G3899" t="s">
        <v>36</v>
      </c>
      <c r="H3899" t="s">
        <v>19</v>
      </c>
      <c r="I3899" t="s">
        <v>15</v>
      </c>
      <c r="J3899">
        <v>3</v>
      </c>
      <c r="K3899">
        <v>13151.07</v>
      </c>
      <c r="L3899" t="s">
        <v>16</v>
      </c>
      <c r="M3899" t="str">
        <f>IF(PatientData[[#This Row],[Age]]&lt;=30,"18-30",IF(PatientData[[#This Row],[Age]]&lt;=40,"31-40",IF(PatientData[[#This Row],[Age]]&lt;=50,"41-50",IF(PatientData[[#This Row],[Age]]&lt;=60,"51-60",IF(PatientData[[#This Row],[Age]]&lt;=70,"61-70",IF(PatientData[[#This Row],[Age]]&lt;=80,"71-80","80+"))))))</f>
        <v>41-50</v>
      </c>
    </row>
    <row r="3900" spans="1:13" x14ac:dyDescent="0.25">
      <c r="A3900" t="s">
        <v>3924</v>
      </c>
      <c r="B3900">
        <v>53</v>
      </c>
      <c r="C3900" t="s">
        <v>25</v>
      </c>
      <c r="D3900">
        <v>134</v>
      </c>
      <c r="E3900">
        <v>324.51269894885201</v>
      </c>
      <c r="F3900">
        <v>34.1484255769874</v>
      </c>
      <c r="G3900" t="s">
        <v>14</v>
      </c>
      <c r="H3900" t="s">
        <v>19</v>
      </c>
      <c r="I3900" t="s">
        <v>15</v>
      </c>
      <c r="J3900">
        <v>1</v>
      </c>
      <c r="K3900">
        <v>11405.3</v>
      </c>
      <c r="L3900" t="s">
        <v>16</v>
      </c>
      <c r="M3900" t="str">
        <f>IF(PatientData[[#This Row],[Age]]&lt;=30,"18-30",IF(PatientData[[#This Row],[Age]]&lt;=40,"31-40",IF(PatientData[[#This Row],[Age]]&lt;=50,"41-50",IF(PatientData[[#This Row],[Age]]&lt;=60,"51-60",IF(PatientData[[#This Row],[Age]]&lt;=70,"61-70",IF(PatientData[[#This Row],[Age]]&lt;=80,"71-80","80+"))))))</f>
        <v>51-60</v>
      </c>
    </row>
    <row r="3901" spans="1:13" x14ac:dyDescent="0.25">
      <c r="A3901" t="s">
        <v>3925</v>
      </c>
      <c r="B3901">
        <v>67</v>
      </c>
      <c r="C3901" t="s">
        <v>13</v>
      </c>
      <c r="D3901">
        <v>127</v>
      </c>
      <c r="E3901">
        <v>285.84075357474399</v>
      </c>
      <c r="F3901">
        <v>24.946593858858598</v>
      </c>
      <c r="G3901" t="s">
        <v>14</v>
      </c>
      <c r="H3901" t="s">
        <v>19</v>
      </c>
      <c r="I3901" t="s">
        <v>15</v>
      </c>
      <c r="J3901">
        <v>1</v>
      </c>
      <c r="K3901">
        <v>4089.97</v>
      </c>
      <c r="L3901" t="s">
        <v>16</v>
      </c>
      <c r="M3901" t="str">
        <f>IF(PatientData[[#This Row],[Age]]&lt;=30,"18-30",IF(PatientData[[#This Row],[Age]]&lt;=40,"31-40",IF(PatientData[[#This Row],[Age]]&lt;=50,"41-50",IF(PatientData[[#This Row],[Age]]&lt;=60,"51-60",IF(PatientData[[#This Row],[Age]]&lt;=70,"61-70",IF(PatientData[[#This Row],[Age]]&lt;=80,"71-80","80+"))))))</f>
        <v>61-70</v>
      </c>
    </row>
    <row r="3902" spans="1:13" x14ac:dyDescent="0.25">
      <c r="A3902" t="s">
        <v>3926</v>
      </c>
      <c r="B3902">
        <v>60</v>
      </c>
      <c r="C3902" t="s">
        <v>13</v>
      </c>
      <c r="D3902">
        <v>120</v>
      </c>
      <c r="E3902">
        <v>199.720619642965</v>
      </c>
      <c r="F3902">
        <v>26.7838174223109</v>
      </c>
      <c r="G3902" t="s">
        <v>10051</v>
      </c>
      <c r="H3902" t="s">
        <v>19</v>
      </c>
      <c r="I3902" t="s">
        <v>28</v>
      </c>
      <c r="J3902">
        <v>2</v>
      </c>
      <c r="K3902">
        <v>6911.2</v>
      </c>
      <c r="L3902" t="s">
        <v>16</v>
      </c>
      <c r="M3902" t="str">
        <f>IF(PatientData[[#This Row],[Age]]&lt;=30,"18-30",IF(PatientData[[#This Row],[Age]]&lt;=40,"31-40",IF(PatientData[[#This Row],[Age]]&lt;=50,"41-50",IF(PatientData[[#This Row],[Age]]&lt;=60,"51-60",IF(PatientData[[#This Row],[Age]]&lt;=70,"61-70",IF(PatientData[[#This Row],[Age]]&lt;=80,"71-80","80+"))))))</f>
        <v>51-60</v>
      </c>
    </row>
    <row r="3903" spans="1:13" x14ac:dyDescent="0.25">
      <c r="A3903" t="s">
        <v>3927</v>
      </c>
      <c r="B3903">
        <v>61</v>
      </c>
      <c r="C3903" t="s">
        <v>25</v>
      </c>
      <c r="D3903">
        <v>113</v>
      </c>
      <c r="E3903">
        <v>234.48219962277199</v>
      </c>
      <c r="F3903">
        <v>25.8143056663442</v>
      </c>
      <c r="G3903" t="s">
        <v>18</v>
      </c>
      <c r="H3903" t="s">
        <v>22</v>
      </c>
      <c r="I3903" t="s">
        <v>26</v>
      </c>
      <c r="J3903">
        <v>3</v>
      </c>
      <c r="K3903">
        <v>11949.81</v>
      </c>
      <c r="L3903" t="s">
        <v>20</v>
      </c>
      <c r="M3903" t="str">
        <f>IF(PatientData[[#This Row],[Age]]&lt;=30,"18-30",IF(PatientData[[#This Row],[Age]]&lt;=40,"31-40",IF(PatientData[[#This Row],[Age]]&lt;=50,"41-50",IF(PatientData[[#This Row],[Age]]&lt;=60,"51-60",IF(PatientData[[#This Row],[Age]]&lt;=70,"61-70",IF(PatientData[[#This Row],[Age]]&lt;=80,"71-80","80+"))))))</f>
        <v>61-70</v>
      </c>
    </row>
    <row r="3904" spans="1:13" x14ac:dyDescent="0.25">
      <c r="A3904" t="s">
        <v>3928</v>
      </c>
      <c r="B3904">
        <v>44</v>
      </c>
      <c r="C3904" t="s">
        <v>13</v>
      </c>
      <c r="D3904">
        <v>138</v>
      </c>
      <c r="E3904">
        <v>185.60957457219499</v>
      </c>
      <c r="F3904">
        <v>26.1599730720589</v>
      </c>
      <c r="G3904" t="s">
        <v>14</v>
      </c>
      <c r="H3904" t="s">
        <v>19</v>
      </c>
      <c r="I3904" t="s">
        <v>28</v>
      </c>
      <c r="J3904">
        <v>0</v>
      </c>
      <c r="K3904">
        <v>1419.68</v>
      </c>
      <c r="L3904" t="s">
        <v>16</v>
      </c>
      <c r="M3904" t="str">
        <f>IF(PatientData[[#This Row],[Age]]&lt;=30,"18-30",IF(PatientData[[#This Row],[Age]]&lt;=40,"31-40",IF(PatientData[[#This Row],[Age]]&lt;=50,"41-50",IF(PatientData[[#This Row],[Age]]&lt;=60,"51-60",IF(PatientData[[#This Row],[Age]]&lt;=70,"61-70",IF(PatientData[[#This Row],[Age]]&lt;=80,"71-80","80+"))))))</f>
        <v>41-50</v>
      </c>
    </row>
    <row r="3905" spans="1:13" x14ac:dyDescent="0.25">
      <c r="A3905" t="s">
        <v>3929</v>
      </c>
      <c r="B3905">
        <v>57</v>
      </c>
      <c r="C3905" t="s">
        <v>25</v>
      </c>
      <c r="D3905">
        <v>144</v>
      </c>
      <c r="E3905">
        <v>190.933688109614</v>
      </c>
      <c r="F3905">
        <v>18.7080058302077</v>
      </c>
      <c r="G3905" t="s">
        <v>18</v>
      </c>
      <c r="H3905" t="s">
        <v>22</v>
      </c>
      <c r="I3905" t="s">
        <v>15</v>
      </c>
      <c r="J3905">
        <v>2</v>
      </c>
      <c r="K3905">
        <v>9913.8700000000008</v>
      </c>
      <c r="L3905" t="s">
        <v>16</v>
      </c>
      <c r="M3905" t="str">
        <f>IF(PatientData[[#This Row],[Age]]&lt;=30,"18-30",IF(PatientData[[#This Row],[Age]]&lt;=40,"31-40",IF(PatientData[[#This Row],[Age]]&lt;=50,"41-50",IF(PatientData[[#This Row],[Age]]&lt;=60,"51-60",IF(PatientData[[#This Row],[Age]]&lt;=70,"61-70",IF(PatientData[[#This Row],[Age]]&lt;=80,"71-80","80+"))))))</f>
        <v>51-60</v>
      </c>
    </row>
    <row r="3906" spans="1:13" x14ac:dyDescent="0.25">
      <c r="A3906" t="s">
        <v>3930</v>
      </c>
      <c r="B3906">
        <v>63</v>
      </c>
      <c r="C3906" t="s">
        <v>25</v>
      </c>
      <c r="D3906">
        <v>101</v>
      </c>
      <c r="E3906">
        <v>207.110292484875</v>
      </c>
      <c r="F3906" t="s">
        <v>10051</v>
      </c>
      <c r="G3906" t="s">
        <v>14</v>
      </c>
      <c r="H3906" t="s">
        <v>22</v>
      </c>
      <c r="I3906" t="s">
        <v>15</v>
      </c>
      <c r="J3906">
        <v>2</v>
      </c>
      <c r="K3906">
        <v>10029.74</v>
      </c>
      <c r="L3906" t="s">
        <v>23</v>
      </c>
      <c r="M3906" t="str">
        <f>IF(PatientData[[#This Row],[Age]]&lt;=30,"18-30",IF(PatientData[[#This Row],[Age]]&lt;=40,"31-40",IF(PatientData[[#This Row],[Age]]&lt;=50,"41-50",IF(PatientData[[#This Row],[Age]]&lt;=60,"51-60",IF(PatientData[[#This Row],[Age]]&lt;=70,"61-70",IF(PatientData[[#This Row],[Age]]&lt;=80,"71-80","80+"))))))</f>
        <v>61-70</v>
      </c>
    </row>
    <row r="3907" spans="1:13" x14ac:dyDescent="0.25">
      <c r="A3907" t="s">
        <v>3931</v>
      </c>
      <c r="B3907">
        <v>70</v>
      </c>
      <c r="C3907" t="s">
        <v>13</v>
      </c>
      <c r="D3907">
        <v>142</v>
      </c>
      <c r="E3907">
        <v>246.46615066862799</v>
      </c>
      <c r="F3907">
        <v>17.227147409485699</v>
      </c>
      <c r="G3907" t="s">
        <v>36</v>
      </c>
      <c r="H3907" t="s">
        <v>22</v>
      </c>
      <c r="I3907" t="s">
        <v>26</v>
      </c>
      <c r="J3907">
        <v>4</v>
      </c>
      <c r="K3907">
        <v>19412.97</v>
      </c>
      <c r="L3907" t="s">
        <v>23</v>
      </c>
      <c r="M3907" t="str">
        <f>IF(PatientData[[#This Row],[Age]]&lt;=30,"18-30",IF(PatientData[[#This Row],[Age]]&lt;=40,"31-40",IF(PatientData[[#This Row],[Age]]&lt;=50,"41-50",IF(PatientData[[#This Row],[Age]]&lt;=60,"51-60",IF(PatientData[[#This Row],[Age]]&lt;=70,"61-70",IF(PatientData[[#This Row],[Age]]&lt;=80,"71-80","80+"))))))</f>
        <v>61-70</v>
      </c>
    </row>
    <row r="3908" spans="1:13" x14ac:dyDescent="0.25">
      <c r="A3908" t="s">
        <v>3932</v>
      </c>
      <c r="B3908">
        <v>47</v>
      </c>
      <c r="C3908" t="s">
        <v>25</v>
      </c>
      <c r="D3908" t="s">
        <v>10051</v>
      </c>
      <c r="E3908">
        <v>172.371061765447</v>
      </c>
      <c r="F3908">
        <v>29.9560540897848</v>
      </c>
      <c r="G3908" t="s">
        <v>14</v>
      </c>
      <c r="H3908" t="s">
        <v>22</v>
      </c>
      <c r="I3908" t="s">
        <v>15</v>
      </c>
      <c r="J3908">
        <v>1</v>
      </c>
      <c r="K3908">
        <v>11359.99</v>
      </c>
      <c r="L3908" t="s">
        <v>16</v>
      </c>
      <c r="M3908" t="str">
        <f>IF(PatientData[[#This Row],[Age]]&lt;=30,"18-30",IF(PatientData[[#This Row],[Age]]&lt;=40,"31-40",IF(PatientData[[#This Row],[Age]]&lt;=50,"41-50",IF(PatientData[[#This Row],[Age]]&lt;=60,"51-60",IF(PatientData[[#This Row],[Age]]&lt;=70,"61-70",IF(PatientData[[#This Row],[Age]]&lt;=80,"71-80","80+"))))))</f>
        <v>41-50</v>
      </c>
    </row>
    <row r="3909" spans="1:13" x14ac:dyDescent="0.25">
      <c r="A3909" t="s">
        <v>3933</v>
      </c>
      <c r="B3909">
        <v>71</v>
      </c>
      <c r="C3909" t="s">
        <v>13</v>
      </c>
      <c r="D3909">
        <v>145</v>
      </c>
      <c r="E3909">
        <v>264.91919760331501</v>
      </c>
      <c r="F3909">
        <v>26.394854762612901</v>
      </c>
      <c r="G3909" t="s">
        <v>10051</v>
      </c>
      <c r="H3909" t="s">
        <v>19</v>
      </c>
      <c r="I3909" t="s">
        <v>15</v>
      </c>
      <c r="J3909">
        <v>1</v>
      </c>
      <c r="K3909">
        <v>10056.39</v>
      </c>
      <c r="L3909" t="s">
        <v>16</v>
      </c>
      <c r="M3909" t="str">
        <f>IF(PatientData[[#This Row],[Age]]&lt;=30,"18-30",IF(PatientData[[#This Row],[Age]]&lt;=40,"31-40",IF(PatientData[[#This Row],[Age]]&lt;=50,"41-50",IF(PatientData[[#This Row],[Age]]&lt;=60,"51-60",IF(PatientData[[#This Row],[Age]]&lt;=70,"61-70",IF(PatientData[[#This Row],[Age]]&lt;=80,"71-80","80+"))))))</f>
        <v>71-80</v>
      </c>
    </row>
    <row r="3910" spans="1:13" x14ac:dyDescent="0.25">
      <c r="A3910" t="s">
        <v>3934</v>
      </c>
      <c r="B3910">
        <v>31</v>
      </c>
      <c r="C3910" t="s">
        <v>13</v>
      </c>
      <c r="D3910">
        <v>143</v>
      </c>
      <c r="E3910" t="s">
        <v>10051</v>
      </c>
      <c r="F3910">
        <v>28.238540812463501</v>
      </c>
      <c r="G3910" t="s">
        <v>18</v>
      </c>
      <c r="H3910" t="s">
        <v>22</v>
      </c>
      <c r="I3910" t="s">
        <v>15</v>
      </c>
      <c r="J3910">
        <v>5</v>
      </c>
      <c r="K3910">
        <v>10784.4</v>
      </c>
      <c r="L3910" t="s">
        <v>16</v>
      </c>
      <c r="M3910" t="str">
        <f>IF(PatientData[[#This Row],[Age]]&lt;=30,"18-30",IF(PatientData[[#This Row],[Age]]&lt;=40,"31-40",IF(PatientData[[#This Row],[Age]]&lt;=50,"41-50",IF(PatientData[[#This Row],[Age]]&lt;=60,"51-60",IF(PatientData[[#This Row],[Age]]&lt;=70,"61-70",IF(PatientData[[#This Row],[Age]]&lt;=80,"71-80","80+"))))))</f>
        <v>31-40</v>
      </c>
    </row>
    <row r="3911" spans="1:13" x14ac:dyDescent="0.25">
      <c r="A3911" t="s">
        <v>3935</v>
      </c>
      <c r="B3911">
        <v>49</v>
      </c>
      <c r="C3911" t="s">
        <v>25</v>
      </c>
      <c r="D3911">
        <v>141</v>
      </c>
      <c r="E3911">
        <v>178.24947606929601</v>
      </c>
      <c r="F3911">
        <v>35.151342257280902</v>
      </c>
      <c r="G3911" t="s">
        <v>18</v>
      </c>
      <c r="H3911" t="s">
        <v>19</v>
      </c>
      <c r="I3911" t="s">
        <v>28</v>
      </c>
      <c r="J3911">
        <v>3</v>
      </c>
      <c r="K3911">
        <v>3227.46</v>
      </c>
      <c r="L3911" t="s">
        <v>20</v>
      </c>
      <c r="M3911" t="str">
        <f>IF(PatientData[[#This Row],[Age]]&lt;=30,"18-30",IF(PatientData[[#This Row],[Age]]&lt;=40,"31-40",IF(PatientData[[#This Row],[Age]]&lt;=50,"41-50",IF(PatientData[[#This Row],[Age]]&lt;=60,"51-60",IF(PatientData[[#This Row],[Age]]&lt;=70,"61-70",IF(PatientData[[#This Row],[Age]]&lt;=80,"71-80","80+"))))))</f>
        <v>41-50</v>
      </c>
    </row>
    <row r="3912" spans="1:13" x14ac:dyDescent="0.25">
      <c r="A3912" t="s">
        <v>3936</v>
      </c>
      <c r="B3912">
        <v>31</v>
      </c>
      <c r="C3912" t="s">
        <v>25</v>
      </c>
      <c r="D3912">
        <v>135</v>
      </c>
      <c r="E3912">
        <v>214.261712203211</v>
      </c>
      <c r="F3912">
        <v>39.9927236448816</v>
      </c>
      <c r="G3912" t="s">
        <v>18</v>
      </c>
      <c r="H3912" t="s">
        <v>19</v>
      </c>
      <c r="I3912" t="s">
        <v>15</v>
      </c>
      <c r="J3912">
        <v>3</v>
      </c>
      <c r="K3912">
        <v>9946.49</v>
      </c>
      <c r="L3912" t="s">
        <v>23</v>
      </c>
      <c r="M3912" t="str">
        <f>IF(PatientData[[#This Row],[Age]]&lt;=30,"18-30",IF(PatientData[[#This Row],[Age]]&lt;=40,"31-40",IF(PatientData[[#This Row],[Age]]&lt;=50,"41-50",IF(PatientData[[#This Row],[Age]]&lt;=60,"51-60",IF(PatientData[[#This Row],[Age]]&lt;=70,"61-70",IF(PatientData[[#This Row],[Age]]&lt;=80,"71-80","80+"))))))</f>
        <v>31-40</v>
      </c>
    </row>
    <row r="3913" spans="1:13" x14ac:dyDescent="0.25">
      <c r="A3913" t="s">
        <v>3937</v>
      </c>
      <c r="B3913">
        <v>49</v>
      </c>
      <c r="C3913" t="s">
        <v>25</v>
      </c>
      <c r="D3913">
        <v>130</v>
      </c>
      <c r="E3913">
        <v>220.17958524933701</v>
      </c>
      <c r="F3913">
        <v>31.8910390691616</v>
      </c>
      <c r="G3913" t="s">
        <v>36</v>
      </c>
      <c r="H3913" t="s">
        <v>19</v>
      </c>
      <c r="I3913" t="s">
        <v>26</v>
      </c>
      <c r="J3913" t="s">
        <v>10051</v>
      </c>
      <c r="K3913">
        <v>13008.18</v>
      </c>
      <c r="L3913" t="s">
        <v>16</v>
      </c>
      <c r="M3913" t="str">
        <f>IF(PatientData[[#This Row],[Age]]&lt;=30,"18-30",IF(PatientData[[#This Row],[Age]]&lt;=40,"31-40",IF(PatientData[[#This Row],[Age]]&lt;=50,"41-50",IF(PatientData[[#This Row],[Age]]&lt;=60,"51-60",IF(PatientData[[#This Row],[Age]]&lt;=70,"61-70",IF(PatientData[[#This Row],[Age]]&lt;=80,"71-80","80+"))))))</f>
        <v>41-50</v>
      </c>
    </row>
    <row r="3914" spans="1:13" x14ac:dyDescent="0.25">
      <c r="A3914" t="s">
        <v>3938</v>
      </c>
      <c r="B3914">
        <v>59</v>
      </c>
      <c r="C3914" t="s">
        <v>13</v>
      </c>
      <c r="D3914">
        <v>119</v>
      </c>
      <c r="E3914">
        <v>265.115421305898</v>
      </c>
      <c r="F3914">
        <v>27.258031657554699</v>
      </c>
      <c r="G3914" t="s">
        <v>14</v>
      </c>
      <c r="H3914" t="s">
        <v>22</v>
      </c>
      <c r="I3914" t="s">
        <v>15</v>
      </c>
      <c r="J3914">
        <v>1</v>
      </c>
      <c r="K3914">
        <v>10477.200000000001</v>
      </c>
      <c r="L3914" t="s">
        <v>16</v>
      </c>
      <c r="M3914" t="str">
        <f>IF(PatientData[[#This Row],[Age]]&lt;=30,"18-30",IF(PatientData[[#This Row],[Age]]&lt;=40,"31-40",IF(PatientData[[#This Row],[Age]]&lt;=50,"41-50",IF(PatientData[[#This Row],[Age]]&lt;=60,"51-60",IF(PatientData[[#This Row],[Age]]&lt;=70,"61-70",IF(PatientData[[#This Row],[Age]]&lt;=80,"71-80","80+"))))))</f>
        <v>51-60</v>
      </c>
    </row>
    <row r="3915" spans="1:13" x14ac:dyDescent="0.25">
      <c r="A3915" t="s">
        <v>3939</v>
      </c>
      <c r="B3915">
        <v>57</v>
      </c>
      <c r="C3915" t="s">
        <v>13</v>
      </c>
      <c r="D3915">
        <v>95</v>
      </c>
      <c r="E3915">
        <v>159.11982807976099</v>
      </c>
      <c r="F3915">
        <v>30.008509947352799</v>
      </c>
      <c r="G3915" t="s">
        <v>18</v>
      </c>
      <c r="H3915" t="s">
        <v>19</v>
      </c>
      <c r="I3915" t="s">
        <v>28</v>
      </c>
      <c r="J3915">
        <v>0</v>
      </c>
      <c r="K3915">
        <v>3316.26</v>
      </c>
      <c r="L3915" t="s">
        <v>16</v>
      </c>
      <c r="M3915" t="str">
        <f>IF(PatientData[[#This Row],[Age]]&lt;=30,"18-30",IF(PatientData[[#This Row],[Age]]&lt;=40,"31-40",IF(PatientData[[#This Row],[Age]]&lt;=50,"41-50",IF(PatientData[[#This Row],[Age]]&lt;=60,"51-60",IF(PatientData[[#This Row],[Age]]&lt;=70,"61-70",IF(PatientData[[#This Row],[Age]]&lt;=80,"71-80","80+"))))))</f>
        <v>51-60</v>
      </c>
    </row>
    <row r="3916" spans="1:13" x14ac:dyDescent="0.25">
      <c r="A3916" t="s">
        <v>3940</v>
      </c>
      <c r="B3916">
        <v>46</v>
      </c>
      <c r="C3916" t="s">
        <v>25</v>
      </c>
      <c r="D3916">
        <v>123</v>
      </c>
      <c r="E3916">
        <v>269.57719176960597</v>
      </c>
      <c r="F3916">
        <v>23.8196954872564</v>
      </c>
      <c r="G3916" t="s">
        <v>14</v>
      </c>
      <c r="H3916" t="s">
        <v>19</v>
      </c>
      <c r="I3916" t="s">
        <v>28</v>
      </c>
      <c r="J3916">
        <v>5</v>
      </c>
      <c r="K3916">
        <v>6046.44</v>
      </c>
      <c r="L3916" t="s">
        <v>16</v>
      </c>
      <c r="M3916" t="str">
        <f>IF(PatientData[[#This Row],[Age]]&lt;=30,"18-30",IF(PatientData[[#This Row],[Age]]&lt;=40,"31-40",IF(PatientData[[#This Row],[Age]]&lt;=50,"41-50",IF(PatientData[[#This Row],[Age]]&lt;=60,"51-60",IF(PatientData[[#This Row],[Age]]&lt;=70,"61-70",IF(PatientData[[#This Row],[Age]]&lt;=80,"71-80","80+"))))))</f>
        <v>41-50</v>
      </c>
    </row>
    <row r="3917" spans="1:13" x14ac:dyDescent="0.25">
      <c r="A3917" t="s">
        <v>3941</v>
      </c>
      <c r="B3917">
        <v>73</v>
      </c>
      <c r="C3917" t="s">
        <v>25</v>
      </c>
      <c r="D3917">
        <v>119</v>
      </c>
      <c r="E3917">
        <v>205.07161468992101</v>
      </c>
      <c r="F3917">
        <v>23.334297355336499</v>
      </c>
      <c r="G3917" t="s">
        <v>18</v>
      </c>
      <c r="H3917" t="s">
        <v>19</v>
      </c>
      <c r="I3917" t="s">
        <v>15</v>
      </c>
      <c r="J3917">
        <v>1</v>
      </c>
      <c r="K3917">
        <v>13283.88</v>
      </c>
      <c r="L3917" t="s">
        <v>20</v>
      </c>
      <c r="M3917" t="str">
        <f>IF(PatientData[[#This Row],[Age]]&lt;=30,"18-30",IF(PatientData[[#This Row],[Age]]&lt;=40,"31-40",IF(PatientData[[#This Row],[Age]]&lt;=50,"41-50",IF(PatientData[[#This Row],[Age]]&lt;=60,"51-60",IF(PatientData[[#This Row],[Age]]&lt;=70,"61-70",IF(PatientData[[#This Row],[Age]]&lt;=80,"71-80","80+"))))))</f>
        <v>71-80</v>
      </c>
    </row>
    <row r="3918" spans="1:13" x14ac:dyDescent="0.25">
      <c r="A3918" t="s">
        <v>3942</v>
      </c>
      <c r="B3918">
        <v>74</v>
      </c>
      <c r="C3918" t="s">
        <v>25</v>
      </c>
      <c r="D3918">
        <v>145</v>
      </c>
      <c r="E3918">
        <v>282.77463782754501</v>
      </c>
      <c r="F3918">
        <v>26.9046587061633</v>
      </c>
      <c r="G3918" t="s">
        <v>14</v>
      </c>
      <c r="H3918" t="s">
        <v>19</v>
      </c>
      <c r="I3918" t="s">
        <v>28</v>
      </c>
      <c r="J3918">
        <v>8</v>
      </c>
      <c r="K3918">
        <v>7639.52</v>
      </c>
      <c r="L3918" t="s">
        <v>16</v>
      </c>
      <c r="M3918" t="str">
        <f>IF(PatientData[[#This Row],[Age]]&lt;=30,"18-30",IF(PatientData[[#This Row],[Age]]&lt;=40,"31-40",IF(PatientData[[#This Row],[Age]]&lt;=50,"41-50",IF(PatientData[[#This Row],[Age]]&lt;=60,"51-60",IF(PatientData[[#This Row],[Age]]&lt;=70,"61-70",IF(PatientData[[#This Row],[Age]]&lt;=80,"71-80","80+"))))))</f>
        <v>71-80</v>
      </c>
    </row>
    <row r="3919" spans="1:13" x14ac:dyDescent="0.25">
      <c r="A3919" t="s">
        <v>3943</v>
      </c>
      <c r="B3919">
        <v>50</v>
      </c>
      <c r="C3919" t="s">
        <v>25</v>
      </c>
      <c r="D3919">
        <v>145</v>
      </c>
      <c r="E3919">
        <v>247.901901395142</v>
      </c>
      <c r="F3919">
        <v>26.516325800224902</v>
      </c>
      <c r="G3919" t="s">
        <v>36</v>
      </c>
      <c r="H3919" t="s">
        <v>19</v>
      </c>
      <c r="I3919" t="s">
        <v>26</v>
      </c>
      <c r="J3919">
        <v>7</v>
      </c>
      <c r="K3919">
        <v>16052.8</v>
      </c>
      <c r="L3919" t="s">
        <v>16</v>
      </c>
      <c r="M3919" t="str">
        <f>IF(PatientData[[#This Row],[Age]]&lt;=30,"18-30",IF(PatientData[[#This Row],[Age]]&lt;=40,"31-40",IF(PatientData[[#This Row],[Age]]&lt;=50,"41-50",IF(PatientData[[#This Row],[Age]]&lt;=60,"51-60",IF(PatientData[[#This Row],[Age]]&lt;=70,"61-70",IF(PatientData[[#This Row],[Age]]&lt;=80,"71-80","80+"))))))</f>
        <v>41-50</v>
      </c>
    </row>
    <row r="3920" spans="1:13" x14ac:dyDescent="0.25">
      <c r="A3920" t="s">
        <v>3944</v>
      </c>
      <c r="B3920">
        <v>58</v>
      </c>
      <c r="C3920" t="s">
        <v>13</v>
      </c>
      <c r="D3920">
        <v>150</v>
      </c>
      <c r="E3920">
        <v>188.97425407245501</v>
      </c>
      <c r="F3920">
        <v>30.082441873940901</v>
      </c>
      <c r="G3920" t="s">
        <v>18</v>
      </c>
      <c r="H3920" t="s">
        <v>19</v>
      </c>
      <c r="I3920" t="s">
        <v>15</v>
      </c>
      <c r="J3920">
        <v>6</v>
      </c>
      <c r="K3920">
        <v>6806.68</v>
      </c>
      <c r="L3920" t="s">
        <v>43</v>
      </c>
      <c r="M3920" t="str">
        <f>IF(PatientData[[#This Row],[Age]]&lt;=30,"18-30",IF(PatientData[[#This Row],[Age]]&lt;=40,"31-40",IF(PatientData[[#This Row],[Age]]&lt;=50,"41-50",IF(PatientData[[#This Row],[Age]]&lt;=60,"51-60",IF(PatientData[[#This Row],[Age]]&lt;=70,"61-70",IF(PatientData[[#This Row],[Age]]&lt;=80,"71-80","80+"))))))</f>
        <v>51-60</v>
      </c>
    </row>
    <row r="3921" spans="1:13" x14ac:dyDescent="0.25">
      <c r="A3921" t="s">
        <v>3945</v>
      </c>
      <c r="B3921">
        <v>42</v>
      </c>
      <c r="C3921" t="s">
        <v>25</v>
      </c>
      <c r="D3921">
        <v>138</v>
      </c>
      <c r="E3921">
        <v>263.48003547119299</v>
      </c>
      <c r="F3921">
        <v>30.987463434417499</v>
      </c>
      <c r="G3921" t="s">
        <v>14</v>
      </c>
      <c r="H3921" t="s">
        <v>10051</v>
      </c>
      <c r="I3921" t="s">
        <v>15</v>
      </c>
      <c r="J3921">
        <v>1</v>
      </c>
      <c r="K3921">
        <v>5618.75</v>
      </c>
      <c r="L3921" t="s">
        <v>16</v>
      </c>
      <c r="M3921" t="str">
        <f>IF(PatientData[[#This Row],[Age]]&lt;=30,"18-30",IF(PatientData[[#This Row],[Age]]&lt;=40,"31-40",IF(PatientData[[#This Row],[Age]]&lt;=50,"41-50",IF(PatientData[[#This Row],[Age]]&lt;=60,"51-60",IF(PatientData[[#This Row],[Age]]&lt;=70,"61-70",IF(PatientData[[#This Row],[Age]]&lt;=80,"71-80","80+"))))))</f>
        <v>41-50</v>
      </c>
    </row>
    <row r="3922" spans="1:13" x14ac:dyDescent="0.25">
      <c r="A3922" t="s">
        <v>3946</v>
      </c>
      <c r="B3922">
        <v>61</v>
      </c>
      <c r="C3922" t="s">
        <v>13</v>
      </c>
      <c r="D3922">
        <v>136</v>
      </c>
      <c r="E3922">
        <v>251.95630691167099</v>
      </c>
      <c r="F3922">
        <v>39.394847716996999</v>
      </c>
      <c r="G3922" t="s">
        <v>14</v>
      </c>
      <c r="H3922" t="s">
        <v>19</v>
      </c>
      <c r="I3922" t="s">
        <v>15</v>
      </c>
      <c r="J3922">
        <v>3</v>
      </c>
      <c r="K3922">
        <v>3889.66</v>
      </c>
      <c r="L3922" t="s">
        <v>16</v>
      </c>
      <c r="M3922" t="str">
        <f>IF(PatientData[[#This Row],[Age]]&lt;=30,"18-30",IF(PatientData[[#This Row],[Age]]&lt;=40,"31-40",IF(PatientData[[#This Row],[Age]]&lt;=50,"41-50",IF(PatientData[[#This Row],[Age]]&lt;=60,"51-60",IF(PatientData[[#This Row],[Age]]&lt;=70,"61-70",IF(PatientData[[#This Row],[Age]]&lt;=80,"71-80","80+"))))))</f>
        <v>61-70</v>
      </c>
    </row>
    <row r="3923" spans="1:13" x14ac:dyDescent="0.25">
      <c r="A3923" t="s">
        <v>3947</v>
      </c>
      <c r="B3923">
        <v>71</v>
      </c>
      <c r="C3923" t="s">
        <v>13</v>
      </c>
      <c r="D3923">
        <v>155</v>
      </c>
      <c r="E3923">
        <v>256.37693185627398</v>
      </c>
      <c r="F3923" t="s">
        <v>10051</v>
      </c>
      <c r="G3923" t="s">
        <v>14</v>
      </c>
      <c r="H3923" t="s">
        <v>19</v>
      </c>
      <c r="I3923" t="s">
        <v>10051</v>
      </c>
      <c r="J3923">
        <v>4</v>
      </c>
      <c r="K3923">
        <v>2847.5</v>
      </c>
      <c r="L3923" t="s">
        <v>16</v>
      </c>
      <c r="M3923" t="str">
        <f>IF(PatientData[[#This Row],[Age]]&lt;=30,"18-30",IF(PatientData[[#This Row],[Age]]&lt;=40,"31-40",IF(PatientData[[#This Row],[Age]]&lt;=50,"41-50",IF(PatientData[[#This Row],[Age]]&lt;=60,"51-60",IF(PatientData[[#This Row],[Age]]&lt;=70,"61-70",IF(PatientData[[#This Row],[Age]]&lt;=80,"71-80","80+"))))))</f>
        <v>71-80</v>
      </c>
    </row>
    <row r="3924" spans="1:13" x14ac:dyDescent="0.25">
      <c r="A3924" t="s">
        <v>3948</v>
      </c>
      <c r="B3924">
        <v>51</v>
      </c>
      <c r="C3924" t="s">
        <v>13</v>
      </c>
      <c r="D3924">
        <v>95</v>
      </c>
      <c r="E3924">
        <v>200.062480753069</v>
      </c>
      <c r="F3924">
        <v>32.546201839626796</v>
      </c>
      <c r="G3924" t="s">
        <v>18</v>
      </c>
      <c r="H3924" t="s">
        <v>19</v>
      </c>
      <c r="I3924" t="s">
        <v>15</v>
      </c>
      <c r="J3924">
        <v>2</v>
      </c>
      <c r="K3924">
        <v>11967.31</v>
      </c>
      <c r="L3924" t="s">
        <v>20</v>
      </c>
      <c r="M3924" t="str">
        <f>IF(PatientData[[#This Row],[Age]]&lt;=30,"18-30",IF(PatientData[[#This Row],[Age]]&lt;=40,"31-40",IF(PatientData[[#This Row],[Age]]&lt;=50,"41-50",IF(PatientData[[#This Row],[Age]]&lt;=60,"51-60",IF(PatientData[[#This Row],[Age]]&lt;=70,"61-70",IF(PatientData[[#This Row],[Age]]&lt;=80,"71-80","80+"))))))</f>
        <v>51-60</v>
      </c>
    </row>
    <row r="3925" spans="1:13" x14ac:dyDescent="0.25">
      <c r="A3925" t="s">
        <v>3949</v>
      </c>
      <c r="B3925">
        <v>31</v>
      </c>
      <c r="C3925" t="s">
        <v>25</v>
      </c>
      <c r="D3925">
        <v>128</v>
      </c>
      <c r="E3925">
        <v>154.24293096602901</v>
      </c>
      <c r="F3925">
        <v>26.8930751683958</v>
      </c>
      <c r="G3925" t="s">
        <v>18</v>
      </c>
      <c r="H3925" t="s">
        <v>22</v>
      </c>
      <c r="I3925" t="s">
        <v>26</v>
      </c>
      <c r="J3925">
        <v>4</v>
      </c>
      <c r="K3925">
        <v>15093.2</v>
      </c>
      <c r="L3925" t="s">
        <v>16</v>
      </c>
      <c r="M3925" t="str">
        <f>IF(PatientData[[#This Row],[Age]]&lt;=30,"18-30",IF(PatientData[[#This Row],[Age]]&lt;=40,"31-40",IF(PatientData[[#This Row],[Age]]&lt;=50,"41-50",IF(PatientData[[#This Row],[Age]]&lt;=60,"51-60",IF(PatientData[[#This Row],[Age]]&lt;=70,"61-70",IF(PatientData[[#This Row],[Age]]&lt;=80,"71-80","80+"))))))</f>
        <v>31-40</v>
      </c>
    </row>
    <row r="3926" spans="1:13" x14ac:dyDescent="0.25">
      <c r="A3926" t="s">
        <v>3950</v>
      </c>
      <c r="B3926">
        <v>47</v>
      </c>
      <c r="C3926" t="s">
        <v>25</v>
      </c>
      <c r="D3926" t="s">
        <v>10051</v>
      </c>
      <c r="E3926">
        <v>170.41665805387601</v>
      </c>
      <c r="F3926">
        <v>26.974545512092401</v>
      </c>
      <c r="G3926" t="s">
        <v>36</v>
      </c>
      <c r="H3926" t="s">
        <v>19</v>
      </c>
      <c r="I3926" t="s">
        <v>15</v>
      </c>
      <c r="J3926">
        <v>3</v>
      </c>
      <c r="K3926">
        <v>8150.47</v>
      </c>
      <c r="L3926" t="s">
        <v>16</v>
      </c>
      <c r="M3926" t="str">
        <f>IF(PatientData[[#This Row],[Age]]&lt;=30,"18-30",IF(PatientData[[#This Row],[Age]]&lt;=40,"31-40",IF(PatientData[[#This Row],[Age]]&lt;=50,"41-50",IF(PatientData[[#This Row],[Age]]&lt;=60,"51-60",IF(PatientData[[#This Row],[Age]]&lt;=70,"61-70",IF(PatientData[[#This Row],[Age]]&lt;=80,"71-80","80+"))))))</f>
        <v>41-50</v>
      </c>
    </row>
    <row r="3927" spans="1:13" x14ac:dyDescent="0.25">
      <c r="A3927" t="s">
        <v>3951</v>
      </c>
      <c r="B3927">
        <v>55</v>
      </c>
      <c r="C3927" t="s">
        <v>25</v>
      </c>
      <c r="D3927">
        <v>128</v>
      </c>
      <c r="E3927">
        <v>120</v>
      </c>
      <c r="F3927">
        <v>24.815393379702599</v>
      </c>
      <c r="G3927" t="s">
        <v>14</v>
      </c>
      <c r="H3927" t="s">
        <v>19</v>
      </c>
      <c r="I3927" t="s">
        <v>28</v>
      </c>
      <c r="J3927">
        <v>3</v>
      </c>
      <c r="K3927">
        <v>4662.41</v>
      </c>
      <c r="L3927" t="s">
        <v>23</v>
      </c>
      <c r="M3927" t="str">
        <f>IF(PatientData[[#This Row],[Age]]&lt;=30,"18-30",IF(PatientData[[#This Row],[Age]]&lt;=40,"31-40",IF(PatientData[[#This Row],[Age]]&lt;=50,"41-50",IF(PatientData[[#This Row],[Age]]&lt;=60,"51-60",IF(PatientData[[#This Row],[Age]]&lt;=70,"61-70",IF(PatientData[[#This Row],[Age]]&lt;=80,"71-80","80+"))))))</f>
        <v>51-60</v>
      </c>
    </row>
    <row r="3928" spans="1:13" x14ac:dyDescent="0.25">
      <c r="A3928" t="s">
        <v>3952</v>
      </c>
      <c r="B3928">
        <v>61</v>
      </c>
      <c r="C3928" t="s">
        <v>13</v>
      </c>
      <c r="D3928">
        <v>144</v>
      </c>
      <c r="E3928">
        <v>183.542634456484</v>
      </c>
      <c r="F3928">
        <v>22.1181683311627</v>
      </c>
      <c r="G3928" t="s">
        <v>14</v>
      </c>
      <c r="H3928" t="s">
        <v>22</v>
      </c>
      <c r="I3928" t="s">
        <v>15</v>
      </c>
      <c r="J3928">
        <v>7</v>
      </c>
      <c r="K3928">
        <v>8704.9</v>
      </c>
      <c r="L3928" t="s">
        <v>16</v>
      </c>
      <c r="M3928" t="str">
        <f>IF(PatientData[[#This Row],[Age]]&lt;=30,"18-30",IF(PatientData[[#This Row],[Age]]&lt;=40,"31-40",IF(PatientData[[#This Row],[Age]]&lt;=50,"41-50",IF(PatientData[[#This Row],[Age]]&lt;=60,"51-60",IF(PatientData[[#This Row],[Age]]&lt;=70,"61-70",IF(PatientData[[#This Row],[Age]]&lt;=80,"71-80","80+"))))))</f>
        <v>61-70</v>
      </c>
    </row>
    <row r="3929" spans="1:13" x14ac:dyDescent="0.25">
      <c r="A3929" t="s">
        <v>3953</v>
      </c>
      <c r="B3929">
        <v>68</v>
      </c>
      <c r="C3929" t="s">
        <v>13</v>
      </c>
      <c r="D3929">
        <v>90</v>
      </c>
      <c r="E3929">
        <v>174.84407484575999</v>
      </c>
      <c r="F3929">
        <v>32.891584387165501</v>
      </c>
      <c r="G3929" t="s">
        <v>14</v>
      </c>
      <c r="H3929" t="s">
        <v>19</v>
      </c>
      <c r="I3929" t="s">
        <v>28</v>
      </c>
      <c r="J3929">
        <v>5</v>
      </c>
      <c r="K3929">
        <v>5670.72</v>
      </c>
      <c r="L3929" t="s">
        <v>20</v>
      </c>
      <c r="M3929" t="str">
        <f>IF(PatientData[[#This Row],[Age]]&lt;=30,"18-30",IF(PatientData[[#This Row],[Age]]&lt;=40,"31-40",IF(PatientData[[#This Row],[Age]]&lt;=50,"41-50",IF(PatientData[[#This Row],[Age]]&lt;=60,"51-60",IF(PatientData[[#This Row],[Age]]&lt;=70,"61-70",IF(PatientData[[#This Row],[Age]]&lt;=80,"71-80","80+"))))))</f>
        <v>61-70</v>
      </c>
    </row>
    <row r="3930" spans="1:13" x14ac:dyDescent="0.25">
      <c r="A3930" t="s">
        <v>3954</v>
      </c>
      <c r="B3930">
        <v>60</v>
      </c>
      <c r="C3930" t="s">
        <v>13</v>
      </c>
      <c r="D3930">
        <v>158</v>
      </c>
      <c r="E3930">
        <v>266.041205653421</v>
      </c>
      <c r="F3930">
        <v>20.294254363254399</v>
      </c>
      <c r="G3930" t="s">
        <v>14</v>
      </c>
      <c r="H3930" t="s">
        <v>19</v>
      </c>
      <c r="I3930" t="s">
        <v>15</v>
      </c>
      <c r="J3930">
        <v>1</v>
      </c>
      <c r="K3930">
        <v>7234.67</v>
      </c>
      <c r="L3930" t="s">
        <v>23</v>
      </c>
      <c r="M3930" t="str">
        <f>IF(PatientData[[#This Row],[Age]]&lt;=30,"18-30",IF(PatientData[[#This Row],[Age]]&lt;=40,"31-40",IF(PatientData[[#This Row],[Age]]&lt;=50,"41-50",IF(PatientData[[#This Row],[Age]]&lt;=60,"51-60",IF(PatientData[[#This Row],[Age]]&lt;=70,"61-70",IF(PatientData[[#This Row],[Age]]&lt;=80,"71-80","80+"))))))</f>
        <v>51-60</v>
      </c>
    </row>
    <row r="3931" spans="1:13" x14ac:dyDescent="0.25">
      <c r="A3931" t="s">
        <v>3955</v>
      </c>
      <c r="B3931">
        <v>69</v>
      </c>
      <c r="C3931" t="s">
        <v>13</v>
      </c>
      <c r="D3931">
        <v>147</v>
      </c>
      <c r="E3931">
        <v>258.68102549816098</v>
      </c>
      <c r="F3931">
        <v>26.016581845087099</v>
      </c>
      <c r="G3931" t="s">
        <v>14</v>
      </c>
      <c r="H3931" t="s">
        <v>22</v>
      </c>
      <c r="I3931" t="s">
        <v>15</v>
      </c>
      <c r="J3931">
        <v>3</v>
      </c>
      <c r="K3931">
        <v>4552.71</v>
      </c>
      <c r="L3931" t="s">
        <v>16</v>
      </c>
      <c r="M3931" t="str">
        <f>IF(PatientData[[#This Row],[Age]]&lt;=30,"18-30",IF(PatientData[[#This Row],[Age]]&lt;=40,"31-40",IF(PatientData[[#This Row],[Age]]&lt;=50,"41-50",IF(PatientData[[#This Row],[Age]]&lt;=60,"51-60",IF(PatientData[[#This Row],[Age]]&lt;=70,"61-70",IF(PatientData[[#This Row],[Age]]&lt;=80,"71-80","80+"))))))</f>
        <v>61-70</v>
      </c>
    </row>
    <row r="3932" spans="1:13" x14ac:dyDescent="0.25">
      <c r="A3932" t="s">
        <v>3956</v>
      </c>
      <c r="B3932">
        <v>63</v>
      </c>
      <c r="C3932" t="s">
        <v>13</v>
      </c>
      <c r="D3932">
        <v>129</v>
      </c>
      <c r="E3932">
        <v>246.206555887045</v>
      </c>
      <c r="F3932">
        <v>33.348729931966297</v>
      </c>
      <c r="G3932" t="s">
        <v>36</v>
      </c>
      <c r="H3932" t="s">
        <v>22</v>
      </c>
      <c r="I3932" t="s">
        <v>15</v>
      </c>
      <c r="J3932">
        <v>3</v>
      </c>
      <c r="K3932">
        <v>13608.87</v>
      </c>
      <c r="L3932" t="s">
        <v>16</v>
      </c>
      <c r="M3932" t="str">
        <f>IF(PatientData[[#This Row],[Age]]&lt;=30,"18-30",IF(PatientData[[#This Row],[Age]]&lt;=40,"31-40",IF(PatientData[[#This Row],[Age]]&lt;=50,"41-50",IF(PatientData[[#This Row],[Age]]&lt;=60,"51-60",IF(PatientData[[#This Row],[Age]]&lt;=70,"61-70",IF(PatientData[[#This Row],[Age]]&lt;=80,"71-80","80+"))))))</f>
        <v>61-70</v>
      </c>
    </row>
    <row r="3933" spans="1:13" x14ac:dyDescent="0.25">
      <c r="A3933" t="s">
        <v>3957</v>
      </c>
      <c r="B3933">
        <v>66</v>
      </c>
      <c r="C3933" t="s">
        <v>13</v>
      </c>
      <c r="D3933">
        <v>125</v>
      </c>
      <c r="E3933">
        <v>143.77705684544799</v>
      </c>
      <c r="F3933">
        <v>24.5188299533209</v>
      </c>
      <c r="G3933" t="s">
        <v>14</v>
      </c>
      <c r="H3933" t="s">
        <v>19</v>
      </c>
      <c r="I3933" t="s">
        <v>28</v>
      </c>
      <c r="J3933">
        <v>3</v>
      </c>
      <c r="K3933">
        <v>3990.8</v>
      </c>
      <c r="L3933" t="s">
        <v>43</v>
      </c>
      <c r="M3933" t="str">
        <f>IF(PatientData[[#This Row],[Age]]&lt;=30,"18-30",IF(PatientData[[#This Row],[Age]]&lt;=40,"31-40",IF(PatientData[[#This Row],[Age]]&lt;=50,"41-50",IF(PatientData[[#This Row],[Age]]&lt;=60,"51-60",IF(PatientData[[#This Row],[Age]]&lt;=70,"61-70",IF(PatientData[[#This Row],[Age]]&lt;=80,"71-80","80+"))))))</f>
        <v>61-70</v>
      </c>
    </row>
    <row r="3934" spans="1:13" x14ac:dyDescent="0.25">
      <c r="A3934" t="s">
        <v>3958</v>
      </c>
      <c r="B3934">
        <v>18</v>
      </c>
      <c r="C3934" t="s">
        <v>25</v>
      </c>
      <c r="D3934">
        <v>153</v>
      </c>
      <c r="E3934">
        <v>201.45708615315499</v>
      </c>
      <c r="F3934">
        <v>30.420243157268199</v>
      </c>
      <c r="G3934" t="s">
        <v>14</v>
      </c>
      <c r="H3934" t="s">
        <v>19</v>
      </c>
      <c r="I3934" t="s">
        <v>28</v>
      </c>
      <c r="J3934">
        <v>2</v>
      </c>
      <c r="K3934">
        <v>6396.34</v>
      </c>
      <c r="L3934" t="s">
        <v>23</v>
      </c>
      <c r="M3934" t="str">
        <f>IF(PatientData[[#This Row],[Age]]&lt;=30,"18-30",IF(PatientData[[#This Row],[Age]]&lt;=40,"31-40",IF(PatientData[[#This Row],[Age]]&lt;=50,"41-50",IF(PatientData[[#This Row],[Age]]&lt;=60,"51-60",IF(PatientData[[#This Row],[Age]]&lt;=70,"61-70",IF(PatientData[[#This Row],[Age]]&lt;=80,"71-80","80+"))))))</f>
        <v>18-30</v>
      </c>
    </row>
    <row r="3935" spans="1:13" x14ac:dyDescent="0.25">
      <c r="A3935" t="s">
        <v>3959</v>
      </c>
      <c r="B3935">
        <v>68</v>
      </c>
      <c r="C3935" t="s">
        <v>25</v>
      </c>
      <c r="D3935">
        <v>128</v>
      </c>
      <c r="E3935">
        <v>223.939403880778</v>
      </c>
      <c r="F3935">
        <v>32.341732690018901</v>
      </c>
      <c r="G3935" t="s">
        <v>18</v>
      </c>
      <c r="H3935" t="s">
        <v>19</v>
      </c>
      <c r="I3935" t="s">
        <v>15</v>
      </c>
      <c r="J3935">
        <v>2</v>
      </c>
      <c r="K3935">
        <v>8145.41</v>
      </c>
      <c r="L3935" t="s">
        <v>16</v>
      </c>
      <c r="M3935" t="str">
        <f>IF(PatientData[[#This Row],[Age]]&lt;=30,"18-30",IF(PatientData[[#This Row],[Age]]&lt;=40,"31-40",IF(PatientData[[#This Row],[Age]]&lt;=50,"41-50",IF(PatientData[[#This Row],[Age]]&lt;=60,"51-60",IF(PatientData[[#This Row],[Age]]&lt;=70,"61-70",IF(PatientData[[#This Row],[Age]]&lt;=80,"71-80","80+"))))))</f>
        <v>61-70</v>
      </c>
    </row>
    <row r="3936" spans="1:13" x14ac:dyDescent="0.25">
      <c r="A3936" t="s">
        <v>3960</v>
      </c>
      <c r="B3936">
        <v>69</v>
      </c>
      <c r="C3936" t="s">
        <v>25</v>
      </c>
      <c r="D3936">
        <v>121</v>
      </c>
      <c r="E3936">
        <v>171.023591291597</v>
      </c>
      <c r="F3936">
        <v>24.416569505995302</v>
      </c>
      <c r="G3936" t="s">
        <v>18</v>
      </c>
      <c r="H3936" t="s">
        <v>19</v>
      </c>
      <c r="I3936" t="s">
        <v>15</v>
      </c>
      <c r="J3936">
        <v>1</v>
      </c>
      <c r="K3936">
        <v>5069.9799999999996</v>
      </c>
      <c r="L3936" t="s">
        <v>16</v>
      </c>
      <c r="M3936" t="str">
        <f>IF(PatientData[[#This Row],[Age]]&lt;=30,"18-30",IF(PatientData[[#This Row],[Age]]&lt;=40,"31-40",IF(PatientData[[#This Row],[Age]]&lt;=50,"41-50",IF(PatientData[[#This Row],[Age]]&lt;=60,"51-60",IF(PatientData[[#This Row],[Age]]&lt;=70,"61-70",IF(PatientData[[#This Row],[Age]]&lt;=80,"71-80","80+"))))))</f>
        <v>61-70</v>
      </c>
    </row>
    <row r="3937" spans="1:13" x14ac:dyDescent="0.25">
      <c r="A3937" t="s">
        <v>3961</v>
      </c>
      <c r="B3937">
        <v>56</v>
      </c>
      <c r="C3937" t="s">
        <v>13</v>
      </c>
      <c r="D3937">
        <v>135</v>
      </c>
      <c r="E3937">
        <v>324.39797683791397</v>
      </c>
      <c r="F3937">
        <v>29.7449924883276</v>
      </c>
      <c r="G3937" t="s">
        <v>36</v>
      </c>
      <c r="H3937" t="s">
        <v>22</v>
      </c>
      <c r="I3937" t="s">
        <v>10051</v>
      </c>
      <c r="J3937">
        <v>6</v>
      </c>
      <c r="K3937">
        <v>5627.92</v>
      </c>
      <c r="L3937" t="s">
        <v>16</v>
      </c>
      <c r="M3937" t="str">
        <f>IF(PatientData[[#This Row],[Age]]&lt;=30,"18-30",IF(PatientData[[#This Row],[Age]]&lt;=40,"31-40",IF(PatientData[[#This Row],[Age]]&lt;=50,"41-50",IF(PatientData[[#This Row],[Age]]&lt;=60,"51-60",IF(PatientData[[#This Row],[Age]]&lt;=70,"61-70",IF(PatientData[[#This Row],[Age]]&lt;=80,"71-80","80+"))))))</f>
        <v>51-60</v>
      </c>
    </row>
    <row r="3938" spans="1:13" x14ac:dyDescent="0.25">
      <c r="A3938" t="s">
        <v>3962</v>
      </c>
      <c r="B3938">
        <v>33</v>
      </c>
      <c r="C3938" t="s">
        <v>13</v>
      </c>
      <c r="D3938">
        <v>136</v>
      </c>
      <c r="E3938">
        <v>272.85484422666298</v>
      </c>
      <c r="F3938">
        <v>15.530607132518099</v>
      </c>
      <c r="G3938" t="s">
        <v>14</v>
      </c>
      <c r="H3938" t="s">
        <v>19</v>
      </c>
      <c r="I3938" t="s">
        <v>28</v>
      </c>
      <c r="J3938">
        <v>2</v>
      </c>
      <c r="K3938">
        <v>2211.58</v>
      </c>
      <c r="L3938" t="s">
        <v>10051</v>
      </c>
      <c r="M3938" t="str">
        <f>IF(PatientData[[#This Row],[Age]]&lt;=30,"18-30",IF(PatientData[[#This Row],[Age]]&lt;=40,"31-40",IF(PatientData[[#This Row],[Age]]&lt;=50,"41-50",IF(PatientData[[#This Row],[Age]]&lt;=60,"51-60",IF(PatientData[[#This Row],[Age]]&lt;=70,"61-70",IF(PatientData[[#This Row],[Age]]&lt;=80,"71-80","80+"))))))</f>
        <v>31-40</v>
      </c>
    </row>
    <row r="3939" spans="1:13" x14ac:dyDescent="0.25">
      <c r="A3939" t="s">
        <v>3963</v>
      </c>
      <c r="B3939">
        <v>40</v>
      </c>
      <c r="C3939" t="s">
        <v>13</v>
      </c>
      <c r="D3939">
        <v>110</v>
      </c>
      <c r="E3939" t="s">
        <v>10051</v>
      </c>
      <c r="F3939">
        <v>23.166425406070601</v>
      </c>
      <c r="G3939" t="s">
        <v>18</v>
      </c>
      <c r="H3939" t="s">
        <v>22</v>
      </c>
      <c r="I3939" t="s">
        <v>26</v>
      </c>
      <c r="J3939">
        <v>2</v>
      </c>
      <c r="K3939">
        <v>14451.19</v>
      </c>
      <c r="L3939" t="s">
        <v>16</v>
      </c>
      <c r="M3939" t="str">
        <f>IF(PatientData[[#This Row],[Age]]&lt;=30,"18-30",IF(PatientData[[#This Row],[Age]]&lt;=40,"31-40",IF(PatientData[[#This Row],[Age]]&lt;=50,"41-50",IF(PatientData[[#This Row],[Age]]&lt;=60,"51-60",IF(PatientData[[#This Row],[Age]]&lt;=70,"61-70",IF(PatientData[[#This Row],[Age]]&lt;=80,"71-80","80+"))))))</f>
        <v>31-40</v>
      </c>
    </row>
    <row r="3940" spans="1:13" x14ac:dyDescent="0.25">
      <c r="A3940" t="s">
        <v>3964</v>
      </c>
      <c r="B3940">
        <v>62</v>
      </c>
      <c r="C3940" t="s">
        <v>13</v>
      </c>
      <c r="D3940">
        <v>138</v>
      </c>
      <c r="E3940">
        <v>262.75182220630501</v>
      </c>
      <c r="F3940">
        <v>21.355685111440501</v>
      </c>
      <c r="G3940" t="s">
        <v>36</v>
      </c>
      <c r="H3940" t="s">
        <v>19</v>
      </c>
      <c r="I3940" t="s">
        <v>26</v>
      </c>
      <c r="J3940">
        <v>6</v>
      </c>
      <c r="K3940">
        <v>3640.34</v>
      </c>
      <c r="L3940" t="s">
        <v>16</v>
      </c>
      <c r="M3940" t="str">
        <f>IF(PatientData[[#This Row],[Age]]&lt;=30,"18-30",IF(PatientData[[#This Row],[Age]]&lt;=40,"31-40",IF(PatientData[[#This Row],[Age]]&lt;=50,"41-50",IF(PatientData[[#This Row],[Age]]&lt;=60,"51-60",IF(PatientData[[#This Row],[Age]]&lt;=70,"61-70",IF(PatientData[[#This Row],[Age]]&lt;=80,"71-80","80+"))))))</f>
        <v>61-70</v>
      </c>
    </row>
    <row r="3941" spans="1:13" x14ac:dyDescent="0.25">
      <c r="A3941" t="s">
        <v>3965</v>
      </c>
      <c r="B3941">
        <v>38</v>
      </c>
      <c r="C3941" t="s">
        <v>13</v>
      </c>
      <c r="D3941">
        <v>140</v>
      </c>
      <c r="E3941">
        <v>263.93529317589201</v>
      </c>
      <c r="F3941">
        <v>26.320579269666499</v>
      </c>
      <c r="G3941" t="s">
        <v>14</v>
      </c>
      <c r="H3941" t="s">
        <v>22</v>
      </c>
      <c r="I3941" t="s">
        <v>26</v>
      </c>
      <c r="J3941">
        <v>2</v>
      </c>
      <c r="K3941">
        <v>26607.4</v>
      </c>
      <c r="L3941" t="s">
        <v>16</v>
      </c>
      <c r="M3941" t="str">
        <f>IF(PatientData[[#This Row],[Age]]&lt;=30,"18-30",IF(PatientData[[#This Row],[Age]]&lt;=40,"31-40",IF(PatientData[[#This Row],[Age]]&lt;=50,"41-50",IF(PatientData[[#This Row],[Age]]&lt;=60,"51-60",IF(PatientData[[#This Row],[Age]]&lt;=70,"61-70",IF(PatientData[[#This Row],[Age]]&lt;=80,"71-80","80+"))))))</f>
        <v>31-40</v>
      </c>
    </row>
    <row r="3942" spans="1:13" x14ac:dyDescent="0.25">
      <c r="A3942" t="s">
        <v>3966</v>
      </c>
      <c r="B3942">
        <v>38</v>
      </c>
      <c r="C3942" t="s">
        <v>25</v>
      </c>
      <c r="D3942">
        <v>123</v>
      </c>
      <c r="E3942">
        <v>198.777286812488</v>
      </c>
      <c r="F3942">
        <v>24.423347954368399</v>
      </c>
      <c r="G3942" t="s">
        <v>18</v>
      </c>
      <c r="H3942" t="s">
        <v>19</v>
      </c>
      <c r="I3942" t="s">
        <v>15</v>
      </c>
      <c r="J3942">
        <v>2</v>
      </c>
      <c r="K3942">
        <v>10565.26</v>
      </c>
      <c r="L3942" t="s">
        <v>16</v>
      </c>
      <c r="M3942" t="str">
        <f>IF(PatientData[[#This Row],[Age]]&lt;=30,"18-30",IF(PatientData[[#This Row],[Age]]&lt;=40,"31-40",IF(PatientData[[#This Row],[Age]]&lt;=50,"41-50",IF(PatientData[[#This Row],[Age]]&lt;=60,"51-60",IF(PatientData[[#This Row],[Age]]&lt;=70,"61-70",IF(PatientData[[#This Row],[Age]]&lt;=80,"71-80","80+"))))))</f>
        <v>31-40</v>
      </c>
    </row>
    <row r="3943" spans="1:13" x14ac:dyDescent="0.25">
      <c r="A3943" t="s">
        <v>3967</v>
      </c>
      <c r="B3943">
        <v>83</v>
      </c>
      <c r="C3943" t="s">
        <v>25</v>
      </c>
      <c r="D3943">
        <v>117</v>
      </c>
      <c r="E3943">
        <v>193.32326679229001</v>
      </c>
      <c r="F3943">
        <v>32.243719317453802</v>
      </c>
      <c r="G3943" t="s">
        <v>14</v>
      </c>
      <c r="H3943" t="s">
        <v>22</v>
      </c>
      <c r="I3943" t="s">
        <v>26</v>
      </c>
      <c r="J3943">
        <v>1</v>
      </c>
      <c r="K3943">
        <v>10196.17</v>
      </c>
      <c r="L3943" t="s">
        <v>16</v>
      </c>
      <c r="M3943" t="str">
        <f>IF(PatientData[[#This Row],[Age]]&lt;=30,"18-30",IF(PatientData[[#This Row],[Age]]&lt;=40,"31-40",IF(PatientData[[#This Row],[Age]]&lt;=50,"41-50",IF(PatientData[[#This Row],[Age]]&lt;=60,"51-60",IF(PatientData[[#This Row],[Age]]&lt;=70,"61-70",IF(PatientData[[#This Row],[Age]]&lt;=80,"71-80","80+"))))))</f>
        <v>80+</v>
      </c>
    </row>
    <row r="3944" spans="1:13" x14ac:dyDescent="0.25">
      <c r="A3944" t="s">
        <v>3968</v>
      </c>
      <c r="B3944">
        <v>56</v>
      </c>
      <c r="C3944" t="s">
        <v>13</v>
      </c>
      <c r="D3944">
        <v>132</v>
      </c>
      <c r="E3944">
        <v>239.86295548730499</v>
      </c>
      <c r="F3944">
        <v>16.916480473907001</v>
      </c>
      <c r="G3944" t="s">
        <v>18</v>
      </c>
      <c r="H3944" t="s">
        <v>22</v>
      </c>
      <c r="I3944" t="s">
        <v>15</v>
      </c>
      <c r="J3944">
        <v>1</v>
      </c>
      <c r="K3944">
        <v>8536.59</v>
      </c>
      <c r="L3944" t="s">
        <v>23</v>
      </c>
      <c r="M3944" t="str">
        <f>IF(PatientData[[#This Row],[Age]]&lt;=30,"18-30",IF(PatientData[[#This Row],[Age]]&lt;=40,"31-40",IF(PatientData[[#This Row],[Age]]&lt;=50,"41-50",IF(PatientData[[#This Row],[Age]]&lt;=60,"51-60",IF(PatientData[[#This Row],[Age]]&lt;=70,"61-70",IF(PatientData[[#This Row],[Age]]&lt;=80,"71-80","80+"))))))</f>
        <v>51-60</v>
      </c>
    </row>
    <row r="3945" spans="1:13" x14ac:dyDescent="0.25">
      <c r="A3945" t="s">
        <v>3969</v>
      </c>
      <c r="B3945">
        <v>64</v>
      </c>
      <c r="C3945" t="s">
        <v>25</v>
      </c>
      <c r="D3945">
        <v>129</v>
      </c>
      <c r="E3945">
        <v>240.41826923164999</v>
      </c>
      <c r="F3945">
        <v>31.350148209496499</v>
      </c>
      <c r="G3945" t="s">
        <v>14</v>
      </c>
      <c r="H3945" t="s">
        <v>19</v>
      </c>
      <c r="I3945" t="s">
        <v>28</v>
      </c>
      <c r="J3945">
        <v>1</v>
      </c>
      <c r="K3945">
        <v>6333.41</v>
      </c>
      <c r="L3945" t="s">
        <v>16</v>
      </c>
      <c r="M3945" t="str">
        <f>IF(PatientData[[#This Row],[Age]]&lt;=30,"18-30",IF(PatientData[[#This Row],[Age]]&lt;=40,"31-40",IF(PatientData[[#This Row],[Age]]&lt;=50,"41-50",IF(PatientData[[#This Row],[Age]]&lt;=60,"51-60",IF(PatientData[[#This Row],[Age]]&lt;=70,"61-70",IF(PatientData[[#This Row],[Age]]&lt;=80,"71-80","80+"))))))</f>
        <v>61-70</v>
      </c>
    </row>
    <row r="3946" spans="1:13" x14ac:dyDescent="0.25">
      <c r="A3946" t="s">
        <v>3970</v>
      </c>
      <c r="B3946">
        <v>54</v>
      </c>
      <c r="C3946" t="s">
        <v>25</v>
      </c>
      <c r="D3946">
        <v>131</v>
      </c>
      <c r="E3946">
        <v>281.163794660679</v>
      </c>
      <c r="F3946">
        <v>27.413244961220499</v>
      </c>
      <c r="G3946" t="s">
        <v>18</v>
      </c>
      <c r="H3946" t="s">
        <v>22</v>
      </c>
      <c r="I3946" t="s">
        <v>26</v>
      </c>
      <c r="J3946">
        <v>0</v>
      </c>
      <c r="K3946">
        <v>17072.98</v>
      </c>
      <c r="L3946" t="s">
        <v>20</v>
      </c>
      <c r="M3946" t="str">
        <f>IF(PatientData[[#This Row],[Age]]&lt;=30,"18-30",IF(PatientData[[#This Row],[Age]]&lt;=40,"31-40",IF(PatientData[[#This Row],[Age]]&lt;=50,"41-50",IF(PatientData[[#This Row],[Age]]&lt;=60,"51-60",IF(PatientData[[#This Row],[Age]]&lt;=70,"61-70",IF(PatientData[[#This Row],[Age]]&lt;=80,"71-80","80+"))))))</f>
        <v>51-60</v>
      </c>
    </row>
    <row r="3947" spans="1:13" x14ac:dyDescent="0.25">
      <c r="A3947" t="s">
        <v>3971</v>
      </c>
      <c r="B3947">
        <v>58</v>
      </c>
      <c r="C3947" t="s">
        <v>13</v>
      </c>
      <c r="D3947" t="s">
        <v>10051</v>
      </c>
      <c r="E3947">
        <v>258.57742577258801</v>
      </c>
      <c r="F3947">
        <v>15</v>
      </c>
      <c r="G3947" t="s">
        <v>18</v>
      </c>
      <c r="H3947" t="s">
        <v>22</v>
      </c>
      <c r="I3947" t="s">
        <v>26</v>
      </c>
      <c r="J3947">
        <v>2</v>
      </c>
      <c r="K3947">
        <v>19589.240000000002</v>
      </c>
      <c r="L3947" t="s">
        <v>16</v>
      </c>
      <c r="M3947" t="str">
        <f>IF(PatientData[[#This Row],[Age]]&lt;=30,"18-30",IF(PatientData[[#This Row],[Age]]&lt;=40,"31-40",IF(PatientData[[#This Row],[Age]]&lt;=50,"41-50",IF(PatientData[[#This Row],[Age]]&lt;=60,"51-60",IF(PatientData[[#This Row],[Age]]&lt;=70,"61-70",IF(PatientData[[#This Row],[Age]]&lt;=80,"71-80","80+"))))))</f>
        <v>51-60</v>
      </c>
    </row>
    <row r="3948" spans="1:13" x14ac:dyDescent="0.25">
      <c r="A3948" t="s">
        <v>3972</v>
      </c>
      <c r="B3948">
        <v>62</v>
      </c>
      <c r="C3948" t="s">
        <v>25</v>
      </c>
      <c r="D3948">
        <v>130</v>
      </c>
      <c r="E3948">
        <v>320.42973882190603</v>
      </c>
      <c r="F3948">
        <v>35.107262540760097</v>
      </c>
      <c r="G3948" t="s">
        <v>14</v>
      </c>
      <c r="H3948" t="s">
        <v>19</v>
      </c>
      <c r="I3948" t="s">
        <v>15</v>
      </c>
      <c r="J3948">
        <v>4</v>
      </c>
      <c r="K3948">
        <v>5974.67</v>
      </c>
      <c r="L3948" t="s">
        <v>16</v>
      </c>
      <c r="M3948" t="str">
        <f>IF(PatientData[[#This Row],[Age]]&lt;=30,"18-30",IF(PatientData[[#This Row],[Age]]&lt;=40,"31-40",IF(PatientData[[#This Row],[Age]]&lt;=50,"41-50",IF(PatientData[[#This Row],[Age]]&lt;=60,"51-60",IF(PatientData[[#This Row],[Age]]&lt;=70,"61-70",IF(PatientData[[#This Row],[Age]]&lt;=80,"71-80","80+"))))))</f>
        <v>61-70</v>
      </c>
    </row>
    <row r="3949" spans="1:13" x14ac:dyDescent="0.25">
      <c r="A3949" t="s">
        <v>3973</v>
      </c>
      <c r="B3949">
        <v>76</v>
      </c>
      <c r="C3949" t="s">
        <v>13</v>
      </c>
      <c r="D3949">
        <v>132</v>
      </c>
      <c r="E3949">
        <v>183.582544889963</v>
      </c>
      <c r="F3949">
        <v>22.955668492392</v>
      </c>
      <c r="G3949" t="s">
        <v>18</v>
      </c>
      <c r="H3949" t="s">
        <v>19</v>
      </c>
      <c r="I3949" t="s">
        <v>15</v>
      </c>
      <c r="J3949">
        <v>0</v>
      </c>
      <c r="K3949">
        <v>3868.7</v>
      </c>
      <c r="L3949" t="s">
        <v>16</v>
      </c>
      <c r="M3949" t="str">
        <f>IF(PatientData[[#This Row],[Age]]&lt;=30,"18-30",IF(PatientData[[#This Row],[Age]]&lt;=40,"31-40",IF(PatientData[[#This Row],[Age]]&lt;=50,"41-50",IF(PatientData[[#This Row],[Age]]&lt;=60,"51-60",IF(PatientData[[#This Row],[Age]]&lt;=70,"61-70",IF(PatientData[[#This Row],[Age]]&lt;=80,"71-80","80+"))))))</f>
        <v>71-80</v>
      </c>
    </row>
    <row r="3950" spans="1:13" x14ac:dyDescent="0.25">
      <c r="A3950" t="s">
        <v>3974</v>
      </c>
      <c r="B3950">
        <v>32</v>
      </c>
      <c r="C3950" t="s">
        <v>13</v>
      </c>
      <c r="D3950">
        <v>161</v>
      </c>
      <c r="E3950">
        <v>222.44064105394199</v>
      </c>
      <c r="F3950">
        <v>42.9650364270815</v>
      </c>
      <c r="G3950" t="s">
        <v>14</v>
      </c>
      <c r="H3950" t="s">
        <v>19</v>
      </c>
      <c r="I3950" t="s">
        <v>28</v>
      </c>
      <c r="J3950">
        <v>5</v>
      </c>
      <c r="K3950">
        <v>3131.25</v>
      </c>
      <c r="L3950" t="s">
        <v>16</v>
      </c>
      <c r="M3950" t="str">
        <f>IF(PatientData[[#This Row],[Age]]&lt;=30,"18-30",IF(PatientData[[#This Row],[Age]]&lt;=40,"31-40",IF(PatientData[[#This Row],[Age]]&lt;=50,"41-50",IF(PatientData[[#This Row],[Age]]&lt;=60,"51-60",IF(PatientData[[#This Row],[Age]]&lt;=70,"61-70",IF(PatientData[[#This Row],[Age]]&lt;=80,"71-80","80+"))))))</f>
        <v>31-40</v>
      </c>
    </row>
    <row r="3951" spans="1:13" x14ac:dyDescent="0.25">
      <c r="A3951" t="s">
        <v>3975</v>
      </c>
      <c r="B3951">
        <v>57</v>
      </c>
      <c r="C3951" t="s">
        <v>13</v>
      </c>
      <c r="D3951">
        <v>124</v>
      </c>
      <c r="E3951">
        <v>130.69625178223799</v>
      </c>
      <c r="F3951">
        <v>25.619153799299401</v>
      </c>
      <c r="G3951" t="s">
        <v>36</v>
      </c>
      <c r="H3951" t="s">
        <v>22</v>
      </c>
      <c r="I3951" t="s">
        <v>26</v>
      </c>
      <c r="J3951">
        <v>4</v>
      </c>
      <c r="K3951">
        <v>18690.990000000002</v>
      </c>
      <c r="L3951" t="s">
        <v>16</v>
      </c>
      <c r="M3951" t="str">
        <f>IF(PatientData[[#This Row],[Age]]&lt;=30,"18-30",IF(PatientData[[#This Row],[Age]]&lt;=40,"31-40",IF(PatientData[[#This Row],[Age]]&lt;=50,"41-50",IF(PatientData[[#This Row],[Age]]&lt;=60,"51-60",IF(PatientData[[#This Row],[Age]]&lt;=70,"61-70",IF(PatientData[[#This Row],[Age]]&lt;=80,"71-80","80+"))))))</f>
        <v>51-60</v>
      </c>
    </row>
    <row r="3952" spans="1:13" x14ac:dyDescent="0.25">
      <c r="A3952" t="s">
        <v>3976</v>
      </c>
      <c r="B3952">
        <v>43</v>
      </c>
      <c r="C3952" t="s">
        <v>13</v>
      </c>
      <c r="D3952">
        <v>123</v>
      </c>
      <c r="E3952">
        <v>236.860545886258</v>
      </c>
      <c r="F3952">
        <v>25.330166666207599</v>
      </c>
      <c r="G3952" t="s">
        <v>14</v>
      </c>
      <c r="H3952" t="s">
        <v>19</v>
      </c>
      <c r="I3952" t="s">
        <v>28</v>
      </c>
      <c r="J3952">
        <v>3</v>
      </c>
      <c r="K3952">
        <v>2895.91</v>
      </c>
      <c r="L3952" t="s">
        <v>16</v>
      </c>
      <c r="M3952" t="str">
        <f>IF(PatientData[[#This Row],[Age]]&lt;=30,"18-30",IF(PatientData[[#This Row],[Age]]&lt;=40,"31-40",IF(PatientData[[#This Row],[Age]]&lt;=50,"41-50",IF(PatientData[[#This Row],[Age]]&lt;=60,"51-60",IF(PatientData[[#This Row],[Age]]&lt;=70,"61-70",IF(PatientData[[#This Row],[Age]]&lt;=80,"71-80","80+"))))))</f>
        <v>41-50</v>
      </c>
    </row>
    <row r="3953" spans="1:13" x14ac:dyDescent="0.25">
      <c r="A3953" t="s">
        <v>3977</v>
      </c>
      <c r="B3953">
        <v>60</v>
      </c>
      <c r="C3953" t="s">
        <v>25</v>
      </c>
      <c r="D3953">
        <v>113</v>
      </c>
      <c r="E3953">
        <v>140.758112917071</v>
      </c>
      <c r="F3953">
        <v>26.1436463635143</v>
      </c>
      <c r="G3953" t="s">
        <v>36</v>
      </c>
      <c r="H3953" t="s">
        <v>22</v>
      </c>
      <c r="I3953" t="s">
        <v>15</v>
      </c>
      <c r="J3953">
        <v>3</v>
      </c>
      <c r="K3953">
        <v>8139.72</v>
      </c>
      <c r="L3953" t="s">
        <v>23</v>
      </c>
      <c r="M3953" t="str">
        <f>IF(PatientData[[#This Row],[Age]]&lt;=30,"18-30",IF(PatientData[[#This Row],[Age]]&lt;=40,"31-40",IF(PatientData[[#This Row],[Age]]&lt;=50,"41-50",IF(PatientData[[#This Row],[Age]]&lt;=60,"51-60",IF(PatientData[[#This Row],[Age]]&lt;=70,"61-70",IF(PatientData[[#This Row],[Age]]&lt;=80,"71-80","80+"))))))</f>
        <v>51-60</v>
      </c>
    </row>
    <row r="3954" spans="1:13" x14ac:dyDescent="0.25">
      <c r="A3954" t="s">
        <v>3978</v>
      </c>
      <c r="B3954">
        <v>64</v>
      </c>
      <c r="C3954" t="s">
        <v>13</v>
      </c>
      <c r="D3954">
        <v>123</v>
      </c>
      <c r="E3954">
        <v>168.158030415745</v>
      </c>
      <c r="F3954">
        <v>20.614985581090298</v>
      </c>
      <c r="G3954" t="s">
        <v>36</v>
      </c>
      <c r="H3954" t="s">
        <v>19</v>
      </c>
      <c r="I3954" t="s">
        <v>26</v>
      </c>
      <c r="J3954">
        <v>2</v>
      </c>
      <c r="K3954">
        <v>18588.16</v>
      </c>
      <c r="L3954" t="s">
        <v>16</v>
      </c>
      <c r="M3954" t="str">
        <f>IF(PatientData[[#This Row],[Age]]&lt;=30,"18-30",IF(PatientData[[#This Row],[Age]]&lt;=40,"31-40",IF(PatientData[[#This Row],[Age]]&lt;=50,"41-50",IF(PatientData[[#This Row],[Age]]&lt;=60,"51-60",IF(PatientData[[#This Row],[Age]]&lt;=70,"61-70",IF(PatientData[[#This Row],[Age]]&lt;=80,"71-80","80+"))))))</f>
        <v>61-70</v>
      </c>
    </row>
    <row r="3955" spans="1:13" x14ac:dyDescent="0.25">
      <c r="A3955" t="s">
        <v>3979</v>
      </c>
      <c r="B3955">
        <v>87</v>
      </c>
      <c r="C3955" t="s">
        <v>13</v>
      </c>
      <c r="D3955">
        <v>137</v>
      </c>
      <c r="E3955">
        <v>264.21353352040398</v>
      </c>
      <c r="F3955">
        <v>25.189220835729401</v>
      </c>
      <c r="G3955" t="s">
        <v>36</v>
      </c>
      <c r="H3955" t="s">
        <v>22</v>
      </c>
      <c r="I3955" t="s">
        <v>26</v>
      </c>
      <c r="J3955">
        <v>4</v>
      </c>
      <c r="K3955">
        <v>12881.47</v>
      </c>
      <c r="L3955" t="s">
        <v>23</v>
      </c>
      <c r="M3955" t="str">
        <f>IF(PatientData[[#This Row],[Age]]&lt;=30,"18-30",IF(PatientData[[#This Row],[Age]]&lt;=40,"31-40",IF(PatientData[[#This Row],[Age]]&lt;=50,"41-50",IF(PatientData[[#This Row],[Age]]&lt;=60,"51-60",IF(PatientData[[#This Row],[Age]]&lt;=70,"61-70",IF(PatientData[[#This Row],[Age]]&lt;=80,"71-80","80+"))))))</f>
        <v>80+</v>
      </c>
    </row>
    <row r="3956" spans="1:13" x14ac:dyDescent="0.25">
      <c r="A3956" t="s">
        <v>3980</v>
      </c>
      <c r="B3956">
        <v>35</v>
      </c>
      <c r="C3956" t="s">
        <v>25</v>
      </c>
      <c r="D3956">
        <v>111</v>
      </c>
      <c r="E3956">
        <v>212.45259807124799</v>
      </c>
      <c r="F3956">
        <v>32.544011713251301</v>
      </c>
      <c r="G3956" t="s">
        <v>18</v>
      </c>
      <c r="H3956" t="s">
        <v>19</v>
      </c>
      <c r="I3956" t="s">
        <v>15</v>
      </c>
      <c r="J3956">
        <v>5</v>
      </c>
      <c r="K3956">
        <v>6791.25</v>
      </c>
      <c r="L3956" t="s">
        <v>16</v>
      </c>
      <c r="M3956" t="str">
        <f>IF(PatientData[[#This Row],[Age]]&lt;=30,"18-30",IF(PatientData[[#This Row],[Age]]&lt;=40,"31-40",IF(PatientData[[#This Row],[Age]]&lt;=50,"41-50",IF(PatientData[[#This Row],[Age]]&lt;=60,"51-60",IF(PatientData[[#This Row],[Age]]&lt;=70,"61-70",IF(PatientData[[#This Row],[Age]]&lt;=80,"71-80","80+"))))))</f>
        <v>31-40</v>
      </c>
    </row>
    <row r="3957" spans="1:13" x14ac:dyDescent="0.25">
      <c r="A3957" t="s">
        <v>3981</v>
      </c>
      <c r="B3957">
        <v>48</v>
      </c>
      <c r="C3957" t="s">
        <v>13</v>
      </c>
      <c r="D3957">
        <v>107</v>
      </c>
      <c r="E3957">
        <v>265.24594845764301</v>
      </c>
      <c r="F3957">
        <v>29.094464342113699</v>
      </c>
      <c r="G3957" t="s">
        <v>18</v>
      </c>
      <c r="H3957" t="s">
        <v>19</v>
      </c>
      <c r="I3957" t="s">
        <v>15</v>
      </c>
      <c r="J3957">
        <v>3</v>
      </c>
      <c r="K3957">
        <v>12364.56</v>
      </c>
      <c r="L3957" t="s">
        <v>23</v>
      </c>
      <c r="M3957" t="str">
        <f>IF(PatientData[[#This Row],[Age]]&lt;=30,"18-30",IF(PatientData[[#This Row],[Age]]&lt;=40,"31-40",IF(PatientData[[#This Row],[Age]]&lt;=50,"41-50",IF(PatientData[[#This Row],[Age]]&lt;=60,"51-60",IF(PatientData[[#This Row],[Age]]&lt;=70,"61-70",IF(PatientData[[#This Row],[Age]]&lt;=80,"71-80","80+"))))))</f>
        <v>41-50</v>
      </c>
    </row>
    <row r="3958" spans="1:13" x14ac:dyDescent="0.25">
      <c r="A3958" t="s">
        <v>3982</v>
      </c>
      <c r="B3958">
        <v>49</v>
      </c>
      <c r="C3958" t="s">
        <v>13</v>
      </c>
      <c r="D3958">
        <v>111</v>
      </c>
      <c r="E3958">
        <v>283.75810370021702</v>
      </c>
      <c r="F3958">
        <v>15</v>
      </c>
      <c r="G3958" t="s">
        <v>18</v>
      </c>
      <c r="H3958" t="s">
        <v>19</v>
      </c>
      <c r="I3958" t="s">
        <v>28</v>
      </c>
      <c r="J3958">
        <v>3</v>
      </c>
      <c r="K3958">
        <v>5554.36</v>
      </c>
      <c r="L3958" t="s">
        <v>23</v>
      </c>
      <c r="M3958" t="str">
        <f>IF(PatientData[[#This Row],[Age]]&lt;=30,"18-30",IF(PatientData[[#This Row],[Age]]&lt;=40,"31-40",IF(PatientData[[#This Row],[Age]]&lt;=50,"41-50",IF(PatientData[[#This Row],[Age]]&lt;=60,"51-60",IF(PatientData[[#This Row],[Age]]&lt;=70,"61-70",IF(PatientData[[#This Row],[Age]]&lt;=80,"71-80","80+"))))))</f>
        <v>41-50</v>
      </c>
    </row>
    <row r="3959" spans="1:13" x14ac:dyDescent="0.25">
      <c r="A3959" t="s">
        <v>3983</v>
      </c>
      <c r="B3959">
        <v>61</v>
      </c>
      <c r="C3959" t="s">
        <v>25</v>
      </c>
      <c r="D3959">
        <v>152</v>
      </c>
      <c r="E3959">
        <v>234.722597509877</v>
      </c>
      <c r="F3959">
        <v>29.934375051801499</v>
      </c>
      <c r="G3959" t="s">
        <v>18</v>
      </c>
      <c r="H3959" t="s">
        <v>19</v>
      </c>
      <c r="I3959" t="s">
        <v>26</v>
      </c>
      <c r="J3959">
        <v>3</v>
      </c>
      <c r="K3959">
        <v>3628.51</v>
      </c>
      <c r="L3959" t="s">
        <v>16</v>
      </c>
      <c r="M3959" t="str">
        <f>IF(PatientData[[#This Row],[Age]]&lt;=30,"18-30",IF(PatientData[[#This Row],[Age]]&lt;=40,"31-40",IF(PatientData[[#This Row],[Age]]&lt;=50,"41-50",IF(PatientData[[#This Row],[Age]]&lt;=60,"51-60",IF(PatientData[[#This Row],[Age]]&lt;=70,"61-70",IF(PatientData[[#This Row],[Age]]&lt;=80,"71-80","80+"))))))</f>
        <v>61-70</v>
      </c>
    </row>
    <row r="3960" spans="1:13" x14ac:dyDescent="0.25">
      <c r="A3960" t="s">
        <v>3984</v>
      </c>
      <c r="B3960">
        <v>38</v>
      </c>
      <c r="C3960" t="s">
        <v>13</v>
      </c>
      <c r="D3960">
        <v>113</v>
      </c>
      <c r="E3960">
        <v>272.67453558039</v>
      </c>
      <c r="F3960">
        <v>36.1388538529824</v>
      </c>
      <c r="G3960" t="s">
        <v>36</v>
      </c>
      <c r="H3960" t="s">
        <v>22</v>
      </c>
      <c r="I3960" t="s">
        <v>26</v>
      </c>
      <c r="J3960">
        <v>6</v>
      </c>
      <c r="K3960">
        <v>10810.27</v>
      </c>
      <c r="L3960" t="s">
        <v>16</v>
      </c>
      <c r="M3960" t="str">
        <f>IF(PatientData[[#This Row],[Age]]&lt;=30,"18-30",IF(PatientData[[#This Row],[Age]]&lt;=40,"31-40",IF(PatientData[[#This Row],[Age]]&lt;=50,"41-50",IF(PatientData[[#This Row],[Age]]&lt;=60,"51-60",IF(PatientData[[#This Row],[Age]]&lt;=70,"61-70",IF(PatientData[[#This Row],[Age]]&lt;=80,"71-80","80+"))))))</f>
        <v>31-40</v>
      </c>
    </row>
    <row r="3961" spans="1:13" x14ac:dyDescent="0.25">
      <c r="A3961" t="s">
        <v>3985</v>
      </c>
      <c r="B3961">
        <v>64</v>
      </c>
      <c r="C3961" t="s">
        <v>25</v>
      </c>
      <c r="D3961">
        <v>104</v>
      </c>
      <c r="E3961">
        <v>266.37318393322801</v>
      </c>
      <c r="F3961">
        <v>26.6990707406203</v>
      </c>
      <c r="G3961" t="s">
        <v>18</v>
      </c>
      <c r="H3961" t="s">
        <v>19</v>
      </c>
      <c r="I3961" t="s">
        <v>15</v>
      </c>
      <c r="J3961">
        <v>3</v>
      </c>
      <c r="K3961">
        <v>9024.08</v>
      </c>
      <c r="L3961" t="s">
        <v>16</v>
      </c>
      <c r="M3961" t="str">
        <f>IF(PatientData[[#This Row],[Age]]&lt;=30,"18-30",IF(PatientData[[#This Row],[Age]]&lt;=40,"31-40",IF(PatientData[[#This Row],[Age]]&lt;=50,"41-50",IF(PatientData[[#This Row],[Age]]&lt;=60,"51-60",IF(PatientData[[#This Row],[Age]]&lt;=70,"61-70",IF(PatientData[[#This Row],[Age]]&lt;=80,"71-80","80+"))))))</f>
        <v>61-70</v>
      </c>
    </row>
    <row r="3962" spans="1:13" x14ac:dyDescent="0.25">
      <c r="A3962" t="s">
        <v>3986</v>
      </c>
      <c r="B3962">
        <v>37</v>
      </c>
      <c r="C3962" t="s">
        <v>25</v>
      </c>
      <c r="D3962">
        <v>144</v>
      </c>
      <c r="E3962">
        <v>184.95017296712399</v>
      </c>
      <c r="F3962">
        <v>22.8154008574719</v>
      </c>
      <c r="G3962" t="s">
        <v>18</v>
      </c>
      <c r="H3962" t="s">
        <v>19</v>
      </c>
      <c r="I3962" t="s">
        <v>15</v>
      </c>
      <c r="J3962">
        <v>2</v>
      </c>
      <c r="K3962">
        <v>9059.4599999999991</v>
      </c>
      <c r="L3962" t="s">
        <v>23</v>
      </c>
      <c r="M3962" t="str">
        <f>IF(PatientData[[#This Row],[Age]]&lt;=30,"18-30",IF(PatientData[[#This Row],[Age]]&lt;=40,"31-40",IF(PatientData[[#This Row],[Age]]&lt;=50,"41-50",IF(PatientData[[#This Row],[Age]]&lt;=60,"51-60",IF(PatientData[[#This Row],[Age]]&lt;=70,"61-70",IF(PatientData[[#This Row],[Age]]&lt;=80,"71-80","80+"))))))</f>
        <v>31-40</v>
      </c>
    </row>
    <row r="3963" spans="1:13" x14ac:dyDescent="0.25">
      <c r="A3963" t="s">
        <v>3987</v>
      </c>
      <c r="B3963">
        <v>82</v>
      </c>
      <c r="C3963" t="s">
        <v>25</v>
      </c>
      <c r="D3963">
        <v>122</v>
      </c>
      <c r="E3963" t="s">
        <v>10051</v>
      </c>
      <c r="F3963">
        <v>33.076640659039299</v>
      </c>
      <c r="G3963" t="s">
        <v>14</v>
      </c>
      <c r="H3963" t="s">
        <v>19</v>
      </c>
      <c r="I3963" t="s">
        <v>28</v>
      </c>
      <c r="J3963">
        <v>4</v>
      </c>
      <c r="K3963">
        <v>3113.51</v>
      </c>
      <c r="L3963" t="s">
        <v>23</v>
      </c>
      <c r="M3963" t="str">
        <f>IF(PatientData[[#This Row],[Age]]&lt;=30,"18-30",IF(PatientData[[#This Row],[Age]]&lt;=40,"31-40",IF(PatientData[[#This Row],[Age]]&lt;=50,"41-50",IF(PatientData[[#This Row],[Age]]&lt;=60,"51-60",IF(PatientData[[#This Row],[Age]]&lt;=70,"61-70",IF(PatientData[[#This Row],[Age]]&lt;=80,"71-80","80+"))))))</f>
        <v>80+</v>
      </c>
    </row>
    <row r="3964" spans="1:13" x14ac:dyDescent="0.25">
      <c r="A3964" t="s">
        <v>3988</v>
      </c>
      <c r="B3964">
        <v>62</v>
      </c>
      <c r="C3964" t="s">
        <v>13</v>
      </c>
      <c r="D3964" t="s">
        <v>10051</v>
      </c>
      <c r="E3964">
        <v>212.42798121721901</v>
      </c>
      <c r="F3964">
        <v>26.7649772495223</v>
      </c>
      <c r="G3964" t="s">
        <v>18</v>
      </c>
      <c r="H3964" t="s">
        <v>19</v>
      </c>
      <c r="I3964" t="s">
        <v>15</v>
      </c>
      <c r="J3964">
        <v>3</v>
      </c>
      <c r="K3964">
        <v>11812.71</v>
      </c>
      <c r="L3964" t="s">
        <v>20</v>
      </c>
      <c r="M3964" t="str">
        <f>IF(PatientData[[#This Row],[Age]]&lt;=30,"18-30",IF(PatientData[[#This Row],[Age]]&lt;=40,"31-40",IF(PatientData[[#This Row],[Age]]&lt;=50,"41-50",IF(PatientData[[#This Row],[Age]]&lt;=60,"51-60",IF(PatientData[[#This Row],[Age]]&lt;=70,"61-70",IF(PatientData[[#This Row],[Age]]&lt;=80,"71-80","80+"))))))</f>
        <v>61-70</v>
      </c>
    </row>
    <row r="3965" spans="1:13" x14ac:dyDescent="0.25">
      <c r="A3965" t="s">
        <v>3989</v>
      </c>
      <c r="B3965">
        <v>37</v>
      </c>
      <c r="C3965" t="s">
        <v>25</v>
      </c>
      <c r="D3965">
        <v>124</v>
      </c>
      <c r="E3965">
        <v>185.15987285910199</v>
      </c>
      <c r="F3965">
        <v>27.621635043142302</v>
      </c>
      <c r="G3965" t="s">
        <v>18</v>
      </c>
      <c r="H3965" t="s">
        <v>19</v>
      </c>
      <c r="I3965" t="s">
        <v>15</v>
      </c>
      <c r="J3965">
        <v>4</v>
      </c>
      <c r="K3965">
        <v>3020.78</v>
      </c>
      <c r="L3965" t="s">
        <v>43</v>
      </c>
      <c r="M3965" t="str">
        <f>IF(PatientData[[#This Row],[Age]]&lt;=30,"18-30",IF(PatientData[[#This Row],[Age]]&lt;=40,"31-40",IF(PatientData[[#This Row],[Age]]&lt;=50,"41-50",IF(PatientData[[#This Row],[Age]]&lt;=60,"51-60",IF(PatientData[[#This Row],[Age]]&lt;=70,"61-70",IF(PatientData[[#This Row],[Age]]&lt;=80,"71-80","80+"))))))</f>
        <v>31-40</v>
      </c>
    </row>
    <row r="3966" spans="1:13" x14ac:dyDescent="0.25">
      <c r="A3966" t="s">
        <v>3990</v>
      </c>
      <c r="B3966">
        <v>50</v>
      </c>
      <c r="C3966" t="s">
        <v>13</v>
      </c>
      <c r="D3966">
        <v>130</v>
      </c>
      <c r="E3966">
        <v>183.96032409716301</v>
      </c>
      <c r="F3966">
        <v>32.3390124895285</v>
      </c>
      <c r="G3966" t="s">
        <v>14</v>
      </c>
      <c r="H3966" t="s">
        <v>19</v>
      </c>
      <c r="I3966" t="s">
        <v>28</v>
      </c>
      <c r="J3966">
        <v>3</v>
      </c>
      <c r="K3966" t="s">
        <v>10051</v>
      </c>
      <c r="L3966" t="s">
        <v>23</v>
      </c>
      <c r="M3966" t="str">
        <f>IF(PatientData[[#This Row],[Age]]&lt;=30,"18-30",IF(PatientData[[#This Row],[Age]]&lt;=40,"31-40",IF(PatientData[[#This Row],[Age]]&lt;=50,"41-50",IF(PatientData[[#This Row],[Age]]&lt;=60,"51-60",IF(PatientData[[#This Row],[Age]]&lt;=70,"61-70",IF(PatientData[[#This Row],[Age]]&lt;=80,"71-80","80+"))))))</f>
        <v>41-50</v>
      </c>
    </row>
    <row r="3967" spans="1:13" x14ac:dyDescent="0.25">
      <c r="A3967" t="s">
        <v>3991</v>
      </c>
      <c r="B3967">
        <v>19</v>
      </c>
      <c r="C3967" t="s">
        <v>13</v>
      </c>
      <c r="D3967">
        <v>119</v>
      </c>
      <c r="E3967">
        <v>235.08835265492499</v>
      </c>
      <c r="F3967">
        <v>29.639576180312801</v>
      </c>
      <c r="G3967" t="s">
        <v>18</v>
      </c>
      <c r="H3967" t="s">
        <v>19</v>
      </c>
      <c r="I3967" t="s">
        <v>28</v>
      </c>
      <c r="J3967">
        <v>3</v>
      </c>
      <c r="K3967">
        <v>4672.68</v>
      </c>
      <c r="L3967" t="s">
        <v>16</v>
      </c>
      <c r="M3967" t="str">
        <f>IF(PatientData[[#This Row],[Age]]&lt;=30,"18-30",IF(PatientData[[#This Row],[Age]]&lt;=40,"31-40",IF(PatientData[[#This Row],[Age]]&lt;=50,"41-50",IF(PatientData[[#This Row],[Age]]&lt;=60,"51-60",IF(PatientData[[#This Row],[Age]]&lt;=70,"61-70",IF(PatientData[[#This Row],[Age]]&lt;=80,"71-80","80+"))))))</f>
        <v>18-30</v>
      </c>
    </row>
    <row r="3968" spans="1:13" x14ac:dyDescent="0.25">
      <c r="A3968" t="s">
        <v>3992</v>
      </c>
      <c r="B3968">
        <v>52</v>
      </c>
      <c r="C3968" t="s">
        <v>25</v>
      </c>
      <c r="D3968">
        <v>128</v>
      </c>
      <c r="E3968">
        <v>273.92920177700501</v>
      </c>
      <c r="F3968">
        <v>26.4652377479572</v>
      </c>
      <c r="G3968" t="s">
        <v>14</v>
      </c>
      <c r="H3968" t="s">
        <v>19</v>
      </c>
      <c r="I3968" t="s">
        <v>15</v>
      </c>
      <c r="J3968">
        <v>1</v>
      </c>
      <c r="K3968">
        <v>6446.23</v>
      </c>
      <c r="L3968" t="s">
        <v>10051</v>
      </c>
      <c r="M3968" t="str">
        <f>IF(PatientData[[#This Row],[Age]]&lt;=30,"18-30",IF(PatientData[[#This Row],[Age]]&lt;=40,"31-40",IF(PatientData[[#This Row],[Age]]&lt;=50,"41-50",IF(PatientData[[#This Row],[Age]]&lt;=60,"51-60",IF(PatientData[[#This Row],[Age]]&lt;=70,"61-70",IF(PatientData[[#This Row],[Age]]&lt;=80,"71-80","80+"))))))</f>
        <v>51-60</v>
      </c>
    </row>
    <row r="3969" spans="1:13" x14ac:dyDescent="0.25">
      <c r="A3969" t="s">
        <v>3993</v>
      </c>
      <c r="B3969">
        <v>65</v>
      </c>
      <c r="C3969" t="s">
        <v>25</v>
      </c>
      <c r="D3969">
        <v>131</v>
      </c>
      <c r="E3969">
        <v>291.80731052504001</v>
      </c>
      <c r="F3969">
        <v>25.736434715593699</v>
      </c>
      <c r="G3969" t="s">
        <v>14</v>
      </c>
      <c r="H3969" t="s">
        <v>22</v>
      </c>
      <c r="I3969" t="s">
        <v>26</v>
      </c>
      <c r="J3969">
        <v>3</v>
      </c>
      <c r="K3969">
        <v>15690.06</v>
      </c>
      <c r="L3969" t="s">
        <v>16</v>
      </c>
      <c r="M3969" t="str">
        <f>IF(PatientData[[#This Row],[Age]]&lt;=30,"18-30",IF(PatientData[[#This Row],[Age]]&lt;=40,"31-40",IF(PatientData[[#This Row],[Age]]&lt;=50,"41-50",IF(PatientData[[#This Row],[Age]]&lt;=60,"51-60",IF(PatientData[[#This Row],[Age]]&lt;=70,"61-70",IF(PatientData[[#This Row],[Age]]&lt;=80,"71-80","80+"))))))</f>
        <v>61-70</v>
      </c>
    </row>
    <row r="3970" spans="1:13" x14ac:dyDescent="0.25">
      <c r="A3970" t="s">
        <v>3994</v>
      </c>
      <c r="B3970">
        <v>57</v>
      </c>
      <c r="C3970" t="s">
        <v>13</v>
      </c>
      <c r="D3970">
        <v>128</v>
      </c>
      <c r="E3970">
        <v>255.61234349565601</v>
      </c>
      <c r="F3970">
        <v>27.876977057612599</v>
      </c>
      <c r="G3970" t="s">
        <v>36</v>
      </c>
      <c r="H3970" t="s">
        <v>22</v>
      </c>
      <c r="I3970" t="s">
        <v>26</v>
      </c>
      <c r="J3970">
        <v>2</v>
      </c>
      <c r="K3970">
        <v>16492.82</v>
      </c>
      <c r="L3970" t="s">
        <v>16</v>
      </c>
      <c r="M3970" t="str">
        <f>IF(PatientData[[#This Row],[Age]]&lt;=30,"18-30",IF(PatientData[[#This Row],[Age]]&lt;=40,"31-40",IF(PatientData[[#This Row],[Age]]&lt;=50,"41-50",IF(PatientData[[#This Row],[Age]]&lt;=60,"51-60",IF(PatientData[[#This Row],[Age]]&lt;=70,"61-70",IF(PatientData[[#This Row],[Age]]&lt;=80,"71-80","80+"))))))</f>
        <v>51-60</v>
      </c>
    </row>
    <row r="3971" spans="1:13" x14ac:dyDescent="0.25">
      <c r="A3971" t="s">
        <v>3995</v>
      </c>
      <c r="B3971">
        <v>86</v>
      </c>
      <c r="C3971" t="s">
        <v>13</v>
      </c>
      <c r="D3971">
        <v>143</v>
      </c>
      <c r="E3971">
        <v>234.415370815534</v>
      </c>
      <c r="F3971">
        <v>29.4787025627441</v>
      </c>
      <c r="G3971" t="s">
        <v>18</v>
      </c>
      <c r="H3971" t="s">
        <v>19</v>
      </c>
      <c r="I3971" t="s">
        <v>15</v>
      </c>
      <c r="J3971">
        <v>4</v>
      </c>
      <c r="K3971">
        <v>11401.63</v>
      </c>
      <c r="L3971" t="s">
        <v>20</v>
      </c>
      <c r="M3971" t="str">
        <f>IF(PatientData[[#This Row],[Age]]&lt;=30,"18-30",IF(PatientData[[#This Row],[Age]]&lt;=40,"31-40",IF(PatientData[[#This Row],[Age]]&lt;=50,"41-50",IF(PatientData[[#This Row],[Age]]&lt;=60,"51-60",IF(PatientData[[#This Row],[Age]]&lt;=70,"61-70",IF(PatientData[[#This Row],[Age]]&lt;=80,"71-80","80+"))))))</f>
        <v>80+</v>
      </c>
    </row>
    <row r="3972" spans="1:13" x14ac:dyDescent="0.25">
      <c r="A3972" t="s">
        <v>3996</v>
      </c>
      <c r="B3972">
        <v>27</v>
      </c>
      <c r="C3972" t="s">
        <v>13</v>
      </c>
      <c r="D3972">
        <v>107</v>
      </c>
      <c r="E3972">
        <v>230.70749609309101</v>
      </c>
      <c r="F3972">
        <v>31.2919234871725</v>
      </c>
      <c r="G3972" t="s">
        <v>14</v>
      </c>
      <c r="H3972" t="s">
        <v>19</v>
      </c>
      <c r="I3972" t="s">
        <v>28</v>
      </c>
      <c r="J3972">
        <v>3</v>
      </c>
      <c r="K3972">
        <v>3304.95</v>
      </c>
      <c r="L3972" t="s">
        <v>23</v>
      </c>
      <c r="M3972" t="str">
        <f>IF(PatientData[[#This Row],[Age]]&lt;=30,"18-30",IF(PatientData[[#This Row],[Age]]&lt;=40,"31-40",IF(PatientData[[#This Row],[Age]]&lt;=50,"41-50",IF(PatientData[[#This Row],[Age]]&lt;=60,"51-60",IF(PatientData[[#This Row],[Age]]&lt;=70,"61-70",IF(PatientData[[#This Row],[Age]]&lt;=80,"71-80","80+"))))))</f>
        <v>18-30</v>
      </c>
    </row>
    <row r="3973" spans="1:13" x14ac:dyDescent="0.25">
      <c r="A3973" t="s">
        <v>3997</v>
      </c>
      <c r="B3973">
        <v>56</v>
      </c>
      <c r="C3973" t="s">
        <v>13</v>
      </c>
      <c r="D3973">
        <v>182</v>
      </c>
      <c r="E3973">
        <v>200.10556832102299</v>
      </c>
      <c r="F3973">
        <v>24.5316583922374</v>
      </c>
      <c r="G3973" t="s">
        <v>14</v>
      </c>
      <c r="H3973" t="s">
        <v>19</v>
      </c>
      <c r="I3973" t="s">
        <v>28</v>
      </c>
      <c r="J3973">
        <v>4</v>
      </c>
      <c r="K3973">
        <v>6013.15</v>
      </c>
      <c r="L3973" t="s">
        <v>23</v>
      </c>
      <c r="M3973" t="str">
        <f>IF(PatientData[[#This Row],[Age]]&lt;=30,"18-30",IF(PatientData[[#This Row],[Age]]&lt;=40,"31-40",IF(PatientData[[#This Row],[Age]]&lt;=50,"41-50",IF(PatientData[[#This Row],[Age]]&lt;=60,"51-60",IF(PatientData[[#This Row],[Age]]&lt;=70,"61-70",IF(PatientData[[#This Row],[Age]]&lt;=80,"71-80","80+"))))))</f>
        <v>51-60</v>
      </c>
    </row>
    <row r="3974" spans="1:13" x14ac:dyDescent="0.25">
      <c r="A3974" t="s">
        <v>3998</v>
      </c>
      <c r="B3974">
        <v>32</v>
      </c>
      <c r="C3974" t="s">
        <v>25</v>
      </c>
      <c r="D3974">
        <v>116</v>
      </c>
      <c r="E3974">
        <v>186.983617011348</v>
      </c>
      <c r="F3974" t="s">
        <v>10051</v>
      </c>
      <c r="G3974" t="s">
        <v>14</v>
      </c>
      <c r="H3974" t="s">
        <v>19</v>
      </c>
      <c r="I3974" t="s">
        <v>28</v>
      </c>
      <c r="J3974">
        <v>4</v>
      </c>
      <c r="K3974">
        <v>4919.7299999999996</v>
      </c>
      <c r="L3974" t="s">
        <v>16</v>
      </c>
      <c r="M3974" t="str">
        <f>IF(PatientData[[#This Row],[Age]]&lt;=30,"18-30",IF(PatientData[[#This Row],[Age]]&lt;=40,"31-40",IF(PatientData[[#This Row],[Age]]&lt;=50,"41-50",IF(PatientData[[#This Row],[Age]]&lt;=60,"51-60",IF(PatientData[[#This Row],[Age]]&lt;=70,"61-70",IF(PatientData[[#This Row],[Age]]&lt;=80,"71-80","80+"))))))</f>
        <v>31-40</v>
      </c>
    </row>
    <row r="3975" spans="1:13" x14ac:dyDescent="0.25">
      <c r="A3975" t="s">
        <v>3999</v>
      </c>
      <c r="B3975">
        <v>53</v>
      </c>
      <c r="C3975" t="s">
        <v>13</v>
      </c>
      <c r="D3975">
        <v>115</v>
      </c>
      <c r="E3975">
        <v>182.909063264179</v>
      </c>
      <c r="F3975">
        <v>28.0047819894308</v>
      </c>
      <c r="G3975" t="s">
        <v>36</v>
      </c>
      <c r="H3975" t="s">
        <v>22</v>
      </c>
      <c r="I3975" t="s">
        <v>26</v>
      </c>
      <c r="J3975">
        <v>2</v>
      </c>
      <c r="K3975">
        <v>20190.07</v>
      </c>
      <c r="L3975" t="s">
        <v>20</v>
      </c>
      <c r="M3975" t="str">
        <f>IF(PatientData[[#This Row],[Age]]&lt;=30,"18-30",IF(PatientData[[#This Row],[Age]]&lt;=40,"31-40",IF(PatientData[[#This Row],[Age]]&lt;=50,"41-50",IF(PatientData[[#This Row],[Age]]&lt;=60,"51-60",IF(PatientData[[#This Row],[Age]]&lt;=70,"61-70",IF(PatientData[[#This Row],[Age]]&lt;=80,"71-80","80+"))))))</f>
        <v>51-60</v>
      </c>
    </row>
    <row r="3976" spans="1:13" x14ac:dyDescent="0.25">
      <c r="A3976" t="s">
        <v>4000</v>
      </c>
      <c r="B3976">
        <v>41</v>
      </c>
      <c r="C3976" t="s">
        <v>13</v>
      </c>
      <c r="D3976">
        <v>132</v>
      </c>
      <c r="E3976">
        <v>314.14420929153698</v>
      </c>
      <c r="F3976">
        <v>27.830950355155899</v>
      </c>
      <c r="G3976" t="s">
        <v>18</v>
      </c>
      <c r="H3976" t="s">
        <v>22</v>
      </c>
      <c r="I3976" t="s">
        <v>28</v>
      </c>
      <c r="J3976">
        <v>0</v>
      </c>
      <c r="K3976">
        <v>6531.13</v>
      </c>
      <c r="L3976" t="s">
        <v>16</v>
      </c>
      <c r="M3976" t="str">
        <f>IF(PatientData[[#This Row],[Age]]&lt;=30,"18-30",IF(PatientData[[#This Row],[Age]]&lt;=40,"31-40",IF(PatientData[[#This Row],[Age]]&lt;=50,"41-50",IF(PatientData[[#This Row],[Age]]&lt;=60,"51-60",IF(PatientData[[#This Row],[Age]]&lt;=70,"61-70",IF(PatientData[[#This Row],[Age]]&lt;=80,"71-80","80+"))))))</f>
        <v>41-50</v>
      </c>
    </row>
    <row r="3977" spans="1:13" x14ac:dyDescent="0.25">
      <c r="A3977" t="s">
        <v>4001</v>
      </c>
      <c r="B3977">
        <v>48</v>
      </c>
      <c r="C3977" t="s">
        <v>13</v>
      </c>
      <c r="D3977">
        <v>125</v>
      </c>
      <c r="E3977">
        <v>255.769634852797</v>
      </c>
      <c r="F3977">
        <v>20.681274089682201</v>
      </c>
      <c r="G3977" t="s">
        <v>18</v>
      </c>
      <c r="H3977" t="s">
        <v>19</v>
      </c>
      <c r="I3977" t="s">
        <v>15</v>
      </c>
      <c r="J3977">
        <v>4</v>
      </c>
      <c r="K3977">
        <v>4960.6000000000004</v>
      </c>
      <c r="L3977" t="s">
        <v>16</v>
      </c>
      <c r="M3977" t="str">
        <f>IF(PatientData[[#This Row],[Age]]&lt;=30,"18-30",IF(PatientData[[#This Row],[Age]]&lt;=40,"31-40",IF(PatientData[[#This Row],[Age]]&lt;=50,"41-50",IF(PatientData[[#This Row],[Age]]&lt;=60,"51-60",IF(PatientData[[#This Row],[Age]]&lt;=70,"61-70",IF(PatientData[[#This Row],[Age]]&lt;=80,"71-80","80+"))))))</f>
        <v>41-50</v>
      </c>
    </row>
    <row r="3978" spans="1:13" x14ac:dyDescent="0.25">
      <c r="A3978" t="s">
        <v>4002</v>
      </c>
      <c r="B3978">
        <v>60</v>
      </c>
      <c r="C3978" t="s">
        <v>25</v>
      </c>
      <c r="D3978">
        <v>126</v>
      </c>
      <c r="E3978" t="s">
        <v>10051</v>
      </c>
      <c r="F3978">
        <v>31.5343780413647</v>
      </c>
      <c r="G3978" t="s">
        <v>14</v>
      </c>
      <c r="H3978" t="s">
        <v>19</v>
      </c>
      <c r="I3978" t="s">
        <v>15</v>
      </c>
      <c r="J3978">
        <v>4</v>
      </c>
      <c r="K3978">
        <v>13314.76</v>
      </c>
      <c r="L3978" t="s">
        <v>43</v>
      </c>
      <c r="M3978" t="str">
        <f>IF(PatientData[[#This Row],[Age]]&lt;=30,"18-30",IF(PatientData[[#This Row],[Age]]&lt;=40,"31-40",IF(PatientData[[#This Row],[Age]]&lt;=50,"41-50",IF(PatientData[[#This Row],[Age]]&lt;=60,"51-60",IF(PatientData[[#This Row],[Age]]&lt;=70,"61-70",IF(PatientData[[#This Row],[Age]]&lt;=80,"71-80","80+"))))))</f>
        <v>51-60</v>
      </c>
    </row>
    <row r="3979" spans="1:13" x14ac:dyDescent="0.25">
      <c r="A3979" t="s">
        <v>4003</v>
      </c>
      <c r="B3979">
        <v>36</v>
      </c>
      <c r="C3979" t="s">
        <v>25</v>
      </c>
      <c r="D3979">
        <v>154</v>
      </c>
      <c r="E3979">
        <v>183.84812879662601</v>
      </c>
      <c r="F3979">
        <v>26.332825818905199</v>
      </c>
      <c r="G3979" t="s">
        <v>14</v>
      </c>
      <c r="H3979" t="s">
        <v>19</v>
      </c>
      <c r="I3979" t="s">
        <v>15</v>
      </c>
      <c r="J3979">
        <v>2</v>
      </c>
      <c r="K3979">
        <v>10638.53</v>
      </c>
      <c r="L3979" t="s">
        <v>16</v>
      </c>
      <c r="M3979" t="str">
        <f>IF(PatientData[[#This Row],[Age]]&lt;=30,"18-30",IF(PatientData[[#This Row],[Age]]&lt;=40,"31-40",IF(PatientData[[#This Row],[Age]]&lt;=50,"41-50",IF(PatientData[[#This Row],[Age]]&lt;=60,"51-60",IF(PatientData[[#This Row],[Age]]&lt;=70,"61-70",IF(PatientData[[#This Row],[Age]]&lt;=80,"71-80","80+"))))))</f>
        <v>31-40</v>
      </c>
    </row>
    <row r="3980" spans="1:13" x14ac:dyDescent="0.25">
      <c r="A3980" t="s">
        <v>4004</v>
      </c>
      <c r="B3980">
        <v>67</v>
      </c>
      <c r="C3980" t="s">
        <v>25</v>
      </c>
      <c r="D3980">
        <v>96</v>
      </c>
      <c r="E3980">
        <v>251.10143089316699</v>
      </c>
      <c r="F3980">
        <v>27.360572389384199</v>
      </c>
      <c r="G3980" t="s">
        <v>14</v>
      </c>
      <c r="H3980" t="s">
        <v>22</v>
      </c>
      <c r="I3980" t="s">
        <v>26</v>
      </c>
      <c r="J3980">
        <v>0</v>
      </c>
      <c r="K3980">
        <v>16845.75</v>
      </c>
      <c r="L3980" t="s">
        <v>16</v>
      </c>
      <c r="M3980" t="str">
        <f>IF(PatientData[[#This Row],[Age]]&lt;=30,"18-30",IF(PatientData[[#This Row],[Age]]&lt;=40,"31-40",IF(PatientData[[#This Row],[Age]]&lt;=50,"41-50",IF(PatientData[[#This Row],[Age]]&lt;=60,"51-60",IF(PatientData[[#This Row],[Age]]&lt;=70,"61-70",IF(PatientData[[#This Row],[Age]]&lt;=80,"71-80","80+"))))))</f>
        <v>61-70</v>
      </c>
    </row>
    <row r="3981" spans="1:13" x14ac:dyDescent="0.25">
      <c r="A3981" t="s">
        <v>4005</v>
      </c>
      <c r="B3981">
        <v>66</v>
      </c>
      <c r="C3981" t="s">
        <v>13</v>
      </c>
      <c r="D3981">
        <v>117</v>
      </c>
      <c r="E3981">
        <v>211.962887922037</v>
      </c>
      <c r="F3981">
        <v>27.151864279366599</v>
      </c>
      <c r="G3981" t="s">
        <v>14</v>
      </c>
      <c r="H3981" t="s">
        <v>19</v>
      </c>
      <c r="I3981" t="s">
        <v>15</v>
      </c>
      <c r="J3981">
        <v>3</v>
      </c>
      <c r="K3981">
        <v>8250.67</v>
      </c>
      <c r="L3981" t="s">
        <v>16</v>
      </c>
      <c r="M3981" t="str">
        <f>IF(PatientData[[#This Row],[Age]]&lt;=30,"18-30",IF(PatientData[[#This Row],[Age]]&lt;=40,"31-40",IF(PatientData[[#This Row],[Age]]&lt;=50,"41-50",IF(PatientData[[#This Row],[Age]]&lt;=60,"51-60",IF(PatientData[[#This Row],[Age]]&lt;=70,"61-70",IF(PatientData[[#This Row],[Age]]&lt;=80,"71-80","80+"))))))</f>
        <v>61-70</v>
      </c>
    </row>
    <row r="3982" spans="1:13" x14ac:dyDescent="0.25">
      <c r="A3982" t="s">
        <v>4006</v>
      </c>
      <c r="B3982">
        <v>41</v>
      </c>
      <c r="C3982" t="s">
        <v>25</v>
      </c>
      <c r="D3982">
        <v>133</v>
      </c>
      <c r="E3982">
        <v>158.319629758015</v>
      </c>
      <c r="F3982">
        <v>24.602343019802198</v>
      </c>
      <c r="G3982" t="s">
        <v>18</v>
      </c>
      <c r="H3982" t="s">
        <v>19</v>
      </c>
      <c r="I3982" t="s">
        <v>28</v>
      </c>
      <c r="J3982">
        <v>1</v>
      </c>
      <c r="K3982">
        <v>4411.6499999999996</v>
      </c>
      <c r="L3982" t="s">
        <v>16</v>
      </c>
      <c r="M3982" t="str">
        <f>IF(PatientData[[#This Row],[Age]]&lt;=30,"18-30",IF(PatientData[[#This Row],[Age]]&lt;=40,"31-40",IF(PatientData[[#This Row],[Age]]&lt;=50,"41-50",IF(PatientData[[#This Row],[Age]]&lt;=60,"51-60",IF(PatientData[[#This Row],[Age]]&lt;=70,"61-70",IF(PatientData[[#This Row],[Age]]&lt;=80,"71-80","80+"))))))</f>
        <v>41-50</v>
      </c>
    </row>
    <row r="3983" spans="1:13" x14ac:dyDescent="0.25">
      <c r="A3983" t="s">
        <v>4007</v>
      </c>
      <c r="B3983">
        <v>44</v>
      </c>
      <c r="C3983" t="s">
        <v>13</v>
      </c>
      <c r="D3983" t="s">
        <v>10051</v>
      </c>
      <c r="E3983">
        <v>160.965851090543</v>
      </c>
      <c r="F3983">
        <v>22.0358179141443</v>
      </c>
      <c r="G3983" t="s">
        <v>14</v>
      </c>
      <c r="H3983" t="s">
        <v>19</v>
      </c>
      <c r="I3983" t="s">
        <v>28</v>
      </c>
      <c r="J3983">
        <v>2</v>
      </c>
      <c r="K3983">
        <v>3244.74</v>
      </c>
      <c r="L3983" t="s">
        <v>16</v>
      </c>
      <c r="M3983" t="str">
        <f>IF(PatientData[[#This Row],[Age]]&lt;=30,"18-30",IF(PatientData[[#This Row],[Age]]&lt;=40,"31-40",IF(PatientData[[#This Row],[Age]]&lt;=50,"41-50",IF(PatientData[[#This Row],[Age]]&lt;=60,"51-60",IF(PatientData[[#This Row],[Age]]&lt;=70,"61-70",IF(PatientData[[#This Row],[Age]]&lt;=80,"71-80","80+"))))))</f>
        <v>41-50</v>
      </c>
    </row>
    <row r="3984" spans="1:13" x14ac:dyDescent="0.25">
      <c r="A3984" t="s">
        <v>4008</v>
      </c>
      <c r="B3984">
        <v>40</v>
      </c>
      <c r="C3984" t="s">
        <v>25</v>
      </c>
      <c r="D3984">
        <v>159</v>
      </c>
      <c r="E3984">
        <v>252.636891433302</v>
      </c>
      <c r="F3984">
        <v>30.741402180472001</v>
      </c>
      <c r="G3984" t="s">
        <v>10051</v>
      </c>
      <c r="H3984" t="s">
        <v>19</v>
      </c>
      <c r="I3984" t="s">
        <v>28</v>
      </c>
      <c r="J3984">
        <v>5</v>
      </c>
      <c r="K3984">
        <v>5742.73</v>
      </c>
      <c r="L3984" t="s">
        <v>16</v>
      </c>
      <c r="M3984" t="str">
        <f>IF(PatientData[[#This Row],[Age]]&lt;=30,"18-30",IF(PatientData[[#This Row],[Age]]&lt;=40,"31-40",IF(PatientData[[#This Row],[Age]]&lt;=50,"41-50",IF(PatientData[[#This Row],[Age]]&lt;=60,"51-60",IF(PatientData[[#This Row],[Age]]&lt;=70,"61-70",IF(PatientData[[#This Row],[Age]]&lt;=80,"71-80","80+"))))))</f>
        <v>31-40</v>
      </c>
    </row>
    <row r="3985" spans="1:13" x14ac:dyDescent="0.25">
      <c r="A3985" t="s">
        <v>4009</v>
      </c>
      <c r="B3985">
        <v>49</v>
      </c>
      <c r="C3985" t="s">
        <v>13</v>
      </c>
      <c r="D3985">
        <v>117</v>
      </c>
      <c r="E3985">
        <v>183.75475066574501</v>
      </c>
      <c r="F3985">
        <v>28.004184986881398</v>
      </c>
      <c r="G3985" t="s">
        <v>36</v>
      </c>
      <c r="H3985" t="s">
        <v>19</v>
      </c>
      <c r="I3985" t="s">
        <v>15</v>
      </c>
      <c r="J3985">
        <v>5</v>
      </c>
      <c r="K3985">
        <v>9428.18</v>
      </c>
      <c r="L3985" t="s">
        <v>16</v>
      </c>
      <c r="M3985" t="str">
        <f>IF(PatientData[[#This Row],[Age]]&lt;=30,"18-30",IF(PatientData[[#This Row],[Age]]&lt;=40,"31-40",IF(PatientData[[#This Row],[Age]]&lt;=50,"41-50",IF(PatientData[[#This Row],[Age]]&lt;=60,"51-60",IF(PatientData[[#This Row],[Age]]&lt;=70,"61-70",IF(PatientData[[#This Row],[Age]]&lt;=80,"71-80","80+"))))))</f>
        <v>41-50</v>
      </c>
    </row>
    <row r="3986" spans="1:13" x14ac:dyDescent="0.25">
      <c r="A3986" t="s">
        <v>4010</v>
      </c>
      <c r="B3986">
        <v>73</v>
      </c>
      <c r="C3986" t="s">
        <v>13</v>
      </c>
      <c r="D3986">
        <v>132</v>
      </c>
      <c r="E3986">
        <v>181.890136161242</v>
      </c>
      <c r="F3986">
        <v>31.245280506212001</v>
      </c>
      <c r="G3986" t="s">
        <v>14</v>
      </c>
      <c r="H3986" t="s">
        <v>10051</v>
      </c>
      <c r="I3986" t="s">
        <v>28</v>
      </c>
      <c r="J3986">
        <v>4</v>
      </c>
      <c r="K3986">
        <v>5328.19</v>
      </c>
      <c r="L3986" t="s">
        <v>16</v>
      </c>
      <c r="M3986" t="str">
        <f>IF(PatientData[[#This Row],[Age]]&lt;=30,"18-30",IF(PatientData[[#This Row],[Age]]&lt;=40,"31-40",IF(PatientData[[#This Row],[Age]]&lt;=50,"41-50",IF(PatientData[[#This Row],[Age]]&lt;=60,"51-60",IF(PatientData[[#This Row],[Age]]&lt;=70,"61-70",IF(PatientData[[#This Row],[Age]]&lt;=80,"71-80","80+"))))))</f>
        <v>71-80</v>
      </c>
    </row>
    <row r="3987" spans="1:13" x14ac:dyDescent="0.25">
      <c r="A3987" t="s">
        <v>4011</v>
      </c>
      <c r="B3987">
        <v>44</v>
      </c>
      <c r="C3987" t="s">
        <v>25</v>
      </c>
      <c r="D3987" t="s">
        <v>10051</v>
      </c>
      <c r="E3987">
        <v>207.26643243755501</v>
      </c>
      <c r="F3987">
        <v>35.761948700071997</v>
      </c>
      <c r="G3987" t="s">
        <v>14</v>
      </c>
      <c r="H3987" t="s">
        <v>19</v>
      </c>
      <c r="I3987" t="s">
        <v>28</v>
      </c>
      <c r="J3987">
        <v>0</v>
      </c>
      <c r="K3987">
        <v>651.63</v>
      </c>
      <c r="L3987" t="s">
        <v>16</v>
      </c>
      <c r="M3987" t="str">
        <f>IF(PatientData[[#This Row],[Age]]&lt;=30,"18-30",IF(PatientData[[#This Row],[Age]]&lt;=40,"31-40",IF(PatientData[[#This Row],[Age]]&lt;=50,"41-50",IF(PatientData[[#This Row],[Age]]&lt;=60,"51-60",IF(PatientData[[#This Row],[Age]]&lt;=70,"61-70",IF(PatientData[[#This Row],[Age]]&lt;=80,"71-80","80+"))))))</f>
        <v>41-50</v>
      </c>
    </row>
    <row r="3988" spans="1:13" x14ac:dyDescent="0.25">
      <c r="A3988" t="s">
        <v>4012</v>
      </c>
      <c r="B3988">
        <v>44</v>
      </c>
      <c r="C3988" t="s">
        <v>13</v>
      </c>
      <c r="D3988">
        <v>154</v>
      </c>
      <c r="E3988">
        <v>140.56605865827501</v>
      </c>
      <c r="F3988">
        <v>27.923136530385801</v>
      </c>
      <c r="G3988" t="s">
        <v>14</v>
      </c>
      <c r="H3988" t="s">
        <v>19</v>
      </c>
      <c r="I3988" t="s">
        <v>28</v>
      </c>
      <c r="J3988">
        <v>2</v>
      </c>
      <c r="K3988" t="s">
        <v>10051</v>
      </c>
      <c r="L3988" t="s">
        <v>16</v>
      </c>
      <c r="M3988" t="str">
        <f>IF(PatientData[[#This Row],[Age]]&lt;=30,"18-30",IF(PatientData[[#This Row],[Age]]&lt;=40,"31-40",IF(PatientData[[#This Row],[Age]]&lt;=50,"41-50",IF(PatientData[[#This Row],[Age]]&lt;=60,"51-60",IF(PatientData[[#This Row],[Age]]&lt;=70,"61-70",IF(PatientData[[#This Row],[Age]]&lt;=80,"71-80","80+"))))))</f>
        <v>41-50</v>
      </c>
    </row>
    <row r="3989" spans="1:13" x14ac:dyDescent="0.25">
      <c r="A3989" t="s">
        <v>4013</v>
      </c>
      <c r="B3989">
        <v>61</v>
      </c>
      <c r="C3989" t="s">
        <v>25</v>
      </c>
      <c r="D3989">
        <v>105</v>
      </c>
      <c r="E3989">
        <v>292.562848004481</v>
      </c>
      <c r="F3989">
        <v>21.5814504867122</v>
      </c>
      <c r="G3989" t="s">
        <v>18</v>
      </c>
      <c r="H3989" t="s">
        <v>19</v>
      </c>
      <c r="I3989" t="s">
        <v>15</v>
      </c>
      <c r="J3989">
        <v>2</v>
      </c>
      <c r="K3989" t="s">
        <v>10051</v>
      </c>
      <c r="L3989" t="s">
        <v>43</v>
      </c>
      <c r="M3989" t="str">
        <f>IF(PatientData[[#This Row],[Age]]&lt;=30,"18-30",IF(PatientData[[#This Row],[Age]]&lt;=40,"31-40",IF(PatientData[[#This Row],[Age]]&lt;=50,"41-50",IF(PatientData[[#This Row],[Age]]&lt;=60,"51-60",IF(PatientData[[#This Row],[Age]]&lt;=70,"61-70",IF(PatientData[[#This Row],[Age]]&lt;=80,"71-80","80+"))))))</f>
        <v>61-70</v>
      </c>
    </row>
    <row r="3990" spans="1:13" x14ac:dyDescent="0.25">
      <c r="A3990" t="s">
        <v>4014</v>
      </c>
      <c r="B3990">
        <v>78</v>
      </c>
      <c r="C3990" t="s">
        <v>25</v>
      </c>
      <c r="D3990" t="s">
        <v>10051</v>
      </c>
      <c r="E3990">
        <v>308.59943602399397</v>
      </c>
      <c r="F3990">
        <v>25.3205652455283</v>
      </c>
      <c r="G3990" t="s">
        <v>36</v>
      </c>
      <c r="H3990" t="s">
        <v>19</v>
      </c>
      <c r="I3990" t="s">
        <v>15</v>
      </c>
      <c r="J3990">
        <v>7</v>
      </c>
      <c r="K3990">
        <v>11643.83</v>
      </c>
      <c r="L3990" t="s">
        <v>16</v>
      </c>
      <c r="M3990" t="str">
        <f>IF(PatientData[[#This Row],[Age]]&lt;=30,"18-30",IF(PatientData[[#This Row],[Age]]&lt;=40,"31-40",IF(PatientData[[#This Row],[Age]]&lt;=50,"41-50",IF(PatientData[[#This Row],[Age]]&lt;=60,"51-60",IF(PatientData[[#This Row],[Age]]&lt;=70,"61-70",IF(PatientData[[#This Row],[Age]]&lt;=80,"71-80","80+"))))))</f>
        <v>71-80</v>
      </c>
    </row>
    <row r="3991" spans="1:13" x14ac:dyDescent="0.25">
      <c r="A3991" t="s">
        <v>4015</v>
      </c>
      <c r="B3991">
        <v>18</v>
      </c>
      <c r="C3991" t="s">
        <v>13</v>
      </c>
      <c r="D3991">
        <v>146</v>
      </c>
      <c r="E3991">
        <v>182.36363957561099</v>
      </c>
      <c r="F3991">
        <v>36.806546937724697</v>
      </c>
      <c r="G3991" t="s">
        <v>36</v>
      </c>
      <c r="H3991" t="s">
        <v>19</v>
      </c>
      <c r="I3991" t="s">
        <v>15</v>
      </c>
      <c r="J3991">
        <v>3</v>
      </c>
      <c r="K3991">
        <v>11260.36</v>
      </c>
      <c r="L3991" t="s">
        <v>43</v>
      </c>
      <c r="M3991" t="str">
        <f>IF(PatientData[[#This Row],[Age]]&lt;=30,"18-30",IF(PatientData[[#This Row],[Age]]&lt;=40,"31-40",IF(PatientData[[#This Row],[Age]]&lt;=50,"41-50",IF(PatientData[[#This Row],[Age]]&lt;=60,"51-60",IF(PatientData[[#This Row],[Age]]&lt;=70,"61-70",IF(PatientData[[#This Row],[Age]]&lt;=80,"71-80","80+"))))))</f>
        <v>18-30</v>
      </c>
    </row>
    <row r="3992" spans="1:13" x14ac:dyDescent="0.25">
      <c r="A3992" t="s">
        <v>4016</v>
      </c>
      <c r="B3992">
        <v>48</v>
      </c>
      <c r="C3992" t="s">
        <v>25</v>
      </c>
      <c r="D3992">
        <v>131</v>
      </c>
      <c r="E3992" t="s">
        <v>10051</v>
      </c>
      <c r="F3992">
        <v>35.728473598068</v>
      </c>
      <c r="G3992" t="s">
        <v>18</v>
      </c>
      <c r="H3992" t="s">
        <v>22</v>
      </c>
      <c r="I3992" t="s">
        <v>15</v>
      </c>
      <c r="J3992">
        <v>5</v>
      </c>
      <c r="K3992">
        <v>12254.42</v>
      </c>
      <c r="L3992" t="s">
        <v>16</v>
      </c>
      <c r="M3992" t="str">
        <f>IF(PatientData[[#This Row],[Age]]&lt;=30,"18-30",IF(PatientData[[#This Row],[Age]]&lt;=40,"31-40",IF(PatientData[[#This Row],[Age]]&lt;=50,"41-50",IF(PatientData[[#This Row],[Age]]&lt;=60,"51-60",IF(PatientData[[#This Row],[Age]]&lt;=70,"61-70",IF(PatientData[[#This Row],[Age]]&lt;=80,"71-80","80+"))))))</f>
        <v>41-50</v>
      </c>
    </row>
    <row r="3993" spans="1:13" x14ac:dyDescent="0.25">
      <c r="A3993" t="s">
        <v>4017</v>
      </c>
      <c r="B3993">
        <v>57</v>
      </c>
      <c r="C3993" t="s">
        <v>25</v>
      </c>
      <c r="D3993">
        <v>139</v>
      </c>
      <c r="E3993">
        <v>199.04725745323799</v>
      </c>
      <c r="F3993">
        <v>27.3344328001339</v>
      </c>
      <c r="G3993" t="s">
        <v>36</v>
      </c>
      <c r="H3993" t="s">
        <v>22</v>
      </c>
      <c r="I3993" t="s">
        <v>26</v>
      </c>
      <c r="J3993">
        <v>6</v>
      </c>
      <c r="K3993">
        <v>13092.09</v>
      </c>
      <c r="L3993" t="s">
        <v>23</v>
      </c>
      <c r="M3993" t="str">
        <f>IF(PatientData[[#This Row],[Age]]&lt;=30,"18-30",IF(PatientData[[#This Row],[Age]]&lt;=40,"31-40",IF(PatientData[[#This Row],[Age]]&lt;=50,"41-50",IF(PatientData[[#This Row],[Age]]&lt;=60,"51-60",IF(PatientData[[#This Row],[Age]]&lt;=70,"61-70",IF(PatientData[[#This Row],[Age]]&lt;=80,"71-80","80+"))))))</f>
        <v>51-60</v>
      </c>
    </row>
    <row r="3994" spans="1:13" x14ac:dyDescent="0.25">
      <c r="A3994" t="s">
        <v>4018</v>
      </c>
      <c r="B3994">
        <v>76</v>
      </c>
      <c r="C3994" t="s">
        <v>13</v>
      </c>
      <c r="D3994">
        <v>123</v>
      </c>
      <c r="E3994">
        <v>164.04314295981601</v>
      </c>
      <c r="F3994">
        <v>25.211424814308099</v>
      </c>
      <c r="G3994" t="s">
        <v>36</v>
      </c>
      <c r="H3994" t="s">
        <v>22</v>
      </c>
      <c r="I3994" t="s">
        <v>10051</v>
      </c>
      <c r="J3994">
        <v>5</v>
      </c>
      <c r="K3994">
        <v>4402.71</v>
      </c>
      <c r="L3994" t="s">
        <v>23</v>
      </c>
      <c r="M3994" t="str">
        <f>IF(PatientData[[#This Row],[Age]]&lt;=30,"18-30",IF(PatientData[[#This Row],[Age]]&lt;=40,"31-40",IF(PatientData[[#This Row],[Age]]&lt;=50,"41-50",IF(PatientData[[#This Row],[Age]]&lt;=60,"51-60",IF(PatientData[[#This Row],[Age]]&lt;=70,"61-70",IF(PatientData[[#This Row],[Age]]&lt;=80,"71-80","80+"))))))</f>
        <v>71-80</v>
      </c>
    </row>
    <row r="3995" spans="1:13" x14ac:dyDescent="0.25">
      <c r="A3995" t="s">
        <v>4019</v>
      </c>
      <c r="B3995">
        <v>36</v>
      </c>
      <c r="C3995" t="s">
        <v>13</v>
      </c>
      <c r="D3995">
        <v>155</v>
      </c>
      <c r="E3995">
        <v>230.60116464532001</v>
      </c>
      <c r="F3995">
        <v>26.0629979498224</v>
      </c>
      <c r="G3995" t="s">
        <v>18</v>
      </c>
      <c r="H3995" t="s">
        <v>19</v>
      </c>
      <c r="I3995" t="s">
        <v>28</v>
      </c>
      <c r="J3995">
        <v>3</v>
      </c>
      <c r="K3995">
        <v>2277.48</v>
      </c>
      <c r="L3995" t="s">
        <v>16</v>
      </c>
      <c r="M3995" t="str">
        <f>IF(PatientData[[#This Row],[Age]]&lt;=30,"18-30",IF(PatientData[[#This Row],[Age]]&lt;=40,"31-40",IF(PatientData[[#This Row],[Age]]&lt;=50,"41-50",IF(PatientData[[#This Row],[Age]]&lt;=60,"51-60",IF(PatientData[[#This Row],[Age]]&lt;=70,"61-70",IF(PatientData[[#This Row],[Age]]&lt;=80,"71-80","80+"))))))</f>
        <v>31-40</v>
      </c>
    </row>
    <row r="3996" spans="1:13" x14ac:dyDescent="0.25">
      <c r="A3996" t="s">
        <v>4020</v>
      </c>
      <c r="B3996">
        <v>57</v>
      </c>
      <c r="C3996" t="s">
        <v>25</v>
      </c>
      <c r="D3996">
        <v>131</v>
      </c>
      <c r="E3996">
        <v>229.53595330612299</v>
      </c>
      <c r="F3996">
        <v>28.285263829486102</v>
      </c>
      <c r="G3996" t="s">
        <v>14</v>
      </c>
      <c r="H3996" t="s">
        <v>22</v>
      </c>
      <c r="I3996" t="s">
        <v>28</v>
      </c>
      <c r="J3996">
        <v>7</v>
      </c>
      <c r="K3996" t="s">
        <v>10051</v>
      </c>
      <c r="L3996" t="s">
        <v>10051</v>
      </c>
      <c r="M3996" t="str">
        <f>IF(PatientData[[#This Row],[Age]]&lt;=30,"18-30",IF(PatientData[[#This Row],[Age]]&lt;=40,"31-40",IF(PatientData[[#This Row],[Age]]&lt;=50,"41-50",IF(PatientData[[#This Row],[Age]]&lt;=60,"51-60",IF(PatientData[[#This Row],[Age]]&lt;=70,"61-70",IF(PatientData[[#This Row],[Age]]&lt;=80,"71-80","80+"))))))</f>
        <v>51-60</v>
      </c>
    </row>
    <row r="3997" spans="1:13" x14ac:dyDescent="0.25">
      <c r="A3997" t="s">
        <v>4021</v>
      </c>
      <c r="B3997">
        <v>41</v>
      </c>
      <c r="C3997" t="s">
        <v>13</v>
      </c>
      <c r="D3997" t="s">
        <v>10051</v>
      </c>
      <c r="E3997">
        <v>261.63488773633799</v>
      </c>
      <c r="F3997">
        <v>29.770056560781899</v>
      </c>
      <c r="G3997" t="s">
        <v>14</v>
      </c>
      <c r="H3997" t="s">
        <v>22</v>
      </c>
      <c r="I3997" t="s">
        <v>26</v>
      </c>
      <c r="J3997">
        <v>3</v>
      </c>
      <c r="K3997">
        <v>11992.6</v>
      </c>
      <c r="L3997" t="s">
        <v>16</v>
      </c>
      <c r="M3997" t="str">
        <f>IF(PatientData[[#This Row],[Age]]&lt;=30,"18-30",IF(PatientData[[#This Row],[Age]]&lt;=40,"31-40",IF(PatientData[[#This Row],[Age]]&lt;=50,"41-50",IF(PatientData[[#This Row],[Age]]&lt;=60,"51-60",IF(PatientData[[#This Row],[Age]]&lt;=70,"61-70",IF(PatientData[[#This Row],[Age]]&lt;=80,"71-80","80+"))))))</f>
        <v>41-50</v>
      </c>
    </row>
    <row r="3998" spans="1:13" x14ac:dyDescent="0.25">
      <c r="A3998" t="s">
        <v>4022</v>
      </c>
      <c r="B3998">
        <v>51</v>
      </c>
      <c r="C3998" t="s">
        <v>13</v>
      </c>
      <c r="D3998">
        <v>136</v>
      </c>
      <c r="E3998">
        <v>189.97373358284801</v>
      </c>
      <c r="F3998">
        <v>25.5110373096731</v>
      </c>
      <c r="G3998" t="s">
        <v>18</v>
      </c>
      <c r="H3998" t="s">
        <v>19</v>
      </c>
      <c r="I3998" t="s">
        <v>15</v>
      </c>
      <c r="J3998">
        <v>3</v>
      </c>
      <c r="K3998">
        <v>8182.25</v>
      </c>
      <c r="L3998" t="s">
        <v>20</v>
      </c>
      <c r="M3998" t="str">
        <f>IF(PatientData[[#This Row],[Age]]&lt;=30,"18-30",IF(PatientData[[#This Row],[Age]]&lt;=40,"31-40",IF(PatientData[[#This Row],[Age]]&lt;=50,"41-50",IF(PatientData[[#This Row],[Age]]&lt;=60,"51-60",IF(PatientData[[#This Row],[Age]]&lt;=70,"61-70",IF(PatientData[[#This Row],[Age]]&lt;=80,"71-80","80+"))))))</f>
        <v>51-60</v>
      </c>
    </row>
    <row r="3999" spans="1:13" x14ac:dyDescent="0.25">
      <c r="A3999" t="s">
        <v>4023</v>
      </c>
      <c r="B3999">
        <v>32</v>
      </c>
      <c r="C3999" t="s">
        <v>13</v>
      </c>
      <c r="D3999">
        <v>130</v>
      </c>
      <c r="E3999">
        <v>133.52768544746201</v>
      </c>
      <c r="F3999">
        <v>15.656302520666801</v>
      </c>
      <c r="G3999" t="s">
        <v>14</v>
      </c>
      <c r="H3999" t="s">
        <v>19</v>
      </c>
      <c r="I3999" t="s">
        <v>28</v>
      </c>
      <c r="J3999">
        <v>4</v>
      </c>
      <c r="K3999">
        <v>6156.91</v>
      </c>
      <c r="L3999" t="s">
        <v>16</v>
      </c>
      <c r="M3999" t="str">
        <f>IF(PatientData[[#This Row],[Age]]&lt;=30,"18-30",IF(PatientData[[#This Row],[Age]]&lt;=40,"31-40",IF(PatientData[[#This Row],[Age]]&lt;=50,"41-50",IF(PatientData[[#This Row],[Age]]&lt;=60,"51-60",IF(PatientData[[#This Row],[Age]]&lt;=70,"61-70",IF(PatientData[[#This Row],[Age]]&lt;=80,"71-80","80+"))))))</f>
        <v>31-40</v>
      </c>
    </row>
    <row r="4000" spans="1:13" x14ac:dyDescent="0.25">
      <c r="A4000" t="s">
        <v>4024</v>
      </c>
      <c r="B4000">
        <v>52</v>
      </c>
      <c r="C4000" t="s">
        <v>13</v>
      </c>
      <c r="D4000" t="s">
        <v>10051</v>
      </c>
      <c r="E4000">
        <v>198.73497647290901</v>
      </c>
      <c r="F4000">
        <v>26.894235133937201</v>
      </c>
      <c r="G4000" t="s">
        <v>18</v>
      </c>
      <c r="H4000" t="s">
        <v>19</v>
      </c>
      <c r="I4000" t="s">
        <v>15</v>
      </c>
      <c r="J4000">
        <v>2</v>
      </c>
      <c r="K4000">
        <v>6511.71</v>
      </c>
      <c r="L4000" t="s">
        <v>23</v>
      </c>
      <c r="M4000" t="str">
        <f>IF(PatientData[[#This Row],[Age]]&lt;=30,"18-30",IF(PatientData[[#This Row],[Age]]&lt;=40,"31-40",IF(PatientData[[#This Row],[Age]]&lt;=50,"41-50",IF(PatientData[[#This Row],[Age]]&lt;=60,"51-60",IF(PatientData[[#This Row],[Age]]&lt;=70,"61-70",IF(PatientData[[#This Row],[Age]]&lt;=80,"71-80","80+"))))))</f>
        <v>51-60</v>
      </c>
    </row>
    <row r="4001" spans="1:13" x14ac:dyDescent="0.25">
      <c r="A4001" t="s">
        <v>4025</v>
      </c>
      <c r="B4001">
        <v>73</v>
      </c>
      <c r="C4001" t="s">
        <v>13</v>
      </c>
      <c r="D4001">
        <v>125</v>
      </c>
      <c r="E4001">
        <v>200.12730138055801</v>
      </c>
      <c r="F4001">
        <v>33.041288184637999</v>
      </c>
      <c r="G4001" t="s">
        <v>36</v>
      </c>
      <c r="H4001" t="s">
        <v>19</v>
      </c>
      <c r="I4001" t="s">
        <v>26</v>
      </c>
      <c r="J4001">
        <v>4</v>
      </c>
      <c r="K4001">
        <v>15195.97</v>
      </c>
      <c r="L4001" t="s">
        <v>23</v>
      </c>
      <c r="M4001" t="str">
        <f>IF(PatientData[[#This Row],[Age]]&lt;=30,"18-30",IF(PatientData[[#This Row],[Age]]&lt;=40,"31-40",IF(PatientData[[#This Row],[Age]]&lt;=50,"41-50",IF(PatientData[[#This Row],[Age]]&lt;=60,"51-60",IF(PatientData[[#This Row],[Age]]&lt;=70,"61-70",IF(PatientData[[#This Row],[Age]]&lt;=80,"71-80","80+"))))))</f>
        <v>71-80</v>
      </c>
    </row>
    <row r="4002" spans="1:13" x14ac:dyDescent="0.25">
      <c r="A4002" t="s">
        <v>4026</v>
      </c>
      <c r="B4002">
        <v>75</v>
      </c>
      <c r="C4002" t="s">
        <v>25</v>
      </c>
      <c r="D4002">
        <v>124</v>
      </c>
      <c r="E4002">
        <v>229.78422738378299</v>
      </c>
      <c r="F4002">
        <v>27.142842197344699</v>
      </c>
      <c r="G4002" t="s">
        <v>18</v>
      </c>
      <c r="H4002" t="s">
        <v>19</v>
      </c>
      <c r="I4002" t="s">
        <v>26</v>
      </c>
      <c r="J4002">
        <v>6</v>
      </c>
      <c r="K4002">
        <v>16496.2</v>
      </c>
      <c r="L4002" t="s">
        <v>23</v>
      </c>
      <c r="M4002" t="str">
        <f>IF(PatientData[[#This Row],[Age]]&lt;=30,"18-30",IF(PatientData[[#This Row],[Age]]&lt;=40,"31-40",IF(PatientData[[#This Row],[Age]]&lt;=50,"41-50",IF(PatientData[[#This Row],[Age]]&lt;=60,"51-60",IF(PatientData[[#This Row],[Age]]&lt;=70,"61-70",IF(PatientData[[#This Row],[Age]]&lt;=80,"71-80","80+"))))))</f>
        <v>71-80</v>
      </c>
    </row>
    <row r="4003" spans="1:13" x14ac:dyDescent="0.25">
      <c r="A4003" t="s">
        <v>4027</v>
      </c>
      <c r="B4003">
        <v>47</v>
      </c>
      <c r="C4003" t="s">
        <v>13</v>
      </c>
      <c r="D4003">
        <v>141</v>
      </c>
      <c r="E4003">
        <v>120</v>
      </c>
      <c r="F4003">
        <v>29.0792546813657</v>
      </c>
      <c r="G4003" t="s">
        <v>14</v>
      </c>
      <c r="H4003" t="s">
        <v>19</v>
      </c>
      <c r="I4003" t="s">
        <v>28</v>
      </c>
      <c r="J4003">
        <v>1</v>
      </c>
      <c r="K4003">
        <v>692.23</v>
      </c>
      <c r="L4003" t="s">
        <v>23</v>
      </c>
      <c r="M4003" t="str">
        <f>IF(PatientData[[#This Row],[Age]]&lt;=30,"18-30",IF(PatientData[[#This Row],[Age]]&lt;=40,"31-40",IF(PatientData[[#This Row],[Age]]&lt;=50,"41-50",IF(PatientData[[#This Row],[Age]]&lt;=60,"51-60",IF(PatientData[[#This Row],[Age]]&lt;=70,"61-70",IF(PatientData[[#This Row],[Age]]&lt;=80,"71-80","80+"))))))</f>
        <v>41-50</v>
      </c>
    </row>
    <row r="4004" spans="1:13" x14ac:dyDescent="0.25">
      <c r="A4004" t="s">
        <v>4028</v>
      </c>
      <c r="B4004">
        <v>52</v>
      </c>
      <c r="C4004" t="s">
        <v>25</v>
      </c>
      <c r="D4004">
        <v>134</v>
      </c>
      <c r="E4004">
        <v>178.66707176999199</v>
      </c>
      <c r="F4004">
        <v>19.4522891410599</v>
      </c>
      <c r="G4004" t="s">
        <v>14</v>
      </c>
      <c r="H4004" t="s">
        <v>22</v>
      </c>
      <c r="I4004" t="s">
        <v>15</v>
      </c>
      <c r="J4004">
        <v>3</v>
      </c>
      <c r="K4004">
        <v>13228.34</v>
      </c>
      <c r="L4004" t="s">
        <v>16</v>
      </c>
      <c r="M4004" t="str">
        <f>IF(PatientData[[#This Row],[Age]]&lt;=30,"18-30",IF(PatientData[[#This Row],[Age]]&lt;=40,"31-40",IF(PatientData[[#This Row],[Age]]&lt;=50,"41-50",IF(PatientData[[#This Row],[Age]]&lt;=60,"51-60",IF(PatientData[[#This Row],[Age]]&lt;=70,"61-70",IF(PatientData[[#This Row],[Age]]&lt;=80,"71-80","80+"))))))</f>
        <v>51-60</v>
      </c>
    </row>
    <row r="4005" spans="1:13" x14ac:dyDescent="0.25">
      <c r="A4005" t="s">
        <v>4029</v>
      </c>
      <c r="B4005">
        <v>25</v>
      </c>
      <c r="C4005" t="s">
        <v>25</v>
      </c>
      <c r="D4005">
        <v>95</v>
      </c>
      <c r="E4005">
        <v>150.15625341731001</v>
      </c>
      <c r="F4005">
        <v>22.175601282414799</v>
      </c>
      <c r="G4005" t="s">
        <v>14</v>
      </c>
      <c r="H4005" t="s">
        <v>19</v>
      </c>
      <c r="I4005" t="s">
        <v>28</v>
      </c>
      <c r="J4005">
        <v>2</v>
      </c>
      <c r="K4005">
        <v>2543.7800000000002</v>
      </c>
      <c r="L4005" t="s">
        <v>16</v>
      </c>
      <c r="M4005" t="str">
        <f>IF(PatientData[[#This Row],[Age]]&lt;=30,"18-30",IF(PatientData[[#This Row],[Age]]&lt;=40,"31-40",IF(PatientData[[#This Row],[Age]]&lt;=50,"41-50",IF(PatientData[[#This Row],[Age]]&lt;=60,"51-60",IF(PatientData[[#This Row],[Age]]&lt;=70,"61-70",IF(PatientData[[#This Row],[Age]]&lt;=80,"71-80","80+"))))))</f>
        <v>18-30</v>
      </c>
    </row>
    <row r="4006" spans="1:13" x14ac:dyDescent="0.25">
      <c r="A4006" t="s">
        <v>4030</v>
      </c>
      <c r="B4006">
        <v>21</v>
      </c>
      <c r="C4006" t="s">
        <v>13</v>
      </c>
      <c r="D4006">
        <v>124</v>
      </c>
      <c r="E4006">
        <v>258.86952050086802</v>
      </c>
      <c r="F4006">
        <v>28.528000050741401</v>
      </c>
      <c r="G4006" t="s">
        <v>14</v>
      </c>
      <c r="H4006" t="s">
        <v>19</v>
      </c>
      <c r="I4006" t="s">
        <v>28</v>
      </c>
      <c r="J4006">
        <v>3</v>
      </c>
      <c r="K4006">
        <v>4150.49</v>
      </c>
      <c r="L4006" t="s">
        <v>16</v>
      </c>
      <c r="M4006" t="str">
        <f>IF(PatientData[[#This Row],[Age]]&lt;=30,"18-30",IF(PatientData[[#This Row],[Age]]&lt;=40,"31-40",IF(PatientData[[#This Row],[Age]]&lt;=50,"41-50",IF(PatientData[[#This Row],[Age]]&lt;=60,"51-60",IF(PatientData[[#This Row],[Age]]&lt;=70,"61-70",IF(PatientData[[#This Row],[Age]]&lt;=80,"71-80","80+"))))))</f>
        <v>18-30</v>
      </c>
    </row>
    <row r="4007" spans="1:13" x14ac:dyDescent="0.25">
      <c r="A4007" t="s">
        <v>4031</v>
      </c>
      <c r="B4007">
        <v>62</v>
      </c>
      <c r="C4007" t="s">
        <v>25</v>
      </c>
      <c r="D4007">
        <v>121</v>
      </c>
      <c r="E4007">
        <v>189.27111759504399</v>
      </c>
      <c r="F4007">
        <v>29.780310118073999</v>
      </c>
      <c r="G4007" t="s">
        <v>18</v>
      </c>
      <c r="H4007" t="s">
        <v>19</v>
      </c>
      <c r="I4007" t="s">
        <v>15</v>
      </c>
      <c r="J4007">
        <v>5</v>
      </c>
      <c r="K4007">
        <v>6520.31</v>
      </c>
      <c r="L4007" t="s">
        <v>16</v>
      </c>
      <c r="M4007" t="str">
        <f>IF(PatientData[[#This Row],[Age]]&lt;=30,"18-30",IF(PatientData[[#This Row],[Age]]&lt;=40,"31-40",IF(PatientData[[#This Row],[Age]]&lt;=50,"41-50",IF(PatientData[[#This Row],[Age]]&lt;=60,"51-60",IF(PatientData[[#This Row],[Age]]&lt;=70,"61-70",IF(PatientData[[#This Row],[Age]]&lt;=80,"71-80","80+"))))))</f>
        <v>61-70</v>
      </c>
    </row>
    <row r="4008" spans="1:13" x14ac:dyDescent="0.25">
      <c r="A4008" t="s">
        <v>4032</v>
      </c>
      <c r="B4008">
        <v>32</v>
      </c>
      <c r="C4008" t="s">
        <v>25</v>
      </c>
      <c r="D4008">
        <v>121</v>
      </c>
      <c r="E4008" t="s">
        <v>10051</v>
      </c>
      <c r="F4008">
        <v>15.602516473573001</v>
      </c>
      <c r="G4008" t="s">
        <v>14</v>
      </c>
      <c r="H4008" t="s">
        <v>22</v>
      </c>
      <c r="I4008" t="s">
        <v>15</v>
      </c>
      <c r="J4008">
        <v>1</v>
      </c>
      <c r="K4008">
        <v>14409.8</v>
      </c>
      <c r="L4008" t="s">
        <v>23</v>
      </c>
      <c r="M4008" t="str">
        <f>IF(PatientData[[#This Row],[Age]]&lt;=30,"18-30",IF(PatientData[[#This Row],[Age]]&lt;=40,"31-40",IF(PatientData[[#This Row],[Age]]&lt;=50,"41-50",IF(PatientData[[#This Row],[Age]]&lt;=60,"51-60",IF(PatientData[[#This Row],[Age]]&lt;=70,"61-70",IF(PatientData[[#This Row],[Age]]&lt;=80,"71-80","80+"))))))</f>
        <v>31-40</v>
      </c>
    </row>
    <row r="4009" spans="1:13" x14ac:dyDescent="0.25">
      <c r="A4009" t="s">
        <v>4033</v>
      </c>
      <c r="B4009">
        <v>65</v>
      </c>
      <c r="C4009" t="s">
        <v>13</v>
      </c>
      <c r="D4009">
        <v>112</v>
      </c>
      <c r="E4009">
        <v>258.50478481712003</v>
      </c>
      <c r="F4009">
        <v>37.238567829831602</v>
      </c>
      <c r="G4009" t="s">
        <v>18</v>
      </c>
      <c r="H4009" t="s">
        <v>19</v>
      </c>
      <c r="I4009" t="s">
        <v>15</v>
      </c>
      <c r="J4009" t="s">
        <v>10051</v>
      </c>
      <c r="K4009">
        <v>13533.44</v>
      </c>
      <c r="L4009" t="s">
        <v>20</v>
      </c>
      <c r="M4009" t="str">
        <f>IF(PatientData[[#This Row],[Age]]&lt;=30,"18-30",IF(PatientData[[#This Row],[Age]]&lt;=40,"31-40",IF(PatientData[[#This Row],[Age]]&lt;=50,"41-50",IF(PatientData[[#This Row],[Age]]&lt;=60,"51-60",IF(PatientData[[#This Row],[Age]]&lt;=70,"61-70",IF(PatientData[[#This Row],[Age]]&lt;=80,"71-80","80+"))))))</f>
        <v>61-70</v>
      </c>
    </row>
    <row r="4010" spans="1:13" x14ac:dyDescent="0.25">
      <c r="A4010" t="s">
        <v>4034</v>
      </c>
      <c r="B4010">
        <v>51</v>
      </c>
      <c r="C4010" t="s">
        <v>13</v>
      </c>
      <c r="D4010">
        <v>134</v>
      </c>
      <c r="E4010">
        <v>208.71701161026701</v>
      </c>
      <c r="F4010">
        <v>27.599680510893499</v>
      </c>
      <c r="G4010" t="s">
        <v>36</v>
      </c>
      <c r="H4010" t="s">
        <v>22</v>
      </c>
      <c r="I4010" t="s">
        <v>26</v>
      </c>
      <c r="J4010">
        <v>5</v>
      </c>
      <c r="K4010">
        <v>14623.92</v>
      </c>
      <c r="L4010" t="s">
        <v>20</v>
      </c>
      <c r="M4010" t="str">
        <f>IF(PatientData[[#This Row],[Age]]&lt;=30,"18-30",IF(PatientData[[#This Row],[Age]]&lt;=40,"31-40",IF(PatientData[[#This Row],[Age]]&lt;=50,"41-50",IF(PatientData[[#This Row],[Age]]&lt;=60,"51-60",IF(PatientData[[#This Row],[Age]]&lt;=70,"61-70",IF(PatientData[[#This Row],[Age]]&lt;=80,"71-80","80+"))))))</f>
        <v>51-60</v>
      </c>
    </row>
    <row r="4011" spans="1:13" x14ac:dyDescent="0.25">
      <c r="A4011" t="s">
        <v>4035</v>
      </c>
      <c r="B4011">
        <v>54</v>
      </c>
      <c r="C4011" t="s">
        <v>13</v>
      </c>
      <c r="D4011">
        <v>156</v>
      </c>
      <c r="E4011" t="s">
        <v>10051</v>
      </c>
      <c r="F4011">
        <v>20.357808762228601</v>
      </c>
      <c r="G4011" t="s">
        <v>14</v>
      </c>
      <c r="H4011" t="s">
        <v>19</v>
      </c>
      <c r="I4011" t="s">
        <v>28</v>
      </c>
      <c r="J4011">
        <v>5</v>
      </c>
      <c r="K4011">
        <v>4153.7</v>
      </c>
      <c r="L4011" t="s">
        <v>23</v>
      </c>
      <c r="M4011" t="str">
        <f>IF(PatientData[[#This Row],[Age]]&lt;=30,"18-30",IF(PatientData[[#This Row],[Age]]&lt;=40,"31-40",IF(PatientData[[#This Row],[Age]]&lt;=50,"41-50",IF(PatientData[[#This Row],[Age]]&lt;=60,"51-60",IF(PatientData[[#This Row],[Age]]&lt;=70,"61-70",IF(PatientData[[#This Row],[Age]]&lt;=80,"71-80","80+"))))))</f>
        <v>51-60</v>
      </c>
    </row>
    <row r="4012" spans="1:13" x14ac:dyDescent="0.25">
      <c r="A4012" t="s">
        <v>4036</v>
      </c>
      <c r="B4012">
        <v>28</v>
      </c>
      <c r="C4012" t="s">
        <v>13</v>
      </c>
      <c r="D4012">
        <v>136</v>
      </c>
      <c r="E4012">
        <v>206.35006722684901</v>
      </c>
      <c r="F4012">
        <v>34.438615260075601</v>
      </c>
      <c r="G4012" t="s">
        <v>36</v>
      </c>
      <c r="H4012" t="s">
        <v>19</v>
      </c>
      <c r="I4012" t="s">
        <v>28</v>
      </c>
      <c r="J4012">
        <v>10</v>
      </c>
      <c r="K4012">
        <v>4852.97</v>
      </c>
      <c r="L4012" t="s">
        <v>16</v>
      </c>
      <c r="M4012" t="str">
        <f>IF(PatientData[[#This Row],[Age]]&lt;=30,"18-30",IF(PatientData[[#This Row],[Age]]&lt;=40,"31-40",IF(PatientData[[#This Row],[Age]]&lt;=50,"41-50",IF(PatientData[[#This Row],[Age]]&lt;=60,"51-60",IF(PatientData[[#This Row],[Age]]&lt;=70,"61-70",IF(PatientData[[#This Row],[Age]]&lt;=80,"71-80","80+"))))))</f>
        <v>18-30</v>
      </c>
    </row>
    <row r="4013" spans="1:13" x14ac:dyDescent="0.25">
      <c r="A4013" t="s">
        <v>4037</v>
      </c>
      <c r="B4013">
        <v>59</v>
      </c>
      <c r="C4013" t="s">
        <v>13</v>
      </c>
      <c r="D4013">
        <v>141</v>
      </c>
      <c r="E4013">
        <v>230.18810414584399</v>
      </c>
      <c r="F4013">
        <v>29.118394946826001</v>
      </c>
      <c r="G4013" t="s">
        <v>18</v>
      </c>
      <c r="H4013" t="s">
        <v>22</v>
      </c>
      <c r="I4013" t="s">
        <v>26</v>
      </c>
      <c r="J4013">
        <v>3</v>
      </c>
      <c r="K4013">
        <v>12658.66</v>
      </c>
      <c r="L4013" t="s">
        <v>20</v>
      </c>
      <c r="M4013" t="str">
        <f>IF(PatientData[[#This Row],[Age]]&lt;=30,"18-30",IF(PatientData[[#This Row],[Age]]&lt;=40,"31-40",IF(PatientData[[#This Row],[Age]]&lt;=50,"41-50",IF(PatientData[[#This Row],[Age]]&lt;=60,"51-60",IF(PatientData[[#This Row],[Age]]&lt;=70,"61-70",IF(PatientData[[#This Row],[Age]]&lt;=80,"71-80","80+"))))))</f>
        <v>51-60</v>
      </c>
    </row>
    <row r="4014" spans="1:13" x14ac:dyDescent="0.25">
      <c r="A4014" t="s">
        <v>4038</v>
      </c>
      <c r="B4014">
        <v>60</v>
      </c>
      <c r="C4014" t="s">
        <v>13</v>
      </c>
      <c r="D4014">
        <v>134</v>
      </c>
      <c r="E4014">
        <v>184.22880674370501</v>
      </c>
      <c r="F4014">
        <v>31.8605972780813</v>
      </c>
      <c r="G4014" t="s">
        <v>14</v>
      </c>
      <c r="H4014" t="s">
        <v>19</v>
      </c>
      <c r="I4014" t="s">
        <v>28</v>
      </c>
      <c r="J4014">
        <v>4</v>
      </c>
      <c r="K4014">
        <v>6690.14</v>
      </c>
      <c r="L4014" t="s">
        <v>16</v>
      </c>
      <c r="M4014" t="str">
        <f>IF(PatientData[[#This Row],[Age]]&lt;=30,"18-30",IF(PatientData[[#This Row],[Age]]&lt;=40,"31-40",IF(PatientData[[#This Row],[Age]]&lt;=50,"41-50",IF(PatientData[[#This Row],[Age]]&lt;=60,"51-60",IF(PatientData[[#This Row],[Age]]&lt;=70,"61-70",IF(PatientData[[#This Row],[Age]]&lt;=80,"71-80","80+"))))))</f>
        <v>51-60</v>
      </c>
    </row>
    <row r="4015" spans="1:13" x14ac:dyDescent="0.25">
      <c r="A4015" t="s">
        <v>4039</v>
      </c>
      <c r="B4015">
        <v>60</v>
      </c>
      <c r="C4015" t="s">
        <v>25</v>
      </c>
      <c r="D4015">
        <v>113</v>
      </c>
      <c r="E4015">
        <v>155.02893615172999</v>
      </c>
      <c r="F4015">
        <v>27.159457910681599</v>
      </c>
      <c r="G4015" t="s">
        <v>14</v>
      </c>
      <c r="H4015" t="s">
        <v>19</v>
      </c>
      <c r="I4015" t="s">
        <v>15</v>
      </c>
      <c r="J4015">
        <v>2</v>
      </c>
      <c r="K4015">
        <v>10186.74</v>
      </c>
      <c r="L4015" t="s">
        <v>16</v>
      </c>
      <c r="M4015" t="str">
        <f>IF(PatientData[[#This Row],[Age]]&lt;=30,"18-30",IF(PatientData[[#This Row],[Age]]&lt;=40,"31-40",IF(PatientData[[#This Row],[Age]]&lt;=50,"41-50",IF(PatientData[[#This Row],[Age]]&lt;=60,"51-60",IF(PatientData[[#This Row],[Age]]&lt;=70,"61-70",IF(PatientData[[#This Row],[Age]]&lt;=80,"71-80","80+"))))))</f>
        <v>51-60</v>
      </c>
    </row>
    <row r="4016" spans="1:13" x14ac:dyDescent="0.25">
      <c r="A4016" t="s">
        <v>4040</v>
      </c>
      <c r="B4016">
        <v>69</v>
      </c>
      <c r="C4016" t="s">
        <v>13</v>
      </c>
      <c r="D4016" t="s">
        <v>10051</v>
      </c>
      <c r="E4016">
        <v>198.814163383927</v>
      </c>
      <c r="F4016">
        <v>20.920287708210701</v>
      </c>
      <c r="G4016" t="s">
        <v>36</v>
      </c>
      <c r="H4016" t="s">
        <v>19</v>
      </c>
      <c r="I4016" t="s">
        <v>10051</v>
      </c>
      <c r="J4016">
        <v>3</v>
      </c>
      <c r="K4016" t="s">
        <v>10051</v>
      </c>
      <c r="L4016" t="s">
        <v>16</v>
      </c>
      <c r="M4016" t="str">
        <f>IF(PatientData[[#This Row],[Age]]&lt;=30,"18-30",IF(PatientData[[#This Row],[Age]]&lt;=40,"31-40",IF(PatientData[[#This Row],[Age]]&lt;=50,"41-50",IF(PatientData[[#This Row],[Age]]&lt;=60,"51-60",IF(PatientData[[#This Row],[Age]]&lt;=70,"61-70",IF(PatientData[[#This Row],[Age]]&lt;=80,"71-80","80+"))))))</f>
        <v>61-70</v>
      </c>
    </row>
    <row r="4017" spans="1:13" x14ac:dyDescent="0.25">
      <c r="A4017" t="s">
        <v>4041</v>
      </c>
      <c r="B4017">
        <v>50</v>
      </c>
      <c r="C4017" t="s">
        <v>13</v>
      </c>
      <c r="D4017">
        <v>144</v>
      </c>
      <c r="E4017">
        <v>210.034773004058</v>
      </c>
      <c r="F4017">
        <v>22.903336791624099</v>
      </c>
      <c r="G4017" t="s">
        <v>14</v>
      </c>
      <c r="H4017" t="s">
        <v>19</v>
      </c>
      <c r="I4017" t="s">
        <v>28</v>
      </c>
      <c r="J4017">
        <v>2</v>
      </c>
      <c r="K4017">
        <v>2775.05</v>
      </c>
      <c r="L4017" t="s">
        <v>16</v>
      </c>
      <c r="M4017" t="str">
        <f>IF(PatientData[[#This Row],[Age]]&lt;=30,"18-30",IF(PatientData[[#This Row],[Age]]&lt;=40,"31-40",IF(PatientData[[#This Row],[Age]]&lt;=50,"41-50",IF(PatientData[[#This Row],[Age]]&lt;=60,"51-60",IF(PatientData[[#This Row],[Age]]&lt;=70,"61-70",IF(PatientData[[#This Row],[Age]]&lt;=80,"71-80","80+"))))))</f>
        <v>41-50</v>
      </c>
    </row>
    <row r="4018" spans="1:13" x14ac:dyDescent="0.25">
      <c r="A4018" t="s">
        <v>4042</v>
      </c>
      <c r="B4018">
        <v>75</v>
      </c>
      <c r="C4018" t="s">
        <v>13</v>
      </c>
      <c r="D4018">
        <v>121</v>
      </c>
      <c r="E4018">
        <v>264.64814566974098</v>
      </c>
      <c r="F4018">
        <v>27.501777230433799</v>
      </c>
      <c r="G4018" t="s">
        <v>36</v>
      </c>
      <c r="H4018" t="s">
        <v>19</v>
      </c>
      <c r="I4018" t="s">
        <v>26</v>
      </c>
      <c r="J4018">
        <v>4</v>
      </c>
      <c r="K4018">
        <v>19421.310000000001</v>
      </c>
      <c r="L4018" t="s">
        <v>16</v>
      </c>
      <c r="M4018" t="str">
        <f>IF(PatientData[[#This Row],[Age]]&lt;=30,"18-30",IF(PatientData[[#This Row],[Age]]&lt;=40,"31-40",IF(PatientData[[#This Row],[Age]]&lt;=50,"41-50",IF(PatientData[[#This Row],[Age]]&lt;=60,"51-60",IF(PatientData[[#This Row],[Age]]&lt;=70,"61-70",IF(PatientData[[#This Row],[Age]]&lt;=80,"71-80","80+"))))))</f>
        <v>71-80</v>
      </c>
    </row>
    <row r="4019" spans="1:13" x14ac:dyDescent="0.25">
      <c r="A4019" t="s">
        <v>4043</v>
      </c>
      <c r="B4019">
        <v>37</v>
      </c>
      <c r="C4019" t="s">
        <v>25</v>
      </c>
      <c r="D4019">
        <v>159</v>
      </c>
      <c r="E4019">
        <v>175.95690169508401</v>
      </c>
      <c r="F4019">
        <v>19.351217360157101</v>
      </c>
      <c r="G4019" t="s">
        <v>10051</v>
      </c>
      <c r="H4019" t="s">
        <v>19</v>
      </c>
      <c r="I4019" t="s">
        <v>28</v>
      </c>
      <c r="J4019">
        <v>5</v>
      </c>
      <c r="K4019">
        <v>7495.12</v>
      </c>
      <c r="L4019" t="s">
        <v>16</v>
      </c>
      <c r="M4019" t="str">
        <f>IF(PatientData[[#This Row],[Age]]&lt;=30,"18-30",IF(PatientData[[#This Row],[Age]]&lt;=40,"31-40",IF(PatientData[[#This Row],[Age]]&lt;=50,"41-50",IF(PatientData[[#This Row],[Age]]&lt;=60,"51-60",IF(PatientData[[#This Row],[Age]]&lt;=70,"61-70",IF(PatientData[[#This Row],[Age]]&lt;=80,"71-80","80+"))))))</f>
        <v>31-40</v>
      </c>
    </row>
    <row r="4020" spans="1:13" x14ac:dyDescent="0.25">
      <c r="A4020" t="s">
        <v>4044</v>
      </c>
      <c r="B4020">
        <v>42</v>
      </c>
      <c r="C4020" t="s">
        <v>25</v>
      </c>
      <c r="D4020">
        <v>145</v>
      </c>
      <c r="E4020">
        <v>233.93097076376401</v>
      </c>
      <c r="F4020">
        <v>28.972440977278701</v>
      </c>
      <c r="G4020" t="s">
        <v>14</v>
      </c>
      <c r="H4020" t="s">
        <v>22</v>
      </c>
      <c r="I4020" t="s">
        <v>28</v>
      </c>
      <c r="J4020">
        <v>2</v>
      </c>
      <c r="K4020">
        <v>2480.7600000000002</v>
      </c>
      <c r="L4020" t="s">
        <v>16</v>
      </c>
      <c r="M4020" t="str">
        <f>IF(PatientData[[#This Row],[Age]]&lt;=30,"18-30",IF(PatientData[[#This Row],[Age]]&lt;=40,"31-40",IF(PatientData[[#This Row],[Age]]&lt;=50,"41-50",IF(PatientData[[#This Row],[Age]]&lt;=60,"51-60",IF(PatientData[[#This Row],[Age]]&lt;=70,"61-70",IF(PatientData[[#This Row],[Age]]&lt;=80,"71-80","80+"))))))</f>
        <v>41-50</v>
      </c>
    </row>
    <row r="4021" spans="1:13" x14ac:dyDescent="0.25">
      <c r="A4021" t="s">
        <v>4045</v>
      </c>
      <c r="B4021">
        <v>53</v>
      </c>
      <c r="C4021" t="s">
        <v>25</v>
      </c>
      <c r="D4021">
        <v>148</v>
      </c>
      <c r="E4021">
        <v>188.88788400669901</v>
      </c>
      <c r="F4021">
        <v>25.905929452160901</v>
      </c>
      <c r="G4021" t="s">
        <v>18</v>
      </c>
      <c r="H4021" t="s">
        <v>22</v>
      </c>
      <c r="I4021" t="s">
        <v>15</v>
      </c>
      <c r="J4021">
        <v>2</v>
      </c>
      <c r="K4021">
        <v>10186.26</v>
      </c>
      <c r="L4021" t="s">
        <v>16</v>
      </c>
      <c r="M4021" t="str">
        <f>IF(PatientData[[#This Row],[Age]]&lt;=30,"18-30",IF(PatientData[[#This Row],[Age]]&lt;=40,"31-40",IF(PatientData[[#This Row],[Age]]&lt;=50,"41-50",IF(PatientData[[#This Row],[Age]]&lt;=60,"51-60",IF(PatientData[[#This Row],[Age]]&lt;=70,"61-70",IF(PatientData[[#This Row],[Age]]&lt;=80,"71-80","80+"))))))</f>
        <v>51-60</v>
      </c>
    </row>
    <row r="4022" spans="1:13" x14ac:dyDescent="0.25">
      <c r="A4022" t="s">
        <v>4046</v>
      </c>
      <c r="B4022">
        <v>58</v>
      </c>
      <c r="C4022" t="s">
        <v>13</v>
      </c>
      <c r="D4022">
        <v>111</v>
      </c>
      <c r="E4022">
        <v>188.97526764544199</v>
      </c>
      <c r="F4022">
        <v>22.811348828937799</v>
      </c>
      <c r="G4022" t="s">
        <v>14</v>
      </c>
      <c r="H4022" t="s">
        <v>22</v>
      </c>
      <c r="I4022" t="s">
        <v>15</v>
      </c>
      <c r="J4022">
        <v>3</v>
      </c>
      <c r="K4022">
        <v>11835.32</v>
      </c>
      <c r="L4022" t="s">
        <v>16</v>
      </c>
      <c r="M4022" t="str">
        <f>IF(PatientData[[#This Row],[Age]]&lt;=30,"18-30",IF(PatientData[[#This Row],[Age]]&lt;=40,"31-40",IF(PatientData[[#This Row],[Age]]&lt;=50,"41-50",IF(PatientData[[#This Row],[Age]]&lt;=60,"51-60",IF(PatientData[[#This Row],[Age]]&lt;=70,"61-70",IF(PatientData[[#This Row],[Age]]&lt;=80,"71-80","80+"))))))</f>
        <v>51-60</v>
      </c>
    </row>
    <row r="4023" spans="1:13" x14ac:dyDescent="0.25">
      <c r="A4023" t="s">
        <v>4047</v>
      </c>
      <c r="B4023">
        <v>21</v>
      </c>
      <c r="C4023" t="s">
        <v>13</v>
      </c>
      <c r="D4023">
        <v>117</v>
      </c>
      <c r="E4023">
        <v>226.07952635964401</v>
      </c>
      <c r="F4023" t="s">
        <v>10051</v>
      </c>
      <c r="G4023" t="s">
        <v>36</v>
      </c>
      <c r="H4023" t="s">
        <v>19</v>
      </c>
      <c r="I4023" t="s">
        <v>15</v>
      </c>
      <c r="J4023">
        <v>7</v>
      </c>
      <c r="K4023">
        <v>7036.14</v>
      </c>
      <c r="L4023" t="s">
        <v>16</v>
      </c>
      <c r="M4023" t="str">
        <f>IF(PatientData[[#This Row],[Age]]&lt;=30,"18-30",IF(PatientData[[#This Row],[Age]]&lt;=40,"31-40",IF(PatientData[[#This Row],[Age]]&lt;=50,"41-50",IF(PatientData[[#This Row],[Age]]&lt;=60,"51-60",IF(PatientData[[#This Row],[Age]]&lt;=70,"61-70",IF(PatientData[[#This Row],[Age]]&lt;=80,"71-80","80+"))))))</f>
        <v>18-30</v>
      </c>
    </row>
    <row r="4024" spans="1:13" x14ac:dyDescent="0.25">
      <c r="A4024" t="s">
        <v>4048</v>
      </c>
      <c r="B4024">
        <v>26</v>
      </c>
      <c r="C4024" t="s">
        <v>25</v>
      </c>
      <c r="D4024">
        <v>128</v>
      </c>
      <c r="E4024">
        <v>212.22916781456101</v>
      </c>
      <c r="F4024">
        <v>26.8680964406234</v>
      </c>
      <c r="G4024" t="s">
        <v>18</v>
      </c>
      <c r="H4024" t="s">
        <v>19</v>
      </c>
      <c r="I4024" t="s">
        <v>28</v>
      </c>
      <c r="J4024">
        <v>3</v>
      </c>
      <c r="K4024">
        <v>5031.95</v>
      </c>
      <c r="L4024" t="s">
        <v>23</v>
      </c>
      <c r="M4024" t="str">
        <f>IF(PatientData[[#This Row],[Age]]&lt;=30,"18-30",IF(PatientData[[#This Row],[Age]]&lt;=40,"31-40",IF(PatientData[[#This Row],[Age]]&lt;=50,"41-50",IF(PatientData[[#This Row],[Age]]&lt;=60,"51-60",IF(PatientData[[#This Row],[Age]]&lt;=70,"61-70",IF(PatientData[[#This Row],[Age]]&lt;=80,"71-80","80+"))))))</f>
        <v>18-30</v>
      </c>
    </row>
    <row r="4025" spans="1:13" x14ac:dyDescent="0.25">
      <c r="A4025" t="s">
        <v>4049</v>
      </c>
      <c r="B4025">
        <v>39</v>
      </c>
      <c r="C4025" t="s">
        <v>13</v>
      </c>
      <c r="D4025">
        <v>137</v>
      </c>
      <c r="E4025">
        <v>204.10202804842299</v>
      </c>
      <c r="F4025">
        <v>22.312352210009202</v>
      </c>
      <c r="G4025" t="s">
        <v>10051</v>
      </c>
      <c r="H4025" t="s">
        <v>19</v>
      </c>
      <c r="I4025" t="s">
        <v>28</v>
      </c>
      <c r="J4025">
        <v>5</v>
      </c>
      <c r="K4025">
        <v>6220.85</v>
      </c>
      <c r="L4025" t="s">
        <v>16</v>
      </c>
      <c r="M4025" t="str">
        <f>IF(PatientData[[#This Row],[Age]]&lt;=30,"18-30",IF(PatientData[[#This Row],[Age]]&lt;=40,"31-40",IF(PatientData[[#This Row],[Age]]&lt;=50,"41-50",IF(PatientData[[#This Row],[Age]]&lt;=60,"51-60",IF(PatientData[[#This Row],[Age]]&lt;=70,"61-70",IF(PatientData[[#This Row],[Age]]&lt;=80,"71-80","80+"))))))</f>
        <v>31-40</v>
      </c>
    </row>
    <row r="4026" spans="1:13" x14ac:dyDescent="0.25">
      <c r="A4026" t="s">
        <v>4050</v>
      </c>
      <c r="B4026">
        <v>76</v>
      </c>
      <c r="C4026" t="s">
        <v>13</v>
      </c>
      <c r="D4026">
        <v>128</v>
      </c>
      <c r="E4026">
        <v>209.73864142238099</v>
      </c>
      <c r="F4026">
        <v>28.814830717145099</v>
      </c>
      <c r="G4026" t="s">
        <v>18</v>
      </c>
      <c r="H4026" t="s">
        <v>22</v>
      </c>
      <c r="I4026" t="s">
        <v>26</v>
      </c>
      <c r="J4026">
        <v>5</v>
      </c>
      <c r="K4026">
        <v>14649.22</v>
      </c>
      <c r="L4026" t="s">
        <v>16</v>
      </c>
      <c r="M4026" t="str">
        <f>IF(PatientData[[#This Row],[Age]]&lt;=30,"18-30",IF(PatientData[[#This Row],[Age]]&lt;=40,"31-40",IF(PatientData[[#This Row],[Age]]&lt;=50,"41-50",IF(PatientData[[#This Row],[Age]]&lt;=60,"51-60",IF(PatientData[[#This Row],[Age]]&lt;=70,"61-70",IF(PatientData[[#This Row],[Age]]&lt;=80,"71-80","80+"))))))</f>
        <v>71-80</v>
      </c>
    </row>
    <row r="4027" spans="1:13" x14ac:dyDescent="0.25">
      <c r="A4027" t="s">
        <v>4051</v>
      </c>
      <c r="B4027">
        <v>63</v>
      </c>
      <c r="C4027" t="s">
        <v>25</v>
      </c>
      <c r="D4027">
        <v>117</v>
      </c>
      <c r="E4027">
        <v>167.474056531402</v>
      </c>
      <c r="F4027">
        <v>31.316649561007502</v>
      </c>
      <c r="G4027" t="s">
        <v>18</v>
      </c>
      <c r="H4027" t="s">
        <v>19</v>
      </c>
      <c r="I4027" t="s">
        <v>15</v>
      </c>
      <c r="J4027">
        <v>1</v>
      </c>
      <c r="K4027">
        <v>9289.07</v>
      </c>
      <c r="L4027" t="s">
        <v>16</v>
      </c>
      <c r="M4027" t="str">
        <f>IF(PatientData[[#This Row],[Age]]&lt;=30,"18-30",IF(PatientData[[#This Row],[Age]]&lt;=40,"31-40",IF(PatientData[[#This Row],[Age]]&lt;=50,"41-50",IF(PatientData[[#This Row],[Age]]&lt;=60,"51-60",IF(PatientData[[#This Row],[Age]]&lt;=70,"61-70",IF(PatientData[[#This Row],[Age]]&lt;=80,"71-80","80+"))))))</f>
        <v>61-70</v>
      </c>
    </row>
    <row r="4028" spans="1:13" x14ac:dyDescent="0.25">
      <c r="A4028" t="s">
        <v>4052</v>
      </c>
      <c r="B4028">
        <v>53</v>
      </c>
      <c r="C4028" t="s">
        <v>25</v>
      </c>
      <c r="D4028">
        <v>104</v>
      </c>
      <c r="E4028">
        <v>140.54617017955499</v>
      </c>
      <c r="F4028">
        <v>22.5753165923403</v>
      </c>
      <c r="G4028" t="s">
        <v>14</v>
      </c>
      <c r="H4028" t="s">
        <v>19</v>
      </c>
      <c r="I4028" t="s">
        <v>28</v>
      </c>
      <c r="J4028">
        <v>5</v>
      </c>
      <c r="K4028">
        <v>4985.32</v>
      </c>
      <c r="L4028" t="s">
        <v>16</v>
      </c>
      <c r="M4028" t="str">
        <f>IF(PatientData[[#This Row],[Age]]&lt;=30,"18-30",IF(PatientData[[#This Row],[Age]]&lt;=40,"31-40",IF(PatientData[[#This Row],[Age]]&lt;=50,"41-50",IF(PatientData[[#This Row],[Age]]&lt;=60,"51-60",IF(PatientData[[#This Row],[Age]]&lt;=70,"61-70",IF(PatientData[[#This Row],[Age]]&lt;=80,"71-80","80+"))))))</f>
        <v>51-60</v>
      </c>
    </row>
    <row r="4029" spans="1:13" x14ac:dyDescent="0.25">
      <c r="A4029" t="s">
        <v>4053</v>
      </c>
      <c r="B4029">
        <v>55</v>
      </c>
      <c r="C4029" t="s">
        <v>13</v>
      </c>
      <c r="D4029">
        <v>125</v>
      </c>
      <c r="E4029">
        <v>267.503597975861</v>
      </c>
      <c r="F4029">
        <v>33.155985905145897</v>
      </c>
      <c r="G4029" t="s">
        <v>18</v>
      </c>
      <c r="H4029" t="s">
        <v>22</v>
      </c>
      <c r="I4029" t="s">
        <v>15</v>
      </c>
      <c r="J4029">
        <v>3</v>
      </c>
      <c r="K4029">
        <v>4909.55</v>
      </c>
      <c r="L4029" t="s">
        <v>23</v>
      </c>
      <c r="M4029" t="str">
        <f>IF(PatientData[[#This Row],[Age]]&lt;=30,"18-30",IF(PatientData[[#This Row],[Age]]&lt;=40,"31-40",IF(PatientData[[#This Row],[Age]]&lt;=50,"41-50",IF(PatientData[[#This Row],[Age]]&lt;=60,"51-60",IF(PatientData[[#This Row],[Age]]&lt;=70,"61-70",IF(PatientData[[#This Row],[Age]]&lt;=80,"71-80","80+"))))))</f>
        <v>51-60</v>
      </c>
    </row>
    <row r="4030" spans="1:13" x14ac:dyDescent="0.25">
      <c r="A4030" t="s">
        <v>4054</v>
      </c>
      <c r="B4030">
        <v>49</v>
      </c>
      <c r="C4030" t="s">
        <v>13</v>
      </c>
      <c r="D4030">
        <v>151</v>
      </c>
      <c r="E4030">
        <v>298.53570325368298</v>
      </c>
      <c r="F4030">
        <v>24.809132632935899</v>
      </c>
      <c r="G4030" t="s">
        <v>18</v>
      </c>
      <c r="H4030" t="s">
        <v>19</v>
      </c>
      <c r="I4030" t="s">
        <v>28</v>
      </c>
      <c r="J4030">
        <v>4</v>
      </c>
      <c r="K4030">
        <v>4558.3900000000003</v>
      </c>
      <c r="L4030" t="s">
        <v>16</v>
      </c>
      <c r="M4030" t="str">
        <f>IF(PatientData[[#This Row],[Age]]&lt;=30,"18-30",IF(PatientData[[#This Row],[Age]]&lt;=40,"31-40",IF(PatientData[[#This Row],[Age]]&lt;=50,"41-50",IF(PatientData[[#This Row],[Age]]&lt;=60,"51-60",IF(PatientData[[#This Row],[Age]]&lt;=70,"61-70",IF(PatientData[[#This Row],[Age]]&lt;=80,"71-80","80+"))))))</f>
        <v>41-50</v>
      </c>
    </row>
    <row r="4031" spans="1:13" x14ac:dyDescent="0.25">
      <c r="A4031" t="s">
        <v>4055</v>
      </c>
      <c r="B4031">
        <v>41</v>
      </c>
      <c r="C4031" t="s">
        <v>13</v>
      </c>
      <c r="D4031">
        <v>150</v>
      </c>
      <c r="E4031">
        <v>253.47726918111999</v>
      </c>
      <c r="F4031">
        <v>23.084623055057801</v>
      </c>
      <c r="G4031" t="s">
        <v>18</v>
      </c>
      <c r="H4031" t="s">
        <v>19</v>
      </c>
      <c r="I4031" t="s">
        <v>15</v>
      </c>
      <c r="J4031">
        <v>1</v>
      </c>
      <c r="K4031">
        <v>11846.65</v>
      </c>
      <c r="L4031" t="s">
        <v>16</v>
      </c>
      <c r="M4031" t="str">
        <f>IF(PatientData[[#This Row],[Age]]&lt;=30,"18-30",IF(PatientData[[#This Row],[Age]]&lt;=40,"31-40",IF(PatientData[[#This Row],[Age]]&lt;=50,"41-50",IF(PatientData[[#This Row],[Age]]&lt;=60,"51-60",IF(PatientData[[#This Row],[Age]]&lt;=70,"61-70",IF(PatientData[[#This Row],[Age]]&lt;=80,"71-80","80+"))))))</f>
        <v>41-50</v>
      </c>
    </row>
    <row r="4032" spans="1:13" x14ac:dyDescent="0.25">
      <c r="A4032" t="s">
        <v>4056</v>
      </c>
      <c r="B4032">
        <v>65</v>
      </c>
      <c r="C4032" t="s">
        <v>13</v>
      </c>
      <c r="D4032">
        <v>170</v>
      </c>
      <c r="E4032">
        <v>280.22028594196701</v>
      </c>
      <c r="F4032">
        <v>27.6283460013092</v>
      </c>
      <c r="G4032" t="s">
        <v>14</v>
      </c>
      <c r="H4032" t="s">
        <v>19</v>
      </c>
      <c r="I4032" t="s">
        <v>15</v>
      </c>
      <c r="J4032">
        <v>8</v>
      </c>
      <c r="K4032">
        <v>9488.4699999999993</v>
      </c>
      <c r="L4032" t="s">
        <v>23</v>
      </c>
      <c r="M4032" t="str">
        <f>IF(PatientData[[#This Row],[Age]]&lt;=30,"18-30",IF(PatientData[[#This Row],[Age]]&lt;=40,"31-40",IF(PatientData[[#This Row],[Age]]&lt;=50,"41-50",IF(PatientData[[#This Row],[Age]]&lt;=60,"51-60",IF(PatientData[[#This Row],[Age]]&lt;=70,"61-70",IF(PatientData[[#This Row],[Age]]&lt;=80,"71-80","80+"))))))</f>
        <v>61-70</v>
      </c>
    </row>
    <row r="4033" spans="1:13" x14ac:dyDescent="0.25">
      <c r="A4033" t="s">
        <v>4057</v>
      </c>
      <c r="B4033">
        <v>64</v>
      </c>
      <c r="C4033" t="s">
        <v>25</v>
      </c>
      <c r="D4033">
        <v>111</v>
      </c>
      <c r="E4033">
        <v>250.27343647967399</v>
      </c>
      <c r="F4033">
        <v>25.687497346352</v>
      </c>
      <c r="G4033" t="s">
        <v>14</v>
      </c>
      <c r="H4033" t="s">
        <v>19</v>
      </c>
      <c r="I4033" t="s">
        <v>28</v>
      </c>
      <c r="J4033">
        <v>2</v>
      </c>
      <c r="K4033">
        <v>5464.81</v>
      </c>
      <c r="L4033" t="s">
        <v>16</v>
      </c>
      <c r="M4033" t="str">
        <f>IF(PatientData[[#This Row],[Age]]&lt;=30,"18-30",IF(PatientData[[#This Row],[Age]]&lt;=40,"31-40",IF(PatientData[[#This Row],[Age]]&lt;=50,"41-50",IF(PatientData[[#This Row],[Age]]&lt;=60,"51-60",IF(PatientData[[#This Row],[Age]]&lt;=70,"61-70",IF(PatientData[[#This Row],[Age]]&lt;=80,"71-80","80+"))))))</f>
        <v>61-70</v>
      </c>
    </row>
    <row r="4034" spans="1:13" x14ac:dyDescent="0.25">
      <c r="A4034" t="s">
        <v>4058</v>
      </c>
      <c r="B4034">
        <v>56</v>
      </c>
      <c r="C4034" t="s">
        <v>13</v>
      </c>
      <c r="D4034">
        <v>143</v>
      </c>
      <c r="E4034">
        <v>204.03859987377501</v>
      </c>
      <c r="F4034">
        <v>21.9976337539855</v>
      </c>
      <c r="G4034" t="s">
        <v>14</v>
      </c>
      <c r="H4034" t="s">
        <v>19</v>
      </c>
      <c r="I4034" t="s">
        <v>15</v>
      </c>
      <c r="J4034">
        <v>3</v>
      </c>
      <c r="K4034">
        <v>9064.7199999999993</v>
      </c>
      <c r="L4034" t="s">
        <v>16</v>
      </c>
      <c r="M4034" t="str">
        <f>IF(PatientData[[#This Row],[Age]]&lt;=30,"18-30",IF(PatientData[[#This Row],[Age]]&lt;=40,"31-40",IF(PatientData[[#This Row],[Age]]&lt;=50,"41-50",IF(PatientData[[#This Row],[Age]]&lt;=60,"51-60",IF(PatientData[[#This Row],[Age]]&lt;=70,"61-70",IF(PatientData[[#This Row],[Age]]&lt;=80,"71-80","80+"))))))</f>
        <v>51-60</v>
      </c>
    </row>
    <row r="4035" spans="1:13" x14ac:dyDescent="0.25">
      <c r="A4035" t="s">
        <v>4059</v>
      </c>
      <c r="B4035">
        <v>45</v>
      </c>
      <c r="C4035" t="s">
        <v>13</v>
      </c>
      <c r="D4035">
        <v>120</v>
      </c>
      <c r="E4035">
        <v>280.710463706464</v>
      </c>
      <c r="F4035">
        <v>22.097742235137702</v>
      </c>
      <c r="G4035" t="s">
        <v>14</v>
      </c>
      <c r="H4035" t="s">
        <v>19</v>
      </c>
      <c r="I4035" t="s">
        <v>28</v>
      </c>
      <c r="J4035">
        <v>3</v>
      </c>
      <c r="K4035">
        <v>4028.96</v>
      </c>
      <c r="L4035" t="s">
        <v>16</v>
      </c>
      <c r="M4035" t="str">
        <f>IF(PatientData[[#This Row],[Age]]&lt;=30,"18-30",IF(PatientData[[#This Row],[Age]]&lt;=40,"31-40",IF(PatientData[[#This Row],[Age]]&lt;=50,"41-50",IF(PatientData[[#This Row],[Age]]&lt;=60,"51-60",IF(PatientData[[#This Row],[Age]]&lt;=70,"61-70",IF(PatientData[[#This Row],[Age]]&lt;=80,"71-80","80+"))))))</f>
        <v>41-50</v>
      </c>
    </row>
    <row r="4036" spans="1:13" x14ac:dyDescent="0.25">
      <c r="A4036" t="s">
        <v>4060</v>
      </c>
      <c r="B4036">
        <v>38</v>
      </c>
      <c r="C4036" t="s">
        <v>25</v>
      </c>
      <c r="D4036">
        <v>149</v>
      </c>
      <c r="E4036">
        <v>207.604370929586</v>
      </c>
      <c r="F4036">
        <v>29.593389187714401</v>
      </c>
      <c r="G4036" t="s">
        <v>14</v>
      </c>
      <c r="H4036" t="s">
        <v>22</v>
      </c>
      <c r="I4036" t="s">
        <v>28</v>
      </c>
      <c r="J4036">
        <v>4</v>
      </c>
      <c r="K4036">
        <v>3736.52</v>
      </c>
      <c r="L4036" t="s">
        <v>43</v>
      </c>
      <c r="M4036" t="str">
        <f>IF(PatientData[[#This Row],[Age]]&lt;=30,"18-30",IF(PatientData[[#This Row],[Age]]&lt;=40,"31-40",IF(PatientData[[#This Row],[Age]]&lt;=50,"41-50",IF(PatientData[[#This Row],[Age]]&lt;=60,"51-60",IF(PatientData[[#This Row],[Age]]&lt;=70,"61-70",IF(PatientData[[#This Row],[Age]]&lt;=80,"71-80","80+"))))))</f>
        <v>31-40</v>
      </c>
    </row>
    <row r="4037" spans="1:13" x14ac:dyDescent="0.25">
      <c r="A4037" t="s">
        <v>4061</v>
      </c>
      <c r="B4037">
        <v>37</v>
      </c>
      <c r="C4037" t="s">
        <v>25</v>
      </c>
      <c r="D4037">
        <v>152</v>
      </c>
      <c r="E4037">
        <v>280.72166267952002</v>
      </c>
      <c r="F4037">
        <v>31.215716761562401</v>
      </c>
      <c r="G4037" t="s">
        <v>14</v>
      </c>
      <c r="H4037" t="s">
        <v>19</v>
      </c>
      <c r="I4037" t="s">
        <v>28</v>
      </c>
      <c r="J4037">
        <v>3</v>
      </c>
      <c r="K4037">
        <v>2978.53</v>
      </c>
      <c r="L4037" t="s">
        <v>16</v>
      </c>
      <c r="M4037" t="str">
        <f>IF(PatientData[[#This Row],[Age]]&lt;=30,"18-30",IF(PatientData[[#This Row],[Age]]&lt;=40,"31-40",IF(PatientData[[#This Row],[Age]]&lt;=50,"41-50",IF(PatientData[[#This Row],[Age]]&lt;=60,"51-60",IF(PatientData[[#This Row],[Age]]&lt;=70,"61-70",IF(PatientData[[#This Row],[Age]]&lt;=80,"71-80","80+"))))))</f>
        <v>31-40</v>
      </c>
    </row>
    <row r="4038" spans="1:13" x14ac:dyDescent="0.25">
      <c r="A4038" t="s">
        <v>4062</v>
      </c>
      <c r="B4038">
        <v>68</v>
      </c>
      <c r="C4038" t="s">
        <v>13</v>
      </c>
      <c r="D4038">
        <v>111</v>
      </c>
      <c r="E4038">
        <v>254.02533576069499</v>
      </c>
      <c r="F4038">
        <v>28.9460837848438</v>
      </c>
      <c r="G4038" t="s">
        <v>36</v>
      </c>
      <c r="H4038" t="s">
        <v>19</v>
      </c>
      <c r="I4038" t="s">
        <v>26</v>
      </c>
      <c r="J4038">
        <v>8</v>
      </c>
      <c r="K4038">
        <v>15773.07</v>
      </c>
      <c r="L4038" t="s">
        <v>16</v>
      </c>
      <c r="M4038" t="str">
        <f>IF(PatientData[[#This Row],[Age]]&lt;=30,"18-30",IF(PatientData[[#This Row],[Age]]&lt;=40,"31-40",IF(PatientData[[#This Row],[Age]]&lt;=50,"41-50",IF(PatientData[[#This Row],[Age]]&lt;=60,"51-60",IF(PatientData[[#This Row],[Age]]&lt;=70,"61-70",IF(PatientData[[#This Row],[Age]]&lt;=80,"71-80","80+"))))))</f>
        <v>61-70</v>
      </c>
    </row>
    <row r="4039" spans="1:13" x14ac:dyDescent="0.25">
      <c r="A4039" t="s">
        <v>4063</v>
      </c>
      <c r="B4039">
        <v>53</v>
      </c>
      <c r="C4039" t="s">
        <v>13</v>
      </c>
      <c r="D4039">
        <v>116</v>
      </c>
      <c r="E4039">
        <v>188.19791640762099</v>
      </c>
      <c r="F4039">
        <v>31.023457525970699</v>
      </c>
      <c r="G4039" t="s">
        <v>14</v>
      </c>
      <c r="H4039" t="s">
        <v>19</v>
      </c>
      <c r="I4039" t="s">
        <v>28</v>
      </c>
      <c r="J4039">
        <v>6</v>
      </c>
      <c r="K4039">
        <v>6673.1</v>
      </c>
      <c r="L4039" t="s">
        <v>16</v>
      </c>
      <c r="M4039" t="str">
        <f>IF(PatientData[[#This Row],[Age]]&lt;=30,"18-30",IF(PatientData[[#This Row],[Age]]&lt;=40,"31-40",IF(PatientData[[#This Row],[Age]]&lt;=50,"41-50",IF(PatientData[[#This Row],[Age]]&lt;=60,"51-60",IF(PatientData[[#This Row],[Age]]&lt;=70,"61-70",IF(PatientData[[#This Row],[Age]]&lt;=80,"71-80","80+"))))))</f>
        <v>51-60</v>
      </c>
    </row>
    <row r="4040" spans="1:13" x14ac:dyDescent="0.25">
      <c r="A4040" t="s">
        <v>4064</v>
      </c>
      <c r="B4040">
        <v>43</v>
      </c>
      <c r="C4040" t="s">
        <v>13</v>
      </c>
      <c r="D4040">
        <v>149</v>
      </c>
      <c r="E4040">
        <v>245.74555807628801</v>
      </c>
      <c r="F4040">
        <v>27.3535633300318</v>
      </c>
      <c r="G4040" t="s">
        <v>14</v>
      </c>
      <c r="H4040" t="s">
        <v>19</v>
      </c>
      <c r="I4040" t="s">
        <v>15</v>
      </c>
      <c r="J4040">
        <v>0</v>
      </c>
      <c r="K4040">
        <v>15068.54</v>
      </c>
      <c r="L4040" t="s">
        <v>16</v>
      </c>
      <c r="M4040" t="str">
        <f>IF(PatientData[[#This Row],[Age]]&lt;=30,"18-30",IF(PatientData[[#This Row],[Age]]&lt;=40,"31-40",IF(PatientData[[#This Row],[Age]]&lt;=50,"41-50",IF(PatientData[[#This Row],[Age]]&lt;=60,"51-60",IF(PatientData[[#This Row],[Age]]&lt;=70,"61-70",IF(PatientData[[#This Row],[Age]]&lt;=80,"71-80","80+"))))))</f>
        <v>41-50</v>
      </c>
    </row>
    <row r="4041" spans="1:13" x14ac:dyDescent="0.25">
      <c r="A4041" t="s">
        <v>4065</v>
      </c>
      <c r="B4041">
        <v>65</v>
      </c>
      <c r="C4041" t="s">
        <v>25</v>
      </c>
      <c r="D4041">
        <v>153</v>
      </c>
      <c r="E4041">
        <v>214.998178171098</v>
      </c>
      <c r="F4041">
        <v>24.6147068927744</v>
      </c>
      <c r="G4041" t="s">
        <v>36</v>
      </c>
      <c r="H4041" t="s">
        <v>19</v>
      </c>
      <c r="I4041" t="s">
        <v>15</v>
      </c>
      <c r="J4041">
        <v>6</v>
      </c>
      <c r="K4041">
        <v>5990.61</v>
      </c>
      <c r="L4041" t="s">
        <v>23</v>
      </c>
      <c r="M4041" t="str">
        <f>IF(PatientData[[#This Row],[Age]]&lt;=30,"18-30",IF(PatientData[[#This Row],[Age]]&lt;=40,"31-40",IF(PatientData[[#This Row],[Age]]&lt;=50,"41-50",IF(PatientData[[#This Row],[Age]]&lt;=60,"51-60",IF(PatientData[[#This Row],[Age]]&lt;=70,"61-70",IF(PatientData[[#This Row],[Age]]&lt;=80,"71-80","80+"))))))</f>
        <v>61-70</v>
      </c>
    </row>
    <row r="4042" spans="1:13" x14ac:dyDescent="0.25">
      <c r="A4042" t="s">
        <v>4066</v>
      </c>
      <c r="B4042">
        <v>38</v>
      </c>
      <c r="C4042" t="s">
        <v>13</v>
      </c>
      <c r="D4042">
        <v>122</v>
      </c>
      <c r="E4042">
        <v>253.320127819226</v>
      </c>
      <c r="F4042">
        <v>27.205375904476998</v>
      </c>
      <c r="G4042" t="s">
        <v>36</v>
      </c>
      <c r="H4042" t="s">
        <v>22</v>
      </c>
      <c r="I4042" t="s">
        <v>26</v>
      </c>
      <c r="J4042">
        <v>5</v>
      </c>
      <c r="K4042">
        <v>5467.1</v>
      </c>
      <c r="L4042" t="s">
        <v>23</v>
      </c>
      <c r="M4042" t="str">
        <f>IF(PatientData[[#This Row],[Age]]&lt;=30,"18-30",IF(PatientData[[#This Row],[Age]]&lt;=40,"31-40",IF(PatientData[[#This Row],[Age]]&lt;=50,"41-50",IF(PatientData[[#This Row],[Age]]&lt;=60,"51-60",IF(PatientData[[#This Row],[Age]]&lt;=70,"61-70",IF(PatientData[[#This Row],[Age]]&lt;=80,"71-80","80+"))))))</f>
        <v>31-40</v>
      </c>
    </row>
    <row r="4043" spans="1:13" x14ac:dyDescent="0.25">
      <c r="A4043" t="s">
        <v>4067</v>
      </c>
      <c r="B4043">
        <v>45</v>
      </c>
      <c r="C4043" t="s">
        <v>13</v>
      </c>
      <c r="D4043">
        <v>145</v>
      </c>
      <c r="E4043">
        <v>207.323720121897</v>
      </c>
      <c r="F4043">
        <v>24.933908648576399</v>
      </c>
      <c r="G4043" t="s">
        <v>18</v>
      </c>
      <c r="H4043" t="s">
        <v>19</v>
      </c>
      <c r="I4043" t="s">
        <v>15</v>
      </c>
      <c r="J4043">
        <v>1</v>
      </c>
      <c r="K4043">
        <v>11342.91</v>
      </c>
      <c r="L4043" t="s">
        <v>16</v>
      </c>
      <c r="M4043" t="str">
        <f>IF(PatientData[[#This Row],[Age]]&lt;=30,"18-30",IF(PatientData[[#This Row],[Age]]&lt;=40,"31-40",IF(PatientData[[#This Row],[Age]]&lt;=50,"41-50",IF(PatientData[[#This Row],[Age]]&lt;=60,"51-60",IF(PatientData[[#This Row],[Age]]&lt;=70,"61-70",IF(PatientData[[#This Row],[Age]]&lt;=80,"71-80","80+"))))))</f>
        <v>41-50</v>
      </c>
    </row>
    <row r="4044" spans="1:13" x14ac:dyDescent="0.25">
      <c r="A4044" t="s">
        <v>4068</v>
      </c>
      <c r="B4044">
        <v>38</v>
      </c>
      <c r="C4044" t="s">
        <v>13</v>
      </c>
      <c r="D4044">
        <v>126</v>
      </c>
      <c r="E4044">
        <v>196.16381976540899</v>
      </c>
      <c r="F4044">
        <v>27.663081916822399</v>
      </c>
      <c r="G4044" t="s">
        <v>14</v>
      </c>
      <c r="H4044" t="s">
        <v>22</v>
      </c>
      <c r="I4044" t="s">
        <v>15</v>
      </c>
      <c r="J4044">
        <v>4</v>
      </c>
      <c r="K4044">
        <v>7764.58</v>
      </c>
      <c r="L4044" t="s">
        <v>16</v>
      </c>
      <c r="M4044" t="str">
        <f>IF(PatientData[[#This Row],[Age]]&lt;=30,"18-30",IF(PatientData[[#This Row],[Age]]&lt;=40,"31-40",IF(PatientData[[#This Row],[Age]]&lt;=50,"41-50",IF(PatientData[[#This Row],[Age]]&lt;=60,"51-60",IF(PatientData[[#This Row],[Age]]&lt;=70,"61-70",IF(PatientData[[#This Row],[Age]]&lt;=80,"71-80","80+"))))))</f>
        <v>31-40</v>
      </c>
    </row>
    <row r="4045" spans="1:13" x14ac:dyDescent="0.25">
      <c r="A4045" t="s">
        <v>4069</v>
      </c>
      <c r="B4045">
        <v>74</v>
      </c>
      <c r="C4045" t="s">
        <v>13</v>
      </c>
      <c r="D4045">
        <v>123</v>
      </c>
      <c r="E4045">
        <v>190.479296460813</v>
      </c>
      <c r="F4045">
        <v>18.859841543198399</v>
      </c>
      <c r="G4045" t="s">
        <v>14</v>
      </c>
      <c r="H4045" t="s">
        <v>19</v>
      </c>
      <c r="I4045" t="s">
        <v>15</v>
      </c>
      <c r="J4045">
        <v>5</v>
      </c>
      <c r="K4045">
        <v>6745.7</v>
      </c>
      <c r="L4045" t="s">
        <v>10051</v>
      </c>
      <c r="M4045" t="str">
        <f>IF(PatientData[[#This Row],[Age]]&lt;=30,"18-30",IF(PatientData[[#This Row],[Age]]&lt;=40,"31-40",IF(PatientData[[#This Row],[Age]]&lt;=50,"41-50",IF(PatientData[[#This Row],[Age]]&lt;=60,"51-60",IF(PatientData[[#This Row],[Age]]&lt;=70,"61-70",IF(PatientData[[#This Row],[Age]]&lt;=80,"71-80","80+"))))))</f>
        <v>71-80</v>
      </c>
    </row>
    <row r="4046" spans="1:13" x14ac:dyDescent="0.25">
      <c r="A4046" t="s">
        <v>4070</v>
      </c>
      <c r="B4046">
        <v>49</v>
      </c>
      <c r="C4046" t="s">
        <v>13</v>
      </c>
      <c r="D4046">
        <v>117</v>
      </c>
      <c r="E4046">
        <v>158.95575112784999</v>
      </c>
      <c r="F4046">
        <v>25.111177046792399</v>
      </c>
      <c r="G4046" t="s">
        <v>18</v>
      </c>
      <c r="H4046" t="s">
        <v>19</v>
      </c>
      <c r="I4046" t="s">
        <v>15</v>
      </c>
      <c r="J4046">
        <v>5</v>
      </c>
      <c r="K4046">
        <v>15600.21</v>
      </c>
      <c r="L4046" t="s">
        <v>16</v>
      </c>
      <c r="M4046" t="str">
        <f>IF(PatientData[[#This Row],[Age]]&lt;=30,"18-30",IF(PatientData[[#This Row],[Age]]&lt;=40,"31-40",IF(PatientData[[#This Row],[Age]]&lt;=50,"41-50",IF(PatientData[[#This Row],[Age]]&lt;=60,"51-60",IF(PatientData[[#This Row],[Age]]&lt;=70,"61-70",IF(PatientData[[#This Row],[Age]]&lt;=80,"71-80","80+"))))))</f>
        <v>41-50</v>
      </c>
    </row>
    <row r="4047" spans="1:13" x14ac:dyDescent="0.25">
      <c r="A4047" t="s">
        <v>4071</v>
      </c>
      <c r="B4047">
        <v>67</v>
      </c>
      <c r="C4047" t="s">
        <v>25</v>
      </c>
      <c r="D4047">
        <v>109</v>
      </c>
      <c r="E4047">
        <v>203.34509930655</v>
      </c>
      <c r="F4047">
        <v>23.6316245619165</v>
      </c>
      <c r="G4047" t="s">
        <v>36</v>
      </c>
      <c r="H4047" t="s">
        <v>19</v>
      </c>
      <c r="I4047" t="s">
        <v>26</v>
      </c>
      <c r="J4047">
        <v>5</v>
      </c>
      <c r="K4047" t="s">
        <v>10051</v>
      </c>
      <c r="L4047" t="s">
        <v>16</v>
      </c>
      <c r="M4047" t="str">
        <f>IF(PatientData[[#This Row],[Age]]&lt;=30,"18-30",IF(PatientData[[#This Row],[Age]]&lt;=40,"31-40",IF(PatientData[[#This Row],[Age]]&lt;=50,"41-50",IF(PatientData[[#This Row],[Age]]&lt;=60,"51-60",IF(PatientData[[#This Row],[Age]]&lt;=70,"61-70",IF(PatientData[[#This Row],[Age]]&lt;=80,"71-80","80+"))))))</f>
        <v>61-70</v>
      </c>
    </row>
    <row r="4048" spans="1:13" x14ac:dyDescent="0.25">
      <c r="A4048" t="s">
        <v>4072</v>
      </c>
      <c r="B4048">
        <v>76</v>
      </c>
      <c r="C4048" t="s">
        <v>13</v>
      </c>
      <c r="D4048">
        <v>125</v>
      </c>
      <c r="E4048">
        <v>324.20642204373098</v>
      </c>
      <c r="F4048">
        <v>28.232170894071</v>
      </c>
      <c r="G4048" t="s">
        <v>14</v>
      </c>
      <c r="H4048" t="s">
        <v>19</v>
      </c>
      <c r="I4048" t="s">
        <v>15</v>
      </c>
      <c r="J4048">
        <v>3</v>
      </c>
      <c r="K4048">
        <v>8500.34</v>
      </c>
      <c r="L4048" t="s">
        <v>16</v>
      </c>
      <c r="M4048" t="str">
        <f>IF(PatientData[[#This Row],[Age]]&lt;=30,"18-30",IF(PatientData[[#This Row],[Age]]&lt;=40,"31-40",IF(PatientData[[#This Row],[Age]]&lt;=50,"41-50",IF(PatientData[[#This Row],[Age]]&lt;=60,"51-60",IF(PatientData[[#This Row],[Age]]&lt;=70,"61-70",IF(PatientData[[#This Row],[Age]]&lt;=80,"71-80","80+"))))))</f>
        <v>71-80</v>
      </c>
    </row>
    <row r="4049" spans="1:13" x14ac:dyDescent="0.25">
      <c r="A4049" t="s">
        <v>4073</v>
      </c>
      <c r="B4049">
        <v>72</v>
      </c>
      <c r="C4049" t="s">
        <v>13</v>
      </c>
      <c r="D4049">
        <v>145</v>
      </c>
      <c r="E4049">
        <v>288.28884739815402</v>
      </c>
      <c r="F4049">
        <v>21.0429622656143</v>
      </c>
      <c r="G4049" t="s">
        <v>18</v>
      </c>
      <c r="H4049" t="s">
        <v>22</v>
      </c>
      <c r="I4049" t="s">
        <v>26</v>
      </c>
      <c r="J4049">
        <v>0</v>
      </c>
      <c r="K4049">
        <v>10844.22</v>
      </c>
      <c r="L4049" t="s">
        <v>16</v>
      </c>
      <c r="M4049" t="str">
        <f>IF(PatientData[[#This Row],[Age]]&lt;=30,"18-30",IF(PatientData[[#This Row],[Age]]&lt;=40,"31-40",IF(PatientData[[#This Row],[Age]]&lt;=50,"41-50",IF(PatientData[[#This Row],[Age]]&lt;=60,"51-60",IF(PatientData[[#This Row],[Age]]&lt;=70,"61-70",IF(PatientData[[#This Row],[Age]]&lt;=80,"71-80","80+"))))))</f>
        <v>71-80</v>
      </c>
    </row>
    <row r="4050" spans="1:13" x14ac:dyDescent="0.25">
      <c r="A4050" t="s">
        <v>4074</v>
      </c>
      <c r="B4050">
        <v>46</v>
      </c>
      <c r="C4050" t="s">
        <v>25</v>
      </c>
      <c r="D4050">
        <v>134</v>
      </c>
      <c r="E4050">
        <v>283.09217193883001</v>
      </c>
      <c r="F4050">
        <v>19.563876462210601</v>
      </c>
      <c r="G4050" t="s">
        <v>36</v>
      </c>
      <c r="H4050" t="s">
        <v>19</v>
      </c>
      <c r="I4050" t="s">
        <v>26</v>
      </c>
      <c r="J4050">
        <v>5</v>
      </c>
      <c r="K4050">
        <v>19584.060000000001</v>
      </c>
      <c r="L4050" t="s">
        <v>23</v>
      </c>
      <c r="M4050" t="str">
        <f>IF(PatientData[[#This Row],[Age]]&lt;=30,"18-30",IF(PatientData[[#This Row],[Age]]&lt;=40,"31-40",IF(PatientData[[#This Row],[Age]]&lt;=50,"41-50",IF(PatientData[[#This Row],[Age]]&lt;=60,"51-60",IF(PatientData[[#This Row],[Age]]&lt;=70,"61-70",IF(PatientData[[#This Row],[Age]]&lt;=80,"71-80","80+"))))))</f>
        <v>41-50</v>
      </c>
    </row>
    <row r="4051" spans="1:13" x14ac:dyDescent="0.25">
      <c r="A4051" t="s">
        <v>4075</v>
      </c>
      <c r="B4051">
        <v>83</v>
      </c>
      <c r="C4051" t="s">
        <v>25</v>
      </c>
      <c r="D4051">
        <v>153</v>
      </c>
      <c r="E4051">
        <v>174.59123501285899</v>
      </c>
      <c r="F4051">
        <v>24.810221822263699</v>
      </c>
      <c r="G4051" t="s">
        <v>14</v>
      </c>
      <c r="H4051" t="s">
        <v>19</v>
      </c>
      <c r="I4051" t="s">
        <v>10051</v>
      </c>
      <c r="J4051">
        <v>1</v>
      </c>
      <c r="K4051">
        <v>3461.73</v>
      </c>
      <c r="L4051" t="s">
        <v>23</v>
      </c>
      <c r="M4051" t="str">
        <f>IF(PatientData[[#This Row],[Age]]&lt;=30,"18-30",IF(PatientData[[#This Row],[Age]]&lt;=40,"31-40",IF(PatientData[[#This Row],[Age]]&lt;=50,"41-50",IF(PatientData[[#This Row],[Age]]&lt;=60,"51-60",IF(PatientData[[#This Row],[Age]]&lt;=70,"61-70",IF(PatientData[[#This Row],[Age]]&lt;=80,"71-80","80+"))))))</f>
        <v>80+</v>
      </c>
    </row>
    <row r="4052" spans="1:13" x14ac:dyDescent="0.25">
      <c r="A4052" t="s">
        <v>4076</v>
      </c>
      <c r="B4052">
        <v>45</v>
      </c>
      <c r="C4052" t="s">
        <v>25</v>
      </c>
      <c r="D4052">
        <v>161</v>
      </c>
      <c r="E4052">
        <v>259.32548405222599</v>
      </c>
      <c r="F4052">
        <v>25.990707394066799</v>
      </c>
      <c r="G4052" t="s">
        <v>18</v>
      </c>
      <c r="H4052" t="s">
        <v>19</v>
      </c>
      <c r="I4052" t="s">
        <v>28</v>
      </c>
      <c r="J4052">
        <v>3</v>
      </c>
      <c r="K4052">
        <v>4005.01</v>
      </c>
      <c r="L4052" t="s">
        <v>23</v>
      </c>
      <c r="M4052" t="str">
        <f>IF(PatientData[[#This Row],[Age]]&lt;=30,"18-30",IF(PatientData[[#This Row],[Age]]&lt;=40,"31-40",IF(PatientData[[#This Row],[Age]]&lt;=50,"41-50",IF(PatientData[[#This Row],[Age]]&lt;=60,"51-60",IF(PatientData[[#This Row],[Age]]&lt;=70,"61-70",IF(PatientData[[#This Row],[Age]]&lt;=80,"71-80","80+"))))))</f>
        <v>41-50</v>
      </c>
    </row>
    <row r="4053" spans="1:13" x14ac:dyDescent="0.25">
      <c r="A4053" t="s">
        <v>4077</v>
      </c>
      <c r="B4053">
        <v>58</v>
      </c>
      <c r="C4053" t="s">
        <v>13</v>
      </c>
      <c r="D4053">
        <v>162</v>
      </c>
      <c r="E4053">
        <v>207.27718777152501</v>
      </c>
      <c r="F4053">
        <v>17.3578663010646</v>
      </c>
      <c r="G4053" t="s">
        <v>14</v>
      </c>
      <c r="H4053" t="s">
        <v>19</v>
      </c>
      <c r="I4053" t="s">
        <v>28</v>
      </c>
      <c r="J4053">
        <v>4</v>
      </c>
      <c r="K4053">
        <v>3526.08</v>
      </c>
      <c r="L4053" t="s">
        <v>23</v>
      </c>
      <c r="M4053" t="str">
        <f>IF(PatientData[[#This Row],[Age]]&lt;=30,"18-30",IF(PatientData[[#This Row],[Age]]&lt;=40,"31-40",IF(PatientData[[#This Row],[Age]]&lt;=50,"41-50",IF(PatientData[[#This Row],[Age]]&lt;=60,"51-60",IF(PatientData[[#This Row],[Age]]&lt;=70,"61-70",IF(PatientData[[#This Row],[Age]]&lt;=80,"71-80","80+"))))))</f>
        <v>51-60</v>
      </c>
    </row>
    <row r="4054" spans="1:13" x14ac:dyDescent="0.25">
      <c r="A4054" t="s">
        <v>4078</v>
      </c>
      <c r="B4054">
        <v>64</v>
      </c>
      <c r="C4054" t="s">
        <v>13</v>
      </c>
      <c r="D4054">
        <v>157</v>
      </c>
      <c r="E4054">
        <v>336.94214650055801</v>
      </c>
      <c r="F4054">
        <v>32.5106285405069</v>
      </c>
      <c r="G4054" t="s">
        <v>18</v>
      </c>
      <c r="H4054" t="s">
        <v>22</v>
      </c>
      <c r="I4054" t="s">
        <v>26</v>
      </c>
      <c r="J4054">
        <v>2</v>
      </c>
      <c r="K4054">
        <v>15588.39</v>
      </c>
      <c r="L4054" t="s">
        <v>43</v>
      </c>
      <c r="M4054" t="str">
        <f>IF(PatientData[[#This Row],[Age]]&lt;=30,"18-30",IF(PatientData[[#This Row],[Age]]&lt;=40,"31-40",IF(PatientData[[#This Row],[Age]]&lt;=50,"41-50",IF(PatientData[[#This Row],[Age]]&lt;=60,"51-60",IF(PatientData[[#This Row],[Age]]&lt;=70,"61-70",IF(PatientData[[#This Row],[Age]]&lt;=80,"71-80","80+"))))))</f>
        <v>61-70</v>
      </c>
    </row>
    <row r="4055" spans="1:13" x14ac:dyDescent="0.25">
      <c r="A4055" t="s">
        <v>4079</v>
      </c>
      <c r="B4055">
        <v>39</v>
      </c>
      <c r="C4055" t="s">
        <v>13</v>
      </c>
      <c r="D4055">
        <v>158</v>
      </c>
      <c r="E4055" t="s">
        <v>10051</v>
      </c>
      <c r="F4055">
        <v>21.853995695416302</v>
      </c>
      <c r="G4055" t="s">
        <v>14</v>
      </c>
      <c r="H4055" t="s">
        <v>19</v>
      </c>
      <c r="I4055" t="s">
        <v>26</v>
      </c>
      <c r="J4055">
        <v>1</v>
      </c>
      <c r="K4055">
        <v>15632.48</v>
      </c>
      <c r="L4055" t="s">
        <v>23</v>
      </c>
      <c r="M4055" t="str">
        <f>IF(PatientData[[#This Row],[Age]]&lt;=30,"18-30",IF(PatientData[[#This Row],[Age]]&lt;=40,"31-40",IF(PatientData[[#This Row],[Age]]&lt;=50,"41-50",IF(PatientData[[#This Row],[Age]]&lt;=60,"51-60",IF(PatientData[[#This Row],[Age]]&lt;=70,"61-70",IF(PatientData[[#This Row],[Age]]&lt;=80,"71-80","80+"))))))</f>
        <v>31-40</v>
      </c>
    </row>
    <row r="4056" spans="1:13" x14ac:dyDescent="0.25">
      <c r="A4056" t="s">
        <v>4080</v>
      </c>
      <c r="B4056">
        <v>73</v>
      </c>
      <c r="C4056" t="s">
        <v>13</v>
      </c>
      <c r="D4056">
        <v>181</v>
      </c>
      <c r="E4056">
        <v>261.44912507412198</v>
      </c>
      <c r="F4056">
        <v>23.127132174037801</v>
      </c>
      <c r="G4056" t="s">
        <v>36</v>
      </c>
      <c r="H4056" t="s">
        <v>19</v>
      </c>
      <c r="I4056" t="s">
        <v>26</v>
      </c>
      <c r="J4056">
        <v>7</v>
      </c>
      <c r="K4056">
        <v>18831.62</v>
      </c>
      <c r="L4056" t="s">
        <v>16</v>
      </c>
      <c r="M4056" t="str">
        <f>IF(PatientData[[#This Row],[Age]]&lt;=30,"18-30",IF(PatientData[[#This Row],[Age]]&lt;=40,"31-40",IF(PatientData[[#This Row],[Age]]&lt;=50,"41-50",IF(PatientData[[#This Row],[Age]]&lt;=60,"51-60",IF(PatientData[[#This Row],[Age]]&lt;=70,"61-70",IF(PatientData[[#This Row],[Age]]&lt;=80,"71-80","80+"))))))</f>
        <v>71-80</v>
      </c>
    </row>
    <row r="4057" spans="1:13" x14ac:dyDescent="0.25">
      <c r="A4057" t="s">
        <v>4081</v>
      </c>
      <c r="B4057">
        <v>59</v>
      </c>
      <c r="C4057" t="s">
        <v>13</v>
      </c>
      <c r="D4057">
        <v>142</v>
      </c>
      <c r="E4057">
        <v>200.242561140421</v>
      </c>
      <c r="F4057">
        <v>20.000395787972</v>
      </c>
      <c r="G4057" t="s">
        <v>14</v>
      </c>
      <c r="H4057" t="s">
        <v>19</v>
      </c>
      <c r="I4057" t="s">
        <v>28</v>
      </c>
      <c r="J4057">
        <v>5</v>
      </c>
      <c r="K4057">
        <v>3007.43</v>
      </c>
      <c r="L4057" t="s">
        <v>43</v>
      </c>
      <c r="M4057" t="str">
        <f>IF(PatientData[[#This Row],[Age]]&lt;=30,"18-30",IF(PatientData[[#This Row],[Age]]&lt;=40,"31-40",IF(PatientData[[#This Row],[Age]]&lt;=50,"41-50",IF(PatientData[[#This Row],[Age]]&lt;=60,"51-60",IF(PatientData[[#This Row],[Age]]&lt;=70,"61-70",IF(PatientData[[#This Row],[Age]]&lt;=80,"71-80","80+"))))))</f>
        <v>51-60</v>
      </c>
    </row>
    <row r="4058" spans="1:13" x14ac:dyDescent="0.25">
      <c r="A4058" t="s">
        <v>4082</v>
      </c>
      <c r="B4058">
        <v>69</v>
      </c>
      <c r="C4058" t="s">
        <v>25</v>
      </c>
      <c r="D4058">
        <v>151</v>
      </c>
      <c r="E4058" t="s">
        <v>10051</v>
      </c>
      <c r="F4058">
        <v>22.454024291100701</v>
      </c>
      <c r="G4058" t="s">
        <v>14</v>
      </c>
      <c r="H4058" t="s">
        <v>19</v>
      </c>
      <c r="I4058" t="s">
        <v>28</v>
      </c>
      <c r="J4058">
        <v>4</v>
      </c>
      <c r="K4058">
        <v>5809.39</v>
      </c>
      <c r="L4058" t="s">
        <v>16</v>
      </c>
      <c r="M4058" t="str">
        <f>IF(PatientData[[#This Row],[Age]]&lt;=30,"18-30",IF(PatientData[[#This Row],[Age]]&lt;=40,"31-40",IF(PatientData[[#This Row],[Age]]&lt;=50,"41-50",IF(PatientData[[#This Row],[Age]]&lt;=60,"51-60",IF(PatientData[[#This Row],[Age]]&lt;=70,"61-70",IF(PatientData[[#This Row],[Age]]&lt;=80,"71-80","80+"))))))</f>
        <v>61-70</v>
      </c>
    </row>
    <row r="4059" spans="1:13" x14ac:dyDescent="0.25">
      <c r="A4059" t="s">
        <v>4083</v>
      </c>
      <c r="B4059">
        <v>57</v>
      </c>
      <c r="C4059" t="s">
        <v>13</v>
      </c>
      <c r="D4059">
        <v>94</v>
      </c>
      <c r="E4059">
        <v>192.668589471296</v>
      </c>
      <c r="F4059">
        <v>31.649394271898601</v>
      </c>
      <c r="G4059" t="s">
        <v>10051</v>
      </c>
      <c r="H4059" t="s">
        <v>19</v>
      </c>
      <c r="I4059" t="s">
        <v>15</v>
      </c>
      <c r="J4059">
        <v>2</v>
      </c>
      <c r="K4059">
        <v>8246.16</v>
      </c>
      <c r="L4059" t="s">
        <v>23</v>
      </c>
      <c r="M4059" t="str">
        <f>IF(PatientData[[#This Row],[Age]]&lt;=30,"18-30",IF(PatientData[[#This Row],[Age]]&lt;=40,"31-40",IF(PatientData[[#This Row],[Age]]&lt;=50,"41-50",IF(PatientData[[#This Row],[Age]]&lt;=60,"51-60",IF(PatientData[[#This Row],[Age]]&lt;=70,"61-70",IF(PatientData[[#This Row],[Age]]&lt;=80,"71-80","80+"))))))</f>
        <v>51-60</v>
      </c>
    </row>
    <row r="4060" spans="1:13" x14ac:dyDescent="0.25">
      <c r="A4060" t="s">
        <v>4084</v>
      </c>
      <c r="B4060">
        <v>69</v>
      </c>
      <c r="C4060" t="s">
        <v>13</v>
      </c>
      <c r="D4060">
        <v>108</v>
      </c>
      <c r="E4060">
        <v>276.07713012410898</v>
      </c>
      <c r="F4060">
        <v>26.899619007541201</v>
      </c>
      <c r="G4060" t="s">
        <v>18</v>
      </c>
      <c r="H4060" t="s">
        <v>19</v>
      </c>
      <c r="I4060" t="s">
        <v>15</v>
      </c>
      <c r="J4060">
        <v>4</v>
      </c>
      <c r="K4060">
        <v>7490.39</v>
      </c>
      <c r="L4060" t="s">
        <v>16</v>
      </c>
      <c r="M4060" t="str">
        <f>IF(PatientData[[#This Row],[Age]]&lt;=30,"18-30",IF(PatientData[[#This Row],[Age]]&lt;=40,"31-40",IF(PatientData[[#This Row],[Age]]&lt;=50,"41-50",IF(PatientData[[#This Row],[Age]]&lt;=60,"51-60",IF(PatientData[[#This Row],[Age]]&lt;=70,"61-70",IF(PatientData[[#This Row],[Age]]&lt;=80,"71-80","80+"))))))</f>
        <v>61-70</v>
      </c>
    </row>
    <row r="4061" spans="1:13" x14ac:dyDescent="0.25">
      <c r="A4061" t="s">
        <v>4085</v>
      </c>
      <c r="B4061">
        <v>71</v>
      </c>
      <c r="C4061" t="s">
        <v>13</v>
      </c>
      <c r="D4061">
        <v>145</v>
      </c>
      <c r="E4061">
        <v>294.36976591354602</v>
      </c>
      <c r="F4061">
        <v>33.228154270967103</v>
      </c>
      <c r="G4061" t="s">
        <v>36</v>
      </c>
      <c r="H4061" t="s">
        <v>19</v>
      </c>
      <c r="I4061" t="s">
        <v>26</v>
      </c>
      <c r="J4061">
        <v>6</v>
      </c>
      <c r="K4061">
        <v>4691.51</v>
      </c>
      <c r="L4061" t="s">
        <v>16</v>
      </c>
      <c r="M4061" t="str">
        <f>IF(PatientData[[#This Row],[Age]]&lt;=30,"18-30",IF(PatientData[[#This Row],[Age]]&lt;=40,"31-40",IF(PatientData[[#This Row],[Age]]&lt;=50,"41-50",IF(PatientData[[#This Row],[Age]]&lt;=60,"51-60",IF(PatientData[[#This Row],[Age]]&lt;=70,"61-70",IF(PatientData[[#This Row],[Age]]&lt;=80,"71-80","80+"))))))</f>
        <v>71-80</v>
      </c>
    </row>
    <row r="4062" spans="1:13" x14ac:dyDescent="0.25">
      <c r="A4062" t="s">
        <v>4086</v>
      </c>
      <c r="B4062">
        <v>50</v>
      </c>
      <c r="C4062" t="s">
        <v>13</v>
      </c>
      <c r="D4062">
        <v>131</v>
      </c>
      <c r="E4062">
        <v>252.95577414803</v>
      </c>
      <c r="F4062">
        <v>32.173838059045899</v>
      </c>
      <c r="G4062" t="s">
        <v>18</v>
      </c>
      <c r="H4062" t="s">
        <v>22</v>
      </c>
      <c r="I4062" t="s">
        <v>15</v>
      </c>
      <c r="J4062">
        <v>2</v>
      </c>
      <c r="K4062">
        <v>11364.81</v>
      </c>
      <c r="L4062" t="s">
        <v>23</v>
      </c>
      <c r="M4062" t="str">
        <f>IF(PatientData[[#This Row],[Age]]&lt;=30,"18-30",IF(PatientData[[#This Row],[Age]]&lt;=40,"31-40",IF(PatientData[[#This Row],[Age]]&lt;=50,"41-50",IF(PatientData[[#This Row],[Age]]&lt;=60,"51-60",IF(PatientData[[#This Row],[Age]]&lt;=70,"61-70",IF(PatientData[[#This Row],[Age]]&lt;=80,"71-80","80+"))))))</f>
        <v>41-50</v>
      </c>
    </row>
    <row r="4063" spans="1:13" x14ac:dyDescent="0.25">
      <c r="A4063" t="s">
        <v>4087</v>
      </c>
      <c r="B4063">
        <v>57</v>
      </c>
      <c r="C4063" t="s">
        <v>13</v>
      </c>
      <c r="D4063">
        <v>115</v>
      </c>
      <c r="E4063">
        <v>161.49041740608999</v>
      </c>
      <c r="F4063">
        <v>34.103906912186503</v>
      </c>
      <c r="G4063" t="s">
        <v>14</v>
      </c>
      <c r="H4063" t="s">
        <v>19</v>
      </c>
      <c r="I4063" t="s">
        <v>15</v>
      </c>
      <c r="J4063">
        <v>7</v>
      </c>
      <c r="K4063">
        <v>10458.77</v>
      </c>
      <c r="L4063" t="s">
        <v>16</v>
      </c>
      <c r="M4063" t="str">
        <f>IF(PatientData[[#This Row],[Age]]&lt;=30,"18-30",IF(PatientData[[#This Row],[Age]]&lt;=40,"31-40",IF(PatientData[[#This Row],[Age]]&lt;=50,"41-50",IF(PatientData[[#This Row],[Age]]&lt;=60,"51-60",IF(PatientData[[#This Row],[Age]]&lt;=70,"61-70",IF(PatientData[[#This Row],[Age]]&lt;=80,"71-80","80+"))))))</f>
        <v>51-60</v>
      </c>
    </row>
    <row r="4064" spans="1:13" x14ac:dyDescent="0.25">
      <c r="A4064" t="s">
        <v>4088</v>
      </c>
      <c r="B4064">
        <v>42</v>
      </c>
      <c r="C4064" t="s">
        <v>25</v>
      </c>
      <c r="D4064">
        <v>160</v>
      </c>
      <c r="E4064">
        <v>210.18354067812601</v>
      </c>
      <c r="F4064">
        <v>29.869336204929098</v>
      </c>
      <c r="G4064" t="s">
        <v>14</v>
      </c>
      <c r="H4064" t="s">
        <v>22</v>
      </c>
      <c r="I4064" t="s">
        <v>28</v>
      </c>
      <c r="J4064">
        <v>6</v>
      </c>
      <c r="K4064">
        <v>6119.31</v>
      </c>
      <c r="L4064" t="s">
        <v>20</v>
      </c>
      <c r="M4064" t="str">
        <f>IF(PatientData[[#This Row],[Age]]&lt;=30,"18-30",IF(PatientData[[#This Row],[Age]]&lt;=40,"31-40",IF(PatientData[[#This Row],[Age]]&lt;=50,"41-50",IF(PatientData[[#This Row],[Age]]&lt;=60,"51-60",IF(PatientData[[#This Row],[Age]]&lt;=70,"61-70",IF(PatientData[[#This Row],[Age]]&lt;=80,"71-80","80+"))))))</f>
        <v>41-50</v>
      </c>
    </row>
    <row r="4065" spans="1:13" x14ac:dyDescent="0.25">
      <c r="A4065" t="s">
        <v>4089</v>
      </c>
      <c r="B4065">
        <v>52</v>
      </c>
      <c r="C4065" t="s">
        <v>13</v>
      </c>
      <c r="D4065">
        <v>118</v>
      </c>
      <c r="E4065">
        <v>230.083171585054</v>
      </c>
      <c r="F4065">
        <v>28.1301554974875</v>
      </c>
      <c r="G4065" t="s">
        <v>14</v>
      </c>
      <c r="H4065" t="s">
        <v>22</v>
      </c>
      <c r="I4065" t="s">
        <v>15</v>
      </c>
      <c r="J4065">
        <v>4</v>
      </c>
      <c r="K4065">
        <v>8590.7099999999991</v>
      </c>
      <c r="L4065" t="s">
        <v>16</v>
      </c>
      <c r="M4065" t="str">
        <f>IF(PatientData[[#This Row],[Age]]&lt;=30,"18-30",IF(PatientData[[#This Row],[Age]]&lt;=40,"31-40",IF(PatientData[[#This Row],[Age]]&lt;=50,"41-50",IF(PatientData[[#This Row],[Age]]&lt;=60,"51-60",IF(PatientData[[#This Row],[Age]]&lt;=70,"61-70",IF(PatientData[[#This Row],[Age]]&lt;=80,"71-80","80+"))))))</f>
        <v>51-60</v>
      </c>
    </row>
    <row r="4066" spans="1:13" x14ac:dyDescent="0.25">
      <c r="A4066" t="s">
        <v>4090</v>
      </c>
      <c r="B4066">
        <v>59</v>
      </c>
      <c r="C4066" t="s">
        <v>25</v>
      </c>
      <c r="D4066">
        <v>143</v>
      </c>
      <c r="E4066">
        <v>222.54062230907601</v>
      </c>
      <c r="F4066">
        <v>34.456384318032399</v>
      </c>
      <c r="G4066" t="s">
        <v>14</v>
      </c>
      <c r="H4066" t="s">
        <v>19</v>
      </c>
      <c r="I4066" t="s">
        <v>28</v>
      </c>
      <c r="J4066">
        <v>1</v>
      </c>
      <c r="K4066" t="s">
        <v>10051</v>
      </c>
      <c r="L4066" t="s">
        <v>16</v>
      </c>
      <c r="M4066" t="str">
        <f>IF(PatientData[[#This Row],[Age]]&lt;=30,"18-30",IF(PatientData[[#This Row],[Age]]&lt;=40,"31-40",IF(PatientData[[#This Row],[Age]]&lt;=50,"41-50",IF(PatientData[[#This Row],[Age]]&lt;=60,"51-60",IF(PatientData[[#This Row],[Age]]&lt;=70,"61-70",IF(PatientData[[#This Row],[Age]]&lt;=80,"71-80","80+"))))))</f>
        <v>51-60</v>
      </c>
    </row>
    <row r="4067" spans="1:13" x14ac:dyDescent="0.25">
      <c r="A4067" t="s">
        <v>4091</v>
      </c>
      <c r="B4067">
        <v>68</v>
      </c>
      <c r="C4067" t="s">
        <v>25</v>
      </c>
      <c r="D4067">
        <v>103</v>
      </c>
      <c r="E4067">
        <v>237.105747091051</v>
      </c>
      <c r="F4067">
        <v>24.778481414655602</v>
      </c>
      <c r="G4067" t="s">
        <v>36</v>
      </c>
      <c r="H4067" t="s">
        <v>19</v>
      </c>
      <c r="I4067" t="s">
        <v>26</v>
      </c>
      <c r="J4067">
        <v>9</v>
      </c>
      <c r="K4067">
        <v>26227.599999999999</v>
      </c>
      <c r="L4067" t="s">
        <v>43</v>
      </c>
      <c r="M4067" t="str">
        <f>IF(PatientData[[#This Row],[Age]]&lt;=30,"18-30",IF(PatientData[[#This Row],[Age]]&lt;=40,"31-40",IF(PatientData[[#This Row],[Age]]&lt;=50,"41-50",IF(PatientData[[#This Row],[Age]]&lt;=60,"51-60",IF(PatientData[[#This Row],[Age]]&lt;=70,"61-70",IF(PatientData[[#This Row],[Age]]&lt;=80,"71-80","80+"))))))</f>
        <v>61-70</v>
      </c>
    </row>
    <row r="4068" spans="1:13" x14ac:dyDescent="0.25">
      <c r="A4068" t="s">
        <v>4092</v>
      </c>
      <c r="B4068">
        <v>56</v>
      </c>
      <c r="C4068" t="s">
        <v>13</v>
      </c>
      <c r="D4068">
        <v>152</v>
      </c>
      <c r="E4068">
        <v>216.409404509046</v>
      </c>
      <c r="F4068">
        <v>25.057940797847301</v>
      </c>
      <c r="G4068" t="s">
        <v>14</v>
      </c>
      <c r="H4068" t="s">
        <v>19</v>
      </c>
      <c r="I4068" t="s">
        <v>15</v>
      </c>
      <c r="J4068">
        <v>4</v>
      </c>
      <c r="K4068">
        <v>8257.65</v>
      </c>
      <c r="L4068" t="s">
        <v>16</v>
      </c>
      <c r="M4068" t="str">
        <f>IF(PatientData[[#This Row],[Age]]&lt;=30,"18-30",IF(PatientData[[#This Row],[Age]]&lt;=40,"31-40",IF(PatientData[[#This Row],[Age]]&lt;=50,"41-50",IF(PatientData[[#This Row],[Age]]&lt;=60,"51-60",IF(PatientData[[#This Row],[Age]]&lt;=70,"61-70",IF(PatientData[[#This Row],[Age]]&lt;=80,"71-80","80+"))))))</f>
        <v>51-60</v>
      </c>
    </row>
    <row r="4069" spans="1:13" x14ac:dyDescent="0.25">
      <c r="A4069" t="s">
        <v>4093</v>
      </c>
      <c r="B4069">
        <v>52</v>
      </c>
      <c r="C4069" t="s">
        <v>13</v>
      </c>
      <c r="D4069">
        <v>131</v>
      </c>
      <c r="E4069">
        <v>217.683151873459</v>
      </c>
      <c r="F4069">
        <v>33.568215229349804</v>
      </c>
      <c r="G4069" t="s">
        <v>14</v>
      </c>
      <c r="H4069" t="s">
        <v>19</v>
      </c>
      <c r="I4069" t="s">
        <v>15</v>
      </c>
      <c r="J4069">
        <v>3</v>
      </c>
      <c r="K4069">
        <v>11466.36</v>
      </c>
      <c r="L4069" t="s">
        <v>23</v>
      </c>
      <c r="M4069" t="str">
        <f>IF(PatientData[[#This Row],[Age]]&lt;=30,"18-30",IF(PatientData[[#This Row],[Age]]&lt;=40,"31-40",IF(PatientData[[#This Row],[Age]]&lt;=50,"41-50",IF(PatientData[[#This Row],[Age]]&lt;=60,"51-60",IF(PatientData[[#This Row],[Age]]&lt;=70,"61-70",IF(PatientData[[#This Row],[Age]]&lt;=80,"71-80","80+"))))))</f>
        <v>51-60</v>
      </c>
    </row>
    <row r="4070" spans="1:13" x14ac:dyDescent="0.25">
      <c r="A4070" t="s">
        <v>4094</v>
      </c>
      <c r="B4070">
        <v>42</v>
      </c>
      <c r="C4070" t="s">
        <v>13</v>
      </c>
      <c r="D4070">
        <v>136</v>
      </c>
      <c r="E4070">
        <v>174.42171021789801</v>
      </c>
      <c r="F4070">
        <v>26.765877672943802</v>
      </c>
      <c r="G4070" t="s">
        <v>36</v>
      </c>
      <c r="H4070" t="s">
        <v>22</v>
      </c>
      <c r="I4070" t="s">
        <v>26</v>
      </c>
      <c r="J4070">
        <v>6</v>
      </c>
      <c r="K4070">
        <v>17585.689999999999</v>
      </c>
      <c r="L4070" t="s">
        <v>23</v>
      </c>
      <c r="M4070" t="str">
        <f>IF(PatientData[[#This Row],[Age]]&lt;=30,"18-30",IF(PatientData[[#This Row],[Age]]&lt;=40,"31-40",IF(PatientData[[#This Row],[Age]]&lt;=50,"41-50",IF(PatientData[[#This Row],[Age]]&lt;=60,"51-60",IF(PatientData[[#This Row],[Age]]&lt;=70,"61-70",IF(PatientData[[#This Row],[Age]]&lt;=80,"71-80","80+"))))))</f>
        <v>41-50</v>
      </c>
    </row>
    <row r="4071" spans="1:13" x14ac:dyDescent="0.25">
      <c r="A4071" t="s">
        <v>4095</v>
      </c>
      <c r="B4071">
        <v>33</v>
      </c>
      <c r="C4071" t="s">
        <v>13</v>
      </c>
      <c r="D4071">
        <v>137</v>
      </c>
      <c r="E4071">
        <v>225.75767972510701</v>
      </c>
      <c r="F4071">
        <v>17.504276366259099</v>
      </c>
      <c r="G4071" t="s">
        <v>18</v>
      </c>
      <c r="H4071" t="s">
        <v>22</v>
      </c>
      <c r="I4071" t="s">
        <v>15</v>
      </c>
      <c r="J4071">
        <v>4</v>
      </c>
      <c r="K4071">
        <v>13748.76</v>
      </c>
      <c r="L4071" t="s">
        <v>16</v>
      </c>
      <c r="M4071" t="str">
        <f>IF(PatientData[[#This Row],[Age]]&lt;=30,"18-30",IF(PatientData[[#This Row],[Age]]&lt;=40,"31-40",IF(PatientData[[#This Row],[Age]]&lt;=50,"41-50",IF(PatientData[[#This Row],[Age]]&lt;=60,"51-60",IF(PatientData[[#This Row],[Age]]&lt;=70,"61-70",IF(PatientData[[#This Row],[Age]]&lt;=80,"71-80","80+"))))))</f>
        <v>31-40</v>
      </c>
    </row>
    <row r="4072" spans="1:13" x14ac:dyDescent="0.25">
      <c r="A4072" t="s">
        <v>4096</v>
      </c>
      <c r="B4072">
        <v>55</v>
      </c>
      <c r="C4072" t="s">
        <v>25</v>
      </c>
      <c r="D4072">
        <v>122</v>
      </c>
      <c r="E4072">
        <v>180.55915903315699</v>
      </c>
      <c r="F4072">
        <v>19.9475061300787</v>
      </c>
      <c r="G4072" t="s">
        <v>36</v>
      </c>
      <c r="H4072" t="s">
        <v>19</v>
      </c>
      <c r="I4072" t="s">
        <v>15</v>
      </c>
      <c r="J4072">
        <v>2</v>
      </c>
      <c r="K4072">
        <v>11333.81</v>
      </c>
      <c r="L4072" t="s">
        <v>10051</v>
      </c>
      <c r="M4072" t="str">
        <f>IF(PatientData[[#This Row],[Age]]&lt;=30,"18-30",IF(PatientData[[#This Row],[Age]]&lt;=40,"31-40",IF(PatientData[[#This Row],[Age]]&lt;=50,"41-50",IF(PatientData[[#This Row],[Age]]&lt;=60,"51-60",IF(PatientData[[#This Row],[Age]]&lt;=70,"61-70",IF(PatientData[[#This Row],[Age]]&lt;=80,"71-80","80+"))))))</f>
        <v>51-60</v>
      </c>
    </row>
    <row r="4073" spans="1:13" x14ac:dyDescent="0.25">
      <c r="A4073" t="s">
        <v>4097</v>
      </c>
      <c r="B4073">
        <v>70</v>
      </c>
      <c r="C4073" t="s">
        <v>13</v>
      </c>
      <c r="D4073">
        <v>145</v>
      </c>
      <c r="E4073">
        <v>206.48378694550999</v>
      </c>
      <c r="F4073">
        <v>30.5609588900038</v>
      </c>
      <c r="G4073" t="s">
        <v>10051</v>
      </c>
      <c r="H4073" t="s">
        <v>19</v>
      </c>
      <c r="I4073" t="s">
        <v>26</v>
      </c>
      <c r="J4073">
        <v>5</v>
      </c>
      <c r="K4073">
        <v>22503.39</v>
      </c>
      <c r="L4073" t="s">
        <v>20</v>
      </c>
      <c r="M4073" t="str">
        <f>IF(PatientData[[#This Row],[Age]]&lt;=30,"18-30",IF(PatientData[[#This Row],[Age]]&lt;=40,"31-40",IF(PatientData[[#This Row],[Age]]&lt;=50,"41-50",IF(PatientData[[#This Row],[Age]]&lt;=60,"51-60",IF(PatientData[[#This Row],[Age]]&lt;=70,"61-70",IF(PatientData[[#This Row],[Age]]&lt;=80,"71-80","80+"))))))</f>
        <v>61-70</v>
      </c>
    </row>
    <row r="4074" spans="1:13" x14ac:dyDescent="0.25">
      <c r="A4074" t="s">
        <v>4098</v>
      </c>
      <c r="B4074">
        <v>54</v>
      </c>
      <c r="C4074" t="s">
        <v>25</v>
      </c>
      <c r="D4074">
        <v>141</v>
      </c>
      <c r="E4074">
        <v>308.03695270285402</v>
      </c>
      <c r="F4074">
        <v>25.646927377873801</v>
      </c>
      <c r="G4074" t="s">
        <v>36</v>
      </c>
      <c r="H4074" t="s">
        <v>22</v>
      </c>
      <c r="I4074" t="s">
        <v>26</v>
      </c>
      <c r="J4074">
        <v>5</v>
      </c>
      <c r="K4074">
        <v>25346.95</v>
      </c>
      <c r="L4074" t="s">
        <v>16</v>
      </c>
      <c r="M4074" t="str">
        <f>IF(PatientData[[#This Row],[Age]]&lt;=30,"18-30",IF(PatientData[[#This Row],[Age]]&lt;=40,"31-40",IF(PatientData[[#This Row],[Age]]&lt;=50,"41-50",IF(PatientData[[#This Row],[Age]]&lt;=60,"51-60",IF(PatientData[[#This Row],[Age]]&lt;=70,"61-70",IF(PatientData[[#This Row],[Age]]&lt;=80,"71-80","80+"))))))</f>
        <v>51-60</v>
      </c>
    </row>
    <row r="4075" spans="1:13" x14ac:dyDescent="0.25">
      <c r="A4075" t="s">
        <v>4099</v>
      </c>
      <c r="B4075">
        <v>79</v>
      </c>
      <c r="C4075" t="s">
        <v>25</v>
      </c>
      <c r="D4075">
        <v>139</v>
      </c>
      <c r="E4075">
        <v>232.77070083182599</v>
      </c>
      <c r="F4075">
        <v>26.301569138506199</v>
      </c>
      <c r="G4075" t="s">
        <v>14</v>
      </c>
      <c r="H4075" t="s">
        <v>19</v>
      </c>
      <c r="I4075" t="s">
        <v>15</v>
      </c>
      <c r="J4075">
        <v>4</v>
      </c>
      <c r="K4075">
        <v>8885.35</v>
      </c>
      <c r="L4075" t="s">
        <v>16</v>
      </c>
      <c r="M4075" t="str">
        <f>IF(PatientData[[#This Row],[Age]]&lt;=30,"18-30",IF(PatientData[[#This Row],[Age]]&lt;=40,"31-40",IF(PatientData[[#This Row],[Age]]&lt;=50,"41-50",IF(PatientData[[#This Row],[Age]]&lt;=60,"51-60",IF(PatientData[[#This Row],[Age]]&lt;=70,"61-70",IF(PatientData[[#This Row],[Age]]&lt;=80,"71-80","80+"))))))</f>
        <v>71-80</v>
      </c>
    </row>
    <row r="4076" spans="1:13" x14ac:dyDescent="0.25">
      <c r="A4076" t="s">
        <v>4100</v>
      </c>
      <c r="B4076">
        <v>51</v>
      </c>
      <c r="C4076" t="s">
        <v>25</v>
      </c>
      <c r="D4076">
        <v>103</v>
      </c>
      <c r="E4076">
        <v>224.877878938864</v>
      </c>
      <c r="F4076">
        <v>22.239145586629601</v>
      </c>
      <c r="G4076" t="s">
        <v>14</v>
      </c>
      <c r="H4076" t="s">
        <v>19</v>
      </c>
      <c r="I4076" t="s">
        <v>15</v>
      </c>
      <c r="J4076">
        <v>5</v>
      </c>
      <c r="K4076">
        <v>10532.82</v>
      </c>
      <c r="L4076" t="s">
        <v>43</v>
      </c>
      <c r="M4076" t="str">
        <f>IF(PatientData[[#This Row],[Age]]&lt;=30,"18-30",IF(PatientData[[#This Row],[Age]]&lt;=40,"31-40",IF(PatientData[[#This Row],[Age]]&lt;=50,"41-50",IF(PatientData[[#This Row],[Age]]&lt;=60,"51-60",IF(PatientData[[#This Row],[Age]]&lt;=70,"61-70",IF(PatientData[[#This Row],[Age]]&lt;=80,"71-80","80+"))))))</f>
        <v>51-60</v>
      </c>
    </row>
    <row r="4077" spans="1:13" x14ac:dyDescent="0.25">
      <c r="A4077" t="s">
        <v>4101</v>
      </c>
      <c r="B4077">
        <v>32</v>
      </c>
      <c r="C4077" t="s">
        <v>13</v>
      </c>
      <c r="D4077">
        <v>151</v>
      </c>
      <c r="E4077">
        <v>189.085863015955</v>
      </c>
      <c r="F4077" t="s">
        <v>10051</v>
      </c>
      <c r="G4077" t="s">
        <v>14</v>
      </c>
      <c r="H4077" t="s">
        <v>22</v>
      </c>
      <c r="I4077" t="s">
        <v>28</v>
      </c>
      <c r="J4077">
        <v>4</v>
      </c>
      <c r="K4077">
        <v>8567.4599999999991</v>
      </c>
      <c r="L4077" t="s">
        <v>16</v>
      </c>
      <c r="M4077" t="str">
        <f>IF(PatientData[[#This Row],[Age]]&lt;=30,"18-30",IF(PatientData[[#This Row],[Age]]&lt;=40,"31-40",IF(PatientData[[#This Row],[Age]]&lt;=50,"41-50",IF(PatientData[[#This Row],[Age]]&lt;=60,"51-60",IF(PatientData[[#This Row],[Age]]&lt;=70,"61-70",IF(PatientData[[#This Row],[Age]]&lt;=80,"71-80","80+"))))))</f>
        <v>31-40</v>
      </c>
    </row>
    <row r="4078" spans="1:13" x14ac:dyDescent="0.25">
      <c r="A4078" t="s">
        <v>4102</v>
      </c>
      <c r="B4078">
        <v>54</v>
      </c>
      <c r="C4078" t="s">
        <v>25</v>
      </c>
      <c r="D4078">
        <v>118</v>
      </c>
      <c r="E4078">
        <v>289.67401217549099</v>
      </c>
      <c r="F4078">
        <v>24.377239918574201</v>
      </c>
      <c r="G4078" t="s">
        <v>18</v>
      </c>
      <c r="H4078" t="s">
        <v>19</v>
      </c>
      <c r="I4078" t="s">
        <v>15</v>
      </c>
      <c r="J4078">
        <v>1</v>
      </c>
      <c r="K4078">
        <v>11591.1</v>
      </c>
      <c r="L4078" t="s">
        <v>16</v>
      </c>
      <c r="M4078" t="str">
        <f>IF(PatientData[[#This Row],[Age]]&lt;=30,"18-30",IF(PatientData[[#This Row],[Age]]&lt;=40,"31-40",IF(PatientData[[#This Row],[Age]]&lt;=50,"41-50",IF(PatientData[[#This Row],[Age]]&lt;=60,"51-60",IF(PatientData[[#This Row],[Age]]&lt;=70,"61-70",IF(PatientData[[#This Row],[Age]]&lt;=80,"71-80","80+"))))))</f>
        <v>51-60</v>
      </c>
    </row>
    <row r="4079" spans="1:13" x14ac:dyDescent="0.25">
      <c r="A4079" t="s">
        <v>4103</v>
      </c>
      <c r="B4079">
        <v>43</v>
      </c>
      <c r="C4079" t="s">
        <v>13</v>
      </c>
      <c r="D4079">
        <v>156</v>
      </c>
      <c r="E4079">
        <v>164.11629094423799</v>
      </c>
      <c r="F4079">
        <v>30.988666219548598</v>
      </c>
      <c r="G4079" t="s">
        <v>14</v>
      </c>
      <c r="H4079" t="s">
        <v>22</v>
      </c>
      <c r="I4079" t="s">
        <v>15</v>
      </c>
      <c r="J4079">
        <v>2</v>
      </c>
      <c r="K4079">
        <v>4675.7</v>
      </c>
      <c r="L4079" t="s">
        <v>20</v>
      </c>
      <c r="M4079" t="str">
        <f>IF(PatientData[[#This Row],[Age]]&lt;=30,"18-30",IF(PatientData[[#This Row],[Age]]&lt;=40,"31-40",IF(PatientData[[#This Row],[Age]]&lt;=50,"41-50",IF(PatientData[[#This Row],[Age]]&lt;=60,"51-60",IF(PatientData[[#This Row],[Age]]&lt;=70,"61-70",IF(PatientData[[#This Row],[Age]]&lt;=80,"71-80","80+"))))))</f>
        <v>41-50</v>
      </c>
    </row>
    <row r="4080" spans="1:13" x14ac:dyDescent="0.25">
      <c r="A4080" t="s">
        <v>4104</v>
      </c>
      <c r="B4080">
        <v>39</v>
      </c>
      <c r="C4080" t="s">
        <v>13</v>
      </c>
      <c r="D4080">
        <v>104</v>
      </c>
      <c r="E4080">
        <v>207.07426085510099</v>
      </c>
      <c r="F4080">
        <v>17.8388121469713</v>
      </c>
      <c r="G4080" t="s">
        <v>18</v>
      </c>
      <c r="H4080" t="s">
        <v>19</v>
      </c>
      <c r="I4080" t="s">
        <v>15</v>
      </c>
      <c r="J4080">
        <v>4</v>
      </c>
      <c r="K4080">
        <v>5084.46</v>
      </c>
      <c r="L4080" t="s">
        <v>20</v>
      </c>
      <c r="M4080" t="str">
        <f>IF(PatientData[[#This Row],[Age]]&lt;=30,"18-30",IF(PatientData[[#This Row],[Age]]&lt;=40,"31-40",IF(PatientData[[#This Row],[Age]]&lt;=50,"41-50",IF(PatientData[[#This Row],[Age]]&lt;=60,"51-60",IF(PatientData[[#This Row],[Age]]&lt;=70,"61-70",IF(PatientData[[#This Row],[Age]]&lt;=80,"71-80","80+"))))))</f>
        <v>31-40</v>
      </c>
    </row>
    <row r="4081" spans="1:13" x14ac:dyDescent="0.25">
      <c r="A4081" t="s">
        <v>4105</v>
      </c>
      <c r="B4081">
        <v>58</v>
      </c>
      <c r="C4081" t="s">
        <v>13</v>
      </c>
      <c r="D4081">
        <v>101</v>
      </c>
      <c r="E4081" t="s">
        <v>10051</v>
      </c>
      <c r="F4081">
        <v>24.917578681800698</v>
      </c>
      <c r="G4081" t="s">
        <v>36</v>
      </c>
      <c r="H4081" t="s">
        <v>19</v>
      </c>
      <c r="I4081" t="s">
        <v>15</v>
      </c>
      <c r="J4081">
        <v>5</v>
      </c>
      <c r="K4081">
        <v>5615.21</v>
      </c>
      <c r="L4081" t="s">
        <v>20</v>
      </c>
      <c r="M4081" t="str">
        <f>IF(PatientData[[#This Row],[Age]]&lt;=30,"18-30",IF(PatientData[[#This Row],[Age]]&lt;=40,"31-40",IF(PatientData[[#This Row],[Age]]&lt;=50,"41-50",IF(PatientData[[#This Row],[Age]]&lt;=60,"51-60",IF(PatientData[[#This Row],[Age]]&lt;=70,"61-70",IF(PatientData[[#This Row],[Age]]&lt;=80,"71-80","80+"))))))</f>
        <v>51-60</v>
      </c>
    </row>
    <row r="4082" spans="1:13" x14ac:dyDescent="0.25">
      <c r="A4082" t="s">
        <v>4106</v>
      </c>
      <c r="B4082">
        <v>59</v>
      </c>
      <c r="C4082" t="s">
        <v>13</v>
      </c>
      <c r="D4082">
        <v>113</v>
      </c>
      <c r="E4082">
        <v>236.895356023326</v>
      </c>
      <c r="F4082">
        <v>27.3766290897345</v>
      </c>
      <c r="G4082" t="s">
        <v>14</v>
      </c>
      <c r="H4082" t="s">
        <v>19</v>
      </c>
      <c r="I4082" t="s">
        <v>15</v>
      </c>
      <c r="J4082">
        <v>5</v>
      </c>
      <c r="K4082" t="s">
        <v>10051</v>
      </c>
      <c r="L4082" t="s">
        <v>16</v>
      </c>
      <c r="M4082" t="str">
        <f>IF(PatientData[[#This Row],[Age]]&lt;=30,"18-30",IF(PatientData[[#This Row],[Age]]&lt;=40,"31-40",IF(PatientData[[#This Row],[Age]]&lt;=50,"41-50",IF(PatientData[[#This Row],[Age]]&lt;=60,"51-60",IF(PatientData[[#This Row],[Age]]&lt;=70,"61-70",IF(PatientData[[#This Row],[Age]]&lt;=80,"71-80","80+"))))))</f>
        <v>51-60</v>
      </c>
    </row>
    <row r="4083" spans="1:13" x14ac:dyDescent="0.25">
      <c r="A4083" t="s">
        <v>4107</v>
      </c>
      <c r="B4083">
        <v>48</v>
      </c>
      <c r="C4083" t="s">
        <v>25</v>
      </c>
      <c r="D4083">
        <v>149</v>
      </c>
      <c r="E4083">
        <v>202.73816786437101</v>
      </c>
      <c r="F4083">
        <v>26.673128959549299</v>
      </c>
      <c r="G4083" t="s">
        <v>10051</v>
      </c>
      <c r="H4083" t="s">
        <v>19</v>
      </c>
      <c r="I4083" t="s">
        <v>15</v>
      </c>
      <c r="J4083">
        <v>4</v>
      </c>
      <c r="K4083">
        <v>8372.4</v>
      </c>
      <c r="L4083" t="s">
        <v>16</v>
      </c>
      <c r="M4083" t="str">
        <f>IF(PatientData[[#This Row],[Age]]&lt;=30,"18-30",IF(PatientData[[#This Row],[Age]]&lt;=40,"31-40",IF(PatientData[[#This Row],[Age]]&lt;=50,"41-50",IF(PatientData[[#This Row],[Age]]&lt;=60,"51-60",IF(PatientData[[#This Row],[Age]]&lt;=70,"61-70",IF(PatientData[[#This Row],[Age]]&lt;=80,"71-80","80+"))))))</f>
        <v>41-50</v>
      </c>
    </row>
    <row r="4084" spans="1:13" x14ac:dyDescent="0.25">
      <c r="A4084" t="s">
        <v>4108</v>
      </c>
      <c r="B4084">
        <v>54</v>
      </c>
      <c r="C4084" t="s">
        <v>13</v>
      </c>
      <c r="D4084">
        <v>131</v>
      </c>
      <c r="E4084">
        <v>179.83901546222199</v>
      </c>
      <c r="F4084">
        <v>35.175008669573202</v>
      </c>
      <c r="G4084" t="s">
        <v>14</v>
      </c>
      <c r="H4084" t="s">
        <v>22</v>
      </c>
      <c r="I4084" t="s">
        <v>26</v>
      </c>
      <c r="J4084">
        <v>3</v>
      </c>
      <c r="K4084">
        <v>14666.47</v>
      </c>
      <c r="L4084" t="s">
        <v>16</v>
      </c>
      <c r="M4084" t="str">
        <f>IF(PatientData[[#This Row],[Age]]&lt;=30,"18-30",IF(PatientData[[#This Row],[Age]]&lt;=40,"31-40",IF(PatientData[[#This Row],[Age]]&lt;=50,"41-50",IF(PatientData[[#This Row],[Age]]&lt;=60,"51-60",IF(PatientData[[#This Row],[Age]]&lt;=70,"61-70",IF(PatientData[[#This Row],[Age]]&lt;=80,"71-80","80+"))))))</f>
        <v>51-60</v>
      </c>
    </row>
    <row r="4085" spans="1:13" x14ac:dyDescent="0.25">
      <c r="A4085" t="s">
        <v>4109</v>
      </c>
      <c r="B4085">
        <v>61</v>
      </c>
      <c r="C4085" t="s">
        <v>13</v>
      </c>
      <c r="D4085">
        <v>137</v>
      </c>
      <c r="E4085">
        <v>244.291296786967</v>
      </c>
      <c r="F4085">
        <v>33.386731711226098</v>
      </c>
      <c r="G4085" t="s">
        <v>14</v>
      </c>
      <c r="H4085" t="s">
        <v>19</v>
      </c>
      <c r="I4085" t="s">
        <v>26</v>
      </c>
      <c r="J4085">
        <v>4</v>
      </c>
      <c r="K4085">
        <v>21204</v>
      </c>
      <c r="L4085" t="s">
        <v>23</v>
      </c>
      <c r="M4085" t="str">
        <f>IF(PatientData[[#This Row],[Age]]&lt;=30,"18-30",IF(PatientData[[#This Row],[Age]]&lt;=40,"31-40",IF(PatientData[[#This Row],[Age]]&lt;=50,"41-50",IF(PatientData[[#This Row],[Age]]&lt;=60,"51-60",IF(PatientData[[#This Row],[Age]]&lt;=70,"61-70",IF(PatientData[[#This Row],[Age]]&lt;=80,"71-80","80+"))))))</f>
        <v>61-70</v>
      </c>
    </row>
    <row r="4086" spans="1:13" x14ac:dyDescent="0.25">
      <c r="A4086" t="s">
        <v>4110</v>
      </c>
      <c r="B4086">
        <v>55</v>
      </c>
      <c r="C4086" t="s">
        <v>13</v>
      </c>
      <c r="D4086">
        <v>126</v>
      </c>
      <c r="E4086">
        <v>220.761806408376</v>
      </c>
      <c r="F4086">
        <v>24.615711494993299</v>
      </c>
      <c r="G4086" t="s">
        <v>18</v>
      </c>
      <c r="H4086" t="s">
        <v>19</v>
      </c>
      <c r="I4086" t="s">
        <v>15</v>
      </c>
      <c r="J4086">
        <v>2</v>
      </c>
      <c r="K4086" t="s">
        <v>10051</v>
      </c>
      <c r="L4086" t="s">
        <v>16</v>
      </c>
      <c r="M4086" t="str">
        <f>IF(PatientData[[#This Row],[Age]]&lt;=30,"18-30",IF(PatientData[[#This Row],[Age]]&lt;=40,"31-40",IF(PatientData[[#This Row],[Age]]&lt;=50,"41-50",IF(PatientData[[#This Row],[Age]]&lt;=60,"51-60",IF(PatientData[[#This Row],[Age]]&lt;=70,"61-70",IF(PatientData[[#This Row],[Age]]&lt;=80,"71-80","80+"))))))</f>
        <v>51-60</v>
      </c>
    </row>
    <row r="4087" spans="1:13" x14ac:dyDescent="0.25">
      <c r="A4087" t="s">
        <v>4111</v>
      </c>
      <c r="B4087">
        <v>77</v>
      </c>
      <c r="C4087" t="s">
        <v>25</v>
      </c>
      <c r="D4087">
        <v>154</v>
      </c>
      <c r="E4087" t="s">
        <v>10051</v>
      </c>
      <c r="F4087">
        <v>36.143601613037397</v>
      </c>
      <c r="G4087" t="s">
        <v>18</v>
      </c>
      <c r="H4087" t="s">
        <v>22</v>
      </c>
      <c r="I4087" t="s">
        <v>26</v>
      </c>
      <c r="J4087">
        <v>2</v>
      </c>
      <c r="K4087">
        <v>17232.900000000001</v>
      </c>
      <c r="L4087" t="s">
        <v>16</v>
      </c>
      <c r="M4087" t="str">
        <f>IF(PatientData[[#This Row],[Age]]&lt;=30,"18-30",IF(PatientData[[#This Row],[Age]]&lt;=40,"31-40",IF(PatientData[[#This Row],[Age]]&lt;=50,"41-50",IF(PatientData[[#This Row],[Age]]&lt;=60,"51-60",IF(PatientData[[#This Row],[Age]]&lt;=70,"61-70",IF(PatientData[[#This Row],[Age]]&lt;=80,"71-80","80+"))))))</f>
        <v>71-80</v>
      </c>
    </row>
    <row r="4088" spans="1:13" x14ac:dyDescent="0.25">
      <c r="A4088" t="s">
        <v>4112</v>
      </c>
      <c r="B4088">
        <v>56</v>
      </c>
      <c r="C4088" t="s">
        <v>25</v>
      </c>
      <c r="D4088">
        <v>118</v>
      </c>
      <c r="E4088">
        <v>249.85830487208401</v>
      </c>
      <c r="F4088">
        <v>31.533250040616299</v>
      </c>
      <c r="G4088" t="s">
        <v>10051</v>
      </c>
      <c r="H4088" t="s">
        <v>19</v>
      </c>
      <c r="I4088" t="s">
        <v>28</v>
      </c>
      <c r="J4088">
        <v>4</v>
      </c>
      <c r="K4088">
        <v>4647.6499999999996</v>
      </c>
      <c r="L4088" t="s">
        <v>23</v>
      </c>
      <c r="M4088" t="str">
        <f>IF(PatientData[[#This Row],[Age]]&lt;=30,"18-30",IF(PatientData[[#This Row],[Age]]&lt;=40,"31-40",IF(PatientData[[#This Row],[Age]]&lt;=50,"41-50",IF(PatientData[[#This Row],[Age]]&lt;=60,"51-60",IF(PatientData[[#This Row],[Age]]&lt;=70,"61-70",IF(PatientData[[#This Row],[Age]]&lt;=80,"71-80","80+"))))))</f>
        <v>51-60</v>
      </c>
    </row>
    <row r="4089" spans="1:13" x14ac:dyDescent="0.25">
      <c r="A4089" t="s">
        <v>4113</v>
      </c>
      <c r="B4089">
        <v>60</v>
      </c>
      <c r="C4089" t="s">
        <v>13</v>
      </c>
      <c r="D4089">
        <v>132</v>
      </c>
      <c r="E4089">
        <v>189.41421529348801</v>
      </c>
      <c r="F4089">
        <v>23.6453444973281</v>
      </c>
      <c r="G4089" t="s">
        <v>14</v>
      </c>
      <c r="H4089" t="s">
        <v>19</v>
      </c>
      <c r="I4089" t="s">
        <v>15</v>
      </c>
      <c r="J4089">
        <v>4</v>
      </c>
      <c r="K4089">
        <v>7590.95</v>
      </c>
      <c r="L4089" t="s">
        <v>23</v>
      </c>
      <c r="M4089" t="str">
        <f>IF(PatientData[[#This Row],[Age]]&lt;=30,"18-30",IF(PatientData[[#This Row],[Age]]&lt;=40,"31-40",IF(PatientData[[#This Row],[Age]]&lt;=50,"41-50",IF(PatientData[[#This Row],[Age]]&lt;=60,"51-60",IF(PatientData[[#This Row],[Age]]&lt;=70,"61-70",IF(PatientData[[#This Row],[Age]]&lt;=80,"71-80","80+"))))))</f>
        <v>51-60</v>
      </c>
    </row>
    <row r="4090" spans="1:13" x14ac:dyDescent="0.25">
      <c r="A4090" t="s">
        <v>4114</v>
      </c>
      <c r="B4090">
        <v>50</v>
      </c>
      <c r="C4090" t="s">
        <v>13</v>
      </c>
      <c r="D4090">
        <v>139</v>
      </c>
      <c r="E4090">
        <v>177.33100729306301</v>
      </c>
      <c r="F4090">
        <v>31.280765943711501</v>
      </c>
      <c r="G4090" t="s">
        <v>18</v>
      </c>
      <c r="H4090" t="s">
        <v>19</v>
      </c>
      <c r="I4090" t="s">
        <v>15</v>
      </c>
      <c r="J4090">
        <v>4</v>
      </c>
      <c r="K4090" t="s">
        <v>10051</v>
      </c>
      <c r="L4090" t="s">
        <v>23</v>
      </c>
      <c r="M4090" t="str">
        <f>IF(PatientData[[#This Row],[Age]]&lt;=30,"18-30",IF(PatientData[[#This Row],[Age]]&lt;=40,"31-40",IF(PatientData[[#This Row],[Age]]&lt;=50,"41-50",IF(PatientData[[#This Row],[Age]]&lt;=60,"51-60",IF(PatientData[[#This Row],[Age]]&lt;=70,"61-70",IF(PatientData[[#This Row],[Age]]&lt;=80,"71-80","80+"))))))</f>
        <v>41-50</v>
      </c>
    </row>
    <row r="4091" spans="1:13" x14ac:dyDescent="0.25">
      <c r="A4091" t="s">
        <v>4115</v>
      </c>
      <c r="B4091">
        <v>37</v>
      </c>
      <c r="C4091" t="s">
        <v>13</v>
      </c>
      <c r="D4091">
        <v>135</v>
      </c>
      <c r="E4091">
        <v>295.94221795487903</v>
      </c>
      <c r="F4091">
        <v>36.311370638484497</v>
      </c>
      <c r="G4091" t="s">
        <v>18</v>
      </c>
      <c r="H4091" t="s">
        <v>19</v>
      </c>
      <c r="I4091" t="s">
        <v>15</v>
      </c>
      <c r="J4091">
        <v>3</v>
      </c>
      <c r="K4091">
        <v>7522.52</v>
      </c>
      <c r="L4091" t="s">
        <v>16</v>
      </c>
      <c r="M4091" t="str">
        <f>IF(PatientData[[#This Row],[Age]]&lt;=30,"18-30",IF(PatientData[[#This Row],[Age]]&lt;=40,"31-40",IF(PatientData[[#This Row],[Age]]&lt;=50,"41-50",IF(PatientData[[#This Row],[Age]]&lt;=60,"51-60",IF(PatientData[[#This Row],[Age]]&lt;=70,"61-70",IF(PatientData[[#This Row],[Age]]&lt;=80,"71-80","80+"))))))</f>
        <v>31-40</v>
      </c>
    </row>
    <row r="4092" spans="1:13" x14ac:dyDescent="0.25">
      <c r="A4092" t="s">
        <v>4116</v>
      </c>
      <c r="B4092">
        <v>53</v>
      </c>
      <c r="C4092" t="s">
        <v>13</v>
      </c>
      <c r="D4092">
        <v>118</v>
      </c>
      <c r="E4092">
        <v>181.50696282708</v>
      </c>
      <c r="F4092">
        <v>26.190104080219299</v>
      </c>
      <c r="G4092" t="s">
        <v>14</v>
      </c>
      <c r="H4092" t="s">
        <v>19</v>
      </c>
      <c r="I4092" t="s">
        <v>28</v>
      </c>
      <c r="J4092">
        <v>3</v>
      </c>
      <c r="K4092">
        <v>1361.36</v>
      </c>
      <c r="L4092" t="s">
        <v>23</v>
      </c>
      <c r="M4092" t="str">
        <f>IF(PatientData[[#This Row],[Age]]&lt;=30,"18-30",IF(PatientData[[#This Row],[Age]]&lt;=40,"31-40",IF(PatientData[[#This Row],[Age]]&lt;=50,"41-50",IF(PatientData[[#This Row],[Age]]&lt;=60,"51-60",IF(PatientData[[#This Row],[Age]]&lt;=70,"61-70",IF(PatientData[[#This Row],[Age]]&lt;=80,"71-80","80+"))))))</f>
        <v>51-60</v>
      </c>
    </row>
    <row r="4093" spans="1:13" x14ac:dyDescent="0.25">
      <c r="A4093" t="s">
        <v>4117</v>
      </c>
      <c r="B4093">
        <v>63</v>
      </c>
      <c r="C4093" t="s">
        <v>25</v>
      </c>
      <c r="D4093">
        <v>123</v>
      </c>
      <c r="E4093">
        <v>224.159196960363</v>
      </c>
      <c r="F4093">
        <v>23.863710042963898</v>
      </c>
      <c r="G4093" t="s">
        <v>14</v>
      </c>
      <c r="H4093" t="s">
        <v>19</v>
      </c>
      <c r="I4093" t="s">
        <v>28</v>
      </c>
      <c r="J4093">
        <v>2</v>
      </c>
      <c r="K4093">
        <v>5197.59</v>
      </c>
      <c r="L4093" t="s">
        <v>16</v>
      </c>
      <c r="M4093" t="str">
        <f>IF(PatientData[[#This Row],[Age]]&lt;=30,"18-30",IF(PatientData[[#This Row],[Age]]&lt;=40,"31-40",IF(PatientData[[#This Row],[Age]]&lt;=50,"41-50",IF(PatientData[[#This Row],[Age]]&lt;=60,"51-60",IF(PatientData[[#This Row],[Age]]&lt;=70,"61-70",IF(PatientData[[#This Row],[Age]]&lt;=80,"71-80","80+"))))))</f>
        <v>61-70</v>
      </c>
    </row>
    <row r="4094" spans="1:13" x14ac:dyDescent="0.25">
      <c r="A4094" t="s">
        <v>4118</v>
      </c>
      <c r="B4094">
        <v>64</v>
      </c>
      <c r="C4094" t="s">
        <v>25</v>
      </c>
      <c r="D4094">
        <v>149</v>
      </c>
      <c r="E4094">
        <v>185.90673554263299</v>
      </c>
      <c r="F4094">
        <v>21.044424227229101</v>
      </c>
      <c r="G4094" t="s">
        <v>18</v>
      </c>
      <c r="H4094" t="s">
        <v>22</v>
      </c>
      <c r="I4094" t="s">
        <v>15</v>
      </c>
      <c r="J4094">
        <v>2</v>
      </c>
      <c r="K4094">
        <v>1977.25</v>
      </c>
      <c r="L4094" t="s">
        <v>16</v>
      </c>
      <c r="M4094" t="str">
        <f>IF(PatientData[[#This Row],[Age]]&lt;=30,"18-30",IF(PatientData[[#This Row],[Age]]&lt;=40,"31-40",IF(PatientData[[#This Row],[Age]]&lt;=50,"41-50",IF(PatientData[[#This Row],[Age]]&lt;=60,"51-60",IF(PatientData[[#This Row],[Age]]&lt;=70,"61-70",IF(PatientData[[#This Row],[Age]]&lt;=80,"71-80","80+"))))))</f>
        <v>61-70</v>
      </c>
    </row>
    <row r="4095" spans="1:13" x14ac:dyDescent="0.25">
      <c r="A4095" t="s">
        <v>4119</v>
      </c>
      <c r="B4095">
        <v>74</v>
      </c>
      <c r="C4095" t="s">
        <v>13</v>
      </c>
      <c r="D4095">
        <v>142</v>
      </c>
      <c r="E4095">
        <v>250.05002652421899</v>
      </c>
      <c r="F4095">
        <v>21.729209702672598</v>
      </c>
      <c r="G4095" t="s">
        <v>36</v>
      </c>
      <c r="H4095" t="s">
        <v>22</v>
      </c>
      <c r="I4095" t="s">
        <v>26</v>
      </c>
      <c r="J4095">
        <v>5</v>
      </c>
      <c r="K4095">
        <v>22043.56</v>
      </c>
      <c r="L4095" t="s">
        <v>23</v>
      </c>
      <c r="M4095" t="str">
        <f>IF(PatientData[[#This Row],[Age]]&lt;=30,"18-30",IF(PatientData[[#This Row],[Age]]&lt;=40,"31-40",IF(PatientData[[#This Row],[Age]]&lt;=50,"41-50",IF(PatientData[[#This Row],[Age]]&lt;=60,"51-60",IF(PatientData[[#This Row],[Age]]&lt;=70,"61-70",IF(PatientData[[#This Row],[Age]]&lt;=80,"71-80","80+"))))))</f>
        <v>71-80</v>
      </c>
    </row>
    <row r="4096" spans="1:13" x14ac:dyDescent="0.25">
      <c r="A4096" t="s">
        <v>4120</v>
      </c>
      <c r="B4096">
        <v>53</v>
      </c>
      <c r="C4096" t="s">
        <v>13</v>
      </c>
      <c r="D4096">
        <v>137</v>
      </c>
      <c r="E4096">
        <v>230.91652740664099</v>
      </c>
      <c r="F4096">
        <v>22.6204692265323</v>
      </c>
      <c r="G4096" t="s">
        <v>14</v>
      </c>
      <c r="H4096" t="s">
        <v>19</v>
      </c>
      <c r="I4096" t="s">
        <v>15</v>
      </c>
      <c r="J4096">
        <v>1</v>
      </c>
      <c r="K4096">
        <v>10105.129999999999</v>
      </c>
      <c r="L4096" t="s">
        <v>16</v>
      </c>
      <c r="M4096" t="str">
        <f>IF(PatientData[[#This Row],[Age]]&lt;=30,"18-30",IF(PatientData[[#This Row],[Age]]&lt;=40,"31-40",IF(PatientData[[#This Row],[Age]]&lt;=50,"41-50",IF(PatientData[[#This Row],[Age]]&lt;=60,"51-60",IF(PatientData[[#This Row],[Age]]&lt;=70,"61-70",IF(PatientData[[#This Row],[Age]]&lt;=80,"71-80","80+"))))))</f>
        <v>51-60</v>
      </c>
    </row>
    <row r="4097" spans="1:13" x14ac:dyDescent="0.25">
      <c r="A4097" t="s">
        <v>4121</v>
      </c>
      <c r="B4097">
        <v>51</v>
      </c>
      <c r="C4097" t="s">
        <v>13</v>
      </c>
      <c r="D4097">
        <v>131</v>
      </c>
      <c r="E4097">
        <v>265.16331873147601</v>
      </c>
      <c r="F4097">
        <v>17.803820654652299</v>
      </c>
      <c r="G4097" t="s">
        <v>18</v>
      </c>
      <c r="H4097" t="s">
        <v>22</v>
      </c>
      <c r="I4097" t="s">
        <v>26</v>
      </c>
      <c r="J4097">
        <v>2</v>
      </c>
      <c r="K4097">
        <v>13267.28</v>
      </c>
      <c r="L4097" t="s">
        <v>20</v>
      </c>
      <c r="M4097" t="str">
        <f>IF(PatientData[[#This Row],[Age]]&lt;=30,"18-30",IF(PatientData[[#This Row],[Age]]&lt;=40,"31-40",IF(PatientData[[#This Row],[Age]]&lt;=50,"41-50",IF(PatientData[[#This Row],[Age]]&lt;=60,"51-60",IF(PatientData[[#This Row],[Age]]&lt;=70,"61-70",IF(PatientData[[#This Row],[Age]]&lt;=80,"71-80","80+"))))))</f>
        <v>51-60</v>
      </c>
    </row>
    <row r="4098" spans="1:13" x14ac:dyDescent="0.25">
      <c r="A4098" t="s">
        <v>4122</v>
      </c>
      <c r="B4098">
        <v>50</v>
      </c>
      <c r="C4098" t="s">
        <v>25</v>
      </c>
      <c r="D4098">
        <v>140</v>
      </c>
      <c r="E4098" t="s">
        <v>10051</v>
      </c>
      <c r="F4098">
        <v>27.2811988095572</v>
      </c>
      <c r="G4098" t="s">
        <v>14</v>
      </c>
      <c r="H4098" t="s">
        <v>19</v>
      </c>
      <c r="I4098" t="s">
        <v>15</v>
      </c>
      <c r="J4098">
        <v>3</v>
      </c>
      <c r="K4098" t="s">
        <v>10051</v>
      </c>
      <c r="L4098" t="s">
        <v>16</v>
      </c>
      <c r="M4098" t="str">
        <f>IF(PatientData[[#This Row],[Age]]&lt;=30,"18-30",IF(PatientData[[#This Row],[Age]]&lt;=40,"31-40",IF(PatientData[[#This Row],[Age]]&lt;=50,"41-50",IF(PatientData[[#This Row],[Age]]&lt;=60,"51-60",IF(PatientData[[#This Row],[Age]]&lt;=70,"61-70",IF(PatientData[[#This Row],[Age]]&lt;=80,"71-80","80+"))))))</f>
        <v>41-50</v>
      </c>
    </row>
    <row r="4099" spans="1:13" x14ac:dyDescent="0.25">
      <c r="A4099" t="s">
        <v>4123</v>
      </c>
      <c r="B4099">
        <v>57</v>
      </c>
      <c r="C4099" t="s">
        <v>25</v>
      </c>
      <c r="D4099">
        <v>160</v>
      </c>
      <c r="E4099">
        <v>193.16345795234</v>
      </c>
      <c r="F4099">
        <v>22.1881035410366</v>
      </c>
      <c r="G4099" t="s">
        <v>14</v>
      </c>
      <c r="H4099" t="s">
        <v>19</v>
      </c>
      <c r="I4099" t="s">
        <v>28</v>
      </c>
      <c r="J4099">
        <v>1</v>
      </c>
      <c r="K4099">
        <v>2451.4699999999998</v>
      </c>
      <c r="L4099" t="s">
        <v>20</v>
      </c>
      <c r="M4099" t="str">
        <f>IF(PatientData[[#This Row],[Age]]&lt;=30,"18-30",IF(PatientData[[#This Row],[Age]]&lt;=40,"31-40",IF(PatientData[[#This Row],[Age]]&lt;=50,"41-50",IF(PatientData[[#This Row],[Age]]&lt;=60,"51-60",IF(PatientData[[#This Row],[Age]]&lt;=70,"61-70",IF(PatientData[[#This Row],[Age]]&lt;=80,"71-80","80+"))))))</f>
        <v>51-60</v>
      </c>
    </row>
    <row r="4100" spans="1:13" x14ac:dyDescent="0.25">
      <c r="A4100" t="s">
        <v>4124</v>
      </c>
      <c r="B4100">
        <v>51</v>
      </c>
      <c r="C4100" t="s">
        <v>13</v>
      </c>
      <c r="D4100" t="s">
        <v>10051</v>
      </c>
      <c r="E4100">
        <v>244.126632360825</v>
      </c>
      <c r="F4100">
        <v>37.205144703612</v>
      </c>
      <c r="G4100" t="s">
        <v>36</v>
      </c>
      <c r="H4100" t="s">
        <v>19</v>
      </c>
      <c r="I4100" t="s">
        <v>26</v>
      </c>
      <c r="J4100">
        <v>5</v>
      </c>
      <c r="K4100">
        <v>14640.17</v>
      </c>
      <c r="L4100" t="s">
        <v>23</v>
      </c>
      <c r="M4100" t="str">
        <f>IF(PatientData[[#This Row],[Age]]&lt;=30,"18-30",IF(PatientData[[#This Row],[Age]]&lt;=40,"31-40",IF(PatientData[[#This Row],[Age]]&lt;=50,"41-50",IF(PatientData[[#This Row],[Age]]&lt;=60,"51-60",IF(PatientData[[#This Row],[Age]]&lt;=70,"61-70",IF(PatientData[[#This Row],[Age]]&lt;=80,"71-80","80+"))))))</f>
        <v>51-60</v>
      </c>
    </row>
    <row r="4101" spans="1:13" x14ac:dyDescent="0.25">
      <c r="A4101" t="s">
        <v>4125</v>
      </c>
      <c r="B4101">
        <v>83</v>
      </c>
      <c r="C4101" t="s">
        <v>25</v>
      </c>
      <c r="D4101">
        <v>134</v>
      </c>
      <c r="E4101">
        <v>224.02772063975999</v>
      </c>
      <c r="F4101">
        <v>35.074627626636797</v>
      </c>
      <c r="G4101" t="s">
        <v>18</v>
      </c>
      <c r="H4101" t="s">
        <v>19</v>
      </c>
      <c r="I4101" t="s">
        <v>15</v>
      </c>
      <c r="J4101">
        <v>1</v>
      </c>
      <c r="K4101">
        <v>7922.08</v>
      </c>
      <c r="L4101" t="s">
        <v>16</v>
      </c>
      <c r="M4101" t="str">
        <f>IF(PatientData[[#This Row],[Age]]&lt;=30,"18-30",IF(PatientData[[#This Row],[Age]]&lt;=40,"31-40",IF(PatientData[[#This Row],[Age]]&lt;=50,"41-50",IF(PatientData[[#This Row],[Age]]&lt;=60,"51-60",IF(PatientData[[#This Row],[Age]]&lt;=70,"61-70",IF(PatientData[[#This Row],[Age]]&lt;=80,"71-80","80+"))))))</f>
        <v>80+</v>
      </c>
    </row>
    <row r="4102" spans="1:13" x14ac:dyDescent="0.25">
      <c r="A4102" t="s">
        <v>4126</v>
      </c>
      <c r="B4102">
        <v>54</v>
      </c>
      <c r="C4102" t="s">
        <v>13</v>
      </c>
      <c r="D4102" t="s">
        <v>10051</v>
      </c>
      <c r="E4102">
        <v>185.79527372533099</v>
      </c>
      <c r="F4102">
        <v>21.198338711476399</v>
      </c>
      <c r="G4102" t="s">
        <v>14</v>
      </c>
      <c r="H4102" t="s">
        <v>19</v>
      </c>
      <c r="I4102" t="s">
        <v>28</v>
      </c>
      <c r="J4102">
        <v>1</v>
      </c>
      <c r="K4102">
        <v>5468.77</v>
      </c>
      <c r="L4102" t="s">
        <v>16</v>
      </c>
      <c r="M4102" t="str">
        <f>IF(PatientData[[#This Row],[Age]]&lt;=30,"18-30",IF(PatientData[[#This Row],[Age]]&lt;=40,"31-40",IF(PatientData[[#This Row],[Age]]&lt;=50,"41-50",IF(PatientData[[#This Row],[Age]]&lt;=60,"51-60",IF(PatientData[[#This Row],[Age]]&lt;=70,"61-70",IF(PatientData[[#This Row],[Age]]&lt;=80,"71-80","80+"))))))</f>
        <v>51-60</v>
      </c>
    </row>
    <row r="4103" spans="1:13" x14ac:dyDescent="0.25">
      <c r="A4103" t="s">
        <v>4127</v>
      </c>
      <c r="B4103">
        <v>61</v>
      </c>
      <c r="C4103" t="s">
        <v>25</v>
      </c>
      <c r="D4103">
        <v>136</v>
      </c>
      <c r="E4103">
        <v>225.06953735963401</v>
      </c>
      <c r="F4103">
        <v>36.683442162187703</v>
      </c>
      <c r="G4103" t="s">
        <v>36</v>
      </c>
      <c r="H4103" t="s">
        <v>22</v>
      </c>
      <c r="I4103" t="s">
        <v>26</v>
      </c>
      <c r="J4103">
        <v>7</v>
      </c>
      <c r="K4103">
        <v>17863.25</v>
      </c>
      <c r="L4103" t="s">
        <v>43</v>
      </c>
      <c r="M4103" t="str">
        <f>IF(PatientData[[#This Row],[Age]]&lt;=30,"18-30",IF(PatientData[[#This Row],[Age]]&lt;=40,"31-40",IF(PatientData[[#This Row],[Age]]&lt;=50,"41-50",IF(PatientData[[#This Row],[Age]]&lt;=60,"51-60",IF(PatientData[[#This Row],[Age]]&lt;=70,"61-70",IF(PatientData[[#This Row],[Age]]&lt;=80,"71-80","80+"))))))</f>
        <v>61-70</v>
      </c>
    </row>
    <row r="4104" spans="1:13" x14ac:dyDescent="0.25">
      <c r="A4104" t="s">
        <v>4128</v>
      </c>
      <c r="B4104">
        <v>78</v>
      </c>
      <c r="C4104" t="s">
        <v>13</v>
      </c>
      <c r="D4104">
        <v>160</v>
      </c>
      <c r="E4104">
        <v>304.760669125692</v>
      </c>
      <c r="F4104">
        <v>22.626288714991801</v>
      </c>
      <c r="G4104" t="s">
        <v>14</v>
      </c>
      <c r="H4104" t="s">
        <v>19</v>
      </c>
      <c r="I4104" t="s">
        <v>15</v>
      </c>
      <c r="J4104">
        <v>2</v>
      </c>
      <c r="K4104">
        <v>9782.7099999999991</v>
      </c>
      <c r="L4104" t="s">
        <v>43</v>
      </c>
      <c r="M4104" t="str">
        <f>IF(PatientData[[#This Row],[Age]]&lt;=30,"18-30",IF(PatientData[[#This Row],[Age]]&lt;=40,"31-40",IF(PatientData[[#This Row],[Age]]&lt;=50,"41-50",IF(PatientData[[#This Row],[Age]]&lt;=60,"51-60",IF(PatientData[[#This Row],[Age]]&lt;=70,"61-70",IF(PatientData[[#This Row],[Age]]&lt;=80,"71-80","80+"))))))</f>
        <v>71-80</v>
      </c>
    </row>
    <row r="4105" spans="1:13" x14ac:dyDescent="0.25">
      <c r="A4105" t="s">
        <v>4129</v>
      </c>
      <c r="B4105">
        <v>38</v>
      </c>
      <c r="C4105" t="s">
        <v>13</v>
      </c>
      <c r="D4105">
        <v>115</v>
      </c>
      <c r="E4105">
        <v>190.15069449199899</v>
      </c>
      <c r="F4105">
        <v>27.946519293102199</v>
      </c>
      <c r="G4105" t="s">
        <v>36</v>
      </c>
      <c r="H4105" t="s">
        <v>19</v>
      </c>
      <c r="I4105" t="s">
        <v>15</v>
      </c>
      <c r="J4105">
        <v>4</v>
      </c>
      <c r="K4105">
        <v>5843.3</v>
      </c>
      <c r="L4105" t="s">
        <v>16</v>
      </c>
      <c r="M4105" t="str">
        <f>IF(PatientData[[#This Row],[Age]]&lt;=30,"18-30",IF(PatientData[[#This Row],[Age]]&lt;=40,"31-40",IF(PatientData[[#This Row],[Age]]&lt;=50,"41-50",IF(PatientData[[#This Row],[Age]]&lt;=60,"51-60",IF(PatientData[[#This Row],[Age]]&lt;=70,"61-70",IF(PatientData[[#This Row],[Age]]&lt;=80,"71-80","80+"))))))</f>
        <v>31-40</v>
      </c>
    </row>
    <row r="4106" spans="1:13" x14ac:dyDescent="0.25">
      <c r="A4106" t="s">
        <v>4130</v>
      </c>
      <c r="B4106">
        <v>74</v>
      </c>
      <c r="C4106" t="s">
        <v>25</v>
      </c>
      <c r="D4106">
        <v>116</v>
      </c>
      <c r="E4106">
        <v>189.094192394787</v>
      </c>
      <c r="F4106">
        <v>29.387898357007799</v>
      </c>
      <c r="G4106" t="s">
        <v>14</v>
      </c>
      <c r="H4106" t="s">
        <v>19</v>
      </c>
      <c r="I4106" t="s">
        <v>15</v>
      </c>
      <c r="J4106">
        <v>2</v>
      </c>
      <c r="K4106">
        <v>7699.77</v>
      </c>
      <c r="L4106" t="s">
        <v>16</v>
      </c>
      <c r="M4106" t="str">
        <f>IF(PatientData[[#This Row],[Age]]&lt;=30,"18-30",IF(PatientData[[#This Row],[Age]]&lt;=40,"31-40",IF(PatientData[[#This Row],[Age]]&lt;=50,"41-50",IF(PatientData[[#This Row],[Age]]&lt;=60,"51-60",IF(PatientData[[#This Row],[Age]]&lt;=70,"61-70",IF(PatientData[[#This Row],[Age]]&lt;=80,"71-80","80+"))))))</f>
        <v>71-80</v>
      </c>
    </row>
    <row r="4107" spans="1:13" x14ac:dyDescent="0.25">
      <c r="A4107" t="s">
        <v>4131</v>
      </c>
      <c r="B4107">
        <v>42</v>
      </c>
      <c r="C4107" t="s">
        <v>13</v>
      </c>
      <c r="D4107" t="s">
        <v>10051</v>
      </c>
      <c r="E4107">
        <v>242.21955100251199</v>
      </c>
      <c r="F4107">
        <v>31.2798634839721</v>
      </c>
      <c r="G4107" t="s">
        <v>36</v>
      </c>
      <c r="H4107" t="s">
        <v>19</v>
      </c>
      <c r="I4107" t="s">
        <v>26</v>
      </c>
      <c r="J4107">
        <v>7</v>
      </c>
      <c r="K4107">
        <v>24872.55</v>
      </c>
      <c r="L4107" t="s">
        <v>16</v>
      </c>
      <c r="M4107" t="str">
        <f>IF(PatientData[[#This Row],[Age]]&lt;=30,"18-30",IF(PatientData[[#This Row],[Age]]&lt;=40,"31-40",IF(PatientData[[#This Row],[Age]]&lt;=50,"41-50",IF(PatientData[[#This Row],[Age]]&lt;=60,"51-60",IF(PatientData[[#This Row],[Age]]&lt;=70,"61-70",IF(PatientData[[#This Row],[Age]]&lt;=80,"71-80","80+"))))))</f>
        <v>41-50</v>
      </c>
    </row>
    <row r="4108" spans="1:13" x14ac:dyDescent="0.25">
      <c r="A4108" t="s">
        <v>4132</v>
      </c>
      <c r="B4108">
        <v>63</v>
      </c>
      <c r="C4108" t="s">
        <v>13</v>
      </c>
      <c r="D4108">
        <v>130</v>
      </c>
      <c r="E4108">
        <v>218.08988484699199</v>
      </c>
      <c r="F4108">
        <v>25.946459649858301</v>
      </c>
      <c r="G4108" t="s">
        <v>14</v>
      </c>
      <c r="H4108" t="s">
        <v>22</v>
      </c>
      <c r="I4108" t="s">
        <v>15</v>
      </c>
      <c r="J4108">
        <v>6</v>
      </c>
      <c r="K4108">
        <v>13034.67</v>
      </c>
      <c r="L4108" t="s">
        <v>23</v>
      </c>
      <c r="M4108" t="str">
        <f>IF(PatientData[[#This Row],[Age]]&lt;=30,"18-30",IF(PatientData[[#This Row],[Age]]&lt;=40,"31-40",IF(PatientData[[#This Row],[Age]]&lt;=50,"41-50",IF(PatientData[[#This Row],[Age]]&lt;=60,"51-60",IF(PatientData[[#This Row],[Age]]&lt;=70,"61-70",IF(PatientData[[#This Row],[Age]]&lt;=80,"71-80","80+"))))))</f>
        <v>61-70</v>
      </c>
    </row>
    <row r="4109" spans="1:13" x14ac:dyDescent="0.25">
      <c r="A4109" t="s">
        <v>4133</v>
      </c>
      <c r="B4109">
        <v>42</v>
      </c>
      <c r="C4109" t="s">
        <v>25</v>
      </c>
      <c r="D4109">
        <v>140</v>
      </c>
      <c r="E4109">
        <v>238.53803074802701</v>
      </c>
      <c r="F4109">
        <v>36.9799816165918</v>
      </c>
      <c r="G4109" t="s">
        <v>14</v>
      </c>
      <c r="H4109" t="s">
        <v>19</v>
      </c>
      <c r="I4109" t="s">
        <v>15</v>
      </c>
      <c r="J4109">
        <v>4</v>
      </c>
      <c r="K4109">
        <v>11909.05</v>
      </c>
      <c r="L4109" t="s">
        <v>20</v>
      </c>
      <c r="M4109" t="str">
        <f>IF(PatientData[[#This Row],[Age]]&lt;=30,"18-30",IF(PatientData[[#This Row],[Age]]&lt;=40,"31-40",IF(PatientData[[#This Row],[Age]]&lt;=50,"41-50",IF(PatientData[[#This Row],[Age]]&lt;=60,"51-60",IF(PatientData[[#This Row],[Age]]&lt;=70,"61-70",IF(PatientData[[#This Row],[Age]]&lt;=80,"71-80","80+"))))))</f>
        <v>41-50</v>
      </c>
    </row>
    <row r="4110" spans="1:13" x14ac:dyDescent="0.25">
      <c r="A4110" t="s">
        <v>4134</v>
      </c>
      <c r="B4110">
        <v>40</v>
      </c>
      <c r="C4110" t="s">
        <v>25</v>
      </c>
      <c r="D4110">
        <v>126</v>
      </c>
      <c r="E4110">
        <v>241.044448402607</v>
      </c>
      <c r="F4110">
        <v>25.576233103627199</v>
      </c>
      <c r="G4110" t="s">
        <v>14</v>
      </c>
      <c r="H4110" t="s">
        <v>19</v>
      </c>
      <c r="I4110" t="s">
        <v>28</v>
      </c>
      <c r="J4110">
        <v>4</v>
      </c>
      <c r="K4110">
        <v>5009.54</v>
      </c>
      <c r="L4110" t="s">
        <v>20</v>
      </c>
      <c r="M4110" t="str">
        <f>IF(PatientData[[#This Row],[Age]]&lt;=30,"18-30",IF(PatientData[[#This Row],[Age]]&lt;=40,"31-40",IF(PatientData[[#This Row],[Age]]&lt;=50,"41-50",IF(PatientData[[#This Row],[Age]]&lt;=60,"51-60",IF(PatientData[[#This Row],[Age]]&lt;=70,"61-70",IF(PatientData[[#This Row],[Age]]&lt;=80,"71-80","80+"))))))</f>
        <v>31-40</v>
      </c>
    </row>
    <row r="4111" spans="1:13" x14ac:dyDescent="0.25">
      <c r="A4111" t="s">
        <v>4135</v>
      </c>
      <c r="B4111">
        <v>36</v>
      </c>
      <c r="C4111" t="s">
        <v>25</v>
      </c>
      <c r="D4111">
        <v>140</v>
      </c>
      <c r="E4111" t="s">
        <v>10051</v>
      </c>
      <c r="F4111">
        <v>25.3327341198714</v>
      </c>
      <c r="G4111" t="s">
        <v>14</v>
      </c>
      <c r="H4111" t="s">
        <v>19</v>
      </c>
      <c r="I4111" t="s">
        <v>28</v>
      </c>
      <c r="J4111">
        <v>1</v>
      </c>
      <c r="K4111">
        <v>5306.46</v>
      </c>
      <c r="L4111" t="s">
        <v>16</v>
      </c>
      <c r="M4111" t="str">
        <f>IF(PatientData[[#This Row],[Age]]&lt;=30,"18-30",IF(PatientData[[#This Row],[Age]]&lt;=40,"31-40",IF(PatientData[[#This Row],[Age]]&lt;=50,"41-50",IF(PatientData[[#This Row],[Age]]&lt;=60,"51-60",IF(PatientData[[#This Row],[Age]]&lt;=70,"61-70",IF(PatientData[[#This Row],[Age]]&lt;=80,"71-80","80+"))))))</f>
        <v>31-40</v>
      </c>
    </row>
    <row r="4112" spans="1:13" x14ac:dyDescent="0.25">
      <c r="A4112" t="s">
        <v>4136</v>
      </c>
      <c r="B4112">
        <v>95</v>
      </c>
      <c r="C4112" t="s">
        <v>25</v>
      </c>
      <c r="D4112">
        <v>128</v>
      </c>
      <c r="E4112">
        <v>226.227410278305</v>
      </c>
      <c r="F4112">
        <v>25.4441455447534</v>
      </c>
      <c r="G4112" t="s">
        <v>36</v>
      </c>
      <c r="H4112" t="s">
        <v>19</v>
      </c>
      <c r="I4112" t="s">
        <v>15</v>
      </c>
      <c r="J4112">
        <v>4</v>
      </c>
      <c r="K4112">
        <v>6878.73</v>
      </c>
      <c r="L4112" t="s">
        <v>20</v>
      </c>
      <c r="M4112" t="str">
        <f>IF(PatientData[[#This Row],[Age]]&lt;=30,"18-30",IF(PatientData[[#This Row],[Age]]&lt;=40,"31-40",IF(PatientData[[#This Row],[Age]]&lt;=50,"41-50",IF(PatientData[[#This Row],[Age]]&lt;=60,"51-60",IF(PatientData[[#This Row],[Age]]&lt;=70,"61-70",IF(PatientData[[#This Row],[Age]]&lt;=80,"71-80","80+"))))))</f>
        <v>80+</v>
      </c>
    </row>
    <row r="4113" spans="1:13" x14ac:dyDescent="0.25">
      <c r="A4113" t="s">
        <v>4137</v>
      </c>
      <c r="B4113">
        <v>20</v>
      </c>
      <c r="C4113" t="s">
        <v>25</v>
      </c>
      <c r="D4113">
        <v>151</v>
      </c>
      <c r="E4113">
        <v>196.27974596335901</v>
      </c>
      <c r="F4113">
        <v>31.4190239844648</v>
      </c>
      <c r="G4113" t="s">
        <v>14</v>
      </c>
      <c r="H4113" t="s">
        <v>19</v>
      </c>
      <c r="I4113" t="s">
        <v>28</v>
      </c>
      <c r="J4113">
        <v>7</v>
      </c>
      <c r="K4113" t="s">
        <v>10051</v>
      </c>
      <c r="L4113" t="s">
        <v>20</v>
      </c>
      <c r="M4113" t="str">
        <f>IF(PatientData[[#This Row],[Age]]&lt;=30,"18-30",IF(PatientData[[#This Row],[Age]]&lt;=40,"31-40",IF(PatientData[[#This Row],[Age]]&lt;=50,"41-50",IF(PatientData[[#This Row],[Age]]&lt;=60,"51-60",IF(PatientData[[#This Row],[Age]]&lt;=70,"61-70",IF(PatientData[[#This Row],[Age]]&lt;=80,"71-80","80+"))))))</f>
        <v>18-30</v>
      </c>
    </row>
    <row r="4114" spans="1:13" x14ac:dyDescent="0.25">
      <c r="A4114" t="s">
        <v>4138</v>
      </c>
      <c r="B4114">
        <v>33</v>
      </c>
      <c r="C4114" t="s">
        <v>25</v>
      </c>
      <c r="D4114">
        <v>142</v>
      </c>
      <c r="E4114">
        <v>253.62922298125</v>
      </c>
      <c r="F4114">
        <v>30.417965834051699</v>
      </c>
      <c r="G4114" t="s">
        <v>14</v>
      </c>
      <c r="H4114" t="s">
        <v>19</v>
      </c>
      <c r="I4114" t="s">
        <v>15</v>
      </c>
      <c r="J4114">
        <v>3</v>
      </c>
      <c r="K4114">
        <v>3438.86</v>
      </c>
      <c r="L4114" t="s">
        <v>16</v>
      </c>
      <c r="M4114" t="str">
        <f>IF(PatientData[[#This Row],[Age]]&lt;=30,"18-30",IF(PatientData[[#This Row],[Age]]&lt;=40,"31-40",IF(PatientData[[#This Row],[Age]]&lt;=50,"41-50",IF(PatientData[[#This Row],[Age]]&lt;=60,"51-60",IF(PatientData[[#This Row],[Age]]&lt;=70,"61-70",IF(PatientData[[#This Row],[Age]]&lt;=80,"71-80","80+"))))))</f>
        <v>31-40</v>
      </c>
    </row>
    <row r="4115" spans="1:13" x14ac:dyDescent="0.25">
      <c r="A4115" t="s">
        <v>4139</v>
      </c>
      <c r="B4115">
        <v>69</v>
      </c>
      <c r="C4115" t="s">
        <v>13</v>
      </c>
      <c r="D4115">
        <v>107</v>
      </c>
      <c r="E4115">
        <v>200.45875751611999</v>
      </c>
      <c r="F4115">
        <v>17.4631926686735</v>
      </c>
      <c r="G4115" t="s">
        <v>18</v>
      </c>
      <c r="H4115" t="s">
        <v>19</v>
      </c>
      <c r="I4115" t="s">
        <v>15</v>
      </c>
      <c r="J4115">
        <v>5</v>
      </c>
      <c r="K4115">
        <v>11547.14</v>
      </c>
      <c r="L4115" t="s">
        <v>16</v>
      </c>
      <c r="M4115" t="str">
        <f>IF(PatientData[[#This Row],[Age]]&lt;=30,"18-30",IF(PatientData[[#This Row],[Age]]&lt;=40,"31-40",IF(PatientData[[#This Row],[Age]]&lt;=50,"41-50",IF(PatientData[[#This Row],[Age]]&lt;=60,"51-60",IF(PatientData[[#This Row],[Age]]&lt;=70,"61-70",IF(PatientData[[#This Row],[Age]]&lt;=80,"71-80","80+"))))))</f>
        <v>61-70</v>
      </c>
    </row>
    <row r="4116" spans="1:13" x14ac:dyDescent="0.25">
      <c r="A4116" t="s">
        <v>4140</v>
      </c>
      <c r="B4116">
        <v>42</v>
      </c>
      <c r="C4116" t="s">
        <v>13</v>
      </c>
      <c r="D4116">
        <v>157</v>
      </c>
      <c r="E4116">
        <v>286.555522896338</v>
      </c>
      <c r="F4116">
        <v>26.893584174318601</v>
      </c>
      <c r="G4116" t="s">
        <v>14</v>
      </c>
      <c r="H4116" t="s">
        <v>19</v>
      </c>
      <c r="I4116" t="s">
        <v>28</v>
      </c>
      <c r="J4116">
        <v>5</v>
      </c>
      <c r="K4116">
        <v>7116.04</v>
      </c>
      <c r="L4116" t="s">
        <v>23</v>
      </c>
      <c r="M4116" t="str">
        <f>IF(PatientData[[#This Row],[Age]]&lt;=30,"18-30",IF(PatientData[[#This Row],[Age]]&lt;=40,"31-40",IF(PatientData[[#This Row],[Age]]&lt;=50,"41-50",IF(PatientData[[#This Row],[Age]]&lt;=60,"51-60",IF(PatientData[[#This Row],[Age]]&lt;=70,"61-70",IF(PatientData[[#This Row],[Age]]&lt;=80,"71-80","80+"))))))</f>
        <v>41-50</v>
      </c>
    </row>
    <row r="4117" spans="1:13" x14ac:dyDescent="0.25">
      <c r="A4117" t="s">
        <v>4141</v>
      </c>
      <c r="B4117">
        <v>64</v>
      </c>
      <c r="C4117" t="s">
        <v>25</v>
      </c>
      <c r="D4117">
        <v>125</v>
      </c>
      <c r="E4117">
        <v>222.97251561795801</v>
      </c>
      <c r="F4117">
        <v>28.527709706305799</v>
      </c>
      <c r="G4117" t="s">
        <v>14</v>
      </c>
      <c r="H4117" t="s">
        <v>19</v>
      </c>
      <c r="I4117" t="s">
        <v>28</v>
      </c>
      <c r="J4117">
        <v>1</v>
      </c>
      <c r="K4117">
        <v>2609.39</v>
      </c>
      <c r="L4117" t="s">
        <v>16</v>
      </c>
      <c r="M4117" t="str">
        <f>IF(PatientData[[#This Row],[Age]]&lt;=30,"18-30",IF(PatientData[[#This Row],[Age]]&lt;=40,"31-40",IF(PatientData[[#This Row],[Age]]&lt;=50,"41-50",IF(PatientData[[#This Row],[Age]]&lt;=60,"51-60",IF(PatientData[[#This Row],[Age]]&lt;=70,"61-70",IF(PatientData[[#This Row],[Age]]&lt;=80,"71-80","80+"))))))</f>
        <v>61-70</v>
      </c>
    </row>
    <row r="4118" spans="1:13" x14ac:dyDescent="0.25">
      <c r="A4118" t="s">
        <v>4142</v>
      </c>
      <c r="B4118">
        <v>36</v>
      </c>
      <c r="C4118" t="s">
        <v>13</v>
      </c>
      <c r="D4118">
        <v>103</v>
      </c>
      <c r="E4118">
        <v>302.99690005961003</v>
      </c>
      <c r="F4118">
        <v>17.6318603754892</v>
      </c>
      <c r="G4118" t="s">
        <v>18</v>
      </c>
      <c r="H4118" t="s">
        <v>19</v>
      </c>
      <c r="I4118" t="s">
        <v>15</v>
      </c>
      <c r="J4118">
        <v>5</v>
      </c>
      <c r="K4118">
        <v>11725.8</v>
      </c>
      <c r="L4118" t="s">
        <v>23</v>
      </c>
      <c r="M4118" t="str">
        <f>IF(PatientData[[#This Row],[Age]]&lt;=30,"18-30",IF(PatientData[[#This Row],[Age]]&lt;=40,"31-40",IF(PatientData[[#This Row],[Age]]&lt;=50,"41-50",IF(PatientData[[#This Row],[Age]]&lt;=60,"51-60",IF(PatientData[[#This Row],[Age]]&lt;=70,"61-70",IF(PatientData[[#This Row],[Age]]&lt;=80,"71-80","80+"))))))</f>
        <v>31-40</v>
      </c>
    </row>
    <row r="4119" spans="1:13" x14ac:dyDescent="0.25">
      <c r="A4119" t="s">
        <v>4143</v>
      </c>
      <c r="B4119">
        <v>73</v>
      </c>
      <c r="C4119" t="s">
        <v>13</v>
      </c>
      <c r="D4119" t="s">
        <v>10051</v>
      </c>
      <c r="E4119">
        <v>219.07465923663099</v>
      </c>
      <c r="F4119">
        <v>33.093551355711497</v>
      </c>
      <c r="G4119" t="s">
        <v>36</v>
      </c>
      <c r="H4119" t="s">
        <v>19</v>
      </c>
      <c r="I4119" t="s">
        <v>26</v>
      </c>
      <c r="J4119">
        <v>4</v>
      </c>
      <c r="K4119">
        <v>29349.85</v>
      </c>
      <c r="L4119" t="s">
        <v>16</v>
      </c>
      <c r="M4119" t="str">
        <f>IF(PatientData[[#This Row],[Age]]&lt;=30,"18-30",IF(PatientData[[#This Row],[Age]]&lt;=40,"31-40",IF(PatientData[[#This Row],[Age]]&lt;=50,"41-50",IF(PatientData[[#This Row],[Age]]&lt;=60,"51-60",IF(PatientData[[#This Row],[Age]]&lt;=70,"61-70",IF(PatientData[[#This Row],[Age]]&lt;=80,"71-80","80+"))))))</f>
        <v>71-80</v>
      </c>
    </row>
    <row r="4120" spans="1:13" x14ac:dyDescent="0.25">
      <c r="A4120" t="s">
        <v>4144</v>
      </c>
      <c r="B4120">
        <v>63</v>
      </c>
      <c r="C4120" t="s">
        <v>13</v>
      </c>
      <c r="D4120">
        <v>128</v>
      </c>
      <c r="E4120">
        <v>263.38471962944902</v>
      </c>
      <c r="F4120">
        <v>21.2906059167507</v>
      </c>
      <c r="G4120" t="s">
        <v>14</v>
      </c>
      <c r="H4120" t="s">
        <v>19</v>
      </c>
      <c r="I4120" t="s">
        <v>28</v>
      </c>
      <c r="J4120">
        <v>2</v>
      </c>
      <c r="K4120">
        <v>4084.66</v>
      </c>
      <c r="L4120" t="s">
        <v>16</v>
      </c>
      <c r="M4120" t="str">
        <f>IF(PatientData[[#This Row],[Age]]&lt;=30,"18-30",IF(PatientData[[#This Row],[Age]]&lt;=40,"31-40",IF(PatientData[[#This Row],[Age]]&lt;=50,"41-50",IF(PatientData[[#This Row],[Age]]&lt;=60,"51-60",IF(PatientData[[#This Row],[Age]]&lt;=70,"61-70",IF(PatientData[[#This Row],[Age]]&lt;=80,"71-80","80+"))))))</f>
        <v>61-70</v>
      </c>
    </row>
    <row r="4121" spans="1:13" x14ac:dyDescent="0.25">
      <c r="A4121" t="s">
        <v>4145</v>
      </c>
      <c r="B4121">
        <v>65</v>
      </c>
      <c r="C4121" t="s">
        <v>25</v>
      </c>
      <c r="D4121">
        <v>125</v>
      </c>
      <c r="E4121" t="s">
        <v>10051</v>
      </c>
      <c r="F4121">
        <v>24.127737991576002</v>
      </c>
      <c r="G4121" t="s">
        <v>14</v>
      </c>
      <c r="H4121" t="s">
        <v>19</v>
      </c>
      <c r="I4121" t="s">
        <v>15</v>
      </c>
      <c r="J4121">
        <v>2</v>
      </c>
      <c r="K4121">
        <v>7975.41</v>
      </c>
      <c r="L4121" t="s">
        <v>10051</v>
      </c>
      <c r="M4121" t="str">
        <f>IF(PatientData[[#This Row],[Age]]&lt;=30,"18-30",IF(PatientData[[#This Row],[Age]]&lt;=40,"31-40",IF(PatientData[[#This Row],[Age]]&lt;=50,"41-50",IF(PatientData[[#This Row],[Age]]&lt;=60,"51-60",IF(PatientData[[#This Row],[Age]]&lt;=70,"61-70",IF(PatientData[[#This Row],[Age]]&lt;=80,"71-80","80+"))))))</f>
        <v>61-70</v>
      </c>
    </row>
    <row r="4122" spans="1:13" x14ac:dyDescent="0.25">
      <c r="A4122" t="s">
        <v>4146</v>
      </c>
      <c r="B4122">
        <v>46</v>
      </c>
      <c r="C4122" t="s">
        <v>13</v>
      </c>
      <c r="D4122">
        <v>108</v>
      </c>
      <c r="E4122">
        <v>239.207549802881</v>
      </c>
      <c r="F4122">
        <v>29.797326100364501</v>
      </c>
      <c r="G4122" t="s">
        <v>36</v>
      </c>
      <c r="H4122" t="s">
        <v>22</v>
      </c>
      <c r="I4122" t="s">
        <v>26</v>
      </c>
      <c r="J4122">
        <v>3</v>
      </c>
      <c r="K4122">
        <v>21249.91</v>
      </c>
      <c r="L4122" t="s">
        <v>43</v>
      </c>
      <c r="M4122" t="str">
        <f>IF(PatientData[[#This Row],[Age]]&lt;=30,"18-30",IF(PatientData[[#This Row],[Age]]&lt;=40,"31-40",IF(PatientData[[#This Row],[Age]]&lt;=50,"41-50",IF(PatientData[[#This Row],[Age]]&lt;=60,"51-60",IF(PatientData[[#This Row],[Age]]&lt;=70,"61-70",IF(PatientData[[#This Row],[Age]]&lt;=80,"71-80","80+"))))))</f>
        <v>41-50</v>
      </c>
    </row>
    <row r="4123" spans="1:13" x14ac:dyDescent="0.25">
      <c r="A4123" t="s">
        <v>4147</v>
      </c>
      <c r="B4123">
        <v>47</v>
      </c>
      <c r="C4123" t="s">
        <v>25</v>
      </c>
      <c r="D4123">
        <v>164</v>
      </c>
      <c r="E4123">
        <v>171.03562828092899</v>
      </c>
      <c r="F4123">
        <v>29.965375168634498</v>
      </c>
      <c r="G4123" t="s">
        <v>14</v>
      </c>
      <c r="H4123" t="s">
        <v>22</v>
      </c>
      <c r="I4123" t="s">
        <v>15</v>
      </c>
      <c r="J4123">
        <v>2</v>
      </c>
      <c r="K4123">
        <v>3895.17</v>
      </c>
      <c r="L4123" t="s">
        <v>16</v>
      </c>
      <c r="M4123" t="str">
        <f>IF(PatientData[[#This Row],[Age]]&lt;=30,"18-30",IF(PatientData[[#This Row],[Age]]&lt;=40,"31-40",IF(PatientData[[#This Row],[Age]]&lt;=50,"41-50",IF(PatientData[[#This Row],[Age]]&lt;=60,"51-60",IF(PatientData[[#This Row],[Age]]&lt;=70,"61-70",IF(PatientData[[#This Row],[Age]]&lt;=80,"71-80","80+"))))))</f>
        <v>41-50</v>
      </c>
    </row>
    <row r="4124" spans="1:13" x14ac:dyDescent="0.25">
      <c r="A4124" t="s">
        <v>4148</v>
      </c>
      <c r="B4124">
        <v>39</v>
      </c>
      <c r="C4124" t="s">
        <v>13</v>
      </c>
      <c r="D4124">
        <v>143</v>
      </c>
      <c r="E4124">
        <v>200.98651554966199</v>
      </c>
      <c r="F4124">
        <v>23.836903757237099</v>
      </c>
      <c r="G4124" t="s">
        <v>14</v>
      </c>
      <c r="H4124" t="s">
        <v>19</v>
      </c>
      <c r="I4124" t="s">
        <v>28</v>
      </c>
      <c r="J4124">
        <v>1</v>
      </c>
      <c r="K4124">
        <v>4560.2</v>
      </c>
      <c r="L4124" t="s">
        <v>16</v>
      </c>
      <c r="M4124" t="str">
        <f>IF(PatientData[[#This Row],[Age]]&lt;=30,"18-30",IF(PatientData[[#This Row],[Age]]&lt;=40,"31-40",IF(PatientData[[#This Row],[Age]]&lt;=50,"41-50",IF(PatientData[[#This Row],[Age]]&lt;=60,"51-60",IF(PatientData[[#This Row],[Age]]&lt;=70,"61-70",IF(PatientData[[#This Row],[Age]]&lt;=80,"71-80","80+"))))))</f>
        <v>31-40</v>
      </c>
    </row>
    <row r="4125" spans="1:13" x14ac:dyDescent="0.25">
      <c r="A4125" t="s">
        <v>4149</v>
      </c>
      <c r="B4125">
        <v>51</v>
      </c>
      <c r="C4125" t="s">
        <v>13</v>
      </c>
      <c r="D4125">
        <v>123</v>
      </c>
      <c r="E4125">
        <v>206.72719790036899</v>
      </c>
      <c r="F4125">
        <v>24.616523231826999</v>
      </c>
      <c r="G4125" t="s">
        <v>14</v>
      </c>
      <c r="H4125" t="s">
        <v>19</v>
      </c>
      <c r="I4125" t="s">
        <v>28</v>
      </c>
      <c r="J4125">
        <v>1</v>
      </c>
      <c r="K4125">
        <v>5778.33</v>
      </c>
      <c r="L4125" t="s">
        <v>23</v>
      </c>
      <c r="M4125" t="str">
        <f>IF(PatientData[[#This Row],[Age]]&lt;=30,"18-30",IF(PatientData[[#This Row],[Age]]&lt;=40,"31-40",IF(PatientData[[#This Row],[Age]]&lt;=50,"41-50",IF(PatientData[[#This Row],[Age]]&lt;=60,"51-60",IF(PatientData[[#This Row],[Age]]&lt;=70,"61-70",IF(PatientData[[#This Row],[Age]]&lt;=80,"71-80","80+"))))))</f>
        <v>51-60</v>
      </c>
    </row>
    <row r="4126" spans="1:13" x14ac:dyDescent="0.25">
      <c r="A4126" t="s">
        <v>4150</v>
      </c>
      <c r="B4126">
        <v>60</v>
      </c>
      <c r="C4126" t="s">
        <v>25</v>
      </c>
      <c r="D4126">
        <v>103</v>
      </c>
      <c r="E4126">
        <v>224.55467574919101</v>
      </c>
      <c r="F4126">
        <v>22.407449422617901</v>
      </c>
      <c r="G4126" t="s">
        <v>14</v>
      </c>
      <c r="H4126" t="s">
        <v>19</v>
      </c>
      <c r="I4126" t="s">
        <v>28</v>
      </c>
      <c r="J4126">
        <v>4</v>
      </c>
      <c r="K4126" t="s">
        <v>10051</v>
      </c>
      <c r="L4126" t="s">
        <v>23</v>
      </c>
      <c r="M4126" t="str">
        <f>IF(PatientData[[#This Row],[Age]]&lt;=30,"18-30",IF(PatientData[[#This Row],[Age]]&lt;=40,"31-40",IF(PatientData[[#This Row],[Age]]&lt;=50,"41-50",IF(PatientData[[#This Row],[Age]]&lt;=60,"51-60",IF(PatientData[[#This Row],[Age]]&lt;=70,"61-70",IF(PatientData[[#This Row],[Age]]&lt;=80,"71-80","80+"))))))</f>
        <v>51-60</v>
      </c>
    </row>
    <row r="4127" spans="1:13" x14ac:dyDescent="0.25">
      <c r="A4127" t="s">
        <v>4151</v>
      </c>
      <c r="B4127">
        <v>67</v>
      </c>
      <c r="C4127" t="s">
        <v>13</v>
      </c>
      <c r="D4127">
        <v>116</v>
      </c>
      <c r="E4127">
        <v>248.726304521522</v>
      </c>
      <c r="F4127">
        <v>24.146187701949</v>
      </c>
      <c r="G4127" t="s">
        <v>14</v>
      </c>
      <c r="H4127" t="s">
        <v>22</v>
      </c>
      <c r="I4127" t="s">
        <v>26</v>
      </c>
      <c r="J4127">
        <v>2</v>
      </c>
      <c r="K4127">
        <v>27707.97</v>
      </c>
      <c r="L4127" t="s">
        <v>16</v>
      </c>
      <c r="M4127" t="str">
        <f>IF(PatientData[[#This Row],[Age]]&lt;=30,"18-30",IF(PatientData[[#This Row],[Age]]&lt;=40,"31-40",IF(PatientData[[#This Row],[Age]]&lt;=50,"41-50",IF(PatientData[[#This Row],[Age]]&lt;=60,"51-60",IF(PatientData[[#This Row],[Age]]&lt;=70,"61-70",IF(PatientData[[#This Row],[Age]]&lt;=80,"71-80","80+"))))))</f>
        <v>61-70</v>
      </c>
    </row>
    <row r="4128" spans="1:13" x14ac:dyDescent="0.25">
      <c r="A4128" t="s">
        <v>4152</v>
      </c>
      <c r="B4128">
        <v>46</v>
      </c>
      <c r="C4128" t="s">
        <v>25</v>
      </c>
      <c r="D4128">
        <v>106</v>
      </c>
      <c r="E4128">
        <v>194.79160855452699</v>
      </c>
      <c r="F4128">
        <v>24.040959026809499</v>
      </c>
      <c r="G4128" t="s">
        <v>14</v>
      </c>
      <c r="H4128" t="s">
        <v>22</v>
      </c>
      <c r="I4128" t="s">
        <v>15</v>
      </c>
      <c r="J4128">
        <v>4</v>
      </c>
      <c r="K4128">
        <v>4863.2299999999996</v>
      </c>
      <c r="L4128" t="s">
        <v>23</v>
      </c>
      <c r="M4128" t="str">
        <f>IF(PatientData[[#This Row],[Age]]&lt;=30,"18-30",IF(PatientData[[#This Row],[Age]]&lt;=40,"31-40",IF(PatientData[[#This Row],[Age]]&lt;=50,"41-50",IF(PatientData[[#This Row],[Age]]&lt;=60,"51-60",IF(PatientData[[#This Row],[Age]]&lt;=70,"61-70",IF(PatientData[[#This Row],[Age]]&lt;=80,"71-80","80+"))))))</f>
        <v>41-50</v>
      </c>
    </row>
    <row r="4129" spans="1:13" x14ac:dyDescent="0.25">
      <c r="A4129" t="s">
        <v>4153</v>
      </c>
      <c r="B4129">
        <v>49</v>
      </c>
      <c r="C4129" t="s">
        <v>25</v>
      </c>
      <c r="D4129">
        <v>135</v>
      </c>
      <c r="E4129">
        <v>245.38716336744301</v>
      </c>
      <c r="F4129">
        <v>30.372495702639299</v>
      </c>
      <c r="G4129" t="s">
        <v>14</v>
      </c>
      <c r="H4129" t="s">
        <v>22</v>
      </c>
      <c r="I4129" t="s">
        <v>15</v>
      </c>
      <c r="J4129">
        <v>3</v>
      </c>
      <c r="K4129">
        <v>9999.18</v>
      </c>
      <c r="L4129" t="s">
        <v>16</v>
      </c>
      <c r="M4129" t="str">
        <f>IF(PatientData[[#This Row],[Age]]&lt;=30,"18-30",IF(PatientData[[#This Row],[Age]]&lt;=40,"31-40",IF(PatientData[[#This Row],[Age]]&lt;=50,"41-50",IF(PatientData[[#This Row],[Age]]&lt;=60,"51-60",IF(PatientData[[#This Row],[Age]]&lt;=70,"61-70",IF(PatientData[[#This Row],[Age]]&lt;=80,"71-80","80+"))))))</f>
        <v>41-50</v>
      </c>
    </row>
    <row r="4130" spans="1:13" x14ac:dyDescent="0.25">
      <c r="A4130" t="s">
        <v>4154</v>
      </c>
      <c r="B4130">
        <v>89</v>
      </c>
      <c r="C4130" t="s">
        <v>25</v>
      </c>
      <c r="D4130">
        <v>105</v>
      </c>
      <c r="E4130">
        <v>233.48955650003899</v>
      </c>
      <c r="F4130">
        <v>28.860388913485199</v>
      </c>
      <c r="G4130" t="s">
        <v>14</v>
      </c>
      <c r="H4130" t="s">
        <v>19</v>
      </c>
      <c r="I4130" t="s">
        <v>15</v>
      </c>
      <c r="J4130">
        <v>5</v>
      </c>
      <c r="K4130">
        <v>4435.32</v>
      </c>
      <c r="L4130" t="s">
        <v>16</v>
      </c>
      <c r="M4130" t="str">
        <f>IF(PatientData[[#This Row],[Age]]&lt;=30,"18-30",IF(PatientData[[#This Row],[Age]]&lt;=40,"31-40",IF(PatientData[[#This Row],[Age]]&lt;=50,"41-50",IF(PatientData[[#This Row],[Age]]&lt;=60,"51-60",IF(PatientData[[#This Row],[Age]]&lt;=70,"61-70",IF(PatientData[[#This Row],[Age]]&lt;=80,"71-80","80+"))))))</f>
        <v>80+</v>
      </c>
    </row>
    <row r="4131" spans="1:13" x14ac:dyDescent="0.25">
      <c r="A4131" t="s">
        <v>4155</v>
      </c>
      <c r="B4131">
        <v>42</v>
      </c>
      <c r="C4131" t="s">
        <v>25</v>
      </c>
      <c r="D4131">
        <v>133</v>
      </c>
      <c r="E4131">
        <v>210.17451608799001</v>
      </c>
      <c r="F4131">
        <v>17.174796132645</v>
      </c>
      <c r="G4131" t="s">
        <v>14</v>
      </c>
      <c r="H4131" t="s">
        <v>19</v>
      </c>
      <c r="I4131" t="s">
        <v>15</v>
      </c>
      <c r="J4131">
        <v>4</v>
      </c>
      <c r="K4131" t="s">
        <v>10051</v>
      </c>
      <c r="L4131" t="s">
        <v>23</v>
      </c>
      <c r="M4131" t="str">
        <f>IF(PatientData[[#This Row],[Age]]&lt;=30,"18-30",IF(PatientData[[#This Row],[Age]]&lt;=40,"31-40",IF(PatientData[[#This Row],[Age]]&lt;=50,"41-50",IF(PatientData[[#This Row],[Age]]&lt;=60,"51-60",IF(PatientData[[#This Row],[Age]]&lt;=70,"61-70",IF(PatientData[[#This Row],[Age]]&lt;=80,"71-80","80+"))))))</f>
        <v>41-50</v>
      </c>
    </row>
    <row r="4132" spans="1:13" x14ac:dyDescent="0.25">
      <c r="A4132" t="s">
        <v>4156</v>
      </c>
      <c r="B4132">
        <v>66</v>
      </c>
      <c r="C4132" t="s">
        <v>13</v>
      </c>
      <c r="D4132">
        <v>105</v>
      </c>
      <c r="E4132">
        <v>233.498655483444</v>
      </c>
      <c r="F4132">
        <v>30.031935151412899</v>
      </c>
      <c r="G4132" t="s">
        <v>18</v>
      </c>
      <c r="H4132" t="s">
        <v>19</v>
      </c>
      <c r="I4132" t="s">
        <v>26</v>
      </c>
      <c r="J4132">
        <v>0</v>
      </c>
      <c r="K4132">
        <v>13014.58</v>
      </c>
      <c r="L4132" t="s">
        <v>16</v>
      </c>
      <c r="M4132" t="str">
        <f>IF(PatientData[[#This Row],[Age]]&lt;=30,"18-30",IF(PatientData[[#This Row],[Age]]&lt;=40,"31-40",IF(PatientData[[#This Row],[Age]]&lt;=50,"41-50",IF(PatientData[[#This Row],[Age]]&lt;=60,"51-60",IF(PatientData[[#This Row],[Age]]&lt;=70,"61-70",IF(PatientData[[#This Row],[Age]]&lt;=80,"71-80","80+"))))))</f>
        <v>61-70</v>
      </c>
    </row>
    <row r="4133" spans="1:13" x14ac:dyDescent="0.25">
      <c r="A4133" t="s">
        <v>4157</v>
      </c>
      <c r="B4133">
        <v>65</v>
      </c>
      <c r="C4133" t="s">
        <v>25</v>
      </c>
      <c r="D4133">
        <v>124</v>
      </c>
      <c r="E4133">
        <v>275.24153294809901</v>
      </c>
      <c r="F4133">
        <v>22.095240725389701</v>
      </c>
      <c r="G4133" t="s">
        <v>36</v>
      </c>
      <c r="H4133" t="s">
        <v>19</v>
      </c>
      <c r="I4133" t="s">
        <v>15</v>
      </c>
      <c r="J4133">
        <v>5</v>
      </c>
      <c r="K4133">
        <v>4375.74</v>
      </c>
      <c r="L4133" t="s">
        <v>16</v>
      </c>
      <c r="M4133" t="str">
        <f>IF(PatientData[[#This Row],[Age]]&lt;=30,"18-30",IF(PatientData[[#This Row],[Age]]&lt;=40,"31-40",IF(PatientData[[#This Row],[Age]]&lt;=50,"41-50",IF(PatientData[[#This Row],[Age]]&lt;=60,"51-60",IF(PatientData[[#This Row],[Age]]&lt;=70,"61-70",IF(PatientData[[#This Row],[Age]]&lt;=80,"71-80","80+"))))))</f>
        <v>61-70</v>
      </c>
    </row>
    <row r="4134" spans="1:13" x14ac:dyDescent="0.25">
      <c r="A4134" t="s">
        <v>4158</v>
      </c>
      <c r="B4134">
        <v>47</v>
      </c>
      <c r="C4134" t="s">
        <v>13</v>
      </c>
      <c r="D4134">
        <v>98</v>
      </c>
      <c r="E4134">
        <v>217.16287124508401</v>
      </c>
      <c r="F4134">
        <v>32.183889223722502</v>
      </c>
      <c r="G4134" t="s">
        <v>36</v>
      </c>
      <c r="H4134" t="s">
        <v>22</v>
      </c>
      <c r="I4134" t="s">
        <v>26</v>
      </c>
      <c r="J4134">
        <v>5</v>
      </c>
      <c r="K4134">
        <v>14486.9</v>
      </c>
      <c r="L4134" t="s">
        <v>23</v>
      </c>
      <c r="M4134" t="str">
        <f>IF(PatientData[[#This Row],[Age]]&lt;=30,"18-30",IF(PatientData[[#This Row],[Age]]&lt;=40,"31-40",IF(PatientData[[#This Row],[Age]]&lt;=50,"41-50",IF(PatientData[[#This Row],[Age]]&lt;=60,"51-60",IF(PatientData[[#This Row],[Age]]&lt;=70,"61-70",IF(PatientData[[#This Row],[Age]]&lt;=80,"71-80","80+"))))))</f>
        <v>41-50</v>
      </c>
    </row>
    <row r="4135" spans="1:13" x14ac:dyDescent="0.25">
      <c r="A4135" t="s">
        <v>4159</v>
      </c>
      <c r="B4135">
        <v>25</v>
      </c>
      <c r="C4135" t="s">
        <v>13</v>
      </c>
      <c r="D4135">
        <v>127</v>
      </c>
      <c r="E4135">
        <v>191.71154217208399</v>
      </c>
      <c r="F4135">
        <v>25.391177391687499</v>
      </c>
      <c r="G4135" t="s">
        <v>14</v>
      </c>
      <c r="H4135" t="s">
        <v>22</v>
      </c>
      <c r="I4135" t="s">
        <v>15</v>
      </c>
      <c r="J4135">
        <v>7</v>
      </c>
      <c r="K4135">
        <v>6292.3</v>
      </c>
      <c r="L4135" t="s">
        <v>16</v>
      </c>
      <c r="M4135" t="str">
        <f>IF(PatientData[[#This Row],[Age]]&lt;=30,"18-30",IF(PatientData[[#This Row],[Age]]&lt;=40,"31-40",IF(PatientData[[#This Row],[Age]]&lt;=50,"41-50",IF(PatientData[[#This Row],[Age]]&lt;=60,"51-60",IF(PatientData[[#This Row],[Age]]&lt;=70,"61-70",IF(PatientData[[#This Row],[Age]]&lt;=80,"71-80","80+"))))))</f>
        <v>18-30</v>
      </c>
    </row>
    <row r="4136" spans="1:13" x14ac:dyDescent="0.25">
      <c r="A4136" t="s">
        <v>4160</v>
      </c>
      <c r="B4136">
        <v>55</v>
      </c>
      <c r="C4136" t="s">
        <v>25</v>
      </c>
      <c r="D4136">
        <v>144</v>
      </c>
      <c r="E4136">
        <v>219.65375811745801</v>
      </c>
      <c r="F4136">
        <v>21.0007161311933</v>
      </c>
      <c r="G4136" t="s">
        <v>36</v>
      </c>
      <c r="H4136" t="s">
        <v>19</v>
      </c>
      <c r="I4136" t="s">
        <v>26</v>
      </c>
      <c r="J4136">
        <v>7</v>
      </c>
      <c r="K4136">
        <v>22759.360000000001</v>
      </c>
      <c r="L4136" t="s">
        <v>23</v>
      </c>
      <c r="M4136" t="str">
        <f>IF(PatientData[[#This Row],[Age]]&lt;=30,"18-30",IF(PatientData[[#This Row],[Age]]&lt;=40,"31-40",IF(PatientData[[#This Row],[Age]]&lt;=50,"41-50",IF(PatientData[[#This Row],[Age]]&lt;=60,"51-60",IF(PatientData[[#This Row],[Age]]&lt;=70,"61-70",IF(PatientData[[#This Row],[Age]]&lt;=80,"71-80","80+"))))))</f>
        <v>51-60</v>
      </c>
    </row>
    <row r="4137" spans="1:13" x14ac:dyDescent="0.25">
      <c r="A4137" t="s">
        <v>4161</v>
      </c>
      <c r="B4137">
        <v>49</v>
      </c>
      <c r="C4137" t="s">
        <v>25</v>
      </c>
      <c r="D4137">
        <v>156</v>
      </c>
      <c r="E4137">
        <v>204.89423350871701</v>
      </c>
      <c r="F4137">
        <v>33.743755270752402</v>
      </c>
      <c r="G4137" t="s">
        <v>18</v>
      </c>
      <c r="H4137" t="s">
        <v>19</v>
      </c>
      <c r="I4137" t="s">
        <v>15</v>
      </c>
      <c r="J4137">
        <v>1</v>
      </c>
      <c r="K4137">
        <v>4721.6000000000004</v>
      </c>
      <c r="L4137" t="s">
        <v>16</v>
      </c>
      <c r="M4137" t="str">
        <f>IF(PatientData[[#This Row],[Age]]&lt;=30,"18-30",IF(PatientData[[#This Row],[Age]]&lt;=40,"31-40",IF(PatientData[[#This Row],[Age]]&lt;=50,"41-50",IF(PatientData[[#This Row],[Age]]&lt;=60,"51-60",IF(PatientData[[#This Row],[Age]]&lt;=70,"61-70",IF(PatientData[[#This Row],[Age]]&lt;=80,"71-80","80+"))))))</f>
        <v>41-50</v>
      </c>
    </row>
    <row r="4138" spans="1:13" x14ac:dyDescent="0.25">
      <c r="A4138" t="s">
        <v>4162</v>
      </c>
      <c r="B4138">
        <v>78</v>
      </c>
      <c r="C4138" t="s">
        <v>13</v>
      </c>
      <c r="D4138">
        <v>133</v>
      </c>
      <c r="E4138" t="s">
        <v>10051</v>
      </c>
      <c r="F4138">
        <v>28.0797091236686</v>
      </c>
      <c r="G4138" t="s">
        <v>36</v>
      </c>
      <c r="H4138" t="s">
        <v>19</v>
      </c>
      <c r="I4138" t="s">
        <v>26</v>
      </c>
      <c r="J4138">
        <v>4</v>
      </c>
      <c r="K4138">
        <v>20605.54</v>
      </c>
      <c r="L4138" t="s">
        <v>16</v>
      </c>
      <c r="M4138" t="str">
        <f>IF(PatientData[[#This Row],[Age]]&lt;=30,"18-30",IF(PatientData[[#This Row],[Age]]&lt;=40,"31-40",IF(PatientData[[#This Row],[Age]]&lt;=50,"41-50",IF(PatientData[[#This Row],[Age]]&lt;=60,"51-60",IF(PatientData[[#This Row],[Age]]&lt;=70,"61-70",IF(PatientData[[#This Row],[Age]]&lt;=80,"71-80","80+"))))))</f>
        <v>71-80</v>
      </c>
    </row>
    <row r="4139" spans="1:13" x14ac:dyDescent="0.25">
      <c r="A4139" t="s">
        <v>4163</v>
      </c>
      <c r="B4139">
        <v>65</v>
      </c>
      <c r="C4139" t="s">
        <v>13</v>
      </c>
      <c r="D4139">
        <v>127</v>
      </c>
      <c r="E4139">
        <v>245.221232653019</v>
      </c>
      <c r="F4139">
        <v>36.892955644970797</v>
      </c>
      <c r="G4139" t="s">
        <v>36</v>
      </c>
      <c r="H4139" t="s">
        <v>19</v>
      </c>
      <c r="I4139" t="s">
        <v>15</v>
      </c>
      <c r="J4139">
        <v>4</v>
      </c>
      <c r="K4139">
        <v>9875.83</v>
      </c>
      <c r="L4139" t="s">
        <v>16</v>
      </c>
      <c r="M4139" t="str">
        <f>IF(PatientData[[#This Row],[Age]]&lt;=30,"18-30",IF(PatientData[[#This Row],[Age]]&lt;=40,"31-40",IF(PatientData[[#This Row],[Age]]&lt;=50,"41-50",IF(PatientData[[#This Row],[Age]]&lt;=60,"51-60",IF(PatientData[[#This Row],[Age]]&lt;=70,"61-70",IF(PatientData[[#This Row],[Age]]&lt;=80,"71-80","80+"))))))</f>
        <v>61-70</v>
      </c>
    </row>
    <row r="4140" spans="1:13" x14ac:dyDescent="0.25">
      <c r="A4140" t="s">
        <v>4164</v>
      </c>
      <c r="B4140">
        <v>67</v>
      </c>
      <c r="C4140" t="s">
        <v>13</v>
      </c>
      <c r="D4140">
        <v>116</v>
      </c>
      <c r="E4140">
        <v>120.99738867707801</v>
      </c>
      <c r="F4140">
        <v>22.678974894952301</v>
      </c>
      <c r="G4140" t="s">
        <v>18</v>
      </c>
      <c r="H4140" t="s">
        <v>19</v>
      </c>
      <c r="I4140" t="s">
        <v>15</v>
      </c>
      <c r="J4140">
        <v>2</v>
      </c>
      <c r="K4140">
        <v>7031.75</v>
      </c>
      <c r="L4140" t="s">
        <v>16</v>
      </c>
      <c r="M4140" t="str">
        <f>IF(PatientData[[#This Row],[Age]]&lt;=30,"18-30",IF(PatientData[[#This Row],[Age]]&lt;=40,"31-40",IF(PatientData[[#This Row],[Age]]&lt;=50,"41-50",IF(PatientData[[#This Row],[Age]]&lt;=60,"51-60",IF(PatientData[[#This Row],[Age]]&lt;=70,"61-70",IF(PatientData[[#This Row],[Age]]&lt;=80,"71-80","80+"))))))</f>
        <v>61-70</v>
      </c>
    </row>
    <row r="4141" spans="1:13" x14ac:dyDescent="0.25">
      <c r="A4141" t="s">
        <v>4165</v>
      </c>
      <c r="B4141">
        <v>71</v>
      </c>
      <c r="C4141" t="s">
        <v>25</v>
      </c>
      <c r="D4141">
        <v>140</v>
      </c>
      <c r="E4141">
        <v>219.55677895462699</v>
      </c>
      <c r="F4141">
        <v>29.6223689989117</v>
      </c>
      <c r="G4141" t="s">
        <v>14</v>
      </c>
      <c r="H4141" t="s">
        <v>19</v>
      </c>
      <c r="I4141" t="s">
        <v>15</v>
      </c>
      <c r="J4141">
        <v>3</v>
      </c>
      <c r="K4141">
        <v>11251.43</v>
      </c>
      <c r="L4141" t="s">
        <v>23</v>
      </c>
      <c r="M4141" t="str">
        <f>IF(PatientData[[#This Row],[Age]]&lt;=30,"18-30",IF(PatientData[[#This Row],[Age]]&lt;=40,"31-40",IF(PatientData[[#This Row],[Age]]&lt;=50,"41-50",IF(PatientData[[#This Row],[Age]]&lt;=60,"51-60",IF(PatientData[[#This Row],[Age]]&lt;=70,"61-70",IF(PatientData[[#This Row],[Age]]&lt;=80,"71-80","80+"))))))</f>
        <v>71-80</v>
      </c>
    </row>
    <row r="4142" spans="1:13" x14ac:dyDescent="0.25">
      <c r="A4142" t="s">
        <v>4166</v>
      </c>
      <c r="B4142">
        <v>60</v>
      </c>
      <c r="C4142" t="s">
        <v>13</v>
      </c>
      <c r="D4142">
        <v>150</v>
      </c>
      <c r="E4142">
        <v>204.39458889745401</v>
      </c>
      <c r="F4142">
        <v>31.613870593455101</v>
      </c>
      <c r="G4142" t="s">
        <v>14</v>
      </c>
      <c r="H4142" t="s">
        <v>19</v>
      </c>
      <c r="I4142" t="s">
        <v>28</v>
      </c>
      <c r="J4142">
        <v>1</v>
      </c>
      <c r="K4142" t="s">
        <v>10051</v>
      </c>
      <c r="L4142" t="s">
        <v>16</v>
      </c>
      <c r="M4142" t="str">
        <f>IF(PatientData[[#This Row],[Age]]&lt;=30,"18-30",IF(PatientData[[#This Row],[Age]]&lt;=40,"31-40",IF(PatientData[[#This Row],[Age]]&lt;=50,"41-50",IF(PatientData[[#This Row],[Age]]&lt;=60,"51-60",IF(PatientData[[#This Row],[Age]]&lt;=70,"61-70",IF(PatientData[[#This Row],[Age]]&lt;=80,"71-80","80+"))))))</f>
        <v>51-60</v>
      </c>
    </row>
    <row r="4143" spans="1:13" x14ac:dyDescent="0.25">
      <c r="A4143" t="s">
        <v>4167</v>
      </c>
      <c r="B4143">
        <v>27</v>
      </c>
      <c r="C4143" t="s">
        <v>13</v>
      </c>
      <c r="D4143">
        <v>172</v>
      </c>
      <c r="E4143">
        <v>213.25026646833101</v>
      </c>
      <c r="F4143">
        <v>22.9053257461137</v>
      </c>
      <c r="G4143" t="s">
        <v>14</v>
      </c>
      <c r="H4143" t="s">
        <v>10051</v>
      </c>
      <c r="I4143" t="s">
        <v>28</v>
      </c>
      <c r="J4143">
        <v>0</v>
      </c>
      <c r="K4143">
        <v>2470.73</v>
      </c>
      <c r="L4143" t="s">
        <v>16</v>
      </c>
      <c r="M4143" t="str">
        <f>IF(PatientData[[#This Row],[Age]]&lt;=30,"18-30",IF(PatientData[[#This Row],[Age]]&lt;=40,"31-40",IF(PatientData[[#This Row],[Age]]&lt;=50,"41-50",IF(PatientData[[#This Row],[Age]]&lt;=60,"51-60",IF(PatientData[[#This Row],[Age]]&lt;=70,"61-70",IF(PatientData[[#This Row],[Age]]&lt;=80,"71-80","80+"))))))</f>
        <v>18-30</v>
      </c>
    </row>
    <row r="4144" spans="1:13" x14ac:dyDescent="0.25">
      <c r="A4144" t="s">
        <v>4168</v>
      </c>
      <c r="B4144">
        <v>23</v>
      </c>
      <c r="C4144" t="s">
        <v>25</v>
      </c>
      <c r="D4144">
        <v>155</v>
      </c>
      <c r="E4144">
        <v>325.33534261606502</v>
      </c>
      <c r="F4144">
        <v>17.865099397856699</v>
      </c>
      <c r="G4144" t="s">
        <v>14</v>
      </c>
      <c r="H4144" t="s">
        <v>19</v>
      </c>
      <c r="I4144" t="s">
        <v>28</v>
      </c>
      <c r="J4144">
        <v>3</v>
      </c>
      <c r="K4144">
        <v>4431.5600000000004</v>
      </c>
      <c r="L4144" t="s">
        <v>16</v>
      </c>
      <c r="M4144" t="str">
        <f>IF(PatientData[[#This Row],[Age]]&lt;=30,"18-30",IF(PatientData[[#This Row],[Age]]&lt;=40,"31-40",IF(PatientData[[#This Row],[Age]]&lt;=50,"41-50",IF(PatientData[[#This Row],[Age]]&lt;=60,"51-60",IF(PatientData[[#This Row],[Age]]&lt;=70,"61-70",IF(PatientData[[#This Row],[Age]]&lt;=80,"71-80","80+"))))))</f>
        <v>18-30</v>
      </c>
    </row>
    <row r="4145" spans="1:13" x14ac:dyDescent="0.25">
      <c r="A4145" t="s">
        <v>4169</v>
      </c>
      <c r="B4145">
        <v>77</v>
      </c>
      <c r="C4145" t="s">
        <v>13</v>
      </c>
      <c r="D4145">
        <v>133</v>
      </c>
      <c r="E4145">
        <v>151.34063357604001</v>
      </c>
      <c r="F4145">
        <v>29.305944291205499</v>
      </c>
      <c r="G4145" t="s">
        <v>36</v>
      </c>
      <c r="H4145" t="s">
        <v>22</v>
      </c>
      <c r="I4145" t="s">
        <v>26</v>
      </c>
      <c r="J4145">
        <v>4</v>
      </c>
      <c r="K4145">
        <v>5918.87</v>
      </c>
      <c r="L4145" t="s">
        <v>16</v>
      </c>
      <c r="M4145" t="str">
        <f>IF(PatientData[[#This Row],[Age]]&lt;=30,"18-30",IF(PatientData[[#This Row],[Age]]&lt;=40,"31-40",IF(PatientData[[#This Row],[Age]]&lt;=50,"41-50",IF(PatientData[[#This Row],[Age]]&lt;=60,"51-60",IF(PatientData[[#This Row],[Age]]&lt;=70,"61-70",IF(PatientData[[#This Row],[Age]]&lt;=80,"71-80","80+"))))))</f>
        <v>71-80</v>
      </c>
    </row>
    <row r="4146" spans="1:13" x14ac:dyDescent="0.25">
      <c r="A4146" t="s">
        <v>4170</v>
      </c>
      <c r="B4146">
        <v>95</v>
      </c>
      <c r="C4146" t="s">
        <v>25</v>
      </c>
      <c r="D4146">
        <v>150</v>
      </c>
      <c r="E4146">
        <v>309.11885858152101</v>
      </c>
      <c r="F4146">
        <v>32.788594585646798</v>
      </c>
      <c r="G4146" t="s">
        <v>18</v>
      </c>
      <c r="H4146" t="s">
        <v>22</v>
      </c>
      <c r="I4146" t="s">
        <v>26</v>
      </c>
      <c r="J4146">
        <v>2</v>
      </c>
      <c r="K4146">
        <v>12212.84</v>
      </c>
      <c r="L4146" t="s">
        <v>16</v>
      </c>
      <c r="M4146" t="str">
        <f>IF(PatientData[[#This Row],[Age]]&lt;=30,"18-30",IF(PatientData[[#This Row],[Age]]&lt;=40,"31-40",IF(PatientData[[#This Row],[Age]]&lt;=50,"41-50",IF(PatientData[[#This Row],[Age]]&lt;=60,"51-60",IF(PatientData[[#This Row],[Age]]&lt;=70,"61-70",IF(PatientData[[#This Row],[Age]]&lt;=80,"71-80","80+"))))))</f>
        <v>80+</v>
      </c>
    </row>
    <row r="4147" spans="1:13" x14ac:dyDescent="0.25">
      <c r="A4147" t="s">
        <v>4171</v>
      </c>
      <c r="B4147">
        <v>49</v>
      </c>
      <c r="C4147" t="s">
        <v>25</v>
      </c>
      <c r="D4147">
        <v>105</v>
      </c>
      <c r="E4147">
        <v>254.73217261709701</v>
      </c>
      <c r="F4147">
        <v>25.002069133044799</v>
      </c>
      <c r="G4147" t="s">
        <v>14</v>
      </c>
      <c r="H4147" t="s">
        <v>19</v>
      </c>
      <c r="I4147" t="s">
        <v>15</v>
      </c>
      <c r="J4147">
        <v>2</v>
      </c>
      <c r="K4147">
        <v>8789.2999999999993</v>
      </c>
      <c r="L4147" t="s">
        <v>23</v>
      </c>
      <c r="M4147" t="str">
        <f>IF(PatientData[[#This Row],[Age]]&lt;=30,"18-30",IF(PatientData[[#This Row],[Age]]&lt;=40,"31-40",IF(PatientData[[#This Row],[Age]]&lt;=50,"41-50",IF(PatientData[[#This Row],[Age]]&lt;=60,"51-60",IF(PatientData[[#This Row],[Age]]&lt;=70,"61-70",IF(PatientData[[#This Row],[Age]]&lt;=80,"71-80","80+"))))))</f>
        <v>41-50</v>
      </c>
    </row>
    <row r="4148" spans="1:13" x14ac:dyDescent="0.25">
      <c r="A4148" t="s">
        <v>4172</v>
      </c>
      <c r="B4148">
        <v>66</v>
      </c>
      <c r="C4148" t="s">
        <v>13</v>
      </c>
      <c r="D4148">
        <v>115</v>
      </c>
      <c r="E4148">
        <v>187.52433878464001</v>
      </c>
      <c r="F4148">
        <v>28.104241424023702</v>
      </c>
      <c r="G4148" t="s">
        <v>14</v>
      </c>
      <c r="H4148" t="s">
        <v>19</v>
      </c>
      <c r="I4148" t="s">
        <v>28</v>
      </c>
      <c r="J4148">
        <v>4</v>
      </c>
      <c r="K4148">
        <v>5861.24</v>
      </c>
      <c r="L4148" t="s">
        <v>16</v>
      </c>
      <c r="M4148" t="str">
        <f>IF(PatientData[[#This Row],[Age]]&lt;=30,"18-30",IF(PatientData[[#This Row],[Age]]&lt;=40,"31-40",IF(PatientData[[#This Row],[Age]]&lt;=50,"41-50",IF(PatientData[[#This Row],[Age]]&lt;=60,"51-60",IF(PatientData[[#This Row],[Age]]&lt;=70,"61-70",IF(PatientData[[#This Row],[Age]]&lt;=80,"71-80","80+"))))))</f>
        <v>61-70</v>
      </c>
    </row>
    <row r="4149" spans="1:13" x14ac:dyDescent="0.25">
      <c r="A4149" t="s">
        <v>4173</v>
      </c>
      <c r="B4149">
        <v>61</v>
      </c>
      <c r="C4149" t="s">
        <v>13</v>
      </c>
      <c r="D4149">
        <v>120</v>
      </c>
      <c r="E4149">
        <v>205.24929818779199</v>
      </c>
      <c r="F4149">
        <v>33.289392301729499</v>
      </c>
      <c r="G4149" t="s">
        <v>18</v>
      </c>
      <c r="H4149" t="s">
        <v>22</v>
      </c>
      <c r="I4149" t="s">
        <v>15</v>
      </c>
      <c r="J4149">
        <v>2</v>
      </c>
      <c r="K4149">
        <v>8765.6299999999992</v>
      </c>
      <c r="L4149" t="s">
        <v>23</v>
      </c>
      <c r="M4149" t="str">
        <f>IF(PatientData[[#This Row],[Age]]&lt;=30,"18-30",IF(PatientData[[#This Row],[Age]]&lt;=40,"31-40",IF(PatientData[[#This Row],[Age]]&lt;=50,"41-50",IF(PatientData[[#This Row],[Age]]&lt;=60,"51-60",IF(PatientData[[#This Row],[Age]]&lt;=70,"61-70",IF(PatientData[[#This Row],[Age]]&lt;=80,"71-80","80+"))))))</f>
        <v>61-70</v>
      </c>
    </row>
    <row r="4150" spans="1:13" x14ac:dyDescent="0.25">
      <c r="A4150" t="s">
        <v>4174</v>
      </c>
      <c r="B4150">
        <v>54</v>
      </c>
      <c r="C4150" t="s">
        <v>13</v>
      </c>
      <c r="D4150">
        <v>140</v>
      </c>
      <c r="E4150">
        <v>165.76427896955099</v>
      </c>
      <c r="F4150">
        <v>19.332321906114</v>
      </c>
      <c r="G4150" t="s">
        <v>18</v>
      </c>
      <c r="H4150" t="s">
        <v>19</v>
      </c>
      <c r="I4150" t="s">
        <v>15</v>
      </c>
      <c r="J4150">
        <v>3</v>
      </c>
      <c r="K4150">
        <v>12268.8</v>
      </c>
      <c r="L4150" t="s">
        <v>16</v>
      </c>
      <c r="M4150" t="str">
        <f>IF(PatientData[[#This Row],[Age]]&lt;=30,"18-30",IF(PatientData[[#This Row],[Age]]&lt;=40,"31-40",IF(PatientData[[#This Row],[Age]]&lt;=50,"41-50",IF(PatientData[[#This Row],[Age]]&lt;=60,"51-60",IF(PatientData[[#This Row],[Age]]&lt;=70,"61-70",IF(PatientData[[#This Row],[Age]]&lt;=80,"71-80","80+"))))))</f>
        <v>51-60</v>
      </c>
    </row>
    <row r="4151" spans="1:13" x14ac:dyDescent="0.25">
      <c r="A4151" t="s">
        <v>4175</v>
      </c>
      <c r="B4151">
        <v>21</v>
      </c>
      <c r="C4151" t="s">
        <v>25</v>
      </c>
      <c r="D4151" t="s">
        <v>10051</v>
      </c>
      <c r="E4151">
        <v>321.45142236157699</v>
      </c>
      <c r="F4151">
        <v>24.160061554648902</v>
      </c>
      <c r="G4151" t="s">
        <v>18</v>
      </c>
      <c r="H4151" t="s">
        <v>19</v>
      </c>
      <c r="I4151" t="s">
        <v>15</v>
      </c>
      <c r="J4151">
        <v>3</v>
      </c>
      <c r="K4151">
        <v>9336.24</v>
      </c>
      <c r="L4151" t="s">
        <v>23</v>
      </c>
      <c r="M4151" t="str">
        <f>IF(PatientData[[#This Row],[Age]]&lt;=30,"18-30",IF(PatientData[[#This Row],[Age]]&lt;=40,"31-40",IF(PatientData[[#This Row],[Age]]&lt;=50,"41-50",IF(PatientData[[#This Row],[Age]]&lt;=60,"51-60",IF(PatientData[[#This Row],[Age]]&lt;=70,"61-70",IF(PatientData[[#This Row],[Age]]&lt;=80,"71-80","80+"))))))</f>
        <v>18-30</v>
      </c>
    </row>
    <row r="4152" spans="1:13" x14ac:dyDescent="0.25">
      <c r="A4152" t="s">
        <v>4176</v>
      </c>
      <c r="B4152">
        <v>68</v>
      </c>
      <c r="C4152" t="s">
        <v>13</v>
      </c>
      <c r="D4152">
        <v>137</v>
      </c>
      <c r="E4152">
        <v>190.997002519739</v>
      </c>
      <c r="F4152" t="s">
        <v>10051</v>
      </c>
      <c r="G4152" t="s">
        <v>36</v>
      </c>
      <c r="H4152" t="s">
        <v>19</v>
      </c>
      <c r="I4152" t="s">
        <v>15</v>
      </c>
      <c r="J4152">
        <v>5</v>
      </c>
      <c r="K4152">
        <v>5858.88</v>
      </c>
      <c r="L4152" t="s">
        <v>43</v>
      </c>
      <c r="M4152" t="str">
        <f>IF(PatientData[[#This Row],[Age]]&lt;=30,"18-30",IF(PatientData[[#This Row],[Age]]&lt;=40,"31-40",IF(PatientData[[#This Row],[Age]]&lt;=50,"41-50",IF(PatientData[[#This Row],[Age]]&lt;=60,"51-60",IF(PatientData[[#This Row],[Age]]&lt;=70,"61-70",IF(PatientData[[#This Row],[Age]]&lt;=80,"71-80","80+"))))))</f>
        <v>61-70</v>
      </c>
    </row>
    <row r="4153" spans="1:13" x14ac:dyDescent="0.25">
      <c r="A4153" t="s">
        <v>4177</v>
      </c>
      <c r="B4153">
        <v>46</v>
      </c>
      <c r="C4153" t="s">
        <v>13</v>
      </c>
      <c r="D4153" t="s">
        <v>10051</v>
      </c>
      <c r="E4153">
        <v>333.879417950169</v>
      </c>
      <c r="F4153">
        <v>18.5493939619268</v>
      </c>
      <c r="G4153" t="s">
        <v>36</v>
      </c>
      <c r="H4153" t="s">
        <v>22</v>
      </c>
      <c r="I4153" t="s">
        <v>26</v>
      </c>
      <c r="J4153">
        <v>3</v>
      </c>
      <c r="K4153">
        <v>1336.91</v>
      </c>
      <c r="L4153" t="s">
        <v>16</v>
      </c>
      <c r="M4153" t="str">
        <f>IF(PatientData[[#This Row],[Age]]&lt;=30,"18-30",IF(PatientData[[#This Row],[Age]]&lt;=40,"31-40",IF(PatientData[[#This Row],[Age]]&lt;=50,"41-50",IF(PatientData[[#This Row],[Age]]&lt;=60,"51-60",IF(PatientData[[#This Row],[Age]]&lt;=70,"61-70",IF(PatientData[[#This Row],[Age]]&lt;=80,"71-80","80+"))))))</f>
        <v>41-50</v>
      </c>
    </row>
    <row r="4154" spans="1:13" x14ac:dyDescent="0.25">
      <c r="A4154" t="s">
        <v>4178</v>
      </c>
      <c r="B4154">
        <v>43</v>
      </c>
      <c r="C4154" t="s">
        <v>25</v>
      </c>
      <c r="D4154">
        <v>123</v>
      </c>
      <c r="E4154">
        <v>168.96133721941399</v>
      </c>
      <c r="F4154">
        <v>20.985574751316101</v>
      </c>
      <c r="G4154" t="s">
        <v>10051</v>
      </c>
      <c r="H4154" t="s">
        <v>19</v>
      </c>
      <c r="I4154" t="s">
        <v>28</v>
      </c>
      <c r="J4154">
        <v>6</v>
      </c>
      <c r="K4154">
        <v>5628.78</v>
      </c>
      <c r="L4154" t="s">
        <v>16</v>
      </c>
      <c r="M4154" t="str">
        <f>IF(PatientData[[#This Row],[Age]]&lt;=30,"18-30",IF(PatientData[[#This Row],[Age]]&lt;=40,"31-40",IF(PatientData[[#This Row],[Age]]&lt;=50,"41-50",IF(PatientData[[#This Row],[Age]]&lt;=60,"51-60",IF(PatientData[[#This Row],[Age]]&lt;=70,"61-70",IF(PatientData[[#This Row],[Age]]&lt;=80,"71-80","80+"))))))</f>
        <v>41-50</v>
      </c>
    </row>
    <row r="4155" spans="1:13" x14ac:dyDescent="0.25">
      <c r="A4155" t="s">
        <v>4179</v>
      </c>
      <c r="B4155">
        <v>39</v>
      </c>
      <c r="C4155" t="s">
        <v>25</v>
      </c>
      <c r="D4155">
        <v>92</v>
      </c>
      <c r="E4155">
        <v>232.24221464209</v>
      </c>
      <c r="F4155">
        <v>32.9413158768618</v>
      </c>
      <c r="G4155" t="s">
        <v>18</v>
      </c>
      <c r="H4155" t="s">
        <v>22</v>
      </c>
      <c r="I4155" t="s">
        <v>15</v>
      </c>
      <c r="J4155">
        <v>2</v>
      </c>
      <c r="K4155">
        <v>7455.83</v>
      </c>
      <c r="L4155" t="s">
        <v>23</v>
      </c>
      <c r="M4155" t="str">
        <f>IF(PatientData[[#This Row],[Age]]&lt;=30,"18-30",IF(PatientData[[#This Row],[Age]]&lt;=40,"31-40",IF(PatientData[[#This Row],[Age]]&lt;=50,"41-50",IF(PatientData[[#This Row],[Age]]&lt;=60,"51-60",IF(PatientData[[#This Row],[Age]]&lt;=70,"61-70",IF(PatientData[[#This Row],[Age]]&lt;=80,"71-80","80+"))))))</f>
        <v>31-40</v>
      </c>
    </row>
    <row r="4156" spans="1:13" x14ac:dyDescent="0.25">
      <c r="A4156" t="s">
        <v>4180</v>
      </c>
      <c r="B4156">
        <v>60</v>
      </c>
      <c r="C4156" t="s">
        <v>25</v>
      </c>
      <c r="D4156">
        <v>156</v>
      </c>
      <c r="E4156">
        <v>164.577429444025</v>
      </c>
      <c r="F4156">
        <v>31.269420787104</v>
      </c>
      <c r="G4156" t="s">
        <v>18</v>
      </c>
      <c r="H4156" t="s">
        <v>19</v>
      </c>
      <c r="I4156" t="s">
        <v>15</v>
      </c>
      <c r="J4156">
        <v>4</v>
      </c>
      <c r="K4156">
        <v>11562.39</v>
      </c>
      <c r="L4156" t="s">
        <v>23</v>
      </c>
      <c r="M4156" t="str">
        <f>IF(PatientData[[#This Row],[Age]]&lt;=30,"18-30",IF(PatientData[[#This Row],[Age]]&lt;=40,"31-40",IF(PatientData[[#This Row],[Age]]&lt;=50,"41-50",IF(PatientData[[#This Row],[Age]]&lt;=60,"51-60",IF(PatientData[[#This Row],[Age]]&lt;=70,"61-70",IF(PatientData[[#This Row],[Age]]&lt;=80,"71-80","80+"))))))</f>
        <v>51-60</v>
      </c>
    </row>
    <row r="4157" spans="1:13" x14ac:dyDescent="0.25">
      <c r="A4157" t="s">
        <v>4181</v>
      </c>
      <c r="B4157">
        <v>58</v>
      </c>
      <c r="C4157" t="s">
        <v>25</v>
      </c>
      <c r="D4157">
        <v>120</v>
      </c>
      <c r="E4157">
        <v>271.60383250733503</v>
      </c>
      <c r="F4157">
        <v>28.6448612490518</v>
      </c>
      <c r="G4157" t="s">
        <v>18</v>
      </c>
      <c r="H4157" t="s">
        <v>22</v>
      </c>
      <c r="I4157" t="s">
        <v>26</v>
      </c>
      <c r="J4157">
        <v>1</v>
      </c>
      <c r="K4157">
        <v>16179.15</v>
      </c>
      <c r="L4157" t="s">
        <v>16</v>
      </c>
      <c r="M4157" t="str">
        <f>IF(PatientData[[#This Row],[Age]]&lt;=30,"18-30",IF(PatientData[[#This Row],[Age]]&lt;=40,"31-40",IF(PatientData[[#This Row],[Age]]&lt;=50,"41-50",IF(PatientData[[#This Row],[Age]]&lt;=60,"51-60",IF(PatientData[[#This Row],[Age]]&lt;=70,"61-70",IF(PatientData[[#This Row],[Age]]&lt;=80,"71-80","80+"))))))</f>
        <v>51-60</v>
      </c>
    </row>
    <row r="4158" spans="1:13" x14ac:dyDescent="0.25">
      <c r="A4158" t="s">
        <v>4182</v>
      </c>
      <c r="B4158">
        <v>56</v>
      </c>
      <c r="C4158" t="s">
        <v>13</v>
      </c>
      <c r="D4158">
        <v>130</v>
      </c>
      <c r="E4158">
        <v>218.544906793395</v>
      </c>
      <c r="F4158">
        <v>25.398593691377101</v>
      </c>
      <c r="G4158" t="s">
        <v>18</v>
      </c>
      <c r="H4158" t="s">
        <v>19</v>
      </c>
      <c r="I4158" t="s">
        <v>15</v>
      </c>
      <c r="J4158">
        <v>3</v>
      </c>
      <c r="K4158">
        <v>3955.99</v>
      </c>
      <c r="L4158" t="s">
        <v>16</v>
      </c>
      <c r="M4158" t="str">
        <f>IF(PatientData[[#This Row],[Age]]&lt;=30,"18-30",IF(PatientData[[#This Row],[Age]]&lt;=40,"31-40",IF(PatientData[[#This Row],[Age]]&lt;=50,"41-50",IF(PatientData[[#This Row],[Age]]&lt;=60,"51-60",IF(PatientData[[#This Row],[Age]]&lt;=70,"61-70",IF(PatientData[[#This Row],[Age]]&lt;=80,"71-80","80+"))))))</f>
        <v>51-60</v>
      </c>
    </row>
    <row r="4159" spans="1:13" x14ac:dyDescent="0.25">
      <c r="A4159" t="s">
        <v>4183</v>
      </c>
      <c r="B4159">
        <v>35</v>
      </c>
      <c r="C4159" t="s">
        <v>13</v>
      </c>
      <c r="D4159">
        <v>126</v>
      </c>
      <c r="E4159">
        <v>210.93291269913499</v>
      </c>
      <c r="F4159">
        <v>20.943045453823402</v>
      </c>
      <c r="G4159" t="s">
        <v>14</v>
      </c>
      <c r="H4159" t="s">
        <v>19</v>
      </c>
      <c r="I4159" t="s">
        <v>28</v>
      </c>
      <c r="J4159">
        <v>3</v>
      </c>
      <c r="K4159">
        <v>5923.98</v>
      </c>
      <c r="L4159" t="s">
        <v>43</v>
      </c>
      <c r="M4159" t="str">
        <f>IF(PatientData[[#This Row],[Age]]&lt;=30,"18-30",IF(PatientData[[#This Row],[Age]]&lt;=40,"31-40",IF(PatientData[[#This Row],[Age]]&lt;=50,"41-50",IF(PatientData[[#This Row],[Age]]&lt;=60,"51-60",IF(PatientData[[#This Row],[Age]]&lt;=70,"61-70",IF(PatientData[[#This Row],[Age]]&lt;=80,"71-80","80+"))))))</f>
        <v>31-40</v>
      </c>
    </row>
    <row r="4160" spans="1:13" x14ac:dyDescent="0.25">
      <c r="A4160" t="s">
        <v>4184</v>
      </c>
      <c r="B4160">
        <v>49</v>
      </c>
      <c r="C4160" t="s">
        <v>25</v>
      </c>
      <c r="D4160">
        <v>126</v>
      </c>
      <c r="E4160" t="s">
        <v>10051</v>
      </c>
      <c r="F4160">
        <v>24.250704608102701</v>
      </c>
      <c r="G4160" t="s">
        <v>36</v>
      </c>
      <c r="H4160" t="s">
        <v>19</v>
      </c>
      <c r="I4160" t="s">
        <v>15</v>
      </c>
      <c r="J4160">
        <v>0</v>
      </c>
      <c r="K4160">
        <v>6248.38</v>
      </c>
      <c r="L4160" t="s">
        <v>23</v>
      </c>
      <c r="M4160" t="str">
        <f>IF(PatientData[[#This Row],[Age]]&lt;=30,"18-30",IF(PatientData[[#This Row],[Age]]&lt;=40,"31-40",IF(PatientData[[#This Row],[Age]]&lt;=50,"41-50",IF(PatientData[[#This Row],[Age]]&lt;=60,"51-60",IF(PatientData[[#This Row],[Age]]&lt;=70,"61-70",IF(PatientData[[#This Row],[Age]]&lt;=80,"71-80","80+"))))))</f>
        <v>41-50</v>
      </c>
    </row>
    <row r="4161" spans="1:13" x14ac:dyDescent="0.25">
      <c r="A4161" t="s">
        <v>4185</v>
      </c>
      <c r="B4161">
        <v>58</v>
      </c>
      <c r="C4161" t="s">
        <v>13</v>
      </c>
      <c r="D4161">
        <v>131</v>
      </c>
      <c r="E4161">
        <v>225.18942964123201</v>
      </c>
      <c r="F4161">
        <v>20.990856988644001</v>
      </c>
      <c r="G4161" t="s">
        <v>18</v>
      </c>
      <c r="H4161" t="s">
        <v>19</v>
      </c>
      <c r="I4161" t="s">
        <v>15</v>
      </c>
      <c r="J4161">
        <v>5</v>
      </c>
      <c r="K4161">
        <v>13333.43</v>
      </c>
      <c r="L4161" t="s">
        <v>16</v>
      </c>
      <c r="M4161" t="str">
        <f>IF(PatientData[[#This Row],[Age]]&lt;=30,"18-30",IF(PatientData[[#This Row],[Age]]&lt;=40,"31-40",IF(PatientData[[#This Row],[Age]]&lt;=50,"41-50",IF(PatientData[[#This Row],[Age]]&lt;=60,"51-60",IF(PatientData[[#This Row],[Age]]&lt;=70,"61-70",IF(PatientData[[#This Row],[Age]]&lt;=80,"71-80","80+"))))))</f>
        <v>51-60</v>
      </c>
    </row>
    <row r="4162" spans="1:13" x14ac:dyDescent="0.25">
      <c r="A4162" t="s">
        <v>4186</v>
      </c>
      <c r="B4162">
        <v>45</v>
      </c>
      <c r="C4162" t="s">
        <v>13</v>
      </c>
      <c r="D4162">
        <v>148</v>
      </c>
      <c r="E4162">
        <v>240.06417953285401</v>
      </c>
      <c r="F4162">
        <v>24.271796799938599</v>
      </c>
      <c r="G4162" t="s">
        <v>18</v>
      </c>
      <c r="H4162" t="s">
        <v>19</v>
      </c>
      <c r="I4162" t="s">
        <v>28</v>
      </c>
      <c r="J4162">
        <v>2</v>
      </c>
      <c r="K4162">
        <v>6100.11</v>
      </c>
      <c r="L4162" t="s">
        <v>20</v>
      </c>
      <c r="M4162" t="str">
        <f>IF(PatientData[[#This Row],[Age]]&lt;=30,"18-30",IF(PatientData[[#This Row],[Age]]&lt;=40,"31-40",IF(PatientData[[#This Row],[Age]]&lt;=50,"41-50",IF(PatientData[[#This Row],[Age]]&lt;=60,"51-60",IF(PatientData[[#This Row],[Age]]&lt;=70,"61-70",IF(PatientData[[#This Row],[Age]]&lt;=80,"71-80","80+"))))))</f>
        <v>41-50</v>
      </c>
    </row>
    <row r="4163" spans="1:13" x14ac:dyDescent="0.25">
      <c r="A4163" t="s">
        <v>4187</v>
      </c>
      <c r="B4163">
        <v>60</v>
      </c>
      <c r="C4163" t="s">
        <v>25</v>
      </c>
      <c r="D4163">
        <v>176</v>
      </c>
      <c r="E4163">
        <v>213.97033725469501</v>
      </c>
      <c r="F4163">
        <v>22.492383299901299</v>
      </c>
      <c r="G4163" t="s">
        <v>14</v>
      </c>
      <c r="H4163" t="s">
        <v>22</v>
      </c>
      <c r="I4163" t="s">
        <v>15</v>
      </c>
      <c r="J4163">
        <v>1</v>
      </c>
      <c r="K4163">
        <v>5336.11</v>
      </c>
      <c r="L4163" t="s">
        <v>16</v>
      </c>
      <c r="M4163" t="str">
        <f>IF(PatientData[[#This Row],[Age]]&lt;=30,"18-30",IF(PatientData[[#This Row],[Age]]&lt;=40,"31-40",IF(PatientData[[#This Row],[Age]]&lt;=50,"41-50",IF(PatientData[[#This Row],[Age]]&lt;=60,"51-60",IF(PatientData[[#This Row],[Age]]&lt;=70,"61-70",IF(PatientData[[#This Row],[Age]]&lt;=80,"71-80","80+"))))))</f>
        <v>51-60</v>
      </c>
    </row>
    <row r="4164" spans="1:13" x14ac:dyDescent="0.25">
      <c r="A4164" t="s">
        <v>4188</v>
      </c>
      <c r="B4164">
        <v>25</v>
      </c>
      <c r="C4164" t="s">
        <v>13</v>
      </c>
      <c r="D4164">
        <v>151</v>
      </c>
      <c r="E4164">
        <v>268.59491411616699</v>
      </c>
      <c r="F4164">
        <v>36.326479963152003</v>
      </c>
      <c r="G4164" t="s">
        <v>36</v>
      </c>
      <c r="H4164" t="s">
        <v>22</v>
      </c>
      <c r="I4164" t="s">
        <v>26</v>
      </c>
      <c r="J4164">
        <v>5</v>
      </c>
      <c r="K4164">
        <v>19739.560000000001</v>
      </c>
      <c r="L4164" t="s">
        <v>16</v>
      </c>
      <c r="M4164" t="str">
        <f>IF(PatientData[[#This Row],[Age]]&lt;=30,"18-30",IF(PatientData[[#This Row],[Age]]&lt;=40,"31-40",IF(PatientData[[#This Row],[Age]]&lt;=50,"41-50",IF(PatientData[[#This Row],[Age]]&lt;=60,"51-60",IF(PatientData[[#This Row],[Age]]&lt;=70,"61-70",IF(PatientData[[#This Row],[Age]]&lt;=80,"71-80","80+"))))))</f>
        <v>18-30</v>
      </c>
    </row>
    <row r="4165" spans="1:13" x14ac:dyDescent="0.25">
      <c r="A4165" t="s">
        <v>4189</v>
      </c>
      <c r="B4165">
        <v>52</v>
      </c>
      <c r="C4165" t="s">
        <v>25</v>
      </c>
      <c r="D4165">
        <v>123</v>
      </c>
      <c r="E4165">
        <v>315.975088268256</v>
      </c>
      <c r="F4165">
        <v>31.545481925491501</v>
      </c>
      <c r="G4165" t="s">
        <v>18</v>
      </c>
      <c r="H4165" t="s">
        <v>19</v>
      </c>
      <c r="I4165" t="s">
        <v>15</v>
      </c>
      <c r="J4165">
        <v>0</v>
      </c>
      <c r="K4165">
        <v>3799.82</v>
      </c>
      <c r="L4165" t="s">
        <v>23</v>
      </c>
      <c r="M4165" t="str">
        <f>IF(PatientData[[#This Row],[Age]]&lt;=30,"18-30",IF(PatientData[[#This Row],[Age]]&lt;=40,"31-40",IF(PatientData[[#This Row],[Age]]&lt;=50,"41-50",IF(PatientData[[#This Row],[Age]]&lt;=60,"51-60",IF(PatientData[[#This Row],[Age]]&lt;=70,"61-70",IF(PatientData[[#This Row],[Age]]&lt;=80,"71-80","80+"))))))</f>
        <v>51-60</v>
      </c>
    </row>
    <row r="4166" spans="1:13" x14ac:dyDescent="0.25">
      <c r="A4166" t="s">
        <v>4190</v>
      </c>
      <c r="B4166">
        <v>50</v>
      </c>
      <c r="C4166" t="s">
        <v>13</v>
      </c>
      <c r="D4166">
        <v>138</v>
      </c>
      <c r="E4166">
        <v>139.97142155234701</v>
      </c>
      <c r="F4166">
        <v>27.1847951182434</v>
      </c>
      <c r="G4166" t="s">
        <v>14</v>
      </c>
      <c r="H4166" t="s">
        <v>19</v>
      </c>
      <c r="I4166" t="s">
        <v>28</v>
      </c>
      <c r="J4166">
        <v>2</v>
      </c>
      <c r="K4166">
        <v>2977.47</v>
      </c>
      <c r="L4166" t="s">
        <v>16</v>
      </c>
      <c r="M4166" t="str">
        <f>IF(PatientData[[#This Row],[Age]]&lt;=30,"18-30",IF(PatientData[[#This Row],[Age]]&lt;=40,"31-40",IF(PatientData[[#This Row],[Age]]&lt;=50,"41-50",IF(PatientData[[#This Row],[Age]]&lt;=60,"51-60",IF(PatientData[[#This Row],[Age]]&lt;=70,"61-70",IF(PatientData[[#This Row],[Age]]&lt;=80,"71-80","80+"))))))</f>
        <v>41-50</v>
      </c>
    </row>
    <row r="4167" spans="1:13" x14ac:dyDescent="0.25">
      <c r="A4167" t="s">
        <v>4191</v>
      </c>
      <c r="B4167">
        <v>51</v>
      </c>
      <c r="C4167" t="s">
        <v>25</v>
      </c>
      <c r="D4167">
        <v>149</v>
      </c>
      <c r="E4167">
        <v>160.086958813525</v>
      </c>
      <c r="F4167">
        <v>23.129905736125501</v>
      </c>
      <c r="G4167" t="s">
        <v>14</v>
      </c>
      <c r="H4167" t="s">
        <v>22</v>
      </c>
      <c r="I4167" t="s">
        <v>28</v>
      </c>
      <c r="J4167">
        <v>3</v>
      </c>
      <c r="K4167">
        <v>3711.98</v>
      </c>
      <c r="L4167" t="s">
        <v>23</v>
      </c>
      <c r="M4167" t="str">
        <f>IF(PatientData[[#This Row],[Age]]&lt;=30,"18-30",IF(PatientData[[#This Row],[Age]]&lt;=40,"31-40",IF(PatientData[[#This Row],[Age]]&lt;=50,"41-50",IF(PatientData[[#This Row],[Age]]&lt;=60,"51-60",IF(PatientData[[#This Row],[Age]]&lt;=70,"61-70",IF(PatientData[[#This Row],[Age]]&lt;=80,"71-80","80+"))))))</f>
        <v>51-60</v>
      </c>
    </row>
    <row r="4168" spans="1:13" x14ac:dyDescent="0.25">
      <c r="A4168" t="s">
        <v>4192</v>
      </c>
      <c r="B4168">
        <v>46</v>
      </c>
      <c r="C4168" t="s">
        <v>13</v>
      </c>
      <c r="D4168">
        <v>137</v>
      </c>
      <c r="E4168">
        <v>145.66075812157101</v>
      </c>
      <c r="F4168">
        <v>32.332939530536002</v>
      </c>
      <c r="G4168" t="s">
        <v>36</v>
      </c>
      <c r="H4168" t="s">
        <v>22</v>
      </c>
      <c r="I4168" t="s">
        <v>26</v>
      </c>
      <c r="J4168">
        <v>7</v>
      </c>
      <c r="K4168">
        <v>5696.29</v>
      </c>
      <c r="L4168" t="s">
        <v>16</v>
      </c>
      <c r="M4168" t="str">
        <f>IF(PatientData[[#This Row],[Age]]&lt;=30,"18-30",IF(PatientData[[#This Row],[Age]]&lt;=40,"31-40",IF(PatientData[[#This Row],[Age]]&lt;=50,"41-50",IF(PatientData[[#This Row],[Age]]&lt;=60,"51-60",IF(PatientData[[#This Row],[Age]]&lt;=70,"61-70",IF(PatientData[[#This Row],[Age]]&lt;=80,"71-80","80+"))))))</f>
        <v>41-50</v>
      </c>
    </row>
    <row r="4169" spans="1:13" x14ac:dyDescent="0.25">
      <c r="A4169" t="s">
        <v>4193</v>
      </c>
      <c r="B4169">
        <v>39</v>
      </c>
      <c r="C4169" t="s">
        <v>25</v>
      </c>
      <c r="D4169">
        <v>115</v>
      </c>
      <c r="E4169">
        <v>170.96721709884599</v>
      </c>
      <c r="F4169">
        <v>28.0392230054923</v>
      </c>
      <c r="G4169" t="s">
        <v>14</v>
      </c>
      <c r="H4169" t="s">
        <v>19</v>
      </c>
      <c r="I4169" t="s">
        <v>28</v>
      </c>
      <c r="J4169">
        <v>1</v>
      </c>
      <c r="K4169">
        <v>5077.12</v>
      </c>
      <c r="L4169" t="s">
        <v>16</v>
      </c>
      <c r="M4169" t="str">
        <f>IF(PatientData[[#This Row],[Age]]&lt;=30,"18-30",IF(PatientData[[#This Row],[Age]]&lt;=40,"31-40",IF(PatientData[[#This Row],[Age]]&lt;=50,"41-50",IF(PatientData[[#This Row],[Age]]&lt;=60,"51-60",IF(PatientData[[#This Row],[Age]]&lt;=70,"61-70",IF(PatientData[[#This Row],[Age]]&lt;=80,"71-80","80+"))))))</f>
        <v>31-40</v>
      </c>
    </row>
    <row r="4170" spans="1:13" x14ac:dyDescent="0.25">
      <c r="A4170" t="s">
        <v>4194</v>
      </c>
      <c r="B4170">
        <v>38</v>
      </c>
      <c r="C4170" t="s">
        <v>13</v>
      </c>
      <c r="D4170">
        <v>133</v>
      </c>
      <c r="E4170">
        <v>219.56638641098999</v>
      </c>
      <c r="F4170">
        <v>29.4623046533573</v>
      </c>
      <c r="G4170" t="s">
        <v>14</v>
      </c>
      <c r="H4170" t="s">
        <v>19</v>
      </c>
      <c r="I4170" t="s">
        <v>28</v>
      </c>
      <c r="J4170">
        <v>3</v>
      </c>
      <c r="K4170">
        <v>5923.72</v>
      </c>
      <c r="L4170" t="s">
        <v>16</v>
      </c>
      <c r="M4170" t="str">
        <f>IF(PatientData[[#This Row],[Age]]&lt;=30,"18-30",IF(PatientData[[#This Row],[Age]]&lt;=40,"31-40",IF(PatientData[[#This Row],[Age]]&lt;=50,"41-50",IF(PatientData[[#This Row],[Age]]&lt;=60,"51-60",IF(PatientData[[#This Row],[Age]]&lt;=70,"61-70",IF(PatientData[[#This Row],[Age]]&lt;=80,"71-80","80+"))))))</f>
        <v>31-40</v>
      </c>
    </row>
    <row r="4171" spans="1:13" x14ac:dyDescent="0.25">
      <c r="A4171" t="s">
        <v>4195</v>
      </c>
      <c r="B4171">
        <v>59</v>
      </c>
      <c r="C4171" t="s">
        <v>25</v>
      </c>
      <c r="D4171">
        <v>144</v>
      </c>
      <c r="E4171">
        <v>241.33208693612599</v>
      </c>
      <c r="F4171">
        <v>24.973983673976601</v>
      </c>
      <c r="G4171" t="s">
        <v>18</v>
      </c>
      <c r="H4171" t="s">
        <v>19</v>
      </c>
      <c r="I4171" t="s">
        <v>15</v>
      </c>
      <c r="J4171">
        <v>4</v>
      </c>
      <c r="K4171">
        <v>7904.12</v>
      </c>
      <c r="L4171" t="s">
        <v>16</v>
      </c>
      <c r="M4171" t="str">
        <f>IF(PatientData[[#This Row],[Age]]&lt;=30,"18-30",IF(PatientData[[#This Row],[Age]]&lt;=40,"31-40",IF(PatientData[[#This Row],[Age]]&lt;=50,"41-50",IF(PatientData[[#This Row],[Age]]&lt;=60,"51-60",IF(PatientData[[#This Row],[Age]]&lt;=70,"61-70",IF(PatientData[[#This Row],[Age]]&lt;=80,"71-80","80+"))))))</f>
        <v>51-60</v>
      </c>
    </row>
    <row r="4172" spans="1:13" x14ac:dyDescent="0.25">
      <c r="A4172" t="s">
        <v>4196</v>
      </c>
      <c r="B4172">
        <v>56</v>
      </c>
      <c r="C4172" t="s">
        <v>13</v>
      </c>
      <c r="D4172">
        <v>119</v>
      </c>
      <c r="E4172">
        <v>218.62550513232</v>
      </c>
      <c r="F4172">
        <v>30.828060459677001</v>
      </c>
      <c r="G4172" t="s">
        <v>18</v>
      </c>
      <c r="H4172" t="s">
        <v>19</v>
      </c>
      <c r="I4172" t="s">
        <v>15</v>
      </c>
      <c r="J4172">
        <v>3</v>
      </c>
      <c r="K4172">
        <v>6399.45</v>
      </c>
      <c r="L4172" t="s">
        <v>16</v>
      </c>
      <c r="M4172" t="str">
        <f>IF(PatientData[[#This Row],[Age]]&lt;=30,"18-30",IF(PatientData[[#This Row],[Age]]&lt;=40,"31-40",IF(PatientData[[#This Row],[Age]]&lt;=50,"41-50",IF(PatientData[[#This Row],[Age]]&lt;=60,"51-60",IF(PatientData[[#This Row],[Age]]&lt;=70,"61-70",IF(PatientData[[#This Row],[Age]]&lt;=80,"71-80","80+"))))))</f>
        <v>51-60</v>
      </c>
    </row>
    <row r="4173" spans="1:13" x14ac:dyDescent="0.25">
      <c r="A4173" t="s">
        <v>4197</v>
      </c>
      <c r="B4173">
        <v>36</v>
      </c>
      <c r="C4173" t="s">
        <v>13</v>
      </c>
      <c r="D4173">
        <v>123</v>
      </c>
      <c r="E4173">
        <v>248.274039427107</v>
      </c>
      <c r="F4173">
        <v>29.991944533921899</v>
      </c>
      <c r="G4173" t="s">
        <v>36</v>
      </c>
      <c r="H4173" t="s">
        <v>19</v>
      </c>
      <c r="I4173" t="s">
        <v>15</v>
      </c>
      <c r="J4173">
        <v>4</v>
      </c>
      <c r="K4173">
        <v>10440.870000000001</v>
      </c>
      <c r="L4173" t="s">
        <v>23</v>
      </c>
      <c r="M4173" t="str">
        <f>IF(PatientData[[#This Row],[Age]]&lt;=30,"18-30",IF(PatientData[[#This Row],[Age]]&lt;=40,"31-40",IF(PatientData[[#This Row],[Age]]&lt;=50,"41-50",IF(PatientData[[#This Row],[Age]]&lt;=60,"51-60",IF(PatientData[[#This Row],[Age]]&lt;=70,"61-70",IF(PatientData[[#This Row],[Age]]&lt;=80,"71-80","80+"))))))</f>
        <v>31-40</v>
      </c>
    </row>
    <row r="4174" spans="1:13" x14ac:dyDescent="0.25">
      <c r="A4174" t="s">
        <v>4198</v>
      </c>
      <c r="B4174">
        <v>59</v>
      </c>
      <c r="C4174" t="s">
        <v>13</v>
      </c>
      <c r="D4174">
        <v>120</v>
      </c>
      <c r="E4174">
        <v>246.69981994853401</v>
      </c>
      <c r="F4174">
        <v>35.532622361057498</v>
      </c>
      <c r="G4174" t="s">
        <v>18</v>
      </c>
      <c r="H4174" t="s">
        <v>19</v>
      </c>
      <c r="I4174" t="s">
        <v>15</v>
      </c>
      <c r="J4174">
        <v>0</v>
      </c>
      <c r="K4174">
        <v>7292.36</v>
      </c>
      <c r="L4174" t="s">
        <v>16</v>
      </c>
      <c r="M4174" t="str">
        <f>IF(PatientData[[#This Row],[Age]]&lt;=30,"18-30",IF(PatientData[[#This Row],[Age]]&lt;=40,"31-40",IF(PatientData[[#This Row],[Age]]&lt;=50,"41-50",IF(PatientData[[#This Row],[Age]]&lt;=60,"51-60",IF(PatientData[[#This Row],[Age]]&lt;=70,"61-70",IF(PatientData[[#This Row],[Age]]&lt;=80,"71-80","80+"))))))</f>
        <v>51-60</v>
      </c>
    </row>
    <row r="4175" spans="1:13" x14ac:dyDescent="0.25">
      <c r="A4175" t="s">
        <v>4199</v>
      </c>
      <c r="B4175">
        <v>80</v>
      </c>
      <c r="C4175" t="s">
        <v>25</v>
      </c>
      <c r="D4175">
        <v>151</v>
      </c>
      <c r="E4175">
        <v>166.672177248336</v>
      </c>
      <c r="F4175">
        <v>28.348647635437299</v>
      </c>
      <c r="G4175" t="s">
        <v>14</v>
      </c>
      <c r="H4175" t="s">
        <v>19</v>
      </c>
      <c r="I4175" t="s">
        <v>15</v>
      </c>
      <c r="J4175">
        <v>0</v>
      </c>
      <c r="K4175">
        <v>2975.55</v>
      </c>
      <c r="L4175" t="s">
        <v>16</v>
      </c>
      <c r="M4175" t="str">
        <f>IF(PatientData[[#This Row],[Age]]&lt;=30,"18-30",IF(PatientData[[#This Row],[Age]]&lt;=40,"31-40",IF(PatientData[[#This Row],[Age]]&lt;=50,"41-50",IF(PatientData[[#This Row],[Age]]&lt;=60,"51-60",IF(PatientData[[#This Row],[Age]]&lt;=70,"61-70",IF(PatientData[[#This Row],[Age]]&lt;=80,"71-80","80+"))))))</f>
        <v>71-80</v>
      </c>
    </row>
    <row r="4176" spans="1:13" x14ac:dyDescent="0.25">
      <c r="A4176" t="s">
        <v>4200</v>
      </c>
      <c r="B4176">
        <v>86</v>
      </c>
      <c r="C4176" t="s">
        <v>13</v>
      </c>
      <c r="D4176">
        <v>131</v>
      </c>
      <c r="E4176">
        <v>163.263826900509</v>
      </c>
      <c r="F4176">
        <v>21.604646535757901</v>
      </c>
      <c r="G4176" t="s">
        <v>14</v>
      </c>
      <c r="H4176" t="s">
        <v>19</v>
      </c>
      <c r="I4176" t="s">
        <v>15</v>
      </c>
      <c r="J4176">
        <v>0</v>
      </c>
      <c r="K4176">
        <v>11167.59</v>
      </c>
      <c r="L4176" t="s">
        <v>16</v>
      </c>
      <c r="M4176" t="str">
        <f>IF(PatientData[[#This Row],[Age]]&lt;=30,"18-30",IF(PatientData[[#This Row],[Age]]&lt;=40,"31-40",IF(PatientData[[#This Row],[Age]]&lt;=50,"41-50",IF(PatientData[[#This Row],[Age]]&lt;=60,"51-60",IF(PatientData[[#This Row],[Age]]&lt;=70,"61-70",IF(PatientData[[#This Row],[Age]]&lt;=80,"71-80","80+"))))))</f>
        <v>80+</v>
      </c>
    </row>
    <row r="4177" spans="1:13" x14ac:dyDescent="0.25">
      <c r="A4177" t="s">
        <v>4201</v>
      </c>
      <c r="B4177">
        <v>20</v>
      </c>
      <c r="C4177" t="s">
        <v>25</v>
      </c>
      <c r="D4177">
        <v>130</v>
      </c>
      <c r="E4177">
        <v>120</v>
      </c>
      <c r="F4177">
        <v>25.1441115262095</v>
      </c>
      <c r="G4177" t="s">
        <v>18</v>
      </c>
      <c r="H4177" t="s">
        <v>19</v>
      </c>
      <c r="I4177" t="s">
        <v>28</v>
      </c>
      <c r="J4177">
        <v>4</v>
      </c>
      <c r="K4177">
        <v>5611.26</v>
      </c>
      <c r="L4177" t="s">
        <v>43</v>
      </c>
      <c r="M4177" t="str">
        <f>IF(PatientData[[#This Row],[Age]]&lt;=30,"18-30",IF(PatientData[[#This Row],[Age]]&lt;=40,"31-40",IF(PatientData[[#This Row],[Age]]&lt;=50,"41-50",IF(PatientData[[#This Row],[Age]]&lt;=60,"51-60",IF(PatientData[[#This Row],[Age]]&lt;=70,"61-70",IF(PatientData[[#This Row],[Age]]&lt;=80,"71-80","80+"))))))</f>
        <v>18-30</v>
      </c>
    </row>
    <row r="4178" spans="1:13" x14ac:dyDescent="0.25">
      <c r="A4178" t="s">
        <v>4202</v>
      </c>
      <c r="B4178">
        <v>51</v>
      </c>
      <c r="C4178" t="s">
        <v>13</v>
      </c>
      <c r="D4178">
        <v>102</v>
      </c>
      <c r="E4178">
        <v>238.510841811928</v>
      </c>
      <c r="F4178">
        <v>31.0067831676762</v>
      </c>
      <c r="G4178" t="s">
        <v>14</v>
      </c>
      <c r="H4178" t="s">
        <v>19</v>
      </c>
      <c r="I4178" t="s">
        <v>28</v>
      </c>
      <c r="J4178">
        <v>4</v>
      </c>
      <c r="K4178">
        <v>6084.16</v>
      </c>
      <c r="L4178" t="s">
        <v>23</v>
      </c>
      <c r="M4178" t="str">
        <f>IF(PatientData[[#This Row],[Age]]&lt;=30,"18-30",IF(PatientData[[#This Row],[Age]]&lt;=40,"31-40",IF(PatientData[[#This Row],[Age]]&lt;=50,"41-50",IF(PatientData[[#This Row],[Age]]&lt;=60,"51-60",IF(PatientData[[#This Row],[Age]]&lt;=70,"61-70",IF(PatientData[[#This Row],[Age]]&lt;=80,"71-80","80+"))))))</f>
        <v>51-60</v>
      </c>
    </row>
    <row r="4179" spans="1:13" x14ac:dyDescent="0.25">
      <c r="A4179" t="s">
        <v>4203</v>
      </c>
      <c r="B4179">
        <v>75</v>
      </c>
      <c r="C4179" t="s">
        <v>13</v>
      </c>
      <c r="D4179">
        <v>130</v>
      </c>
      <c r="E4179">
        <v>213.16934923382499</v>
      </c>
      <c r="F4179">
        <v>31.198673339945699</v>
      </c>
      <c r="G4179" t="s">
        <v>36</v>
      </c>
      <c r="H4179" t="s">
        <v>19</v>
      </c>
      <c r="I4179" t="s">
        <v>26</v>
      </c>
      <c r="J4179">
        <v>4</v>
      </c>
      <c r="K4179">
        <v>18665.11</v>
      </c>
      <c r="L4179" t="s">
        <v>23</v>
      </c>
      <c r="M4179" t="str">
        <f>IF(PatientData[[#This Row],[Age]]&lt;=30,"18-30",IF(PatientData[[#This Row],[Age]]&lt;=40,"31-40",IF(PatientData[[#This Row],[Age]]&lt;=50,"41-50",IF(PatientData[[#This Row],[Age]]&lt;=60,"51-60",IF(PatientData[[#This Row],[Age]]&lt;=70,"61-70",IF(PatientData[[#This Row],[Age]]&lt;=80,"71-80","80+"))))))</f>
        <v>71-80</v>
      </c>
    </row>
    <row r="4180" spans="1:13" x14ac:dyDescent="0.25">
      <c r="A4180" t="s">
        <v>4204</v>
      </c>
      <c r="B4180">
        <v>51</v>
      </c>
      <c r="C4180" t="s">
        <v>13</v>
      </c>
      <c r="D4180">
        <v>165</v>
      </c>
      <c r="E4180">
        <v>213.96555892858601</v>
      </c>
      <c r="F4180">
        <v>19.596623040714899</v>
      </c>
      <c r="G4180" t="s">
        <v>14</v>
      </c>
      <c r="H4180" t="s">
        <v>22</v>
      </c>
      <c r="I4180" t="s">
        <v>15</v>
      </c>
      <c r="J4180">
        <v>5</v>
      </c>
      <c r="K4180">
        <v>12320.26</v>
      </c>
      <c r="L4180" t="s">
        <v>16</v>
      </c>
      <c r="M4180" t="str">
        <f>IF(PatientData[[#This Row],[Age]]&lt;=30,"18-30",IF(PatientData[[#This Row],[Age]]&lt;=40,"31-40",IF(PatientData[[#This Row],[Age]]&lt;=50,"41-50",IF(PatientData[[#This Row],[Age]]&lt;=60,"51-60",IF(PatientData[[#This Row],[Age]]&lt;=70,"61-70",IF(PatientData[[#This Row],[Age]]&lt;=80,"71-80","80+"))))))</f>
        <v>51-60</v>
      </c>
    </row>
    <row r="4181" spans="1:13" x14ac:dyDescent="0.25">
      <c r="A4181" t="s">
        <v>4205</v>
      </c>
      <c r="B4181">
        <v>49</v>
      </c>
      <c r="C4181" t="s">
        <v>13</v>
      </c>
      <c r="D4181">
        <v>145</v>
      </c>
      <c r="E4181">
        <v>225.78589537952601</v>
      </c>
      <c r="F4181">
        <v>18.655732824044499</v>
      </c>
      <c r="G4181" t="s">
        <v>14</v>
      </c>
      <c r="H4181" t="s">
        <v>22</v>
      </c>
      <c r="I4181" t="s">
        <v>15</v>
      </c>
      <c r="J4181">
        <v>5</v>
      </c>
      <c r="K4181">
        <v>9705.2800000000007</v>
      </c>
      <c r="L4181" t="s">
        <v>16</v>
      </c>
      <c r="M4181" t="str">
        <f>IF(PatientData[[#This Row],[Age]]&lt;=30,"18-30",IF(PatientData[[#This Row],[Age]]&lt;=40,"31-40",IF(PatientData[[#This Row],[Age]]&lt;=50,"41-50",IF(PatientData[[#This Row],[Age]]&lt;=60,"51-60",IF(PatientData[[#This Row],[Age]]&lt;=70,"61-70",IF(PatientData[[#This Row],[Age]]&lt;=80,"71-80","80+"))))))</f>
        <v>41-50</v>
      </c>
    </row>
    <row r="4182" spans="1:13" x14ac:dyDescent="0.25">
      <c r="A4182" t="s">
        <v>4206</v>
      </c>
      <c r="B4182">
        <v>54</v>
      </c>
      <c r="C4182" t="s">
        <v>13</v>
      </c>
      <c r="D4182">
        <v>126</v>
      </c>
      <c r="E4182">
        <v>253.15141582009099</v>
      </c>
      <c r="F4182">
        <v>21.3606815921482</v>
      </c>
      <c r="G4182" t="s">
        <v>14</v>
      </c>
      <c r="H4182" t="s">
        <v>22</v>
      </c>
      <c r="I4182" t="s">
        <v>15</v>
      </c>
      <c r="J4182">
        <v>1</v>
      </c>
      <c r="K4182">
        <v>7080.21</v>
      </c>
      <c r="L4182" t="s">
        <v>20</v>
      </c>
      <c r="M4182" t="str">
        <f>IF(PatientData[[#This Row],[Age]]&lt;=30,"18-30",IF(PatientData[[#This Row],[Age]]&lt;=40,"31-40",IF(PatientData[[#This Row],[Age]]&lt;=50,"41-50",IF(PatientData[[#This Row],[Age]]&lt;=60,"51-60",IF(PatientData[[#This Row],[Age]]&lt;=70,"61-70",IF(PatientData[[#This Row],[Age]]&lt;=80,"71-80","80+"))))))</f>
        <v>51-60</v>
      </c>
    </row>
    <row r="4183" spans="1:13" x14ac:dyDescent="0.25">
      <c r="A4183" t="s">
        <v>4207</v>
      </c>
      <c r="B4183">
        <v>40</v>
      </c>
      <c r="C4183" t="s">
        <v>13</v>
      </c>
      <c r="D4183">
        <v>120</v>
      </c>
      <c r="E4183">
        <v>184.56513542437901</v>
      </c>
      <c r="F4183">
        <v>33.174169835069797</v>
      </c>
      <c r="G4183" t="s">
        <v>10051</v>
      </c>
      <c r="H4183" t="s">
        <v>22</v>
      </c>
      <c r="I4183" t="s">
        <v>15</v>
      </c>
      <c r="J4183">
        <v>3</v>
      </c>
      <c r="K4183">
        <v>10562.86</v>
      </c>
      <c r="L4183" t="s">
        <v>23</v>
      </c>
      <c r="M4183" t="str">
        <f>IF(PatientData[[#This Row],[Age]]&lt;=30,"18-30",IF(PatientData[[#This Row],[Age]]&lt;=40,"31-40",IF(PatientData[[#This Row],[Age]]&lt;=50,"41-50",IF(PatientData[[#This Row],[Age]]&lt;=60,"51-60",IF(PatientData[[#This Row],[Age]]&lt;=70,"61-70",IF(PatientData[[#This Row],[Age]]&lt;=80,"71-80","80+"))))))</f>
        <v>31-40</v>
      </c>
    </row>
    <row r="4184" spans="1:13" x14ac:dyDescent="0.25">
      <c r="A4184" t="s">
        <v>4208</v>
      </c>
      <c r="B4184">
        <v>55</v>
      </c>
      <c r="C4184" t="s">
        <v>25</v>
      </c>
      <c r="D4184">
        <v>140</v>
      </c>
      <c r="E4184">
        <v>279.70604715335998</v>
      </c>
      <c r="F4184">
        <v>31.411286308648801</v>
      </c>
      <c r="G4184" t="s">
        <v>14</v>
      </c>
      <c r="H4184" t="s">
        <v>19</v>
      </c>
      <c r="I4184" t="s">
        <v>28</v>
      </c>
      <c r="J4184">
        <v>2</v>
      </c>
      <c r="K4184">
        <v>4199.1000000000004</v>
      </c>
      <c r="L4184" t="s">
        <v>16</v>
      </c>
      <c r="M4184" t="str">
        <f>IF(PatientData[[#This Row],[Age]]&lt;=30,"18-30",IF(PatientData[[#This Row],[Age]]&lt;=40,"31-40",IF(PatientData[[#This Row],[Age]]&lt;=50,"41-50",IF(PatientData[[#This Row],[Age]]&lt;=60,"51-60",IF(PatientData[[#This Row],[Age]]&lt;=70,"61-70",IF(PatientData[[#This Row],[Age]]&lt;=80,"71-80","80+"))))))</f>
        <v>51-60</v>
      </c>
    </row>
    <row r="4185" spans="1:13" x14ac:dyDescent="0.25">
      <c r="A4185" t="s">
        <v>4209</v>
      </c>
      <c r="B4185">
        <v>56</v>
      </c>
      <c r="C4185" t="s">
        <v>25</v>
      </c>
      <c r="D4185">
        <v>105</v>
      </c>
      <c r="E4185">
        <v>231.939524274565</v>
      </c>
      <c r="F4185">
        <v>23.042924722597299</v>
      </c>
      <c r="G4185" t="s">
        <v>18</v>
      </c>
      <c r="H4185" t="s">
        <v>19</v>
      </c>
      <c r="I4185" t="s">
        <v>15</v>
      </c>
      <c r="J4185">
        <v>3</v>
      </c>
      <c r="K4185">
        <v>8785.76</v>
      </c>
      <c r="L4185" t="s">
        <v>16</v>
      </c>
      <c r="M4185" t="str">
        <f>IF(PatientData[[#This Row],[Age]]&lt;=30,"18-30",IF(PatientData[[#This Row],[Age]]&lt;=40,"31-40",IF(PatientData[[#This Row],[Age]]&lt;=50,"41-50",IF(PatientData[[#This Row],[Age]]&lt;=60,"51-60",IF(PatientData[[#This Row],[Age]]&lt;=70,"61-70",IF(PatientData[[#This Row],[Age]]&lt;=80,"71-80","80+"))))))</f>
        <v>51-60</v>
      </c>
    </row>
    <row r="4186" spans="1:13" x14ac:dyDescent="0.25">
      <c r="A4186" t="s">
        <v>4210</v>
      </c>
      <c r="B4186">
        <v>19</v>
      </c>
      <c r="C4186" t="s">
        <v>13</v>
      </c>
      <c r="D4186">
        <v>134</v>
      </c>
      <c r="E4186">
        <v>251.998097188645</v>
      </c>
      <c r="F4186">
        <v>21.849898771336299</v>
      </c>
      <c r="G4186" t="s">
        <v>18</v>
      </c>
      <c r="H4186" t="s">
        <v>19</v>
      </c>
      <c r="I4186" t="s">
        <v>28</v>
      </c>
      <c r="J4186">
        <v>1</v>
      </c>
      <c r="K4186">
        <v>2861.61</v>
      </c>
      <c r="L4186" t="s">
        <v>23</v>
      </c>
      <c r="M4186" t="str">
        <f>IF(PatientData[[#This Row],[Age]]&lt;=30,"18-30",IF(PatientData[[#This Row],[Age]]&lt;=40,"31-40",IF(PatientData[[#This Row],[Age]]&lt;=50,"41-50",IF(PatientData[[#This Row],[Age]]&lt;=60,"51-60",IF(PatientData[[#This Row],[Age]]&lt;=70,"61-70",IF(PatientData[[#This Row],[Age]]&lt;=80,"71-80","80+"))))))</f>
        <v>18-30</v>
      </c>
    </row>
    <row r="4187" spans="1:13" x14ac:dyDescent="0.25">
      <c r="A4187" t="s">
        <v>4211</v>
      </c>
      <c r="B4187">
        <v>72</v>
      </c>
      <c r="C4187" t="s">
        <v>13</v>
      </c>
      <c r="D4187">
        <v>108</v>
      </c>
      <c r="E4187">
        <v>159.45417505031199</v>
      </c>
      <c r="F4187">
        <v>27.499111501366901</v>
      </c>
      <c r="G4187" t="s">
        <v>14</v>
      </c>
      <c r="H4187" t="s">
        <v>19</v>
      </c>
      <c r="I4187" t="s">
        <v>15</v>
      </c>
      <c r="J4187">
        <v>1</v>
      </c>
      <c r="K4187">
        <v>6905.42</v>
      </c>
      <c r="L4187" t="s">
        <v>16</v>
      </c>
      <c r="M4187" t="str">
        <f>IF(PatientData[[#This Row],[Age]]&lt;=30,"18-30",IF(PatientData[[#This Row],[Age]]&lt;=40,"31-40",IF(PatientData[[#This Row],[Age]]&lt;=50,"41-50",IF(PatientData[[#This Row],[Age]]&lt;=60,"51-60",IF(PatientData[[#This Row],[Age]]&lt;=70,"61-70",IF(PatientData[[#This Row],[Age]]&lt;=80,"71-80","80+"))))))</f>
        <v>71-80</v>
      </c>
    </row>
    <row r="4188" spans="1:13" x14ac:dyDescent="0.25">
      <c r="A4188" t="s">
        <v>4212</v>
      </c>
      <c r="B4188">
        <v>59</v>
      </c>
      <c r="C4188" t="s">
        <v>13</v>
      </c>
      <c r="D4188">
        <v>93</v>
      </c>
      <c r="E4188">
        <v>186.209634095361</v>
      </c>
      <c r="F4188">
        <v>28.129492158874399</v>
      </c>
      <c r="G4188" t="s">
        <v>18</v>
      </c>
      <c r="H4188" t="s">
        <v>22</v>
      </c>
      <c r="I4188" t="s">
        <v>15</v>
      </c>
      <c r="J4188">
        <v>4</v>
      </c>
      <c r="K4188">
        <v>8635.77</v>
      </c>
      <c r="L4188" t="s">
        <v>23</v>
      </c>
      <c r="M4188" t="str">
        <f>IF(PatientData[[#This Row],[Age]]&lt;=30,"18-30",IF(PatientData[[#This Row],[Age]]&lt;=40,"31-40",IF(PatientData[[#This Row],[Age]]&lt;=50,"41-50",IF(PatientData[[#This Row],[Age]]&lt;=60,"51-60",IF(PatientData[[#This Row],[Age]]&lt;=70,"61-70",IF(PatientData[[#This Row],[Age]]&lt;=80,"71-80","80+"))))))</f>
        <v>51-60</v>
      </c>
    </row>
    <row r="4189" spans="1:13" x14ac:dyDescent="0.25">
      <c r="A4189" t="s">
        <v>4213</v>
      </c>
      <c r="B4189">
        <v>56</v>
      </c>
      <c r="C4189" t="s">
        <v>13</v>
      </c>
      <c r="D4189">
        <v>139</v>
      </c>
      <c r="E4189">
        <v>274.303992608643</v>
      </c>
      <c r="F4189">
        <v>39.375578728992799</v>
      </c>
      <c r="G4189" t="s">
        <v>14</v>
      </c>
      <c r="H4189" t="s">
        <v>19</v>
      </c>
      <c r="I4189" t="s">
        <v>28</v>
      </c>
      <c r="J4189">
        <v>3</v>
      </c>
      <c r="K4189">
        <v>6464.59</v>
      </c>
      <c r="L4189" t="s">
        <v>16</v>
      </c>
      <c r="M4189" t="str">
        <f>IF(PatientData[[#This Row],[Age]]&lt;=30,"18-30",IF(PatientData[[#This Row],[Age]]&lt;=40,"31-40",IF(PatientData[[#This Row],[Age]]&lt;=50,"41-50",IF(PatientData[[#This Row],[Age]]&lt;=60,"51-60",IF(PatientData[[#This Row],[Age]]&lt;=70,"61-70",IF(PatientData[[#This Row],[Age]]&lt;=80,"71-80","80+"))))))</f>
        <v>51-60</v>
      </c>
    </row>
    <row r="4190" spans="1:13" x14ac:dyDescent="0.25">
      <c r="A4190" t="s">
        <v>4214</v>
      </c>
      <c r="B4190">
        <v>34</v>
      </c>
      <c r="C4190" t="s">
        <v>25</v>
      </c>
      <c r="D4190">
        <v>102</v>
      </c>
      <c r="E4190">
        <v>224.85931240286499</v>
      </c>
      <c r="F4190">
        <v>23.867431220010399</v>
      </c>
      <c r="G4190" t="s">
        <v>14</v>
      </c>
      <c r="H4190" t="s">
        <v>19</v>
      </c>
      <c r="I4190" t="s">
        <v>28</v>
      </c>
      <c r="J4190">
        <v>4</v>
      </c>
      <c r="K4190">
        <v>3499.38</v>
      </c>
      <c r="L4190" t="s">
        <v>16</v>
      </c>
      <c r="M4190" t="str">
        <f>IF(PatientData[[#This Row],[Age]]&lt;=30,"18-30",IF(PatientData[[#This Row],[Age]]&lt;=40,"31-40",IF(PatientData[[#This Row],[Age]]&lt;=50,"41-50",IF(PatientData[[#This Row],[Age]]&lt;=60,"51-60",IF(PatientData[[#This Row],[Age]]&lt;=70,"61-70",IF(PatientData[[#This Row],[Age]]&lt;=80,"71-80","80+"))))))</f>
        <v>31-40</v>
      </c>
    </row>
    <row r="4191" spans="1:13" x14ac:dyDescent="0.25">
      <c r="A4191" t="s">
        <v>4215</v>
      </c>
      <c r="B4191">
        <v>51</v>
      </c>
      <c r="C4191" t="s">
        <v>13</v>
      </c>
      <c r="D4191">
        <v>114</v>
      </c>
      <c r="E4191">
        <v>225.15599653665299</v>
      </c>
      <c r="F4191">
        <v>25.653721063623301</v>
      </c>
      <c r="G4191" t="s">
        <v>14</v>
      </c>
      <c r="H4191" t="s">
        <v>19</v>
      </c>
      <c r="I4191" t="s">
        <v>28</v>
      </c>
      <c r="J4191">
        <v>4</v>
      </c>
      <c r="K4191">
        <v>5441.49</v>
      </c>
      <c r="L4191" t="s">
        <v>20</v>
      </c>
      <c r="M4191" t="str">
        <f>IF(PatientData[[#This Row],[Age]]&lt;=30,"18-30",IF(PatientData[[#This Row],[Age]]&lt;=40,"31-40",IF(PatientData[[#This Row],[Age]]&lt;=50,"41-50",IF(PatientData[[#This Row],[Age]]&lt;=60,"51-60",IF(PatientData[[#This Row],[Age]]&lt;=70,"61-70",IF(PatientData[[#This Row],[Age]]&lt;=80,"71-80","80+"))))))</f>
        <v>51-60</v>
      </c>
    </row>
    <row r="4192" spans="1:13" x14ac:dyDescent="0.25">
      <c r="A4192" t="s">
        <v>4216</v>
      </c>
      <c r="B4192">
        <v>75</v>
      </c>
      <c r="C4192" t="s">
        <v>25</v>
      </c>
      <c r="D4192">
        <v>137</v>
      </c>
      <c r="E4192">
        <v>264.88919175761202</v>
      </c>
      <c r="F4192">
        <v>22.337273408888599</v>
      </c>
      <c r="G4192" t="s">
        <v>18</v>
      </c>
      <c r="H4192" t="s">
        <v>22</v>
      </c>
      <c r="I4192" t="s">
        <v>26</v>
      </c>
      <c r="J4192">
        <v>6</v>
      </c>
      <c r="K4192" t="s">
        <v>10051</v>
      </c>
      <c r="L4192" t="s">
        <v>16</v>
      </c>
      <c r="M4192" t="str">
        <f>IF(PatientData[[#This Row],[Age]]&lt;=30,"18-30",IF(PatientData[[#This Row],[Age]]&lt;=40,"31-40",IF(PatientData[[#This Row],[Age]]&lt;=50,"41-50",IF(PatientData[[#This Row],[Age]]&lt;=60,"51-60",IF(PatientData[[#This Row],[Age]]&lt;=70,"61-70",IF(PatientData[[#This Row],[Age]]&lt;=80,"71-80","80+"))))))</f>
        <v>71-80</v>
      </c>
    </row>
    <row r="4193" spans="1:13" x14ac:dyDescent="0.25">
      <c r="A4193" t="s">
        <v>4217</v>
      </c>
      <c r="B4193">
        <v>63</v>
      </c>
      <c r="C4193" t="s">
        <v>25</v>
      </c>
      <c r="D4193">
        <v>135</v>
      </c>
      <c r="E4193">
        <v>265.33625596462599</v>
      </c>
      <c r="F4193">
        <v>37.3327439724223</v>
      </c>
      <c r="G4193" t="s">
        <v>14</v>
      </c>
      <c r="H4193" t="s">
        <v>22</v>
      </c>
      <c r="I4193" t="s">
        <v>15</v>
      </c>
      <c r="J4193">
        <v>2</v>
      </c>
      <c r="K4193">
        <v>9240.2900000000009</v>
      </c>
      <c r="L4193" t="s">
        <v>16</v>
      </c>
      <c r="M4193" t="str">
        <f>IF(PatientData[[#This Row],[Age]]&lt;=30,"18-30",IF(PatientData[[#This Row],[Age]]&lt;=40,"31-40",IF(PatientData[[#This Row],[Age]]&lt;=50,"41-50",IF(PatientData[[#This Row],[Age]]&lt;=60,"51-60",IF(PatientData[[#This Row],[Age]]&lt;=70,"61-70",IF(PatientData[[#This Row],[Age]]&lt;=80,"71-80","80+"))))))</f>
        <v>61-70</v>
      </c>
    </row>
    <row r="4194" spans="1:13" x14ac:dyDescent="0.25">
      <c r="A4194" t="s">
        <v>4218</v>
      </c>
      <c r="B4194">
        <v>36</v>
      </c>
      <c r="C4194" t="s">
        <v>25</v>
      </c>
      <c r="D4194">
        <v>128</v>
      </c>
      <c r="E4194">
        <v>201.020953170247</v>
      </c>
      <c r="F4194">
        <v>33.335365017230103</v>
      </c>
      <c r="G4194" t="s">
        <v>36</v>
      </c>
      <c r="H4194" t="s">
        <v>22</v>
      </c>
      <c r="I4194" t="s">
        <v>26</v>
      </c>
      <c r="J4194">
        <v>6</v>
      </c>
      <c r="K4194">
        <v>23570.28</v>
      </c>
      <c r="L4194" t="s">
        <v>16</v>
      </c>
      <c r="M4194" t="str">
        <f>IF(PatientData[[#This Row],[Age]]&lt;=30,"18-30",IF(PatientData[[#This Row],[Age]]&lt;=40,"31-40",IF(PatientData[[#This Row],[Age]]&lt;=50,"41-50",IF(PatientData[[#This Row],[Age]]&lt;=60,"51-60",IF(PatientData[[#This Row],[Age]]&lt;=70,"61-70",IF(PatientData[[#This Row],[Age]]&lt;=80,"71-80","80+"))))))</f>
        <v>31-40</v>
      </c>
    </row>
    <row r="4195" spans="1:13" x14ac:dyDescent="0.25">
      <c r="A4195" t="s">
        <v>4219</v>
      </c>
      <c r="B4195">
        <v>52</v>
      </c>
      <c r="C4195" t="s">
        <v>25</v>
      </c>
      <c r="D4195">
        <v>105</v>
      </c>
      <c r="E4195">
        <v>207.51591633116701</v>
      </c>
      <c r="F4195">
        <v>22.861502613517601</v>
      </c>
      <c r="G4195" t="s">
        <v>36</v>
      </c>
      <c r="H4195" t="s">
        <v>22</v>
      </c>
      <c r="I4195" t="s">
        <v>26</v>
      </c>
      <c r="J4195">
        <v>3</v>
      </c>
      <c r="K4195">
        <v>19960.689999999999</v>
      </c>
      <c r="L4195" t="s">
        <v>43</v>
      </c>
      <c r="M4195" t="str">
        <f>IF(PatientData[[#This Row],[Age]]&lt;=30,"18-30",IF(PatientData[[#This Row],[Age]]&lt;=40,"31-40",IF(PatientData[[#This Row],[Age]]&lt;=50,"41-50",IF(PatientData[[#This Row],[Age]]&lt;=60,"51-60",IF(PatientData[[#This Row],[Age]]&lt;=70,"61-70",IF(PatientData[[#This Row],[Age]]&lt;=80,"71-80","80+"))))))</f>
        <v>51-60</v>
      </c>
    </row>
    <row r="4196" spans="1:13" x14ac:dyDescent="0.25">
      <c r="A4196" t="s">
        <v>4220</v>
      </c>
      <c r="B4196">
        <v>43</v>
      </c>
      <c r="C4196" t="s">
        <v>13</v>
      </c>
      <c r="D4196">
        <v>137</v>
      </c>
      <c r="E4196">
        <v>167.57949741125199</v>
      </c>
      <c r="F4196">
        <v>16.623416153467801</v>
      </c>
      <c r="G4196" t="s">
        <v>36</v>
      </c>
      <c r="H4196" t="s">
        <v>19</v>
      </c>
      <c r="I4196" t="s">
        <v>15</v>
      </c>
      <c r="J4196">
        <v>3</v>
      </c>
      <c r="K4196">
        <v>13413.66</v>
      </c>
      <c r="L4196" t="s">
        <v>16</v>
      </c>
      <c r="M4196" t="str">
        <f>IF(PatientData[[#This Row],[Age]]&lt;=30,"18-30",IF(PatientData[[#This Row],[Age]]&lt;=40,"31-40",IF(PatientData[[#This Row],[Age]]&lt;=50,"41-50",IF(PatientData[[#This Row],[Age]]&lt;=60,"51-60",IF(PatientData[[#This Row],[Age]]&lt;=70,"61-70",IF(PatientData[[#This Row],[Age]]&lt;=80,"71-80","80+"))))))</f>
        <v>41-50</v>
      </c>
    </row>
    <row r="4197" spans="1:13" x14ac:dyDescent="0.25">
      <c r="A4197" t="s">
        <v>4221</v>
      </c>
      <c r="B4197">
        <v>54</v>
      </c>
      <c r="C4197" t="s">
        <v>25</v>
      </c>
      <c r="D4197">
        <v>158</v>
      </c>
      <c r="E4197">
        <v>212.961037815335</v>
      </c>
      <c r="F4197">
        <v>37.746486245891298</v>
      </c>
      <c r="G4197" t="s">
        <v>18</v>
      </c>
      <c r="H4197" t="s">
        <v>10051</v>
      </c>
      <c r="I4197" t="s">
        <v>15</v>
      </c>
      <c r="J4197">
        <v>2</v>
      </c>
      <c r="K4197">
        <v>6952.7</v>
      </c>
      <c r="L4197" t="s">
        <v>23</v>
      </c>
      <c r="M4197" t="str">
        <f>IF(PatientData[[#This Row],[Age]]&lt;=30,"18-30",IF(PatientData[[#This Row],[Age]]&lt;=40,"31-40",IF(PatientData[[#This Row],[Age]]&lt;=50,"41-50",IF(PatientData[[#This Row],[Age]]&lt;=60,"51-60",IF(PatientData[[#This Row],[Age]]&lt;=70,"61-70",IF(PatientData[[#This Row],[Age]]&lt;=80,"71-80","80+"))))))</f>
        <v>51-60</v>
      </c>
    </row>
    <row r="4198" spans="1:13" x14ac:dyDescent="0.25">
      <c r="A4198" t="s">
        <v>4222</v>
      </c>
      <c r="B4198">
        <v>53</v>
      </c>
      <c r="C4198" t="s">
        <v>13</v>
      </c>
      <c r="D4198">
        <v>128</v>
      </c>
      <c r="E4198">
        <v>212.84568697616899</v>
      </c>
      <c r="F4198">
        <v>31.023761388269001</v>
      </c>
      <c r="G4198" t="s">
        <v>36</v>
      </c>
      <c r="H4198" t="s">
        <v>22</v>
      </c>
      <c r="I4198" t="s">
        <v>26</v>
      </c>
      <c r="J4198">
        <v>4</v>
      </c>
      <c r="K4198">
        <v>18332.53</v>
      </c>
      <c r="L4198" t="s">
        <v>23</v>
      </c>
      <c r="M4198" t="str">
        <f>IF(PatientData[[#This Row],[Age]]&lt;=30,"18-30",IF(PatientData[[#This Row],[Age]]&lt;=40,"31-40",IF(PatientData[[#This Row],[Age]]&lt;=50,"41-50",IF(PatientData[[#This Row],[Age]]&lt;=60,"51-60",IF(PatientData[[#This Row],[Age]]&lt;=70,"61-70",IF(PatientData[[#This Row],[Age]]&lt;=80,"71-80","80+"))))))</f>
        <v>51-60</v>
      </c>
    </row>
    <row r="4199" spans="1:13" x14ac:dyDescent="0.25">
      <c r="A4199" t="s">
        <v>4223</v>
      </c>
      <c r="B4199">
        <v>60</v>
      </c>
      <c r="C4199" t="s">
        <v>25</v>
      </c>
      <c r="D4199">
        <v>160</v>
      </c>
      <c r="E4199">
        <v>176.815947258563</v>
      </c>
      <c r="F4199">
        <v>28.552421897640301</v>
      </c>
      <c r="G4199" t="s">
        <v>18</v>
      </c>
      <c r="H4199" t="s">
        <v>19</v>
      </c>
      <c r="I4199" t="s">
        <v>15</v>
      </c>
      <c r="J4199">
        <v>4</v>
      </c>
      <c r="K4199">
        <v>6318.6</v>
      </c>
      <c r="L4199" t="s">
        <v>20</v>
      </c>
      <c r="M4199" t="str">
        <f>IF(PatientData[[#This Row],[Age]]&lt;=30,"18-30",IF(PatientData[[#This Row],[Age]]&lt;=40,"31-40",IF(PatientData[[#This Row],[Age]]&lt;=50,"41-50",IF(PatientData[[#This Row],[Age]]&lt;=60,"51-60",IF(PatientData[[#This Row],[Age]]&lt;=70,"61-70",IF(PatientData[[#This Row],[Age]]&lt;=80,"71-80","80+"))))))</f>
        <v>51-60</v>
      </c>
    </row>
    <row r="4200" spans="1:13" x14ac:dyDescent="0.25">
      <c r="A4200" t="s">
        <v>4224</v>
      </c>
      <c r="B4200">
        <v>71</v>
      </c>
      <c r="C4200" t="s">
        <v>25</v>
      </c>
      <c r="D4200">
        <v>146</v>
      </c>
      <c r="E4200">
        <v>264.79047514219502</v>
      </c>
      <c r="F4200">
        <v>24.711773495815599</v>
      </c>
      <c r="G4200" t="s">
        <v>36</v>
      </c>
      <c r="H4200" t="s">
        <v>22</v>
      </c>
      <c r="I4200" t="s">
        <v>26</v>
      </c>
      <c r="J4200">
        <v>3</v>
      </c>
      <c r="K4200">
        <v>19036.38</v>
      </c>
      <c r="L4200" t="s">
        <v>16</v>
      </c>
      <c r="M4200" t="str">
        <f>IF(PatientData[[#This Row],[Age]]&lt;=30,"18-30",IF(PatientData[[#This Row],[Age]]&lt;=40,"31-40",IF(PatientData[[#This Row],[Age]]&lt;=50,"41-50",IF(PatientData[[#This Row],[Age]]&lt;=60,"51-60",IF(PatientData[[#This Row],[Age]]&lt;=70,"61-70",IF(PatientData[[#This Row],[Age]]&lt;=80,"71-80","80+"))))))</f>
        <v>71-80</v>
      </c>
    </row>
    <row r="4201" spans="1:13" x14ac:dyDescent="0.25">
      <c r="A4201" t="s">
        <v>4225</v>
      </c>
      <c r="B4201">
        <v>48</v>
      </c>
      <c r="C4201" t="s">
        <v>25</v>
      </c>
      <c r="D4201">
        <v>124</v>
      </c>
      <c r="E4201">
        <v>240.01919065316699</v>
      </c>
      <c r="F4201">
        <v>31.632320433238899</v>
      </c>
      <c r="G4201" t="s">
        <v>18</v>
      </c>
      <c r="H4201" t="s">
        <v>22</v>
      </c>
      <c r="I4201" t="s">
        <v>15</v>
      </c>
      <c r="J4201">
        <v>1</v>
      </c>
      <c r="K4201">
        <v>8499.48</v>
      </c>
      <c r="L4201" t="s">
        <v>23</v>
      </c>
      <c r="M4201" t="str">
        <f>IF(PatientData[[#This Row],[Age]]&lt;=30,"18-30",IF(PatientData[[#This Row],[Age]]&lt;=40,"31-40",IF(PatientData[[#This Row],[Age]]&lt;=50,"41-50",IF(PatientData[[#This Row],[Age]]&lt;=60,"51-60",IF(PatientData[[#This Row],[Age]]&lt;=70,"61-70",IF(PatientData[[#This Row],[Age]]&lt;=80,"71-80","80+"))))))</f>
        <v>41-50</v>
      </c>
    </row>
    <row r="4202" spans="1:13" x14ac:dyDescent="0.25">
      <c r="A4202" t="s">
        <v>4226</v>
      </c>
      <c r="B4202">
        <v>88</v>
      </c>
      <c r="C4202" t="s">
        <v>13</v>
      </c>
      <c r="D4202">
        <v>127</v>
      </c>
      <c r="E4202">
        <v>187.55912957764099</v>
      </c>
      <c r="F4202">
        <v>26.070970413045</v>
      </c>
      <c r="G4202" t="s">
        <v>18</v>
      </c>
      <c r="H4202" t="s">
        <v>19</v>
      </c>
      <c r="I4202" t="s">
        <v>26</v>
      </c>
      <c r="J4202">
        <v>4</v>
      </c>
      <c r="K4202">
        <v>15020.99</v>
      </c>
      <c r="L4202" t="s">
        <v>16</v>
      </c>
      <c r="M4202" t="str">
        <f>IF(PatientData[[#This Row],[Age]]&lt;=30,"18-30",IF(PatientData[[#This Row],[Age]]&lt;=40,"31-40",IF(PatientData[[#This Row],[Age]]&lt;=50,"41-50",IF(PatientData[[#This Row],[Age]]&lt;=60,"51-60",IF(PatientData[[#This Row],[Age]]&lt;=70,"61-70",IF(PatientData[[#This Row],[Age]]&lt;=80,"71-80","80+"))))))</f>
        <v>80+</v>
      </c>
    </row>
    <row r="4203" spans="1:13" x14ac:dyDescent="0.25">
      <c r="A4203" t="s">
        <v>4227</v>
      </c>
      <c r="B4203">
        <v>70</v>
      </c>
      <c r="C4203" t="s">
        <v>13</v>
      </c>
      <c r="D4203">
        <v>136</v>
      </c>
      <c r="E4203">
        <v>228.486781554564</v>
      </c>
      <c r="F4203">
        <v>30.681634337060299</v>
      </c>
      <c r="G4203" t="s">
        <v>14</v>
      </c>
      <c r="H4203" t="s">
        <v>22</v>
      </c>
      <c r="I4203" t="s">
        <v>26</v>
      </c>
      <c r="J4203">
        <v>5</v>
      </c>
      <c r="K4203">
        <v>13209.7</v>
      </c>
      <c r="L4203" t="s">
        <v>16</v>
      </c>
      <c r="M4203" t="str">
        <f>IF(PatientData[[#This Row],[Age]]&lt;=30,"18-30",IF(PatientData[[#This Row],[Age]]&lt;=40,"31-40",IF(PatientData[[#This Row],[Age]]&lt;=50,"41-50",IF(PatientData[[#This Row],[Age]]&lt;=60,"51-60",IF(PatientData[[#This Row],[Age]]&lt;=70,"61-70",IF(PatientData[[#This Row],[Age]]&lt;=80,"71-80","80+"))))))</f>
        <v>61-70</v>
      </c>
    </row>
    <row r="4204" spans="1:13" x14ac:dyDescent="0.25">
      <c r="A4204" t="s">
        <v>4228</v>
      </c>
      <c r="B4204">
        <v>30</v>
      </c>
      <c r="C4204" t="s">
        <v>25</v>
      </c>
      <c r="D4204">
        <v>90</v>
      </c>
      <c r="E4204">
        <v>163.060305351746</v>
      </c>
      <c r="F4204">
        <v>31.037277109633902</v>
      </c>
      <c r="G4204" t="s">
        <v>14</v>
      </c>
      <c r="H4204" t="s">
        <v>19</v>
      </c>
      <c r="I4204" t="s">
        <v>10051</v>
      </c>
      <c r="J4204">
        <v>5</v>
      </c>
      <c r="K4204">
        <v>5310.65</v>
      </c>
      <c r="L4204" t="s">
        <v>23</v>
      </c>
      <c r="M4204" t="str">
        <f>IF(PatientData[[#This Row],[Age]]&lt;=30,"18-30",IF(PatientData[[#This Row],[Age]]&lt;=40,"31-40",IF(PatientData[[#This Row],[Age]]&lt;=50,"41-50",IF(PatientData[[#This Row],[Age]]&lt;=60,"51-60",IF(PatientData[[#This Row],[Age]]&lt;=70,"61-70",IF(PatientData[[#This Row],[Age]]&lt;=80,"71-80","80+"))))))</f>
        <v>18-30</v>
      </c>
    </row>
    <row r="4205" spans="1:13" x14ac:dyDescent="0.25">
      <c r="A4205" t="s">
        <v>4229</v>
      </c>
      <c r="B4205">
        <v>28</v>
      </c>
      <c r="C4205" t="s">
        <v>13</v>
      </c>
      <c r="D4205">
        <v>96</v>
      </c>
      <c r="E4205">
        <v>231.38391520056601</v>
      </c>
      <c r="F4205">
        <v>26.586543578316601</v>
      </c>
      <c r="G4205" t="s">
        <v>18</v>
      </c>
      <c r="H4205" t="s">
        <v>22</v>
      </c>
      <c r="I4205" t="s">
        <v>15</v>
      </c>
      <c r="J4205">
        <v>3</v>
      </c>
      <c r="K4205">
        <v>13419.14</v>
      </c>
      <c r="L4205" t="s">
        <v>16</v>
      </c>
      <c r="M4205" t="str">
        <f>IF(PatientData[[#This Row],[Age]]&lt;=30,"18-30",IF(PatientData[[#This Row],[Age]]&lt;=40,"31-40",IF(PatientData[[#This Row],[Age]]&lt;=50,"41-50",IF(PatientData[[#This Row],[Age]]&lt;=60,"51-60",IF(PatientData[[#This Row],[Age]]&lt;=70,"61-70",IF(PatientData[[#This Row],[Age]]&lt;=80,"71-80","80+"))))))</f>
        <v>18-30</v>
      </c>
    </row>
    <row r="4206" spans="1:13" x14ac:dyDescent="0.25">
      <c r="A4206" t="s">
        <v>4230</v>
      </c>
      <c r="B4206">
        <v>47</v>
      </c>
      <c r="C4206" t="s">
        <v>13</v>
      </c>
      <c r="D4206">
        <v>113</v>
      </c>
      <c r="E4206">
        <v>193.44397016078301</v>
      </c>
      <c r="F4206">
        <v>19.6483986377383</v>
      </c>
      <c r="G4206" t="s">
        <v>14</v>
      </c>
      <c r="H4206" t="s">
        <v>19</v>
      </c>
      <c r="I4206" t="s">
        <v>28</v>
      </c>
      <c r="J4206">
        <v>2</v>
      </c>
      <c r="K4206">
        <v>4668.41</v>
      </c>
      <c r="L4206" t="s">
        <v>16</v>
      </c>
      <c r="M4206" t="str">
        <f>IF(PatientData[[#This Row],[Age]]&lt;=30,"18-30",IF(PatientData[[#This Row],[Age]]&lt;=40,"31-40",IF(PatientData[[#This Row],[Age]]&lt;=50,"41-50",IF(PatientData[[#This Row],[Age]]&lt;=60,"51-60",IF(PatientData[[#This Row],[Age]]&lt;=70,"61-70",IF(PatientData[[#This Row],[Age]]&lt;=80,"71-80","80+"))))))</f>
        <v>41-50</v>
      </c>
    </row>
    <row r="4207" spans="1:13" x14ac:dyDescent="0.25">
      <c r="A4207" t="s">
        <v>4231</v>
      </c>
      <c r="B4207">
        <v>95</v>
      </c>
      <c r="C4207" t="s">
        <v>25</v>
      </c>
      <c r="D4207">
        <v>124</v>
      </c>
      <c r="E4207" t="s">
        <v>10051</v>
      </c>
      <c r="F4207">
        <v>26.093446895662101</v>
      </c>
      <c r="G4207" t="s">
        <v>14</v>
      </c>
      <c r="H4207" t="s">
        <v>19</v>
      </c>
      <c r="I4207" t="s">
        <v>15</v>
      </c>
      <c r="J4207">
        <v>1</v>
      </c>
      <c r="K4207">
        <v>7364.92</v>
      </c>
      <c r="L4207" t="s">
        <v>16</v>
      </c>
      <c r="M4207" t="str">
        <f>IF(PatientData[[#This Row],[Age]]&lt;=30,"18-30",IF(PatientData[[#This Row],[Age]]&lt;=40,"31-40",IF(PatientData[[#This Row],[Age]]&lt;=50,"41-50",IF(PatientData[[#This Row],[Age]]&lt;=60,"51-60",IF(PatientData[[#This Row],[Age]]&lt;=70,"61-70",IF(PatientData[[#This Row],[Age]]&lt;=80,"71-80","80+"))))))</f>
        <v>80+</v>
      </c>
    </row>
    <row r="4208" spans="1:13" x14ac:dyDescent="0.25">
      <c r="A4208" t="s">
        <v>4232</v>
      </c>
      <c r="B4208">
        <v>61</v>
      </c>
      <c r="C4208" t="s">
        <v>25</v>
      </c>
      <c r="D4208">
        <v>145</v>
      </c>
      <c r="E4208">
        <v>198.07139725218099</v>
      </c>
      <c r="F4208">
        <v>31.9401187162822</v>
      </c>
      <c r="G4208" t="s">
        <v>14</v>
      </c>
      <c r="H4208" t="s">
        <v>22</v>
      </c>
      <c r="I4208" t="s">
        <v>15</v>
      </c>
      <c r="J4208">
        <v>3</v>
      </c>
      <c r="K4208">
        <v>9876.41</v>
      </c>
      <c r="L4208" t="s">
        <v>43</v>
      </c>
      <c r="M4208" t="str">
        <f>IF(PatientData[[#This Row],[Age]]&lt;=30,"18-30",IF(PatientData[[#This Row],[Age]]&lt;=40,"31-40",IF(PatientData[[#This Row],[Age]]&lt;=50,"41-50",IF(PatientData[[#This Row],[Age]]&lt;=60,"51-60",IF(PatientData[[#This Row],[Age]]&lt;=70,"61-70",IF(PatientData[[#This Row],[Age]]&lt;=80,"71-80","80+"))))))</f>
        <v>61-70</v>
      </c>
    </row>
    <row r="4209" spans="1:13" x14ac:dyDescent="0.25">
      <c r="A4209" t="s">
        <v>4233</v>
      </c>
      <c r="B4209">
        <v>57</v>
      </c>
      <c r="C4209" t="s">
        <v>25</v>
      </c>
      <c r="D4209">
        <v>119</v>
      </c>
      <c r="E4209">
        <v>207.398436502691</v>
      </c>
      <c r="F4209">
        <v>36.487708474717401</v>
      </c>
      <c r="G4209" t="s">
        <v>18</v>
      </c>
      <c r="H4209" t="s">
        <v>19</v>
      </c>
      <c r="I4209" t="s">
        <v>15</v>
      </c>
      <c r="J4209">
        <v>4</v>
      </c>
      <c r="K4209">
        <v>5961.69</v>
      </c>
      <c r="L4209" t="s">
        <v>16</v>
      </c>
      <c r="M4209" t="str">
        <f>IF(PatientData[[#This Row],[Age]]&lt;=30,"18-30",IF(PatientData[[#This Row],[Age]]&lt;=40,"31-40",IF(PatientData[[#This Row],[Age]]&lt;=50,"41-50",IF(PatientData[[#This Row],[Age]]&lt;=60,"51-60",IF(PatientData[[#This Row],[Age]]&lt;=70,"61-70",IF(PatientData[[#This Row],[Age]]&lt;=80,"71-80","80+"))))))</f>
        <v>51-60</v>
      </c>
    </row>
    <row r="4210" spans="1:13" x14ac:dyDescent="0.25">
      <c r="A4210" t="s">
        <v>4234</v>
      </c>
      <c r="B4210">
        <v>76</v>
      </c>
      <c r="C4210" t="s">
        <v>13</v>
      </c>
      <c r="D4210">
        <v>159</v>
      </c>
      <c r="E4210">
        <v>229.69896102537601</v>
      </c>
      <c r="F4210">
        <v>32.7598204467279</v>
      </c>
      <c r="G4210" t="s">
        <v>14</v>
      </c>
      <c r="H4210" t="s">
        <v>19</v>
      </c>
      <c r="I4210" t="s">
        <v>28</v>
      </c>
      <c r="J4210">
        <v>5</v>
      </c>
      <c r="K4210">
        <v>4949.8900000000003</v>
      </c>
      <c r="L4210" t="s">
        <v>23</v>
      </c>
      <c r="M4210" t="str">
        <f>IF(PatientData[[#This Row],[Age]]&lt;=30,"18-30",IF(PatientData[[#This Row],[Age]]&lt;=40,"31-40",IF(PatientData[[#This Row],[Age]]&lt;=50,"41-50",IF(PatientData[[#This Row],[Age]]&lt;=60,"51-60",IF(PatientData[[#This Row],[Age]]&lt;=70,"61-70",IF(PatientData[[#This Row],[Age]]&lt;=80,"71-80","80+"))))))</f>
        <v>71-80</v>
      </c>
    </row>
    <row r="4211" spans="1:13" x14ac:dyDescent="0.25">
      <c r="A4211" t="s">
        <v>4235</v>
      </c>
      <c r="B4211">
        <v>61</v>
      </c>
      <c r="C4211" t="s">
        <v>13</v>
      </c>
      <c r="D4211" t="s">
        <v>10051</v>
      </c>
      <c r="E4211">
        <v>222.95168679592501</v>
      </c>
      <c r="F4211">
        <v>18.905325439059901</v>
      </c>
      <c r="G4211" t="s">
        <v>14</v>
      </c>
      <c r="H4211" t="s">
        <v>19</v>
      </c>
      <c r="I4211" t="s">
        <v>28</v>
      </c>
      <c r="J4211">
        <v>2</v>
      </c>
      <c r="K4211">
        <v>2962.83</v>
      </c>
      <c r="L4211" t="s">
        <v>16</v>
      </c>
      <c r="M4211" t="str">
        <f>IF(PatientData[[#This Row],[Age]]&lt;=30,"18-30",IF(PatientData[[#This Row],[Age]]&lt;=40,"31-40",IF(PatientData[[#This Row],[Age]]&lt;=50,"41-50",IF(PatientData[[#This Row],[Age]]&lt;=60,"51-60",IF(PatientData[[#This Row],[Age]]&lt;=70,"61-70",IF(PatientData[[#This Row],[Age]]&lt;=80,"71-80","80+"))))))</f>
        <v>61-70</v>
      </c>
    </row>
    <row r="4212" spans="1:13" x14ac:dyDescent="0.25">
      <c r="A4212" t="s">
        <v>4236</v>
      </c>
      <c r="B4212">
        <v>49</v>
      </c>
      <c r="C4212" t="s">
        <v>13</v>
      </c>
      <c r="D4212">
        <v>161</v>
      </c>
      <c r="E4212">
        <v>127.929445758752</v>
      </c>
      <c r="F4212">
        <v>22.900330567236001</v>
      </c>
      <c r="G4212" t="s">
        <v>14</v>
      </c>
      <c r="H4212" t="s">
        <v>19</v>
      </c>
      <c r="I4212" t="s">
        <v>28</v>
      </c>
      <c r="J4212">
        <v>2</v>
      </c>
      <c r="K4212">
        <v>3590.19</v>
      </c>
      <c r="L4212" t="s">
        <v>23</v>
      </c>
      <c r="M4212" t="str">
        <f>IF(PatientData[[#This Row],[Age]]&lt;=30,"18-30",IF(PatientData[[#This Row],[Age]]&lt;=40,"31-40",IF(PatientData[[#This Row],[Age]]&lt;=50,"41-50",IF(PatientData[[#This Row],[Age]]&lt;=60,"51-60",IF(PatientData[[#This Row],[Age]]&lt;=70,"61-70",IF(PatientData[[#This Row],[Age]]&lt;=80,"71-80","80+"))))))</f>
        <v>41-50</v>
      </c>
    </row>
    <row r="4213" spans="1:13" x14ac:dyDescent="0.25">
      <c r="A4213" t="s">
        <v>4237</v>
      </c>
      <c r="B4213">
        <v>76</v>
      </c>
      <c r="C4213" t="s">
        <v>13</v>
      </c>
      <c r="D4213">
        <v>113</v>
      </c>
      <c r="E4213">
        <v>188.40584155632101</v>
      </c>
      <c r="F4213">
        <v>22.519194720879401</v>
      </c>
      <c r="G4213" t="s">
        <v>36</v>
      </c>
      <c r="H4213" t="s">
        <v>19</v>
      </c>
      <c r="I4213" t="s">
        <v>15</v>
      </c>
      <c r="J4213">
        <v>5</v>
      </c>
      <c r="K4213">
        <v>8723</v>
      </c>
      <c r="L4213" t="s">
        <v>16</v>
      </c>
      <c r="M4213" t="str">
        <f>IF(PatientData[[#This Row],[Age]]&lt;=30,"18-30",IF(PatientData[[#This Row],[Age]]&lt;=40,"31-40",IF(PatientData[[#This Row],[Age]]&lt;=50,"41-50",IF(PatientData[[#This Row],[Age]]&lt;=60,"51-60",IF(PatientData[[#This Row],[Age]]&lt;=70,"61-70",IF(PatientData[[#This Row],[Age]]&lt;=80,"71-80","80+"))))))</f>
        <v>71-80</v>
      </c>
    </row>
    <row r="4214" spans="1:13" x14ac:dyDescent="0.25">
      <c r="A4214" t="s">
        <v>4238</v>
      </c>
      <c r="B4214">
        <v>29</v>
      </c>
      <c r="C4214" t="s">
        <v>13</v>
      </c>
      <c r="D4214">
        <v>110</v>
      </c>
      <c r="E4214">
        <v>133.95789269112399</v>
      </c>
      <c r="F4214">
        <v>27.576472770562699</v>
      </c>
      <c r="G4214" t="s">
        <v>18</v>
      </c>
      <c r="H4214" t="s">
        <v>19</v>
      </c>
      <c r="I4214" t="s">
        <v>15</v>
      </c>
      <c r="J4214">
        <v>2</v>
      </c>
      <c r="K4214">
        <v>11738.58</v>
      </c>
      <c r="L4214" t="s">
        <v>16</v>
      </c>
      <c r="M4214" t="str">
        <f>IF(PatientData[[#This Row],[Age]]&lt;=30,"18-30",IF(PatientData[[#This Row],[Age]]&lt;=40,"31-40",IF(PatientData[[#This Row],[Age]]&lt;=50,"41-50",IF(PatientData[[#This Row],[Age]]&lt;=60,"51-60",IF(PatientData[[#This Row],[Age]]&lt;=70,"61-70",IF(PatientData[[#This Row],[Age]]&lt;=80,"71-80","80+"))))))</f>
        <v>18-30</v>
      </c>
    </row>
    <row r="4215" spans="1:13" x14ac:dyDescent="0.25">
      <c r="A4215" t="s">
        <v>4239</v>
      </c>
      <c r="B4215">
        <v>42</v>
      </c>
      <c r="C4215" t="s">
        <v>25</v>
      </c>
      <c r="D4215">
        <v>122</v>
      </c>
      <c r="E4215">
        <v>251.51215971135301</v>
      </c>
      <c r="F4215">
        <v>18.618702895021499</v>
      </c>
      <c r="G4215" t="s">
        <v>18</v>
      </c>
      <c r="H4215" t="s">
        <v>22</v>
      </c>
      <c r="I4215" t="s">
        <v>26</v>
      </c>
      <c r="J4215">
        <v>3</v>
      </c>
      <c r="K4215">
        <v>17720.7</v>
      </c>
      <c r="L4215" t="s">
        <v>23</v>
      </c>
      <c r="M4215" t="str">
        <f>IF(PatientData[[#This Row],[Age]]&lt;=30,"18-30",IF(PatientData[[#This Row],[Age]]&lt;=40,"31-40",IF(PatientData[[#This Row],[Age]]&lt;=50,"41-50",IF(PatientData[[#This Row],[Age]]&lt;=60,"51-60",IF(PatientData[[#This Row],[Age]]&lt;=70,"61-70",IF(PatientData[[#This Row],[Age]]&lt;=80,"71-80","80+"))))))</f>
        <v>41-50</v>
      </c>
    </row>
    <row r="4216" spans="1:13" x14ac:dyDescent="0.25">
      <c r="A4216" t="s">
        <v>4240</v>
      </c>
      <c r="B4216">
        <v>60</v>
      </c>
      <c r="C4216" t="s">
        <v>25</v>
      </c>
      <c r="D4216">
        <v>126</v>
      </c>
      <c r="E4216">
        <v>277.13111811570201</v>
      </c>
      <c r="F4216">
        <v>24.934617329041199</v>
      </c>
      <c r="G4216" t="s">
        <v>36</v>
      </c>
      <c r="H4216" t="s">
        <v>19</v>
      </c>
      <c r="I4216" t="s">
        <v>26</v>
      </c>
      <c r="J4216">
        <v>6</v>
      </c>
      <c r="K4216">
        <v>15502.79</v>
      </c>
      <c r="L4216" t="s">
        <v>16</v>
      </c>
      <c r="M4216" t="str">
        <f>IF(PatientData[[#This Row],[Age]]&lt;=30,"18-30",IF(PatientData[[#This Row],[Age]]&lt;=40,"31-40",IF(PatientData[[#This Row],[Age]]&lt;=50,"41-50",IF(PatientData[[#This Row],[Age]]&lt;=60,"51-60",IF(PatientData[[#This Row],[Age]]&lt;=70,"61-70",IF(PatientData[[#This Row],[Age]]&lt;=80,"71-80","80+"))))))</f>
        <v>51-60</v>
      </c>
    </row>
    <row r="4217" spans="1:13" x14ac:dyDescent="0.25">
      <c r="A4217" t="s">
        <v>4241</v>
      </c>
      <c r="B4217">
        <v>42</v>
      </c>
      <c r="C4217" t="s">
        <v>13</v>
      </c>
      <c r="D4217">
        <v>104</v>
      </c>
      <c r="E4217">
        <v>266.29287591634898</v>
      </c>
      <c r="F4217">
        <v>27.656388993785299</v>
      </c>
      <c r="G4217" t="s">
        <v>36</v>
      </c>
      <c r="H4217" t="s">
        <v>19</v>
      </c>
      <c r="I4217" t="s">
        <v>26</v>
      </c>
      <c r="J4217">
        <v>8</v>
      </c>
      <c r="K4217">
        <v>18255.5</v>
      </c>
      <c r="L4217" t="s">
        <v>16</v>
      </c>
      <c r="M4217" t="str">
        <f>IF(PatientData[[#This Row],[Age]]&lt;=30,"18-30",IF(PatientData[[#This Row],[Age]]&lt;=40,"31-40",IF(PatientData[[#This Row],[Age]]&lt;=50,"41-50",IF(PatientData[[#This Row],[Age]]&lt;=60,"51-60",IF(PatientData[[#This Row],[Age]]&lt;=70,"61-70",IF(PatientData[[#This Row],[Age]]&lt;=80,"71-80","80+"))))))</f>
        <v>41-50</v>
      </c>
    </row>
    <row r="4218" spans="1:13" x14ac:dyDescent="0.25">
      <c r="A4218" t="s">
        <v>4242</v>
      </c>
      <c r="B4218">
        <v>51</v>
      </c>
      <c r="C4218" t="s">
        <v>13</v>
      </c>
      <c r="D4218">
        <v>145</v>
      </c>
      <c r="E4218">
        <v>240.92691059956601</v>
      </c>
      <c r="F4218">
        <v>33.0136406207302</v>
      </c>
      <c r="G4218" t="s">
        <v>14</v>
      </c>
      <c r="H4218" t="s">
        <v>22</v>
      </c>
      <c r="I4218" t="s">
        <v>15</v>
      </c>
      <c r="J4218">
        <v>3</v>
      </c>
      <c r="K4218">
        <v>8725.3799999999992</v>
      </c>
      <c r="L4218" t="s">
        <v>16</v>
      </c>
      <c r="M4218" t="str">
        <f>IF(PatientData[[#This Row],[Age]]&lt;=30,"18-30",IF(PatientData[[#This Row],[Age]]&lt;=40,"31-40",IF(PatientData[[#This Row],[Age]]&lt;=50,"41-50",IF(PatientData[[#This Row],[Age]]&lt;=60,"51-60",IF(PatientData[[#This Row],[Age]]&lt;=70,"61-70",IF(PatientData[[#This Row],[Age]]&lt;=80,"71-80","80+"))))))</f>
        <v>51-60</v>
      </c>
    </row>
    <row r="4219" spans="1:13" x14ac:dyDescent="0.25">
      <c r="A4219" t="s">
        <v>4243</v>
      </c>
      <c r="B4219">
        <v>73</v>
      </c>
      <c r="C4219" t="s">
        <v>13</v>
      </c>
      <c r="D4219">
        <v>94</v>
      </c>
      <c r="E4219">
        <v>217.88430699898299</v>
      </c>
      <c r="F4219">
        <v>33.968504540096497</v>
      </c>
      <c r="G4219" t="s">
        <v>18</v>
      </c>
      <c r="H4219" t="s">
        <v>22</v>
      </c>
      <c r="I4219" t="s">
        <v>26</v>
      </c>
      <c r="J4219" t="s">
        <v>10051</v>
      </c>
      <c r="K4219">
        <v>21049.22</v>
      </c>
      <c r="L4219" t="s">
        <v>43</v>
      </c>
      <c r="M4219" t="str">
        <f>IF(PatientData[[#This Row],[Age]]&lt;=30,"18-30",IF(PatientData[[#This Row],[Age]]&lt;=40,"31-40",IF(PatientData[[#This Row],[Age]]&lt;=50,"41-50",IF(PatientData[[#This Row],[Age]]&lt;=60,"51-60",IF(PatientData[[#This Row],[Age]]&lt;=70,"61-70",IF(PatientData[[#This Row],[Age]]&lt;=80,"71-80","80+"))))))</f>
        <v>71-80</v>
      </c>
    </row>
    <row r="4220" spans="1:13" x14ac:dyDescent="0.25">
      <c r="A4220" t="s">
        <v>4244</v>
      </c>
      <c r="B4220">
        <v>56</v>
      </c>
      <c r="C4220" t="s">
        <v>13</v>
      </c>
      <c r="D4220">
        <v>124</v>
      </c>
      <c r="E4220">
        <v>190.30929236830801</v>
      </c>
      <c r="F4220">
        <v>25.564482400850299</v>
      </c>
      <c r="G4220" t="s">
        <v>14</v>
      </c>
      <c r="H4220" t="s">
        <v>19</v>
      </c>
      <c r="I4220" t="s">
        <v>15</v>
      </c>
      <c r="J4220">
        <v>4</v>
      </c>
      <c r="K4220" t="s">
        <v>10051</v>
      </c>
      <c r="L4220" t="s">
        <v>16</v>
      </c>
      <c r="M4220" t="str">
        <f>IF(PatientData[[#This Row],[Age]]&lt;=30,"18-30",IF(PatientData[[#This Row],[Age]]&lt;=40,"31-40",IF(PatientData[[#This Row],[Age]]&lt;=50,"41-50",IF(PatientData[[#This Row],[Age]]&lt;=60,"51-60",IF(PatientData[[#This Row],[Age]]&lt;=70,"61-70",IF(PatientData[[#This Row],[Age]]&lt;=80,"71-80","80+"))))))</f>
        <v>51-60</v>
      </c>
    </row>
    <row r="4221" spans="1:13" x14ac:dyDescent="0.25">
      <c r="A4221" t="s">
        <v>4245</v>
      </c>
      <c r="B4221">
        <v>38</v>
      </c>
      <c r="C4221" t="s">
        <v>13</v>
      </c>
      <c r="D4221">
        <v>134</v>
      </c>
      <c r="E4221">
        <v>160.31654971637599</v>
      </c>
      <c r="F4221">
        <v>33.320431980616902</v>
      </c>
      <c r="G4221" t="s">
        <v>14</v>
      </c>
      <c r="H4221" t="s">
        <v>19</v>
      </c>
      <c r="I4221" t="s">
        <v>28</v>
      </c>
      <c r="J4221">
        <v>4</v>
      </c>
      <c r="K4221">
        <v>2720.53</v>
      </c>
      <c r="L4221" t="s">
        <v>16</v>
      </c>
      <c r="M4221" t="str">
        <f>IF(PatientData[[#This Row],[Age]]&lt;=30,"18-30",IF(PatientData[[#This Row],[Age]]&lt;=40,"31-40",IF(PatientData[[#This Row],[Age]]&lt;=50,"41-50",IF(PatientData[[#This Row],[Age]]&lt;=60,"51-60",IF(PatientData[[#This Row],[Age]]&lt;=70,"61-70",IF(PatientData[[#This Row],[Age]]&lt;=80,"71-80","80+"))))))</f>
        <v>31-40</v>
      </c>
    </row>
    <row r="4222" spans="1:13" x14ac:dyDescent="0.25">
      <c r="A4222" t="s">
        <v>4246</v>
      </c>
      <c r="B4222">
        <v>77</v>
      </c>
      <c r="C4222" t="s">
        <v>25</v>
      </c>
      <c r="D4222">
        <v>115</v>
      </c>
      <c r="E4222">
        <v>238.139056185762</v>
      </c>
      <c r="F4222">
        <v>22.6088729394247</v>
      </c>
      <c r="G4222" t="s">
        <v>18</v>
      </c>
      <c r="H4222" t="s">
        <v>19</v>
      </c>
      <c r="I4222" t="s">
        <v>15</v>
      </c>
      <c r="J4222">
        <v>2</v>
      </c>
      <c r="K4222">
        <v>9117.0400000000009</v>
      </c>
      <c r="L4222" t="s">
        <v>16</v>
      </c>
      <c r="M4222" t="str">
        <f>IF(PatientData[[#This Row],[Age]]&lt;=30,"18-30",IF(PatientData[[#This Row],[Age]]&lt;=40,"31-40",IF(PatientData[[#This Row],[Age]]&lt;=50,"41-50",IF(PatientData[[#This Row],[Age]]&lt;=60,"51-60",IF(PatientData[[#This Row],[Age]]&lt;=70,"61-70",IF(PatientData[[#This Row],[Age]]&lt;=80,"71-80","80+"))))))</f>
        <v>71-80</v>
      </c>
    </row>
    <row r="4223" spans="1:13" x14ac:dyDescent="0.25">
      <c r="A4223" t="s">
        <v>4247</v>
      </c>
      <c r="B4223">
        <v>77</v>
      </c>
      <c r="C4223" t="s">
        <v>13</v>
      </c>
      <c r="D4223">
        <v>159</v>
      </c>
      <c r="E4223">
        <v>229.731365895853</v>
      </c>
      <c r="F4223">
        <v>33.143582847657498</v>
      </c>
      <c r="G4223" t="s">
        <v>14</v>
      </c>
      <c r="H4223" t="s">
        <v>19</v>
      </c>
      <c r="I4223" t="s">
        <v>28</v>
      </c>
      <c r="J4223">
        <v>4</v>
      </c>
      <c r="K4223">
        <v>4225.33</v>
      </c>
      <c r="L4223" t="s">
        <v>23</v>
      </c>
      <c r="M4223" t="str">
        <f>IF(PatientData[[#This Row],[Age]]&lt;=30,"18-30",IF(PatientData[[#This Row],[Age]]&lt;=40,"31-40",IF(PatientData[[#This Row],[Age]]&lt;=50,"41-50",IF(PatientData[[#This Row],[Age]]&lt;=60,"51-60",IF(PatientData[[#This Row],[Age]]&lt;=70,"61-70",IF(PatientData[[#This Row],[Age]]&lt;=80,"71-80","80+"))))))</f>
        <v>71-80</v>
      </c>
    </row>
    <row r="4224" spans="1:13" x14ac:dyDescent="0.25">
      <c r="A4224" t="s">
        <v>4248</v>
      </c>
      <c r="B4224">
        <v>47</v>
      </c>
      <c r="C4224" t="s">
        <v>25</v>
      </c>
      <c r="D4224">
        <v>118</v>
      </c>
      <c r="E4224">
        <v>217.61383958782</v>
      </c>
      <c r="F4224">
        <v>26.835860999212802</v>
      </c>
      <c r="G4224" t="s">
        <v>36</v>
      </c>
      <c r="H4224" t="s">
        <v>19</v>
      </c>
      <c r="I4224" t="s">
        <v>15</v>
      </c>
      <c r="J4224">
        <v>8</v>
      </c>
      <c r="K4224">
        <v>7361.56</v>
      </c>
      <c r="L4224" t="s">
        <v>20</v>
      </c>
      <c r="M4224" t="str">
        <f>IF(PatientData[[#This Row],[Age]]&lt;=30,"18-30",IF(PatientData[[#This Row],[Age]]&lt;=40,"31-40",IF(PatientData[[#This Row],[Age]]&lt;=50,"41-50",IF(PatientData[[#This Row],[Age]]&lt;=60,"51-60",IF(PatientData[[#This Row],[Age]]&lt;=70,"61-70",IF(PatientData[[#This Row],[Age]]&lt;=80,"71-80","80+"))))))</f>
        <v>41-50</v>
      </c>
    </row>
    <row r="4225" spans="1:13" x14ac:dyDescent="0.25">
      <c r="A4225" t="s">
        <v>4249</v>
      </c>
      <c r="B4225">
        <v>78</v>
      </c>
      <c r="C4225" t="s">
        <v>25</v>
      </c>
      <c r="D4225">
        <v>104</v>
      </c>
      <c r="E4225">
        <v>257.09248138107699</v>
      </c>
      <c r="F4225">
        <v>31.041075084673601</v>
      </c>
      <c r="G4225" t="s">
        <v>36</v>
      </c>
      <c r="H4225" t="s">
        <v>22</v>
      </c>
      <c r="I4225" t="s">
        <v>26</v>
      </c>
      <c r="J4225">
        <v>6</v>
      </c>
      <c r="K4225">
        <v>14763.51</v>
      </c>
      <c r="L4225" t="s">
        <v>16</v>
      </c>
      <c r="M4225" t="str">
        <f>IF(PatientData[[#This Row],[Age]]&lt;=30,"18-30",IF(PatientData[[#This Row],[Age]]&lt;=40,"31-40",IF(PatientData[[#This Row],[Age]]&lt;=50,"41-50",IF(PatientData[[#This Row],[Age]]&lt;=60,"51-60",IF(PatientData[[#This Row],[Age]]&lt;=70,"61-70",IF(PatientData[[#This Row],[Age]]&lt;=80,"71-80","80+"))))))</f>
        <v>71-80</v>
      </c>
    </row>
    <row r="4226" spans="1:13" x14ac:dyDescent="0.25">
      <c r="A4226" t="s">
        <v>4250</v>
      </c>
      <c r="B4226">
        <v>66</v>
      </c>
      <c r="C4226" t="s">
        <v>13</v>
      </c>
      <c r="D4226">
        <v>165</v>
      </c>
      <c r="E4226">
        <v>225.44196936765701</v>
      </c>
      <c r="F4226">
        <v>26.28909220581</v>
      </c>
      <c r="G4226" t="s">
        <v>14</v>
      </c>
      <c r="H4226" t="s">
        <v>19</v>
      </c>
      <c r="I4226" t="s">
        <v>28</v>
      </c>
      <c r="J4226">
        <v>4</v>
      </c>
      <c r="K4226">
        <v>3809.34</v>
      </c>
      <c r="L4226" t="s">
        <v>16</v>
      </c>
      <c r="M4226" t="str">
        <f>IF(PatientData[[#This Row],[Age]]&lt;=30,"18-30",IF(PatientData[[#This Row],[Age]]&lt;=40,"31-40",IF(PatientData[[#This Row],[Age]]&lt;=50,"41-50",IF(PatientData[[#This Row],[Age]]&lt;=60,"51-60",IF(PatientData[[#This Row],[Age]]&lt;=70,"61-70",IF(PatientData[[#This Row],[Age]]&lt;=80,"71-80","80+"))))))</f>
        <v>61-70</v>
      </c>
    </row>
    <row r="4227" spans="1:13" x14ac:dyDescent="0.25">
      <c r="A4227" t="s">
        <v>4251</v>
      </c>
      <c r="B4227">
        <v>49</v>
      </c>
      <c r="C4227" t="s">
        <v>13</v>
      </c>
      <c r="D4227">
        <v>128</v>
      </c>
      <c r="E4227">
        <v>189.20641175936601</v>
      </c>
      <c r="F4227">
        <v>24.599923752888799</v>
      </c>
      <c r="G4227" t="s">
        <v>18</v>
      </c>
      <c r="H4227" t="s">
        <v>22</v>
      </c>
      <c r="I4227" t="s">
        <v>26</v>
      </c>
      <c r="J4227">
        <v>1</v>
      </c>
      <c r="K4227">
        <v>20288.29</v>
      </c>
      <c r="L4227" t="s">
        <v>20</v>
      </c>
      <c r="M4227" t="str">
        <f>IF(PatientData[[#This Row],[Age]]&lt;=30,"18-30",IF(PatientData[[#This Row],[Age]]&lt;=40,"31-40",IF(PatientData[[#This Row],[Age]]&lt;=50,"41-50",IF(PatientData[[#This Row],[Age]]&lt;=60,"51-60",IF(PatientData[[#This Row],[Age]]&lt;=70,"61-70",IF(PatientData[[#This Row],[Age]]&lt;=80,"71-80","80+"))))))</f>
        <v>41-50</v>
      </c>
    </row>
    <row r="4228" spans="1:13" x14ac:dyDescent="0.25">
      <c r="A4228" t="s">
        <v>4252</v>
      </c>
      <c r="B4228">
        <v>80</v>
      </c>
      <c r="C4228" t="s">
        <v>13</v>
      </c>
      <c r="D4228">
        <v>141</v>
      </c>
      <c r="E4228">
        <v>211.76619854485099</v>
      </c>
      <c r="F4228">
        <v>25.988631343047899</v>
      </c>
      <c r="G4228" t="s">
        <v>14</v>
      </c>
      <c r="H4228" t="s">
        <v>10051</v>
      </c>
      <c r="I4228" t="s">
        <v>15</v>
      </c>
      <c r="J4228">
        <v>3</v>
      </c>
      <c r="K4228">
        <v>8279.09</v>
      </c>
      <c r="L4228" t="s">
        <v>16</v>
      </c>
      <c r="M4228" t="str">
        <f>IF(PatientData[[#This Row],[Age]]&lt;=30,"18-30",IF(PatientData[[#This Row],[Age]]&lt;=40,"31-40",IF(PatientData[[#This Row],[Age]]&lt;=50,"41-50",IF(PatientData[[#This Row],[Age]]&lt;=60,"51-60",IF(PatientData[[#This Row],[Age]]&lt;=70,"61-70",IF(PatientData[[#This Row],[Age]]&lt;=80,"71-80","80+"))))))</f>
        <v>71-80</v>
      </c>
    </row>
    <row r="4229" spans="1:13" x14ac:dyDescent="0.25">
      <c r="A4229" t="s">
        <v>4253</v>
      </c>
      <c r="B4229">
        <v>58</v>
      </c>
      <c r="C4229" t="s">
        <v>13</v>
      </c>
      <c r="D4229">
        <v>119</v>
      </c>
      <c r="E4229">
        <v>244.748104876285</v>
      </c>
      <c r="F4229">
        <v>22.2774462356385</v>
      </c>
      <c r="G4229" t="s">
        <v>14</v>
      </c>
      <c r="H4229" t="s">
        <v>19</v>
      </c>
      <c r="I4229" t="s">
        <v>15</v>
      </c>
      <c r="J4229">
        <v>4</v>
      </c>
      <c r="K4229">
        <v>11638.11</v>
      </c>
      <c r="L4229" t="s">
        <v>16</v>
      </c>
      <c r="M4229" t="str">
        <f>IF(PatientData[[#This Row],[Age]]&lt;=30,"18-30",IF(PatientData[[#This Row],[Age]]&lt;=40,"31-40",IF(PatientData[[#This Row],[Age]]&lt;=50,"41-50",IF(PatientData[[#This Row],[Age]]&lt;=60,"51-60",IF(PatientData[[#This Row],[Age]]&lt;=70,"61-70",IF(PatientData[[#This Row],[Age]]&lt;=80,"71-80","80+"))))))</f>
        <v>51-60</v>
      </c>
    </row>
    <row r="4230" spans="1:13" x14ac:dyDescent="0.25">
      <c r="A4230" t="s">
        <v>4254</v>
      </c>
      <c r="B4230">
        <v>47</v>
      </c>
      <c r="C4230" t="s">
        <v>25</v>
      </c>
      <c r="D4230">
        <v>95</v>
      </c>
      <c r="E4230">
        <v>231.18156675771201</v>
      </c>
      <c r="F4230">
        <v>18.6304564272791</v>
      </c>
      <c r="G4230" t="s">
        <v>14</v>
      </c>
      <c r="H4230" t="s">
        <v>19</v>
      </c>
      <c r="I4230" t="s">
        <v>28</v>
      </c>
      <c r="J4230">
        <v>1</v>
      </c>
      <c r="K4230">
        <v>500</v>
      </c>
      <c r="L4230" t="s">
        <v>20</v>
      </c>
      <c r="M4230" t="str">
        <f>IF(PatientData[[#This Row],[Age]]&lt;=30,"18-30",IF(PatientData[[#This Row],[Age]]&lt;=40,"31-40",IF(PatientData[[#This Row],[Age]]&lt;=50,"41-50",IF(PatientData[[#This Row],[Age]]&lt;=60,"51-60",IF(PatientData[[#This Row],[Age]]&lt;=70,"61-70",IF(PatientData[[#This Row],[Age]]&lt;=80,"71-80","80+"))))))</f>
        <v>41-50</v>
      </c>
    </row>
    <row r="4231" spans="1:13" x14ac:dyDescent="0.25">
      <c r="A4231" t="s">
        <v>4255</v>
      </c>
      <c r="B4231">
        <v>39</v>
      </c>
      <c r="C4231" t="s">
        <v>13</v>
      </c>
      <c r="D4231">
        <v>126</v>
      </c>
      <c r="E4231">
        <v>291.25945458074</v>
      </c>
      <c r="F4231">
        <v>22.477913854588898</v>
      </c>
      <c r="G4231" t="s">
        <v>14</v>
      </c>
      <c r="H4231" t="s">
        <v>19</v>
      </c>
      <c r="I4231" t="s">
        <v>28</v>
      </c>
      <c r="J4231">
        <v>4</v>
      </c>
      <c r="K4231">
        <v>5751.84</v>
      </c>
      <c r="L4231" t="s">
        <v>16</v>
      </c>
      <c r="M4231" t="str">
        <f>IF(PatientData[[#This Row],[Age]]&lt;=30,"18-30",IF(PatientData[[#This Row],[Age]]&lt;=40,"31-40",IF(PatientData[[#This Row],[Age]]&lt;=50,"41-50",IF(PatientData[[#This Row],[Age]]&lt;=60,"51-60",IF(PatientData[[#This Row],[Age]]&lt;=70,"61-70",IF(PatientData[[#This Row],[Age]]&lt;=80,"71-80","80+"))))))</f>
        <v>31-40</v>
      </c>
    </row>
    <row r="4232" spans="1:13" x14ac:dyDescent="0.25">
      <c r="A4232" t="s">
        <v>4256</v>
      </c>
      <c r="B4232">
        <v>61</v>
      </c>
      <c r="C4232" t="s">
        <v>13</v>
      </c>
      <c r="D4232">
        <v>92</v>
      </c>
      <c r="E4232">
        <v>269.93368643265399</v>
      </c>
      <c r="F4232">
        <v>25.914047249005201</v>
      </c>
      <c r="G4232" t="s">
        <v>14</v>
      </c>
      <c r="H4232" t="s">
        <v>19</v>
      </c>
      <c r="I4232" t="s">
        <v>28</v>
      </c>
      <c r="J4232">
        <v>6</v>
      </c>
      <c r="K4232">
        <v>8506.6299999999992</v>
      </c>
      <c r="L4232" t="s">
        <v>16</v>
      </c>
      <c r="M4232" t="str">
        <f>IF(PatientData[[#This Row],[Age]]&lt;=30,"18-30",IF(PatientData[[#This Row],[Age]]&lt;=40,"31-40",IF(PatientData[[#This Row],[Age]]&lt;=50,"41-50",IF(PatientData[[#This Row],[Age]]&lt;=60,"51-60",IF(PatientData[[#This Row],[Age]]&lt;=70,"61-70",IF(PatientData[[#This Row],[Age]]&lt;=80,"71-80","80+"))))))</f>
        <v>61-70</v>
      </c>
    </row>
    <row r="4233" spans="1:13" x14ac:dyDescent="0.25">
      <c r="A4233" t="s">
        <v>4257</v>
      </c>
      <c r="B4233">
        <v>49</v>
      </c>
      <c r="C4233" t="s">
        <v>13</v>
      </c>
      <c r="D4233">
        <v>129</v>
      </c>
      <c r="E4233">
        <v>193.48573476001101</v>
      </c>
      <c r="F4233">
        <v>34.126919075501903</v>
      </c>
      <c r="G4233" t="s">
        <v>14</v>
      </c>
      <c r="H4233" t="s">
        <v>19</v>
      </c>
      <c r="I4233" t="s">
        <v>28</v>
      </c>
      <c r="J4233">
        <v>4</v>
      </c>
      <c r="K4233">
        <v>6365.9</v>
      </c>
      <c r="L4233" t="s">
        <v>16</v>
      </c>
      <c r="M4233" t="str">
        <f>IF(PatientData[[#This Row],[Age]]&lt;=30,"18-30",IF(PatientData[[#This Row],[Age]]&lt;=40,"31-40",IF(PatientData[[#This Row],[Age]]&lt;=50,"41-50",IF(PatientData[[#This Row],[Age]]&lt;=60,"51-60",IF(PatientData[[#This Row],[Age]]&lt;=70,"61-70",IF(PatientData[[#This Row],[Age]]&lt;=80,"71-80","80+"))))))</f>
        <v>41-50</v>
      </c>
    </row>
    <row r="4234" spans="1:13" x14ac:dyDescent="0.25">
      <c r="A4234" t="s">
        <v>4258</v>
      </c>
      <c r="B4234">
        <v>60</v>
      </c>
      <c r="C4234" t="s">
        <v>25</v>
      </c>
      <c r="D4234">
        <v>141</v>
      </c>
      <c r="E4234">
        <v>298.71877787197002</v>
      </c>
      <c r="F4234">
        <v>26.3893835993116</v>
      </c>
      <c r="G4234" t="s">
        <v>18</v>
      </c>
      <c r="H4234" t="s">
        <v>19</v>
      </c>
      <c r="I4234" t="s">
        <v>15</v>
      </c>
      <c r="J4234">
        <v>4</v>
      </c>
      <c r="K4234">
        <v>6039.61</v>
      </c>
      <c r="L4234" t="s">
        <v>16</v>
      </c>
      <c r="M4234" t="str">
        <f>IF(PatientData[[#This Row],[Age]]&lt;=30,"18-30",IF(PatientData[[#This Row],[Age]]&lt;=40,"31-40",IF(PatientData[[#This Row],[Age]]&lt;=50,"41-50",IF(PatientData[[#This Row],[Age]]&lt;=60,"51-60",IF(PatientData[[#This Row],[Age]]&lt;=70,"61-70",IF(PatientData[[#This Row],[Age]]&lt;=80,"71-80","80+"))))))</f>
        <v>51-60</v>
      </c>
    </row>
    <row r="4235" spans="1:13" x14ac:dyDescent="0.25">
      <c r="A4235" t="s">
        <v>4259</v>
      </c>
      <c r="B4235">
        <v>70</v>
      </c>
      <c r="C4235" t="s">
        <v>25</v>
      </c>
      <c r="D4235">
        <v>127</v>
      </c>
      <c r="E4235">
        <v>226.45420752927299</v>
      </c>
      <c r="F4235">
        <v>34.271850761304101</v>
      </c>
      <c r="G4235" t="s">
        <v>14</v>
      </c>
      <c r="H4235" t="s">
        <v>22</v>
      </c>
      <c r="I4235" t="s">
        <v>10051</v>
      </c>
      <c r="J4235">
        <v>3</v>
      </c>
      <c r="K4235">
        <v>4089.76</v>
      </c>
      <c r="L4235" t="s">
        <v>16</v>
      </c>
      <c r="M4235" t="str">
        <f>IF(PatientData[[#This Row],[Age]]&lt;=30,"18-30",IF(PatientData[[#This Row],[Age]]&lt;=40,"31-40",IF(PatientData[[#This Row],[Age]]&lt;=50,"41-50",IF(PatientData[[#This Row],[Age]]&lt;=60,"51-60",IF(PatientData[[#This Row],[Age]]&lt;=70,"61-70",IF(PatientData[[#This Row],[Age]]&lt;=80,"71-80","80+"))))))</f>
        <v>61-70</v>
      </c>
    </row>
    <row r="4236" spans="1:13" x14ac:dyDescent="0.25">
      <c r="A4236" t="s">
        <v>4260</v>
      </c>
      <c r="B4236">
        <v>55</v>
      </c>
      <c r="C4236" t="s">
        <v>25</v>
      </c>
      <c r="D4236">
        <v>121</v>
      </c>
      <c r="E4236">
        <v>196.79530148615899</v>
      </c>
      <c r="F4236">
        <v>20.506860240773801</v>
      </c>
      <c r="G4236" t="s">
        <v>18</v>
      </c>
      <c r="H4236" t="s">
        <v>22</v>
      </c>
      <c r="I4236" t="s">
        <v>15</v>
      </c>
      <c r="J4236">
        <v>6</v>
      </c>
      <c r="K4236">
        <v>10472.24</v>
      </c>
      <c r="L4236" t="s">
        <v>16</v>
      </c>
      <c r="M4236" t="str">
        <f>IF(PatientData[[#This Row],[Age]]&lt;=30,"18-30",IF(PatientData[[#This Row],[Age]]&lt;=40,"31-40",IF(PatientData[[#This Row],[Age]]&lt;=50,"41-50",IF(PatientData[[#This Row],[Age]]&lt;=60,"51-60",IF(PatientData[[#This Row],[Age]]&lt;=70,"61-70",IF(PatientData[[#This Row],[Age]]&lt;=80,"71-80","80+"))))))</f>
        <v>51-60</v>
      </c>
    </row>
    <row r="4237" spans="1:13" x14ac:dyDescent="0.25">
      <c r="A4237" t="s">
        <v>4261</v>
      </c>
      <c r="B4237">
        <v>81</v>
      </c>
      <c r="C4237" t="s">
        <v>13</v>
      </c>
      <c r="D4237">
        <v>121</v>
      </c>
      <c r="E4237">
        <v>251.421946765456</v>
      </c>
      <c r="F4237">
        <v>23.795292753678599</v>
      </c>
      <c r="G4237" t="s">
        <v>14</v>
      </c>
      <c r="H4237" t="s">
        <v>19</v>
      </c>
      <c r="I4237" t="s">
        <v>28</v>
      </c>
      <c r="J4237">
        <v>2</v>
      </c>
      <c r="K4237">
        <v>3045.19</v>
      </c>
      <c r="L4237" t="s">
        <v>20</v>
      </c>
      <c r="M4237" t="str">
        <f>IF(PatientData[[#This Row],[Age]]&lt;=30,"18-30",IF(PatientData[[#This Row],[Age]]&lt;=40,"31-40",IF(PatientData[[#This Row],[Age]]&lt;=50,"41-50",IF(PatientData[[#This Row],[Age]]&lt;=60,"51-60",IF(PatientData[[#This Row],[Age]]&lt;=70,"61-70",IF(PatientData[[#This Row],[Age]]&lt;=80,"71-80","80+"))))))</f>
        <v>80+</v>
      </c>
    </row>
    <row r="4238" spans="1:13" x14ac:dyDescent="0.25">
      <c r="A4238" t="s">
        <v>4262</v>
      </c>
      <c r="B4238">
        <v>46</v>
      </c>
      <c r="C4238" t="s">
        <v>13</v>
      </c>
      <c r="D4238">
        <v>92</v>
      </c>
      <c r="E4238">
        <v>203.982182954275</v>
      </c>
      <c r="F4238">
        <v>22.6197255621274</v>
      </c>
      <c r="G4238" t="s">
        <v>36</v>
      </c>
      <c r="H4238" t="s">
        <v>19</v>
      </c>
      <c r="I4238" t="s">
        <v>26</v>
      </c>
      <c r="J4238">
        <v>5</v>
      </c>
      <c r="K4238">
        <v>19997.810000000001</v>
      </c>
      <c r="L4238" t="s">
        <v>16</v>
      </c>
      <c r="M4238" t="str">
        <f>IF(PatientData[[#This Row],[Age]]&lt;=30,"18-30",IF(PatientData[[#This Row],[Age]]&lt;=40,"31-40",IF(PatientData[[#This Row],[Age]]&lt;=50,"41-50",IF(PatientData[[#This Row],[Age]]&lt;=60,"51-60",IF(PatientData[[#This Row],[Age]]&lt;=70,"61-70",IF(PatientData[[#This Row],[Age]]&lt;=80,"71-80","80+"))))))</f>
        <v>41-50</v>
      </c>
    </row>
    <row r="4239" spans="1:13" x14ac:dyDescent="0.25">
      <c r="A4239" t="s">
        <v>4263</v>
      </c>
      <c r="B4239">
        <v>50</v>
      </c>
      <c r="C4239" t="s">
        <v>25</v>
      </c>
      <c r="D4239">
        <v>112</v>
      </c>
      <c r="E4239">
        <v>238.18578314189699</v>
      </c>
      <c r="F4239">
        <v>26.206739988159399</v>
      </c>
      <c r="G4239" t="s">
        <v>14</v>
      </c>
      <c r="H4239" t="s">
        <v>22</v>
      </c>
      <c r="I4239" t="s">
        <v>15</v>
      </c>
      <c r="J4239">
        <v>2</v>
      </c>
      <c r="K4239">
        <v>9672.51</v>
      </c>
      <c r="L4239" t="s">
        <v>16</v>
      </c>
      <c r="M4239" t="str">
        <f>IF(PatientData[[#This Row],[Age]]&lt;=30,"18-30",IF(PatientData[[#This Row],[Age]]&lt;=40,"31-40",IF(PatientData[[#This Row],[Age]]&lt;=50,"41-50",IF(PatientData[[#This Row],[Age]]&lt;=60,"51-60",IF(PatientData[[#This Row],[Age]]&lt;=70,"61-70",IF(PatientData[[#This Row],[Age]]&lt;=80,"71-80","80+"))))))</f>
        <v>41-50</v>
      </c>
    </row>
    <row r="4240" spans="1:13" x14ac:dyDescent="0.25">
      <c r="A4240" t="s">
        <v>4264</v>
      </c>
      <c r="B4240">
        <v>42</v>
      </c>
      <c r="C4240" t="s">
        <v>25</v>
      </c>
      <c r="D4240">
        <v>109</v>
      </c>
      <c r="E4240">
        <v>176.986823811216</v>
      </c>
      <c r="F4240">
        <v>26.375006669470199</v>
      </c>
      <c r="G4240" t="s">
        <v>10051</v>
      </c>
      <c r="H4240" t="s">
        <v>19</v>
      </c>
      <c r="I4240" t="s">
        <v>28</v>
      </c>
      <c r="J4240">
        <v>3</v>
      </c>
      <c r="K4240">
        <v>3919.31</v>
      </c>
      <c r="L4240" t="s">
        <v>10051</v>
      </c>
      <c r="M4240" t="str">
        <f>IF(PatientData[[#This Row],[Age]]&lt;=30,"18-30",IF(PatientData[[#This Row],[Age]]&lt;=40,"31-40",IF(PatientData[[#This Row],[Age]]&lt;=50,"41-50",IF(PatientData[[#This Row],[Age]]&lt;=60,"51-60",IF(PatientData[[#This Row],[Age]]&lt;=70,"61-70",IF(PatientData[[#This Row],[Age]]&lt;=80,"71-80","80+"))))))</f>
        <v>41-50</v>
      </c>
    </row>
    <row r="4241" spans="1:13" x14ac:dyDescent="0.25">
      <c r="A4241" t="s">
        <v>4265</v>
      </c>
      <c r="B4241">
        <v>40</v>
      </c>
      <c r="C4241" t="s">
        <v>25</v>
      </c>
      <c r="D4241">
        <v>164</v>
      </c>
      <c r="E4241">
        <v>222.494779208186</v>
      </c>
      <c r="F4241">
        <v>35.798137689221001</v>
      </c>
      <c r="G4241" t="s">
        <v>14</v>
      </c>
      <c r="H4241" t="s">
        <v>19</v>
      </c>
      <c r="I4241" t="s">
        <v>28</v>
      </c>
      <c r="J4241">
        <v>4</v>
      </c>
      <c r="K4241">
        <v>4082.98</v>
      </c>
      <c r="L4241" t="s">
        <v>16</v>
      </c>
      <c r="M4241" t="str">
        <f>IF(PatientData[[#This Row],[Age]]&lt;=30,"18-30",IF(PatientData[[#This Row],[Age]]&lt;=40,"31-40",IF(PatientData[[#This Row],[Age]]&lt;=50,"41-50",IF(PatientData[[#This Row],[Age]]&lt;=60,"51-60",IF(PatientData[[#This Row],[Age]]&lt;=70,"61-70",IF(PatientData[[#This Row],[Age]]&lt;=80,"71-80","80+"))))))</f>
        <v>31-40</v>
      </c>
    </row>
    <row r="4242" spans="1:13" x14ac:dyDescent="0.25">
      <c r="A4242" t="s">
        <v>4266</v>
      </c>
      <c r="B4242">
        <v>57</v>
      </c>
      <c r="C4242" t="s">
        <v>13</v>
      </c>
      <c r="D4242">
        <v>111</v>
      </c>
      <c r="E4242">
        <v>226.32188487406401</v>
      </c>
      <c r="F4242">
        <v>31.902014974428599</v>
      </c>
      <c r="G4242" t="s">
        <v>36</v>
      </c>
      <c r="H4242" t="s">
        <v>19</v>
      </c>
      <c r="I4242" t="s">
        <v>15</v>
      </c>
      <c r="J4242">
        <v>4</v>
      </c>
      <c r="K4242">
        <v>9872.99</v>
      </c>
      <c r="L4242" t="s">
        <v>23</v>
      </c>
      <c r="M4242" t="str">
        <f>IF(PatientData[[#This Row],[Age]]&lt;=30,"18-30",IF(PatientData[[#This Row],[Age]]&lt;=40,"31-40",IF(PatientData[[#This Row],[Age]]&lt;=50,"41-50",IF(PatientData[[#This Row],[Age]]&lt;=60,"51-60",IF(PatientData[[#This Row],[Age]]&lt;=70,"61-70",IF(PatientData[[#This Row],[Age]]&lt;=80,"71-80","80+"))))))</f>
        <v>51-60</v>
      </c>
    </row>
    <row r="4243" spans="1:13" x14ac:dyDescent="0.25">
      <c r="A4243" t="s">
        <v>4267</v>
      </c>
      <c r="B4243">
        <v>65</v>
      </c>
      <c r="C4243" t="s">
        <v>25</v>
      </c>
      <c r="D4243">
        <v>131</v>
      </c>
      <c r="E4243">
        <v>278.03066560093498</v>
      </c>
      <c r="F4243">
        <v>29.436092701425402</v>
      </c>
      <c r="G4243" t="s">
        <v>14</v>
      </c>
      <c r="H4243" t="s">
        <v>22</v>
      </c>
      <c r="I4243" t="s">
        <v>15</v>
      </c>
      <c r="J4243">
        <v>5</v>
      </c>
      <c r="K4243">
        <v>6601.19</v>
      </c>
      <c r="L4243" t="s">
        <v>16</v>
      </c>
      <c r="M4243" t="str">
        <f>IF(PatientData[[#This Row],[Age]]&lt;=30,"18-30",IF(PatientData[[#This Row],[Age]]&lt;=40,"31-40",IF(PatientData[[#This Row],[Age]]&lt;=50,"41-50",IF(PatientData[[#This Row],[Age]]&lt;=60,"51-60",IF(PatientData[[#This Row],[Age]]&lt;=70,"61-70",IF(PatientData[[#This Row],[Age]]&lt;=80,"71-80","80+"))))))</f>
        <v>61-70</v>
      </c>
    </row>
    <row r="4244" spans="1:13" x14ac:dyDescent="0.25">
      <c r="A4244" t="s">
        <v>4268</v>
      </c>
      <c r="B4244">
        <v>63</v>
      </c>
      <c r="C4244" t="s">
        <v>13</v>
      </c>
      <c r="D4244">
        <v>144</v>
      </c>
      <c r="E4244">
        <v>165.828113543678</v>
      </c>
      <c r="F4244">
        <v>15</v>
      </c>
      <c r="G4244" t="s">
        <v>14</v>
      </c>
      <c r="H4244" t="s">
        <v>19</v>
      </c>
      <c r="I4244" t="s">
        <v>28</v>
      </c>
      <c r="J4244">
        <v>3</v>
      </c>
      <c r="K4244">
        <v>6328.54</v>
      </c>
      <c r="L4244" t="s">
        <v>16</v>
      </c>
      <c r="M4244" t="str">
        <f>IF(PatientData[[#This Row],[Age]]&lt;=30,"18-30",IF(PatientData[[#This Row],[Age]]&lt;=40,"31-40",IF(PatientData[[#This Row],[Age]]&lt;=50,"41-50",IF(PatientData[[#This Row],[Age]]&lt;=60,"51-60",IF(PatientData[[#This Row],[Age]]&lt;=70,"61-70",IF(PatientData[[#This Row],[Age]]&lt;=80,"71-80","80+"))))))</f>
        <v>61-70</v>
      </c>
    </row>
    <row r="4245" spans="1:13" x14ac:dyDescent="0.25">
      <c r="A4245" t="s">
        <v>4269</v>
      </c>
      <c r="B4245">
        <v>38</v>
      </c>
      <c r="C4245" t="s">
        <v>13</v>
      </c>
      <c r="D4245">
        <v>151</v>
      </c>
      <c r="E4245">
        <v>185.125455697386</v>
      </c>
      <c r="F4245">
        <v>32.776395516613903</v>
      </c>
      <c r="G4245" t="s">
        <v>36</v>
      </c>
      <c r="H4245" t="s">
        <v>19</v>
      </c>
      <c r="I4245" t="s">
        <v>28</v>
      </c>
      <c r="J4245">
        <v>5</v>
      </c>
      <c r="K4245">
        <v>3803.73</v>
      </c>
      <c r="L4245" t="s">
        <v>16</v>
      </c>
      <c r="M4245" t="str">
        <f>IF(PatientData[[#This Row],[Age]]&lt;=30,"18-30",IF(PatientData[[#This Row],[Age]]&lt;=40,"31-40",IF(PatientData[[#This Row],[Age]]&lt;=50,"41-50",IF(PatientData[[#This Row],[Age]]&lt;=60,"51-60",IF(PatientData[[#This Row],[Age]]&lt;=70,"61-70",IF(PatientData[[#This Row],[Age]]&lt;=80,"71-80","80+"))))))</f>
        <v>31-40</v>
      </c>
    </row>
    <row r="4246" spans="1:13" x14ac:dyDescent="0.25">
      <c r="A4246" t="s">
        <v>4270</v>
      </c>
      <c r="B4246">
        <v>67</v>
      </c>
      <c r="C4246" t="s">
        <v>25</v>
      </c>
      <c r="D4246">
        <v>125</v>
      </c>
      <c r="E4246">
        <v>198.58374965020101</v>
      </c>
      <c r="F4246">
        <v>28.154072512052402</v>
      </c>
      <c r="G4246" t="s">
        <v>36</v>
      </c>
      <c r="H4246" t="s">
        <v>22</v>
      </c>
      <c r="I4246" t="s">
        <v>26</v>
      </c>
      <c r="J4246">
        <v>3</v>
      </c>
      <c r="K4246">
        <v>19947.849999999999</v>
      </c>
      <c r="L4246" t="s">
        <v>16</v>
      </c>
      <c r="M4246" t="str">
        <f>IF(PatientData[[#This Row],[Age]]&lt;=30,"18-30",IF(PatientData[[#This Row],[Age]]&lt;=40,"31-40",IF(PatientData[[#This Row],[Age]]&lt;=50,"41-50",IF(PatientData[[#This Row],[Age]]&lt;=60,"51-60",IF(PatientData[[#This Row],[Age]]&lt;=70,"61-70",IF(PatientData[[#This Row],[Age]]&lt;=80,"71-80","80+"))))))</f>
        <v>61-70</v>
      </c>
    </row>
    <row r="4247" spans="1:13" x14ac:dyDescent="0.25">
      <c r="A4247" t="s">
        <v>4271</v>
      </c>
      <c r="B4247">
        <v>76</v>
      </c>
      <c r="C4247" t="s">
        <v>13</v>
      </c>
      <c r="D4247">
        <v>90</v>
      </c>
      <c r="E4247">
        <v>187.298434872965</v>
      </c>
      <c r="F4247">
        <v>39.7049606638151</v>
      </c>
      <c r="G4247" t="s">
        <v>36</v>
      </c>
      <c r="H4247" t="s">
        <v>22</v>
      </c>
      <c r="I4247" t="s">
        <v>26</v>
      </c>
      <c r="J4247">
        <v>3</v>
      </c>
      <c r="K4247">
        <v>23388.01</v>
      </c>
      <c r="L4247" t="s">
        <v>23</v>
      </c>
      <c r="M4247" t="str">
        <f>IF(PatientData[[#This Row],[Age]]&lt;=30,"18-30",IF(PatientData[[#This Row],[Age]]&lt;=40,"31-40",IF(PatientData[[#This Row],[Age]]&lt;=50,"41-50",IF(PatientData[[#This Row],[Age]]&lt;=60,"51-60",IF(PatientData[[#This Row],[Age]]&lt;=70,"61-70",IF(PatientData[[#This Row],[Age]]&lt;=80,"71-80","80+"))))))</f>
        <v>71-80</v>
      </c>
    </row>
    <row r="4248" spans="1:13" x14ac:dyDescent="0.25">
      <c r="A4248" t="s">
        <v>4272</v>
      </c>
      <c r="B4248">
        <v>48</v>
      </c>
      <c r="C4248" t="s">
        <v>13</v>
      </c>
      <c r="D4248">
        <v>143</v>
      </c>
      <c r="E4248">
        <v>213.63237360980199</v>
      </c>
      <c r="F4248">
        <v>27.657057153311801</v>
      </c>
      <c r="G4248" t="s">
        <v>14</v>
      </c>
      <c r="H4248" t="s">
        <v>19</v>
      </c>
      <c r="I4248" t="s">
        <v>28</v>
      </c>
      <c r="J4248">
        <v>3</v>
      </c>
      <c r="K4248">
        <v>4911.01</v>
      </c>
      <c r="L4248" t="s">
        <v>16</v>
      </c>
      <c r="M4248" t="str">
        <f>IF(PatientData[[#This Row],[Age]]&lt;=30,"18-30",IF(PatientData[[#This Row],[Age]]&lt;=40,"31-40",IF(PatientData[[#This Row],[Age]]&lt;=50,"41-50",IF(PatientData[[#This Row],[Age]]&lt;=60,"51-60",IF(PatientData[[#This Row],[Age]]&lt;=70,"61-70",IF(PatientData[[#This Row],[Age]]&lt;=80,"71-80","80+"))))))</f>
        <v>41-50</v>
      </c>
    </row>
    <row r="4249" spans="1:13" x14ac:dyDescent="0.25">
      <c r="A4249" t="s">
        <v>4273</v>
      </c>
      <c r="B4249">
        <v>57</v>
      </c>
      <c r="C4249" t="s">
        <v>13</v>
      </c>
      <c r="D4249">
        <v>136</v>
      </c>
      <c r="E4249">
        <v>260.32443848029999</v>
      </c>
      <c r="F4249">
        <v>20.066527177519198</v>
      </c>
      <c r="G4249" t="s">
        <v>10051</v>
      </c>
      <c r="H4249" t="s">
        <v>19</v>
      </c>
      <c r="I4249" t="s">
        <v>28</v>
      </c>
      <c r="J4249">
        <v>2</v>
      </c>
      <c r="K4249">
        <v>4551.38</v>
      </c>
      <c r="L4249" t="s">
        <v>16</v>
      </c>
      <c r="M4249" t="str">
        <f>IF(PatientData[[#This Row],[Age]]&lt;=30,"18-30",IF(PatientData[[#This Row],[Age]]&lt;=40,"31-40",IF(PatientData[[#This Row],[Age]]&lt;=50,"41-50",IF(PatientData[[#This Row],[Age]]&lt;=60,"51-60",IF(PatientData[[#This Row],[Age]]&lt;=70,"61-70",IF(PatientData[[#This Row],[Age]]&lt;=80,"71-80","80+"))))))</f>
        <v>51-60</v>
      </c>
    </row>
    <row r="4250" spans="1:13" x14ac:dyDescent="0.25">
      <c r="A4250" t="s">
        <v>4274</v>
      </c>
      <c r="B4250">
        <v>70</v>
      </c>
      <c r="C4250" t="s">
        <v>13</v>
      </c>
      <c r="D4250">
        <v>121</v>
      </c>
      <c r="E4250">
        <v>184.694723347283</v>
      </c>
      <c r="F4250">
        <v>24.093363939247698</v>
      </c>
      <c r="G4250" t="s">
        <v>14</v>
      </c>
      <c r="H4250" t="s">
        <v>19</v>
      </c>
      <c r="I4250" t="s">
        <v>28</v>
      </c>
      <c r="J4250">
        <v>3</v>
      </c>
      <c r="K4250">
        <v>4483.55</v>
      </c>
      <c r="L4250" t="s">
        <v>43</v>
      </c>
      <c r="M4250" t="str">
        <f>IF(PatientData[[#This Row],[Age]]&lt;=30,"18-30",IF(PatientData[[#This Row],[Age]]&lt;=40,"31-40",IF(PatientData[[#This Row],[Age]]&lt;=50,"41-50",IF(PatientData[[#This Row],[Age]]&lt;=60,"51-60",IF(PatientData[[#This Row],[Age]]&lt;=70,"61-70",IF(PatientData[[#This Row],[Age]]&lt;=80,"71-80","80+"))))))</f>
        <v>61-70</v>
      </c>
    </row>
    <row r="4251" spans="1:13" x14ac:dyDescent="0.25">
      <c r="A4251" t="s">
        <v>4275</v>
      </c>
      <c r="B4251">
        <v>51</v>
      </c>
      <c r="C4251" t="s">
        <v>25</v>
      </c>
      <c r="D4251">
        <v>107</v>
      </c>
      <c r="E4251">
        <v>221.54580581938299</v>
      </c>
      <c r="F4251">
        <v>26.646210886077899</v>
      </c>
      <c r="G4251" t="s">
        <v>18</v>
      </c>
      <c r="H4251" t="s">
        <v>22</v>
      </c>
      <c r="I4251" t="s">
        <v>26</v>
      </c>
      <c r="J4251">
        <v>1</v>
      </c>
      <c r="K4251">
        <v>1208.3699999999999</v>
      </c>
      <c r="L4251" t="s">
        <v>43</v>
      </c>
      <c r="M4251" t="str">
        <f>IF(PatientData[[#This Row],[Age]]&lt;=30,"18-30",IF(PatientData[[#This Row],[Age]]&lt;=40,"31-40",IF(PatientData[[#This Row],[Age]]&lt;=50,"41-50",IF(PatientData[[#This Row],[Age]]&lt;=60,"51-60",IF(PatientData[[#This Row],[Age]]&lt;=70,"61-70",IF(PatientData[[#This Row],[Age]]&lt;=80,"71-80","80+"))))))</f>
        <v>51-60</v>
      </c>
    </row>
    <row r="4252" spans="1:13" x14ac:dyDescent="0.25">
      <c r="A4252" t="s">
        <v>4276</v>
      </c>
      <c r="B4252">
        <v>38</v>
      </c>
      <c r="C4252" t="s">
        <v>25</v>
      </c>
      <c r="D4252">
        <v>100</v>
      </c>
      <c r="E4252">
        <v>197.30619393170801</v>
      </c>
      <c r="F4252">
        <v>40.369015537437001</v>
      </c>
      <c r="G4252" t="s">
        <v>14</v>
      </c>
      <c r="H4252" t="s">
        <v>22</v>
      </c>
      <c r="I4252" t="s">
        <v>15</v>
      </c>
      <c r="J4252">
        <v>4</v>
      </c>
      <c r="K4252">
        <v>7307.91</v>
      </c>
      <c r="L4252" t="s">
        <v>16</v>
      </c>
      <c r="M4252" t="str">
        <f>IF(PatientData[[#This Row],[Age]]&lt;=30,"18-30",IF(PatientData[[#This Row],[Age]]&lt;=40,"31-40",IF(PatientData[[#This Row],[Age]]&lt;=50,"41-50",IF(PatientData[[#This Row],[Age]]&lt;=60,"51-60",IF(PatientData[[#This Row],[Age]]&lt;=70,"61-70",IF(PatientData[[#This Row],[Age]]&lt;=80,"71-80","80+"))))))</f>
        <v>31-40</v>
      </c>
    </row>
    <row r="4253" spans="1:13" x14ac:dyDescent="0.25">
      <c r="A4253" t="s">
        <v>4277</v>
      </c>
      <c r="B4253">
        <v>70</v>
      </c>
      <c r="C4253" t="s">
        <v>25</v>
      </c>
      <c r="D4253">
        <v>140</v>
      </c>
      <c r="E4253">
        <v>167.679241021433</v>
      </c>
      <c r="F4253">
        <v>22.292466598987801</v>
      </c>
      <c r="G4253" t="s">
        <v>36</v>
      </c>
      <c r="H4253" t="s">
        <v>19</v>
      </c>
      <c r="I4253" t="s">
        <v>15</v>
      </c>
      <c r="J4253">
        <v>6</v>
      </c>
      <c r="K4253">
        <v>10141.9</v>
      </c>
      <c r="L4253" t="s">
        <v>16</v>
      </c>
      <c r="M4253" t="str">
        <f>IF(PatientData[[#This Row],[Age]]&lt;=30,"18-30",IF(PatientData[[#This Row],[Age]]&lt;=40,"31-40",IF(PatientData[[#This Row],[Age]]&lt;=50,"41-50",IF(PatientData[[#This Row],[Age]]&lt;=60,"51-60",IF(PatientData[[#This Row],[Age]]&lt;=70,"61-70",IF(PatientData[[#This Row],[Age]]&lt;=80,"71-80","80+"))))))</f>
        <v>61-70</v>
      </c>
    </row>
    <row r="4254" spans="1:13" x14ac:dyDescent="0.25">
      <c r="A4254" t="s">
        <v>4278</v>
      </c>
      <c r="B4254">
        <v>55</v>
      </c>
      <c r="C4254" t="s">
        <v>13</v>
      </c>
      <c r="D4254">
        <v>136</v>
      </c>
      <c r="E4254">
        <v>198.15516681002401</v>
      </c>
      <c r="F4254">
        <v>37.977445438216897</v>
      </c>
      <c r="G4254" t="s">
        <v>14</v>
      </c>
      <c r="H4254" t="s">
        <v>19</v>
      </c>
      <c r="I4254" t="s">
        <v>15</v>
      </c>
      <c r="J4254">
        <v>3</v>
      </c>
      <c r="K4254">
        <v>10882.84</v>
      </c>
      <c r="L4254" t="s">
        <v>16</v>
      </c>
      <c r="M4254" t="str">
        <f>IF(PatientData[[#This Row],[Age]]&lt;=30,"18-30",IF(PatientData[[#This Row],[Age]]&lt;=40,"31-40",IF(PatientData[[#This Row],[Age]]&lt;=50,"41-50",IF(PatientData[[#This Row],[Age]]&lt;=60,"51-60",IF(PatientData[[#This Row],[Age]]&lt;=70,"61-70",IF(PatientData[[#This Row],[Age]]&lt;=80,"71-80","80+"))))))</f>
        <v>51-60</v>
      </c>
    </row>
    <row r="4255" spans="1:13" x14ac:dyDescent="0.25">
      <c r="A4255" t="s">
        <v>4279</v>
      </c>
      <c r="B4255">
        <v>63</v>
      </c>
      <c r="C4255" t="s">
        <v>25</v>
      </c>
      <c r="D4255">
        <v>136</v>
      </c>
      <c r="E4255">
        <v>278.63161495393399</v>
      </c>
      <c r="F4255">
        <v>23.465961027680901</v>
      </c>
      <c r="G4255" t="s">
        <v>14</v>
      </c>
      <c r="H4255" t="s">
        <v>19</v>
      </c>
      <c r="I4255" t="s">
        <v>15</v>
      </c>
      <c r="J4255">
        <v>5</v>
      </c>
      <c r="K4255">
        <v>8504.31</v>
      </c>
      <c r="L4255" t="s">
        <v>16</v>
      </c>
      <c r="M4255" t="str">
        <f>IF(PatientData[[#This Row],[Age]]&lt;=30,"18-30",IF(PatientData[[#This Row],[Age]]&lt;=40,"31-40",IF(PatientData[[#This Row],[Age]]&lt;=50,"41-50",IF(PatientData[[#This Row],[Age]]&lt;=60,"51-60",IF(PatientData[[#This Row],[Age]]&lt;=70,"61-70",IF(PatientData[[#This Row],[Age]]&lt;=80,"71-80","80+"))))))</f>
        <v>61-70</v>
      </c>
    </row>
    <row r="4256" spans="1:13" x14ac:dyDescent="0.25">
      <c r="A4256" t="s">
        <v>4280</v>
      </c>
      <c r="B4256">
        <v>59</v>
      </c>
      <c r="C4256" t="s">
        <v>25</v>
      </c>
      <c r="D4256">
        <v>123</v>
      </c>
      <c r="E4256">
        <v>334.48311572491201</v>
      </c>
      <c r="F4256">
        <v>26.018392237820599</v>
      </c>
      <c r="G4256" t="s">
        <v>14</v>
      </c>
      <c r="H4256" t="s">
        <v>19</v>
      </c>
      <c r="I4256" t="s">
        <v>15</v>
      </c>
      <c r="J4256">
        <v>0</v>
      </c>
      <c r="K4256">
        <v>14185.98</v>
      </c>
      <c r="L4256" t="s">
        <v>16</v>
      </c>
      <c r="M4256" t="str">
        <f>IF(PatientData[[#This Row],[Age]]&lt;=30,"18-30",IF(PatientData[[#This Row],[Age]]&lt;=40,"31-40",IF(PatientData[[#This Row],[Age]]&lt;=50,"41-50",IF(PatientData[[#This Row],[Age]]&lt;=60,"51-60",IF(PatientData[[#This Row],[Age]]&lt;=70,"61-70",IF(PatientData[[#This Row],[Age]]&lt;=80,"71-80","80+"))))))</f>
        <v>51-60</v>
      </c>
    </row>
    <row r="4257" spans="1:13" x14ac:dyDescent="0.25">
      <c r="A4257" t="s">
        <v>4281</v>
      </c>
      <c r="B4257">
        <v>55</v>
      </c>
      <c r="C4257" t="s">
        <v>13</v>
      </c>
      <c r="D4257">
        <v>159</v>
      </c>
      <c r="E4257">
        <v>220.813708472423</v>
      </c>
      <c r="F4257">
        <v>32.900621489945301</v>
      </c>
      <c r="G4257" t="s">
        <v>14</v>
      </c>
      <c r="H4257" t="s">
        <v>19</v>
      </c>
      <c r="I4257" t="s">
        <v>15</v>
      </c>
      <c r="J4257">
        <v>5</v>
      </c>
      <c r="K4257">
        <v>9289.35</v>
      </c>
      <c r="L4257" t="s">
        <v>16</v>
      </c>
      <c r="M4257" t="str">
        <f>IF(PatientData[[#This Row],[Age]]&lt;=30,"18-30",IF(PatientData[[#This Row],[Age]]&lt;=40,"31-40",IF(PatientData[[#This Row],[Age]]&lt;=50,"41-50",IF(PatientData[[#This Row],[Age]]&lt;=60,"51-60",IF(PatientData[[#This Row],[Age]]&lt;=70,"61-70",IF(PatientData[[#This Row],[Age]]&lt;=80,"71-80","80+"))))))</f>
        <v>51-60</v>
      </c>
    </row>
    <row r="4258" spans="1:13" x14ac:dyDescent="0.25">
      <c r="A4258" t="s">
        <v>4282</v>
      </c>
      <c r="B4258">
        <v>54</v>
      </c>
      <c r="C4258" t="s">
        <v>25</v>
      </c>
      <c r="D4258">
        <v>164</v>
      </c>
      <c r="E4258">
        <v>186.30104825853601</v>
      </c>
      <c r="F4258">
        <v>25.405217319314399</v>
      </c>
      <c r="G4258" t="s">
        <v>18</v>
      </c>
      <c r="H4258" t="s">
        <v>19</v>
      </c>
      <c r="I4258" t="s">
        <v>26</v>
      </c>
      <c r="J4258">
        <v>7</v>
      </c>
      <c r="K4258">
        <v>15034.57</v>
      </c>
      <c r="L4258" t="s">
        <v>23</v>
      </c>
      <c r="M4258" t="str">
        <f>IF(PatientData[[#This Row],[Age]]&lt;=30,"18-30",IF(PatientData[[#This Row],[Age]]&lt;=40,"31-40",IF(PatientData[[#This Row],[Age]]&lt;=50,"41-50",IF(PatientData[[#This Row],[Age]]&lt;=60,"51-60",IF(PatientData[[#This Row],[Age]]&lt;=70,"61-70",IF(PatientData[[#This Row],[Age]]&lt;=80,"71-80","80+"))))))</f>
        <v>51-60</v>
      </c>
    </row>
    <row r="4259" spans="1:13" x14ac:dyDescent="0.25">
      <c r="A4259" t="s">
        <v>4283</v>
      </c>
      <c r="B4259">
        <v>51</v>
      </c>
      <c r="C4259" t="s">
        <v>25</v>
      </c>
      <c r="D4259">
        <v>150</v>
      </c>
      <c r="E4259">
        <v>250.911258658386</v>
      </c>
      <c r="F4259">
        <v>29.644670401520798</v>
      </c>
      <c r="G4259" t="s">
        <v>14</v>
      </c>
      <c r="H4259" t="s">
        <v>22</v>
      </c>
      <c r="I4259" t="s">
        <v>26</v>
      </c>
      <c r="J4259">
        <v>1</v>
      </c>
      <c r="K4259">
        <v>20168.29</v>
      </c>
      <c r="L4259" t="s">
        <v>43</v>
      </c>
      <c r="M4259" t="str">
        <f>IF(PatientData[[#This Row],[Age]]&lt;=30,"18-30",IF(PatientData[[#This Row],[Age]]&lt;=40,"31-40",IF(PatientData[[#This Row],[Age]]&lt;=50,"41-50",IF(PatientData[[#This Row],[Age]]&lt;=60,"51-60",IF(PatientData[[#This Row],[Age]]&lt;=70,"61-70",IF(PatientData[[#This Row],[Age]]&lt;=80,"71-80","80+"))))))</f>
        <v>51-60</v>
      </c>
    </row>
    <row r="4260" spans="1:13" x14ac:dyDescent="0.25">
      <c r="A4260" t="s">
        <v>4284</v>
      </c>
      <c r="B4260">
        <v>54</v>
      </c>
      <c r="C4260" t="s">
        <v>25</v>
      </c>
      <c r="D4260">
        <v>143</v>
      </c>
      <c r="E4260">
        <v>195.63465990620199</v>
      </c>
      <c r="F4260">
        <v>24.098410557808698</v>
      </c>
      <c r="G4260" t="s">
        <v>18</v>
      </c>
      <c r="H4260" t="s">
        <v>22</v>
      </c>
      <c r="I4260" t="s">
        <v>15</v>
      </c>
      <c r="J4260">
        <v>6</v>
      </c>
      <c r="K4260">
        <v>12837.52</v>
      </c>
      <c r="L4260" t="s">
        <v>16</v>
      </c>
      <c r="M4260" t="str">
        <f>IF(PatientData[[#This Row],[Age]]&lt;=30,"18-30",IF(PatientData[[#This Row],[Age]]&lt;=40,"31-40",IF(PatientData[[#This Row],[Age]]&lt;=50,"41-50",IF(PatientData[[#This Row],[Age]]&lt;=60,"51-60",IF(PatientData[[#This Row],[Age]]&lt;=70,"61-70",IF(PatientData[[#This Row],[Age]]&lt;=80,"71-80","80+"))))))</f>
        <v>51-60</v>
      </c>
    </row>
    <row r="4261" spans="1:13" x14ac:dyDescent="0.25">
      <c r="A4261" t="s">
        <v>4285</v>
      </c>
      <c r="B4261">
        <v>49</v>
      </c>
      <c r="C4261" t="s">
        <v>25</v>
      </c>
      <c r="D4261">
        <v>159</v>
      </c>
      <c r="E4261">
        <v>166.62853997364701</v>
      </c>
      <c r="F4261">
        <v>29.733236394200301</v>
      </c>
      <c r="G4261" t="s">
        <v>36</v>
      </c>
      <c r="H4261" t="s">
        <v>19</v>
      </c>
      <c r="I4261" t="s">
        <v>15</v>
      </c>
      <c r="J4261">
        <v>7</v>
      </c>
      <c r="K4261">
        <v>12110.23</v>
      </c>
      <c r="L4261" t="s">
        <v>23</v>
      </c>
      <c r="M4261" t="str">
        <f>IF(PatientData[[#This Row],[Age]]&lt;=30,"18-30",IF(PatientData[[#This Row],[Age]]&lt;=40,"31-40",IF(PatientData[[#This Row],[Age]]&lt;=50,"41-50",IF(PatientData[[#This Row],[Age]]&lt;=60,"51-60",IF(PatientData[[#This Row],[Age]]&lt;=70,"61-70",IF(PatientData[[#This Row],[Age]]&lt;=80,"71-80","80+"))))))</f>
        <v>41-50</v>
      </c>
    </row>
    <row r="4262" spans="1:13" x14ac:dyDescent="0.25">
      <c r="A4262" t="s">
        <v>4286</v>
      </c>
      <c r="B4262">
        <v>51</v>
      </c>
      <c r="C4262" t="s">
        <v>25</v>
      </c>
      <c r="D4262">
        <v>137</v>
      </c>
      <c r="E4262">
        <v>140.81691714243499</v>
      </c>
      <c r="F4262">
        <v>16.221192439147099</v>
      </c>
      <c r="G4262" t="s">
        <v>36</v>
      </c>
      <c r="H4262" t="s">
        <v>22</v>
      </c>
      <c r="I4262" t="s">
        <v>15</v>
      </c>
      <c r="J4262">
        <v>7</v>
      </c>
      <c r="K4262">
        <v>9889.31</v>
      </c>
      <c r="L4262" t="s">
        <v>23</v>
      </c>
      <c r="M4262" t="str">
        <f>IF(PatientData[[#This Row],[Age]]&lt;=30,"18-30",IF(PatientData[[#This Row],[Age]]&lt;=40,"31-40",IF(PatientData[[#This Row],[Age]]&lt;=50,"41-50",IF(PatientData[[#This Row],[Age]]&lt;=60,"51-60",IF(PatientData[[#This Row],[Age]]&lt;=70,"61-70",IF(PatientData[[#This Row],[Age]]&lt;=80,"71-80","80+"))))))</f>
        <v>51-60</v>
      </c>
    </row>
    <row r="4263" spans="1:13" x14ac:dyDescent="0.25">
      <c r="A4263" t="s">
        <v>4287</v>
      </c>
      <c r="B4263">
        <v>87</v>
      </c>
      <c r="C4263" t="s">
        <v>25</v>
      </c>
      <c r="D4263">
        <v>122</v>
      </c>
      <c r="E4263">
        <v>186.79693203145499</v>
      </c>
      <c r="F4263">
        <v>24.718146046039799</v>
      </c>
      <c r="G4263" t="s">
        <v>18</v>
      </c>
      <c r="H4263" t="s">
        <v>19</v>
      </c>
      <c r="I4263" t="s">
        <v>26</v>
      </c>
      <c r="J4263">
        <v>2</v>
      </c>
      <c r="K4263">
        <v>11171.2</v>
      </c>
      <c r="L4263" t="s">
        <v>16</v>
      </c>
      <c r="M4263" t="str">
        <f>IF(PatientData[[#This Row],[Age]]&lt;=30,"18-30",IF(PatientData[[#This Row],[Age]]&lt;=40,"31-40",IF(PatientData[[#This Row],[Age]]&lt;=50,"41-50",IF(PatientData[[#This Row],[Age]]&lt;=60,"51-60",IF(PatientData[[#This Row],[Age]]&lt;=70,"61-70",IF(PatientData[[#This Row],[Age]]&lt;=80,"71-80","80+"))))))</f>
        <v>80+</v>
      </c>
    </row>
    <row r="4264" spans="1:13" x14ac:dyDescent="0.25">
      <c r="A4264" t="s">
        <v>4288</v>
      </c>
      <c r="B4264">
        <v>27</v>
      </c>
      <c r="C4264" t="s">
        <v>25</v>
      </c>
      <c r="D4264">
        <v>122</v>
      </c>
      <c r="E4264">
        <v>239.452758493191</v>
      </c>
      <c r="F4264">
        <v>30.4114367448975</v>
      </c>
      <c r="G4264" t="s">
        <v>18</v>
      </c>
      <c r="H4264" t="s">
        <v>19</v>
      </c>
      <c r="I4264" t="s">
        <v>28</v>
      </c>
      <c r="J4264">
        <v>7</v>
      </c>
      <c r="K4264">
        <v>5236.71</v>
      </c>
      <c r="L4264" t="s">
        <v>23</v>
      </c>
      <c r="M4264" t="str">
        <f>IF(PatientData[[#This Row],[Age]]&lt;=30,"18-30",IF(PatientData[[#This Row],[Age]]&lt;=40,"31-40",IF(PatientData[[#This Row],[Age]]&lt;=50,"41-50",IF(PatientData[[#This Row],[Age]]&lt;=60,"51-60",IF(PatientData[[#This Row],[Age]]&lt;=70,"61-70",IF(PatientData[[#This Row],[Age]]&lt;=80,"71-80","80+"))))))</f>
        <v>18-30</v>
      </c>
    </row>
    <row r="4265" spans="1:13" x14ac:dyDescent="0.25">
      <c r="A4265" t="s">
        <v>4289</v>
      </c>
      <c r="B4265">
        <v>57</v>
      </c>
      <c r="C4265" t="s">
        <v>25</v>
      </c>
      <c r="D4265">
        <v>142</v>
      </c>
      <c r="E4265">
        <v>155.36108845022801</v>
      </c>
      <c r="F4265">
        <v>31.706249788708298</v>
      </c>
      <c r="G4265" t="s">
        <v>14</v>
      </c>
      <c r="H4265" t="s">
        <v>19</v>
      </c>
      <c r="I4265" t="s">
        <v>28</v>
      </c>
      <c r="J4265">
        <v>4</v>
      </c>
      <c r="K4265">
        <v>5174.09</v>
      </c>
      <c r="L4265" t="s">
        <v>23</v>
      </c>
      <c r="M4265" t="str">
        <f>IF(PatientData[[#This Row],[Age]]&lt;=30,"18-30",IF(PatientData[[#This Row],[Age]]&lt;=40,"31-40",IF(PatientData[[#This Row],[Age]]&lt;=50,"41-50",IF(PatientData[[#This Row],[Age]]&lt;=60,"51-60",IF(PatientData[[#This Row],[Age]]&lt;=70,"61-70",IF(PatientData[[#This Row],[Age]]&lt;=80,"71-80","80+"))))))</f>
        <v>51-60</v>
      </c>
    </row>
    <row r="4266" spans="1:13" x14ac:dyDescent="0.25">
      <c r="A4266" t="s">
        <v>4290</v>
      </c>
      <c r="B4266">
        <v>79</v>
      </c>
      <c r="C4266" t="s">
        <v>25</v>
      </c>
      <c r="D4266">
        <v>143</v>
      </c>
      <c r="E4266">
        <v>164.16406157051901</v>
      </c>
      <c r="F4266">
        <v>32.949996107442999</v>
      </c>
      <c r="G4266" t="s">
        <v>14</v>
      </c>
      <c r="H4266" t="s">
        <v>19</v>
      </c>
      <c r="I4266" t="s">
        <v>28</v>
      </c>
      <c r="J4266">
        <v>0</v>
      </c>
      <c r="K4266">
        <v>3433.05</v>
      </c>
      <c r="L4266" t="s">
        <v>16</v>
      </c>
      <c r="M4266" t="str">
        <f>IF(PatientData[[#This Row],[Age]]&lt;=30,"18-30",IF(PatientData[[#This Row],[Age]]&lt;=40,"31-40",IF(PatientData[[#This Row],[Age]]&lt;=50,"41-50",IF(PatientData[[#This Row],[Age]]&lt;=60,"51-60",IF(PatientData[[#This Row],[Age]]&lt;=70,"61-70",IF(PatientData[[#This Row],[Age]]&lt;=80,"71-80","80+"))))))</f>
        <v>71-80</v>
      </c>
    </row>
    <row r="4267" spans="1:13" x14ac:dyDescent="0.25">
      <c r="A4267" t="s">
        <v>4291</v>
      </c>
      <c r="B4267">
        <v>76</v>
      </c>
      <c r="C4267" t="s">
        <v>25</v>
      </c>
      <c r="D4267">
        <v>112</v>
      </c>
      <c r="E4267">
        <v>195.84966525075399</v>
      </c>
      <c r="F4267">
        <v>26.543302760948301</v>
      </c>
      <c r="G4267" t="s">
        <v>36</v>
      </c>
      <c r="H4267" t="s">
        <v>10051</v>
      </c>
      <c r="I4267" t="s">
        <v>26</v>
      </c>
      <c r="J4267">
        <v>5</v>
      </c>
      <c r="K4267">
        <v>17179.55</v>
      </c>
      <c r="L4267" t="s">
        <v>23</v>
      </c>
      <c r="M4267" t="str">
        <f>IF(PatientData[[#This Row],[Age]]&lt;=30,"18-30",IF(PatientData[[#This Row],[Age]]&lt;=40,"31-40",IF(PatientData[[#This Row],[Age]]&lt;=50,"41-50",IF(PatientData[[#This Row],[Age]]&lt;=60,"51-60",IF(PatientData[[#This Row],[Age]]&lt;=70,"61-70",IF(PatientData[[#This Row],[Age]]&lt;=80,"71-80","80+"))))))</f>
        <v>71-80</v>
      </c>
    </row>
    <row r="4268" spans="1:13" x14ac:dyDescent="0.25">
      <c r="A4268" t="s">
        <v>4292</v>
      </c>
      <c r="B4268">
        <v>55</v>
      </c>
      <c r="C4268" t="s">
        <v>25</v>
      </c>
      <c r="D4268">
        <v>128</v>
      </c>
      <c r="E4268">
        <v>166.48675278069899</v>
      </c>
      <c r="F4268">
        <v>32.676163588947603</v>
      </c>
      <c r="G4268" t="s">
        <v>36</v>
      </c>
      <c r="H4268" t="s">
        <v>19</v>
      </c>
      <c r="I4268" t="s">
        <v>15</v>
      </c>
      <c r="J4268">
        <v>9</v>
      </c>
      <c r="K4268">
        <v>13812.19</v>
      </c>
      <c r="L4268" t="s">
        <v>23</v>
      </c>
      <c r="M4268" t="str">
        <f>IF(PatientData[[#This Row],[Age]]&lt;=30,"18-30",IF(PatientData[[#This Row],[Age]]&lt;=40,"31-40",IF(PatientData[[#This Row],[Age]]&lt;=50,"41-50",IF(PatientData[[#This Row],[Age]]&lt;=60,"51-60",IF(PatientData[[#This Row],[Age]]&lt;=70,"61-70",IF(PatientData[[#This Row],[Age]]&lt;=80,"71-80","80+"))))))</f>
        <v>51-60</v>
      </c>
    </row>
    <row r="4269" spans="1:13" x14ac:dyDescent="0.25">
      <c r="A4269" t="s">
        <v>4293</v>
      </c>
      <c r="B4269">
        <v>52</v>
      </c>
      <c r="C4269" t="s">
        <v>13</v>
      </c>
      <c r="D4269">
        <v>132</v>
      </c>
      <c r="E4269">
        <v>259.94416380597102</v>
      </c>
      <c r="F4269">
        <v>31.231095075189199</v>
      </c>
      <c r="G4269" t="s">
        <v>18</v>
      </c>
      <c r="H4269" t="s">
        <v>22</v>
      </c>
      <c r="I4269" t="s">
        <v>26</v>
      </c>
      <c r="J4269">
        <v>3</v>
      </c>
      <c r="K4269">
        <v>16912.82</v>
      </c>
      <c r="L4269" t="s">
        <v>23</v>
      </c>
      <c r="M4269" t="str">
        <f>IF(PatientData[[#This Row],[Age]]&lt;=30,"18-30",IF(PatientData[[#This Row],[Age]]&lt;=40,"31-40",IF(PatientData[[#This Row],[Age]]&lt;=50,"41-50",IF(PatientData[[#This Row],[Age]]&lt;=60,"51-60",IF(PatientData[[#This Row],[Age]]&lt;=70,"61-70",IF(PatientData[[#This Row],[Age]]&lt;=80,"71-80","80+"))))))</f>
        <v>51-60</v>
      </c>
    </row>
    <row r="4270" spans="1:13" x14ac:dyDescent="0.25">
      <c r="A4270" t="s">
        <v>4294</v>
      </c>
      <c r="B4270">
        <v>70</v>
      </c>
      <c r="C4270" t="s">
        <v>13</v>
      </c>
      <c r="D4270">
        <v>151</v>
      </c>
      <c r="E4270">
        <v>281.16563798743903</v>
      </c>
      <c r="F4270">
        <v>34.553122096680802</v>
      </c>
      <c r="G4270" t="s">
        <v>14</v>
      </c>
      <c r="H4270" t="s">
        <v>19</v>
      </c>
      <c r="I4270" t="s">
        <v>15</v>
      </c>
      <c r="J4270">
        <v>4</v>
      </c>
      <c r="K4270">
        <v>10197.51</v>
      </c>
      <c r="L4270" t="s">
        <v>16</v>
      </c>
      <c r="M4270" t="str">
        <f>IF(PatientData[[#This Row],[Age]]&lt;=30,"18-30",IF(PatientData[[#This Row],[Age]]&lt;=40,"31-40",IF(PatientData[[#This Row],[Age]]&lt;=50,"41-50",IF(PatientData[[#This Row],[Age]]&lt;=60,"51-60",IF(PatientData[[#This Row],[Age]]&lt;=70,"61-70",IF(PatientData[[#This Row],[Age]]&lt;=80,"71-80","80+"))))))</f>
        <v>61-70</v>
      </c>
    </row>
    <row r="4271" spans="1:13" x14ac:dyDescent="0.25">
      <c r="A4271" t="s">
        <v>4295</v>
      </c>
      <c r="B4271">
        <v>34</v>
      </c>
      <c r="C4271" t="s">
        <v>13</v>
      </c>
      <c r="D4271">
        <v>149</v>
      </c>
      <c r="E4271">
        <v>225.13836462959199</v>
      </c>
      <c r="F4271">
        <v>32.877130311734</v>
      </c>
      <c r="G4271" t="s">
        <v>14</v>
      </c>
      <c r="H4271" t="s">
        <v>19</v>
      </c>
      <c r="I4271" t="s">
        <v>10051</v>
      </c>
      <c r="J4271">
        <v>2</v>
      </c>
      <c r="K4271">
        <v>2867.11</v>
      </c>
      <c r="L4271" t="s">
        <v>16</v>
      </c>
      <c r="M4271" t="str">
        <f>IF(PatientData[[#This Row],[Age]]&lt;=30,"18-30",IF(PatientData[[#This Row],[Age]]&lt;=40,"31-40",IF(PatientData[[#This Row],[Age]]&lt;=50,"41-50",IF(PatientData[[#This Row],[Age]]&lt;=60,"51-60",IF(PatientData[[#This Row],[Age]]&lt;=70,"61-70",IF(PatientData[[#This Row],[Age]]&lt;=80,"71-80","80+"))))))</f>
        <v>31-40</v>
      </c>
    </row>
    <row r="4272" spans="1:13" x14ac:dyDescent="0.25">
      <c r="A4272" t="s">
        <v>4296</v>
      </c>
      <c r="B4272">
        <v>53</v>
      </c>
      <c r="C4272" t="s">
        <v>25</v>
      </c>
      <c r="D4272">
        <v>135</v>
      </c>
      <c r="E4272">
        <v>241.803430256448</v>
      </c>
      <c r="F4272">
        <v>28.7056923829544</v>
      </c>
      <c r="G4272" t="s">
        <v>18</v>
      </c>
      <c r="H4272" t="s">
        <v>22</v>
      </c>
      <c r="I4272" t="s">
        <v>26</v>
      </c>
      <c r="J4272">
        <v>2</v>
      </c>
      <c r="K4272">
        <v>10372.23</v>
      </c>
      <c r="L4272" t="s">
        <v>16</v>
      </c>
      <c r="M4272" t="str">
        <f>IF(PatientData[[#This Row],[Age]]&lt;=30,"18-30",IF(PatientData[[#This Row],[Age]]&lt;=40,"31-40",IF(PatientData[[#This Row],[Age]]&lt;=50,"41-50",IF(PatientData[[#This Row],[Age]]&lt;=60,"51-60",IF(PatientData[[#This Row],[Age]]&lt;=70,"61-70",IF(PatientData[[#This Row],[Age]]&lt;=80,"71-80","80+"))))))</f>
        <v>51-60</v>
      </c>
    </row>
    <row r="4273" spans="1:13" x14ac:dyDescent="0.25">
      <c r="A4273" t="s">
        <v>4297</v>
      </c>
      <c r="B4273">
        <v>62</v>
      </c>
      <c r="C4273" t="s">
        <v>13</v>
      </c>
      <c r="D4273">
        <v>150</v>
      </c>
      <c r="E4273">
        <v>208.76976767927701</v>
      </c>
      <c r="F4273">
        <v>26.577994478109499</v>
      </c>
      <c r="G4273" t="s">
        <v>14</v>
      </c>
      <c r="H4273" t="s">
        <v>22</v>
      </c>
      <c r="I4273" t="s">
        <v>26</v>
      </c>
      <c r="J4273">
        <v>0</v>
      </c>
      <c r="K4273">
        <v>17097.34</v>
      </c>
      <c r="L4273" t="s">
        <v>23</v>
      </c>
      <c r="M4273" t="str">
        <f>IF(PatientData[[#This Row],[Age]]&lt;=30,"18-30",IF(PatientData[[#This Row],[Age]]&lt;=40,"31-40",IF(PatientData[[#This Row],[Age]]&lt;=50,"41-50",IF(PatientData[[#This Row],[Age]]&lt;=60,"51-60",IF(PatientData[[#This Row],[Age]]&lt;=70,"61-70",IF(PatientData[[#This Row],[Age]]&lt;=80,"71-80","80+"))))))</f>
        <v>61-70</v>
      </c>
    </row>
    <row r="4274" spans="1:13" x14ac:dyDescent="0.25">
      <c r="A4274" t="s">
        <v>4298</v>
      </c>
      <c r="B4274">
        <v>80</v>
      </c>
      <c r="C4274" t="s">
        <v>13</v>
      </c>
      <c r="D4274">
        <v>107</v>
      </c>
      <c r="E4274">
        <v>192.27538292681501</v>
      </c>
      <c r="F4274">
        <v>28.237904882341098</v>
      </c>
      <c r="G4274" t="s">
        <v>10051</v>
      </c>
      <c r="H4274" t="s">
        <v>19</v>
      </c>
      <c r="I4274" t="s">
        <v>15</v>
      </c>
      <c r="J4274">
        <v>4</v>
      </c>
      <c r="K4274">
        <v>13355.53</v>
      </c>
      <c r="L4274" t="s">
        <v>16</v>
      </c>
      <c r="M4274" t="str">
        <f>IF(PatientData[[#This Row],[Age]]&lt;=30,"18-30",IF(PatientData[[#This Row],[Age]]&lt;=40,"31-40",IF(PatientData[[#This Row],[Age]]&lt;=50,"41-50",IF(PatientData[[#This Row],[Age]]&lt;=60,"51-60",IF(PatientData[[#This Row],[Age]]&lt;=70,"61-70",IF(PatientData[[#This Row],[Age]]&lt;=80,"71-80","80+"))))))</f>
        <v>71-80</v>
      </c>
    </row>
    <row r="4275" spans="1:13" x14ac:dyDescent="0.25">
      <c r="A4275" t="s">
        <v>4299</v>
      </c>
      <c r="B4275">
        <v>38</v>
      </c>
      <c r="C4275" t="s">
        <v>13</v>
      </c>
      <c r="D4275">
        <v>138</v>
      </c>
      <c r="E4275">
        <v>291.82281611116503</v>
      </c>
      <c r="F4275">
        <v>22.5318764041522</v>
      </c>
      <c r="G4275" t="s">
        <v>10051</v>
      </c>
      <c r="H4275" t="s">
        <v>19</v>
      </c>
      <c r="I4275" t="s">
        <v>15</v>
      </c>
      <c r="J4275">
        <v>8</v>
      </c>
      <c r="K4275">
        <v>10496.39</v>
      </c>
      <c r="L4275" t="s">
        <v>20</v>
      </c>
      <c r="M4275" t="str">
        <f>IF(PatientData[[#This Row],[Age]]&lt;=30,"18-30",IF(PatientData[[#This Row],[Age]]&lt;=40,"31-40",IF(PatientData[[#This Row],[Age]]&lt;=50,"41-50",IF(PatientData[[#This Row],[Age]]&lt;=60,"51-60",IF(PatientData[[#This Row],[Age]]&lt;=70,"61-70",IF(PatientData[[#This Row],[Age]]&lt;=80,"71-80","80+"))))))</f>
        <v>31-40</v>
      </c>
    </row>
    <row r="4276" spans="1:13" x14ac:dyDescent="0.25">
      <c r="A4276" t="s">
        <v>4300</v>
      </c>
      <c r="B4276">
        <v>42</v>
      </c>
      <c r="C4276" t="s">
        <v>25</v>
      </c>
      <c r="D4276" t="s">
        <v>10051</v>
      </c>
      <c r="E4276">
        <v>205.35039938309799</v>
      </c>
      <c r="F4276">
        <v>34.536667097598801</v>
      </c>
      <c r="G4276" t="s">
        <v>14</v>
      </c>
      <c r="H4276" t="s">
        <v>10051</v>
      </c>
      <c r="I4276" t="s">
        <v>28</v>
      </c>
      <c r="J4276">
        <v>1</v>
      </c>
      <c r="K4276">
        <v>2252.2399999999998</v>
      </c>
      <c r="L4276" t="s">
        <v>16</v>
      </c>
      <c r="M4276" t="str">
        <f>IF(PatientData[[#This Row],[Age]]&lt;=30,"18-30",IF(PatientData[[#This Row],[Age]]&lt;=40,"31-40",IF(PatientData[[#This Row],[Age]]&lt;=50,"41-50",IF(PatientData[[#This Row],[Age]]&lt;=60,"51-60",IF(PatientData[[#This Row],[Age]]&lt;=70,"61-70",IF(PatientData[[#This Row],[Age]]&lt;=80,"71-80","80+"))))))</f>
        <v>41-50</v>
      </c>
    </row>
    <row r="4277" spans="1:13" x14ac:dyDescent="0.25">
      <c r="A4277" t="s">
        <v>4301</v>
      </c>
      <c r="B4277">
        <v>78</v>
      </c>
      <c r="C4277" t="s">
        <v>25</v>
      </c>
      <c r="D4277">
        <v>131</v>
      </c>
      <c r="E4277">
        <v>240.75072178524499</v>
      </c>
      <c r="F4277">
        <v>22.308962947979001</v>
      </c>
      <c r="G4277" t="s">
        <v>14</v>
      </c>
      <c r="H4277" t="s">
        <v>19</v>
      </c>
      <c r="I4277" t="s">
        <v>10051</v>
      </c>
      <c r="J4277">
        <v>5</v>
      </c>
      <c r="K4277">
        <v>6745.7</v>
      </c>
      <c r="L4277" t="s">
        <v>23</v>
      </c>
      <c r="M4277" t="str">
        <f>IF(PatientData[[#This Row],[Age]]&lt;=30,"18-30",IF(PatientData[[#This Row],[Age]]&lt;=40,"31-40",IF(PatientData[[#This Row],[Age]]&lt;=50,"41-50",IF(PatientData[[#This Row],[Age]]&lt;=60,"51-60",IF(PatientData[[#This Row],[Age]]&lt;=70,"61-70",IF(PatientData[[#This Row],[Age]]&lt;=80,"71-80","80+"))))))</f>
        <v>71-80</v>
      </c>
    </row>
    <row r="4278" spans="1:13" x14ac:dyDescent="0.25">
      <c r="A4278" t="s">
        <v>4302</v>
      </c>
      <c r="B4278">
        <v>38</v>
      </c>
      <c r="C4278" t="s">
        <v>25</v>
      </c>
      <c r="D4278">
        <v>122</v>
      </c>
      <c r="E4278">
        <v>275.04157581592699</v>
      </c>
      <c r="F4278">
        <v>25.522774126400499</v>
      </c>
      <c r="G4278" t="s">
        <v>14</v>
      </c>
      <c r="H4278" t="s">
        <v>22</v>
      </c>
      <c r="I4278" t="s">
        <v>28</v>
      </c>
      <c r="J4278">
        <v>2</v>
      </c>
      <c r="K4278">
        <v>1629.27</v>
      </c>
      <c r="L4278" t="s">
        <v>16</v>
      </c>
      <c r="M4278" t="str">
        <f>IF(PatientData[[#This Row],[Age]]&lt;=30,"18-30",IF(PatientData[[#This Row],[Age]]&lt;=40,"31-40",IF(PatientData[[#This Row],[Age]]&lt;=50,"41-50",IF(PatientData[[#This Row],[Age]]&lt;=60,"51-60",IF(PatientData[[#This Row],[Age]]&lt;=70,"61-70",IF(PatientData[[#This Row],[Age]]&lt;=80,"71-80","80+"))))))</f>
        <v>31-40</v>
      </c>
    </row>
    <row r="4279" spans="1:13" x14ac:dyDescent="0.25">
      <c r="A4279" t="s">
        <v>4303</v>
      </c>
      <c r="B4279">
        <v>69</v>
      </c>
      <c r="C4279" t="s">
        <v>25</v>
      </c>
      <c r="D4279">
        <v>118</v>
      </c>
      <c r="E4279">
        <v>256.87305166029103</v>
      </c>
      <c r="F4279">
        <v>37.640084659532498</v>
      </c>
      <c r="G4279" t="s">
        <v>18</v>
      </c>
      <c r="H4279" t="s">
        <v>19</v>
      </c>
      <c r="I4279" t="s">
        <v>15</v>
      </c>
      <c r="J4279">
        <v>4</v>
      </c>
      <c r="K4279">
        <v>15110.01</v>
      </c>
      <c r="L4279" t="s">
        <v>16</v>
      </c>
      <c r="M4279" t="str">
        <f>IF(PatientData[[#This Row],[Age]]&lt;=30,"18-30",IF(PatientData[[#This Row],[Age]]&lt;=40,"31-40",IF(PatientData[[#This Row],[Age]]&lt;=50,"41-50",IF(PatientData[[#This Row],[Age]]&lt;=60,"51-60",IF(PatientData[[#This Row],[Age]]&lt;=70,"61-70",IF(PatientData[[#This Row],[Age]]&lt;=80,"71-80","80+"))))))</f>
        <v>61-70</v>
      </c>
    </row>
    <row r="4280" spans="1:13" x14ac:dyDescent="0.25">
      <c r="A4280" t="s">
        <v>4304</v>
      </c>
      <c r="B4280">
        <v>54</v>
      </c>
      <c r="C4280" t="s">
        <v>13</v>
      </c>
      <c r="D4280">
        <v>108</v>
      </c>
      <c r="E4280">
        <v>167.59255042616499</v>
      </c>
      <c r="F4280">
        <v>23.869968961228199</v>
      </c>
      <c r="G4280" t="s">
        <v>18</v>
      </c>
      <c r="H4280" t="s">
        <v>22</v>
      </c>
      <c r="I4280" t="s">
        <v>26</v>
      </c>
      <c r="J4280">
        <v>3</v>
      </c>
      <c r="K4280">
        <v>14166.08</v>
      </c>
      <c r="L4280" t="s">
        <v>16</v>
      </c>
      <c r="M4280" t="str">
        <f>IF(PatientData[[#This Row],[Age]]&lt;=30,"18-30",IF(PatientData[[#This Row],[Age]]&lt;=40,"31-40",IF(PatientData[[#This Row],[Age]]&lt;=50,"41-50",IF(PatientData[[#This Row],[Age]]&lt;=60,"51-60",IF(PatientData[[#This Row],[Age]]&lt;=70,"61-70",IF(PatientData[[#This Row],[Age]]&lt;=80,"71-80","80+"))))))</f>
        <v>51-60</v>
      </c>
    </row>
    <row r="4281" spans="1:13" x14ac:dyDescent="0.25">
      <c r="A4281" t="s">
        <v>4305</v>
      </c>
      <c r="B4281">
        <v>50</v>
      </c>
      <c r="C4281" t="s">
        <v>25</v>
      </c>
      <c r="D4281">
        <v>141</v>
      </c>
      <c r="E4281">
        <v>175.68746096201701</v>
      </c>
      <c r="F4281">
        <v>28.1266800896212</v>
      </c>
      <c r="G4281" t="s">
        <v>36</v>
      </c>
      <c r="H4281" t="s">
        <v>19</v>
      </c>
      <c r="I4281" t="s">
        <v>28</v>
      </c>
      <c r="J4281">
        <v>7</v>
      </c>
      <c r="K4281">
        <v>4824.28</v>
      </c>
      <c r="L4281" t="s">
        <v>16</v>
      </c>
      <c r="M4281" t="str">
        <f>IF(PatientData[[#This Row],[Age]]&lt;=30,"18-30",IF(PatientData[[#This Row],[Age]]&lt;=40,"31-40",IF(PatientData[[#This Row],[Age]]&lt;=50,"41-50",IF(PatientData[[#This Row],[Age]]&lt;=60,"51-60",IF(PatientData[[#This Row],[Age]]&lt;=70,"61-70",IF(PatientData[[#This Row],[Age]]&lt;=80,"71-80","80+"))))))</f>
        <v>41-50</v>
      </c>
    </row>
    <row r="4282" spans="1:13" x14ac:dyDescent="0.25">
      <c r="A4282" t="s">
        <v>4306</v>
      </c>
      <c r="B4282">
        <v>78</v>
      </c>
      <c r="C4282" t="s">
        <v>25</v>
      </c>
      <c r="D4282">
        <v>121</v>
      </c>
      <c r="E4282">
        <v>275.28956254490498</v>
      </c>
      <c r="F4282">
        <v>22.9727846995467</v>
      </c>
      <c r="G4282" t="s">
        <v>18</v>
      </c>
      <c r="H4282" t="s">
        <v>19</v>
      </c>
      <c r="I4282" t="s">
        <v>15</v>
      </c>
      <c r="J4282">
        <v>2</v>
      </c>
      <c r="K4282">
        <v>8035.66</v>
      </c>
      <c r="L4282" t="s">
        <v>23</v>
      </c>
      <c r="M4282" t="str">
        <f>IF(PatientData[[#This Row],[Age]]&lt;=30,"18-30",IF(PatientData[[#This Row],[Age]]&lt;=40,"31-40",IF(PatientData[[#This Row],[Age]]&lt;=50,"41-50",IF(PatientData[[#This Row],[Age]]&lt;=60,"51-60",IF(PatientData[[#This Row],[Age]]&lt;=70,"61-70",IF(PatientData[[#This Row],[Age]]&lt;=80,"71-80","80+"))))))</f>
        <v>71-80</v>
      </c>
    </row>
    <row r="4283" spans="1:13" x14ac:dyDescent="0.25">
      <c r="A4283" t="s">
        <v>4307</v>
      </c>
      <c r="B4283">
        <v>71</v>
      </c>
      <c r="C4283" t="s">
        <v>25</v>
      </c>
      <c r="D4283">
        <v>155</v>
      </c>
      <c r="E4283">
        <v>211.11811945075499</v>
      </c>
      <c r="F4283">
        <v>26.288137987162798</v>
      </c>
      <c r="G4283" t="s">
        <v>18</v>
      </c>
      <c r="H4283" t="s">
        <v>19</v>
      </c>
      <c r="I4283" t="s">
        <v>26</v>
      </c>
      <c r="J4283">
        <v>2</v>
      </c>
      <c r="K4283">
        <v>22272.22</v>
      </c>
      <c r="L4283" t="s">
        <v>23</v>
      </c>
      <c r="M4283" t="str">
        <f>IF(PatientData[[#This Row],[Age]]&lt;=30,"18-30",IF(PatientData[[#This Row],[Age]]&lt;=40,"31-40",IF(PatientData[[#This Row],[Age]]&lt;=50,"41-50",IF(PatientData[[#This Row],[Age]]&lt;=60,"51-60",IF(PatientData[[#This Row],[Age]]&lt;=70,"61-70",IF(PatientData[[#This Row],[Age]]&lt;=80,"71-80","80+"))))))</f>
        <v>71-80</v>
      </c>
    </row>
    <row r="4284" spans="1:13" x14ac:dyDescent="0.25">
      <c r="A4284" t="s">
        <v>4308</v>
      </c>
      <c r="B4284">
        <v>61</v>
      </c>
      <c r="C4284" t="s">
        <v>25</v>
      </c>
      <c r="D4284">
        <v>151</v>
      </c>
      <c r="E4284">
        <v>155.42885676550699</v>
      </c>
      <c r="F4284">
        <v>26.048231870533101</v>
      </c>
      <c r="G4284" t="s">
        <v>14</v>
      </c>
      <c r="H4284" t="s">
        <v>19</v>
      </c>
      <c r="I4284" t="s">
        <v>28</v>
      </c>
      <c r="J4284">
        <v>3</v>
      </c>
      <c r="K4284">
        <v>5192.1499999999996</v>
      </c>
      <c r="L4284" t="s">
        <v>16</v>
      </c>
      <c r="M4284" t="str">
        <f>IF(PatientData[[#This Row],[Age]]&lt;=30,"18-30",IF(PatientData[[#This Row],[Age]]&lt;=40,"31-40",IF(PatientData[[#This Row],[Age]]&lt;=50,"41-50",IF(PatientData[[#This Row],[Age]]&lt;=60,"51-60",IF(PatientData[[#This Row],[Age]]&lt;=70,"61-70",IF(PatientData[[#This Row],[Age]]&lt;=80,"71-80","80+"))))))</f>
        <v>61-70</v>
      </c>
    </row>
    <row r="4285" spans="1:13" x14ac:dyDescent="0.25">
      <c r="A4285" t="s">
        <v>4309</v>
      </c>
      <c r="B4285">
        <v>73</v>
      </c>
      <c r="C4285" t="s">
        <v>25</v>
      </c>
      <c r="D4285">
        <v>105</v>
      </c>
      <c r="E4285">
        <v>247.59136592541901</v>
      </c>
      <c r="F4285">
        <v>30.0851424843475</v>
      </c>
      <c r="G4285" t="s">
        <v>36</v>
      </c>
      <c r="H4285" t="s">
        <v>19</v>
      </c>
      <c r="I4285" t="s">
        <v>26</v>
      </c>
      <c r="J4285">
        <v>6</v>
      </c>
      <c r="K4285">
        <v>15634.07</v>
      </c>
      <c r="L4285" t="s">
        <v>10051</v>
      </c>
      <c r="M4285" t="str">
        <f>IF(PatientData[[#This Row],[Age]]&lt;=30,"18-30",IF(PatientData[[#This Row],[Age]]&lt;=40,"31-40",IF(PatientData[[#This Row],[Age]]&lt;=50,"41-50",IF(PatientData[[#This Row],[Age]]&lt;=60,"51-60",IF(PatientData[[#This Row],[Age]]&lt;=70,"61-70",IF(PatientData[[#This Row],[Age]]&lt;=80,"71-80","80+"))))))</f>
        <v>71-80</v>
      </c>
    </row>
    <row r="4286" spans="1:13" x14ac:dyDescent="0.25">
      <c r="A4286" t="s">
        <v>4310</v>
      </c>
      <c r="B4286">
        <v>56</v>
      </c>
      <c r="C4286" t="s">
        <v>25</v>
      </c>
      <c r="D4286">
        <v>108</v>
      </c>
      <c r="E4286">
        <v>129.39687272377699</v>
      </c>
      <c r="F4286">
        <v>38.856540220072901</v>
      </c>
      <c r="G4286" t="s">
        <v>18</v>
      </c>
      <c r="H4286" t="s">
        <v>19</v>
      </c>
      <c r="I4286" t="s">
        <v>28</v>
      </c>
      <c r="J4286">
        <v>5</v>
      </c>
      <c r="K4286">
        <v>3808.59</v>
      </c>
      <c r="L4286" t="s">
        <v>23</v>
      </c>
      <c r="M4286" t="str">
        <f>IF(PatientData[[#This Row],[Age]]&lt;=30,"18-30",IF(PatientData[[#This Row],[Age]]&lt;=40,"31-40",IF(PatientData[[#This Row],[Age]]&lt;=50,"41-50",IF(PatientData[[#This Row],[Age]]&lt;=60,"51-60",IF(PatientData[[#This Row],[Age]]&lt;=70,"61-70",IF(PatientData[[#This Row],[Age]]&lt;=80,"71-80","80+"))))))</f>
        <v>51-60</v>
      </c>
    </row>
    <row r="4287" spans="1:13" x14ac:dyDescent="0.25">
      <c r="A4287" t="s">
        <v>4311</v>
      </c>
      <c r="B4287">
        <v>46</v>
      </c>
      <c r="C4287" t="s">
        <v>13</v>
      </c>
      <c r="D4287">
        <v>121</v>
      </c>
      <c r="E4287">
        <v>157.81515504896501</v>
      </c>
      <c r="F4287">
        <v>26.455981359294999</v>
      </c>
      <c r="G4287" t="s">
        <v>14</v>
      </c>
      <c r="H4287" t="s">
        <v>19</v>
      </c>
      <c r="I4287" t="s">
        <v>15</v>
      </c>
      <c r="J4287">
        <v>2</v>
      </c>
      <c r="K4287">
        <v>13037.44</v>
      </c>
      <c r="L4287" t="s">
        <v>16</v>
      </c>
      <c r="M4287" t="str">
        <f>IF(PatientData[[#This Row],[Age]]&lt;=30,"18-30",IF(PatientData[[#This Row],[Age]]&lt;=40,"31-40",IF(PatientData[[#This Row],[Age]]&lt;=50,"41-50",IF(PatientData[[#This Row],[Age]]&lt;=60,"51-60",IF(PatientData[[#This Row],[Age]]&lt;=70,"61-70",IF(PatientData[[#This Row],[Age]]&lt;=80,"71-80","80+"))))))</f>
        <v>41-50</v>
      </c>
    </row>
    <row r="4288" spans="1:13" x14ac:dyDescent="0.25">
      <c r="A4288" t="s">
        <v>4312</v>
      </c>
      <c r="B4288">
        <v>53</v>
      </c>
      <c r="C4288" t="s">
        <v>25</v>
      </c>
      <c r="D4288">
        <v>114</v>
      </c>
      <c r="E4288" t="s">
        <v>10051</v>
      </c>
      <c r="F4288">
        <v>26.256514833905801</v>
      </c>
      <c r="G4288" t="s">
        <v>14</v>
      </c>
      <c r="H4288" t="s">
        <v>19</v>
      </c>
      <c r="I4288" t="s">
        <v>28</v>
      </c>
      <c r="J4288">
        <v>6</v>
      </c>
      <c r="K4288">
        <v>4658.67</v>
      </c>
      <c r="L4288" t="s">
        <v>16</v>
      </c>
      <c r="M4288" t="str">
        <f>IF(PatientData[[#This Row],[Age]]&lt;=30,"18-30",IF(PatientData[[#This Row],[Age]]&lt;=40,"31-40",IF(PatientData[[#This Row],[Age]]&lt;=50,"41-50",IF(PatientData[[#This Row],[Age]]&lt;=60,"51-60",IF(PatientData[[#This Row],[Age]]&lt;=70,"61-70",IF(PatientData[[#This Row],[Age]]&lt;=80,"71-80","80+"))))))</f>
        <v>51-60</v>
      </c>
    </row>
    <row r="4289" spans="1:13" x14ac:dyDescent="0.25">
      <c r="A4289" t="s">
        <v>4313</v>
      </c>
      <c r="B4289">
        <v>46</v>
      </c>
      <c r="C4289" t="s">
        <v>25</v>
      </c>
      <c r="D4289">
        <v>94</v>
      </c>
      <c r="E4289">
        <v>135.54238811510999</v>
      </c>
      <c r="F4289">
        <v>32.149070942531303</v>
      </c>
      <c r="G4289" t="s">
        <v>14</v>
      </c>
      <c r="H4289" t="s">
        <v>19</v>
      </c>
      <c r="I4289" t="s">
        <v>15</v>
      </c>
      <c r="J4289">
        <v>6</v>
      </c>
      <c r="K4289">
        <v>11062.6</v>
      </c>
      <c r="L4289" t="s">
        <v>20</v>
      </c>
      <c r="M4289" t="str">
        <f>IF(PatientData[[#This Row],[Age]]&lt;=30,"18-30",IF(PatientData[[#This Row],[Age]]&lt;=40,"31-40",IF(PatientData[[#This Row],[Age]]&lt;=50,"41-50",IF(PatientData[[#This Row],[Age]]&lt;=60,"51-60",IF(PatientData[[#This Row],[Age]]&lt;=70,"61-70",IF(PatientData[[#This Row],[Age]]&lt;=80,"71-80","80+"))))))</f>
        <v>41-50</v>
      </c>
    </row>
    <row r="4290" spans="1:13" x14ac:dyDescent="0.25">
      <c r="A4290" t="s">
        <v>4314</v>
      </c>
      <c r="B4290">
        <v>50</v>
      </c>
      <c r="C4290" t="s">
        <v>13</v>
      </c>
      <c r="D4290" t="s">
        <v>10051</v>
      </c>
      <c r="E4290" t="s">
        <v>10051</v>
      </c>
      <c r="F4290">
        <v>29.351602552921001</v>
      </c>
      <c r="G4290" t="s">
        <v>10051</v>
      </c>
      <c r="H4290" t="s">
        <v>19</v>
      </c>
      <c r="I4290" t="s">
        <v>15</v>
      </c>
      <c r="J4290">
        <v>1</v>
      </c>
      <c r="K4290">
        <v>4444.22</v>
      </c>
      <c r="L4290" t="s">
        <v>16</v>
      </c>
      <c r="M4290" t="str">
        <f>IF(PatientData[[#This Row],[Age]]&lt;=30,"18-30",IF(PatientData[[#This Row],[Age]]&lt;=40,"31-40",IF(PatientData[[#This Row],[Age]]&lt;=50,"41-50",IF(PatientData[[#This Row],[Age]]&lt;=60,"51-60",IF(PatientData[[#This Row],[Age]]&lt;=70,"61-70",IF(PatientData[[#This Row],[Age]]&lt;=80,"71-80","80+"))))))</f>
        <v>41-50</v>
      </c>
    </row>
    <row r="4291" spans="1:13" x14ac:dyDescent="0.25">
      <c r="A4291" t="s">
        <v>4315</v>
      </c>
      <c r="B4291">
        <v>72</v>
      </c>
      <c r="C4291" t="s">
        <v>25</v>
      </c>
      <c r="D4291">
        <v>167</v>
      </c>
      <c r="E4291">
        <v>199.844252382739</v>
      </c>
      <c r="F4291">
        <v>26.897343920953901</v>
      </c>
      <c r="G4291" t="s">
        <v>36</v>
      </c>
      <c r="H4291" t="s">
        <v>19</v>
      </c>
      <c r="I4291" t="s">
        <v>26</v>
      </c>
      <c r="J4291">
        <v>5</v>
      </c>
      <c r="K4291">
        <v>25737.47</v>
      </c>
      <c r="L4291" t="s">
        <v>16</v>
      </c>
      <c r="M4291" t="str">
        <f>IF(PatientData[[#This Row],[Age]]&lt;=30,"18-30",IF(PatientData[[#This Row],[Age]]&lt;=40,"31-40",IF(PatientData[[#This Row],[Age]]&lt;=50,"41-50",IF(PatientData[[#This Row],[Age]]&lt;=60,"51-60",IF(PatientData[[#This Row],[Age]]&lt;=70,"61-70",IF(PatientData[[#This Row],[Age]]&lt;=80,"71-80","80+"))))))</f>
        <v>71-80</v>
      </c>
    </row>
    <row r="4292" spans="1:13" x14ac:dyDescent="0.25">
      <c r="A4292" t="s">
        <v>4316</v>
      </c>
      <c r="B4292">
        <v>57</v>
      </c>
      <c r="C4292" t="s">
        <v>25</v>
      </c>
      <c r="D4292">
        <v>113</v>
      </c>
      <c r="E4292">
        <v>182.69361443034799</v>
      </c>
      <c r="F4292">
        <v>22.475644115799401</v>
      </c>
      <c r="G4292" t="s">
        <v>14</v>
      </c>
      <c r="H4292" t="s">
        <v>19</v>
      </c>
      <c r="I4292" t="s">
        <v>15</v>
      </c>
      <c r="J4292">
        <v>5</v>
      </c>
      <c r="K4292">
        <v>13422.57</v>
      </c>
      <c r="L4292" t="s">
        <v>16</v>
      </c>
      <c r="M4292" t="str">
        <f>IF(PatientData[[#This Row],[Age]]&lt;=30,"18-30",IF(PatientData[[#This Row],[Age]]&lt;=40,"31-40",IF(PatientData[[#This Row],[Age]]&lt;=50,"41-50",IF(PatientData[[#This Row],[Age]]&lt;=60,"51-60",IF(PatientData[[#This Row],[Age]]&lt;=70,"61-70",IF(PatientData[[#This Row],[Age]]&lt;=80,"71-80","80+"))))))</f>
        <v>51-60</v>
      </c>
    </row>
    <row r="4293" spans="1:13" x14ac:dyDescent="0.25">
      <c r="A4293" t="s">
        <v>4317</v>
      </c>
      <c r="B4293">
        <v>57</v>
      </c>
      <c r="C4293" t="s">
        <v>25</v>
      </c>
      <c r="D4293">
        <v>122</v>
      </c>
      <c r="E4293">
        <v>191.08043125464701</v>
      </c>
      <c r="F4293">
        <v>36.581495373850601</v>
      </c>
      <c r="G4293" t="s">
        <v>18</v>
      </c>
      <c r="H4293" t="s">
        <v>19</v>
      </c>
      <c r="I4293" t="s">
        <v>15</v>
      </c>
      <c r="J4293">
        <v>4</v>
      </c>
      <c r="K4293">
        <v>7113.82</v>
      </c>
      <c r="L4293" t="s">
        <v>23</v>
      </c>
      <c r="M4293" t="str">
        <f>IF(PatientData[[#This Row],[Age]]&lt;=30,"18-30",IF(PatientData[[#This Row],[Age]]&lt;=40,"31-40",IF(PatientData[[#This Row],[Age]]&lt;=50,"41-50",IF(PatientData[[#This Row],[Age]]&lt;=60,"51-60",IF(PatientData[[#This Row],[Age]]&lt;=70,"61-70",IF(PatientData[[#This Row],[Age]]&lt;=80,"71-80","80+"))))))</f>
        <v>51-60</v>
      </c>
    </row>
    <row r="4294" spans="1:13" x14ac:dyDescent="0.25">
      <c r="A4294" t="s">
        <v>4318</v>
      </c>
      <c r="B4294">
        <v>86</v>
      </c>
      <c r="C4294" t="s">
        <v>25</v>
      </c>
      <c r="D4294">
        <v>134</v>
      </c>
      <c r="E4294">
        <v>226.02116184286399</v>
      </c>
      <c r="F4294">
        <v>28.571273570114801</v>
      </c>
      <c r="G4294" t="s">
        <v>10051</v>
      </c>
      <c r="H4294" t="s">
        <v>22</v>
      </c>
      <c r="I4294" t="s">
        <v>15</v>
      </c>
      <c r="J4294">
        <v>4</v>
      </c>
      <c r="K4294">
        <v>8642.48</v>
      </c>
      <c r="L4294" t="s">
        <v>23</v>
      </c>
      <c r="M4294" t="str">
        <f>IF(PatientData[[#This Row],[Age]]&lt;=30,"18-30",IF(PatientData[[#This Row],[Age]]&lt;=40,"31-40",IF(PatientData[[#This Row],[Age]]&lt;=50,"41-50",IF(PatientData[[#This Row],[Age]]&lt;=60,"51-60",IF(PatientData[[#This Row],[Age]]&lt;=70,"61-70",IF(PatientData[[#This Row],[Age]]&lt;=80,"71-80","80+"))))))</f>
        <v>80+</v>
      </c>
    </row>
    <row r="4295" spans="1:13" x14ac:dyDescent="0.25">
      <c r="A4295" t="s">
        <v>4319</v>
      </c>
      <c r="B4295">
        <v>67</v>
      </c>
      <c r="C4295" t="s">
        <v>13</v>
      </c>
      <c r="D4295">
        <v>143</v>
      </c>
      <c r="E4295">
        <v>204.10119441123899</v>
      </c>
      <c r="F4295">
        <v>32.5567765651491</v>
      </c>
      <c r="G4295" t="s">
        <v>14</v>
      </c>
      <c r="H4295" t="s">
        <v>22</v>
      </c>
      <c r="I4295" t="s">
        <v>15</v>
      </c>
      <c r="J4295">
        <v>3</v>
      </c>
      <c r="K4295">
        <v>7308.17</v>
      </c>
      <c r="L4295" t="s">
        <v>23</v>
      </c>
      <c r="M4295" t="str">
        <f>IF(PatientData[[#This Row],[Age]]&lt;=30,"18-30",IF(PatientData[[#This Row],[Age]]&lt;=40,"31-40",IF(PatientData[[#This Row],[Age]]&lt;=50,"41-50",IF(PatientData[[#This Row],[Age]]&lt;=60,"51-60",IF(PatientData[[#This Row],[Age]]&lt;=70,"61-70",IF(PatientData[[#This Row],[Age]]&lt;=80,"71-80","80+"))))))</f>
        <v>61-70</v>
      </c>
    </row>
    <row r="4296" spans="1:13" x14ac:dyDescent="0.25">
      <c r="A4296" t="s">
        <v>4320</v>
      </c>
      <c r="B4296">
        <v>84</v>
      </c>
      <c r="C4296" t="s">
        <v>13</v>
      </c>
      <c r="D4296">
        <v>136</v>
      </c>
      <c r="E4296">
        <v>257.81989000884499</v>
      </c>
      <c r="F4296">
        <v>30.899066549821701</v>
      </c>
      <c r="G4296" t="s">
        <v>18</v>
      </c>
      <c r="H4296" t="s">
        <v>19</v>
      </c>
      <c r="I4296" t="s">
        <v>15</v>
      </c>
      <c r="J4296">
        <v>6</v>
      </c>
      <c r="K4296">
        <v>9629.9599999999991</v>
      </c>
      <c r="L4296" t="s">
        <v>16</v>
      </c>
      <c r="M4296" t="str">
        <f>IF(PatientData[[#This Row],[Age]]&lt;=30,"18-30",IF(PatientData[[#This Row],[Age]]&lt;=40,"31-40",IF(PatientData[[#This Row],[Age]]&lt;=50,"41-50",IF(PatientData[[#This Row],[Age]]&lt;=60,"51-60",IF(PatientData[[#This Row],[Age]]&lt;=70,"61-70",IF(PatientData[[#This Row],[Age]]&lt;=80,"71-80","80+"))))))</f>
        <v>80+</v>
      </c>
    </row>
    <row r="4297" spans="1:13" x14ac:dyDescent="0.25">
      <c r="A4297" t="s">
        <v>4321</v>
      </c>
      <c r="B4297">
        <v>44</v>
      </c>
      <c r="C4297" t="s">
        <v>13</v>
      </c>
      <c r="D4297">
        <v>124</v>
      </c>
      <c r="E4297">
        <v>253.415754639412</v>
      </c>
      <c r="F4297">
        <v>28.870194190446501</v>
      </c>
      <c r="G4297" t="s">
        <v>18</v>
      </c>
      <c r="H4297" t="s">
        <v>19</v>
      </c>
      <c r="I4297" t="s">
        <v>15</v>
      </c>
      <c r="J4297">
        <v>3</v>
      </c>
      <c r="K4297">
        <v>12956.55</v>
      </c>
      <c r="L4297" t="s">
        <v>23</v>
      </c>
      <c r="M4297" t="str">
        <f>IF(PatientData[[#This Row],[Age]]&lt;=30,"18-30",IF(PatientData[[#This Row],[Age]]&lt;=40,"31-40",IF(PatientData[[#This Row],[Age]]&lt;=50,"41-50",IF(PatientData[[#This Row],[Age]]&lt;=60,"51-60",IF(PatientData[[#This Row],[Age]]&lt;=70,"61-70",IF(PatientData[[#This Row],[Age]]&lt;=80,"71-80","80+"))))))</f>
        <v>41-50</v>
      </c>
    </row>
    <row r="4298" spans="1:13" x14ac:dyDescent="0.25">
      <c r="A4298" t="s">
        <v>4322</v>
      </c>
      <c r="B4298">
        <v>49</v>
      </c>
      <c r="C4298" t="s">
        <v>13</v>
      </c>
      <c r="D4298">
        <v>133</v>
      </c>
      <c r="E4298">
        <v>149.801910506577</v>
      </c>
      <c r="F4298">
        <v>31.096017591103099</v>
      </c>
      <c r="G4298" t="s">
        <v>36</v>
      </c>
      <c r="H4298" t="s">
        <v>19</v>
      </c>
      <c r="I4298" t="s">
        <v>15</v>
      </c>
      <c r="J4298">
        <v>6</v>
      </c>
      <c r="K4298">
        <v>15658.39</v>
      </c>
      <c r="L4298" t="s">
        <v>16</v>
      </c>
      <c r="M4298" t="str">
        <f>IF(PatientData[[#This Row],[Age]]&lt;=30,"18-30",IF(PatientData[[#This Row],[Age]]&lt;=40,"31-40",IF(PatientData[[#This Row],[Age]]&lt;=50,"41-50",IF(PatientData[[#This Row],[Age]]&lt;=60,"51-60",IF(PatientData[[#This Row],[Age]]&lt;=70,"61-70",IF(PatientData[[#This Row],[Age]]&lt;=80,"71-80","80+"))))))</f>
        <v>41-50</v>
      </c>
    </row>
    <row r="4299" spans="1:13" x14ac:dyDescent="0.25">
      <c r="A4299" t="s">
        <v>4323</v>
      </c>
      <c r="B4299">
        <v>67</v>
      </c>
      <c r="C4299" t="s">
        <v>25</v>
      </c>
      <c r="D4299">
        <v>113</v>
      </c>
      <c r="E4299" t="s">
        <v>10051</v>
      </c>
      <c r="F4299">
        <v>29.890422544947501</v>
      </c>
      <c r="G4299" t="s">
        <v>36</v>
      </c>
      <c r="H4299" t="s">
        <v>19</v>
      </c>
      <c r="I4299" t="s">
        <v>15</v>
      </c>
      <c r="J4299">
        <v>4</v>
      </c>
      <c r="K4299">
        <v>12336.03</v>
      </c>
      <c r="L4299" t="s">
        <v>23</v>
      </c>
      <c r="M4299" t="str">
        <f>IF(PatientData[[#This Row],[Age]]&lt;=30,"18-30",IF(PatientData[[#This Row],[Age]]&lt;=40,"31-40",IF(PatientData[[#This Row],[Age]]&lt;=50,"41-50",IF(PatientData[[#This Row],[Age]]&lt;=60,"51-60",IF(PatientData[[#This Row],[Age]]&lt;=70,"61-70",IF(PatientData[[#This Row],[Age]]&lt;=80,"71-80","80+"))))))</f>
        <v>61-70</v>
      </c>
    </row>
    <row r="4300" spans="1:13" x14ac:dyDescent="0.25">
      <c r="A4300" t="s">
        <v>4324</v>
      </c>
      <c r="B4300">
        <v>45</v>
      </c>
      <c r="C4300" t="s">
        <v>13</v>
      </c>
      <c r="D4300">
        <v>90</v>
      </c>
      <c r="E4300">
        <v>228.194572323427</v>
      </c>
      <c r="F4300">
        <v>22.678347687653901</v>
      </c>
      <c r="G4300" t="s">
        <v>14</v>
      </c>
      <c r="H4300" t="s">
        <v>22</v>
      </c>
      <c r="I4300" t="s">
        <v>15</v>
      </c>
      <c r="J4300">
        <v>4</v>
      </c>
      <c r="K4300">
        <v>11546.38</v>
      </c>
      <c r="L4300" t="s">
        <v>16</v>
      </c>
      <c r="M4300" t="str">
        <f>IF(PatientData[[#This Row],[Age]]&lt;=30,"18-30",IF(PatientData[[#This Row],[Age]]&lt;=40,"31-40",IF(PatientData[[#This Row],[Age]]&lt;=50,"41-50",IF(PatientData[[#This Row],[Age]]&lt;=60,"51-60",IF(PatientData[[#This Row],[Age]]&lt;=70,"61-70",IF(PatientData[[#This Row],[Age]]&lt;=80,"71-80","80+"))))))</f>
        <v>41-50</v>
      </c>
    </row>
    <row r="4301" spans="1:13" x14ac:dyDescent="0.25">
      <c r="A4301" t="s">
        <v>4325</v>
      </c>
      <c r="B4301">
        <v>73</v>
      </c>
      <c r="C4301" t="s">
        <v>25</v>
      </c>
      <c r="D4301">
        <v>135</v>
      </c>
      <c r="E4301">
        <v>221.45355761110099</v>
      </c>
      <c r="F4301">
        <v>22.134042465175401</v>
      </c>
      <c r="G4301" t="s">
        <v>18</v>
      </c>
      <c r="H4301" t="s">
        <v>22</v>
      </c>
      <c r="I4301" t="s">
        <v>26</v>
      </c>
      <c r="J4301">
        <v>4</v>
      </c>
      <c r="K4301">
        <v>10193.51</v>
      </c>
      <c r="L4301" t="s">
        <v>23</v>
      </c>
      <c r="M4301" t="str">
        <f>IF(PatientData[[#This Row],[Age]]&lt;=30,"18-30",IF(PatientData[[#This Row],[Age]]&lt;=40,"31-40",IF(PatientData[[#This Row],[Age]]&lt;=50,"41-50",IF(PatientData[[#This Row],[Age]]&lt;=60,"51-60",IF(PatientData[[#This Row],[Age]]&lt;=70,"61-70",IF(PatientData[[#This Row],[Age]]&lt;=80,"71-80","80+"))))))</f>
        <v>71-80</v>
      </c>
    </row>
    <row r="4302" spans="1:13" x14ac:dyDescent="0.25">
      <c r="A4302" t="s">
        <v>4326</v>
      </c>
      <c r="B4302">
        <v>51</v>
      </c>
      <c r="C4302" t="s">
        <v>13</v>
      </c>
      <c r="D4302">
        <v>136</v>
      </c>
      <c r="E4302">
        <v>217.407932060739</v>
      </c>
      <c r="F4302">
        <v>25.1011257645089</v>
      </c>
      <c r="G4302" t="s">
        <v>18</v>
      </c>
      <c r="H4302" t="s">
        <v>19</v>
      </c>
      <c r="I4302" t="s">
        <v>15</v>
      </c>
      <c r="J4302">
        <v>5</v>
      </c>
      <c r="K4302">
        <v>8649.58</v>
      </c>
      <c r="L4302" t="s">
        <v>23</v>
      </c>
      <c r="M4302" t="str">
        <f>IF(PatientData[[#This Row],[Age]]&lt;=30,"18-30",IF(PatientData[[#This Row],[Age]]&lt;=40,"31-40",IF(PatientData[[#This Row],[Age]]&lt;=50,"41-50",IF(PatientData[[#This Row],[Age]]&lt;=60,"51-60",IF(PatientData[[#This Row],[Age]]&lt;=70,"61-70",IF(PatientData[[#This Row],[Age]]&lt;=80,"71-80","80+"))))))</f>
        <v>51-60</v>
      </c>
    </row>
    <row r="4303" spans="1:13" x14ac:dyDescent="0.25">
      <c r="A4303" t="s">
        <v>4327</v>
      </c>
      <c r="B4303">
        <v>69</v>
      </c>
      <c r="C4303" t="s">
        <v>13</v>
      </c>
      <c r="D4303">
        <v>107</v>
      </c>
      <c r="E4303">
        <v>204.238108584114</v>
      </c>
      <c r="F4303">
        <v>35.1576686367154</v>
      </c>
      <c r="G4303" t="s">
        <v>18</v>
      </c>
      <c r="H4303" t="s">
        <v>19</v>
      </c>
      <c r="I4303" t="s">
        <v>15</v>
      </c>
      <c r="J4303">
        <v>4</v>
      </c>
      <c r="K4303">
        <v>13921.42</v>
      </c>
      <c r="L4303" t="s">
        <v>16</v>
      </c>
      <c r="M4303" t="str">
        <f>IF(PatientData[[#This Row],[Age]]&lt;=30,"18-30",IF(PatientData[[#This Row],[Age]]&lt;=40,"31-40",IF(PatientData[[#This Row],[Age]]&lt;=50,"41-50",IF(PatientData[[#This Row],[Age]]&lt;=60,"51-60",IF(PatientData[[#This Row],[Age]]&lt;=70,"61-70",IF(PatientData[[#This Row],[Age]]&lt;=80,"71-80","80+"))))))</f>
        <v>61-70</v>
      </c>
    </row>
    <row r="4304" spans="1:13" x14ac:dyDescent="0.25">
      <c r="A4304" t="s">
        <v>4328</v>
      </c>
      <c r="B4304">
        <v>72</v>
      </c>
      <c r="C4304" t="s">
        <v>13</v>
      </c>
      <c r="D4304">
        <v>94</v>
      </c>
      <c r="E4304">
        <v>178.089481989641</v>
      </c>
      <c r="F4304">
        <v>27.3640451011164</v>
      </c>
      <c r="G4304" t="s">
        <v>36</v>
      </c>
      <c r="H4304" t="s">
        <v>22</v>
      </c>
      <c r="I4304" t="s">
        <v>26</v>
      </c>
      <c r="J4304">
        <v>8</v>
      </c>
      <c r="K4304">
        <v>24982.67</v>
      </c>
      <c r="L4304" t="s">
        <v>43</v>
      </c>
      <c r="M4304" t="str">
        <f>IF(PatientData[[#This Row],[Age]]&lt;=30,"18-30",IF(PatientData[[#This Row],[Age]]&lt;=40,"31-40",IF(PatientData[[#This Row],[Age]]&lt;=50,"41-50",IF(PatientData[[#This Row],[Age]]&lt;=60,"51-60",IF(PatientData[[#This Row],[Age]]&lt;=70,"61-70",IF(PatientData[[#This Row],[Age]]&lt;=80,"71-80","80+"))))))</f>
        <v>71-80</v>
      </c>
    </row>
    <row r="4305" spans="1:13" x14ac:dyDescent="0.25">
      <c r="A4305" t="s">
        <v>4329</v>
      </c>
      <c r="B4305">
        <v>76</v>
      </c>
      <c r="C4305" t="s">
        <v>25</v>
      </c>
      <c r="D4305">
        <v>104</v>
      </c>
      <c r="E4305">
        <v>211.05639439471099</v>
      </c>
      <c r="F4305">
        <v>22.945465767001998</v>
      </c>
      <c r="G4305" t="s">
        <v>14</v>
      </c>
      <c r="H4305" t="s">
        <v>22</v>
      </c>
      <c r="I4305" t="s">
        <v>15</v>
      </c>
      <c r="J4305">
        <v>2</v>
      </c>
      <c r="K4305">
        <v>8347.2000000000007</v>
      </c>
      <c r="L4305" t="s">
        <v>43</v>
      </c>
      <c r="M4305" t="str">
        <f>IF(PatientData[[#This Row],[Age]]&lt;=30,"18-30",IF(PatientData[[#This Row],[Age]]&lt;=40,"31-40",IF(PatientData[[#This Row],[Age]]&lt;=50,"41-50",IF(PatientData[[#This Row],[Age]]&lt;=60,"51-60",IF(PatientData[[#This Row],[Age]]&lt;=70,"61-70",IF(PatientData[[#This Row],[Age]]&lt;=80,"71-80","80+"))))))</f>
        <v>71-80</v>
      </c>
    </row>
    <row r="4306" spans="1:13" x14ac:dyDescent="0.25">
      <c r="A4306" t="s">
        <v>4330</v>
      </c>
      <c r="B4306">
        <v>71</v>
      </c>
      <c r="C4306" t="s">
        <v>25</v>
      </c>
      <c r="D4306">
        <v>156</v>
      </c>
      <c r="E4306">
        <v>185.11724902130001</v>
      </c>
      <c r="F4306">
        <v>25.785286116738401</v>
      </c>
      <c r="G4306" t="s">
        <v>14</v>
      </c>
      <c r="H4306" t="s">
        <v>22</v>
      </c>
      <c r="I4306" t="s">
        <v>15</v>
      </c>
      <c r="J4306">
        <v>3</v>
      </c>
      <c r="K4306">
        <v>2758.49</v>
      </c>
      <c r="L4306" t="s">
        <v>16</v>
      </c>
      <c r="M4306" t="str">
        <f>IF(PatientData[[#This Row],[Age]]&lt;=30,"18-30",IF(PatientData[[#This Row],[Age]]&lt;=40,"31-40",IF(PatientData[[#This Row],[Age]]&lt;=50,"41-50",IF(PatientData[[#This Row],[Age]]&lt;=60,"51-60",IF(PatientData[[#This Row],[Age]]&lt;=70,"61-70",IF(PatientData[[#This Row],[Age]]&lt;=80,"71-80","80+"))))))</f>
        <v>71-80</v>
      </c>
    </row>
    <row r="4307" spans="1:13" x14ac:dyDescent="0.25">
      <c r="A4307" t="s">
        <v>4331</v>
      </c>
      <c r="B4307">
        <v>57</v>
      </c>
      <c r="C4307" t="s">
        <v>13</v>
      </c>
      <c r="D4307">
        <v>124</v>
      </c>
      <c r="E4307">
        <v>234.82553194581499</v>
      </c>
      <c r="F4307">
        <v>27.9143065096636</v>
      </c>
      <c r="G4307" t="s">
        <v>14</v>
      </c>
      <c r="H4307" t="s">
        <v>22</v>
      </c>
      <c r="I4307" t="s">
        <v>15</v>
      </c>
      <c r="J4307">
        <v>5</v>
      </c>
      <c r="K4307">
        <v>13058.75</v>
      </c>
      <c r="L4307" t="s">
        <v>20</v>
      </c>
      <c r="M4307" t="str">
        <f>IF(PatientData[[#This Row],[Age]]&lt;=30,"18-30",IF(PatientData[[#This Row],[Age]]&lt;=40,"31-40",IF(PatientData[[#This Row],[Age]]&lt;=50,"41-50",IF(PatientData[[#This Row],[Age]]&lt;=60,"51-60",IF(PatientData[[#This Row],[Age]]&lt;=70,"61-70",IF(PatientData[[#This Row],[Age]]&lt;=80,"71-80","80+"))))))</f>
        <v>51-60</v>
      </c>
    </row>
    <row r="4308" spans="1:13" x14ac:dyDescent="0.25">
      <c r="A4308" t="s">
        <v>4332</v>
      </c>
      <c r="B4308">
        <v>31</v>
      </c>
      <c r="C4308" t="s">
        <v>25</v>
      </c>
      <c r="D4308">
        <v>133</v>
      </c>
      <c r="E4308">
        <v>155.43909309750299</v>
      </c>
      <c r="F4308">
        <v>28.996833215450899</v>
      </c>
      <c r="G4308" t="s">
        <v>14</v>
      </c>
      <c r="H4308" t="s">
        <v>19</v>
      </c>
      <c r="I4308" t="s">
        <v>28</v>
      </c>
      <c r="J4308">
        <v>4</v>
      </c>
      <c r="K4308">
        <v>5365.08</v>
      </c>
      <c r="L4308" t="s">
        <v>20</v>
      </c>
      <c r="M4308" t="str">
        <f>IF(PatientData[[#This Row],[Age]]&lt;=30,"18-30",IF(PatientData[[#This Row],[Age]]&lt;=40,"31-40",IF(PatientData[[#This Row],[Age]]&lt;=50,"41-50",IF(PatientData[[#This Row],[Age]]&lt;=60,"51-60",IF(PatientData[[#This Row],[Age]]&lt;=70,"61-70",IF(PatientData[[#This Row],[Age]]&lt;=80,"71-80","80+"))))))</f>
        <v>31-40</v>
      </c>
    </row>
    <row r="4309" spans="1:13" x14ac:dyDescent="0.25">
      <c r="A4309" t="s">
        <v>4333</v>
      </c>
      <c r="B4309">
        <v>59</v>
      </c>
      <c r="C4309" t="s">
        <v>13</v>
      </c>
      <c r="D4309">
        <v>130</v>
      </c>
      <c r="E4309" t="s">
        <v>10051</v>
      </c>
      <c r="F4309">
        <v>30.6444746819264</v>
      </c>
      <c r="G4309" t="s">
        <v>14</v>
      </c>
      <c r="H4309" t="s">
        <v>19</v>
      </c>
      <c r="I4309" t="s">
        <v>28</v>
      </c>
      <c r="J4309">
        <v>1</v>
      </c>
      <c r="K4309">
        <v>3202.32</v>
      </c>
      <c r="L4309" t="s">
        <v>23</v>
      </c>
      <c r="M4309" t="str">
        <f>IF(PatientData[[#This Row],[Age]]&lt;=30,"18-30",IF(PatientData[[#This Row],[Age]]&lt;=40,"31-40",IF(PatientData[[#This Row],[Age]]&lt;=50,"41-50",IF(PatientData[[#This Row],[Age]]&lt;=60,"51-60",IF(PatientData[[#This Row],[Age]]&lt;=70,"61-70",IF(PatientData[[#This Row],[Age]]&lt;=80,"71-80","80+"))))))</f>
        <v>51-60</v>
      </c>
    </row>
    <row r="4310" spans="1:13" x14ac:dyDescent="0.25">
      <c r="A4310" t="s">
        <v>4334</v>
      </c>
      <c r="B4310">
        <v>61</v>
      </c>
      <c r="C4310" t="s">
        <v>13</v>
      </c>
      <c r="D4310">
        <v>166</v>
      </c>
      <c r="E4310" t="s">
        <v>10051</v>
      </c>
      <c r="F4310">
        <v>20.662242470345301</v>
      </c>
      <c r="G4310" t="s">
        <v>14</v>
      </c>
      <c r="H4310" t="s">
        <v>19</v>
      </c>
      <c r="I4310" t="s">
        <v>28</v>
      </c>
      <c r="J4310">
        <v>1</v>
      </c>
      <c r="K4310">
        <v>3896.5</v>
      </c>
      <c r="L4310" t="s">
        <v>16</v>
      </c>
      <c r="M4310" t="str">
        <f>IF(PatientData[[#This Row],[Age]]&lt;=30,"18-30",IF(PatientData[[#This Row],[Age]]&lt;=40,"31-40",IF(PatientData[[#This Row],[Age]]&lt;=50,"41-50",IF(PatientData[[#This Row],[Age]]&lt;=60,"51-60",IF(PatientData[[#This Row],[Age]]&lt;=70,"61-70",IF(PatientData[[#This Row],[Age]]&lt;=80,"71-80","80+"))))))</f>
        <v>61-70</v>
      </c>
    </row>
    <row r="4311" spans="1:13" x14ac:dyDescent="0.25">
      <c r="A4311" t="s">
        <v>4335</v>
      </c>
      <c r="B4311">
        <v>22</v>
      </c>
      <c r="C4311" t="s">
        <v>13</v>
      </c>
      <c r="D4311">
        <v>126</v>
      </c>
      <c r="E4311">
        <v>240.81682779817601</v>
      </c>
      <c r="F4311">
        <v>31.5217363743321</v>
      </c>
      <c r="G4311" t="s">
        <v>18</v>
      </c>
      <c r="H4311" t="s">
        <v>22</v>
      </c>
      <c r="I4311" t="s">
        <v>26</v>
      </c>
      <c r="J4311">
        <v>4</v>
      </c>
      <c r="K4311">
        <v>17066.04</v>
      </c>
      <c r="L4311" t="s">
        <v>16</v>
      </c>
      <c r="M4311" t="str">
        <f>IF(PatientData[[#This Row],[Age]]&lt;=30,"18-30",IF(PatientData[[#This Row],[Age]]&lt;=40,"31-40",IF(PatientData[[#This Row],[Age]]&lt;=50,"41-50",IF(PatientData[[#This Row],[Age]]&lt;=60,"51-60",IF(PatientData[[#This Row],[Age]]&lt;=70,"61-70",IF(PatientData[[#This Row],[Age]]&lt;=80,"71-80","80+"))))))</f>
        <v>18-30</v>
      </c>
    </row>
    <row r="4312" spans="1:13" x14ac:dyDescent="0.25">
      <c r="A4312" t="s">
        <v>4336</v>
      </c>
      <c r="B4312">
        <v>48</v>
      </c>
      <c r="C4312" t="s">
        <v>13</v>
      </c>
      <c r="D4312">
        <v>126</v>
      </c>
      <c r="E4312">
        <v>309.32962119472899</v>
      </c>
      <c r="F4312">
        <v>25.358340513656501</v>
      </c>
      <c r="G4312" t="s">
        <v>14</v>
      </c>
      <c r="H4312" t="s">
        <v>10051</v>
      </c>
      <c r="I4312" t="s">
        <v>15</v>
      </c>
      <c r="J4312">
        <v>7</v>
      </c>
      <c r="K4312">
        <v>8659.26</v>
      </c>
      <c r="L4312" t="s">
        <v>20</v>
      </c>
      <c r="M4312" t="str">
        <f>IF(PatientData[[#This Row],[Age]]&lt;=30,"18-30",IF(PatientData[[#This Row],[Age]]&lt;=40,"31-40",IF(PatientData[[#This Row],[Age]]&lt;=50,"41-50",IF(PatientData[[#This Row],[Age]]&lt;=60,"51-60",IF(PatientData[[#This Row],[Age]]&lt;=70,"61-70",IF(PatientData[[#This Row],[Age]]&lt;=80,"71-80","80+"))))))</f>
        <v>41-50</v>
      </c>
    </row>
    <row r="4313" spans="1:13" x14ac:dyDescent="0.25">
      <c r="A4313" t="s">
        <v>4337</v>
      </c>
      <c r="B4313">
        <v>46</v>
      </c>
      <c r="C4313" t="s">
        <v>25</v>
      </c>
      <c r="D4313">
        <v>116</v>
      </c>
      <c r="E4313">
        <v>219.54909523542401</v>
      </c>
      <c r="F4313">
        <v>28.707036567131901</v>
      </c>
      <c r="G4313" t="s">
        <v>18</v>
      </c>
      <c r="H4313" t="s">
        <v>19</v>
      </c>
      <c r="I4313" t="s">
        <v>15</v>
      </c>
      <c r="J4313">
        <v>2</v>
      </c>
      <c r="K4313">
        <v>11819.64</v>
      </c>
      <c r="L4313" t="s">
        <v>16</v>
      </c>
      <c r="M4313" t="str">
        <f>IF(PatientData[[#This Row],[Age]]&lt;=30,"18-30",IF(PatientData[[#This Row],[Age]]&lt;=40,"31-40",IF(PatientData[[#This Row],[Age]]&lt;=50,"41-50",IF(PatientData[[#This Row],[Age]]&lt;=60,"51-60",IF(PatientData[[#This Row],[Age]]&lt;=70,"61-70",IF(PatientData[[#This Row],[Age]]&lt;=80,"71-80","80+"))))))</f>
        <v>41-50</v>
      </c>
    </row>
    <row r="4314" spans="1:13" x14ac:dyDescent="0.25">
      <c r="A4314" t="s">
        <v>4338</v>
      </c>
      <c r="B4314">
        <v>57</v>
      </c>
      <c r="C4314" t="s">
        <v>25</v>
      </c>
      <c r="D4314">
        <v>97</v>
      </c>
      <c r="E4314">
        <v>212.039533490216</v>
      </c>
      <c r="F4314">
        <v>29.280063376904199</v>
      </c>
      <c r="G4314" t="s">
        <v>18</v>
      </c>
      <c r="H4314" t="s">
        <v>10051</v>
      </c>
      <c r="I4314" t="s">
        <v>15</v>
      </c>
      <c r="J4314">
        <v>5</v>
      </c>
      <c r="K4314">
        <v>11519.18</v>
      </c>
      <c r="L4314" t="s">
        <v>20</v>
      </c>
      <c r="M4314" t="str">
        <f>IF(PatientData[[#This Row],[Age]]&lt;=30,"18-30",IF(PatientData[[#This Row],[Age]]&lt;=40,"31-40",IF(PatientData[[#This Row],[Age]]&lt;=50,"41-50",IF(PatientData[[#This Row],[Age]]&lt;=60,"51-60",IF(PatientData[[#This Row],[Age]]&lt;=70,"61-70",IF(PatientData[[#This Row],[Age]]&lt;=80,"71-80","80+"))))))</f>
        <v>51-60</v>
      </c>
    </row>
    <row r="4315" spans="1:13" x14ac:dyDescent="0.25">
      <c r="A4315" t="s">
        <v>4339</v>
      </c>
      <c r="B4315">
        <v>74</v>
      </c>
      <c r="C4315" t="s">
        <v>25</v>
      </c>
      <c r="D4315">
        <v>123</v>
      </c>
      <c r="E4315">
        <v>176.52532977714301</v>
      </c>
      <c r="F4315">
        <v>26.593342155057801</v>
      </c>
      <c r="G4315" t="s">
        <v>18</v>
      </c>
      <c r="H4315" t="s">
        <v>22</v>
      </c>
      <c r="I4315" t="s">
        <v>26</v>
      </c>
      <c r="J4315">
        <v>2</v>
      </c>
      <c r="K4315">
        <v>10964.45</v>
      </c>
      <c r="L4315" t="s">
        <v>23</v>
      </c>
      <c r="M4315" t="str">
        <f>IF(PatientData[[#This Row],[Age]]&lt;=30,"18-30",IF(PatientData[[#This Row],[Age]]&lt;=40,"31-40",IF(PatientData[[#This Row],[Age]]&lt;=50,"41-50",IF(PatientData[[#This Row],[Age]]&lt;=60,"51-60",IF(PatientData[[#This Row],[Age]]&lt;=70,"61-70",IF(PatientData[[#This Row],[Age]]&lt;=80,"71-80","80+"))))))</f>
        <v>71-80</v>
      </c>
    </row>
    <row r="4316" spans="1:13" x14ac:dyDescent="0.25">
      <c r="A4316" t="s">
        <v>4340</v>
      </c>
      <c r="B4316">
        <v>70</v>
      </c>
      <c r="C4316" t="s">
        <v>25</v>
      </c>
      <c r="D4316">
        <v>132</v>
      </c>
      <c r="E4316">
        <v>280.27937469220302</v>
      </c>
      <c r="F4316">
        <v>31.1365757559741</v>
      </c>
      <c r="G4316" t="s">
        <v>14</v>
      </c>
      <c r="H4316" t="s">
        <v>19</v>
      </c>
      <c r="I4316" t="s">
        <v>15</v>
      </c>
      <c r="J4316">
        <v>4</v>
      </c>
      <c r="K4316">
        <v>9724.18</v>
      </c>
      <c r="L4316" t="s">
        <v>16</v>
      </c>
      <c r="M4316" t="str">
        <f>IF(PatientData[[#This Row],[Age]]&lt;=30,"18-30",IF(PatientData[[#This Row],[Age]]&lt;=40,"31-40",IF(PatientData[[#This Row],[Age]]&lt;=50,"41-50",IF(PatientData[[#This Row],[Age]]&lt;=60,"51-60",IF(PatientData[[#This Row],[Age]]&lt;=70,"61-70",IF(PatientData[[#This Row],[Age]]&lt;=80,"71-80","80+"))))))</f>
        <v>61-70</v>
      </c>
    </row>
    <row r="4317" spans="1:13" x14ac:dyDescent="0.25">
      <c r="A4317" t="s">
        <v>4341</v>
      </c>
      <c r="B4317">
        <v>60</v>
      </c>
      <c r="C4317" t="s">
        <v>25</v>
      </c>
      <c r="D4317">
        <v>109</v>
      </c>
      <c r="E4317">
        <v>226.59685751700201</v>
      </c>
      <c r="F4317">
        <v>25.689607115620898</v>
      </c>
      <c r="G4317" t="s">
        <v>10051</v>
      </c>
      <c r="H4317" t="s">
        <v>19</v>
      </c>
      <c r="I4317" t="s">
        <v>28</v>
      </c>
      <c r="J4317">
        <v>2</v>
      </c>
      <c r="K4317">
        <v>3932.11</v>
      </c>
      <c r="L4317" t="s">
        <v>23</v>
      </c>
      <c r="M4317" t="str">
        <f>IF(PatientData[[#This Row],[Age]]&lt;=30,"18-30",IF(PatientData[[#This Row],[Age]]&lt;=40,"31-40",IF(PatientData[[#This Row],[Age]]&lt;=50,"41-50",IF(PatientData[[#This Row],[Age]]&lt;=60,"51-60",IF(PatientData[[#This Row],[Age]]&lt;=70,"61-70",IF(PatientData[[#This Row],[Age]]&lt;=80,"71-80","80+"))))))</f>
        <v>51-60</v>
      </c>
    </row>
    <row r="4318" spans="1:13" x14ac:dyDescent="0.25">
      <c r="A4318" t="s">
        <v>4342</v>
      </c>
      <c r="B4318">
        <v>32</v>
      </c>
      <c r="C4318" t="s">
        <v>13</v>
      </c>
      <c r="D4318">
        <v>132</v>
      </c>
      <c r="E4318">
        <v>275.13291716930303</v>
      </c>
      <c r="F4318">
        <v>26.955727956054499</v>
      </c>
      <c r="G4318" t="s">
        <v>18</v>
      </c>
      <c r="H4318" t="s">
        <v>22</v>
      </c>
      <c r="I4318" t="s">
        <v>15</v>
      </c>
      <c r="J4318">
        <v>3</v>
      </c>
      <c r="K4318">
        <v>13766.36</v>
      </c>
      <c r="L4318" t="s">
        <v>16</v>
      </c>
      <c r="M4318" t="str">
        <f>IF(PatientData[[#This Row],[Age]]&lt;=30,"18-30",IF(PatientData[[#This Row],[Age]]&lt;=40,"31-40",IF(PatientData[[#This Row],[Age]]&lt;=50,"41-50",IF(PatientData[[#This Row],[Age]]&lt;=60,"51-60",IF(PatientData[[#This Row],[Age]]&lt;=70,"61-70",IF(PatientData[[#This Row],[Age]]&lt;=80,"71-80","80+"))))))</f>
        <v>31-40</v>
      </c>
    </row>
    <row r="4319" spans="1:13" x14ac:dyDescent="0.25">
      <c r="A4319" t="s">
        <v>4343</v>
      </c>
      <c r="B4319">
        <v>67</v>
      </c>
      <c r="C4319" t="s">
        <v>13</v>
      </c>
      <c r="D4319" t="s">
        <v>10051</v>
      </c>
      <c r="E4319">
        <v>181.58061775023901</v>
      </c>
      <c r="F4319">
        <v>32.722635777196501</v>
      </c>
      <c r="G4319" t="s">
        <v>14</v>
      </c>
      <c r="H4319" t="s">
        <v>22</v>
      </c>
      <c r="I4319" t="s">
        <v>15</v>
      </c>
      <c r="J4319">
        <v>3</v>
      </c>
      <c r="K4319">
        <v>6557.4</v>
      </c>
      <c r="L4319" t="s">
        <v>23</v>
      </c>
      <c r="M4319" t="str">
        <f>IF(PatientData[[#This Row],[Age]]&lt;=30,"18-30",IF(PatientData[[#This Row],[Age]]&lt;=40,"31-40",IF(PatientData[[#This Row],[Age]]&lt;=50,"41-50",IF(PatientData[[#This Row],[Age]]&lt;=60,"51-60",IF(PatientData[[#This Row],[Age]]&lt;=70,"61-70",IF(PatientData[[#This Row],[Age]]&lt;=80,"71-80","80+"))))))</f>
        <v>61-70</v>
      </c>
    </row>
    <row r="4320" spans="1:13" x14ac:dyDescent="0.25">
      <c r="A4320" t="s">
        <v>4344</v>
      </c>
      <c r="B4320">
        <v>30</v>
      </c>
      <c r="C4320" t="s">
        <v>13</v>
      </c>
      <c r="D4320">
        <v>121</v>
      </c>
      <c r="E4320">
        <v>188.29420023277399</v>
      </c>
      <c r="F4320">
        <v>22.907012503383601</v>
      </c>
      <c r="G4320" t="s">
        <v>14</v>
      </c>
      <c r="H4320" t="s">
        <v>22</v>
      </c>
      <c r="I4320" t="s">
        <v>15</v>
      </c>
      <c r="J4320">
        <v>5</v>
      </c>
      <c r="K4320">
        <v>12117.51</v>
      </c>
      <c r="L4320" t="s">
        <v>16</v>
      </c>
      <c r="M4320" t="str">
        <f>IF(PatientData[[#This Row],[Age]]&lt;=30,"18-30",IF(PatientData[[#This Row],[Age]]&lt;=40,"31-40",IF(PatientData[[#This Row],[Age]]&lt;=50,"41-50",IF(PatientData[[#This Row],[Age]]&lt;=60,"51-60",IF(PatientData[[#This Row],[Age]]&lt;=70,"61-70",IF(PatientData[[#This Row],[Age]]&lt;=80,"71-80","80+"))))))</f>
        <v>18-30</v>
      </c>
    </row>
    <row r="4321" spans="1:13" x14ac:dyDescent="0.25">
      <c r="A4321" t="s">
        <v>4345</v>
      </c>
      <c r="B4321">
        <v>73</v>
      </c>
      <c r="C4321" t="s">
        <v>13</v>
      </c>
      <c r="D4321">
        <v>143</v>
      </c>
      <c r="E4321">
        <v>260.38859070175403</v>
      </c>
      <c r="F4321">
        <v>32.383470627000897</v>
      </c>
      <c r="G4321" t="s">
        <v>36</v>
      </c>
      <c r="H4321" t="s">
        <v>19</v>
      </c>
      <c r="I4321" t="s">
        <v>15</v>
      </c>
      <c r="J4321">
        <v>3</v>
      </c>
      <c r="K4321">
        <v>12129.06</v>
      </c>
      <c r="L4321" t="s">
        <v>16</v>
      </c>
      <c r="M4321" t="str">
        <f>IF(PatientData[[#This Row],[Age]]&lt;=30,"18-30",IF(PatientData[[#This Row],[Age]]&lt;=40,"31-40",IF(PatientData[[#This Row],[Age]]&lt;=50,"41-50",IF(PatientData[[#This Row],[Age]]&lt;=60,"51-60",IF(PatientData[[#This Row],[Age]]&lt;=70,"61-70",IF(PatientData[[#This Row],[Age]]&lt;=80,"71-80","80+"))))))</f>
        <v>71-80</v>
      </c>
    </row>
    <row r="4322" spans="1:13" x14ac:dyDescent="0.25">
      <c r="A4322" t="s">
        <v>4346</v>
      </c>
      <c r="B4322">
        <v>65</v>
      </c>
      <c r="C4322" t="s">
        <v>13</v>
      </c>
      <c r="D4322">
        <v>108</v>
      </c>
      <c r="E4322">
        <v>194.35064768571701</v>
      </c>
      <c r="F4322">
        <v>22.229685389327202</v>
      </c>
      <c r="G4322" t="s">
        <v>36</v>
      </c>
      <c r="H4322" t="s">
        <v>19</v>
      </c>
      <c r="I4322" t="s">
        <v>26</v>
      </c>
      <c r="J4322">
        <v>2</v>
      </c>
      <c r="K4322">
        <v>17411.060000000001</v>
      </c>
      <c r="L4322" t="s">
        <v>16</v>
      </c>
      <c r="M4322" t="str">
        <f>IF(PatientData[[#This Row],[Age]]&lt;=30,"18-30",IF(PatientData[[#This Row],[Age]]&lt;=40,"31-40",IF(PatientData[[#This Row],[Age]]&lt;=50,"41-50",IF(PatientData[[#This Row],[Age]]&lt;=60,"51-60",IF(PatientData[[#This Row],[Age]]&lt;=70,"61-70",IF(PatientData[[#This Row],[Age]]&lt;=80,"71-80","80+"))))))</f>
        <v>61-70</v>
      </c>
    </row>
    <row r="4323" spans="1:13" x14ac:dyDescent="0.25">
      <c r="A4323" t="s">
        <v>4347</v>
      </c>
      <c r="B4323">
        <v>53</v>
      </c>
      <c r="C4323" t="s">
        <v>13</v>
      </c>
      <c r="D4323">
        <v>94</v>
      </c>
      <c r="E4323">
        <v>211.77856353349799</v>
      </c>
      <c r="F4323">
        <v>27.296519184434398</v>
      </c>
      <c r="G4323" t="s">
        <v>14</v>
      </c>
      <c r="H4323" t="s">
        <v>22</v>
      </c>
      <c r="I4323" t="s">
        <v>15</v>
      </c>
      <c r="J4323">
        <v>3</v>
      </c>
      <c r="K4323">
        <v>10232.290000000001</v>
      </c>
      <c r="L4323" t="s">
        <v>16</v>
      </c>
      <c r="M4323" t="str">
        <f>IF(PatientData[[#This Row],[Age]]&lt;=30,"18-30",IF(PatientData[[#This Row],[Age]]&lt;=40,"31-40",IF(PatientData[[#This Row],[Age]]&lt;=50,"41-50",IF(PatientData[[#This Row],[Age]]&lt;=60,"51-60",IF(PatientData[[#This Row],[Age]]&lt;=70,"61-70",IF(PatientData[[#This Row],[Age]]&lt;=80,"71-80","80+"))))))</f>
        <v>51-60</v>
      </c>
    </row>
    <row r="4324" spans="1:13" x14ac:dyDescent="0.25">
      <c r="A4324" t="s">
        <v>4348</v>
      </c>
      <c r="B4324">
        <v>38</v>
      </c>
      <c r="C4324" t="s">
        <v>13</v>
      </c>
      <c r="D4324">
        <v>127</v>
      </c>
      <c r="E4324" t="s">
        <v>10051</v>
      </c>
      <c r="F4324" t="s">
        <v>10051</v>
      </c>
      <c r="G4324" t="s">
        <v>14</v>
      </c>
      <c r="H4324" t="s">
        <v>19</v>
      </c>
      <c r="I4324" t="s">
        <v>28</v>
      </c>
      <c r="J4324">
        <v>3</v>
      </c>
      <c r="K4324" t="s">
        <v>10051</v>
      </c>
      <c r="L4324" t="s">
        <v>20</v>
      </c>
      <c r="M4324" t="str">
        <f>IF(PatientData[[#This Row],[Age]]&lt;=30,"18-30",IF(PatientData[[#This Row],[Age]]&lt;=40,"31-40",IF(PatientData[[#This Row],[Age]]&lt;=50,"41-50",IF(PatientData[[#This Row],[Age]]&lt;=60,"51-60",IF(PatientData[[#This Row],[Age]]&lt;=70,"61-70",IF(PatientData[[#This Row],[Age]]&lt;=80,"71-80","80+"))))))</f>
        <v>31-40</v>
      </c>
    </row>
    <row r="4325" spans="1:13" x14ac:dyDescent="0.25">
      <c r="A4325" t="s">
        <v>4349</v>
      </c>
      <c r="B4325">
        <v>54</v>
      </c>
      <c r="C4325" t="s">
        <v>13</v>
      </c>
      <c r="D4325">
        <v>129</v>
      </c>
      <c r="E4325">
        <v>270.883655260887</v>
      </c>
      <c r="F4325">
        <v>25.415139461235299</v>
      </c>
      <c r="G4325" t="s">
        <v>14</v>
      </c>
      <c r="H4325" t="s">
        <v>19</v>
      </c>
      <c r="I4325" t="s">
        <v>28</v>
      </c>
      <c r="J4325">
        <v>3</v>
      </c>
      <c r="K4325">
        <v>4511.53</v>
      </c>
      <c r="L4325" t="s">
        <v>16</v>
      </c>
      <c r="M4325" t="str">
        <f>IF(PatientData[[#This Row],[Age]]&lt;=30,"18-30",IF(PatientData[[#This Row],[Age]]&lt;=40,"31-40",IF(PatientData[[#This Row],[Age]]&lt;=50,"41-50",IF(PatientData[[#This Row],[Age]]&lt;=60,"51-60",IF(PatientData[[#This Row],[Age]]&lt;=70,"61-70",IF(PatientData[[#This Row],[Age]]&lt;=80,"71-80","80+"))))))</f>
        <v>51-60</v>
      </c>
    </row>
    <row r="4326" spans="1:13" x14ac:dyDescent="0.25">
      <c r="A4326" t="s">
        <v>4350</v>
      </c>
      <c r="B4326">
        <v>41</v>
      </c>
      <c r="C4326" t="s">
        <v>13</v>
      </c>
      <c r="D4326">
        <v>157</v>
      </c>
      <c r="E4326">
        <v>286.66443254256802</v>
      </c>
      <c r="F4326">
        <v>33.904649132274201</v>
      </c>
      <c r="G4326" t="s">
        <v>18</v>
      </c>
      <c r="H4326" t="s">
        <v>22</v>
      </c>
      <c r="I4326" t="s">
        <v>26</v>
      </c>
      <c r="J4326">
        <v>3</v>
      </c>
      <c r="K4326">
        <v>17314.150000000001</v>
      </c>
      <c r="L4326" t="s">
        <v>16</v>
      </c>
      <c r="M4326" t="str">
        <f>IF(PatientData[[#This Row],[Age]]&lt;=30,"18-30",IF(PatientData[[#This Row],[Age]]&lt;=40,"31-40",IF(PatientData[[#This Row],[Age]]&lt;=50,"41-50",IF(PatientData[[#This Row],[Age]]&lt;=60,"51-60",IF(PatientData[[#This Row],[Age]]&lt;=70,"61-70",IF(PatientData[[#This Row],[Age]]&lt;=80,"71-80","80+"))))))</f>
        <v>41-50</v>
      </c>
    </row>
    <row r="4327" spans="1:13" x14ac:dyDescent="0.25">
      <c r="A4327" t="s">
        <v>4351</v>
      </c>
      <c r="B4327">
        <v>62</v>
      </c>
      <c r="C4327" t="s">
        <v>13</v>
      </c>
      <c r="D4327">
        <v>90</v>
      </c>
      <c r="E4327">
        <v>185.99921235427499</v>
      </c>
      <c r="F4327">
        <v>24.666879612252199</v>
      </c>
      <c r="G4327" t="s">
        <v>14</v>
      </c>
      <c r="H4327" t="s">
        <v>19</v>
      </c>
      <c r="I4327" t="s">
        <v>28</v>
      </c>
      <c r="J4327">
        <v>4</v>
      </c>
      <c r="K4327">
        <v>4403.33</v>
      </c>
      <c r="L4327" t="s">
        <v>16</v>
      </c>
      <c r="M4327" t="str">
        <f>IF(PatientData[[#This Row],[Age]]&lt;=30,"18-30",IF(PatientData[[#This Row],[Age]]&lt;=40,"31-40",IF(PatientData[[#This Row],[Age]]&lt;=50,"41-50",IF(PatientData[[#This Row],[Age]]&lt;=60,"51-60",IF(PatientData[[#This Row],[Age]]&lt;=70,"61-70",IF(PatientData[[#This Row],[Age]]&lt;=80,"71-80","80+"))))))</f>
        <v>61-70</v>
      </c>
    </row>
    <row r="4328" spans="1:13" x14ac:dyDescent="0.25">
      <c r="A4328" t="s">
        <v>4352</v>
      </c>
      <c r="B4328">
        <v>43</v>
      </c>
      <c r="C4328" t="s">
        <v>25</v>
      </c>
      <c r="D4328">
        <v>121</v>
      </c>
      <c r="E4328">
        <v>224.287481742436</v>
      </c>
      <c r="F4328">
        <v>23.970803570118498</v>
      </c>
      <c r="G4328" t="s">
        <v>14</v>
      </c>
      <c r="H4328" t="s">
        <v>19</v>
      </c>
      <c r="I4328" t="s">
        <v>28</v>
      </c>
      <c r="J4328">
        <v>4</v>
      </c>
      <c r="K4328">
        <v>5281.54</v>
      </c>
      <c r="L4328" t="s">
        <v>16</v>
      </c>
      <c r="M4328" t="str">
        <f>IF(PatientData[[#This Row],[Age]]&lt;=30,"18-30",IF(PatientData[[#This Row],[Age]]&lt;=40,"31-40",IF(PatientData[[#This Row],[Age]]&lt;=50,"41-50",IF(PatientData[[#This Row],[Age]]&lt;=60,"51-60",IF(PatientData[[#This Row],[Age]]&lt;=70,"61-70",IF(PatientData[[#This Row],[Age]]&lt;=80,"71-80","80+"))))))</f>
        <v>41-50</v>
      </c>
    </row>
    <row r="4329" spans="1:13" x14ac:dyDescent="0.25">
      <c r="A4329" t="s">
        <v>4353</v>
      </c>
      <c r="B4329">
        <v>49</v>
      </c>
      <c r="C4329" t="s">
        <v>13</v>
      </c>
      <c r="D4329">
        <v>137</v>
      </c>
      <c r="E4329">
        <v>199.94530737737799</v>
      </c>
      <c r="F4329">
        <v>30.0825052039173</v>
      </c>
      <c r="G4329" t="s">
        <v>18</v>
      </c>
      <c r="H4329" t="s">
        <v>19</v>
      </c>
      <c r="I4329" t="s">
        <v>15</v>
      </c>
      <c r="J4329">
        <v>4</v>
      </c>
      <c r="K4329">
        <v>9298.8700000000008</v>
      </c>
      <c r="L4329" t="s">
        <v>16</v>
      </c>
      <c r="M4329" t="str">
        <f>IF(PatientData[[#This Row],[Age]]&lt;=30,"18-30",IF(PatientData[[#This Row],[Age]]&lt;=40,"31-40",IF(PatientData[[#This Row],[Age]]&lt;=50,"41-50",IF(PatientData[[#This Row],[Age]]&lt;=60,"51-60",IF(PatientData[[#This Row],[Age]]&lt;=70,"61-70",IF(PatientData[[#This Row],[Age]]&lt;=80,"71-80","80+"))))))</f>
        <v>41-50</v>
      </c>
    </row>
    <row r="4330" spans="1:13" x14ac:dyDescent="0.25">
      <c r="A4330" t="s">
        <v>4354</v>
      </c>
      <c r="B4330">
        <v>60</v>
      </c>
      <c r="C4330" t="s">
        <v>25</v>
      </c>
      <c r="D4330">
        <v>129</v>
      </c>
      <c r="E4330">
        <v>201.176691811642</v>
      </c>
      <c r="F4330">
        <v>31.923387597601</v>
      </c>
      <c r="G4330" t="s">
        <v>18</v>
      </c>
      <c r="H4330" t="s">
        <v>19</v>
      </c>
      <c r="I4330" t="s">
        <v>15</v>
      </c>
      <c r="J4330">
        <v>1</v>
      </c>
      <c r="K4330">
        <v>3993.45</v>
      </c>
      <c r="L4330" t="s">
        <v>16</v>
      </c>
      <c r="M4330" t="str">
        <f>IF(PatientData[[#This Row],[Age]]&lt;=30,"18-30",IF(PatientData[[#This Row],[Age]]&lt;=40,"31-40",IF(PatientData[[#This Row],[Age]]&lt;=50,"41-50",IF(PatientData[[#This Row],[Age]]&lt;=60,"51-60",IF(PatientData[[#This Row],[Age]]&lt;=70,"61-70",IF(PatientData[[#This Row],[Age]]&lt;=80,"71-80","80+"))))))</f>
        <v>51-60</v>
      </c>
    </row>
    <row r="4331" spans="1:13" x14ac:dyDescent="0.25">
      <c r="A4331" t="s">
        <v>4355</v>
      </c>
      <c r="B4331">
        <v>46</v>
      </c>
      <c r="C4331" t="s">
        <v>13</v>
      </c>
      <c r="D4331">
        <v>117</v>
      </c>
      <c r="E4331">
        <v>205.06179194330301</v>
      </c>
      <c r="F4331">
        <v>27.897488515415201</v>
      </c>
      <c r="G4331" t="s">
        <v>36</v>
      </c>
      <c r="H4331" t="s">
        <v>22</v>
      </c>
      <c r="I4331" t="s">
        <v>26</v>
      </c>
      <c r="J4331">
        <v>6</v>
      </c>
      <c r="K4331" t="s">
        <v>10051</v>
      </c>
      <c r="L4331" t="s">
        <v>16</v>
      </c>
      <c r="M4331" t="str">
        <f>IF(PatientData[[#This Row],[Age]]&lt;=30,"18-30",IF(PatientData[[#This Row],[Age]]&lt;=40,"31-40",IF(PatientData[[#This Row],[Age]]&lt;=50,"41-50",IF(PatientData[[#This Row],[Age]]&lt;=60,"51-60",IF(PatientData[[#This Row],[Age]]&lt;=70,"61-70",IF(PatientData[[#This Row],[Age]]&lt;=80,"71-80","80+"))))))</f>
        <v>41-50</v>
      </c>
    </row>
    <row r="4332" spans="1:13" x14ac:dyDescent="0.25">
      <c r="A4332" t="s">
        <v>4356</v>
      </c>
      <c r="B4332">
        <v>63</v>
      </c>
      <c r="C4332" t="s">
        <v>25</v>
      </c>
      <c r="D4332" t="s">
        <v>10051</v>
      </c>
      <c r="E4332">
        <v>292.33203484356198</v>
      </c>
      <c r="F4332">
        <v>35.2538511515557</v>
      </c>
      <c r="G4332" t="s">
        <v>18</v>
      </c>
      <c r="H4332" t="s">
        <v>19</v>
      </c>
      <c r="I4332" t="s">
        <v>15</v>
      </c>
      <c r="J4332">
        <v>2</v>
      </c>
      <c r="K4332">
        <v>10809.93</v>
      </c>
      <c r="L4332" t="s">
        <v>43</v>
      </c>
      <c r="M4332" t="str">
        <f>IF(PatientData[[#This Row],[Age]]&lt;=30,"18-30",IF(PatientData[[#This Row],[Age]]&lt;=40,"31-40",IF(PatientData[[#This Row],[Age]]&lt;=50,"41-50",IF(PatientData[[#This Row],[Age]]&lt;=60,"51-60",IF(PatientData[[#This Row],[Age]]&lt;=70,"61-70",IF(PatientData[[#This Row],[Age]]&lt;=80,"71-80","80+"))))))</f>
        <v>61-70</v>
      </c>
    </row>
    <row r="4333" spans="1:13" x14ac:dyDescent="0.25">
      <c r="A4333" t="s">
        <v>4357</v>
      </c>
      <c r="B4333">
        <v>59</v>
      </c>
      <c r="C4333" t="s">
        <v>13</v>
      </c>
      <c r="D4333">
        <v>142</v>
      </c>
      <c r="E4333">
        <v>180.08545803448999</v>
      </c>
      <c r="F4333">
        <v>33.796023495818403</v>
      </c>
      <c r="G4333" t="s">
        <v>36</v>
      </c>
      <c r="H4333" t="s">
        <v>22</v>
      </c>
      <c r="I4333" t="s">
        <v>26</v>
      </c>
      <c r="J4333">
        <v>4</v>
      </c>
      <c r="K4333">
        <v>13792.93</v>
      </c>
      <c r="L4333" t="s">
        <v>16</v>
      </c>
      <c r="M4333" t="str">
        <f>IF(PatientData[[#This Row],[Age]]&lt;=30,"18-30",IF(PatientData[[#This Row],[Age]]&lt;=40,"31-40",IF(PatientData[[#This Row],[Age]]&lt;=50,"41-50",IF(PatientData[[#This Row],[Age]]&lt;=60,"51-60",IF(PatientData[[#This Row],[Age]]&lt;=70,"61-70",IF(PatientData[[#This Row],[Age]]&lt;=80,"71-80","80+"))))))</f>
        <v>51-60</v>
      </c>
    </row>
    <row r="4334" spans="1:13" x14ac:dyDescent="0.25">
      <c r="A4334" t="s">
        <v>4358</v>
      </c>
      <c r="B4334">
        <v>81</v>
      </c>
      <c r="C4334" t="s">
        <v>13</v>
      </c>
      <c r="D4334">
        <v>131</v>
      </c>
      <c r="E4334">
        <v>211.77849340331301</v>
      </c>
      <c r="F4334">
        <v>23.9448696048984</v>
      </c>
      <c r="G4334" t="s">
        <v>18</v>
      </c>
      <c r="H4334" t="s">
        <v>22</v>
      </c>
      <c r="I4334" t="s">
        <v>26</v>
      </c>
      <c r="J4334">
        <v>1</v>
      </c>
      <c r="K4334">
        <v>18791.59</v>
      </c>
      <c r="L4334" t="s">
        <v>16</v>
      </c>
      <c r="M4334" t="str">
        <f>IF(PatientData[[#This Row],[Age]]&lt;=30,"18-30",IF(PatientData[[#This Row],[Age]]&lt;=40,"31-40",IF(PatientData[[#This Row],[Age]]&lt;=50,"41-50",IF(PatientData[[#This Row],[Age]]&lt;=60,"51-60",IF(PatientData[[#This Row],[Age]]&lt;=70,"61-70",IF(PatientData[[#This Row],[Age]]&lt;=80,"71-80","80+"))))))</f>
        <v>80+</v>
      </c>
    </row>
    <row r="4335" spans="1:13" x14ac:dyDescent="0.25">
      <c r="A4335" t="s">
        <v>4359</v>
      </c>
      <c r="B4335">
        <v>81</v>
      </c>
      <c r="C4335" t="s">
        <v>13</v>
      </c>
      <c r="D4335">
        <v>165</v>
      </c>
      <c r="E4335">
        <v>246.32149564769699</v>
      </c>
      <c r="F4335">
        <v>28.895237248200999</v>
      </c>
      <c r="G4335" t="s">
        <v>14</v>
      </c>
      <c r="H4335" t="s">
        <v>19</v>
      </c>
      <c r="I4335" t="s">
        <v>28</v>
      </c>
      <c r="J4335">
        <v>4</v>
      </c>
      <c r="K4335">
        <v>6108.24</v>
      </c>
      <c r="L4335" t="s">
        <v>16</v>
      </c>
      <c r="M4335" t="str">
        <f>IF(PatientData[[#This Row],[Age]]&lt;=30,"18-30",IF(PatientData[[#This Row],[Age]]&lt;=40,"31-40",IF(PatientData[[#This Row],[Age]]&lt;=50,"41-50",IF(PatientData[[#This Row],[Age]]&lt;=60,"51-60",IF(PatientData[[#This Row],[Age]]&lt;=70,"61-70",IF(PatientData[[#This Row],[Age]]&lt;=80,"71-80","80+"))))))</f>
        <v>80+</v>
      </c>
    </row>
    <row r="4336" spans="1:13" x14ac:dyDescent="0.25">
      <c r="A4336" t="s">
        <v>4360</v>
      </c>
      <c r="B4336">
        <v>75</v>
      </c>
      <c r="C4336" t="s">
        <v>25</v>
      </c>
      <c r="D4336">
        <v>131</v>
      </c>
      <c r="E4336">
        <v>235.73437217836801</v>
      </c>
      <c r="F4336">
        <v>26.506472425928202</v>
      </c>
      <c r="G4336" t="s">
        <v>36</v>
      </c>
      <c r="H4336" t="s">
        <v>22</v>
      </c>
      <c r="I4336" t="s">
        <v>26</v>
      </c>
      <c r="J4336">
        <v>2</v>
      </c>
      <c r="K4336">
        <v>17509.73</v>
      </c>
      <c r="L4336" t="s">
        <v>43</v>
      </c>
      <c r="M4336" t="str">
        <f>IF(PatientData[[#This Row],[Age]]&lt;=30,"18-30",IF(PatientData[[#This Row],[Age]]&lt;=40,"31-40",IF(PatientData[[#This Row],[Age]]&lt;=50,"41-50",IF(PatientData[[#This Row],[Age]]&lt;=60,"51-60",IF(PatientData[[#This Row],[Age]]&lt;=70,"61-70",IF(PatientData[[#This Row],[Age]]&lt;=80,"71-80","80+"))))))</f>
        <v>71-80</v>
      </c>
    </row>
    <row r="4337" spans="1:13" x14ac:dyDescent="0.25">
      <c r="A4337" t="s">
        <v>4361</v>
      </c>
      <c r="B4337">
        <v>65</v>
      </c>
      <c r="C4337" t="s">
        <v>25</v>
      </c>
      <c r="D4337">
        <v>124</v>
      </c>
      <c r="E4337">
        <v>176.02052471696101</v>
      </c>
      <c r="F4337">
        <v>28.725909545162299</v>
      </c>
      <c r="G4337" t="s">
        <v>14</v>
      </c>
      <c r="H4337" t="s">
        <v>19</v>
      </c>
      <c r="I4337" t="s">
        <v>28</v>
      </c>
      <c r="J4337">
        <v>2</v>
      </c>
      <c r="K4337">
        <v>3284.43</v>
      </c>
      <c r="L4337" t="s">
        <v>16</v>
      </c>
      <c r="M4337" t="str">
        <f>IF(PatientData[[#This Row],[Age]]&lt;=30,"18-30",IF(PatientData[[#This Row],[Age]]&lt;=40,"31-40",IF(PatientData[[#This Row],[Age]]&lt;=50,"41-50",IF(PatientData[[#This Row],[Age]]&lt;=60,"51-60",IF(PatientData[[#This Row],[Age]]&lt;=70,"61-70",IF(PatientData[[#This Row],[Age]]&lt;=80,"71-80","80+"))))))</f>
        <v>61-70</v>
      </c>
    </row>
    <row r="4338" spans="1:13" x14ac:dyDescent="0.25">
      <c r="A4338" t="s">
        <v>4362</v>
      </c>
      <c r="B4338">
        <v>69</v>
      </c>
      <c r="C4338" t="s">
        <v>13</v>
      </c>
      <c r="D4338">
        <v>157</v>
      </c>
      <c r="E4338">
        <v>207.18039739845301</v>
      </c>
      <c r="F4338">
        <v>29.4542475539929</v>
      </c>
      <c r="G4338" t="s">
        <v>18</v>
      </c>
      <c r="H4338" t="s">
        <v>19</v>
      </c>
      <c r="I4338" t="s">
        <v>15</v>
      </c>
      <c r="J4338">
        <v>4</v>
      </c>
      <c r="K4338">
        <v>6782.33</v>
      </c>
      <c r="L4338" t="s">
        <v>16</v>
      </c>
      <c r="M4338" t="str">
        <f>IF(PatientData[[#This Row],[Age]]&lt;=30,"18-30",IF(PatientData[[#This Row],[Age]]&lt;=40,"31-40",IF(PatientData[[#This Row],[Age]]&lt;=50,"41-50",IF(PatientData[[#This Row],[Age]]&lt;=60,"51-60",IF(PatientData[[#This Row],[Age]]&lt;=70,"61-70",IF(PatientData[[#This Row],[Age]]&lt;=80,"71-80","80+"))))))</f>
        <v>61-70</v>
      </c>
    </row>
    <row r="4339" spans="1:13" x14ac:dyDescent="0.25">
      <c r="A4339" t="s">
        <v>4363</v>
      </c>
      <c r="B4339">
        <v>64</v>
      </c>
      <c r="C4339" t="s">
        <v>13</v>
      </c>
      <c r="D4339">
        <v>164</v>
      </c>
      <c r="E4339">
        <v>236.05849996821399</v>
      </c>
      <c r="F4339">
        <v>23.0822259797946</v>
      </c>
      <c r="G4339" t="s">
        <v>14</v>
      </c>
      <c r="H4339" t="s">
        <v>22</v>
      </c>
      <c r="I4339" t="s">
        <v>15</v>
      </c>
      <c r="J4339">
        <v>4</v>
      </c>
      <c r="K4339">
        <v>6800.23</v>
      </c>
      <c r="L4339" t="s">
        <v>10051</v>
      </c>
      <c r="M4339" t="str">
        <f>IF(PatientData[[#This Row],[Age]]&lt;=30,"18-30",IF(PatientData[[#This Row],[Age]]&lt;=40,"31-40",IF(PatientData[[#This Row],[Age]]&lt;=50,"41-50",IF(PatientData[[#This Row],[Age]]&lt;=60,"51-60",IF(PatientData[[#This Row],[Age]]&lt;=70,"61-70",IF(PatientData[[#This Row],[Age]]&lt;=80,"71-80","80+"))))))</f>
        <v>61-70</v>
      </c>
    </row>
    <row r="4340" spans="1:13" x14ac:dyDescent="0.25">
      <c r="A4340" t="s">
        <v>4364</v>
      </c>
      <c r="B4340">
        <v>55</v>
      </c>
      <c r="C4340" t="s">
        <v>25</v>
      </c>
      <c r="D4340">
        <v>135</v>
      </c>
      <c r="E4340">
        <v>219.93290731465601</v>
      </c>
      <c r="F4340">
        <v>31.1276946158371</v>
      </c>
      <c r="G4340" t="s">
        <v>14</v>
      </c>
      <c r="H4340" t="s">
        <v>19</v>
      </c>
      <c r="I4340" t="s">
        <v>28</v>
      </c>
      <c r="J4340">
        <v>4</v>
      </c>
      <c r="K4340">
        <v>6541.5</v>
      </c>
      <c r="L4340" t="s">
        <v>23</v>
      </c>
      <c r="M4340" t="str">
        <f>IF(PatientData[[#This Row],[Age]]&lt;=30,"18-30",IF(PatientData[[#This Row],[Age]]&lt;=40,"31-40",IF(PatientData[[#This Row],[Age]]&lt;=50,"41-50",IF(PatientData[[#This Row],[Age]]&lt;=60,"51-60",IF(PatientData[[#This Row],[Age]]&lt;=70,"61-70",IF(PatientData[[#This Row],[Age]]&lt;=80,"71-80","80+"))))))</f>
        <v>51-60</v>
      </c>
    </row>
    <row r="4341" spans="1:13" x14ac:dyDescent="0.25">
      <c r="A4341" t="s">
        <v>4365</v>
      </c>
      <c r="B4341">
        <v>42</v>
      </c>
      <c r="C4341" t="s">
        <v>13</v>
      </c>
      <c r="D4341">
        <v>130</v>
      </c>
      <c r="E4341">
        <v>242.67098724948801</v>
      </c>
      <c r="F4341">
        <v>39.089412890182402</v>
      </c>
      <c r="G4341" t="s">
        <v>18</v>
      </c>
      <c r="H4341" t="s">
        <v>19</v>
      </c>
      <c r="I4341" t="s">
        <v>15</v>
      </c>
      <c r="J4341">
        <v>5</v>
      </c>
      <c r="K4341" t="s">
        <v>10051</v>
      </c>
      <c r="L4341" t="s">
        <v>23</v>
      </c>
      <c r="M4341" t="str">
        <f>IF(PatientData[[#This Row],[Age]]&lt;=30,"18-30",IF(PatientData[[#This Row],[Age]]&lt;=40,"31-40",IF(PatientData[[#This Row],[Age]]&lt;=50,"41-50",IF(PatientData[[#This Row],[Age]]&lt;=60,"51-60",IF(PatientData[[#This Row],[Age]]&lt;=70,"61-70",IF(PatientData[[#This Row],[Age]]&lt;=80,"71-80","80+"))))))</f>
        <v>41-50</v>
      </c>
    </row>
    <row r="4342" spans="1:13" x14ac:dyDescent="0.25">
      <c r="A4342" t="s">
        <v>4366</v>
      </c>
      <c r="B4342">
        <v>53</v>
      </c>
      <c r="C4342" t="s">
        <v>13</v>
      </c>
      <c r="D4342">
        <v>114</v>
      </c>
      <c r="E4342">
        <v>223.440833957454</v>
      </c>
      <c r="F4342">
        <v>29.4108459117198</v>
      </c>
      <c r="G4342" t="s">
        <v>36</v>
      </c>
      <c r="H4342" t="s">
        <v>19</v>
      </c>
      <c r="I4342" t="s">
        <v>15</v>
      </c>
      <c r="J4342">
        <v>8</v>
      </c>
      <c r="K4342">
        <v>16901.02</v>
      </c>
      <c r="L4342" t="s">
        <v>16</v>
      </c>
      <c r="M4342" t="str">
        <f>IF(PatientData[[#This Row],[Age]]&lt;=30,"18-30",IF(PatientData[[#This Row],[Age]]&lt;=40,"31-40",IF(PatientData[[#This Row],[Age]]&lt;=50,"41-50",IF(PatientData[[#This Row],[Age]]&lt;=60,"51-60",IF(PatientData[[#This Row],[Age]]&lt;=70,"61-70",IF(PatientData[[#This Row],[Age]]&lt;=80,"71-80","80+"))))))</f>
        <v>51-60</v>
      </c>
    </row>
    <row r="4343" spans="1:13" x14ac:dyDescent="0.25">
      <c r="A4343" t="s">
        <v>4367</v>
      </c>
      <c r="B4343">
        <v>47</v>
      </c>
      <c r="C4343" t="s">
        <v>13</v>
      </c>
      <c r="D4343">
        <v>128</v>
      </c>
      <c r="E4343">
        <v>225.769517289481</v>
      </c>
      <c r="F4343">
        <v>27.0331586492253</v>
      </c>
      <c r="G4343" t="s">
        <v>14</v>
      </c>
      <c r="H4343" t="s">
        <v>19</v>
      </c>
      <c r="I4343" t="s">
        <v>28</v>
      </c>
      <c r="J4343">
        <v>4</v>
      </c>
      <c r="K4343">
        <v>6648.62</v>
      </c>
      <c r="L4343" t="s">
        <v>23</v>
      </c>
      <c r="M4343" t="str">
        <f>IF(PatientData[[#This Row],[Age]]&lt;=30,"18-30",IF(PatientData[[#This Row],[Age]]&lt;=40,"31-40",IF(PatientData[[#This Row],[Age]]&lt;=50,"41-50",IF(PatientData[[#This Row],[Age]]&lt;=60,"51-60",IF(PatientData[[#This Row],[Age]]&lt;=70,"61-70",IF(PatientData[[#This Row],[Age]]&lt;=80,"71-80","80+"))))))</f>
        <v>41-50</v>
      </c>
    </row>
    <row r="4344" spans="1:13" x14ac:dyDescent="0.25">
      <c r="A4344" t="s">
        <v>4368</v>
      </c>
      <c r="B4344">
        <v>68</v>
      </c>
      <c r="C4344" t="s">
        <v>25</v>
      </c>
      <c r="D4344">
        <v>137</v>
      </c>
      <c r="E4344">
        <v>220.40771661225301</v>
      </c>
      <c r="F4344">
        <v>29.736962830034201</v>
      </c>
      <c r="G4344" t="s">
        <v>14</v>
      </c>
      <c r="H4344" t="s">
        <v>19</v>
      </c>
      <c r="I4344" t="s">
        <v>28</v>
      </c>
      <c r="J4344">
        <v>3</v>
      </c>
      <c r="K4344">
        <v>7197.62</v>
      </c>
      <c r="L4344" t="s">
        <v>16</v>
      </c>
      <c r="M4344" t="str">
        <f>IF(PatientData[[#This Row],[Age]]&lt;=30,"18-30",IF(PatientData[[#This Row],[Age]]&lt;=40,"31-40",IF(PatientData[[#This Row],[Age]]&lt;=50,"41-50",IF(PatientData[[#This Row],[Age]]&lt;=60,"51-60",IF(PatientData[[#This Row],[Age]]&lt;=70,"61-70",IF(PatientData[[#This Row],[Age]]&lt;=80,"71-80","80+"))))))</f>
        <v>61-70</v>
      </c>
    </row>
    <row r="4345" spans="1:13" x14ac:dyDescent="0.25">
      <c r="A4345" t="s">
        <v>4369</v>
      </c>
      <c r="B4345">
        <v>71</v>
      </c>
      <c r="C4345" t="s">
        <v>25</v>
      </c>
      <c r="D4345">
        <v>163</v>
      </c>
      <c r="E4345">
        <v>319.40127903986098</v>
      </c>
      <c r="F4345">
        <v>25.491721021960299</v>
      </c>
      <c r="G4345" t="s">
        <v>18</v>
      </c>
      <c r="H4345" t="s">
        <v>22</v>
      </c>
      <c r="I4345" t="s">
        <v>26</v>
      </c>
      <c r="J4345">
        <v>1</v>
      </c>
      <c r="K4345">
        <v>24741.66</v>
      </c>
      <c r="L4345" t="s">
        <v>16</v>
      </c>
      <c r="M4345" t="str">
        <f>IF(PatientData[[#This Row],[Age]]&lt;=30,"18-30",IF(PatientData[[#This Row],[Age]]&lt;=40,"31-40",IF(PatientData[[#This Row],[Age]]&lt;=50,"41-50",IF(PatientData[[#This Row],[Age]]&lt;=60,"51-60",IF(PatientData[[#This Row],[Age]]&lt;=70,"61-70",IF(PatientData[[#This Row],[Age]]&lt;=80,"71-80","80+"))))))</f>
        <v>71-80</v>
      </c>
    </row>
    <row r="4346" spans="1:13" x14ac:dyDescent="0.25">
      <c r="A4346" t="s">
        <v>4370</v>
      </c>
      <c r="B4346">
        <v>67</v>
      </c>
      <c r="C4346" t="s">
        <v>25</v>
      </c>
      <c r="D4346">
        <v>110</v>
      </c>
      <c r="E4346" t="s">
        <v>10051</v>
      </c>
      <c r="F4346">
        <v>19.918405772176399</v>
      </c>
      <c r="G4346" t="s">
        <v>18</v>
      </c>
      <c r="H4346" t="s">
        <v>22</v>
      </c>
      <c r="I4346" t="s">
        <v>28</v>
      </c>
      <c r="J4346">
        <v>5</v>
      </c>
      <c r="K4346">
        <v>6049.17</v>
      </c>
      <c r="L4346" t="s">
        <v>16</v>
      </c>
      <c r="M4346" t="str">
        <f>IF(PatientData[[#This Row],[Age]]&lt;=30,"18-30",IF(PatientData[[#This Row],[Age]]&lt;=40,"31-40",IF(PatientData[[#This Row],[Age]]&lt;=50,"41-50",IF(PatientData[[#This Row],[Age]]&lt;=60,"51-60",IF(PatientData[[#This Row],[Age]]&lt;=70,"61-70",IF(PatientData[[#This Row],[Age]]&lt;=80,"71-80","80+"))))))</f>
        <v>61-70</v>
      </c>
    </row>
    <row r="4347" spans="1:13" x14ac:dyDescent="0.25">
      <c r="A4347" t="s">
        <v>4371</v>
      </c>
      <c r="B4347">
        <v>66</v>
      </c>
      <c r="C4347" t="s">
        <v>13</v>
      </c>
      <c r="D4347">
        <v>150</v>
      </c>
      <c r="E4347">
        <v>224.52669837714899</v>
      </c>
      <c r="F4347">
        <v>28.547797423793298</v>
      </c>
      <c r="G4347" t="s">
        <v>18</v>
      </c>
      <c r="H4347" t="s">
        <v>19</v>
      </c>
      <c r="I4347" t="s">
        <v>15</v>
      </c>
      <c r="J4347">
        <v>3</v>
      </c>
      <c r="K4347">
        <v>11242.94</v>
      </c>
      <c r="L4347" t="s">
        <v>16</v>
      </c>
      <c r="M4347" t="str">
        <f>IF(PatientData[[#This Row],[Age]]&lt;=30,"18-30",IF(PatientData[[#This Row],[Age]]&lt;=40,"31-40",IF(PatientData[[#This Row],[Age]]&lt;=50,"41-50",IF(PatientData[[#This Row],[Age]]&lt;=60,"51-60",IF(PatientData[[#This Row],[Age]]&lt;=70,"61-70",IF(PatientData[[#This Row],[Age]]&lt;=80,"71-80","80+"))))))</f>
        <v>61-70</v>
      </c>
    </row>
    <row r="4348" spans="1:13" x14ac:dyDescent="0.25">
      <c r="A4348" t="s">
        <v>4372</v>
      </c>
      <c r="B4348">
        <v>32</v>
      </c>
      <c r="C4348" t="s">
        <v>25</v>
      </c>
      <c r="D4348">
        <v>146</v>
      </c>
      <c r="E4348">
        <v>186.70415166666899</v>
      </c>
      <c r="F4348">
        <v>27.437580480553802</v>
      </c>
      <c r="G4348" t="s">
        <v>36</v>
      </c>
      <c r="H4348" t="s">
        <v>22</v>
      </c>
      <c r="I4348" t="s">
        <v>26</v>
      </c>
      <c r="J4348">
        <v>6</v>
      </c>
      <c r="K4348">
        <v>22764.73</v>
      </c>
      <c r="L4348" t="s">
        <v>16</v>
      </c>
      <c r="M4348" t="str">
        <f>IF(PatientData[[#This Row],[Age]]&lt;=30,"18-30",IF(PatientData[[#This Row],[Age]]&lt;=40,"31-40",IF(PatientData[[#This Row],[Age]]&lt;=50,"41-50",IF(PatientData[[#This Row],[Age]]&lt;=60,"51-60",IF(PatientData[[#This Row],[Age]]&lt;=70,"61-70",IF(PatientData[[#This Row],[Age]]&lt;=80,"71-80","80+"))))))</f>
        <v>31-40</v>
      </c>
    </row>
    <row r="4349" spans="1:13" x14ac:dyDescent="0.25">
      <c r="A4349" t="s">
        <v>4373</v>
      </c>
      <c r="B4349">
        <v>60</v>
      </c>
      <c r="C4349" t="s">
        <v>25</v>
      </c>
      <c r="D4349">
        <v>123</v>
      </c>
      <c r="E4349">
        <v>199.19139896420899</v>
      </c>
      <c r="F4349">
        <v>31.3801216900955</v>
      </c>
      <c r="G4349" t="s">
        <v>36</v>
      </c>
      <c r="H4349" t="s">
        <v>19</v>
      </c>
      <c r="I4349" t="s">
        <v>26</v>
      </c>
      <c r="J4349">
        <v>1</v>
      </c>
      <c r="K4349">
        <v>11962.73</v>
      </c>
      <c r="L4349" t="s">
        <v>16</v>
      </c>
      <c r="M4349" t="str">
        <f>IF(PatientData[[#This Row],[Age]]&lt;=30,"18-30",IF(PatientData[[#This Row],[Age]]&lt;=40,"31-40",IF(PatientData[[#This Row],[Age]]&lt;=50,"41-50",IF(PatientData[[#This Row],[Age]]&lt;=60,"51-60",IF(PatientData[[#This Row],[Age]]&lt;=70,"61-70",IF(PatientData[[#This Row],[Age]]&lt;=80,"71-80","80+"))))))</f>
        <v>51-60</v>
      </c>
    </row>
    <row r="4350" spans="1:13" x14ac:dyDescent="0.25">
      <c r="A4350" t="s">
        <v>4374</v>
      </c>
      <c r="B4350">
        <v>32</v>
      </c>
      <c r="C4350" t="s">
        <v>13</v>
      </c>
      <c r="D4350">
        <v>90</v>
      </c>
      <c r="E4350">
        <v>196.841536337582</v>
      </c>
      <c r="F4350">
        <v>20.924754894719399</v>
      </c>
      <c r="G4350" t="s">
        <v>36</v>
      </c>
      <c r="H4350" t="s">
        <v>10051</v>
      </c>
      <c r="I4350" t="s">
        <v>15</v>
      </c>
      <c r="J4350">
        <v>1</v>
      </c>
      <c r="K4350">
        <v>3533.89</v>
      </c>
      <c r="L4350" t="s">
        <v>23</v>
      </c>
      <c r="M4350" t="str">
        <f>IF(PatientData[[#This Row],[Age]]&lt;=30,"18-30",IF(PatientData[[#This Row],[Age]]&lt;=40,"31-40",IF(PatientData[[#This Row],[Age]]&lt;=50,"41-50",IF(PatientData[[#This Row],[Age]]&lt;=60,"51-60",IF(PatientData[[#This Row],[Age]]&lt;=70,"61-70",IF(PatientData[[#This Row],[Age]]&lt;=80,"71-80","80+"))))))</f>
        <v>31-40</v>
      </c>
    </row>
    <row r="4351" spans="1:13" x14ac:dyDescent="0.25">
      <c r="A4351" t="s">
        <v>4375</v>
      </c>
      <c r="B4351">
        <v>45</v>
      </c>
      <c r="C4351" t="s">
        <v>25</v>
      </c>
      <c r="D4351">
        <v>143</v>
      </c>
      <c r="E4351">
        <v>261.81031656123702</v>
      </c>
      <c r="F4351">
        <v>22.492965558409502</v>
      </c>
      <c r="G4351" t="s">
        <v>36</v>
      </c>
      <c r="H4351" t="s">
        <v>19</v>
      </c>
      <c r="I4351" t="s">
        <v>15</v>
      </c>
      <c r="J4351">
        <v>3</v>
      </c>
      <c r="K4351">
        <v>4860.1000000000004</v>
      </c>
      <c r="L4351" t="s">
        <v>16</v>
      </c>
      <c r="M4351" t="str">
        <f>IF(PatientData[[#This Row],[Age]]&lt;=30,"18-30",IF(PatientData[[#This Row],[Age]]&lt;=40,"31-40",IF(PatientData[[#This Row],[Age]]&lt;=50,"41-50",IF(PatientData[[#This Row],[Age]]&lt;=60,"51-60",IF(PatientData[[#This Row],[Age]]&lt;=70,"61-70",IF(PatientData[[#This Row],[Age]]&lt;=80,"71-80","80+"))))))</f>
        <v>41-50</v>
      </c>
    </row>
    <row r="4352" spans="1:13" x14ac:dyDescent="0.25">
      <c r="A4352" t="s">
        <v>4376</v>
      </c>
      <c r="B4352">
        <v>57</v>
      </c>
      <c r="C4352" t="s">
        <v>25</v>
      </c>
      <c r="D4352">
        <v>139</v>
      </c>
      <c r="E4352">
        <v>292.401804146578</v>
      </c>
      <c r="F4352">
        <v>33.411587179775402</v>
      </c>
      <c r="G4352" t="s">
        <v>36</v>
      </c>
      <c r="H4352" t="s">
        <v>22</v>
      </c>
      <c r="I4352" t="s">
        <v>26</v>
      </c>
      <c r="J4352">
        <v>5</v>
      </c>
      <c r="K4352">
        <v>13525.4</v>
      </c>
      <c r="L4352" t="s">
        <v>43</v>
      </c>
      <c r="M4352" t="str">
        <f>IF(PatientData[[#This Row],[Age]]&lt;=30,"18-30",IF(PatientData[[#This Row],[Age]]&lt;=40,"31-40",IF(PatientData[[#This Row],[Age]]&lt;=50,"41-50",IF(PatientData[[#This Row],[Age]]&lt;=60,"51-60",IF(PatientData[[#This Row],[Age]]&lt;=70,"61-70",IF(PatientData[[#This Row],[Age]]&lt;=80,"71-80","80+"))))))</f>
        <v>51-60</v>
      </c>
    </row>
    <row r="4353" spans="1:13" x14ac:dyDescent="0.25">
      <c r="A4353" t="s">
        <v>4377</v>
      </c>
      <c r="B4353">
        <v>81</v>
      </c>
      <c r="C4353" t="s">
        <v>13</v>
      </c>
      <c r="D4353">
        <v>123</v>
      </c>
      <c r="E4353">
        <v>178.64594760177999</v>
      </c>
      <c r="F4353">
        <v>40.6023217307621</v>
      </c>
      <c r="G4353" t="s">
        <v>36</v>
      </c>
      <c r="H4353" t="s">
        <v>19</v>
      </c>
      <c r="I4353" t="s">
        <v>26</v>
      </c>
      <c r="J4353">
        <v>3</v>
      </c>
      <c r="K4353">
        <v>4819.4799999999996</v>
      </c>
      <c r="L4353" t="s">
        <v>16</v>
      </c>
      <c r="M4353" t="str">
        <f>IF(PatientData[[#This Row],[Age]]&lt;=30,"18-30",IF(PatientData[[#This Row],[Age]]&lt;=40,"31-40",IF(PatientData[[#This Row],[Age]]&lt;=50,"41-50",IF(PatientData[[#This Row],[Age]]&lt;=60,"51-60",IF(PatientData[[#This Row],[Age]]&lt;=70,"61-70",IF(PatientData[[#This Row],[Age]]&lt;=80,"71-80","80+"))))))</f>
        <v>80+</v>
      </c>
    </row>
    <row r="4354" spans="1:13" x14ac:dyDescent="0.25">
      <c r="A4354" t="s">
        <v>4378</v>
      </c>
      <c r="B4354">
        <v>56</v>
      </c>
      <c r="C4354" t="s">
        <v>25</v>
      </c>
      <c r="D4354">
        <v>128</v>
      </c>
      <c r="E4354">
        <v>251.22173933347801</v>
      </c>
      <c r="F4354">
        <v>31.3410072699129</v>
      </c>
      <c r="G4354" t="s">
        <v>18</v>
      </c>
      <c r="H4354" t="s">
        <v>22</v>
      </c>
      <c r="I4354" t="s">
        <v>15</v>
      </c>
      <c r="J4354">
        <v>7</v>
      </c>
      <c r="K4354">
        <v>12417.15</v>
      </c>
      <c r="L4354" t="s">
        <v>16</v>
      </c>
      <c r="M4354" t="str">
        <f>IF(PatientData[[#This Row],[Age]]&lt;=30,"18-30",IF(PatientData[[#This Row],[Age]]&lt;=40,"31-40",IF(PatientData[[#This Row],[Age]]&lt;=50,"41-50",IF(PatientData[[#This Row],[Age]]&lt;=60,"51-60",IF(PatientData[[#This Row],[Age]]&lt;=70,"61-70",IF(PatientData[[#This Row],[Age]]&lt;=80,"71-80","80+"))))))</f>
        <v>51-60</v>
      </c>
    </row>
    <row r="4355" spans="1:13" x14ac:dyDescent="0.25">
      <c r="A4355" t="s">
        <v>4379</v>
      </c>
      <c r="B4355">
        <v>25</v>
      </c>
      <c r="C4355" t="s">
        <v>13</v>
      </c>
      <c r="D4355">
        <v>90</v>
      </c>
      <c r="E4355">
        <v>312.06070708281601</v>
      </c>
      <c r="F4355">
        <v>28.698969210134301</v>
      </c>
      <c r="G4355" t="s">
        <v>18</v>
      </c>
      <c r="H4355" t="s">
        <v>19</v>
      </c>
      <c r="I4355" t="s">
        <v>15</v>
      </c>
      <c r="J4355">
        <v>2</v>
      </c>
      <c r="K4355">
        <v>10595.15</v>
      </c>
      <c r="L4355" t="s">
        <v>16</v>
      </c>
      <c r="M4355" t="str">
        <f>IF(PatientData[[#This Row],[Age]]&lt;=30,"18-30",IF(PatientData[[#This Row],[Age]]&lt;=40,"31-40",IF(PatientData[[#This Row],[Age]]&lt;=50,"41-50",IF(PatientData[[#This Row],[Age]]&lt;=60,"51-60",IF(PatientData[[#This Row],[Age]]&lt;=70,"61-70",IF(PatientData[[#This Row],[Age]]&lt;=80,"71-80","80+"))))))</f>
        <v>18-30</v>
      </c>
    </row>
    <row r="4356" spans="1:13" x14ac:dyDescent="0.25">
      <c r="A4356" t="s">
        <v>4380</v>
      </c>
      <c r="B4356">
        <v>59</v>
      </c>
      <c r="C4356" t="s">
        <v>13</v>
      </c>
      <c r="D4356">
        <v>109</v>
      </c>
      <c r="E4356">
        <v>232.59713873777599</v>
      </c>
      <c r="F4356">
        <v>20.751026793295601</v>
      </c>
      <c r="G4356" t="s">
        <v>36</v>
      </c>
      <c r="H4356" t="s">
        <v>22</v>
      </c>
      <c r="I4356" t="s">
        <v>26</v>
      </c>
      <c r="J4356">
        <v>3</v>
      </c>
      <c r="K4356">
        <v>16977</v>
      </c>
      <c r="L4356" t="s">
        <v>16</v>
      </c>
      <c r="M4356" t="str">
        <f>IF(PatientData[[#This Row],[Age]]&lt;=30,"18-30",IF(PatientData[[#This Row],[Age]]&lt;=40,"31-40",IF(PatientData[[#This Row],[Age]]&lt;=50,"41-50",IF(PatientData[[#This Row],[Age]]&lt;=60,"51-60",IF(PatientData[[#This Row],[Age]]&lt;=70,"61-70",IF(PatientData[[#This Row],[Age]]&lt;=80,"71-80","80+"))))))</f>
        <v>51-60</v>
      </c>
    </row>
    <row r="4357" spans="1:13" x14ac:dyDescent="0.25">
      <c r="A4357" t="s">
        <v>4381</v>
      </c>
      <c r="B4357">
        <v>55</v>
      </c>
      <c r="C4357" t="s">
        <v>13</v>
      </c>
      <c r="D4357">
        <v>134</v>
      </c>
      <c r="E4357">
        <v>266.44370799966902</v>
      </c>
      <c r="F4357">
        <v>23.2852356968869</v>
      </c>
      <c r="G4357" t="s">
        <v>14</v>
      </c>
      <c r="H4357" t="s">
        <v>19</v>
      </c>
      <c r="I4357" t="s">
        <v>28</v>
      </c>
      <c r="J4357">
        <v>4</v>
      </c>
      <c r="K4357">
        <v>4774.83</v>
      </c>
      <c r="L4357" t="s">
        <v>23</v>
      </c>
      <c r="M4357" t="str">
        <f>IF(PatientData[[#This Row],[Age]]&lt;=30,"18-30",IF(PatientData[[#This Row],[Age]]&lt;=40,"31-40",IF(PatientData[[#This Row],[Age]]&lt;=50,"41-50",IF(PatientData[[#This Row],[Age]]&lt;=60,"51-60",IF(PatientData[[#This Row],[Age]]&lt;=70,"61-70",IF(PatientData[[#This Row],[Age]]&lt;=80,"71-80","80+"))))))</f>
        <v>51-60</v>
      </c>
    </row>
    <row r="4358" spans="1:13" x14ac:dyDescent="0.25">
      <c r="A4358" t="s">
        <v>4382</v>
      </c>
      <c r="B4358">
        <v>52</v>
      </c>
      <c r="C4358" t="s">
        <v>25</v>
      </c>
      <c r="D4358">
        <v>143</v>
      </c>
      <c r="E4358">
        <v>210.12563313309499</v>
      </c>
      <c r="F4358">
        <v>20.621212149585698</v>
      </c>
      <c r="G4358" t="s">
        <v>14</v>
      </c>
      <c r="H4358" t="s">
        <v>19</v>
      </c>
      <c r="I4358" t="s">
        <v>15</v>
      </c>
      <c r="J4358">
        <v>3</v>
      </c>
      <c r="K4358">
        <v>12020.99</v>
      </c>
      <c r="L4358" t="s">
        <v>23</v>
      </c>
      <c r="M4358" t="str">
        <f>IF(PatientData[[#This Row],[Age]]&lt;=30,"18-30",IF(PatientData[[#This Row],[Age]]&lt;=40,"31-40",IF(PatientData[[#This Row],[Age]]&lt;=50,"41-50",IF(PatientData[[#This Row],[Age]]&lt;=60,"51-60",IF(PatientData[[#This Row],[Age]]&lt;=70,"61-70",IF(PatientData[[#This Row],[Age]]&lt;=80,"71-80","80+"))))))</f>
        <v>51-60</v>
      </c>
    </row>
    <row r="4359" spans="1:13" x14ac:dyDescent="0.25">
      <c r="A4359" t="s">
        <v>4383</v>
      </c>
      <c r="B4359">
        <v>23</v>
      </c>
      <c r="C4359" t="s">
        <v>25</v>
      </c>
      <c r="D4359">
        <v>127</v>
      </c>
      <c r="E4359">
        <v>259.02504237993497</v>
      </c>
      <c r="F4359">
        <v>20.607868296608999</v>
      </c>
      <c r="G4359" t="s">
        <v>14</v>
      </c>
      <c r="H4359" t="s">
        <v>19</v>
      </c>
      <c r="I4359" t="s">
        <v>28</v>
      </c>
      <c r="J4359">
        <v>2</v>
      </c>
      <c r="K4359">
        <v>3800.76</v>
      </c>
      <c r="L4359" t="s">
        <v>23</v>
      </c>
      <c r="M4359" t="str">
        <f>IF(PatientData[[#This Row],[Age]]&lt;=30,"18-30",IF(PatientData[[#This Row],[Age]]&lt;=40,"31-40",IF(PatientData[[#This Row],[Age]]&lt;=50,"41-50",IF(PatientData[[#This Row],[Age]]&lt;=60,"51-60",IF(PatientData[[#This Row],[Age]]&lt;=70,"61-70",IF(PatientData[[#This Row],[Age]]&lt;=80,"71-80","80+"))))))</f>
        <v>18-30</v>
      </c>
    </row>
    <row r="4360" spans="1:13" x14ac:dyDescent="0.25">
      <c r="A4360" t="s">
        <v>4384</v>
      </c>
      <c r="B4360">
        <v>48</v>
      </c>
      <c r="C4360" t="s">
        <v>25</v>
      </c>
      <c r="D4360">
        <v>120</v>
      </c>
      <c r="E4360">
        <v>214.430048182121</v>
      </c>
      <c r="F4360">
        <v>21.454175314780599</v>
      </c>
      <c r="G4360" t="s">
        <v>14</v>
      </c>
      <c r="H4360" t="s">
        <v>22</v>
      </c>
      <c r="I4360" t="s">
        <v>15</v>
      </c>
      <c r="J4360">
        <v>4</v>
      </c>
      <c r="K4360">
        <v>9662.15</v>
      </c>
      <c r="L4360" t="s">
        <v>16</v>
      </c>
      <c r="M4360" t="str">
        <f>IF(PatientData[[#This Row],[Age]]&lt;=30,"18-30",IF(PatientData[[#This Row],[Age]]&lt;=40,"31-40",IF(PatientData[[#This Row],[Age]]&lt;=50,"41-50",IF(PatientData[[#This Row],[Age]]&lt;=60,"51-60",IF(PatientData[[#This Row],[Age]]&lt;=70,"61-70",IF(PatientData[[#This Row],[Age]]&lt;=80,"71-80","80+"))))))</f>
        <v>41-50</v>
      </c>
    </row>
    <row r="4361" spans="1:13" x14ac:dyDescent="0.25">
      <c r="A4361" t="s">
        <v>4385</v>
      </c>
      <c r="B4361">
        <v>45</v>
      </c>
      <c r="C4361" t="s">
        <v>13</v>
      </c>
      <c r="D4361">
        <v>110</v>
      </c>
      <c r="E4361">
        <v>274.91520780182799</v>
      </c>
      <c r="F4361">
        <v>18.865043112498999</v>
      </c>
      <c r="G4361" t="s">
        <v>14</v>
      </c>
      <c r="H4361" t="s">
        <v>22</v>
      </c>
      <c r="I4361" t="s">
        <v>28</v>
      </c>
      <c r="J4361">
        <v>4</v>
      </c>
      <c r="K4361">
        <v>3385.3</v>
      </c>
      <c r="L4361" t="s">
        <v>16</v>
      </c>
      <c r="M4361" t="str">
        <f>IF(PatientData[[#This Row],[Age]]&lt;=30,"18-30",IF(PatientData[[#This Row],[Age]]&lt;=40,"31-40",IF(PatientData[[#This Row],[Age]]&lt;=50,"41-50",IF(PatientData[[#This Row],[Age]]&lt;=60,"51-60",IF(PatientData[[#This Row],[Age]]&lt;=70,"61-70",IF(PatientData[[#This Row],[Age]]&lt;=80,"71-80","80+"))))))</f>
        <v>41-50</v>
      </c>
    </row>
    <row r="4362" spans="1:13" x14ac:dyDescent="0.25">
      <c r="A4362" t="s">
        <v>4386</v>
      </c>
      <c r="B4362">
        <v>60</v>
      </c>
      <c r="C4362" t="s">
        <v>13</v>
      </c>
      <c r="D4362">
        <v>119</v>
      </c>
      <c r="E4362">
        <v>232.376412828637</v>
      </c>
      <c r="F4362">
        <v>24.4556240228987</v>
      </c>
      <c r="G4362" t="s">
        <v>14</v>
      </c>
      <c r="H4362" t="s">
        <v>19</v>
      </c>
      <c r="I4362" t="s">
        <v>28</v>
      </c>
      <c r="J4362">
        <v>4</v>
      </c>
      <c r="K4362">
        <v>8062.05</v>
      </c>
      <c r="L4362" t="s">
        <v>16</v>
      </c>
      <c r="M4362" t="str">
        <f>IF(PatientData[[#This Row],[Age]]&lt;=30,"18-30",IF(PatientData[[#This Row],[Age]]&lt;=40,"31-40",IF(PatientData[[#This Row],[Age]]&lt;=50,"41-50",IF(PatientData[[#This Row],[Age]]&lt;=60,"51-60",IF(PatientData[[#This Row],[Age]]&lt;=70,"61-70",IF(PatientData[[#This Row],[Age]]&lt;=80,"71-80","80+"))))))</f>
        <v>51-60</v>
      </c>
    </row>
    <row r="4363" spans="1:13" x14ac:dyDescent="0.25">
      <c r="A4363" t="s">
        <v>4387</v>
      </c>
      <c r="B4363">
        <v>28</v>
      </c>
      <c r="C4363" t="s">
        <v>13</v>
      </c>
      <c r="D4363">
        <v>138</v>
      </c>
      <c r="E4363">
        <v>249.064832893644</v>
      </c>
      <c r="F4363">
        <v>35.0593933709768</v>
      </c>
      <c r="G4363" t="s">
        <v>14</v>
      </c>
      <c r="H4363" t="s">
        <v>19</v>
      </c>
      <c r="I4363" t="s">
        <v>28</v>
      </c>
      <c r="J4363">
        <v>2</v>
      </c>
      <c r="K4363">
        <v>3764.82</v>
      </c>
      <c r="L4363" t="s">
        <v>23</v>
      </c>
      <c r="M4363" t="str">
        <f>IF(PatientData[[#This Row],[Age]]&lt;=30,"18-30",IF(PatientData[[#This Row],[Age]]&lt;=40,"31-40",IF(PatientData[[#This Row],[Age]]&lt;=50,"41-50",IF(PatientData[[#This Row],[Age]]&lt;=60,"51-60",IF(PatientData[[#This Row],[Age]]&lt;=70,"61-70",IF(PatientData[[#This Row],[Age]]&lt;=80,"71-80","80+"))))))</f>
        <v>18-30</v>
      </c>
    </row>
    <row r="4364" spans="1:13" x14ac:dyDescent="0.25">
      <c r="A4364" t="s">
        <v>4388</v>
      </c>
      <c r="B4364">
        <v>58</v>
      </c>
      <c r="C4364" t="s">
        <v>13</v>
      </c>
      <c r="D4364">
        <v>127</v>
      </c>
      <c r="E4364">
        <v>193.76640597755099</v>
      </c>
      <c r="F4364">
        <v>21.101018792292901</v>
      </c>
      <c r="G4364" t="s">
        <v>18</v>
      </c>
      <c r="H4364" t="s">
        <v>19</v>
      </c>
      <c r="I4364" t="s">
        <v>15</v>
      </c>
      <c r="J4364">
        <v>2</v>
      </c>
      <c r="K4364">
        <v>5483.32</v>
      </c>
      <c r="L4364" t="s">
        <v>16</v>
      </c>
      <c r="M4364" t="str">
        <f>IF(PatientData[[#This Row],[Age]]&lt;=30,"18-30",IF(PatientData[[#This Row],[Age]]&lt;=40,"31-40",IF(PatientData[[#This Row],[Age]]&lt;=50,"41-50",IF(PatientData[[#This Row],[Age]]&lt;=60,"51-60",IF(PatientData[[#This Row],[Age]]&lt;=70,"61-70",IF(PatientData[[#This Row],[Age]]&lt;=80,"71-80","80+"))))))</f>
        <v>51-60</v>
      </c>
    </row>
    <row r="4365" spans="1:13" x14ac:dyDescent="0.25">
      <c r="A4365" t="s">
        <v>4389</v>
      </c>
      <c r="B4365">
        <v>49</v>
      </c>
      <c r="C4365" t="s">
        <v>25</v>
      </c>
      <c r="D4365">
        <v>104</v>
      </c>
      <c r="E4365" t="s">
        <v>10051</v>
      </c>
      <c r="F4365">
        <v>26.972581809753699</v>
      </c>
      <c r="G4365" t="s">
        <v>14</v>
      </c>
      <c r="H4365" t="s">
        <v>22</v>
      </c>
      <c r="I4365" t="s">
        <v>15</v>
      </c>
      <c r="J4365">
        <v>0</v>
      </c>
      <c r="K4365">
        <v>2974.95</v>
      </c>
      <c r="L4365" t="s">
        <v>43</v>
      </c>
      <c r="M4365" t="str">
        <f>IF(PatientData[[#This Row],[Age]]&lt;=30,"18-30",IF(PatientData[[#This Row],[Age]]&lt;=40,"31-40",IF(PatientData[[#This Row],[Age]]&lt;=50,"41-50",IF(PatientData[[#This Row],[Age]]&lt;=60,"51-60",IF(PatientData[[#This Row],[Age]]&lt;=70,"61-70",IF(PatientData[[#This Row],[Age]]&lt;=80,"71-80","80+"))))))</f>
        <v>41-50</v>
      </c>
    </row>
    <row r="4366" spans="1:13" x14ac:dyDescent="0.25">
      <c r="A4366" t="s">
        <v>4390</v>
      </c>
      <c r="B4366">
        <v>49</v>
      </c>
      <c r="C4366" t="s">
        <v>13</v>
      </c>
      <c r="D4366">
        <v>138</v>
      </c>
      <c r="E4366">
        <v>223.409218069422</v>
      </c>
      <c r="F4366">
        <v>31.7335327976269</v>
      </c>
      <c r="G4366" t="s">
        <v>36</v>
      </c>
      <c r="H4366" t="s">
        <v>22</v>
      </c>
      <c r="I4366" t="s">
        <v>26</v>
      </c>
      <c r="J4366">
        <v>8</v>
      </c>
      <c r="K4366">
        <v>17908.419999999998</v>
      </c>
      <c r="L4366" t="s">
        <v>16</v>
      </c>
      <c r="M4366" t="str">
        <f>IF(PatientData[[#This Row],[Age]]&lt;=30,"18-30",IF(PatientData[[#This Row],[Age]]&lt;=40,"31-40",IF(PatientData[[#This Row],[Age]]&lt;=50,"41-50",IF(PatientData[[#This Row],[Age]]&lt;=60,"51-60",IF(PatientData[[#This Row],[Age]]&lt;=70,"61-70",IF(PatientData[[#This Row],[Age]]&lt;=80,"71-80","80+"))))))</f>
        <v>41-50</v>
      </c>
    </row>
    <row r="4367" spans="1:13" x14ac:dyDescent="0.25">
      <c r="A4367" t="s">
        <v>4391</v>
      </c>
      <c r="B4367">
        <v>45</v>
      </c>
      <c r="C4367" t="s">
        <v>13</v>
      </c>
      <c r="D4367">
        <v>100</v>
      </c>
      <c r="E4367">
        <v>209.71122432705999</v>
      </c>
      <c r="F4367">
        <v>28.263840272860499</v>
      </c>
      <c r="G4367" t="s">
        <v>18</v>
      </c>
      <c r="H4367" t="s">
        <v>22</v>
      </c>
      <c r="I4367" t="s">
        <v>26</v>
      </c>
      <c r="J4367">
        <v>2</v>
      </c>
      <c r="K4367">
        <v>12407.85</v>
      </c>
      <c r="L4367" t="s">
        <v>23</v>
      </c>
      <c r="M4367" t="str">
        <f>IF(PatientData[[#This Row],[Age]]&lt;=30,"18-30",IF(PatientData[[#This Row],[Age]]&lt;=40,"31-40",IF(PatientData[[#This Row],[Age]]&lt;=50,"41-50",IF(PatientData[[#This Row],[Age]]&lt;=60,"51-60",IF(PatientData[[#This Row],[Age]]&lt;=70,"61-70",IF(PatientData[[#This Row],[Age]]&lt;=80,"71-80","80+"))))))</f>
        <v>41-50</v>
      </c>
    </row>
    <row r="4368" spans="1:13" x14ac:dyDescent="0.25">
      <c r="A4368" t="s">
        <v>4392</v>
      </c>
      <c r="B4368">
        <v>73</v>
      </c>
      <c r="C4368" t="s">
        <v>13</v>
      </c>
      <c r="D4368">
        <v>139</v>
      </c>
      <c r="E4368">
        <v>232.25990557687101</v>
      </c>
      <c r="F4368">
        <v>25.069547685688999</v>
      </c>
      <c r="G4368" t="s">
        <v>36</v>
      </c>
      <c r="H4368" t="s">
        <v>19</v>
      </c>
      <c r="I4368" t="s">
        <v>15</v>
      </c>
      <c r="J4368">
        <v>6</v>
      </c>
      <c r="K4368">
        <v>9203.91</v>
      </c>
      <c r="L4368" t="s">
        <v>16</v>
      </c>
      <c r="M4368" t="str">
        <f>IF(PatientData[[#This Row],[Age]]&lt;=30,"18-30",IF(PatientData[[#This Row],[Age]]&lt;=40,"31-40",IF(PatientData[[#This Row],[Age]]&lt;=50,"41-50",IF(PatientData[[#This Row],[Age]]&lt;=60,"51-60",IF(PatientData[[#This Row],[Age]]&lt;=70,"61-70",IF(PatientData[[#This Row],[Age]]&lt;=80,"71-80","80+"))))))</f>
        <v>71-80</v>
      </c>
    </row>
    <row r="4369" spans="1:13" x14ac:dyDescent="0.25">
      <c r="A4369" t="s">
        <v>4393</v>
      </c>
      <c r="B4369">
        <v>57</v>
      </c>
      <c r="C4369" t="s">
        <v>13</v>
      </c>
      <c r="D4369">
        <v>140</v>
      </c>
      <c r="E4369">
        <v>238.706320747614</v>
      </c>
      <c r="F4369">
        <v>21.282365297489399</v>
      </c>
      <c r="G4369" t="s">
        <v>36</v>
      </c>
      <c r="H4369" t="s">
        <v>22</v>
      </c>
      <c r="I4369" t="s">
        <v>26</v>
      </c>
      <c r="J4369">
        <v>8</v>
      </c>
      <c r="K4369">
        <v>16603.240000000002</v>
      </c>
      <c r="L4369" t="s">
        <v>23</v>
      </c>
      <c r="M4369" t="str">
        <f>IF(PatientData[[#This Row],[Age]]&lt;=30,"18-30",IF(PatientData[[#This Row],[Age]]&lt;=40,"31-40",IF(PatientData[[#This Row],[Age]]&lt;=50,"41-50",IF(PatientData[[#This Row],[Age]]&lt;=60,"51-60",IF(PatientData[[#This Row],[Age]]&lt;=70,"61-70",IF(PatientData[[#This Row],[Age]]&lt;=80,"71-80","80+"))))))</f>
        <v>51-60</v>
      </c>
    </row>
    <row r="4370" spans="1:13" x14ac:dyDescent="0.25">
      <c r="A4370" t="s">
        <v>4394</v>
      </c>
      <c r="B4370">
        <v>61</v>
      </c>
      <c r="C4370" t="s">
        <v>13</v>
      </c>
      <c r="D4370">
        <v>138</v>
      </c>
      <c r="E4370">
        <v>197.842066357519</v>
      </c>
      <c r="F4370">
        <v>23.030694239466602</v>
      </c>
      <c r="G4370" t="s">
        <v>18</v>
      </c>
      <c r="H4370" t="s">
        <v>19</v>
      </c>
      <c r="I4370" t="s">
        <v>15</v>
      </c>
      <c r="J4370">
        <v>1</v>
      </c>
      <c r="K4370">
        <v>6627.39</v>
      </c>
      <c r="L4370" t="s">
        <v>16</v>
      </c>
      <c r="M4370" t="str">
        <f>IF(PatientData[[#This Row],[Age]]&lt;=30,"18-30",IF(PatientData[[#This Row],[Age]]&lt;=40,"31-40",IF(PatientData[[#This Row],[Age]]&lt;=50,"41-50",IF(PatientData[[#This Row],[Age]]&lt;=60,"51-60",IF(PatientData[[#This Row],[Age]]&lt;=70,"61-70",IF(PatientData[[#This Row],[Age]]&lt;=80,"71-80","80+"))))))</f>
        <v>61-70</v>
      </c>
    </row>
    <row r="4371" spans="1:13" x14ac:dyDescent="0.25">
      <c r="A4371" t="s">
        <v>4395</v>
      </c>
      <c r="B4371">
        <v>47</v>
      </c>
      <c r="C4371" t="s">
        <v>13</v>
      </c>
      <c r="D4371">
        <v>127</v>
      </c>
      <c r="E4371">
        <v>196.45735854719899</v>
      </c>
      <c r="F4371">
        <v>20.956276777774299</v>
      </c>
      <c r="G4371" t="s">
        <v>36</v>
      </c>
      <c r="H4371" t="s">
        <v>22</v>
      </c>
      <c r="I4371" t="s">
        <v>26</v>
      </c>
      <c r="J4371">
        <v>7</v>
      </c>
      <c r="K4371">
        <v>13297.48</v>
      </c>
      <c r="L4371" t="s">
        <v>23</v>
      </c>
      <c r="M4371" t="str">
        <f>IF(PatientData[[#This Row],[Age]]&lt;=30,"18-30",IF(PatientData[[#This Row],[Age]]&lt;=40,"31-40",IF(PatientData[[#This Row],[Age]]&lt;=50,"41-50",IF(PatientData[[#This Row],[Age]]&lt;=60,"51-60",IF(PatientData[[#This Row],[Age]]&lt;=70,"61-70",IF(PatientData[[#This Row],[Age]]&lt;=80,"71-80","80+"))))))</f>
        <v>41-50</v>
      </c>
    </row>
    <row r="4372" spans="1:13" x14ac:dyDescent="0.25">
      <c r="A4372" t="s">
        <v>4396</v>
      </c>
      <c r="B4372">
        <v>24</v>
      </c>
      <c r="C4372" t="s">
        <v>25</v>
      </c>
      <c r="D4372">
        <v>102</v>
      </c>
      <c r="E4372">
        <v>174.11378490084601</v>
      </c>
      <c r="F4372">
        <v>21.639308571839699</v>
      </c>
      <c r="G4372" t="s">
        <v>14</v>
      </c>
      <c r="H4372" t="s">
        <v>22</v>
      </c>
      <c r="I4372" t="s">
        <v>28</v>
      </c>
      <c r="J4372">
        <v>4</v>
      </c>
      <c r="K4372">
        <v>5313.01</v>
      </c>
      <c r="L4372" t="s">
        <v>16</v>
      </c>
      <c r="M4372" t="str">
        <f>IF(PatientData[[#This Row],[Age]]&lt;=30,"18-30",IF(PatientData[[#This Row],[Age]]&lt;=40,"31-40",IF(PatientData[[#This Row],[Age]]&lt;=50,"41-50",IF(PatientData[[#This Row],[Age]]&lt;=60,"51-60",IF(PatientData[[#This Row],[Age]]&lt;=70,"61-70",IF(PatientData[[#This Row],[Age]]&lt;=80,"71-80","80+"))))))</f>
        <v>18-30</v>
      </c>
    </row>
    <row r="4373" spans="1:13" x14ac:dyDescent="0.25">
      <c r="A4373" t="s">
        <v>4397</v>
      </c>
      <c r="B4373">
        <v>74</v>
      </c>
      <c r="C4373" t="s">
        <v>13</v>
      </c>
      <c r="D4373">
        <v>127</v>
      </c>
      <c r="E4373">
        <v>229.72829229617</v>
      </c>
      <c r="F4373">
        <v>24.9681582036898</v>
      </c>
      <c r="G4373" t="s">
        <v>18</v>
      </c>
      <c r="H4373" t="s">
        <v>19</v>
      </c>
      <c r="I4373" t="s">
        <v>15</v>
      </c>
      <c r="J4373">
        <v>5</v>
      </c>
      <c r="K4373">
        <v>6398.36</v>
      </c>
      <c r="L4373" t="s">
        <v>20</v>
      </c>
      <c r="M4373" t="str">
        <f>IF(PatientData[[#This Row],[Age]]&lt;=30,"18-30",IF(PatientData[[#This Row],[Age]]&lt;=40,"31-40",IF(PatientData[[#This Row],[Age]]&lt;=50,"41-50",IF(PatientData[[#This Row],[Age]]&lt;=60,"51-60",IF(PatientData[[#This Row],[Age]]&lt;=70,"61-70",IF(PatientData[[#This Row],[Age]]&lt;=80,"71-80","80+"))))))</f>
        <v>71-80</v>
      </c>
    </row>
    <row r="4374" spans="1:13" x14ac:dyDescent="0.25">
      <c r="A4374" t="s">
        <v>4398</v>
      </c>
      <c r="B4374">
        <v>45</v>
      </c>
      <c r="C4374" t="s">
        <v>13</v>
      </c>
      <c r="D4374">
        <v>122</v>
      </c>
      <c r="E4374">
        <v>237.103852777622</v>
      </c>
      <c r="F4374">
        <v>35.314466551080898</v>
      </c>
      <c r="G4374" t="s">
        <v>18</v>
      </c>
      <c r="H4374" t="s">
        <v>19</v>
      </c>
      <c r="I4374" t="s">
        <v>15</v>
      </c>
      <c r="J4374">
        <v>2</v>
      </c>
      <c r="K4374">
        <v>11387.86</v>
      </c>
      <c r="L4374" t="s">
        <v>16</v>
      </c>
      <c r="M4374" t="str">
        <f>IF(PatientData[[#This Row],[Age]]&lt;=30,"18-30",IF(PatientData[[#This Row],[Age]]&lt;=40,"31-40",IF(PatientData[[#This Row],[Age]]&lt;=50,"41-50",IF(PatientData[[#This Row],[Age]]&lt;=60,"51-60",IF(PatientData[[#This Row],[Age]]&lt;=70,"61-70",IF(PatientData[[#This Row],[Age]]&lt;=80,"71-80","80+"))))))</f>
        <v>41-50</v>
      </c>
    </row>
    <row r="4375" spans="1:13" x14ac:dyDescent="0.25">
      <c r="A4375" t="s">
        <v>4399</v>
      </c>
      <c r="B4375">
        <v>36</v>
      </c>
      <c r="C4375" t="s">
        <v>25</v>
      </c>
      <c r="D4375">
        <v>134</v>
      </c>
      <c r="E4375">
        <v>220.253812392025</v>
      </c>
      <c r="F4375">
        <v>33.194405327553397</v>
      </c>
      <c r="G4375" t="s">
        <v>18</v>
      </c>
      <c r="H4375" t="s">
        <v>19</v>
      </c>
      <c r="I4375" t="s">
        <v>15</v>
      </c>
      <c r="J4375">
        <v>3</v>
      </c>
      <c r="K4375">
        <v>11343.98</v>
      </c>
      <c r="L4375" t="s">
        <v>16</v>
      </c>
      <c r="M4375" t="str">
        <f>IF(PatientData[[#This Row],[Age]]&lt;=30,"18-30",IF(PatientData[[#This Row],[Age]]&lt;=40,"31-40",IF(PatientData[[#This Row],[Age]]&lt;=50,"41-50",IF(PatientData[[#This Row],[Age]]&lt;=60,"51-60",IF(PatientData[[#This Row],[Age]]&lt;=70,"61-70",IF(PatientData[[#This Row],[Age]]&lt;=80,"71-80","80+"))))))</f>
        <v>31-40</v>
      </c>
    </row>
    <row r="4376" spans="1:13" x14ac:dyDescent="0.25">
      <c r="A4376" t="s">
        <v>4400</v>
      </c>
      <c r="B4376">
        <v>52</v>
      </c>
      <c r="C4376" t="s">
        <v>13</v>
      </c>
      <c r="D4376">
        <v>118</v>
      </c>
      <c r="E4376">
        <v>198.94060709239</v>
      </c>
      <c r="F4376">
        <v>19.557839150857799</v>
      </c>
      <c r="G4376" t="s">
        <v>36</v>
      </c>
      <c r="H4376" t="s">
        <v>19</v>
      </c>
      <c r="I4376" t="s">
        <v>28</v>
      </c>
      <c r="J4376">
        <v>3</v>
      </c>
      <c r="K4376">
        <v>4899.03</v>
      </c>
      <c r="L4376" t="s">
        <v>16</v>
      </c>
      <c r="M4376" t="str">
        <f>IF(PatientData[[#This Row],[Age]]&lt;=30,"18-30",IF(PatientData[[#This Row],[Age]]&lt;=40,"31-40",IF(PatientData[[#This Row],[Age]]&lt;=50,"41-50",IF(PatientData[[#This Row],[Age]]&lt;=60,"51-60",IF(PatientData[[#This Row],[Age]]&lt;=70,"61-70",IF(PatientData[[#This Row],[Age]]&lt;=80,"71-80","80+"))))))</f>
        <v>51-60</v>
      </c>
    </row>
    <row r="4377" spans="1:13" x14ac:dyDescent="0.25">
      <c r="A4377" t="s">
        <v>4401</v>
      </c>
      <c r="B4377">
        <v>61</v>
      </c>
      <c r="C4377" t="s">
        <v>25</v>
      </c>
      <c r="D4377">
        <v>133</v>
      </c>
      <c r="E4377">
        <v>324.985067166509</v>
      </c>
      <c r="F4377">
        <v>27.811466073122801</v>
      </c>
      <c r="G4377" t="s">
        <v>18</v>
      </c>
      <c r="H4377" t="s">
        <v>19</v>
      </c>
      <c r="I4377" t="s">
        <v>15</v>
      </c>
      <c r="J4377">
        <v>6</v>
      </c>
      <c r="K4377">
        <v>13114.19</v>
      </c>
      <c r="L4377" t="s">
        <v>16</v>
      </c>
      <c r="M4377" t="str">
        <f>IF(PatientData[[#This Row],[Age]]&lt;=30,"18-30",IF(PatientData[[#This Row],[Age]]&lt;=40,"31-40",IF(PatientData[[#This Row],[Age]]&lt;=50,"41-50",IF(PatientData[[#This Row],[Age]]&lt;=60,"51-60",IF(PatientData[[#This Row],[Age]]&lt;=70,"61-70",IF(PatientData[[#This Row],[Age]]&lt;=80,"71-80","80+"))))))</f>
        <v>61-70</v>
      </c>
    </row>
    <row r="4378" spans="1:13" x14ac:dyDescent="0.25">
      <c r="A4378" t="s">
        <v>4402</v>
      </c>
      <c r="B4378">
        <v>33</v>
      </c>
      <c r="C4378" t="s">
        <v>13</v>
      </c>
      <c r="D4378">
        <v>90</v>
      </c>
      <c r="E4378">
        <v>276.709065371321</v>
      </c>
      <c r="F4378">
        <v>35.453139845031302</v>
      </c>
      <c r="G4378" t="s">
        <v>36</v>
      </c>
      <c r="H4378" t="s">
        <v>22</v>
      </c>
      <c r="I4378" t="s">
        <v>26</v>
      </c>
      <c r="J4378">
        <v>4</v>
      </c>
      <c r="K4378">
        <v>10441.209999999999</v>
      </c>
      <c r="L4378" t="s">
        <v>16</v>
      </c>
      <c r="M4378" t="str">
        <f>IF(PatientData[[#This Row],[Age]]&lt;=30,"18-30",IF(PatientData[[#This Row],[Age]]&lt;=40,"31-40",IF(PatientData[[#This Row],[Age]]&lt;=50,"41-50",IF(PatientData[[#This Row],[Age]]&lt;=60,"51-60",IF(PatientData[[#This Row],[Age]]&lt;=70,"61-70",IF(PatientData[[#This Row],[Age]]&lt;=80,"71-80","80+"))))))</f>
        <v>31-40</v>
      </c>
    </row>
    <row r="4379" spans="1:13" x14ac:dyDescent="0.25">
      <c r="A4379" t="s">
        <v>4403</v>
      </c>
      <c r="B4379">
        <v>74</v>
      </c>
      <c r="C4379" t="s">
        <v>13</v>
      </c>
      <c r="D4379">
        <v>162</v>
      </c>
      <c r="E4379">
        <v>282.46270340262703</v>
      </c>
      <c r="F4379">
        <v>37.427634861862799</v>
      </c>
      <c r="G4379" t="s">
        <v>14</v>
      </c>
      <c r="H4379" t="s">
        <v>19</v>
      </c>
      <c r="I4379" t="s">
        <v>15</v>
      </c>
      <c r="J4379">
        <v>2</v>
      </c>
      <c r="K4379">
        <v>15181.59</v>
      </c>
      <c r="L4379" t="s">
        <v>16</v>
      </c>
      <c r="M4379" t="str">
        <f>IF(PatientData[[#This Row],[Age]]&lt;=30,"18-30",IF(PatientData[[#This Row],[Age]]&lt;=40,"31-40",IF(PatientData[[#This Row],[Age]]&lt;=50,"41-50",IF(PatientData[[#This Row],[Age]]&lt;=60,"51-60",IF(PatientData[[#This Row],[Age]]&lt;=70,"61-70",IF(PatientData[[#This Row],[Age]]&lt;=80,"71-80","80+"))))))</f>
        <v>71-80</v>
      </c>
    </row>
    <row r="4380" spans="1:13" x14ac:dyDescent="0.25">
      <c r="A4380" t="s">
        <v>4404</v>
      </c>
      <c r="B4380">
        <v>79</v>
      </c>
      <c r="C4380" t="s">
        <v>13</v>
      </c>
      <c r="D4380">
        <v>129</v>
      </c>
      <c r="E4380">
        <v>233.40832968130101</v>
      </c>
      <c r="F4380">
        <v>27.275719229854001</v>
      </c>
      <c r="G4380" t="s">
        <v>14</v>
      </c>
      <c r="H4380" t="s">
        <v>22</v>
      </c>
      <c r="I4380" t="s">
        <v>26</v>
      </c>
      <c r="J4380">
        <v>4</v>
      </c>
      <c r="K4380">
        <v>11824.39</v>
      </c>
      <c r="L4380" t="s">
        <v>16</v>
      </c>
      <c r="M4380" t="str">
        <f>IF(PatientData[[#This Row],[Age]]&lt;=30,"18-30",IF(PatientData[[#This Row],[Age]]&lt;=40,"31-40",IF(PatientData[[#This Row],[Age]]&lt;=50,"41-50",IF(PatientData[[#This Row],[Age]]&lt;=60,"51-60",IF(PatientData[[#This Row],[Age]]&lt;=70,"61-70",IF(PatientData[[#This Row],[Age]]&lt;=80,"71-80","80+"))))))</f>
        <v>71-80</v>
      </c>
    </row>
    <row r="4381" spans="1:13" x14ac:dyDescent="0.25">
      <c r="A4381" t="s">
        <v>4405</v>
      </c>
      <c r="B4381">
        <v>52</v>
      </c>
      <c r="C4381" t="s">
        <v>25</v>
      </c>
      <c r="D4381">
        <v>130</v>
      </c>
      <c r="E4381">
        <v>234.572356360669</v>
      </c>
      <c r="F4381">
        <v>23.609761782768</v>
      </c>
      <c r="G4381" t="s">
        <v>18</v>
      </c>
      <c r="H4381" t="s">
        <v>19</v>
      </c>
      <c r="I4381" t="s">
        <v>15</v>
      </c>
      <c r="J4381">
        <v>9</v>
      </c>
      <c r="K4381">
        <v>15683.24</v>
      </c>
      <c r="L4381" t="s">
        <v>16</v>
      </c>
      <c r="M4381" t="str">
        <f>IF(PatientData[[#This Row],[Age]]&lt;=30,"18-30",IF(PatientData[[#This Row],[Age]]&lt;=40,"31-40",IF(PatientData[[#This Row],[Age]]&lt;=50,"41-50",IF(PatientData[[#This Row],[Age]]&lt;=60,"51-60",IF(PatientData[[#This Row],[Age]]&lt;=70,"61-70",IF(PatientData[[#This Row],[Age]]&lt;=80,"71-80","80+"))))))</f>
        <v>51-60</v>
      </c>
    </row>
    <row r="4382" spans="1:13" x14ac:dyDescent="0.25">
      <c r="A4382" t="s">
        <v>4406</v>
      </c>
      <c r="B4382">
        <v>78</v>
      </c>
      <c r="C4382" t="s">
        <v>13</v>
      </c>
      <c r="D4382">
        <v>110</v>
      </c>
      <c r="E4382">
        <v>246.862982580547</v>
      </c>
      <c r="F4382">
        <v>32.712801671359799</v>
      </c>
      <c r="G4382" t="s">
        <v>14</v>
      </c>
      <c r="H4382" t="s">
        <v>19</v>
      </c>
      <c r="I4382" t="s">
        <v>15</v>
      </c>
      <c r="J4382">
        <v>4</v>
      </c>
      <c r="K4382">
        <v>8212.5</v>
      </c>
      <c r="L4382" t="s">
        <v>20</v>
      </c>
      <c r="M4382" t="str">
        <f>IF(PatientData[[#This Row],[Age]]&lt;=30,"18-30",IF(PatientData[[#This Row],[Age]]&lt;=40,"31-40",IF(PatientData[[#This Row],[Age]]&lt;=50,"41-50",IF(PatientData[[#This Row],[Age]]&lt;=60,"51-60",IF(PatientData[[#This Row],[Age]]&lt;=70,"61-70",IF(PatientData[[#This Row],[Age]]&lt;=80,"71-80","80+"))))))</f>
        <v>71-80</v>
      </c>
    </row>
    <row r="4383" spans="1:13" x14ac:dyDescent="0.25">
      <c r="A4383" t="s">
        <v>4407</v>
      </c>
      <c r="B4383">
        <v>51</v>
      </c>
      <c r="C4383" t="s">
        <v>25</v>
      </c>
      <c r="D4383">
        <v>119</v>
      </c>
      <c r="E4383">
        <v>219.65708430451599</v>
      </c>
      <c r="F4383">
        <v>33.587830786643799</v>
      </c>
      <c r="G4383" t="s">
        <v>14</v>
      </c>
      <c r="H4383" t="s">
        <v>19</v>
      </c>
      <c r="I4383" t="s">
        <v>15</v>
      </c>
      <c r="J4383">
        <v>3</v>
      </c>
      <c r="K4383">
        <v>8778.36</v>
      </c>
      <c r="L4383" t="s">
        <v>23</v>
      </c>
      <c r="M4383" t="str">
        <f>IF(PatientData[[#This Row],[Age]]&lt;=30,"18-30",IF(PatientData[[#This Row],[Age]]&lt;=40,"31-40",IF(PatientData[[#This Row],[Age]]&lt;=50,"41-50",IF(PatientData[[#This Row],[Age]]&lt;=60,"51-60",IF(PatientData[[#This Row],[Age]]&lt;=70,"61-70",IF(PatientData[[#This Row],[Age]]&lt;=80,"71-80","80+"))))))</f>
        <v>51-60</v>
      </c>
    </row>
    <row r="4384" spans="1:13" x14ac:dyDescent="0.25">
      <c r="A4384" t="s">
        <v>4408</v>
      </c>
      <c r="B4384">
        <v>42</v>
      </c>
      <c r="C4384" t="s">
        <v>25</v>
      </c>
      <c r="D4384">
        <v>108</v>
      </c>
      <c r="E4384">
        <v>223.01468960161</v>
      </c>
      <c r="F4384">
        <v>29.8266666637649</v>
      </c>
      <c r="G4384" t="s">
        <v>18</v>
      </c>
      <c r="H4384" t="s">
        <v>19</v>
      </c>
      <c r="I4384" t="s">
        <v>15</v>
      </c>
      <c r="J4384">
        <v>7</v>
      </c>
      <c r="K4384">
        <v>12606.11</v>
      </c>
      <c r="L4384" t="s">
        <v>16</v>
      </c>
      <c r="M4384" t="str">
        <f>IF(PatientData[[#This Row],[Age]]&lt;=30,"18-30",IF(PatientData[[#This Row],[Age]]&lt;=40,"31-40",IF(PatientData[[#This Row],[Age]]&lt;=50,"41-50",IF(PatientData[[#This Row],[Age]]&lt;=60,"51-60",IF(PatientData[[#This Row],[Age]]&lt;=70,"61-70",IF(PatientData[[#This Row],[Age]]&lt;=80,"71-80","80+"))))))</f>
        <v>41-50</v>
      </c>
    </row>
    <row r="4385" spans="1:13" x14ac:dyDescent="0.25">
      <c r="A4385" t="s">
        <v>4409</v>
      </c>
      <c r="B4385">
        <v>48</v>
      </c>
      <c r="C4385" t="s">
        <v>13</v>
      </c>
      <c r="D4385">
        <v>133</v>
      </c>
      <c r="E4385">
        <v>232.57962689459401</v>
      </c>
      <c r="F4385">
        <v>32.369302117735103</v>
      </c>
      <c r="G4385" t="s">
        <v>14</v>
      </c>
      <c r="H4385" t="s">
        <v>22</v>
      </c>
      <c r="I4385" t="s">
        <v>15</v>
      </c>
      <c r="J4385">
        <v>3</v>
      </c>
      <c r="K4385">
        <v>7869.9</v>
      </c>
      <c r="L4385" t="s">
        <v>20</v>
      </c>
      <c r="M4385" t="str">
        <f>IF(PatientData[[#This Row],[Age]]&lt;=30,"18-30",IF(PatientData[[#This Row],[Age]]&lt;=40,"31-40",IF(PatientData[[#This Row],[Age]]&lt;=50,"41-50",IF(PatientData[[#This Row],[Age]]&lt;=60,"51-60",IF(PatientData[[#This Row],[Age]]&lt;=70,"61-70",IF(PatientData[[#This Row],[Age]]&lt;=80,"71-80","80+"))))))</f>
        <v>41-50</v>
      </c>
    </row>
    <row r="4386" spans="1:13" x14ac:dyDescent="0.25">
      <c r="A4386" t="s">
        <v>4410</v>
      </c>
      <c r="B4386">
        <v>94</v>
      </c>
      <c r="C4386" t="s">
        <v>25</v>
      </c>
      <c r="D4386">
        <v>163</v>
      </c>
      <c r="E4386">
        <v>257.35897288074398</v>
      </c>
      <c r="F4386">
        <v>28.316671945774502</v>
      </c>
      <c r="G4386" t="s">
        <v>18</v>
      </c>
      <c r="H4386" t="s">
        <v>22</v>
      </c>
      <c r="I4386" t="s">
        <v>26</v>
      </c>
      <c r="J4386">
        <v>2</v>
      </c>
      <c r="K4386">
        <v>16408.48</v>
      </c>
      <c r="L4386" t="s">
        <v>16</v>
      </c>
      <c r="M4386" t="str">
        <f>IF(PatientData[[#This Row],[Age]]&lt;=30,"18-30",IF(PatientData[[#This Row],[Age]]&lt;=40,"31-40",IF(PatientData[[#This Row],[Age]]&lt;=50,"41-50",IF(PatientData[[#This Row],[Age]]&lt;=60,"51-60",IF(PatientData[[#This Row],[Age]]&lt;=70,"61-70",IF(PatientData[[#This Row],[Age]]&lt;=80,"71-80","80+"))))))</f>
        <v>80+</v>
      </c>
    </row>
    <row r="4387" spans="1:13" x14ac:dyDescent="0.25">
      <c r="A4387" t="s">
        <v>4411</v>
      </c>
      <c r="B4387">
        <v>61</v>
      </c>
      <c r="C4387" t="s">
        <v>25</v>
      </c>
      <c r="D4387">
        <v>111</v>
      </c>
      <c r="E4387">
        <v>268.33624197336502</v>
      </c>
      <c r="F4387">
        <v>34.964929163380098</v>
      </c>
      <c r="G4387" t="s">
        <v>14</v>
      </c>
      <c r="H4387" t="s">
        <v>19</v>
      </c>
      <c r="I4387" t="s">
        <v>28</v>
      </c>
      <c r="J4387">
        <v>1</v>
      </c>
      <c r="K4387">
        <v>2351.2600000000002</v>
      </c>
      <c r="L4387" t="s">
        <v>23</v>
      </c>
      <c r="M4387" t="str">
        <f>IF(PatientData[[#This Row],[Age]]&lt;=30,"18-30",IF(PatientData[[#This Row],[Age]]&lt;=40,"31-40",IF(PatientData[[#This Row],[Age]]&lt;=50,"41-50",IF(PatientData[[#This Row],[Age]]&lt;=60,"51-60",IF(PatientData[[#This Row],[Age]]&lt;=70,"61-70",IF(PatientData[[#This Row],[Age]]&lt;=80,"71-80","80+"))))))</f>
        <v>61-70</v>
      </c>
    </row>
    <row r="4388" spans="1:13" x14ac:dyDescent="0.25">
      <c r="A4388" t="s">
        <v>4412</v>
      </c>
      <c r="B4388">
        <v>43</v>
      </c>
      <c r="C4388" t="s">
        <v>13</v>
      </c>
      <c r="D4388">
        <v>154</v>
      </c>
      <c r="E4388">
        <v>157.038681479248</v>
      </c>
      <c r="F4388">
        <v>28.917378711647999</v>
      </c>
      <c r="G4388" t="s">
        <v>14</v>
      </c>
      <c r="H4388" t="s">
        <v>19</v>
      </c>
      <c r="I4388" t="s">
        <v>28</v>
      </c>
      <c r="J4388">
        <v>1</v>
      </c>
      <c r="K4388">
        <v>5504.99</v>
      </c>
      <c r="L4388" t="s">
        <v>16</v>
      </c>
      <c r="M4388" t="str">
        <f>IF(PatientData[[#This Row],[Age]]&lt;=30,"18-30",IF(PatientData[[#This Row],[Age]]&lt;=40,"31-40",IF(PatientData[[#This Row],[Age]]&lt;=50,"41-50",IF(PatientData[[#This Row],[Age]]&lt;=60,"51-60",IF(PatientData[[#This Row],[Age]]&lt;=70,"61-70",IF(PatientData[[#This Row],[Age]]&lt;=80,"71-80","80+"))))))</f>
        <v>41-50</v>
      </c>
    </row>
    <row r="4389" spans="1:13" x14ac:dyDescent="0.25">
      <c r="A4389" t="s">
        <v>4413</v>
      </c>
      <c r="B4389">
        <v>59</v>
      </c>
      <c r="C4389" t="s">
        <v>13</v>
      </c>
      <c r="D4389">
        <v>125</v>
      </c>
      <c r="E4389">
        <v>175.93160960275901</v>
      </c>
      <c r="F4389">
        <v>18.903295654051998</v>
      </c>
      <c r="G4389" t="s">
        <v>18</v>
      </c>
      <c r="H4389" t="s">
        <v>19</v>
      </c>
      <c r="I4389" t="s">
        <v>28</v>
      </c>
      <c r="J4389">
        <v>4</v>
      </c>
      <c r="K4389">
        <v>4591.1499999999996</v>
      </c>
      <c r="L4389" t="s">
        <v>23</v>
      </c>
      <c r="M4389" t="str">
        <f>IF(PatientData[[#This Row],[Age]]&lt;=30,"18-30",IF(PatientData[[#This Row],[Age]]&lt;=40,"31-40",IF(PatientData[[#This Row],[Age]]&lt;=50,"41-50",IF(PatientData[[#This Row],[Age]]&lt;=60,"51-60",IF(PatientData[[#This Row],[Age]]&lt;=70,"61-70",IF(PatientData[[#This Row],[Age]]&lt;=80,"71-80","80+"))))))</f>
        <v>51-60</v>
      </c>
    </row>
    <row r="4390" spans="1:13" x14ac:dyDescent="0.25">
      <c r="A4390" t="s">
        <v>4414</v>
      </c>
      <c r="B4390">
        <v>73</v>
      </c>
      <c r="C4390" t="s">
        <v>13</v>
      </c>
      <c r="D4390">
        <v>133</v>
      </c>
      <c r="E4390">
        <v>217.689900109946</v>
      </c>
      <c r="F4390">
        <v>28.3094063185717</v>
      </c>
      <c r="G4390" t="s">
        <v>36</v>
      </c>
      <c r="H4390" t="s">
        <v>22</v>
      </c>
      <c r="I4390" t="s">
        <v>26</v>
      </c>
      <c r="J4390">
        <v>6</v>
      </c>
      <c r="K4390">
        <v>22692.81</v>
      </c>
      <c r="L4390" t="s">
        <v>20</v>
      </c>
      <c r="M4390" t="str">
        <f>IF(PatientData[[#This Row],[Age]]&lt;=30,"18-30",IF(PatientData[[#This Row],[Age]]&lt;=40,"31-40",IF(PatientData[[#This Row],[Age]]&lt;=50,"41-50",IF(PatientData[[#This Row],[Age]]&lt;=60,"51-60",IF(PatientData[[#This Row],[Age]]&lt;=70,"61-70",IF(PatientData[[#This Row],[Age]]&lt;=80,"71-80","80+"))))))</f>
        <v>71-80</v>
      </c>
    </row>
    <row r="4391" spans="1:13" x14ac:dyDescent="0.25">
      <c r="A4391" t="s">
        <v>4415</v>
      </c>
      <c r="B4391">
        <v>44</v>
      </c>
      <c r="C4391" t="s">
        <v>13</v>
      </c>
      <c r="D4391">
        <v>139</v>
      </c>
      <c r="E4391">
        <v>235.161881254257</v>
      </c>
      <c r="F4391">
        <v>37.368723077398201</v>
      </c>
      <c r="G4391" t="s">
        <v>36</v>
      </c>
      <c r="H4391" t="s">
        <v>19</v>
      </c>
      <c r="I4391" t="s">
        <v>15</v>
      </c>
      <c r="J4391">
        <v>4</v>
      </c>
      <c r="K4391">
        <v>11351.39</v>
      </c>
      <c r="L4391" t="s">
        <v>16</v>
      </c>
      <c r="M4391" t="str">
        <f>IF(PatientData[[#This Row],[Age]]&lt;=30,"18-30",IF(PatientData[[#This Row],[Age]]&lt;=40,"31-40",IF(PatientData[[#This Row],[Age]]&lt;=50,"41-50",IF(PatientData[[#This Row],[Age]]&lt;=60,"51-60",IF(PatientData[[#This Row],[Age]]&lt;=70,"61-70",IF(PatientData[[#This Row],[Age]]&lt;=80,"71-80","80+"))))))</f>
        <v>41-50</v>
      </c>
    </row>
    <row r="4392" spans="1:13" x14ac:dyDescent="0.25">
      <c r="A4392" t="s">
        <v>4416</v>
      </c>
      <c r="B4392">
        <v>18</v>
      </c>
      <c r="C4392" t="s">
        <v>25</v>
      </c>
      <c r="D4392">
        <v>154</v>
      </c>
      <c r="E4392" t="s">
        <v>10051</v>
      </c>
      <c r="F4392">
        <v>23.5688064134028</v>
      </c>
      <c r="G4392" t="s">
        <v>18</v>
      </c>
      <c r="H4392" t="s">
        <v>22</v>
      </c>
      <c r="I4392" t="s">
        <v>15</v>
      </c>
      <c r="J4392">
        <v>3</v>
      </c>
      <c r="K4392">
        <v>8243.52</v>
      </c>
      <c r="L4392" t="s">
        <v>23</v>
      </c>
      <c r="M4392" t="str">
        <f>IF(PatientData[[#This Row],[Age]]&lt;=30,"18-30",IF(PatientData[[#This Row],[Age]]&lt;=40,"31-40",IF(PatientData[[#This Row],[Age]]&lt;=50,"41-50",IF(PatientData[[#This Row],[Age]]&lt;=60,"51-60",IF(PatientData[[#This Row],[Age]]&lt;=70,"61-70",IF(PatientData[[#This Row],[Age]]&lt;=80,"71-80","80+"))))))</f>
        <v>18-30</v>
      </c>
    </row>
    <row r="4393" spans="1:13" x14ac:dyDescent="0.25">
      <c r="A4393" t="s">
        <v>4417</v>
      </c>
      <c r="B4393">
        <v>59</v>
      </c>
      <c r="C4393" t="s">
        <v>25</v>
      </c>
      <c r="D4393">
        <v>140</v>
      </c>
      <c r="E4393">
        <v>202.42278158870599</v>
      </c>
      <c r="F4393">
        <v>28.617447654172199</v>
      </c>
      <c r="G4393" t="s">
        <v>36</v>
      </c>
      <c r="H4393" t="s">
        <v>19</v>
      </c>
      <c r="I4393" t="s">
        <v>15</v>
      </c>
      <c r="J4393">
        <v>1</v>
      </c>
      <c r="K4393">
        <v>8510.0499999999993</v>
      </c>
      <c r="L4393" t="s">
        <v>23</v>
      </c>
      <c r="M4393" t="str">
        <f>IF(PatientData[[#This Row],[Age]]&lt;=30,"18-30",IF(PatientData[[#This Row],[Age]]&lt;=40,"31-40",IF(PatientData[[#This Row],[Age]]&lt;=50,"41-50",IF(PatientData[[#This Row],[Age]]&lt;=60,"51-60",IF(PatientData[[#This Row],[Age]]&lt;=70,"61-70",IF(PatientData[[#This Row],[Age]]&lt;=80,"71-80","80+"))))))</f>
        <v>51-60</v>
      </c>
    </row>
    <row r="4394" spans="1:13" x14ac:dyDescent="0.25">
      <c r="A4394" t="s">
        <v>4418</v>
      </c>
      <c r="B4394">
        <v>84</v>
      </c>
      <c r="C4394" t="s">
        <v>25</v>
      </c>
      <c r="D4394">
        <v>123</v>
      </c>
      <c r="E4394">
        <v>182.809971013904</v>
      </c>
      <c r="F4394">
        <v>31.5236255462037</v>
      </c>
      <c r="G4394" t="s">
        <v>18</v>
      </c>
      <c r="H4394" t="s">
        <v>22</v>
      </c>
      <c r="I4394" t="s">
        <v>26</v>
      </c>
      <c r="J4394">
        <v>5</v>
      </c>
      <c r="K4394">
        <v>18931.43</v>
      </c>
      <c r="L4394" t="s">
        <v>16</v>
      </c>
      <c r="M4394" t="str">
        <f>IF(PatientData[[#This Row],[Age]]&lt;=30,"18-30",IF(PatientData[[#This Row],[Age]]&lt;=40,"31-40",IF(PatientData[[#This Row],[Age]]&lt;=50,"41-50",IF(PatientData[[#This Row],[Age]]&lt;=60,"51-60",IF(PatientData[[#This Row],[Age]]&lt;=70,"61-70",IF(PatientData[[#This Row],[Age]]&lt;=80,"71-80","80+"))))))</f>
        <v>80+</v>
      </c>
    </row>
    <row r="4395" spans="1:13" x14ac:dyDescent="0.25">
      <c r="A4395" t="s">
        <v>4419</v>
      </c>
      <c r="B4395">
        <v>83</v>
      </c>
      <c r="C4395" t="s">
        <v>25</v>
      </c>
      <c r="D4395">
        <v>176</v>
      </c>
      <c r="E4395">
        <v>241.26121452273</v>
      </c>
      <c r="F4395">
        <v>22.136195351750601</v>
      </c>
      <c r="G4395" t="s">
        <v>18</v>
      </c>
      <c r="H4395" t="s">
        <v>19</v>
      </c>
      <c r="I4395" t="s">
        <v>15</v>
      </c>
      <c r="J4395">
        <v>3</v>
      </c>
      <c r="K4395">
        <v>8005.05</v>
      </c>
      <c r="L4395" t="s">
        <v>16</v>
      </c>
      <c r="M4395" t="str">
        <f>IF(PatientData[[#This Row],[Age]]&lt;=30,"18-30",IF(PatientData[[#This Row],[Age]]&lt;=40,"31-40",IF(PatientData[[#This Row],[Age]]&lt;=50,"41-50",IF(PatientData[[#This Row],[Age]]&lt;=60,"51-60",IF(PatientData[[#This Row],[Age]]&lt;=70,"61-70",IF(PatientData[[#This Row],[Age]]&lt;=80,"71-80","80+"))))))</f>
        <v>80+</v>
      </c>
    </row>
    <row r="4396" spans="1:13" x14ac:dyDescent="0.25">
      <c r="A4396" t="s">
        <v>4420</v>
      </c>
      <c r="B4396">
        <v>49</v>
      </c>
      <c r="C4396" t="s">
        <v>13</v>
      </c>
      <c r="D4396">
        <v>137</v>
      </c>
      <c r="E4396">
        <v>173.279988633215</v>
      </c>
      <c r="F4396">
        <v>28.700727075303998</v>
      </c>
      <c r="G4396" t="s">
        <v>14</v>
      </c>
      <c r="H4396" t="s">
        <v>19</v>
      </c>
      <c r="I4396" t="s">
        <v>28</v>
      </c>
      <c r="J4396">
        <v>2</v>
      </c>
      <c r="K4396">
        <v>3153.37</v>
      </c>
      <c r="L4396" t="s">
        <v>16</v>
      </c>
      <c r="M4396" t="str">
        <f>IF(PatientData[[#This Row],[Age]]&lt;=30,"18-30",IF(PatientData[[#This Row],[Age]]&lt;=40,"31-40",IF(PatientData[[#This Row],[Age]]&lt;=50,"41-50",IF(PatientData[[#This Row],[Age]]&lt;=60,"51-60",IF(PatientData[[#This Row],[Age]]&lt;=70,"61-70",IF(PatientData[[#This Row],[Age]]&lt;=80,"71-80","80+"))))))</f>
        <v>41-50</v>
      </c>
    </row>
    <row r="4397" spans="1:13" x14ac:dyDescent="0.25">
      <c r="A4397" t="s">
        <v>4421</v>
      </c>
      <c r="B4397">
        <v>58</v>
      </c>
      <c r="C4397" t="s">
        <v>13</v>
      </c>
      <c r="D4397">
        <v>137</v>
      </c>
      <c r="E4397">
        <v>234.46780397478699</v>
      </c>
      <c r="F4397">
        <v>24.060312590616899</v>
      </c>
      <c r="G4397" t="s">
        <v>18</v>
      </c>
      <c r="H4397" t="s">
        <v>19</v>
      </c>
      <c r="I4397" t="s">
        <v>15</v>
      </c>
      <c r="J4397">
        <v>1</v>
      </c>
      <c r="K4397">
        <v>2982.42</v>
      </c>
      <c r="L4397" t="s">
        <v>16</v>
      </c>
      <c r="M4397" t="str">
        <f>IF(PatientData[[#This Row],[Age]]&lt;=30,"18-30",IF(PatientData[[#This Row],[Age]]&lt;=40,"31-40",IF(PatientData[[#This Row],[Age]]&lt;=50,"41-50",IF(PatientData[[#This Row],[Age]]&lt;=60,"51-60",IF(PatientData[[#This Row],[Age]]&lt;=70,"61-70",IF(PatientData[[#This Row],[Age]]&lt;=80,"71-80","80+"))))))</f>
        <v>51-60</v>
      </c>
    </row>
    <row r="4398" spans="1:13" x14ac:dyDescent="0.25">
      <c r="A4398" t="s">
        <v>4422</v>
      </c>
      <c r="B4398">
        <v>18</v>
      </c>
      <c r="C4398" t="s">
        <v>25</v>
      </c>
      <c r="D4398">
        <v>134</v>
      </c>
      <c r="E4398">
        <v>152.79200430714499</v>
      </c>
      <c r="F4398">
        <v>21.183591438658599</v>
      </c>
      <c r="G4398" t="s">
        <v>14</v>
      </c>
      <c r="H4398" t="s">
        <v>19</v>
      </c>
      <c r="I4398" t="s">
        <v>28</v>
      </c>
      <c r="J4398">
        <v>1</v>
      </c>
      <c r="K4398">
        <v>3526.43</v>
      </c>
      <c r="L4398" t="s">
        <v>16</v>
      </c>
      <c r="M4398" t="str">
        <f>IF(PatientData[[#This Row],[Age]]&lt;=30,"18-30",IF(PatientData[[#This Row],[Age]]&lt;=40,"31-40",IF(PatientData[[#This Row],[Age]]&lt;=50,"41-50",IF(PatientData[[#This Row],[Age]]&lt;=60,"51-60",IF(PatientData[[#This Row],[Age]]&lt;=70,"61-70",IF(PatientData[[#This Row],[Age]]&lt;=80,"71-80","80+"))))))</f>
        <v>18-30</v>
      </c>
    </row>
    <row r="4399" spans="1:13" x14ac:dyDescent="0.25">
      <c r="A4399" t="s">
        <v>4423</v>
      </c>
      <c r="B4399">
        <v>67</v>
      </c>
      <c r="C4399" t="s">
        <v>13</v>
      </c>
      <c r="D4399" t="s">
        <v>10051</v>
      </c>
      <c r="E4399">
        <v>177.674811282908</v>
      </c>
      <c r="F4399" t="s">
        <v>10051</v>
      </c>
      <c r="G4399" t="s">
        <v>36</v>
      </c>
      <c r="H4399" t="s">
        <v>19</v>
      </c>
      <c r="I4399" t="s">
        <v>26</v>
      </c>
      <c r="J4399">
        <v>5</v>
      </c>
      <c r="K4399">
        <v>15865.83</v>
      </c>
      <c r="L4399" t="s">
        <v>23</v>
      </c>
      <c r="M4399" t="str">
        <f>IF(PatientData[[#This Row],[Age]]&lt;=30,"18-30",IF(PatientData[[#This Row],[Age]]&lt;=40,"31-40",IF(PatientData[[#This Row],[Age]]&lt;=50,"41-50",IF(PatientData[[#This Row],[Age]]&lt;=60,"51-60",IF(PatientData[[#This Row],[Age]]&lt;=70,"61-70",IF(PatientData[[#This Row],[Age]]&lt;=80,"71-80","80+"))))))</f>
        <v>61-70</v>
      </c>
    </row>
    <row r="4400" spans="1:13" x14ac:dyDescent="0.25">
      <c r="A4400" t="s">
        <v>4424</v>
      </c>
      <c r="B4400">
        <v>44</v>
      </c>
      <c r="C4400" t="s">
        <v>25</v>
      </c>
      <c r="D4400">
        <v>134</v>
      </c>
      <c r="E4400" t="s">
        <v>10051</v>
      </c>
      <c r="F4400">
        <v>28.395171302968102</v>
      </c>
      <c r="G4400" t="s">
        <v>36</v>
      </c>
      <c r="H4400" t="s">
        <v>19</v>
      </c>
      <c r="I4400" t="s">
        <v>15</v>
      </c>
      <c r="J4400">
        <v>10</v>
      </c>
      <c r="K4400">
        <v>6991.23</v>
      </c>
      <c r="L4400" t="s">
        <v>16</v>
      </c>
      <c r="M4400" t="str">
        <f>IF(PatientData[[#This Row],[Age]]&lt;=30,"18-30",IF(PatientData[[#This Row],[Age]]&lt;=40,"31-40",IF(PatientData[[#This Row],[Age]]&lt;=50,"41-50",IF(PatientData[[#This Row],[Age]]&lt;=60,"51-60",IF(PatientData[[#This Row],[Age]]&lt;=70,"61-70",IF(PatientData[[#This Row],[Age]]&lt;=80,"71-80","80+"))))))</f>
        <v>41-50</v>
      </c>
    </row>
    <row r="4401" spans="1:13" x14ac:dyDescent="0.25">
      <c r="A4401" t="s">
        <v>4425</v>
      </c>
      <c r="B4401">
        <v>69</v>
      </c>
      <c r="C4401" t="s">
        <v>25</v>
      </c>
      <c r="D4401">
        <v>140</v>
      </c>
      <c r="E4401">
        <v>295.24982391684199</v>
      </c>
      <c r="F4401">
        <v>32.279367677988297</v>
      </c>
      <c r="G4401" t="s">
        <v>14</v>
      </c>
      <c r="H4401" t="s">
        <v>19</v>
      </c>
      <c r="I4401" t="s">
        <v>15</v>
      </c>
      <c r="J4401">
        <v>1</v>
      </c>
      <c r="K4401">
        <v>4934.97</v>
      </c>
      <c r="L4401" t="s">
        <v>16</v>
      </c>
      <c r="M4401" t="str">
        <f>IF(PatientData[[#This Row],[Age]]&lt;=30,"18-30",IF(PatientData[[#This Row],[Age]]&lt;=40,"31-40",IF(PatientData[[#This Row],[Age]]&lt;=50,"41-50",IF(PatientData[[#This Row],[Age]]&lt;=60,"51-60",IF(PatientData[[#This Row],[Age]]&lt;=70,"61-70",IF(PatientData[[#This Row],[Age]]&lt;=80,"71-80","80+"))))))</f>
        <v>61-70</v>
      </c>
    </row>
    <row r="4402" spans="1:13" x14ac:dyDescent="0.25">
      <c r="A4402" t="s">
        <v>4426</v>
      </c>
      <c r="B4402">
        <v>49</v>
      </c>
      <c r="C4402" t="s">
        <v>25</v>
      </c>
      <c r="D4402">
        <v>127</v>
      </c>
      <c r="E4402">
        <v>172.62590731505</v>
      </c>
      <c r="F4402">
        <v>29.775349197638398</v>
      </c>
      <c r="G4402" t="s">
        <v>14</v>
      </c>
      <c r="H4402" t="s">
        <v>19</v>
      </c>
      <c r="I4402" t="s">
        <v>28</v>
      </c>
      <c r="J4402">
        <v>2</v>
      </c>
      <c r="K4402">
        <v>3078.03</v>
      </c>
      <c r="L4402" t="s">
        <v>16</v>
      </c>
      <c r="M4402" t="str">
        <f>IF(PatientData[[#This Row],[Age]]&lt;=30,"18-30",IF(PatientData[[#This Row],[Age]]&lt;=40,"31-40",IF(PatientData[[#This Row],[Age]]&lt;=50,"41-50",IF(PatientData[[#This Row],[Age]]&lt;=60,"51-60",IF(PatientData[[#This Row],[Age]]&lt;=70,"61-70",IF(PatientData[[#This Row],[Age]]&lt;=80,"71-80","80+"))))))</f>
        <v>41-50</v>
      </c>
    </row>
    <row r="4403" spans="1:13" x14ac:dyDescent="0.25">
      <c r="A4403" t="s">
        <v>4427</v>
      </c>
      <c r="B4403">
        <v>40</v>
      </c>
      <c r="C4403" t="s">
        <v>25</v>
      </c>
      <c r="D4403">
        <v>153</v>
      </c>
      <c r="E4403">
        <v>231.007536670972</v>
      </c>
      <c r="F4403">
        <v>28.8844410218916</v>
      </c>
      <c r="G4403" t="s">
        <v>14</v>
      </c>
      <c r="H4403" t="s">
        <v>19</v>
      </c>
      <c r="I4403" t="s">
        <v>28</v>
      </c>
      <c r="J4403">
        <v>3</v>
      </c>
      <c r="K4403">
        <v>5442.79</v>
      </c>
      <c r="L4403" t="s">
        <v>23</v>
      </c>
      <c r="M4403" t="str">
        <f>IF(PatientData[[#This Row],[Age]]&lt;=30,"18-30",IF(PatientData[[#This Row],[Age]]&lt;=40,"31-40",IF(PatientData[[#This Row],[Age]]&lt;=50,"41-50",IF(PatientData[[#This Row],[Age]]&lt;=60,"51-60",IF(PatientData[[#This Row],[Age]]&lt;=70,"61-70",IF(PatientData[[#This Row],[Age]]&lt;=80,"71-80","80+"))))))</f>
        <v>31-40</v>
      </c>
    </row>
    <row r="4404" spans="1:13" x14ac:dyDescent="0.25">
      <c r="A4404" t="s">
        <v>4428</v>
      </c>
      <c r="B4404">
        <v>50</v>
      </c>
      <c r="C4404" t="s">
        <v>25</v>
      </c>
      <c r="D4404">
        <v>127</v>
      </c>
      <c r="E4404">
        <v>251.20048006171501</v>
      </c>
      <c r="F4404">
        <v>22.1722615676006</v>
      </c>
      <c r="G4404" t="s">
        <v>14</v>
      </c>
      <c r="H4404" t="s">
        <v>10051</v>
      </c>
      <c r="I4404" t="s">
        <v>15</v>
      </c>
      <c r="J4404">
        <v>3</v>
      </c>
      <c r="K4404">
        <v>16187.69</v>
      </c>
      <c r="L4404" t="s">
        <v>16</v>
      </c>
      <c r="M4404" t="str">
        <f>IF(PatientData[[#This Row],[Age]]&lt;=30,"18-30",IF(PatientData[[#This Row],[Age]]&lt;=40,"31-40",IF(PatientData[[#This Row],[Age]]&lt;=50,"41-50",IF(PatientData[[#This Row],[Age]]&lt;=60,"51-60",IF(PatientData[[#This Row],[Age]]&lt;=70,"61-70",IF(PatientData[[#This Row],[Age]]&lt;=80,"71-80","80+"))))))</f>
        <v>41-50</v>
      </c>
    </row>
    <row r="4405" spans="1:13" x14ac:dyDescent="0.25">
      <c r="A4405" t="s">
        <v>4429</v>
      </c>
      <c r="B4405">
        <v>46</v>
      </c>
      <c r="C4405" t="s">
        <v>13</v>
      </c>
      <c r="D4405">
        <v>157</v>
      </c>
      <c r="E4405">
        <v>188.44473858657699</v>
      </c>
      <c r="F4405">
        <v>32.0724838516144</v>
      </c>
      <c r="G4405" t="s">
        <v>14</v>
      </c>
      <c r="H4405" t="s">
        <v>19</v>
      </c>
      <c r="I4405" t="s">
        <v>28</v>
      </c>
      <c r="J4405">
        <v>5</v>
      </c>
      <c r="K4405">
        <v>6163.41</v>
      </c>
      <c r="L4405" t="s">
        <v>20</v>
      </c>
      <c r="M4405" t="str">
        <f>IF(PatientData[[#This Row],[Age]]&lt;=30,"18-30",IF(PatientData[[#This Row],[Age]]&lt;=40,"31-40",IF(PatientData[[#This Row],[Age]]&lt;=50,"41-50",IF(PatientData[[#This Row],[Age]]&lt;=60,"51-60",IF(PatientData[[#This Row],[Age]]&lt;=70,"61-70",IF(PatientData[[#This Row],[Age]]&lt;=80,"71-80","80+"))))))</f>
        <v>41-50</v>
      </c>
    </row>
    <row r="4406" spans="1:13" x14ac:dyDescent="0.25">
      <c r="A4406" t="s">
        <v>4430</v>
      </c>
      <c r="B4406">
        <v>40</v>
      </c>
      <c r="C4406" t="s">
        <v>25</v>
      </c>
      <c r="D4406">
        <v>153</v>
      </c>
      <c r="E4406">
        <v>200.33460345656599</v>
      </c>
      <c r="F4406">
        <v>26.496126882404401</v>
      </c>
      <c r="G4406" t="s">
        <v>18</v>
      </c>
      <c r="H4406" t="s">
        <v>19</v>
      </c>
      <c r="I4406" t="s">
        <v>15</v>
      </c>
      <c r="J4406">
        <v>1</v>
      </c>
      <c r="K4406">
        <v>5796.76</v>
      </c>
      <c r="L4406" t="s">
        <v>43</v>
      </c>
      <c r="M4406" t="str">
        <f>IF(PatientData[[#This Row],[Age]]&lt;=30,"18-30",IF(PatientData[[#This Row],[Age]]&lt;=40,"31-40",IF(PatientData[[#This Row],[Age]]&lt;=50,"41-50",IF(PatientData[[#This Row],[Age]]&lt;=60,"51-60",IF(PatientData[[#This Row],[Age]]&lt;=70,"61-70",IF(PatientData[[#This Row],[Age]]&lt;=80,"71-80","80+"))))))</f>
        <v>31-40</v>
      </c>
    </row>
    <row r="4407" spans="1:13" x14ac:dyDescent="0.25">
      <c r="A4407" t="s">
        <v>4431</v>
      </c>
      <c r="B4407">
        <v>45</v>
      </c>
      <c r="C4407" t="s">
        <v>13</v>
      </c>
      <c r="D4407">
        <v>145</v>
      </c>
      <c r="E4407">
        <v>258.30045953292603</v>
      </c>
      <c r="F4407">
        <v>24.067436685777</v>
      </c>
      <c r="G4407" t="s">
        <v>14</v>
      </c>
      <c r="H4407" t="s">
        <v>22</v>
      </c>
      <c r="I4407" t="s">
        <v>15</v>
      </c>
      <c r="J4407">
        <v>1</v>
      </c>
      <c r="K4407">
        <v>2529.7399999999998</v>
      </c>
      <c r="L4407" t="s">
        <v>16</v>
      </c>
      <c r="M4407" t="str">
        <f>IF(PatientData[[#This Row],[Age]]&lt;=30,"18-30",IF(PatientData[[#This Row],[Age]]&lt;=40,"31-40",IF(PatientData[[#This Row],[Age]]&lt;=50,"41-50",IF(PatientData[[#This Row],[Age]]&lt;=60,"51-60",IF(PatientData[[#This Row],[Age]]&lt;=70,"61-70",IF(PatientData[[#This Row],[Age]]&lt;=80,"71-80","80+"))))))</f>
        <v>41-50</v>
      </c>
    </row>
    <row r="4408" spans="1:13" x14ac:dyDescent="0.25">
      <c r="A4408" t="s">
        <v>4432</v>
      </c>
      <c r="B4408">
        <v>45</v>
      </c>
      <c r="C4408" t="s">
        <v>25</v>
      </c>
      <c r="D4408">
        <v>139</v>
      </c>
      <c r="E4408">
        <v>189.914804550371</v>
      </c>
      <c r="F4408">
        <v>31.572565490170501</v>
      </c>
      <c r="G4408" t="s">
        <v>10051</v>
      </c>
      <c r="H4408" t="s">
        <v>19</v>
      </c>
      <c r="I4408" t="s">
        <v>28</v>
      </c>
      <c r="J4408">
        <v>1</v>
      </c>
      <c r="K4408">
        <v>4390.9799999999996</v>
      </c>
      <c r="L4408" t="s">
        <v>16</v>
      </c>
      <c r="M4408" t="str">
        <f>IF(PatientData[[#This Row],[Age]]&lt;=30,"18-30",IF(PatientData[[#This Row],[Age]]&lt;=40,"31-40",IF(PatientData[[#This Row],[Age]]&lt;=50,"41-50",IF(PatientData[[#This Row],[Age]]&lt;=60,"51-60",IF(PatientData[[#This Row],[Age]]&lt;=70,"61-70",IF(PatientData[[#This Row],[Age]]&lt;=80,"71-80","80+"))))))</f>
        <v>41-50</v>
      </c>
    </row>
    <row r="4409" spans="1:13" x14ac:dyDescent="0.25">
      <c r="A4409" t="s">
        <v>4433</v>
      </c>
      <c r="B4409">
        <v>50</v>
      </c>
      <c r="C4409" t="s">
        <v>13</v>
      </c>
      <c r="D4409">
        <v>137</v>
      </c>
      <c r="E4409">
        <v>120.369930467967</v>
      </c>
      <c r="F4409">
        <v>28.062223475130899</v>
      </c>
      <c r="G4409" t="s">
        <v>14</v>
      </c>
      <c r="H4409" t="s">
        <v>19</v>
      </c>
      <c r="I4409" t="s">
        <v>28</v>
      </c>
      <c r="J4409">
        <v>5</v>
      </c>
      <c r="K4409">
        <v>7859.93</v>
      </c>
      <c r="L4409" t="s">
        <v>16</v>
      </c>
      <c r="M4409" t="str">
        <f>IF(PatientData[[#This Row],[Age]]&lt;=30,"18-30",IF(PatientData[[#This Row],[Age]]&lt;=40,"31-40",IF(PatientData[[#This Row],[Age]]&lt;=50,"41-50",IF(PatientData[[#This Row],[Age]]&lt;=60,"51-60",IF(PatientData[[#This Row],[Age]]&lt;=70,"61-70",IF(PatientData[[#This Row],[Age]]&lt;=80,"71-80","80+"))))))</f>
        <v>41-50</v>
      </c>
    </row>
    <row r="4410" spans="1:13" x14ac:dyDescent="0.25">
      <c r="A4410" t="s">
        <v>4434</v>
      </c>
      <c r="B4410">
        <v>71</v>
      </c>
      <c r="C4410" t="s">
        <v>13</v>
      </c>
      <c r="D4410">
        <v>134</v>
      </c>
      <c r="E4410">
        <v>193.843969716218</v>
      </c>
      <c r="F4410">
        <v>26.107730874699801</v>
      </c>
      <c r="G4410" t="s">
        <v>36</v>
      </c>
      <c r="H4410" t="s">
        <v>19</v>
      </c>
      <c r="I4410" t="s">
        <v>26</v>
      </c>
      <c r="J4410">
        <v>7</v>
      </c>
      <c r="K4410">
        <v>18117.72</v>
      </c>
      <c r="L4410" t="s">
        <v>16</v>
      </c>
      <c r="M4410" t="str">
        <f>IF(PatientData[[#This Row],[Age]]&lt;=30,"18-30",IF(PatientData[[#This Row],[Age]]&lt;=40,"31-40",IF(PatientData[[#This Row],[Age]]&lt;=50,"41-50",IF(PatientData[[#This Row],[Age]]&lt;=60,"51-60",IF(PatientData[[#This Row],[Age]]&lt;=70,"61-70",IF(PatientData[[#This Row],[Age]]&lt;=80,"71-80","80+"))))))</f>
        <v>71-80</v>
      </c>
    </row>
    <row r="4411" spans="1:13" x14ac:dyDescent="0.25">
      <c r="A4411" t="s">
        <v>4435</v>
      </c>
      <c r="B4411">
        <v>52</v>
      </c>
      <c r="C4411" t="s">
        <v>13</v>
      </c>
      <c r="D4411">
        <v>147</v>
      </c>
      <c r="E4411">
        <v>150.68589483222601</v>
      </c>
      <c r="F4411">
        <v>26.1588600231246</v>
      </c>
      <c r="G4411" t="s">
        <v>18</v>
      </c>
      <c r="H4411" t="s">
        <v>19</v>
      </c>
      <c r="I4411" t="s">
        <v>28</v>
      </c>
      <c r="J4411">
        <v>3</v>
      </c>
      <c r="K4411">
        <v>4280.1099999999997</v>
      </c>
      <c r="L4411" t="s">
        <v>16</v>
      </c>
      <c r="M4411" t="str">
        <f>IF(PatientData[[#This Row],[Age]]&lt;=30,"18-30",IF(PatientData[[#This Row],[Age]]&lt;=40,"31-40",IF(PatientData[[#This Row],[Age]]&lt;=50,"41-50",IF(PatientData[[#This Row],[Age]]&lt;=60,"51-60",IF(PatientData[[#This Row],[Age]]&lt;=70,"61-70",IF(PatientData[[#This Row],[Age]]&lt;=80,"71-80","80+"))))))</f>
        <v>51-60</v>
      </c>
    </row>
    <row r="4412" spans="1:13" x14ac:dyDescent="0.25">
      <c r="A4412" t="s">
        <v>4436</v>
      </c>
      <c r="B4412">
        <v>47</v>
      </c>
      <c r="C4412" t="s">
        <v>25</v>
      </c>
      <c r="D4412">
        <v>147</v>
      </c>
      <c r="E4412">
        <v>211.20484140966701</v>
      </c>
      <c r="F4412">
        <v>23.995546421874501</v>
      </c>
      <c r="G4412" t="s">
        <v>18</v>
      </c>
      <c r="H4412" t="s">
        <v>22</v>
      </c>
      <c r="I4412" t="s">
        <v>26</v>
      </c>
      <c r="J4412">
        <v>4</v>
      </c>
      <c r="K4412">
        <v>26256.33</v>
      </c>
      <c r="L4412" t="s">
        <v>16</v>
      </c>
      <c r="M4412" t="str">
        <f>IF(PatientData[[#This Row],[Age]]&lt;=30,"18-30",IF(PatientData[[#This Row],[Age]]&lt;=40,"31-40",IF(PatientData[[#This Row],[Age]]&lt;=50,"41-50",IF(PatientData[[#This Row],[Age]]&lt;=60,"51-60",IF(PatientData[[#This Row],[Age]]&lt;=70,"61-70",IF(PatientData[[#This Row],[Age]]&lt;=80,"71-80","80+"))))))</f>
        <v>41-50</v>
      </c>
    </row>
    <row r="4413" spans="1:13" x14ac:dyDescent="0.25">
      <c r="A4413" t="s">
        <v>4437</v>
      </c>
      <c r="B4413">
        <v>67</v>
      </c>
      <c r="C4413" t="s">
        <v>25</v>
      </c>
      <c r="D4413">
        <v>132</v>
      </c>
      <c r="E4413">
        <v>140.05513898984199</v>
      </c>
      <c r="F4413">
        <v>22.390059818367899</v>
      </c>
      <c r="G4413" t="s">
        <v>36</v>
      </c>
      <c r="H4413" t="s">
        <v>22</v>
      </c>
      <c r="I4413" t="s">
        <v>26</v>
      </c>
      <c r="J4413">
        <v>6</v>
      </c>
      <c r="K4413">
        <v>10269.18</v>
      </c>
      <c r="L4413" t="s">
        <v>43</v>
      </c>
      <c r="M4413" t="str">
        <f>IF(PatientData[[#This Row],[Age]]&lt;=30,"18-30",IF(PatientData[[#This Row],[Age]]&lt;=40,"31-40",IF(PatientData[[#This Row],[Age]]&lt;=50,"41-50",IF(PatientData[[#This Row],[Age]]&lt;=60,"51-60",IF(PatientData[[#This Row],[Age]]&lt;=70,"61-70",IF(PatientData[[#This Row],[Age]]&lt;=80,"71-80","80+"))))))</f>
        <v>61-70</v>
      </c>
    </row>
    <row r="4414" spans="1:13" x14ac:dyDescent="0.25">
      <c r="A4414" t="s">
        <v>4438</v>
      </c>
      <c r="B4414">
        <v>46</v>
      </c>
      <c r="C4414" t="s">
        <v>13</v>
      </c>
      <c r="D4414">
        <v>128</v>
      </c>
      <c r="E4414">
        <v>206.369254023037</v>
      </c>
      <c r="F4414">
        <v>25.153692778132601</v>
      </c>
      <c r="G4414" t="s">
        <v>36</v>
      </c>
      <c r="H4414" t="s">
        <v>19</v>
      </c>
      <c r="I4414" t="s">
        <v>15</v>
      </c>
      <c r="J4414">
        <v>6</v>
      </c>
      <c r="K4414">
        <v>12425.14</v>
      </c>
      <c r="L4414" t="s">
        <v>16</v>
      </c>
      <c r="M4414" t="str">
        <f>IF(PatientData[[#This Row],[Age]]&lt;=30,"18-30",IF(PatientData[[#This Row],[Age]]&lt;=40,"31-40",IF(PatientData[[#This Row],[Age]]&lt;=50,"41-50",IF(PatientData[[#This Row],[Age]]&lt;=60,"51-60",IF(PatientData[[#This Row],[Age]]&lt;=70,"61-70",IF(PatientData[[#This Row],[Age]]&lt;=80,"71-80","80+"))))))</f>
        <v>41-50</v>
      </c>
    </row>
    <row r="4415" spans="1:13" x14ac:dyDescent="0.25">
      <c r="A4415" t="s">
        <v>4439</v>
      </c>
      <c r="B4415">
        <v>82</v>
      </c>
      <c r="C4415" t="s">
        <v>13</v>
      </c>
      <c r="D4415">
        <v>103</v>
      </c>
      <c r="E4415">
        <v>175.309452040498</v>
      </c>
      <c r="F4415">
        <v>39.590794775077597</v>
      </c>
      <c r="G4415" t="s">
        <v>14</v>
      </c>
      <c r="H4415" t="s">
        <v>19</v>
      </c>
      <c r="I4415" t="s">
        <v>15</v>
      </c>
      <c r="J4415">
        <v>2</v>
      </c>
      <c r="K4415">
        <v>6042.43</v>
      </c>
      <c r="L4415" t="s">
        <v>16</v>
      </c>
      <c r="M4415" t="str">
        <f>IF(PatientData[[#This Row],[Age]]&lt;=30,"18-30",IF(PatientData[[#This Row],[Age]]&lt;=40,"31-40",IF(PatientData[[#This Row],[Age]]&lt;=50,"41-50",IF(PatientData[[#This Row],[Age]]&lt;=60,"51-60",IF(PatientData[[#This Row],[Age]]&lt;=70,"61-70",IF(PatientData[[#This Row],[Age]]&lt;=80,"71-80","80+"))))))</f>
        <v>80+</v>
      </c>
    </row>
    <row r="4416" spans="1:13" x14ac:dyDescent="0.25">
      <c r="A4416" t="s">
        <v>4440</v>
      </c>
      <c r="B4416">
        <v>72</v>
      </c>
      <c r="C4416" t="s">
        <v>25</v>
      </c>
      <c r="D4416">
        <v>131</v>
      </c>
      <c r="E4416">
        <v>217.133033683436</v>
      </c>
      <c r="F4416">
        <v>26.996004452825201</v>
      </c>
      <c r="G4416" t="s">
        <v>18</v>
      </c>
      <c r="H4416" t="s">
        <v>19</v>
      </c>
      <c r="I4416" t="s">
        <v>26</v>
      </c>
      <c r="J4416">
        <v>5</v>
      </c>
      <c r="K4416">
        <v>25683.49</v>
      </c>
      <c r="L4416" t="s">
        <v>23</v>
      </c>
      <c r="M4416" t="str">
        <f>IF(PatientData[[#This Row],[Age]]&lt;=30,"18-30",IF(PatientData[[#This Row],[Age]]&lt;=40,"31-40",IF(PatientData[[#This Row],[Age]]&lt;=50,"41-50",IF(PatientData[[#This Row],[Age]]&lt;=60,"51-60",IF(PatientData[[#This Row],[Age]]&lt;=70,"61-70",IF(PatientData[[#This Row],[Age]]&lt;=80,"71-80","80+"))))))</f>
        <v>71-80</v>
      </c>
    </row>
    <row r="4417" spans="1:13" x14ac:dyDescent="0.25">
      <c r="A4417" t="s">
        <v>4441</v>
      </c>
      <c r="B4417">
        <v>41</v>
      </c>
      <c r="C4417" t="s">
        <v>25</v>
      </c>
      <c r="D4417">
        <v>154</v>
      </c>
      <c r="E4417">
        <v>209.567365778762</v>
      </c>
      <c r="F4417">
        <v>27.5731730743051</v>
      </c>
      <c r="G4417" t="s">
        <v>10051</v>
      </c>
      <c r="H4417" t="s">
        <v>19</v>
      </c>
      <c r="I4417" t="s">
        <v>28</v>
      </c>
      <c r="J4417">
        <v>1</v>
      </c>
      <c r="K4417">
        <v>2538.13</v>
      </c>
      <c r="L4417" t="s">
        <v>20</v>
      </c>
      <c r="M4417" t="str">
        <f>IF(PatientData[[#This Row],[Age]]&lt;=30,"18-30",IF(PatientData[[#This Row],[Age]]&lt;=40,"31-40",IF(PatientData[[#This Row],[Age]]&lt;=50,"41-50",IF(PatientData[[#This Row],[Age]]&lt;=60,"51-60",IF(PatientData[[#This Row],[Age]]&lt;=70,"61-70",IF(PatientData[[#This Row],[Age]]&lt;=80,"71-80","80+"))))))</f>
        <v>41-50</v>
      </c>
    </row>
    <row r="4418" spans="1:13" x14ac:dyDescent="0.25">
      <c r="A4418" t="s">
        <v>4442</v>
      </c>
      <c r="B4418">
        <v>41</v>
      </c>
      <c r="C4418" t="s">
        <v>25</v>
      </c>
      <c r="D4418">
        <v>141</v>
      </c>
      <c r="E4418">
        <v>297.64445902023999</v>
      </c>
      <c r="F4418">
        <v>31.1991281565696</v>
      </c>
      <c r="G4418" t="s">
        <v>14</v>
      </c>
      <c r="H4418" t="s">
        <v>19</v>
      </c>
      <c r="I4418" t="s">
        <v>28</v>
      </c>
      <c r="J4418">
        <v>4</v>
      </c>
      <c r="K4418">
        <v>5061.75</v>
      </c>
      <c r="L4418" t="s">
        <v>16</v>
      </c>
      <c r="M4418" t="str">
        <f>IF(PatientData[[#This Row],[Age]]&lt;=30,"18-30",IF(PatientData[[#This Row],[Age]]&lt;=40,"31-40",IF(PatientData[[#This Row],[Age]]&lt;=50,"41-50",IF(PatientData[[#This Row],[Age]]&lt;=60,"51-60",IF(PatientData[[#This Row],[Age]]&lt;=70,"61-70",IF(PatientData[[#This Row],[Age]]&lt;=80,"71-80","80+"))))))</f>
        <v>41-50</v>
      </c>
    </row>
    <row r="4419" spans="1:13" x14ac:dyDescent="0.25">
      <c r="A4419" t="s">
        <v>4443</v>
      </c>
      <c r="B4419">
        <v>57</v>
      </c>
      <c r="C4419" t="s">
        <v>13</v>
      </c>
      <c r="D4419">
        <v>125</v>
      </c>
      <c r="E4419">
        <v>193.59697067597401</v>
      </c>
      <c r="F4419">
        <v>28.3191338860149</v>
      </c>
      <c r="G4419" t="s">
        <v>14</v>
      </c>
      <c r="H4419" t="s">
        <v>19</v>
      </c>
      <c r="I4419" t="s">
        <v>28</v>
      </c>
      <c r="J4419">
        <v>6</v>
      </c>
      <c r="K4419">
        <v>5345.6</v>
      </c>
      <c r="L4419" t="s">
        <v>16</v>
      </c>
      <c r="M4419" t="str">
        <f>IF(PatientData[[#This Row],[Age]]&lt;=30,"18-30",IF(PatientData[[#This Row],[Age]]&lt;=40,"31-40",IF(PatientData[[#This Row],[Age]]&lt;=50,"41-50",IF(PatientData[[#This Row],[Age]]&lt;=60,"51-60",IF(PatientData[[#This Row],[Age]]&lt;=70,"61-70",IF(PatientData[[#This Row],[Age]]&lt;=80,"71-80","80+"))))))</f>
        <v>51-60</v>
      </c>
    </row>
    <row r="4420" spans="1:13" x14ac:dyDescent="0.25">
      <c r="A4420" t="s">
        <v>4444</v>
      </c>
      <c r="B4420">
        <v>32</v>
      </c>
      <c r="C4420" t="s">
        <v>25</v>
      </c>
      <c r="D4420">
        <v>134</v>
      </c>
      <c r="E4420">
        <v>217.03335181755099</v>
      </c>
      <c r="F4420">
        <v>21.3070417592496</v>
      </c>
      <c r="G4420" t="s">
        <v>36</v>
      </c>
      <c r="H4420" t="s">
        <v>19</v>
      </c>
      <c r="I4420" t="s">
        <v>15</v>
      </c>
      <c r="J4420">
        <v>0</v>
      </c>
      <c r="K4420">
        <v>6324.15</v>
      </c>
      <c r="L4420" t="s">
        <v>16</v>
      </c>
      <c r="M4420" t="str">
        <f>IF(PatientData[[#This Row],[Age]]&lt;=30,"18-30",IF(PatientData[[#This Row],[Age]]&lt;=40,"31-40",IF(PatientData[[#This Row],[Age]]&lt;=50,"41-50",IF(PatientData[[#This Row],[Age]]&lt;=60,"51-60",IF(PatientData[[#This Row],[Age]]&lt;=70,"61-70",IF(PatientData[[#This Row],[Age]]&lt;=80,"71-80","80+"))))))</f>
        <v>31-40</v>
      </c>
    </row>
    <row r="4421" spans="1:13" x14ac:dyDescent="0.25">
      <c r="A4421" t="s">
        <v>4445</v>
      </c>
      <c r="B4421">
        <v>39</v>
      </c>
      <c r="C4421" t="s">
        <v>25</v>
      </c>
      <c r="D4421">
        <v>151</v>
      </c>
      <c r="E4421">
        <v>201.38461804265901</v>
      </c>
      <c r="F4421">
        <v>24.824920879650701</v>
      </c>
      <c r="G4421" t="s">
        <v>14</v>
      </c>
      <c r="H4421" t="s">
        <v>10051</v>
      </c>
      <c r="I4421" t="s">
        <v>15</v>
      </c>
      <c r="J4421">
        <v>5</v>
      </c>
      <c r="K4421">
        <v>10931.41</v>
      </c>
      <c r="L4421" t="s">
        <v>20</v>
      </c>
      <c r="M4421" t="str">
        <f>IF(PatientData[[#This Row],[Age]]&lt;=30,"18-30",IF(PatientData[[#This Row],[Age]]&lt;=40,"31-40",IF(PatientData[[#This Row],[Age]]&lt;=50,"41-50",IF(PatientData[[#This Row],[Age]]&lt;=60,"51-60",IF(PatientData[[#This Row],[Age]]&lt;=70,"61-70",IF(PatientData[[#This Row],[Age]]&lt;=80,"71-80","80+"))))))</f>
        <v>31-40</v>
      </c>
    </row>
    <row r="4422" spans="1:13" x14ac:dyDescent="0.25">
      <c r="A4422" t="s">
        <v>4446</v>
      </c>
      <c r="B4422">
        <v>49</v>
      </c>
      <c r="C4422" t="s">
        <v>13</v>
      </c>
      <c r="D4422">
        <v>134</v>
      </c>
      <c r="E4422">
        <v>230.19093395887501</v>
      </c>
      <c r="F4422">
        <v>28.9388375933469</v>
      </c>
      <c r="G4422" t="s">
        <v>14</v>
      </c>
      <c r="H4422" t="s">
        <v>19</v>
      </c>
      <c r="I4422" t="s">
        <v>28</v>
      </c>
      <c r="J4422">
        <v>2</v>
      </c>
      <c r="K4422">
        <v>4156.0600000000004</v>
      </c>
      <c r="L4422" t="s">
        <v>16</v>
      </c>
      <c r="M4422" t="str">
        <f>IF(PatientData[[#This Row],[Age]]&lt;=30,"18-30",IF(PatientData[[#This Row],[Age]]&lt;=40,"31-40",IF(PatientData[[#This Row],[Age]]&lt;=50,"41-50",IF(PatientData[[#This Row],[Age]]&lt;=60,"51-60",IF(PatientData[[#This Row],[Age]]&lt;=70,"61-70",IF(PatientData[[#This Row],[Age]]&lt;=80,"71-80","80+"))))))</f>
        <v>41-50</v>
      </c>
    </row>
    <row r="4423" spans="1:13" x14ac:dyDescent="0.25">
      <c r="A4423" t="s">
        <v>4447</v>
      </c>
      <c r="B4423">
        <v>65</v>
      </c>
      <c r="C4423" t="s">
        <v>25</v>
      </c>
      <c r="D4423">
        <v>159</v>
      </c>
      <c r="E4423">
        <v>229.72313180151801</v>
      </c>
      <c r="F4423">
        <v>27.741123290146501</v>
      </c>
      <c r="G4423" t="s">
        <v>36</v>
      </c>
      <c r="H4423" t="s">
        <v>19</v>
      </c>
      <c r="I4423" t="s">
        <v>15</v>
      </c>
      <c r="J4423">
        <v>3</v>
      </c>
      <c r="K4423">
        <v>8732.99</v>
      </c>
      <c r="L4423" t="s">
        <v>23</v>
      </c>
      <c r="M4423" t="str">
        <f>IF(PatientData[[#This Row],[Age]]&lt;=30,"18-30",IF(PatientData[[#This Row],[Age]]&lt;=40,"31-40",IF(PatientData[[#This Row],[Age]]&lt;=50,"41-50",IF(PatientData[[#This Row],[Age]]&lt;=60,"51-60",IF(PatientData[[#This Row],[Age]]&lt;=70,"61-70",IF(PatientData[[#This Row],[Age]]&lt;=80,"71-80","80+"))))))</f>
        <v>61-70</v>
      </c>
    </row>
    <row r="4424" spans="1:13" x14ac:dyDescent="0.25">
      <c r="A4424" t="s">
        <v>4448</v>
      </c>
      <c r="B4424">
        <v>42</v>
      </c>
      <c r="C4424" t="s">
        <v>25</v>
      </c>
      <c r="D4424">
        <v>127</v>
      </c>
      <c r="E4424">
        <v>292.41510460553098</v>
      </c>
      <c r="F4424">
        <v>33.390775851678598</v>
      </c>
      <c r="G4424" t="s">
        <v>18</v>
      </c>
      <c r="H4424" t="s">
        <v>19</v>
      </c>
      <c r="I4424" t="s">
        <v>15</v>
      </c>
      <c r="J4424">
        <v>4</v>
      </c>
      <c r="K4424">
        <v>6263.68</v>
      </c>
      <c r="L4424" t="s">
        <v>23</v>
      </c>
      <c r="M4424" t="str">
        <f>IF(PatientData[[#This Row],[Age]]&lt;=30,"18-30",IF(PatientData[[#This Row],[Age]]&lt;=40,"31-40",IF(PatientData[[#This Row],[Age]]&lt;=50,"41-50",IF(PatientData[[#This Row],[Age]]&lt;=60,"51-60",IF(PatientData[[#This Row],[Age]]&lt;=70,"61-70",IF(PatientData[[#This Row],[Age]]&lt;=80,"71-80","80+"))))))</f>
        <v>41-50</v>
      </c>
    </row>
    <row r="4425" spans="1:13" x14ac:dyDescent="0.25">
      <c r="A4425" t="s">
        <v>4449</v>
      </c>
      <c r="B4425">
        <v>49</v>
      </c>
      <c r="C4425" t="s">
        <v>13</v>
      </c>
      <c r="D4425">
        <v>141</v>
      </c>
      <c r="E4425">
        <v>276.604509078722</v>
      </c>
      <c r="F4425">
        <v>16.462486166691001</v>
      </c>
      <c r="G4425" t="s">
        <v>36</v>
      </c>
      <c r="H4425" t="s">
        <v>19</v>
      </c>
      <c r="I4425" t="s">
        <v>15</v>
      </c>
      <c r="J4425">
        <v>4</v>
      </c>
      <c r="K4425">
        <v>11393.25</v>
      </c>
      <c r="L4425" t="s">
        <v>16</v>
      </c>
      <c r="M4425" t="str">
        <f>IF(PatientData[[#This Row],[Age]]&lt;=30,"18-30",IF(PatientData[[#This Row],[Age]]&lt;=40,"31-40",IF(PatientData[[#This Row],[Age]]&lt;=50,"41-50",IF(PatientData[[#This Row],[Age]]&lt;=60,"51-60",IF(PatientData[[#This Row],[Age]]&lt;=70,"61-70",IF(PatientData[[#This Row],[Age]]&lt;=80,"71-80","80+"))))))</f>
        <v>41-50</v>
      </c>
    </row>
    <row r="4426" spans="1:13" x14ac:dyDescent="0.25">
      <c r="A4426" t="s">
        <v>4450</v>
      </c>
      <c r="B4426">
        <v>53</v>
      </c>
      <c r="C4426" t="s">
        <v>25</v>
      </c>
      <c r="D4426">
        <v>118</v>
      </c>
      <c r="E4426">
        <v>201.316861127077</v>
      </c>
      <c r="F4426">
        <v>19.714270869456701</v>
      </c>
      <c r="G4426" t="s">
        <v>14</v>
      </c>
      <c r="H4426" t="s">
        <v>22</v>
      </c>
      <c r="I4426" t="s">
        <v>28</v>
      </c>
      <c r="J4426">
        <v>3</v>
      </c>
      <c r="K4426">
        <v>3632.43</v>
      </c>
      <c r="L4426" t="s">
        <v>20</v>
      </c>
      <c r="M4426" t="str">
        <f>IF(PatientData[[#This Row],[Age]]&lt;=30,"18-30",IF(PatientData[[#This Row],[Age]]&lt;=40,"31-40",IF(PatientData[[#This Row],[Age]]&lt;=50,"41-50",IF(PatientData[[#This Row],[Age]]&lt;=60,"51-60",IF(PatientData[[#This Row],[Age]]&lt;=70,"61-70",IF(PatientData[[#This Row],[Age]]&lt;=80,"71-80","80+"))))))</f>
        <v>51-60</v>
      </c>
    </row>
    <row r="4427" spans="1:13" x14ac:dyDescent="0.25">
      <c r="A4427" t="s">
        <v>4451</v>
      </c>
      <c r="B4427">
        <v>51</v>
      </c>
      <c r="C4427" t="s">
        <v>25</v>
      </c>
      <c r="D4427">
        <v>123</v>
      </c>
      <c r="E4427" t="s">
        <v>10051</v>
      </c>
      <c r="F4427">
        <v>35.912061622973503</v>
      </c>
      <c r="G4427" t="s">
        <v>36</v>
      </c>
      <c r="H4427" t="s">
        <v>19</v>
      </c>
      <c r="I4427" t="s">
        <v>26</v>
      </c>
      <c r="J4427">
        <v>6</v>
      </c>
      <c r="K4427">
        <v>16966.400000000001</v>
      </c>
      <c r="L4427" t="s">
        <v>43</v>
      </c>
      <c r="M4427" t="str">
        <f>IF(PatientData[[#This Row],[Age]]&lt;=30,"18-30",IF(PatientData[[#This Row],[Age]]&lt;=40,"31-40",IF(PatientData[[#This Row],[Age]]&lt;=50,"41-50",IF(PatientData[[#This Row],[Age]]&lt;=60,"51-60",IF(PatientData[[#This Row],[Age]]&lt;=70,"61-70",IF(PatientData[[#This Row],[Age]]&lt;=80,"71-80","80+"))))))</f>
        <v>51-60</v>
      </c>
    </row>
    <row r="4428" spans="1:13" x14ac:dyDescent="0.25">
      <c r="A4428" t="s">
        <v>4452</v>
      </c>
      <c r="B4428">
        <v>67</v>
      </c>
      <c r="C4428" t="s">
        <v>13</v>
      </c>
      <c r="D4428">
        <v>132</v>
      </c>
      <c r="E4428">
        <v>161.683557273226</v>
      </c>
      <c r="F4428">
        <v>28.667022182940698</v>
      </c>
      <c r="G4428" t="s">
        <v>18</v>
      </c>
      <c r="H4428" t="s">
        <v>19</v>
      </c>
      <c r="I4428" t="s">
        <v>15</v>
      </c>
      <c r="J4428">
        <v>0</v>
      </c>
      <c r="K4428">
        <v>8662.67</v>
      </c>
      <c r="L4428" t="s">
        <v>23</v>
      </c>
      <c r="M4428" t="str">
        <f>IF(PatientData[[#This Row],[Age]]&lt;=30,"18-30",IF(PatientData[[#This Row],[Age]]&lt;=40,"31-40",IF(PatientData[[#This Row],[Age]]&lt;=50,"41-50",IF(PatientData[[#This Row],[Age]]&lt;=60,"51-60",IF(PatientData[[#This Row],[Age]]&lt;=70,"61-70",IF(PatientData[[#This Row],[Age]]&lt;=80,"71-80","80+"))))))</f>
        <v>61-70</v>
      </c>
    </row>
    <row r="4429" spans="1:13" x14ac:dyDescent="0.25">
      <c r="A4429" t="s">
        <v>4453</v>
      </c>
      <c r="B4429">
        <v>57</v>
      </c>
      <c r="C4429" t="s">
        <v>25</v>
      </c>
      <c r="D4429" t="s">
        <v>10051</v>
      </c>
      <c r="E4429">
        <v>120</v>
      </c>
      <c r="F4429">
        <v>31.074091874957499</v>
      </c>
      <c r="G4429" t="s">
        <v>36</v>
      </c>
      <c r="H4429" t="s">
        <v>19</v>
      </c>
      <c r="I4429" t="s">
        <v>26</v>
      </c>
      <c r="J4429">
        <v>4</v>
      </c>
      <c r="K4429">
        <v>21922.79</v>
      </c>
      <c r="L4429" t="s">
        <v>16</v>
      </c>
      <c r="M4429" t="str">
        <f>IF(PatientData[[#This Row],[Age]]&lt;=30,"18-30",IF(PatientData[[#This Row],[Age]]&lt;=40,"31-40",IF(PatientData[[#This Row],[Age]]&lt;=50,"41-50",IF(PatientData[[#This Row],[Age]]&lt;=60,"51-60",IF(PatientData[[#This Row],[Age]]&lt;=70,"61-70",IF(PatientData[[#This Row],[Age]]&lt;=80,"71-80","80+"))))))</f>
        <v>51-60</v>
      </c>
    </row>
    <row r="4430" spans="1:13" x14ac:dyDescent="0.25">
      <c r="A4430" t="s">
        <v>4454</v>
      </c>
      <c r="B4430">
        <v>68</v>
      </c>
      <c r="C4430" t="s">
        <v>25</v>
      </c>
      <c r="D4430">
        <v>140</v>
      </c>
      <c r="E4430">
        <v>248.48145837443801</v>
      </c>
      <c r="F4430">
        <v>22.166953981624701</v>
      </c>
      <c r="G4430" t="s">
        <v>36</v>
      </c>
      <c r="H4430" t="s">
        <v>19</v>
      </c>
      <c r="I4430" t="s">
        <v>26</v>
      </c>
      <c r="J4430">
        <v>4</v>
      </c>
      <c r="K4430">
        <v>18406.46</v>
      </c>
      <c r="L4430" t="s">
        <v>16</v>
      </c>
      <c r="M4430" t="str">
        <f>IF(PatientData[[#This Row],[Age]]&lt;=30,"18-30",IF(PatientData[[#This Row],[Age]]&lt;=40,"31-40",IF(PatientData[[#This Row],[Age]]&lt;=50,"41-50",IF(PatientData[[#This Row],[Age]]&lt;=60,"51-60",IF(PatientData[[#This Row],[Age]]&lt;=70,"61-70",IF(PatientData[[#This Row],[Age]]&lt;=80,"71-80","80+"))))))</f>
        <v>61-70</v>
      </c>
    </row>
    <row r="4431" spans="1:13" x14ac:dyDescent="0.25">
      <c r="A4431" t="s">
        <v>4455</v>
      </c>
      <c r="B4431">
        <v>61</v>
      </c>
      <c r="C4431" t="s">
        <v>25</v>
      </c>
      <c r="D4431">
        <v>176</v>
      </c>
      <c r="E4431">
        <v>260.79820170041302</v>
      </c>
      <c r="F4431">
        <v>23.086367534829101</v>
      </c>
      <c r="G4431" t="s">
        <v>14</v>
      </c>
      <c r="H4431" t="s">
        <v>22</v>
      </c>
      <c r="I4431" t="s">
        <v>15</v>
      </c>
      <c r="J4431">
        <v>3</v>
      </c>
      <c r="K4431">
        <v>8613.1299999999992</v>
      </c>
      <c r="L4431" t="s">
        <v>43</v>
      </c>
      <c r="M4431" t="str">
        <f>IF(PatientData[[#This Row],[Age]]&lt;=30,"18-30",IF(PatientData[[#This Row],[Age]]&lt;=40,"31-40",IF(PatientData[[#This Row],[Age]]&lt;=50,"41-50",IF(PatientData[[#This Row],[Age]]&lt;=60,"51-60",IF(PatientData[[#This Row],[Age]]&lt;=70,"61-70",IF(PatientData[[#This Row],[Age]]&lt;=80,"71-80","80+"))))))</f>
        <v>61-70</v>
      </c>
    </row>
    <row r="4432" spans="1:13" x14ac:dyDescent="0.25">
      <c r="A4432" t="s">
        <v>4456</v>
      </c>
      <c r="B4432">
        <v>51</v>
      </c>
      <c r="C4432" t="s">
        <v>25</v>
      </c>
      <c r="D4432">
        <v>150</v>
      </c>
      <c r="E4432">
        <v>266.36812765879603</v>
      </c>
      <c r="F4432">
        <v>25.423422301201398</v>
      </c>
      <c r="G4432" t="s">
        <v>14</v>
      </c>
      <c r="H4432" t="s">
        <v>19</v>
      </c>
      <c r="I4432" t="s">
        <v>28</v>
      </c>
      <c r="J4432">
        <v>3</v>
      </c>
      <c r="K4432">
        <v>4300.12</v>
      </c>
      <c r="L4432" t="s">
        <v>16</v>
      </c>
      <c r="M4432" t="str">
        <f>IF(PatientData[[#This Row],[Age]]&lt;=30,"18-30",IF(PatientData[[#This Row],[Age]]&lt;=40,"31-40",IF(PatientData[[#This Row],[Age]]&lt;=50,"41-50",IF(PatientData[[#This Row],[Age]]&lt;=60,"51-60",IF(PatientData[[#This Row],[Age]]&lt;=70,"61-70",IF(PatientData[[#This Row],[Age]]&lt;=80,"71-80","80+"))))))</f>
        <v>51-60</v>
      </c>
    </row>
    <row r="4433" spans="1:13" x14ac:dyDescent="0.25">
      <c r="A4433" t="s">
        <v>4457</v>
      </c>
      <c r="B4433">
        <v>69</v>
      </c>
      <c r="C4433" t="s">
        <v>25</v>
      </c>
      <c r="D4433">
        <v>142</v>
      </c>
      <c r="E4433">
        <v>185.58340468397799</v>
      </c>
      <c r="F4433">
        <v>19.994224536312402</v>
      </c>
      <c r="G4433" t="s">
        <v>14</v>
      </c>
      <c r="H4433" t="s">
        <v>19</v>
      </c>
      <c r="I4433" t="s">
        <v>15</v>
      </c>
      <c r="J4433">
        <v>5</v>
      </c>
      <c r="K4433">
        <v>10191.93</v>
      </c>
      <c r="L4433" t="s">
        <v>43</v>
      </c>
      <c r="M4433" t="str">
        <f>IF(PatientData[[#This Row],[Age]]&lt;=30,"18-30",IF(PatientData[[#This Row],[Age]]&lt;=40,"31-40",IF(PatientData[[#This Row],[Age]]&lt;=50,"41-50",IF(PatientData[[#This Row],[Age]]&lt;=60,"51-60",IF(PatientData[[#This Row],[Age]]&lt;=70,"61-70",IF(PatientData[[#This Row],[Age]]&lt;=80,"71-80","80+"))))))</f>
        <v>61-70</v>
      </c>
    </row>
    <row r="4434" spans="1:13" x14ac:dyDescent="0.25">
      <c r="A4434" t="s">
        <v>4458</v>
      </c>
      <c r="B4434">
        <v>55</v>
      </c>
      <c r="C4434" t="s">
        <v>13</v>
      </c>
      <c r="D4434">
        <v>139</v>
      </c>
      <c r="E4434">
        <v>250.737499895864</v>
      </c>
      <c r="F4434">
        <v>32.8595819126365</v>
      </c>
      <c r="G4434" t="s">
        <v>18</v>
      </c>
      <c r="H4434" t="s">
        <v>19</v>
      </c>
      <c r="I4434" t="s">
        <v>26</v>
      </c>
      <c r="J4434">
        <v>1</v>
      </c>
      <c r="K4434">
        <v>17549.93</v>
      </c>
      <c r="L4434" t="s">
        <v>16</v>
      </c>
      <c r="M4434" t="str">
        <f>IF(PatientData[[#This Row],[Age]]&lt;=30,"18-30",IF(PatientData[[#This Row],[Age]]&lt;=40,"31-40",IF(PatientData[[#This Row],[Age]]&lt;=50,"41-50",IF(PatientData[[#This Row],[Age]]&lt;=60,"51-60",IF(PatientData[[#This Row],[Age]]&lt;=70,"61-70",IF(PatientData[[#This Row],[Age]]&lt;=80,"71-80","80+"))))))</f>
        <v>51-60</v>
      </c>
    </row>
    <row r="4435" spans="1:13" x14ac:dyDescent="0.25">
      <c r="A4435" t="s">
        <v>4459</v>
      </c>
      <c r="B4435">
        <v>51</v>
      </c>
      <c r="C4435" t="s">
        <v>13</v>
      </c>
      <c r="D4435">
        <v>106</v>
      </c>
      <c r="E4435" t="s">
        <v>10051</v>
      </c>
      <c r="F4435">
        <v>33.4917238808113</v>
      </c>
      <c r="G4435" t="s">
        <v>14</v>
      </c>
      <c r="H4435" t="s">
        <v>22</v>
      </c>
      <c r="I4435" t="s">
        <v>26</v>
      </c>
      <c r="J4435">
        <v>4</v>
      </c>
      <c r="K4435">
        <v>16408.13</v>
      </c>
      <c r="L4435" t="s">
        <v>16</v>
      </c>
      <c r="M4435" t="str">
        <f>IF(PatientData[[#This Row],[Age]]&lt;=30,"18-30",IF(PatientData[[#This Row],[Age]]&lt;=40,"31-40",IF(PatientData[[#This Row],[Age]]&lt;=50,"41-50",IF(PatientData[[#This Row],[Age]]&lt;=60,"51-60",IF(PatientData[[#This Row],[Age]]&lt;=70,"61-70",IF(PatientData[[#This Row],[Age]]&lt;=80,"71-80","80+"))))))</f>
        <v>51-60</v>
      </c>
    </row>
    <row r="4436" spans="1:13" x14ac:dyDescent="0.25">
      <c r="A4436" t="s">
        <v>4460</v>
      </c>
      <c r="B4436">
        <v>62</v>
      </c>
      <c r="C4436" t="s">
        <v>13</v>
      </c>
      <c r="D4436">
        <v>162</v>
      </c>
      <c r="E4436">
        <v>227.651975141712</v>
      </c>
      <c r="F4436" t="s">
        <v>10051</v>
      </c>
      <c r="G4436" t="s">
        <v>14</v>
      </c>
      <c r="H4436" t="s">
        <v>19</v>
      </c>
      <c r="I4436" t="s">
        <v>15</v>
      </c>
      <c r="J4436">
        <v>1</v>
      </c>
      <c r="K4436">
        <v>4446.84</v>
      </c>
      <c r="L4436" t="s">
        <v>16</v>
      </c>
      <c r="M4436" t="str">
        <f>IF(PatientData[[#This Row],[Age]]&lt;=30,"18-30",IF(PatientData[[#This Row],[Age]]&lt;=40,"31-40",IF(PatientData[[#This Row],[Age]]&lt;=50,"41-50",IF(PatientData[[#This Row],[Age]]&lt;=60,"51-60",IF(PatientData[[#This Row],[Age]]&lt;=70,"61-70",IF(PatientData[[#This Row],[Age]]&lt;=80,"71-80","80+"))))))</f>
        <v>61-70</v>
      </c>
    </row>
    <row r="4437" spans="1:13" x14ac:dyDescent="0.25">
      <c r="A4437" t="s">
        <v>4461</v>
      </c>
      <c r="B4437">
        <v>65</v>
      </c>
      <c r="C4437" t="s">
        <v>13</v>
      </c>
      <c r="D4437">
        <v>104</v>
      </c>
      <c r="E4437">
        <v>214.83206760838601</v>
      </c>
      <c r="F4437">
        <v>26.835490544798802</v>
      </c>
      <c r="G4437" t="s">
        <v>14</v>
      </c>
      <c r="H4437" t="s">
        <v>19</v>
      </c>
      <c r="I4437" t="s">
        <v>28</v>
      </c>
      <c r="J4437">
        <v>6</v>
      </c>
      <c r="K4437">
        <v>6407.88</v>
      </c>
      <c r="L4437" t="s">
        <v>16</v>
      </c>
      <c r="M4437" t="str">
        <f>IF(PatientData[[#This Row],[Age]]&lt;=30,"18-30",IF(PatientData[[#This Row],[Age]]&lt;=40,"31-40",IF(PatientData[[#This Row],[Age]]&lt;=50,"41-50",IF(PatientData[[#This Row],[Age]]&lt;=60,"51-60",IF(PatientData[[#This Row],[Age]]&lt;=70,"61-70",IF(PatientData[[#This Row],[Age]]&lt;=80,"71-80","80+"))))))</f>
        <v>61-70</v>
      </c>
    </row>
    <row r="4438" spans="1:13" x14ac:dyDescent="0.25">
      <c r="A4438" t="s">
        <v>4462</v>
      </c>
      <c r="B4438">
        <v>72</v>
      </c>
      <c r="C4438" t="s">
        <v>13</v>
      </c>
      <c r="D4438">
        <v>136</v>
      </c>
      <c r="E4438">
        <v>208.49542752500301</v>
      </c>
      <c r="F4438">
        <v>23.446042528479101</v>
      </c>
      <c r="G4438" t="s">
        <v>10051</v>
      </c>
      <c r="H4438" t="s">
        <v>22</v>
      </c>
      <c r="I4438" t="s">
        <v>26</v>
      </c>
      <c r="J4438">
        <v>5</v>
      </c>
      <c r="K4438">
        <v>17114.72</v>
      </c>
      <c r="L4438" t="s">
        <v>16</v>
      </c>
      <c r="M4438" t="str">
        <f>IF(PatientData[[#This Row],[Age]]&lt;=30,"18-30",IF(PatientData[[#This Row],[Age]]&lt;=40,"31-40",IF(PatientData[[#This Row],[Age]]&lt;=50,"41-50",IF(PatientData[[#This Row],[Age]]&lt;=60,"51-60",IF(PatientData[[#This Row],[Age]]&lt;=70,"61-70",IF(PatientData[[#This Row],[Age]]&lt;=80,"71-80","80+"))))))</f>
        <v>71-80</v>
      </c>
    </row>
    <row r="4439" spans="1:13" x14ac:dyDescent="0.25">
      <c r="A4439" t="s">
        <v>4463</v>
      </c>
      <c r="B4439">
        <v>62</v>
      </c>
      <c r="C4439" t="s">
        <v>25</v>
      </c>
      <c r="D4439">
        <v>104</v>
      </c>
      <c r="E4439" t="s">
        <v>10051</v>
      </c>
      <c r="F4439">
        <v>24.502646292898199</v>
      </c>
      <c r="G4439" t="s">
        <v>18</v>
      </c>
      <c r="H4439" t="s">
        <v>19</v>
      </c>
      <c r="I4439" t="s">
        <v>15</v>
      </c>
      <c r="J4439">
        <v>5</v>
      </c>
      <c r="K4439">
        <v>14037.36</v>
      </c>
      <c r="L4439" t="s">
        <v>16</v>
      </c>
      <c r="M4439" t="str">
        <f>IF(PatientData[[#This Row],[Age]]&lt;=30,"18-30",IF(PatientData[[#This Row],[Age]]&lt;=40,"31-40",IF(PatientData[[#This Row],[Age]]&lt;=50,"41-50",IF(PatientData[[#This Row],[Age]]&lt;=60,"51-60",IF(PatientData[[#This Row],[Age]]&lt;=70,"61-70",IF(PatientData[[#This Row],[Age]]&lt;=80,"71-80","80+"))))))</f>
        <v>61-70</v>
      </c>
    </row>
    <row r="4440" spans="1:13" x14ac:dyDescent="0.25">
      <c r="A4440" t="s">
        <v>4464</v>
      </c>
      <c r="B4440">
        <v>42</v>
      </c>
      <c r="C4440" t="s">
        <v>25</v>
      </c>
      <c r="D4440">
        <v>146</v>
      </c>
      <c r="E4440">
        <v>188.446270055979</v>
      </c>
      <c r="F4440">
        <v>27.2900383928914</v>
      </c>
      <c r="G4440" t="s">
        <v>14</v>
      </c>
      <c r="H4440" t="s">
        <v>22</v>
      </c>
      <c r="I4440" t="s">
        <v>15</v>
      </c>
      <c r="J4440">
        <v>5</v>
      </c>
      <c r="K4440">
        <v>11290.93</v>
      </c>
      <c r="L4440" t="s">
        <v>16</v>
      </c>
      <c r="M4440" t="str">
        <f>IF(PatientData[[#This Row],[Age]]&lt;=30,"18-30",IF(PatientData[[#This Row],[Age]]&lt;=40,"31-40",IF(PatientData[[#This Row],[Age]]&lt;=50,"41-50",IF(PatientData[[#This Row],[Age]]&lt;=60,"51-60",IF(PatientData[[#This Row],[Age]]&lt;=70,"61-70",IF(PatientData[[#This Row],[Age]]&lt;=80,"71-80","80+"))))))</f>
        <v>41-50</v>
      </c>
    </row>
    <row r="4441" spans="1:13" x14ac:dyDescent="0.25">
      <c r="A4441" t="s">
        <v>4465</v>
      </c>
      <c r="B4441">
        <v>54</v>
      </c>
      <c r="C4441" t="s">
        <v>13</v>
      </c>
      <c r="D4441">
        <v>126</v>
      </c>
      <c r="E4441">
        <v>223.643760396549</v>
      </c>
      <c r="F4441">
        <v>27.9531402434102</v>
      </c>
      <c r="G4441" t="s">
        <v>36</v>
      </c>
      <c r="H4441" t="s">
        <v>19</v>
      </c>
      <c r="I4441" t="s">
        <v>15</v>
      </c>
      <c r="J4441">
        <v>5</v>
      </c>
      <c r="K4441">
        <v>10223.530000000001</v>
      </c>
      <c r="L4441" t="s">
        <v>23</v>
      </c>
      <c r="M4441" t="str">
        <f>IF(PatientData[[#This Row],[Age]]&lt;=30,"18-30",IF(PatientData[[#This Row],[Age]]&lt;=40,"31-40",IF(PatientData[[#This Row],[Age]]&lt;=50,"41-50",IF(PatientData[[#This Row],[Age]]&lt;=60,"51-60",IF(PatientData[[#This Row],[Age]]&lt;=70,"61-70",IF(PatientData[[#This Row],[Age]]&lt;=80,"71-80","80+"))))))</f>
        <v>51-60</v>
      </c>
    </row>
    <row r="4442" spans="1:13" x14ac:dyDescent="0.25">
      <c r="A4442" t="s">
        <v>4466</v>
      </c>
      <c r="B4442">
        <v>54</v>
      </c>
      <c r="C4442" t="s">
        <v>13</v>
      </c>
      <c r="D4442">
        <v>169</v>
      </c>
      <c r="E4442">
        <v>296.290576973599</v>
      </c>
      <c r="F4442">
        <v>29.199130264243799</v>
      </c>
      <c r="G4442" t="s">
        <v>18</v>
      </c>
      <c r="H4442" t="s">
        <v>19</v>
      </c>
      <c r="I4442" t="s">
        <v>15</v>
      </c>
      <c r="J4442">
        <v>6</v>
      </c>
      <c r="K4442">
        <v>10643.03</v>
      </c>
      <c r="L4442" t="s">
        <v>23</v>
      </c>
      <c r="M4442" t="str">
        <f>IF(PatientData[[#This Row],[Age]]&lt;=30,"18-30",IF(PatientData[[#This Row],[Age]]&lt;=40,"31-40",IF(PatientData[[#This Row],[Age]]&lt;=50,"41-50",IF(PatientData[[#This Row],[Age]]&lt;=60,"51-60",IF(PatientData[[#This Row],[Age]]&lt;=70,"61-70",IF(PatientData[[#This Row],[Age]]&lt;=80,"71-80","80+"))))))</f>
        <v>51-60</v>
      </c>
    </row>
    <row r="4443" spans="1:13" x14ac:dyDescent="0.25">
      <c r="A4443" t="s">
        <v>4467</v>
      </c>
      <c r="B4443">
        <v>64</v>
      </c>
      <c r="C4443" t="s">
        <v>13</v>
      </c>
      <c r="D4443">
        <v>132</v>
      </c>
      <c r="E4443">
        <v>229.858265077954</v>
      </c>
      <c r="F4443">
        <v>26.675454583981399</v>
      </c>
      <c r="G4443" t="s">
        <v>14</v>
      </c>
      <c r="H4443" t="s">
        <v>22</v>
      </c>
      <c r="I4443" t="s">
        <v>15</v>
      </c>
      <c r="J4443">
        <v>3</v>
      </c>
      <c r="K4443">
        <v>15421.16</v>
      </c>
      <c r="L4443" t="s">
        <v>16</v>
      </c>
      <c r="M4443" t="str">
        <f>IF(PatientData[[#This Row],[Age]]&lt;=30,"18-30",IF(PatientData[[#This Row],[Age]]&lt;=40,"31-40",IF(PatientData[[#This Row],[Age]]&lt;=50,"41-50",IF(PatientData[[#This Row],[Age]]&lt;=60,"51-60",IF(PatientData[[#This Row],[Age]]&lt;=70,"61-70",IF(PatientData[[#This Row],[Age]]&lt;=80,"71-80","80+"))))))</f>
        <v>61-70</v>
      </c>
    </row>
    <row r="4444" spans="1:13" x14ac:dyDescent="0.25">
      <c r="A4444" t="s">
        <v>4468</v>
      </c>
      <c r="B4444">
        <v>60</v>
      </c>
      <c r="C4444" t="s">
        <v>25</v>
      </c>
      <c r="D4444">
        <v>111</v>
      </c>
      <c r="E4444">
        <v>284.150783712524</v>
      </c>
      <c r="F4444">
        <v>27.0592215304927</v>
      </c>
      <c r="G4444" t="s">
        <v>18</v>
      </c>
      <c r="H4444" t="s">
        <v>19</v>
      </c>
      <c r="I4444" t="s">
        <v>15</v>
      </c>
      <c r="J4444">
        <v>2</v>
      </c>
      <c r="K4444">
        <v>7409.1</v>
      </c>
      <c r="L4444" t="s">
        <v>10051</v>
      </c>
      <c r="M4444" t="str">
        <f>IF(PatientData[[#This Row],[Age]]&lt;=30,"18-30",IF(PatientData[[#This Row],[Age]]&lt;=40,"31-40",IF(PatientData[[#This Row],[Age]]&lt;=50,"41-50",IF(PatientData[[#This Row],[Age]]&lt;=60,"51-60",IF(PatientData[[#This Row],[Age]]&lt;=70,"61-70",IF(PatientData[[#This Row],[Age]]&lt;=80,"71-80","80+"))))))</f>
        <v>51-60</v>
      </c>
    </row>
    <row r="4445" spans="1:13" x14ac:dyDescent="0.25">
      <c r="A4445" t="s">
        <v>4469</v>
      </c>
      <c r="B4445">
        <v>79</v>
      </c>
      <c r="C4445" t="s">
        <v>13</v>
      </c>
      <c r="D4445">
        <v>104</v>
      </c>
      <c r="E4445">
        <v>182.501572492593</v>
      </c>
      <c r="F4445">
        <v>31.666695949814599</v>
      </c>
      <c r="G4445" t="s">
        <v>36</v>
      </c>
      <c r="H4445" t="s">
        <v>19</v>
      </c>
      <c r="I4445" t="s">
        <v>15</v>
      </c>
      <c r="J4445">
        <v>6</v>
      </c>
      <c r="K4445">
        <v>11874.29</v>
      </c>
      <c r="L4445" t="s">
        <v>16</v>
      </c>
      <c r="M4445" t="str">
        <f>IF(PatientData[[#This Row],[Age]]&lt;=30,"18-30",IF(PatientData[[#This Row],[Age]]&lt;=40,"31-40",IF(PatientData[[#This Row],[Age]]&lt;=50,"41-50",IF(PatientData[[#This Row],[Age]]&lt;=60,"51-60",IF(PatientData[[#This Row],[Age]]&lt;=70,"61-70",IF(PatientData[[#This Row],[Age]]&lt;=80,"71-80","80+"))))))</f>
        <v>71-80</v>
      </c>
    </row>
    <row r="4446" spans="1:13" x14ac:dyDescent="0.25">
      <c r="A4446" t="s">
        <v>4470</v>
      </c>
      <c r="B4446">
        <v>57</v>
      </c>
      <c r="C4446" t="s">
        <v>13</v>
      </c>
      <c r="D4446">
        <v>154</v>
      </c>
      <c r="E4446">
        <v>244.54144709132899</v>
      </c>
      <c r="F4446">
        <v>28.004317772804502</v>
      </c>
      <c r="G4446" t="s">
        <v>18</v>
      </c>
      <c r="H4446" t="s">
        <v>22</v>
      </c>
      <c r="I4446" t="s">
        <v>26</v>
      </c>
      <c r="J4446">
        <v>1</v>
      </c>
      <c r="K4446">
        <v>15231.73</v>
      </c>
      <c r="L4446" t="s">
        <v>16</v>
      </c>
      <c r="M4446" t="str">
        <f>IF(PatientData[[#This Row],[Age]]&lt;=30,"18-30",IF(PatientData[[#This Row],[Age]]&lt;=40,"31-40",IF(PatientData[[#This Row],[Age]]&lt;=50,"41-50",IF(PatientData[[#This Row],[Age]]&lt;=60,"51-60",IF(PatientData[[#This Row],[Age]]&lt;=70,"61-70",IF(PatientData[[#This Row],[Age]]&lt;=80,"71-80","80+"))))))</f>
        <v>51-60</v>
      </c>
    </row>
    <row r="4447" spans="1:13" x14ac:dyDescent="0.25">
      <c r="A4447" t="s">
        <v>4471</v>
      </c>
      <c r="B4447">
        <v>61</v>
      </c>
      <c r="C4447" t="s">
        <v>13</v>
      </c>
      <c r="D4447">
        <v>104</v>
      </c>
      <c r="E4447">
        <v>284.67578845395701</v>
      </c>
      <c r="F4447">
        <v>27.604648213748401</v>
      </c>
      <c r="G4447" t="s">
        <v>14</v>
      </c>
      <c r="H4447" t="s">
        <v>19</v>
      </c>
      <c r="I4447" t="s">
        <v>28</v>
      </c>
      <c r="J4447">
        <v>6</v>
      </c>
      <c r="K4447">
        <v>6680.28</v>
      </c>
      <c r="L4447" t="s">
        <v>20</v>
      </c>
      <c r="M4447" t="str">
        <f>IF(PatientData[[#This Row],[Age]]&lt;=30,"18-30",IF(PatientData[[#This Row],[Age]]&lt;=40,"31-40",IF(PatientData[[#This Row],[Age]]&lt;=50,"41-50",IF(PatientData[[#This Row],[Age]]&lt;=60,"51-60",IF(PatientData[[#This Row],[Age]]&lt;=70,"61-70",IF(PatientData[[#This Row],[Age]]&lt;=80,"71-80","80+"))))))</f>
        <v>61-70</v>
      </c>
    </row>
    <row r="4448" spans="1:13" x14ac:dyDescent="0.25">
      <c r="A4448" t="s">
        <v>4472</v>
      </c>
      <c r="B4448">
        <v>53</v>
      </c>
      <c r="C4448" t="s">
        <v>13</v>
      </c>
      <c r="D4448">
        <v>134</v>
      </c>
      <c r="E4448">
        <v>233.222395721406</v>
      </c>
      <c r="F4448">
        <v>24.412477046327801</v>
      </c>
      <c r="G4448" t="s">
        <v>14</v>
      </c>
      <c r="H4448" t="s">
        <v>22</v>
      </c>
      <c r="I4448" t="s">
        <v>26</v>
      </c>
      <c r="J4448">
        <v>3</v>
      </c>
      <c r="K4448">
        <v>16947.21</v>
      </c>
      <c r="L4448" t="s">
        <v>16</v>
      </c>
      <c r="M4448" t="str">
        <f>IF(PatientData[[#This Row],[Age]]&lt;=30,"18-30",IF(PatientData[[#This Row],[Age]]&lt;=40,"31-40",IF(PatientData[[#This Row],[Age]]&lt;=50,"41-50",IF(PatientData[[#This Row],[Age]]&lt;=60,"51-60",IF(PatientData[[#This Row],[Age]]&lt;=70,"61-70",IF(PatientData[[#This Row],[Age]]&lt;=80,"71-80","80+"))))))</f>
        <v>51-60</v>
      </c>
    </row>
    <row r="4449" spans="1:13" x14ac:dyDescent="0.25">
      <c r="A4449" t="s">
        <v>4473</v>
      </c>
      <c r="B4449">
        <v>64</v>
      </c>
      <c r="C4449" t="s">
        <v>25</v>
      </c>
      <c r="D4449">
        <v>150</v>
      </c>
      <c r="E4449">
        <v>220.83548651996301</v>
      </c>
      <c r="F4449">
        <v>25.080200203941398</v>
      </c>
      <c r="G4449" t="s">
        <v>14</v>
      </c>
      <c r="H4449" t="s">
        <v>19</v>
      </c>
      <c r="I4449" t="s">
        <v>15</v>
      </c>
      <c r="J4449">
        <v>6</v>
      </c>
      <c r="K4449">
        <v>11922.43</v>
      </c>
      <c r="L4449" t="s">
        <v>16</v>
      </c>
      <c r="M4449" t="str">
        <f>IF(PatientData[[#This Row],[Age]]&lt;=30,"18-30",IF(PatientData[[#This Row],[Age]]&lt;=40,"31-40",IF(PatientData[[#This Row],[Age]]&lt;=50,"41-50",IF(PatientData[[#This Row],[Age]]&lt;=60,"51-60",IF(PatientData[[#This Row],[Age]]&lt;=70,"61-70",IF(PatientData[[#This Row],[Age]]&lt;=80,"71-80","80+"))))))</f>
        <v>61-70</v>
      </c>
    </row>
    <row r="4450" spans="1:13" x14ac:dyDescent="0.25">
      <c r="A4450" t="s">
        <v>4474</v>
      </c>
      <c r="B4450">
        <v>34</v>
      </c>
      <c r="C4450" t="s">
        <v>13</v>
      </c>
      <c r="D4450">
        <v>97</v>
      </c>
      <c r="E4450">
        <v>253.19095404577399</v>
      </c>
      <c r="F4450">
        <v>31.646129561379102</v>
      </c>
      <c r="G4450" t="s">
        <v>36</v>
      </c>
      <c r="H4450" t="s">
        <v>22</v>
      </c>
      <c r="I4450" t="s">
        <v>26</v>
      </c>
      <c r="J4450">
        <v>8</v>
      </c>
      <c r="K4450">
        <v>6390.84</v>
      </c>
      <c r="L4450" t="s">
        <v>23</v>
      </c>
      <c r="M4450" t="str">
        <f>IF(PatientData[[#This Row],[Age]]&lt;=30,"18-30",IF(PatientData[[#This Row],[Age]]&lt;=40,"31-40",IF(PatientData[[#This Row],[Age]]&lt;=50,"41-50",IF(PatientData[[#This Row],[Age]]&lt;=60,"51-60",IF(PatientData[[#This Row],[Age]]&lt;=70,"61-70",IF(PatientData[[#This Row],[Age]]&lt;=80,"71-80","80+"))))))</f>
        <v>31-40</v>
      </c>
    </row>
    <row r="4451" spans="1:13" x14ac:dyDescent="0.25">
      <c r="A4451" t="s">
        <v>4475</v>
      </c>
      <c r="B4451">
        <v>23</v>
      </c>
      <c r="C4451" t="s">
        <v>25</v>
      </c>
      <c r="D4451">
        <v>121</v>
      </c>
      <c r="E4451">
        <v>232.697774361862</v>
      </c>
      <c r="F4451">
        <v>21.355704113688901</v>
      </c>
      <c r="G4451" t="s">
        <v>36</v>
      </c>
      <c r="H4451" t="s">
        <v>22</v>
      </c>
      <c r="I4451" t="s">
        <v>28</v>
      </c>
      <c r="J4451">
        <v>3</v>
      </c>
      <c r="K4451">
        <v>4930.6400000000003</v>
      </c>
      <c r="L4451" t="s">
        <v>16</v>
      </c>
      <c r="M4451" t="str">
        <f>IF(PatientData[[#This Row],[Age]]&lt;=30,"18-30",IF(PatientData[[#This Row],[Age]]&lt;=40,"31-40",IF(PatientData[[#This Row],[Age]]&lt;=50,"41-50",IF(PatientData[[#This Row],[Age]]&lt;=60,"51-60",IF(PatientData[[#This Row],[Age]]&lt;=70,"61-70",IF(PatientData[[#This Row],[Age]]&lt;=80,"71-80","80+"))))))</f>
        <v>18-30</v>
      </c>
    </row>
    <row r="4452" spans="1:13" x14ac:dyDescent="0.25">
      <c r="A4452" t="s">
        <v>4476</v>
      </c>
      <c r="B4452">
        <v>59</v>
      </c>
      <c r="C4452" t="s">
        <v>13</v>
      </c>
      <c r="D4452">
        <v>128</v>
      </c>
      <c r="E4452">
        <v>167.108527208265</v>
      </c>
      <c r="F4452">
        <v>28.9999706477989</v>
      </c>
      <c r="G4452" t="s">
        <v>14</v>
      </c>
      <c r="H4452" t="s">
        <v>19</v>
      </c>
      <c r="I4452" t="s">
        <v>15</v>
      </c>
      <c r="J4452">
        <v>4</v>
      </c>
      <c r="K4452">
        <v>13655.88</v>
      </c>
      <c r="L4452" t="s">
        <v>16</v>
      </c>
      <c r="M4452" t="str">
        <f>IF(PatientData[[#This Row],[Age]]&lt;=30,"18-30",IF(PatientData[[#This Row],[Age]]&lt;=40,"31-40",IF(PatientData[[#This Row],[Age]]&lt;=50,"41-50",IF(PatientData[[#This Row],[Age]]&lt;=60,"51-60",IF(PatientData[[#This Row],[Age]]&lt;=70,"61-70",IF(PatientData[[#This Row],[Age]]&lt;=80,"71-80","80+"))))))</f>
        <v>51-60</v>
      </c>
    </row>
    <row r="4453" spans="1:13" x14ac:dyDescent="0.25">
      <c r="A4453" t="s">
        <v>4477</v>
      </c>
      <c r="B4453">
        <v>62</v>
      </c>
      <c r="C4453" t="s">
        <v>25</v>
      </c>
      <c r="D4453">
        <v>111</v>
      </c>
      <c r="E4453">
        <v>178.17866466521701</v>
      </c>
      <c r="F4453" t="s">
        <v>10051</v>
      </c>
      <c r="G4453" t="s">
        <v>18</v>
      </c>
      <c r="H4453" t="s">
        <v>19</v>
      </c>
      <c r="I4453" t="s">
        <v>15</v>
      </c>
      <c r="J4453">
        <v>2</v>
      </c>
      <c r="K4453">
        <v>12242.55</v>
      </c>
      <c r="L4453" t="s">
        <v>16</v>
      </c>
      <c r="M4453" t="str">
        <f>IF(PatientData[[#This Row],[Age]]&lt;=30,"18-30",IF(PatientData[[#This Row],[Age]]&lt;=40,"31-40",IF(PatientData[[#This Row],[Age]]&lt;=50,"41-50",IF(PatientData[[#This Row],[Age]]&lt;=60,"51-60",IF(PatientData[[#This Row],[Age]]&lt;=70,"61-70",IF(PatientData[[#This Row],[Age]]&lt;=80,"71-80","80+"))))))</f>
        <v>61-70</v>
      </c>
    </row>
    <row r="4454" spans="1:13" x14ac:dyDescent="0.25">
      <c r="A4454" t="s">
        <v>4478</v>
      </c>
      <c r="B4454">
        <v>43</v>
      </c>
      <c r="C4454" t="s">
        <v>25</v>
      </c>
      <c r="D4454">
        <v>123</v>
      </c>
      <c r="E4454">
        <v>198.90587026159099</v>
      </c>
      <c r="F4454">
        <v>25.8865269579406</v>
      </c>
      <c r="G4454" t="s">
        <v>36</v>
      </c>
      <c r="H4454" t="s">
        <v>22</v>
      </c>
      <c r="I4454" t="s">
        <v>26</v>
      </c>
      <c r="J4454">
        <v>4</v>
      </c>
      <c r="K4454">
        <v>17263.77</v>
      </c>
      <c r="L4454" t="s">
        <v>16</v>
      </c>
      <c r="M4454" t="str">
        <f>IF(PatientData[[#This Row],[Age]]&lt;=30,"18-30",IF(PatientData[[#This Row],[Age]]&lt;=40,"31-40",IF(PatientData[[#This Row],[Age]]&lt;=50,"41-50",IF(PatientData[[#This Row],[Age]]&lt;=60,"51-60",IF(PatientData[[#This Row],[Age]]&lt;=70,"61-70",IF(PatientData[[#This Row],[Age]]&lt;=80,"71-80","80+"))))))</f>
        <v>41-50</v>
      </c>
    </row>
    <row r="4455" spans="1:13" x14ac:dyDescent="0.25">
      <c r="A4455" t="s">
        <v>4479</v>
      </c>
      <c r="B4455">
        <v>52</v>
      </c>
      <c r="C4455" t="s">
        <v>25</v>
      </c>
      <c r="D4455">
        <v>133</v>
      </c>
      <c r="E4455">
        <v>190.15310373312801</v>
      </c>
      <c r="F4455">
        <v>31.553478458714501</v>
      </c>
      <c r="G4455" t="s">
        <v>14</v>
      </c>
      <c r="H4455" t="s">
        <v>19</v>
      </c>
      <c r="I4455" t="s">
        <v>28</v>
      </c>
      <c r="J4455">
        <v>0</v>
      </c>
      <c r="K4455">
        <v>3373.9</v>
      </c>
      <c r="L4455" t="s">
        <v>16</v>
      </c>
      <c r="M4455" t="str">
        <f>IF(PatientData[[#This Row],[Age]]&lt;=30,"18-30",IF(PatientData[[#This Row],[Age]]&lt;=40,"31-40",IF(PatientData[[#This Row],[Age]]&lt;=50,"41-50",IF(PatientData[[#This Row],[Age]]&lt;=60,"51-60",IF(PatientData[[#This Row],[Age]]&lt;=70,"61-70",IF(PatientData[[#This Row],[Age]]&lt;=80,"71-80","80+"))))))</f>
        <v>51-60</v>
      </c>
    </row>
    <row r="4456" spans="1:13" x14ac:dyDescent="0.25">
      <c r="A4456" t="s">
        <v>4480</v>
      </c>
      <c r="B4456">
        <v>51</v>
      </c>
      <c r="C4456" t="s">
        <v>25</v>
      </c>
      <c r="D4456">
        <v>130</v>
      </c>
      <c r="E4456">
        <v>260.02175829876597</v>
      </c>
      <c r="F4456">
        <v>15</v>
      </c>
      <c r="G4456" t="s">
        <v>14</v>
      </c>
      <c r="H4456" t="s">
        <v>19</v>
      </c>
      <c r="I4456" t="s">
        <v>28</v>
      </c>
      <c r="J4456">
        <v>1</v>
      </c>
      <c r="K4456">
        <v>500</v>
      </c>
      <c r="L4456" t="s">
        <v>23</v>
      </c>
      <c r="M4456" t="str">
        <f>IF(PatientData[[#This Row],[Age]]&lt;=30,"18-30",IF(PatientData[[#This Row],[Age]]&lt;=40,"31-40",IF(PatientData[[#This Row],[Age]]&lt;=50,"41-50",IF(PatientData[[#This Row],[Age]]&lt;=60,"51-60",IF(PatientData[[#This Row],[Age]]&lt;=70,"61-70",IF(PatientData[[#This Row],[Age]]&lt;=80,"71-80","80+"))))))</f>
        <v>51-60</v>
      </c>
    </row>
    <row r="4457" spans="1:13" x14ac:dyDescent="0.25">
      <c r="A4457" t="s">
        <v>4481</v>
      </c>
      <c r="B4457">
        <v>68</v>
      </c>
      <c r="C4457" t="s">
        <v>25</v>
      </c>
      <c r="D4457">
        <v>128</v>
      </c>
      <c r="E4457">
        <v>250.70605219426</v>
      </c>
      <c r="F4457">
        <v>27.995944934058301</v>
      </c>
      <c r="G4457" t="s">
        <v>14</v>
      </c>
      <c r="H4457" t="s">
        <v>22</v>
      </c>
      <c r="I4457" t="s">
        <v>15</v>
      </c>
      <c r="J4457">
        <v>3</v>
      </c>
      <c r="K4457">
        <v>13421.83</v>
      </c>
      <c r="L4457" t="s">
        <v>16</v>
      </c>
      <c r="M4457" t="str">
        <f>IF(PatientData[[#This Row],[Age]]&lt;=30,"18-30",IF(PatientData[[#This Row],[Age]]&lt;=40,"31-40",IF(PatientData[[#This Row],[Age]]&lt;=50,"41-50",IF(PatientData[[#This Row],[Age]]&lt;=60,"51-60",IF(PatientData[[#This Row],[Age]]&lt;=70,"61-70",IF(PatientData[[#This Row],[Age]]&lt;=80,"71-80","80+"))))))</f>
        <v>61-70</v>
      </c>
    </row>
    <row r="4458" spans="1:13" x14ac:dyDescent="0.25">
      <c r="A4458" t="s">
        <v>4482</v>
      </c>
      <c r="B4458">
        <v>69</v>
      </c>
      <c r="C4458" t="s">
        <v>25</v>
      </c>
      <c r="D4458">
        <v>108</v>
      </c>
      <c r="E4458">
        <v>202.861196466135</v>
      </c>
      <c r="F4458">
        <v>25.203544544851301</v>
      </c>
      <c r="G4458" t="s">
        <v>14</v>
      </c>
      <c r="H4458" t="s">
        <v>22</v>
      </c>
      <c r="I4458" t="s">
        <v>15</v>
      </c>
      <c r="J4458">
        <v>5</v>
      </c>
      <c r="K4458">
        <v>9148.2199999999993</v>
      </c>
      <c r="L4458" t="s">
        <v>16</v>
      </c>
      <c r="M4458" t="str">
        <f>IF(PatientData[[#This Row],[Age]]&lt;=30,"18-30",IF(PatientData[[#This Row],[Age]]&lt;=40,"31-40",IF(PatientData[[#This Row],[Age]]&lt;=50,"41-50",IF(PatientData[[#This Row],[Age]]&lt;=60,"51-60",IF(PatientData[[#This Row],[Age]]&lt;=70,"61-70",IF(PatientData[[#This Row],[Age]]&lt;=80,"71-80","80+"))))))</f>
        <v>61-70</v>
      </c>
    </row>
    <row r="4459" spans="1:13" x14ac:dyDescent="0.25">
      <c r="A4459" t="s">
        <v>4483</v>
      </c>
      <c r="B4459">
        <v>67</v>
      </c>
      <c r="C4459" t="s">
        <v>13</v>
      </c>
      <c r="D4459">
        <v>130</v>
      </c>
      <c r="E4459">
        <v>209.36155494668199</v>
      </c>
      <c r="F4459">
        <v>25.237219869198501</v>
      </c>
      <c r="G4459" t="s">
        <v>36</v>
      </c>
      <c r="H4459" t="s">
        <v>19</v>
      </c>
      <c r="I4459" t="s">
        <v>15</v>
      </c>
      <c r="J4459">
        <v>4</v>
      </c>
      <c r="K4459">
        <v>12599.95</v>
      </c>
      <c r="L4459" t="s">
        <v>23</v>
      </c>
      <c r="M4459" t="str">
        <f>IF(PatientData[[#This Row],[Age]]&lt;=30,"18-30",IF(PatientData[[#This Row],[Age]]&lt;=40,"31-40",IF(PatientData[[#This Row],[Age]]&lt;=50,"41-50",IF(PatientData[[#This Row],[Age]]&lt;=60,"51-60",IF(PatientData[[#This Row],[Age]]&lt;=70,"61-70",IF(PatientData[[#This Row],[Age]]&lt;=80,"71-80","80+"))))))</f>
        <v>61-70</v>
      </c>
    </row>
    <row r="4460" spans="1:13" x14ac:dyDescent="0.25">
      <c r="A4460" t="s">
        <v>4484</v>
      </c>
      <c r="B4460">
        <v>77</v>
      </c>
      <c r="C4460" t="s">
        <v>25</v>
      </c>
      <c r="D4460">
        <v>127</v>
      </c>
      <c r="E4460">
        <v>181.192494537599</v>
      </c>
      <c r="F4460">
        <v>33.155046552903201</v>
      </c>
      <c r="G4460" t="s">
        <v>36</v>
      </c>
      <c r="H4460" t="s">
        <v>19</v>
      </c>
      <c r="I4460" t="s">
        <v>15</v>
      </c>
      <c r="J4460">
        <v>5</v>
      </c>
      <c r="K4460">
        <v>7641.36</v>
      </c>
      <c r="L4460" t="s">
        <v>23</v>
      </c>
      <c r="M4460" t="str">
        <f>IF(PatientData[[#This Row],[Age]]&lt;=30,"18-30",IF(PatientData[[#This Row],[Age]]&lt;=40,"31-40",IF(PatientData[[#This Row],[Age]]&lt;=50,"41-50",IF(PatientData[[#This Row],[Age]]&lt;=60,"51-60",IF(PatientData[[#This Row],[Age]]&lt;=70,"61-70",IF(PatientData[[#This Row],[Age]]&lt;=80,"71-80","80+"))))))</f>
        <v>71-80</v>
      </c>
    </row>
    <row r="4461" spans="1:13" x14ac:dyDescent="0.25">
      <c r="A4461" t="s">
        <v>4485</v>
      </c>
      <c r="B4461">
        <v>21</v>
      </c>
      <c r="C4461" t="s">
        <v>25</v>
      </c>
      <c r="D4461">
        <v>131</v>
      </c>
      <c r="E4461">
        <v>244.30310011364401</v>
      </c>
      <c r="F4461">
        <v>15.873963655211799</v>
      </c>
      <c r="G4461" t="s">
        <v>14</v>
      </c>
      <c r="H4461" t="s">
        <v>22</v>
      </c>
      <c r="I4461" t="s">
        <v>15</v>
      </c>
      <c r="J4461">
        <v>3</v>
      </c>
      <c r="K4461">
        <v>7335.27</v>
      </c>
      <c r="L4461" t="s">
        <v>16</v>
      </c>
      <c r="M4461" t="str">
        <f>IF(PatientData[[#This Row],[Age]]&lt;=30,"18-30",IF(PatientData[[#This Row],[Age]]&lt;=40,"31-40",IF(PatientData[[#This Row],[Age]]&lt;=50,"41-50",IF(PatientData[[#This Row],[Age]]&lt;=60,"51-60",IF(PatientData[[#This Row],[Age]]&lt;=70,"61-70",IF(PatientData[[#This Row],[Age]]&lt;=80,"71-80","80+"))))))</f>
        <v>18-30</v>
      </c>
    </row>
    <row r="4462" spans="1:13" x14ac:dyDescent="0.25">
      <c r="A4462" t="s">
        <v>4486</v>
      </c>
      <c r="B4462">
        <v>20</v>
      </c>
      <c r="C4462" t="s">
        <v>13</v>
      </c>
      <c r="D4462">
        <v>140</v>
      </c>
      <c r="E4462">
        <v>180.36348183671601</v>
      </c>
      <c r="F4462">
        <v>30.409638690016202</v>
      </c>
      <c r="G4462" t="s">
        <v>14</v>
      </c>
      <c r="H4462" t="s">
        <v>19</v>
      </c>
      <c r="I4462" t="s">
        <v>28</v>
      </c>
      <c r="J4462">
        <v>2</v>
      </c>
      <c r="K4462">
        <v>7311.52</v>
      </c>
      <c r="L4462" t="s">
        <v>16</v>
      </c>
      <c r="M4462" t="str">
        <f>IF(PatientData[[#This Row],[Age]]&lt;=30,"18-30",IF(PatientData[[#This Row],[Age]]&lt;=40,"31-40",IF(PatientData[[#This Row],[Age]]&lt;=50,"41-50",IF(PatientData[[#This Row],[Age]]&lt;=60,"51-60",IF(PatientData[[#This Row],[Age]]&lt;=70,"61-70",IF(PatientData[[#This Row],[Age]]&lt;=80,"71-80","80+"))))))</f>
        <v>18-30</v>
      </c>
    </row>
    <row r="4463" spans="1:13" x14ac:dyDescent="0.25">
      <c r="A4463" t="s">
        <v>4487</v>
      </c>
      <c r="B4463">
        <v>45</v>
      </c>
      <c r="C4463" t="s">
        <v>25</v>
      </c>
      <c r="D4463">
        <v>147</v>
      </c>
      <c r="E4463">
        <v>256.59242145398798</v>
      </c>
      <c r="F4463">
        <v>23.822793551636899</v>
      </c>
      <c r="G4463" t="s">
        <v>36</v>
      </c>
      <c r="H4463" t="s">
        <v>22</v>
      </c>
      <c r="I4463" t="s">
        <v>26</v>
      </c>
      <c r="J4463">
        <v>7</v>
      </c>
      <c r="K4463">
        <v>25545.64</v>
      </c>
      <c r="L4463" t="s">
        <v>16</v>
      </c>
      <c r="M4463" t="str">
        <f>IF(PatientData[[#This Row],[Age]]&lt;=30,"18-30",IF(PatientData[[#This Row],[Age]]&lt;=40,"31-40",IF(PatientData[[#This Row],[Age]]&lt;=50,"41-50",IF(PatientData[[#This Row],[Age]]&lt;=60,"51-60",IF(PatientData[[#This Row],[Age]]&lt;=70,"61-70",IF(PatientData[[#This Row],[Age]]&lt;=80,"71-80","80+"))))))</f>
        <v>41-50</v>
      </c>
    </row>
    <row r="4464" spans="1:13" x14ac:dyDescent="0.25">
      <c r="A4464" t="s">
        <v>4488</v>
      </c>
      <c r="B4464">
        <v>50</v>
      </c>
      <c r="C4464" t="s">
        <v>13</v>
      </c>
      <c r="D4464">
        <v>165</v>
      </c>
      <c r="E4464">
        <v>156.387963942819</v>
      </c>
      <c r="F4464">
        <v>24.8744458116952</v>
      </c>
      <c r="G4464" t="s">
        <v>18</v>
      </c>
      <c r="H4464" t="s">
        <v>19</v>
      </c>
      <c r="I4464" t="s">
        <v>15</v>
      </c>
      <c r="J4464">
        <v>3</v>
      </c>
      <c r="K4464">
        <v>7337</v>
      </c>
      <c r="L4464" t="s">
        <v>20</v>
      </c>
      <c r="M4464" t="str">
        <f>IF(PatientData[[#This Row],[Age]]&lt;=30,"18-30",IF(PatientData[[#This Row],[Age]]&lt;=40,"31-40",IF(PatientData[[#This Row],[Age]]&lt;=50,"41-50",IF(PatientData[[#This Row],[Age]]&lt;=60,"51-60",IF(PatientData[[#This Row],[Age]]&lt;=70,"61-70",IF(PatientData[[#This Row],[Age]]&lt;=80,"71-80","80+"))))))</f>
        <v>41-50</v>
      </c>
    </row>
    <row r="4465" spans="1:13" x14ac:dyDescent="0.25">
      <c r="A4465" t="s">
        <v>4489</v>
      </c>
      <c r="B4465">
        <v>48</v>
      </c>
      <c r="C4465" t="s">
        <v>13</v>
      </c>
      <c r="D4465">
        <v>122</v>
      </c>
      <c r="E4465">
        <v>168.04710485064999</v>
      </c>
      <c r="F4465">
        <v>29.698339389815501</v>
      </c>
      <c r="G4465" t="s">
        <v>14</v>
      </c>
      <c r="H4465" t="s">
        <v>19</v>
      </c>
      <c r="I4465" t="s">
        <v>15</v>
      </c>
      <c r="J4465">
        <v>5</v>
      </c>
      <c r="K4465">
        <v>9296.7900000000009</v>
      </c>
      <c r="L4465" t="s">
        <v>16</v>
      </c>
      <c r="M4465" t="str">
        <f>IF(PatientData[[#This Row],[Age]]&lt;=30,"18-30",IF(PatientData[[#This Row],[Age]]&lt;=40,"31-40",IF(PatientData[[#This Row],[Age]]&lt;=50,"41-50",IF(PatientData[[#This Row],[Age]]&lt;=60,"51-60",IF(PatientData[[#This Row],[Age]]&lt;=70,"61-70",IF(PatientData[[#This Row],[Age]]&lt;=80,"71-80","80+"))))))</f>
        <v>41-50</v>
      </c>
    </row>
    <row r="4466" spans="1:13" x14ac:dyDescent="0.25">
      <c r="A4466" t="s">
        <v>4490</v>
      </c>
      <c r="B4466">
        <v>58</v>
      </c>
      <c r="C4466" t="s">
        <v>25</v>
      </c>
      <c r="D4466">
        <v>106</v>
      </c>
      <c r="E4466">
        <v>232.64419974757499</v>
      </c>
      <c r="F4466">
        <v>35.3673380380149</v>
      </c>
      <c r="G4466" t="s">
        <v>36</v>
      </c>
      <c r="H4466" t="s">
        <v>10051</v>
      </c>
      <c r="I4466" t="s">
        <v>26</v>
      </c>
      <c r="J4466">
        <v>4</v>
      </c>
      <c r="K4466">
        <v>19716.95</v>
      </c>
      <c r="L4466" t="s">
        <v>23</v>
      </c>
      <c r="M4466" t="str">
        <f>IF(PatientData[[#This Row],[Age]]&lt;=30,"18-30",IF(PatientData[[#This Row],[Age]]&lt;=40,"31-40",IF(PatientData[[#This Row],[Age]]&lt;=50,"41-50",IF(PatientData[[#This Row],[Age]]&lt;=60,"51-60",IF(PatientData[[#This Row],[Age]]&lt;=70,"61-70",IF(PatientData[[#This Row],[Age]]&lt;=80,"71-80","80+"))))))</f>
        <v>51-60</v>
      </c>
    </row>
    <row r="4467" spans="1:13" x14ac:dyDescent="0.25">
      <c r="A4467" t="s">
        <v>4491</v>
      </c>
      <c r="B4467">
        <v>65</v>
      </c>
      <c r="C4467" t="s">
        <v>13</v>
      </c>
      <c r="D4467" t="s">
        <v>10051</v>
      </c>
      <c r="E4467">
        <v>184.16340497720199</v>
      </c>
      <c r="F4467">
        <v>35.143406177499699</v>
      </c>
      <c r="G4467" t="s">
        <v>14</v>
      </c>
      <c r="H4467" t="s">
        <v>22</v>
      </c>
      <c r="I4467" t="s">
        <v>15</v>
      </c>
      <c r="J4467">
        <v>2</v>
      </c>
      <c r="K4467">
        <v>8879.6299999999992</v>
      </c>
      <c r="L4467" t="s">
        <v>16</v>
      </c>
      <c r="M4467" t="str">
        <f>IF(PatientData[[#This Row],[Age]]&lt;=30,"18-30",IF(PatientData[[#This Row],[Age]]&lt;=40,"31-40",IF(PatientData[[#This Row],[Age]]&lt;=50,"41-50",IF(PatientData[[#This Row],[Age]]&lt;=60,"51-60",IF(PatientData[[#This Row],[Age]]&lt;=70,"61-70",IF(PatientData[[#This Row],[Age]]&lt;=80,"71-80","80+"))))))</f>
        <v>61-70</v>
      </c>
    </row>
    <row r="4468" spans="1:13" x14ac:dyDescent="0.25">
      <c r="A4468" t="s">
        <v>4492</v>
      </c>
      <c r="B4468">
        <v>60</v>
      </c>
      <c r="C4468" t="s">
        <v>13</v>
      </c>
      <c r="D4468">
        <v>96</v>
      </c>
      <c r="E4468">
        <v>188.78604495539599</v>
      </c>
      <c r="F4468">
        <v>25.8180706524081</v>
      </c>
      <c r="G4468" t="s">
        <v>14</v>
      </c>
      <c r="H4468" t="s">
        <v>19</v>
      </c>
      <c r="I4468" t="s">
        <v>15</v>
      </c>
      <c r="J4468">
        <v>6</v>
      </c>
      <c r="K4468">
        <v>11254.2</v>
      </c>
      <c r="L4468" t="s">
        <v>23</v>
      </c>
      <c r="M4468" t="str">
        <f>IF(PatientData[[#This Row],[Age]]&lt;=30,"18-30",IF(PatientData[[#This Row],[Age]]&lt;=40,"31-40",IF(PatientData[[#This Row],[Age]]&lt;=50,"41-50",IF(PatientData[[#This Row],[Age]]&lt;=60,"51-60",IF(PatientData[[#This Row],[Age]]&lt;=70,"61-70",IF(PatientData[[#This Row],[Age]]&lt;=80,"71-80","80+"))))))</f>
        <v>51-60</v>
      </c>
    </row>
    <row r="4469" spans="1:13" x14ac:dyDescent="0.25">
      <c r="A4469" t="s">
        <v>4493</v>
      </c>
      <c r="B4469">
        <v>65</v>
      </c>
      <c r="C4469" t="s">
        <v>13</v>
      </c>
      <c r="D4469">
        <v>121</v>
      </c>
      <c r="E4469">
        <v>217.41117651024399</v>
      </c>
      <c r="F4469">
        <v>22.9394053362379</v>
      </c>
      <c r="G4469" t="s">
        <v>36</v>
      </c>
      <c r="H4469" t="s">
        <v>19</v>
      </c>
      <c r="I4469" t="s">
        <v>15</v>
      </c>
      <c r="J4469">
        <v>4</v>
      </c>
      <c r="K4469">
        <v>8834.66</v>
      </c>
      <c r="L4469" t="s">
        <v>20</v>
      </c>
      <c r="M4469" t="str">
        <f>IF(PatientData[[#This Row],[Age]]&lt;=30,"18-30",IF(PatientData[[#This Row],[Age]]&lt;=40,"31-40",IF(PatientData[[#This Row],[Age]]&lt;=50,"41-50",IF(PatientData[[#This Row],[Age]]&lt;=60,"51-60",IF(PatientData[[#This Row],[Age]]&lt;=70,"61-70",IF(PatientData[[#This Row],[Age]]&lt;=80,"71-80","80+"))))))</f>
        <v>61-70</v>
      </c>
    </row>
    <row r="4470" spans="1:13" x14ac:dyDescent="0.25">
      <c r="A4470" t="s">
        <v>4494</v>
      </c>
      <c r="B4470">
        <v>42</v>
      </c>
      <c r="C4470" t="s">
        <v>25</v>
      </c>
      <c r="D4470">
        <v>117</v>
      </c>
      <c r="E4470">
        <v>183.80065253508499</v>
      </c>
      <c r="F4470">
        <v>34.835887769087499</v>
      </c>
      <c r="G4470" t="s">
        <v>18</v>
      </c>
      <c r="H4470" t="s">
        <v>19</v>
      </c>
      <c r="I4470" t="s">
        <v>28</v>
      </c>
      <c r="J4470">
        <v>3</v>
      </c>
      <c r="K4470">
        <v>2928.65</v>
      </c>
      <c r="L4470" t="s">
        <v>23</v>
      </c>
      <c r="M4470" t="str">
        <f>IF(PatientData[[#This Row],[Age]]&lt;=30,"18-30",IF(PatientData[[#This Row],[Age]]&lt;=40,"31-40",IF(PatientData[[#This Row],[Age]]&lt;=50,"41-50",IF(PatientData[[#This Row],[Age]]&lt;=60,"51-60",IF(PatientData[[#This Row],[Age]]&lt;=70,"61-70",IF(PatientData[[#This Row],[Age]]&lt;=80,"71-80","80+"))))))</f>
        <v>41-50</v>
      </c>
    </row>
    <row r="4471" spans="1:13" x14ac:dyDescent="0.25">
      <c r="A4471" t="s">
        <v>4495</v>
      </c>
      <c r="B4471">
        <v>40</v>
      </c>
      <c r="C4471" t="s">
        <v>25</v>
      </c>
      <c r="D4471">
        <v>131</v>
      </c>
      <c r="E4471">
        <v>300.49314327020602</v>
      </c>
      <c r="F4471">
        <v>20.360493330318199</v>
      </c>
      <c r="G4471" t="s">
        <v>14</v>
      </c>
      <c r="H4471" t="s">
        <v>19</v>
      </c>
      <c r="I4471" t="s">
        <v>28</v>
      </c>
      <c r="J4471">
        <v>2</v>
      </c>
      <c r="K4471">
        <v>3625.87</v>
      </c>
      <c r="L4471" t="s">
        <v>23</v>
      </c>
      <c r="M4471" t="str">
        <f>IF(PatientData[[#This Row],[Age]]&lt;=30,"18-30",IF(PatientData[[#This Row],[Age]]&lt;=40,"31-40",IF(PatientData[[#This Row],[Age]]&lt;=50,"41-50",IF(PatientData[[#This Row],[Age]]&lt;=60,"51-60",IF(PatientData[[#This Row],[Age]]&lt;=70,"61-70",IF(PatientData[[#This Row],[Age]]&lt;=80,"71-80","80+"))))))</f>
        <v>31-40</v>
      </c>
    </row>
    <row r="4472" spans="1:13" x14ac:dyDescent="0.25">
      <c r="A4472" t="s">
        <v>4496</v>
      </c>
      <c r="B4472">
        <v>39</v>
      </c>
      <c r="C4472" t="s">
        <v>25</v>
      </c>
      <c r="D4472">
        <v>98</v>
      </c>
      <c r="E4472">
        <v>120</v>
      </c>
      <c r="F4472">
        <v>29.332206899239701</v>
      </c>
      <c r="G4472" t="s">
        <v>14</v>
      </c>
      <c r="H4472" t="s">
        <v>19</v>
      </c>
      <c r="I4472" t="s">
        <v>28</v>
      </c>
      <c r="J4472">
        <v>5</v>
      </c>
      <c r="K4472">
        <v>7439.53</v>
      </c>
      <c r="L4472" t="s">
        <v>16</v>
      </c>
      <c r="M4472" t="str">
        <f>IF(PatientData[[#This Row],[Age]]&lt;=30,"18-30",IF(PatientData[[#This Row],[Age]]&lt;=40,"31-40",IF(PatientData[[#This Row],[Age]]&lt;=50,"41-50",IF(PatientData[[#This Row],[Age]]&lt;=60,"51-60",IF(PatientData[[#This Row],[Age]]&lt;=70,"61-70",IF(PatientData[[#This Row],[Age]]&lt;=80,"71-80","80+"))))))</f>
        <v>31-40</v>
      </c>
    </row>
    <row r="4473" spans="1:13" x14ac:dyDescent="0.25">
      <c r="A4473" t="s">
        <v>4497</v>
      </c>
      <c r="B4473">
        <v>45</v>
      </c>
      <c r="C4473" t="s">
        <v>13</v>
      </c>
      <c r="D4473">
        <v>143</v>
      </c>
      <c r="E4473">
        <v>222.655274001028</v>
      </c>
      <c r="F4473">
        <v>18.678160651777102</v>
      </c>
      <c r="G4473" t="s">
        <v>14</v>
      </c>
      <c r="H4473" t="s">
        <v>22</v>
      </c>
      <c r="I4473" t="s">
        <v>28</v>
      </c>
      <c r="J4473">
        <v>2</v>
      </c>
      <c r="K4473">
        <v>3223.5</v>
      </c>
      <c r="L4473" t="s">
        <v>16</v>
      </c>
      <c r="M4473" t="str">
        <f>IF(PatientData[[#This Row],[Age]]&lt;=30,"18-30",IF(PatientData[[#This Row],[Age]]&lt;=40,"31-40",IF(PatientData[[#This Row],[Age]]&lt;=50,"41-50",IF(PatientData[[#This Row],[Age]]&lt;=60,"51-60",IF(PatientData[[#This Row],[Age]]&lt;=70,"61-70",IF(PatientData[[#This Row],[Age]]&lt;=80,"71-80","80+"))))))</f>
        <v>41-50</v>
      </c>
    </row>
    <row r="4474" spans="1:13" x14ac:dyDescent="0.25">
      <c r="A4474" t="s">
        <v>4498</v>
      </c>
      <c r="B4474">
        <v>21</v>
      </c>
      <c r="C4474" t="s">
        <v>13</v>
      </c>
      <c r="D4474">
        <v>93</v>
      </c>
      <c r="E4474">
        <v>238.36722219330301</v>
      </c>
      <c r="F4474">
        <v>31.5864598953609</v>
      </c>
      <c r="G4474" t="s">
        <v>10051</v>
      </c>
      <c r="H4474" t="s">
        <v>19</v>
      </c>
      <c r="I4474" t="s">
        <v>28</v>
      </c>
      <c r="J4474">
        <v>3</v>
      </c>
      <c r="K4474">
        <v>4818.82</v>
      </c>
      <c r="L4474" t="s">
        <v>16</v>
      </c>
      <c r="M4474" t="str">
        <f>IF(PatientData[[#This Row],[Age]]&lt;=30,"18-30",IF(PatientData[[#This Row],[Age]]&lt;=40,"31-40",IF(PatientData[[#This Row],[Age]]&lt;=50,"41-50",IF(PatientData[[#This Row],[Age]]&lt;=60,"51-60",IF(PatientData[[#This Row],[Age]]&lt;=70,"61-70",IF(PatientData[[#This Row],[Age]]&lt;=80,"71-80","80+"))))))</f>
        <v>18-30</v>
      </c>
    </row>
    <row r="4475" spans="1:13" x14ac:dyDescent="0.25">
      <c r="A4475" t="s">
        <v>4499</v>
      </c>
      <c r="B4475">
        <v>43</v>
      </c>
      <c r="C4475" t="s">
        <v>25</v>
      </c>
      <c r="D4475">
        <v>128</v>
      </c>
      <c r="E4475">
        <v>248.663089589652</v>
      </c>
      <c r="F4475">
        <v>35.306406447157499</v>
      </c>
      <c r="G4475" t="s">
        <v>36</v>
      </c>
      <c r="H4475" t="s">
        <v>19</v>
      </c>
      <c r="I4475" t="s">
        <v>15</v>
      </c>
      <c r="J4475">
        <v>3</v>
      </c>
      <c r="K4475">
        <v>12794.99</v>
      </c>
      <c r="L4475" t="s">
        <v>16</v>
      </c>
      <c r="M4475" t="str">
        <f>IF(PatientData[[#This Row],[Age]]&lt;=30,"18-30",IF(PatientData[[#This Row],[Age]]&lt;=40,"31-40",IF(PatientData[[#This Row],[Age]]&lt;=50,"41-50",IF(PatientData[[#This Row],[Age]]&lt;=60,"51-60",IF(PatientData[[#This Row],[Age]]&lt;=70,"61-70",IF(PatientData[[#This Row],[Age]]&lt;=80,"71-80","80+"))))))</f>
        <v>41-50</v>
      </c>
    </row>
    <row r="4476" spans="1:13" x14ac:dyDescent="0.25">
      <c r="A4476" t="s">
        <v>4500</v>
      </c>
      <c r="B4476">
        <v>43</v>
      </c>
      <c r="C4476" t="s">
        <v>13</v>
      </c>
      <c r="D4476">
        <v>145</v>
      </c>
      <c r="E4476">
        <v>212.76927600488099</v>
      </c>
      <c r="F4476">
        <v>27.240766432617999</v>
      </c>
      <c r="G4476" t="s">
        <v>14</v>
      </c>
      <c r="H4476" t="s">
        <v>22</v>
      </c>
      <c r="I4476" t="s">
        <v>15</v>
      </c>
      <c r="J4476">
        <v>3</v>
      </c>
      <c r="K4476">
        <v>11335.7</v>
      </c>
      <c r="L4476" t="s">
        <v>16</v>
      </c>
      <c r="M4476" t="str">
        <f>IF(PatientData[[#This Row],[Age]]&lt;=30,"18-30",IF(PatientData[[#This Row],[Age]]&lt;=40,"31-40",IF(PatientData[[#This Row],[Age]]&lt;=50,"41-50",IF(PatientData[[#This Row],[Age]]&lt;=60,"51-60",IF(PatientData[[#This Row],[Age]]&lt;=70,"61-70",IF(PatientData[[#This Row],[Age]]&lt;=80,"71-80","80+"))))))</f>
        <v>41-50</v>
      </c>
    </row>
    <row r="4477" spans="1:13" x14ac:dyDescent="0.25">
      <c r="A4477" t="s">
        <v>4501</v>
      </c>
      <c r="B4477">
        <v>29</v>
      </c>
      <c r="C4477" t="s">
        <v>13</v>
      </c>
      <c r="D4477">
        <v>146</v>
      </c>
      <c r="E4477">
        <v>210.778823532773</v>
      </c>
      <c r="F4477">
        <v>34.470982365805803</v>
      </c>
      <c r="G4477" t="s">
        <v>14</v>
      </c>
      <c r="H4477" t="s">
        <v>22</v>
      </c>
      <c r="I4477" t="s">
        <v>28</v>
      </c>
      <c r="J4477">
        <v>3</v>
      </c>
      <c r="K4477">
        <v>4139.3999999999996</v>
      </c>
      <c r="L4477" t="s">
        <v>16</v>
      </c>
      <c r="M4477" t="str">
        <f>IF(PatientData[[#This Row],[Age]]&lt;=30,"18-30",IF(PatientData[[#This Row],[Age]]&lt;=40,"31-40",IF(PatientData[[#This Row],[Age]]&lt;=50,"41-50",IF(PatientData[[#This Row],[Age]]&lt;=60,"51-60",IF(PatientData[[#This Row],[Age]]&lt;=70,"61-70",IF(PatientData[[#This Row],[Age]]&lt;=80,"71-80","80+"))))))</f>
        <v>18-30</v>
      </c>
    </row>
    <row r="4478" spans="1:13" x14ac:dyDescent="0.25">
      <c r="A4478" t="s">
        <v>4502</v>
      </c>
      <c r="B4478">
        <v>75</v>
      </c>
      <c r="C4478" t="s">
        <v>25</v>
      </c>
      <c r="D4478">
        <v>135</v>
      </c>
      <c r="E4478">
        <v>253.99771544594699</v>
      </c>
      <c r="F4478">
        <v>25.895113130451598</v>
      </c>
      <c r="G4478" t="s">
        <v>14</v>
      </c>
      <c r="H4478" t="s">
        <v>19</v>
      </c>
      <c r="I4478" t="s">
        <v>15</v>
      </c>
      <c r="J4478">
        <v>7</v>
      </c>
      <c r="K4478">
        <v>6973.66</v>
      </c>
      <c r="L4478" t="s">
        <v>20</v>
      </c>
      <c r="M4478" t="str">
        <f>IF(PatientData[[#This Row],[Age]]&lt;=30,"18-30",IF(PatientData[[#This Row],[Age]]&lt;=40,"31-40",IF(PatientData[[#This Row],[Age]]&lt;=50,"41-50",IF(PatientData[[#This Row],[Age]]&lt;=60,"51-60",IF(PatientData[[#This Row],[Age]]&lt;=70,"61-70",IF(PatientData[[#This Row],[Age]]&lt;=80,"71-80","80+"))))))</f>
        <v>71-80</v>
      </c>
    </row>
    <row r="4479" spans="1:13" x14ac:dyDescent="0.25">
      <c r="A4479" t="s">
        <v>4503</v>
      </c>
      <c r="B4479">
        <v>34</v>
      </c>
      <c r="C4479" t="s">
        <v>13</v>
      </c>
      <c r="D4479">
        <v>122</v>
      </c>
      <c r="E4479">
        <v>252.27298461413801</v>
      </c>
      <c r="F4479">
        <v>24.451468079083799</v>
      </c>
      <c r="G4479" t="s">
        <v>14</v>
      </c>
      <c r="H4479" t="s">
        <v>19</v>
      </c>
      <c r="I4479" t="s">
        <v>15</v>
      </c>
      <c r="J4479">
        <v>3</v>
      </c>
      <c r="K4479">
        <v>4733.5600000000004</v>
      </c>
      <c r="L4479" t="s">
        <v>16</v>
      </c>
      <c r="M4479" t="str">
        <f>IF(PatientData[[#This Row],[Age]]&lt;=30,"18-30",IF(PatientData[[#This Row],[Age]]&lt;=40,"31-40",IF(PatientData[[#This Row],[Age]]&lt;=50,"41-50",IF(PatientData[[#This Row],[Age]]&lt;=60,"51-60",IF(PatientData[[#This Row],[Age]]&lt;=70,"61-70",IF(PatientData[[#This Row],[Age]]&lt;=80,"71-80","80+"))))))</f>
        <v>31-40</v>
      </c>
    </row>
    <row r="4480" spans="1:13" x14ac:dyDescent="0.25">
      <c r="A4480" t="s">
        <v>4504</v>
      </c>
      <c r="B4480">
        <v>81</v>
      </c>
      <c r="C4480" t="s">
        <v>13</v>
      </c>
      <c r="D4480">
        <v>123</v>
      </c>
      <c r="E4480">
        <v>221.483284172439</v>
      </c>
      <c r="F4480">
        <v>29.812787762347899</v>
      </c>
      <c r="G4480" t="s">
        <v>14</v>
      </c>
      <c r="H4480" t="s">
        <v>19</v>
      </c>
      <c r="I4480" t="s">
        <v>15</v>
      </c>
      <c r="J4480">
        <v>4</v>
      </c>
      <c r="K4480">
        <v>12386.59</v>
      </c>
      <c r="L4480" t="s">
        <v>16</v>
      </c>
      <c r="M4480" t="str">
        <f>IF(PatientData[[#This Row],[Age]]&lt;=30,"18-30",IF(PatientData[[#This Row],[Age]]&lt;=40,"31-40",IF(PatientData[[#This Row],[Age]]&lt;=50,"41-50",IF(PatientData[[#This Row],[Age]]&lt;=60,"51-60",IF(PatientData[[#This Row],[Age]]&lt;=70,"61-70",IF(PatientData[[#This Row],[Age]]&lt;=80,"71-80","80+"))))))</f>
        <v>80+</v>
      </c>
    </row>
    <row r="4481" spans="1:13" x14ac:dyDescent="0.25">
      <c r="A4481" t="s">
        <v>4505</v>
      </c>
      <c r="B4481">
        <v>66</v>
      </c>
      <c r="C4481" t="s">
        <v>25</v>
      </c>
      <c r="D4481">
        <v>114</v>
      </c>
      <c r="E4481">
        <v>130.83887250400701</v>
      </c>
      <c r="F4481">
        <v>18.6415854328223</v>
      </c>
      <c r="G4481" t="s">
        <v>18</v>
      </c>
      <c r="H4481" t="s">
        <v>22</v>
      </c>
      <c r="I4481" t="s">
        <v>26</v>
      </c>
      <c r="J4481">
        <v>2</v>
      </c>
      <c r="K4481">
        <v>21588.61</v>
      </c>
      <c r="L4481" t="s">
        <v>16</v>
      </c>
      <c r="M4481" t="str">
        <f>IF(PatientData[[#This Row],[Age]]&lt;=30,"18-30",IF(PatientData[[#This Row],[Age]]&lt;=40,"31-40",IF(PatientData[[#This Row],[Age]]&lt;=50,"41-50",IF(PatientData[[#This Row],[Age]]&lt;=60,"51-60",IF(PatientData[[#This Row],[Age]]&lt;=70,"61-70",IF(PatientData[[#This Row],[Age]]&lt;=80,"71-80","80+"))))))</f>
        <v>61-70</v>
      </c>
    </row>
    <row r="4482" spans="1:13" x14ac:dyDescent="0.25">
      <c r="A4482" t="s">
        <v>4506</v>
      </c>
      <c r="B4482">
        <v>95</v>
      </c>
      <c r="C4482" t="s">
        <v>25</v>
      </c>
      <c r="D4482">
        <v>141</v>
      </c>
      <c r="E4482">
        <v>255.85114233493101</v>
      </c>
      <c r="F4482">
        <v>27.491645077114001</v>
      </c>
      <c r="G4482" t="s">
        <v>14</v>
      </c>
      <c r="H4482" t="s">
        <v>19</v>
      </c>
      <c r="I4482" t="s">
        <v>26</v>
      </c>
      <c r="J4482">
        <v>6</v>
      </c>
      <c r="K4482">
        <v>16667.8</v>
      </c>
      <c r="L4482" t="s">
        <v>16</v>
      </c>
      <c r="M4482" t="str">
        <f>IF(PatientData[[#This Row],[Age]]&lt;=30,"18-30",IF(PatientData[[#This Row],[Age]]&lt;=40,"31-40",IF(PatientData[[#This Row],[Age]]&lt;=50,"41-50",IF(PatientData[[#This Row],[Age]]&lt;=60,"51-60",IF(PatientData[[#This Row],[Age]]&lt;=70,"61-70",IF(PatientData[[#This Row],[Age]]&lt;=80,"71-80","80+"))))))</f>
        <v>80+</v>
      </c>
    </row>
    <row r="4483" spans="1:13" x14ac:dyDescent="0.25">
      <c r="A4483" t="s">
        <v>4507</v>
      </c>
      <c r="B4483">
        <v>44</v>
      </c>
      <c r="C4483" t="s">
        <v>25</v>
      </c>
      <c r="D4483">
        <v>155</v>
      </c>
      <c r="E4483">
        <v>184.80120241878899</v>
      </c>
      <c r="F4483">
        <v>28.819899933180601</v>
      </c>
      <c r="G4483" t="s">
        <v>14</v>
      </c>
      <c r="H4483" t="s">
        <v>19</v>
      </c>
      <c r="I4483" t="s">
        <v>28</v>
      </c>
      <c r="J4483">
        <v>2</v>
      </c>
      <c r="K4483">
        <v>3560.2</v>
      </c>
      <c r="L4483" t="s">
        <v>16</v>
      </c>
      <c r="M4483" t="str">
        <f>IF(PatientData[[#This Row],[Age]]&lt;=30,"18-30",IF(PatientData[[#This Row],[Age]]&lt;=40,"31-40",IF(PatientData[[#This Row],[Age]]&lt;=50,"41-50",IF(PatientData[[#This Row],[Age]]&lt;=60,"51-60",IF(PatientData[[#This Row],[Age]]&lt;=70,"61-70",IF(PatientData[[#This Row],[Age]]&lt;=80,"71-80","80+"))))))</f>
        <v>41-50</v>
      </c>
    </row>
    <row r="4484" spans="1:13" x14ac:dyDescent="0.25">
      <c r="A4484" t="s">
        <v>4508</v>
      </c>
      <c r="B4484">
        <v>36</v>
      </c>
      <c r="C4484" t="s">
        <v>25</v>
      </c>
      <c r="D4484">
        <v>104</v>
      </c>
      <c r="E4484">
        <v>219.322456683778</v>
      </c>
      <c r="F4484">
        <v>23.316058605404201</v>
      </c>
      <c r="G4484" t="s">
        <v>18</v>
      </c>
      <c r="H4484" t="s">
        <v>19</v>
      </c>
      <c r="I4484" t="s">
        <v>15</v>
      </c>
      <c r="J4484">
        <v>7</v>
      </c>
      <c r="K4484">
        <v>13735.98</v>
      </c>
      <c r="L4484" t="s">
        <v>23</v>
      </c>
      <c r="M4484" t="str">
        <f>IF(PatientData[[#This Row],[Age]]&lt;=30,"18-30",IF(PatientData[[#This Row],[Age]]&lt;=40,"31-40",IF(PatientData[[#This Row],[Age]]&lt;=50,"41-50",IF(PatientData[[#This Row],[Age]]&lt;=60,"51-60",IF(PatientData[[#This Row],[Age]]&lt;=70,"61-70",IF(PatientData[[#This Row],[Age]]&lt;=80,"71-80","80+"))))))</f>
        <v>31-40</v>
      </c>
    </row>
    <row r="4485" spans="1:13" x14ac:dyDescent="0.25">
      <c r="A4485" t="s">
        <v>4509</v>
      </c>
      <c r="B4485">
        <v>46</v>
      </c>
      <c r="C4485" t="s">
        <v>25</v>
      </c>
      <c r="D4485">
        <v>90</v>
      </c>
      <c r="E4485">
        <v>190.39804139052799</v>
      </c>
      <c r="F4485">
        <v>24.701626782439298</v>
      </c>
      <c r="G4485" t="s">
        <v>18</v>
      </c>
      <c r="H4485" t="s">
        <v>19</v>
      </c>
      <c r="I4485" t="s">
        <v>15</v>
      </c>
      <c r="J4485">
        <v>5</v>
      </c>
      <c r="K4485">
        <v>9126.17</v>
      </c>
      <c r="L4485" t="s">
        <v>20</v>
      </c>
      <c r="M4485" t="str">
        <f>IF(PatientData[[#This Row],[Age]]&lt;=30,"18-30",IF(PatientData[[#This Row],[Age]]&lt;=40,"31-40",IF(PatientData[[#This Row],[Age]]&lt;=50,"41-50",IF(PatientData[[#This Row],[Age]]&lt;=60,"51-60",IF(PatientData[[#This Row],[Age]]&lt;=70,"61-70",IF(PatientData[[#This Row],[Age]]&lt;=80,"71-80","80+"))))))</f>
        <v>41-50</v>
      </c>
    </row>
    <row r="4486" spans="1:13" x14ac:dyDescent="0.25">
      <c r="A4486" t="s">
        <v>4510</v>
      </c>
      <c r="B4486">
        <v>64</v>
      </c>
      <c r="C4486" t="s">
        <v>25</v>
      </c>
      <c r="D4486">
        <v>90</v>
      </c>
      <c r="E4486">
        <v>148.03882887844301</v>
      </c>
      <c r="F4486">
        <v>27.7135153793099</v>
      </c>
      <c r="G4486" t="s">
        <v>18</v>
      </c>
      <c r="H4486" t="s">
        <v>19</v>
      </c>
      <c r="I4486" t="s">
        <v>15</v>
      </c>
      <c r="J4486">
        <v>3</v>
      </c>
      <c r="K4486">
        <v>14993.95</v>
      </c>
      <c r="L4486" t="s">
        <v>20</v>
      </c>
      <c r="M4486" t="str">
        <f>IF(PatientData[[#This Row],[Age]]&lt;=30,"18-30",IF(PatientData[[#This Row],[Age]]&lt;=40,"31-40",IF(PatientData[[#This Row],[Age]]&lt;=50,"41-50",IF(PatientData[[#This Row],[Age]]&lt;=60,"51-60",IF(PatientData[[#This Row],[Age]]&lt;=70,"61-70",IF(PatientData[[#This Row],[Age]]&lt;=80,"71-80","80+"))))))</f>
        <v>61-70</v>
      </c>
    </row>
    <row r="4487" spans="1:13" x14ac:dyDescent="0.25">
      <c r="A4487" t="s">
        <v>4511</v>
      </c>
      <c r="B4487">
        <v>55</v>
      </c>
      <c r="C4487" t="s">
        <v>13</v>
      </c>
      <c r="D4487">
        <v>139</v>
      </c>
      <c r="E4487">
        <v>230.874365911708</v>
      </c>
      <c r="F4487">
        <v>26.749323507839598</v>
      </c>
      <c r="G4487" t="s">
        <v>36</v>
      </c>
      <c r="H4487" t="s">
        <v>19</v>
      </c>
      <c r="I4487" t="s">
        <v>15</v>
      </c>
      <c r="J4487">
        <v>2</v>
      </c>
      <c r="K4487">
        <v>5429.66</v>
      </c>
      <c r="L4487" t="s">
        <v>23</v>
      </c>
      <c r="M4487" t="str">
        <f>IF(PatientData[[#This Row],[Age]]&lt;=30,"18-30",IF(PatientData[[#This Row],[Age]]&lt;=40,"31-40",IF(PatientData[[#This Row],[Age]]&lt;=50,"41-50",IF(PatientData[[#This Row],[Age]]&lt;=60,"51-60",IF(PatientData[[#This Row],[Age]]&lt;=70,"61-70",IF(PatientData[[#This Row],[Age]]&lt;=80,"71-80","80+"))))))</f>
        <v>51-60</v>
      </c>
    </row>
    <row r="4488" spans="1:13" x14ac:dyDescent="0.25">
      <c r="A4488" t="s">
        <v>4512</v>
      </c>
      <c r="B4488">
        <v>67</v>
      </c>
      <c r="C4488" t="s">
        <v>25</v>
      </c>
      <c r="D4488">
        <v>129</v>
      </c>
      <c r="E4488">
        <v>310.22067931746</v>
      </c>
      <c r="F4488">
        <v>24.7267790975487</v>
      </c>
      <c r="G4488" t="s">
        <v>14</v>
      </c>
      <c r="H4488" t="s">
        <v>19</v>
      </c>
      <c r="I4488" t="s">
        <v>15</v>
      </c>
      <c r="J4488">
        <v>0</v>
      </c>
      <c r="K4488">
        <v>9550.16</v>
      </c>
      <c r="L4488" t="s">
        <v>16</v>
      </c>
      <c r="M4488" t="str">
        <f>IF(PatientData[[#This Row],[Age]]&lt;=30,"18-30",IF(PatientData[[#This Row],[Age]]&lt;=40,"31-40",IF(PatientData[[#This Row],[Age]]&lt;=50,"41-50",IF(PatientData[[#This Row],[Age]]&lt;=60,"51-60",IF(PatientData[[#This Row],[Age]]&lt;=70,"61-70",IF(PatientData[[#This Row],[Age]]&lt;=80,"71-80","80+"))))))</f>
        <v>61-70</v>
      </c>
    </row>
    <row r="4489" spans="1:13" x14ac:dyDescent="0.25">
      <c r="A4489" t="s">
        <v>4513</v>
      </c>
      <c r="B4489">
        <v>63</v>
      </c>
      <c r="C4489" t="s">
        <v>25</v>
      </c>
      <c r="D4489">
        <v>129</v>
      </c>
      <c r="E4489">
        <v>216.490875348055</v>
      </c>
      <c r="F4489">
        <v>23.926792578788699</v>
      </c>
      <c r="G4489" t="s">
        <v>14</v>
      </c>
      <c r="H4489" t="s">
        <v>22</v>
      </c>
      <c r="I4489" t="s">
        <v>28</v>
      </c>
      <c r="J4489">
        <v>5</v>
      </c>
      <c r="K4489">
        <v>4928.4399999999996</v>
      </c>
      <c r="L4489" t="s">
        <v>23</v>
      </c>
      <c r="M4489" t="str">
        <f>IF(PatientData[[#This Row],[Age]]&lt;=30,"18-30",IF(PatientData[[#This Row],[Age]]&lt;=40,"31-40",IF(PatientData[[#This Row],[Age]]&lt;=50,"41-50",IF(PatientData[[#This Row],[Age]]&lt;=60,"51-60",IF(PatientData[[#This Row],[Age]]&lt;=70,"61-70",IF(PatientData[[#This Row],[Age]]&lt;=80,"71-80","80+"))))))</f>
        <v>61-70</v>
      </c>
    </row>
    <row r="4490" spans="1:13" x14ac:dyDescent="0.25">
      <c r="A4490" t="s">
        <v>4514</v>
      </c>
      <c r="B4490">
        <v>74</v>
      </c>
      <c r="C4490" t="s">
        <v>13</v>
      </c>
      <c r="D4490">
        <v>114</v>
      </c>
      <c r="E4490">
        <v>169.941177505544</v>
      </c>
      <c r="F4490">
        <v>27.117442295465899</v>
      </c>
      <c r="G4490" t="s">
        <v>14</v>
      </c>
      <c r="H4490" t="s">
        <v>19</v>
      </c>
      <c r="I4490" t="s">
        <v>15</v>
      </c>
      <c r="J4490">
        <v>2</v>
      </c>
      <c r="K4490">
        <v>9957.23</v>
      </c>
      <c r="L4490" t="s">
        <v>20</v>
      </c>
      <c r="M4490" t="str">
        <f>IF(PatientData[[#This Row],[Age]]&lt;=30,"18-30",IF(PatientData[[#This Row],[Age]]&lt;=40,"31-40",IF(PatientData[[#This Row],[Age]]&lt;=50,"41-50",IF(PatientData[[#This Row],[Age]]&lt;=60,"51-60",IF(PatientData[[#This Row],[Age]]&lt;=70,"61-70",IF(PatientData[[#This Row],[Age]]&lt;=80,"71-80","80+"))))))</f>
        <v>71-80</v>
      </c>
    </row>
    <row r="4491" spans="1:13" x14ac:dyDescent="0.25">
      <c r="A4491" t="s">
        <v>4515</v>
      </c>
      <c r="B4491">
        <v>50</v>
      </c>
      <c r="C4491" t="s">
        <v>25</v>
      </c>
      <c r="D4491">
        <v>144</v>
      </c>
      <c r="E4491">
        <v>228.00044959777799</v>
      </c>
      <c r="F4491">
        <v>32.666882861592399</v>
      </c>
      <c r="G4491" t="s">
        <v>36</v>
      </c>
      <c r="H4491" t="s">
        <v>19</v>
      </c>
      <c r="I4491" t="s">
        <v>15</v>
      </c>
      <c r="J4491">
        <v>5</v>
      </c>
      <c r="K4491">
        <v>13501.87</v>
      </c>
      <c r="L4491" t="s">
        <v>16</v>
      </c>
      <c r="M4491" t="str">
        <f>IF(PatientData[[#This Row],[Age]]&lt;=30,"18-30",IF(PatientData[[#This Row],[Age]]&lt;=40,"31-40",IF(PatientData[[#This Row],[Age]]&lt;=50,"41-50",IF(PatientData[[#This Row],[Age]]&lt;=60,"51-60",IF(PatientData[[#This Row],[Age]]&lt;=70,"61-70",IF(PatientData[[#This Row],[Age]]&lt;=80,"71-80","80+"))))))</f>
        <v>41-50</v>
      </c>
    </row>
    <row r="4492" spans="1:13" x14ac:dyDescent="0.25">
      <c r="A4492" t="s">
        <v>4516</v>
      </c>
      <c r="B4492">
        <v>41</v>
      </c>
      <c r="C4492" t="s">
        <v>13</v>
      </c>
      <c r="D4492">
        <v>152</v>
      </c>
      <c r="E4492">
        <v>230.73386669748101</v>
      </c>
      <c r="F4492">
        <v>18.735848896076298</v>
      </c>
      <c r="G4492" t="s">
        <v>36</v>
      </c>
      <c r="H4492" t="s">
        <v>19</v>
      </c>
      <c r="I4492" t="s">
        <v>26</v>
      </c>
      <c r="J4492">
        <v>8</v>
      </c>
      <c r="K4492">
        <v>20377.36</v>
      </c>
      <c r="L4492" t="s">
        <v>16</v>
      </c>
      <c r="M4492" t="str">
        <f>IF(PatientData[[#This Row],[Age]]&lt;=30,"18-30",IF(PatientData[[#This Row],[Age]]&lt;=40,"31-40",IF(PatientData[[#This Row],[Age]]&lt;=50,"41-50",IF(PatientData[[#This Row],[Age]]&lt;=60,"51-60",IF(PatientData[[#This Row],[Age]]&lt;=70,"61-70",IF(PatientData[[#This Row],[Age]]&lt;=80,"71-80","80+"))))))</f>
        <v>41-50</v>
      </c>
    </row>
    <row r="4493" spans="1:13" x14ac:dyDescent="0.25">
      <c r="A4493" t="s">
        <v>4517</v>
      </c>
      <c r="B4493">
        <v>51</v>
      </c>
      <c r="C4493" t="s">
        <v>13</v>
      </c>
      <c r="D4493">
        <v>135</v>
      </c>
      <c r="E4493">
        <v>196.18771106271399</v>
      </c>
      <c r="F4493">
        <v>15</v>
      </c>
      <c r="G4493" t="s">
        <v>14</v>
      </c>
      <c r="H4493" t="s">
        <v>19</v>
      </c>
      <c r="I4493" t="s">
        <v>28</v>
      </c>
      <c r="J4493">
        <v>6</v>
      </c>
      <c r="K4493">
        <v>3570.81</v>
      </c>
      <c r="L4493" t="s">
        <v>23</v>
      </c>
      <c r="M4493" t="str">
        <f>IF(PatientData[[#This Row],[Age]]&lt;=30,"18-30",IF(PatientData[[#This Row],[Age]]&lt;=40,"31-40",IF(PatientData[[#This Row],[Age]]&lt;=50,"41-50",IF(PatientData[[#This Row],[Age]]&lt;=60,"51-60",IF(PatientData[[#This Row],[Age]]&lt;=70,"61-70",IF(PatientData[[#This Row],[Age]]&lt;=80,"71-80","80+"))))))</f>
        <v>51-60</v>
      </c>
    </row>
    <row r="4494" spans="1:13" x14ac:dyDescent="0.25">
      <c r="A4494" t="s">
        <v>4518</v>
      </c>
      <c r="B4494">
        <v>62</v>
      </c>
      <c r="C4494" t="s">
        <v>25</v>
      </c>
      <c r="D4494">
        <v>154</v>
      </c>
      <c r="E4494">
        <v>164.100426385568</v>
      </c>
      <c r="F4494">
        <v>19.188370654038899</v>
      </c>
      <c r="G4494" t="s">
        <v>14</v>
      </c>
      <c r="H4494" t="s">
        <v>19</v>
      </c>
      <c r="I4494" t="s">
        <v>15</v>
      </c>
      <c r="J4494">
        <v>2</v>
      </c>
      <c r="K4494">
        <v>10426.34</v>
      </c>
      <c r="L4494" t="s">
        <v>23</v>
      </c>
      <c r="M4494" t="str">
        <f>IF(PatientData[[#This Row],[Age]]&lt;=30,"18-30",IF(PatientData[[#This Row],[Age]]&lt;=40,"31-40",IF(PatientData[[#This Row],[Age]]&lt;=50,"41-50",IF(PatientData[[#This Row],[Age]]&lt;=60,"51-60",IF(PatientData[[#This Row],[Age]]&lt;=70,"61-70",IF(PatientData[[#This Row],[Age]]&lt;=80,"71-80","80+"))))))</f>
        <v>61-70</v>
      </c>
    </row>
    <row r="4495" spans="1:13" x14ac:dyDescent="0.25">
      <c r="A4495" t="s">
        <v>4519</v>
      </c>
      <c r="B4495">
        <v>67</v>
      </c>
      <c r="C4495" t="s">
        <v>13</v>
      </c>
      <c r="D4495">
        <v>128</v>
      </c>
      <c r="E4495">
        <v>209.08612814639901</v>
      </c>
      <c r="F4495">
        <v>27.158904100459601</v>
      </c>
      <c r="G4495" t="s">
        <v>14</v>
      </c>
      <c r="H4495" t="s">
        <v>19</v>
      </c>
      <c r="I4495" t="s">
        <v>28</v>
      </c>
      <c r="J4495">
        <v>5</v>
      </c>
      <c r="K4495">
        <v>6125.98</v>
      </c>
      <c r="L4495" t="s">
        <v>23</v>
      </c>
      <c r="M4495" t="str">
        <f>IF(PatientData[[#This Row],[Age]]&lt;=30,"18-30",IF(PatientData[[#This Row],[Age]]&lt;=40,"31-40",IF(PatientData[[#This Row],[Age]]&lt;=50,"41-50",IF(PatientData[[#This Row],[Age]]&lt;=60,"51-60",IF(PatientData[[#This Row],[Age]]&lt;=70,"61-70",IF(PatientData[[#This Row],[Age]]&lt;=80,"71-80","80+"))))))</f>
        <v>61-70</v>
      </c>
    </row>
    <row r="4496" spans="1:13" x14ac:dyDescent="0.25">
      <c r="A4496" t="s">
        <v>4520</v>
      </c>
      <c r="B4496">
        <v>46</v>
      </c>
      <c r="C4496" t="s">
        <v>25</v>
      </c>
      <c r="D4496">
        <v>92</v>
      </c>
      <c r="E4496">
        <v>265.13236218250597</v>
      </c>
      <c r="F4496">
        <v>33.170734937309803</v>
      </c>
      <c r="G4496" t="s">
        <v>18</v>
      </c>
      <c r="H4496" t="s">
        <v>22</v>
      </c>
      <c r="I4496" t="s">
        <v>26</v>
      </c>
      <c r="J4496">
        <v>2</v>
      </c>
      <c r="K4496">
        <v>19287.61</v>
      </c>
      <c r="L4496" t="s">
        <v>16</v>
      </c>
      <c r="M4496" t="str">
        <f>IF(PatientData[[#This Row],[Age]]&lt;=30,"18-30",IF(PatientData[[#This Row],[Age]]&lt;=40,"31-40",IF(PatientData[[#This Row],[Age]]&lt;=50,"41-50",IF(PatientData[[#This Row],[Age]]&lt;=60,"51-60",IF(PatientData[[#This Row],[Age]]&lt;=70,"61-70",IF(PatientData[[#This Row],[Age]]&lt;=80,"71-80","80+"))))))</f>
        <v>41-50</v>
      </c>
    </row>
    <row r="4497" spans="1:13" x14ac:dyDescent="0.25">
      <c r="A4497" t="s">
        <v>4521</v>
      </c>
      <c r="B4497">
        <v>60</v>
      </c>
      <c r="C4497" t="s">
        <v>25</v>
      </c>
      <c r="D4497">
        <v>152</v>
      </c>
      <c r="E4497">
        <v>240.70394382678299</v>
      </c>
      <c r="F4497">
        <v>23.555821519395099</v>
      </c>
      <c r="G4497" t="s">
        <v>14</v>
      </c>
      <c r="H4497" t="s">
        <v>22</v>
      </c>
      <c r="I4497" t="s">
        <v>28</v>
      </c>
      <c r="J4497">
        <v>4</v>
      </c>
      <c r="K4497">
        <v>7933.21</v>
      </c>
      <c r="L4497" t="s">
        <v>16</v>
      </c>
      <c r="M4497" t="str">
        <f>IF(PatientData[[#This Row],[Age]]&lt;=30,"18-30",IF(PatientData[[#This Row],[Age]]&lt;=40,"31-40",IF(PatientData[[#This Row],[Age]]&lt;=50,"41-50",IF(PatientData[[#This Row],[Age]]&lt;=60,"51-60",IF(PatientData[[#This Row],[Age]]&lt;=70,"61-70",IF(PatientData[[#This Row],[Age]]&lt;=80,"71-80","80+"))))))</f>
        <v>51-60</v>
      </c>
    </row>
    <row r="4498" spans="1:13" x14ac:dyDescent="0.25">
      <c r="A4498" t="s">
        <v>4522</v>
      </c>
      <c r="B4498">
        <v>57</v>
      </c>
      <c r="C4498" t="s">
        <v>25</v>
      </c>
      <c r="D4498">
        <v>90</v>
      </c>
      <c r="E4498">
        <v>198.086685867401</v>
      </c>
      <c r="F4498">
        <v>24.583175604808702</v>
      </c>
      <c r="G4498" t="s">
        <v>14</v>
      </c>
      <c r="H4498" t="s">
        <v>22</v>
      </c>
      <c r="I4498" t="s">
        <v>15</v>
      </c>
      <c r="J4498">
        <v>3</v>
      </c>
      <c r="K4498">
        <v>14448.08</v>
      </c>
      <c r="L4498" t="s">
        <v>16</v>
      </c>
      <c r="M4498" t="str">
        <f>IF(PatientData[[#This Row],[Age]]&lt;=30,"18-30",IF(PatientData[[#This Row],[Age]]&lt;=40,"31-40",IF(PatientData[[#This Row],[Age]]&lt;=50,"41-50",IF(PatientData[[#This Row],[Age]]&lt;=60,"51-60",IF(PatientData[[#This Row],[Age]]&lt;=70,"61-70",IF(PatientData[[#This Row],[Age]]&lt;=80,"71-80","80+"))))))</f>
        <v>51-60</v>
      </c>
    </row>
    <row r="4499" spans="1:13" x14ac:dyDescent="0.25">
      <c r="A4499" t="s">
        <v>4523</v>
      </c>
      <c r="B4499">
        <v>34</v>
      </c>
      <c r="C4499" t="s">
        <v>13</v>
      </c>
      <c r="D4499">
        <v>143</v>
      </c>
      <c r="E4499">
        <v>240.00192965782799</v>
      </c>
      <c r="F4499">
        <v>26.419127052783399</v>
      </c>
      <c r="G4499" t="s">
        <v>18</v>
      </c>
      <c r="H4499" t="s">
        <v>19</v>
      </c>
      <c r="I4499" t="s">
        <v>15</v>
      </c>
      <c r="J4499">
        <v>4</v>
      </c>
      <c r="K4499">
        <v>8227.1299999999992</v>
      </c>
      <c r="L4499" t="s">
        <v>23</v>
      </c>
      <c r="M4499" t="str">
        <f>IF(PatientData[[#This Row],[Age]]&lt;=30,"18-30",IF(PatientData[[#This Row],[Age]]&lt;=40,"31-40",IF(PatientData[[#This Row],[Age]]&lt;=50,"41-50",IF(PatientData[[#This Row],[Age]]&lt;=60,"51-60",IF(PatientData[[#This Row],[Age]]&lt;=70,"61-70",IF(PatientData[[#This Row],[Age]]&lt;=80,"71-80","80+"))))))</f>
        <v>31-40</v>
      </c>
    </row>
    <row r="4500" spans="1:13" x14ac:dyDescent="0.25">
      <c r="A4500" t="s">
        <v>4524</v>
      </c>
      <c r="B4500">
        <v>79</v>
      </c>
      <c r="C4500" t="s">
        <v>13</v>
      </c>
      <c r="D4500">
        <v>133</v>
      </c>
      <c r="E4500">
        <v>191.03202497466501</v>
      </c>
      <c r="F4500">
        <v>26.385780933541199</v>
      </c>
      <c r="G4500" t="s">
        <v>36</v>
      </c>
      <c r="H4500" t="s">
        <v>19</v>
      </c>
      <c r="I4500" t="s">
        <v>26</v>
      </c>
      <c r="J4500" t="s">
        <v>10051</v>
      </c>
      <c r="K4500">
        <v>20008.64</v>
      </c>
      <c r="L4500" t="s">
        <v>16</v>
      </c>
      <c r="M4500" t="str">
        <f>IF(PatientData[[#This Row],[Age]]&lt;=30,"18-30",IF(PatientData[[#This Row],[Age]]&lt;=40,"31-40",IF(PatientData[[#This Row],[Age]]&lt;=50,"41-50",IF(PatientData[[#This Row],[Age]]&lt;=60,"51-60",IF(PatientData[[#This Row],[Age]]&lt;=70,"61-70",IF(PatientData[[#This Row],[Age]]&lt;=80,"71-80","80+"))))))</f>
        <v>71-80</v>
      </c>
    </row>
    <row r="4501" spans="1:13" x14ac:dyDescent="0.25">
      <c r="A4501" t="s">
        <v>4525</v>
      </c>
      <c r="B4501">
        <v>64</v>
      </c>
      <c r="C4501" t="s">
        <v>13</v>
      </c>
      <c r="D4501">
        <v>115</v>
      </c>
      <c r="E4501">
        <v>138.022460334057</v>
      </c>
      <c r="F4501">
        <v>30.6772366236419</v>
      </c>
      <c r="G4501" t="s">
        <v>18</v>
      </c>
      <c r="H4501" t="s">
        <v>22</v>
      </c>
      <c r="I4501" t="s">
        <v>26</v>
      </c>
      <c r="J4501">
        <v>5</v>
      </c>
      <c r="K4501">
        <v>19674.060000000001</v>
      </c>
      <c r="L4501" t="s">
        <v>23</v>
      </c>
      <c r="M4501" t="str">
        <f>IF(PatientData[[#This Row],[Age]]&lt;=30,"18-30",IF(PatientData[[#This Row],[Age]]&lt;=40,"31-40",IF(PatientData[[#This Row],[Age]]&lt;=50,"41-50",IF(PatientData[[#This Row],[Age]]&lt;=60,"51-60",IF(PatientData[[#This Row],[Age]]&lt;=70,"61-70",IF(PatientData[[#This Row],[Age]]&lt;=80,"71-80","80+"))))))</f>
        <v>61-70</v>
      </c>
    </row>
    <row r="4502" spans="1:13" x14ac:dyDescent="0.25">
      <c r="A4502" t="s">
        <v>4526</v>
      </c>
      <c r="B4502">
        <v>68</v>
      </c>
      <c r="C4502" t="s">
        <v>25</v>
      </c>
      <c r="D4502">
        <v>128</v>
      </c>
      <c r="E4502">
        <v>212.74804857320899</v>
      </c>
      <c r="F4502">
        <v>19.787777895503801</v>
      </c>
      <c r="G4502" t="s">
        <v>14</v>
      </c>
      <c r="H4502" t="s">
        <v>19</v>
      </c>
      <c r="I4502" t="s">
        <v>28</v>
      </c>
      <c r="J4502">
        <v>4</v>
      </c>
      <c r="K4502">
        <v>4452.21</v>
      </c>
      <c r="L4502" t="s">
        <v>16</v>
      </c>
      <c r="M4502" t="str">
        <f>IF(PatientData[[#This Row],[Age]]&lt;=30,"18-30",IF(PatientData[[#This Row],[Age]]&lt;=40,"31-40",IF(PatientData[[#This Row],[Age]]&lt;=50,"41-50",IF(PatientData[[#This Row],[Age]]&lt;=60,"51-60",IF(PatientData[[#This Row],[Age]]&lt;=70,"61-70",IF(PatientData[[#This Row],[Age]]&lt;=80,"71-80","80+"))))))</f>
        <v>61-70</v>
      </c>
    </row>
    <row r="4503" spans="1:13" x14ac:dyDescent="0.25">
      <c r="A4503" t="s">
        <v>4527</v>
      </c>
      <c r="B4503">
        <v>38</v>
      </c>
      <c r="C4503" t="s">
        <v>13</v>
      </c>
      <c r="D4503">
        <v>90</v>
      </c>
      <c r="E4503">
        <v>229.44625627951601</v>
      </c>
      <c r="F4503">
        <v>26.672958608253001</v>
      </c>
      <c r="G4503" t="s">
        <v>36</v>
      </c>
      <c r="H4503" t="s">
        <v>19</v>
      </c>
      <c r="I4503" t="s">
        <v>26</v>
      </c>
      <c r="J4503">
        <v>2</v>
      </c>
      <c r="K4503">
        <v>14860.68</v>
      </c>
      <c r="L4503" t="s">
        <v>16</v>
      </c>
      <c r="M4503" t="str">
        <f>IF(PatientData[[#This Row],[Age]]&lt;=30,"18-30",IF(PatientData[[#This Row],[Age]]&lt;=40,"31-40",IF(PatientData[[#This Row],[Age]]&lt;=50,"41-50",IF(PatientData[[#This Row],[Age]]&lt;=60,"51-60",IF(PatientData[[#This Row],[Age]]&lt;=70,"61-70",IF(PatientData[[#This Row],[Age]]&lt;=80,"71-80","80+"))))))</f>
        <v>31-40</v>
      </c>
    </row>
    <row r="4504" spans="1:13" x14ac:dyDescent="0.25">
      <c r="A4504" t="s">
        <v>4528</v>
      </c>
      <c r="B4504">
        <v>57</v>
      </c>
      <c r="C4504" t="s">
        <v>25</v>
      </c>
      <c r="D4504">
        <v>138</v>
      </c>
      <c r="E4504">
        <v>189.550310452378</v>
      </c>
      <c r="F4504">
        <v>28.6957614932521</v>
      </c>
      <c r="G4504" t="s">
        <v>18</v>
      </c>
      <c r="H4504" t="s">
        <v>19</v>
      </c>
      <c r="I4504" t="s">
        <v>28</v>
      </c>
      <c r="J4504">
        <v>4</v>
      </c>
      <c r="K4504">
        <v>4233.47</v>
      </c>
      <c r="L4504" t="s">
        <v>16</v>
      </c>
      <c r="M4504" t="str">
        <f>IF(PatientData[[#This Row],[Age]]&lt;=30,"18-30",IF(PatientData[[#This Row],[Age]]&lt;=40,"31-40",IF(PatientData[[#This Row],[Age]]&lt;=50,"41-50",IF(PatientData[[#This Row],[Age]]&lt;=60,"51-60",IF(PatientData[[#This Row],[Age]]&lt;=70,"61-70",IF(PatientData[[#This Row],[Age]]&lt;=80,"71-80","80+"))))))</f>
        <v>51-60</v>
      </c>
    </row>
    <row r="4505" spans="1:13" x14ac:dyDescent="0.25">
      <c r="A4505" t="s">
        <v>4529</v>
      </c>
      <c r="B4505">
        <v>23</v>
      </c>
      <c r="C4505" t="s">
        <v>13</v>
      </c>
      <c r="D4505">
        <v>152</v>
      </c>
      <c r="E4505">
        <v>223.47923081350999</v>
      </c>
      <c r="F4505">
        <v>21.132482687086998</v>
      </c>
      <c r="G4505" t="s">
        <v>18</v>
      </c>
      <c r="H4505" t="s">
        <v>19</v>
      </c>
      <c r="I4505" t="s">
        <v>28</v>
      </c>
      <c r="J4505">
        <v>1</v>
      </c>
      <c r="K4505">
        <v>2895.14</v>
      </c>
      <c r="L4505" t="s">
        <v>23</v>
      </c>
      <c r="M4505" t="str">
        <f>IF(PatientData[[#This Row],[Age]]&lt;=30,"18-30",IF(PatientData[[#This Row],[Age]]&lt;=40,"31-40",IF(PatientData[[#This Row],[Age]]&lt;=50,"41-50",IF(PatientData[[#This Row],[Age]]&lt;=60,"51-60",IF(PatientData[[#This Row],[Age]]&lt;=70,"61-70",IF(PatientData[[#This Row],[Age]]&lt;=80,"71-80","80+"))))))</f>
        <v>18-30</v>
      </c>
    </row>
    <row r="4506" spans="1:13" x14ac:dyDescent="0.25">
      <c r="A4506" t="s">
        <v>4530</v>
      </c>
      <c r="B4506">
        <v>43</v>
      </c>
      <c r="C4506" t="s">
        <v>13</v>
      </c>
      <c r="D4506">
        <v>142</v>
      </c>
      <c r="E4506">
        <v>246.698502879561</v>
      </c>
      <c r="F4506">
        <v>29.0116986507836</v>
      </c>
      <c r="G4506" t="s">
        <v>36</v>
      </c>
      <c r="H4506" t="s">
        <v>22</v>
      </c>
      <c r="I4506" t="s">
        <v>26</v>
      </c>
      <c r="J4506">
        <v>7</v>
      </c>
      <c r="K4506">
        <v>20314.34</v>
      </c>
      <c r="L4506" t="s">
        <v>23</v>
      </c>
      <c r="M4506" t="str">
        <f>IF(PatientData[[#This Row],[Age]]&lt;=30,"18-30",IF(PatientData[[#This Row],[Age]]&lt;=40,"31-40",IF(PatientData[[#This Row],[Age]]&lt;=50,"41-50",IF(PatientData[[#This Row],[Age]]&lt;=60,"51-60",IF(PatientData[[#This Row],[Age]]&lt;=70,"61-70",IF(PatientData[[#This Row],[Age]]&lt;=80,"71-80","80+"))))))</f>
        <v>41-50</v>
      </c>
    </row>
    <row r="4507" spans="1:13" x14ac:dyDescent="0.25">
      <c r="A4507" t="s">
        <v>4531</v>
      </c>
      <c r="B4507">
        <v>66</v>
      </c>
      <c r="C4507" t="s">
        <v>13</v>
      </c>
      <c r="D4507" t="s">
        <v>10051</v>
      </c>
      <c r="E4507">
        <v>211.15671528204501</v>
      </c>
      <c r="F4507">
        <v>32.973724745989699</v>
      </c>
      <c r="G4507" t="s">
        <v>36</v>
      </c>
      <c r="H4507" t="s">
        <v>19</v>
      </c>
      <c r="I4507" t="s">
        <v>26</v>
      </c>
      <c r="J4507">
        <v>5</v>
      </c>
      <c r="K4507">
        <v>15998.2</v>
      </c>
      <c r="L4507" t="s">
        <v>20</v>
      </c>
      <c r="M4507" t="str">
        <f>IF(PatientData[[#This Row],[Age]]&lt;=30,"18-30",IF(PatientData[[#This Row],[Age]]&lt;=40,"31-40",IF(PatientData[[#This Row],[Age]]&lt;=50,"41-50",IF(PatientData[[#This Row],[Age]]&lt;=60,"51-60",IF(PatientData[[#This Row],[Age]]&lt;=70,"61-70",IF(PatientData[[#This Row],[Age]]&lt;=80,"71-80","80+"))))))</f>
        <v>61-70</v>
      </c>
    </row>
    <row r="4508" spans="1:13" x14ac:dyDescent="0.25">
      <c r="A4508" t="s">
        <v>4532</v>
      </c>
      <c r="B4508">
        <v>52</v>
      </c>
      <c r="C4508" t="s">
        <v>13</v>
      </c>
      <c r="D4508">
        <v>129</v>
      </c>
      <c r="E4508">
        <v>215.40232457618799</v>
      </c>
      <c r="F4508">
        <v>27.627189501316298</v>
      </c>
      <c r="G4508" t="s">
        <v>10051</v>
      </c>
      <c r="H4508" t="s">
        <v>19</v>
      </c>
      <c r="I4508" t="s">
        <v>28</v>
      </c>
      <c r="J4508">
        <v>4</v>
      </c>
      <c r="K4508">
        <v>4438.82</v>
      </c>
      <c r="L4508" t="s">
        <v>16</v>
      </c>
      <c r="M4508" t="str">
        <f>IF(PatientData[[#This Row],[Age]]&lt;=30,"18-30",IF(PatientData[[#This Row],[Age]]&lt;=40,"31-40",IF(PatientData[[#This Row],[Age]]&lt;=50,"41-50",IF(PatientData[[#This Row],[Age]]&lt;=60,"51-60",IF(PatientData[[#This Row],[Age]]&lt;=70,"61-70",IF(PatientData[[#This Row],[Age]]&lt;=80,"71-80","80+"))))))</f>
        <v>51-60</v>
      </c>
    </row>
    <row r="4509" spans="1:13" x14ac:dyDescent="0.25">
      <c r="A4509" t="s">
        <v>4533</v>
      </c>
      <c r="B4509">
        <v>50</v>
      </c>
      <c r="C4509" t="s">
        <v>25</v>
      </c>
      <c r="D4509">
        <v>154</v>
      </c>
      <c r="E4509">
        <v>219.84102759867599</v>
      </c>
      <c r="F4509">
        <v>25.171373628114299</v>
      </c>
      <c r="G4509" t="s">
        <v>36</v>
      </c>
      <c r="H4509" t="s">
        <v>19</v>
      </c>
      <c r="I4509" t="s">
        <v>15</v>
      </c>
      <c r="J4509">
        <v>2</v>
      </c>
      <c r="K4509">
        <v>13830.93</v>
      </c>
      <c r="L4509" t="s">
        <v>16</v>
      </c>
      <c r="M4509" t="str">
        <f>IF(PatientData[[#This Row],[Age]]&lt;=30,"18-30",IF(PatientData[[#This Row],[Age]]&lt;=40,"31-40",IF(PatientData[[#This Row],[Age]]&lt;=50,"41-50",IF(PatientData[[#This Row],[Age]]&lt;=60,"51-60",IF(PatientData[[#This Row],[Age]]&lt;=70,"61-70",IF(PatientData[[#This Row],[Age]]&lt;=80,"71-80","80+"))))))</f>
        <v>41-50</v>
      </c>
    </row>
    <row r="4510" spans="1:13" x14ac:dyDescent="0.25">
      <c r="A4510" t="s">
        <v>4534</v>
      </c>
      <c r="B4510">
        <v>69</v>
      </c>
      <c r="C4510" t="s">
        <v>13</v>
      </c>
      <c r="D4510">
        <v>102</v>
      </c>
      <c r="E4510">
        <v>268.04026115048202</v>
      </c>
      <c r="F4510">
        <v>25.877524168636501</v>
      </c>
      <c r="G4510" t="s">
        <v>36</v>
      </c>
      <c r="H4510" t="s">
        <v>19</v>
      </c>
      <c r="I4510" t="s">
        <v>26</v>
      </c>
      <c r="J4510">
        <v>3</v>
      </c>
      <c r="K4510">
        <v>16041.36</v>
      </c>
      <c r="L4510" t="s">
        <v>43</v>
      </c>
      <c r="M4510" t="str">
        <f>IF(PatientData[[#This Row],[Age]]&lt;=30,"18-30",IF(PatientData[[#This Row],[Age]]&lt;=40,"31-40",IF(PatientData[[#This Row],[Age]]&lt;=50,"41-50",IF(PatientData[[#This Row],[Age]]&lt;=60,"51-60",IF(PatientData[[#This Row],[Age]]&lt;=70,"61-70",IF(PatientData[[#This Row],[Age]]&lt;=80,"71-80","80+"))))))</f>
        <v>61-70</v>
      </c>
    </row>
    <row r="4511" spans="1:13" x14ac:dyDescent="0.25">
      <c r="A4511" t="s">
        <v>4535</v>
      </c>
      <c r="B4511">
        <v>77</v>
      </c>
      <c r="C4511" t="s">
        <v>13</v>
      </c>
      <c r="D4511">
        <v>185</v>
      </c>
      <c r="E4511" t="s">
        <v>10051</v>
      </c>
      <c r="F4511">
        <v>26.5803157216587</v>
      </c>
      <c r="G4511" t="s">
        <v>14</v>
      </c>
      <c r="H4511" t="s">
        <v>22</v>
      </c>
      <c r="I4511" t="s">
        <v>26</v>
      </c>
      <c r="J4511">
        <v>2</v>
      </c>
      <c r="K4511">
        <v>23824.35</v>
      </c>
      <c r="L4511" t="s">
        <v>16</v>
      </c>
      <c r="M4511" t="str">
        <f>IF(PatientData[[#This Row],[Age]]&lt;=30,"18-30",IF(PatientData[[#This Row],[Age]]&lt;=40,"31-40",IF(PatientData[[#This Row],[Age]]&lt;=50,"41-50",IF(PatientData[[#This Row],[Age]]&lt;=60,"51-60",IF(PatientData[[#This Row],[Age]]&lt;=70,"61-70",IF(PatientData[[#This Row],[Age]]&lt;=80,"71-80","80+"))))))</f>
        <v>71-80</v>
      </c>
    </row>
    <row r="4512" spans="1:13" x14ac:dyDescent="0.25">
      <c r="A4512" t="s">
        <v>4536</v>
      </c>
      <c r="B4512">
        <v>50</v>
      </c>
      <c r="C4512" t="s">
        <v>13</v>
      </c>
      <c r="D4512">
        <v>127</v>
      </c>
      <c r="E4512">
        <v>306.83749491672398</v>
      </c>
      <c r="F4512" t="s">
        <v>10051</v>
      </c>
      <c r="G4512" t="s">
        <v>14</v>
      </c>
      <c r="H4512" t="s">
        <v>19</v>
      </c>
      <c r="I4512" t="s">
        <v>15</v>
      </c>
      <c r="J4512">
        <v>2</v>
      </c>
      <c r="K4512">
        <v>13595.17</v>
      </c>
      <c r="L4512" t="s">
        <v>16</v>
      </c>
      <c r="M4512" t="str">
        <f>IF(PatientData[[#This Row],[Age]]&lt;=30,"18-30",IF(PatientData[[#This Row],[Age]]&lt;=40,"31-40",IF(PatientData[[#This Row],[Age]]&lt;=50,"41-50",IF(PatientData[[#This Row],[Age]]&lt;=60,"51-60",IF(PatientData[[#This Row],[Age]]&lt;=70,"61-70",IF(PatientData[[#This Row],[Age]]&lt;=80,"71-80","80+"))))))</f>
        <v>41-50</v>
      </c>
    </row>
    <row r="4513" spans="1:13" x14ac:dyDescent="0.25">
      <c r="A4513" t="s">
        <v>4537</v>
      </c>
      <c r="B4513">
        <v>44</v>
      </c>
      <c r="C4513" t="s">
        <v>25</v>
      </c>
      <c r="D4513">
        <v>146</v>
      </c>
      <c r="E4513">
        <v>186.56266395584899</v>
      </c>
      <c r="F4513">
        <v>32.437082369794098</v>
      </c>
      <c r="G4513" t="s">
        <v>18</v>
      </c>
      <c r="H4513" t="s">
        <v>19</v>
      </c>
      <c r="I4513" t="s">
        <v>15</v>
      </c>
      <c r="J4513">
        <v>5</v>
      </c>
      <c r="K4513">
        <v>9968.75</v>
      </c>
      <c r="L4513" t="s">
        <v>16</v>
      </c>
      <c r="M4513" t="str">
        <f>IF(PatientData[[#This Row],[Age]]&lt;=30,"18-30",IF(PatientData[[#This Row],[Age]]&lt;=40,"31-40",IF(PatientData[[#This Row],[Age]]&lt;=50,"41-50",IF(PatientData[[#This Row],[Age]]&lt;=60,"51-60",IF(PatientData[[#This Row],[Age]]&lt;=70,"61-70",IF(PatientData[[#This Row],[Age]]&lt;=80,"71-80","80+"))))))</f>
        <v>41-50</v>
      </c>
    </row>
    <row r="4514" spans="1:13" x14ac:dyDescent="0.25">
      <c r="A4514" t="s">
        <v>4538</v>
      </c>
      <c r="B4514">
        <v>49</v>
      </c>
      <c r="C4514" t="s">
        <v>25</v>
      </c>
      <c r="D4514">
        <v>97</v>
      </c>
      <c r="E4514">
        <v>216.16059616079099</v>
      </c>
      <c r="F4514">
        <v>22.936714436125801</v>
      </c>
      <c r="G4514" t="s">
        <v>18</v>
      </c>
      <c r="H4514" t="s">
        <v>19</v>
      </c>
      <c r="I4514" t="s">
        <v>15</v>
      </c>
      <c r="J4514">
        <v>2</v>
      </c>
      <c r="K4514">
        <v>10108.870000000001</v>
      </c>
      <c r="L4514" t="s">
        <v>23</v>
      </c>
      <c r="M4514" t="str">
        <f>IF(PatientData[[#This Row],[Age]]&lt;=30,"18-30",IF(PatientData[[#This Row],[Age]]&lt;=40,"31-40",IF(PatientData[[#This Row],[Age]]&lt;=50,"41-50",IF(PatientData[[#This Row],[Age]]&lt;=60,"51-60",IF(PatientData[[#This Row],[Age]]&lt;=70,"61-70",IF(PatientData[[#This Row],[Age]]&lt;=80,"71-80","80+"))))))</f>
        <v>41-50</v>
      </c>
    </row>
    <row r="4515" spans="1:13" x14ac:dyDescent="0.25">
      <c r="A4515" t="s">
        <v>4539</v>
      </c>
      <c r="B4515">
        <v>49</v>
      </c>
      <c r="C4515" t="s">
        <v>25</v>
      </c>
      <c r="D4515">
        <v>171</v>
      </c>
      <c r="E4515">
        <v>234.15400006353499</v>
      </c>
      <c r="F4515" t="s">
        <v>10051</v>
      </c>
      <c r="G4515" t="s">
        <v>14</v>
      </c>
      <c r="H4515" t="s">
        <v>19</v>
      </c>
      <c r="I4515" t="s">
        <v>28</v>
      </c>
      <c r="J4515">
        <v>2</v>
      </c>
      <c r="K4515">
        <v>4767.09</v>
      </c>
      <c r="L4515" t="s">
        <v>16</v>
      </c>
      <c r="M4515" t="str">
        <f>IF(PatientData[[#This Row],[Age]]&lt;=30,"18-30",IF(PatientData[[#This Row],[Age]]&lt;=40,"31-40",IF(PatientData[[#This Row],[Age]]&lt;=50,"41-50",IF(PatientData[[#This Row],[Age]]&lt;=60,"51-60",IF(PatientData[[#This Row],[Age]]&lt;=70,"61-70",IF(PatientData[[#This Row],[Age]]&lt;=80,"71-80","80+"))))))</f>
        <v>41-50</v>
      </c>
    </row>
    <row r="4516" spans="1:13" x14ac:dyDescent="0.25">
      <c r="A4516" t="s">
        <v>4540</v>
      </c>
      <c r="B4516">
        <v>71</v>
      </c>
      <c r="C4516" t="s">
        <v>13</v>
      </c>
      <c r="D4516">
        <v>132</v>
      </c>
      <c r="E4516">
        <v>210.16460951066901</v>
      </c>
      <c r="F4516">
        <v>26.7210418997795</v>
      </c>
      <c r="G4516" t="s">
        <v>14</v>
      </c>
      <c r="H4516" t="s">
        <v>22</v>
      </c>
      <c r="I4516" t="s">
        <v>15</v>
      </c>
      <c r="J4516">
        <v>2</v>
      </c>
      <c r="K4516">
        <v>10371.56</v>
      </c>
      <c r="L4516" t="s">
        <v>23</v>
      </c>
      <c r="M4516" t="str">
        <f>IF(PatientData[[#This Row],[Age]]&lt;=30,"18-30",IF(PatientData[[#This Row],[Age]]&lt;=40,"31-40",IF(PatientData[[#This Row],[Age]]&lt;=50,"41-50",IF(PatientData[[#This Row],[Age]]&lt;=60,"51-60",IF(PatientData[[#This Row],[Age]]&lt;=70,"61-70",IF(PatientData[[#This Row],[Age]]&lt;=80,"71-80","80+"))))))</f>
        <v>71-80</v>
      </c>
    </row>
    <row r="4517" spans="1:13" x14ac:dyDescent="0.25">
      <c r="A4517" t="s">
        <v>4541</v>
      </c>
      <c r="B4517">
        <v>54</v>
      </c>
      <c r="C4517" t="s">
        <v>13</v>
      </c>
      <c r="D4517">
        <v>130</v>
      </c>
      <c r="E4517">
        <v>271.03711811115397</v>
      </c>
      <c r="F4517">
        <v>23.553663934994301</v>
      </c>
      <c r="G4517" t="s">
        <v>36</v>
      </c>
      <c r="H4517" t="s">
        <v>19</v>
      </c>
      <c r="I4517" t="s">
        <v>15</v>
      </c>
      <c r="J4517">
        <v>2</v>
      </c>
      <c r="K4517">
        <v>8206.56</v>
      </c>
      <c r="L4517" t="s">
        <v>23</v>
      </c>
      <c r="M4517" t="str">
        <f>IF(PatientData[[#This Row],[Age]]&lt;=30,"18-30",IF(PatientData[[#This Row],[Age]]&lt;=40,"31-40",IF(PatientData[[#This Row],[Age]]&lt;=50,"41-50",IF(PatientData[[#This Row],[Age]]&lt;=60,"51-60",IF(PatientData[[#This Row],[Age]]&lt;=70,"61-70",IF(PatientData[[#This Row],[Age]]&lt;=80,"71-80","80+"))))))</f>
        <v>51-60</v>
      </c>
    </row>
    <row r="4518" spans="1:13" x14ac:dyDescent="0.25">
      <c r="A4518" t="s">
        <v>4542</v>
      </c>
      <c r="B4518">
        <v>62</v>
      </c>
      <c r="C4518" t="s">
        <v>25</v>
      </c>
      <c r="D4518">
        <v>143</v>
      </c>
      <c r="E4518">
        <v>176.895241419033</v>
      </c>
      <c r="F4518">
        <v>30.307583106388201</v>
      </c>
      <c r="G4518" t="s">
        <v>18</v>
      </c>
      <c r="H4518" t="s">
        <v>19</v>
      </c>
      <c r="I4518" t="s">
        <v>15</v>
      </c>
      <c r="J4518">
        <v>1</v>
      </c>
      <c r="K4518">
        <v>7585.91</v>
      </c>
      <c r="L4518" t="s">
        <v>23</v>
      </c>
      <c r="M4518" t="str">
        <f>IF(PatientData[[#This Row],[Age]]&lt;=30,"18-30",IF(PatientData[[#This Row],[Age]]&lt;=40,"31-40",IF(PatientData[[#This Row],[Age]]&lt;=50,"41-50",IF(PatientData[[#This Row],[Age]]&lt;=60,"51-60",IF(PatientData[[#This Row],[Age]]&lt;=70,"61-70",IF(PatientData[[#This Row],[Age]]&lt;=80,"71-80","80+"))))))</f>
        <v>61-70</v>
      </c>
    </row>
    <row r="4519" spans="1:13" x14ac:dyDescent="0.25">
      <c r="A4519" t="s">
        <v>4543</v>
      </c>
      <c r="B4519">
        <v>43</v>
      </c>
      <c r="C4519" t="s">
        <v>25</v>
      </c>
      <c r="D4519">
        <v>106</v>
      </c>
      <c r="E4519" t="s">
        <v>10051</v>
      </c>
      <c r="F4519">
        <v>15</v>
      </c>
      <c r="G4519" t="s">
        <v>18</v>
      </c>
      <c r="H4519" t="s">
        <v>22</v>
      </c>
      <c r="I4519" t="s">
        <v>15</v>
      </c>
      <c r="J4519">
        <v>2</v>
      </c>
      <c r="K4519">
        <v>9576.67</v>
      </c>
      <c r="L4519" t="s">
        <v>16</v>
      </c>
      <c r="M4519" t="str">
        <f>IF(PatientData[[#This Row],[Age]]&lt;=30,"18-30",IF(PatientData[[#This Row],[Age]]&lt;=40,"31-40",IF(PatientData[[#This Row],[Age]]&lt;=50,"41-50",IF(PatientData[[#This Row],[Age]]&lt;=60,"51-60",IF(PatientData[[#This Row],[Age]]&lt;=70,"61-70",IF(PatientData[[#This Row],[Age]]&lt;=80,"71-80","80+"))))))</f>
        <v>41-50</v>
      </c>
    </row>
    <row r="4520" spans="1:13" x14ac:dyDescent="0.25">
      <c r="A4520" t="s">
        <v>4544</v>
      </c>
      <c r="B4520">
        <v>50</v>
      </c>
      <c r="C4520" t="s">
        <v>13</v>
      </c>
      <c r="D4520">
        <v>118</v>
      </c>
      <c r="E4520">
        <v>277.18444376377698</v>
      </c>
      <c r="F4520">
        <v>29.064174454287901</v>
      </c>
      <c r="G4520" t="s">
        <v>14</v>
      </c>
      <c r="H4520" t="s">
        <v>10051</v>
      </c>
      <c r="I4520" t="s">
        <v>28</v>
      </c>
      <c r="J4520">
        <v>2</v>
      </c>
      <c r="K4520">
        <v>4067.86</v>
      </c>
      <c r="L4520" t="s">
        <v>16</v>
      </c>
      <c r="M4520" t="str">
        <f>IF(PatientData[[#This Row],[Age]]&lt;=30,"18-30",IF(PatientData[[#This Row],[Age]]&lt;=40,"31-40",IF(PatientData[[#This Row],[Age]]&lt;=50,"41-50",IF(PatientData[[#This Row],[Age]]&lt;=60,"51-60",IF(PatientData[[#This Row],[Age]]&lt;=70,"61-70",IF(PatientData[[#This Row],[Age]]&lt;=80,"71-80","80+"))))))</f>
        <v>41-50</v>
      </c>
    </row>
    <row r="4521" spans="1:13" x14ac:dyDescent="0.25">
      <c r="A4521" t="s">
        <v>4545</v>
      </c>
      <c r="B4521">
        <v>48</v>
      </c>
      <c r="C4521" t="s">
        <v>25</v>
      </c>
      <c r="D4521">
        <v>127</v>
      </c>
      <c r="E4521">
        <v>188.930551670114</v>
      </c>
      <c r="F4521">
        <v>33.718580969737502</v>
      </c>
      <c r="G4521" t="s">
        <v>14</v>
      </c>
      <c r="H4521" t="s">
        <v>19</v>
      </c>
      <c r="I4521" t="s">
        <v>28</v>
      </c>
      <c r="J4521">
        <v>1</v>
      </c>
      <c r="K4521">
        <v>3210.18</v>
      </c>
      <c r="L4521" t="s">
        <v>16</v>
      </c>
      <c r="M4521" t="str">
        <f>IF(PatientData[[#This Row],[Age]]&lt;=30,"18-30",IF(PatientData[[#This Row],[Age]]&lt;=40,"31-40",IF(PatientData[[#This Row],[Age]]&lt;=50,"41-50",IF(PatientData[[#This Row],[Age]]&lt;=60,"51-60",IF(PatientData[[#This Row],[Age]]&lt;=70,"61-70",IF(PatientData[[#This Row],[Age]]&lt;=80,"71-80","80+"))))))</f>
        <v>41-50</v>
      </c>
    </row>
    <row r="4522" spans="1:13" x14ac:dyDescent="0.25">
      <c r="A4522" t="s">
        <v>4546</v>
      </c>
      <c r="B4522">
        <v>36</v>
      </c>
      <c r="C4522" t="s">
        <v>13</v>
      </c>
      <c r="D4522">
        <v>119</v>
      </c>
      <c r="E4522">
        <v>227.41372413467599</v>
      </c>
      <c r="F4522">
        <v>29.1647795730814</v>
      </c>
      <c r="G4522" t="s">
        <v>14</v>
      </c>
      <c r="H4522" t="s">
        <v>19</v>
      </c>
      <c r="I4522" t="s">
        <v>15</v>
      </c>
      <c r="J4522">
        <v>1</v>
      </c>
      <c r="K4522">
        <v>9049.68</v>
      </c>
      <c r="L4522" t="s">
        <v>16</v>
      </c>
      <c r="M4522" t="str">
        <f>IF(PatientData[[#This Row],[Age]]&lt;=30,"18-30",IF(PatientData[[#This Row],[Age]]&lt;=40,"31-40",IF(PatientData[[#This Row],[Age]]&lt;=50,"41-50",IF(PatientData[[#This Row],[Age]]&lt;=60,"51-60",IF(PatientData[[#This Row],[Age]]&lt;=70,"61-70",IF(PatientData[[#This Row],[Age]]&lt;=80,"71-80","80+"))))))</f>
        <v>31-40</v>
      </c>
    </row>
    <row r="4523" spans="1:13" x14ac:dyDescent="0.25">
      <c r="A4523" t="s">
        <v>4547</v>
      </c>
      <c r="B4523">
        <v>55</v>
      </c>
      <c r="C4523" t="s">
        <v>13</v>
      </c>
      <c r="D4523">
        <v>163</v>
      </c>
      <c r="E4523">
        <v>228.01000372667301</v>
      </c>
      <c r="F4523" t="s">
        <v>10051</v>
      </c>
      <c r="G4523" t="s">
        <v>14</v>
      </c>
      <c r="H4523" t="s">
        <v>10051</v>
      </c>
      <c r="I4523" t="s">
        <v>28</v>
      </c>
      <c r="J4523">
        <v>6</v>
      </c>
      <c r="K4523">
        <v>7205.08</v>
      </c>
      <c r="L4523" t="s">
        <v>16</v>
      </c>
      <c r="M4523" t="str">
        <f>IF(PatientData[[#This Row],[Age]]&lt;=30,"18-30",IF(PatientData[[#This Row],[Age]]&lt;=40,"31-40",IF(PatientData[[#This Row],[Age]]&lt;=50,"41-50",IF(PatientData[[#This Row],[Age]]&lt;=60,"51-60",IF(PatientData[[#This Row],[Age]]&lt;=70,"61-70",IF(PatientData[[#This Row],[Age]]&lt;=80,"71-80","80+"))))))</f>
        <v>51-60</v>
      </c>
    </row>
    <row r="4524" spans="1:13" x14ac:dyDescent="0.25">
      <c r="A4524" t="s">
        <v>4548</v>
      </c>
      <c r="B4524">
        <v>75</v>
      </c>
      <c r="C4524" t="s">
        <v>13</v>
      </c>
      <c r="D4524">
        <v>120</v>
      </c>
      <c r="E4524">
        <v>243.63566903504201</v>
      </c>
      <c r="F4524">
        <v>22.167623865739898</v>
      </c>
      <c r="G4524" t="s">
        <v>18</v>
      </c>
      <c r="H4524" t="s">
        <v>19</v>
      </c>
      <c r="I4524" t="s">
        <v>15</v>
      </c>
      <c r="J4524">
        <v>1</v>
      </c>
      <c r="K4524">
        <v>8660.31</v>
      </c>
      <c r="L4524" t="s">
        <v>16</v>
      </c>
      <c r="M4524" t="str">
        <f>IF(PatientData[[#This Row],[Age]]&lt;=30,"18-30",IF(PatientData[[#This Row],[Age]]&lt;=40,"31-40",IF(PatientData[[#This Row],[Age]]&lt;=50,"41-50",IF(PatientData[[#This Row],[Age]]&lt;=60,"51-60",IF(PatientData[[#This Row],[Age]]&lt;=70,"61-70",IF(PatientData[[#This Row],[Age]]&lt;=80,"71-80","80+"))))))</f>
        <v>71-80</v>
      </c>
    </row>
    <row r="4525" spans="1:13" x14ac:dyDescent="0.25">
      <c r="A4525" t="s">
        <v>4549</v>
      </c>
      <c r="B4525">
        <v>64</v>
      </c>
      <c r="C4525" t="s">
        <v>13</v>
      </c>
      <c r="D4525">
        <v>158</v>
      </c>
      <c r="E4525">
        <v>197.91723675761801</v>
      </c>
      <c r="F4525">
        <v>32.548035284423896</v>
      </c>
      <c r="G4525" t="s">
        <v>18</v>
      </c>
      <c r="H4525" t="s">
        <v>22</v>
      </c>
      <c r="I4525" t="s">
        <v>26</v>
      </c>
      <c r="J4525">
        <v>1</v>
      </c>
      <c r="K4525">
        <v>25781.53</v>
      </c>
      <c r="L4525" t="s">
        <v>16</v>
      </c>
      <c r="M4525" t="str">
        <f>IF(PatientData[[#This Row],[Age]]&lt;=30,"18-30",IF(PatientData[[#This Row],[Age]]&lt;=40,"31-40",IF(PatientData[[#This Row],[Age]]&lt;=50,"41-50",IF(PatientData[[#This Row],[Age]]&lt;=60,"51-60",IF(PatientData[[#This Row],[Age]]&lt;=70,"61-70",IF(PatientData[[#This Row],[Age]]&lt;=80,"71-80","80+"))))))</f>
        <v>61-70</v>
      </c>
    </row>
    <row r="4526" spans="1:13" x14ac:dyDescent="0.25">
      <c r="A4526" t="s">
        <v>4550</v>
      </c>
      <c r="B4526">
        <v>39</v>
      </c>
      <c r="C4526" t="s">
        <v>25</v>
      </c>
      <c r="D4526">
        <v>137</v>
      </c>
      <c r="E4526">
        <v>212.17896875882499</v>
      </c>
      <c r="F4526">
        <v>33.282377646694499</v>
      </c>
      <c r="G4526" t="s">
        <v>18</v>
      </c>
      <c r="H4526" t="s">
        <v>19</v>
      </c>
      <c r="I4526" t="s">
        <v>15</v>
      </c>
      <c r="J4526">
        <v>0</v>
      </c>
      <c r="K4526">
        <v>9907.3700000000008</v>
      </c>
      <c r="L4526" t="s">
        <v>20</v>
      </c>
      <c r="M4526" t="str">
        <f>IF(PatientData[[#This Row],[Age]]&lt;=30,"18-30",IF(PatientData[[#This Row],[Age]]&lt;=40,"31-40",IF(PatientData[[#This Row],[Age]]&lt;=50,"41-50",IF(PatientData[[#This Row],[Age]]&lt;=60,"51-60",IF(PatientData[[#This Row],[Age]]&lt;=70,"61-70",IF(PatientData[[#This Row],[Age]]&lt;=80,"71-80","80+"))))))</f>
        <v>31-40</v>
      </c>
    </row>
    <row r="4527" spans="1:13" x14ac:dyDescent="0.25">
      <c r="A4527" t="s">
        <v>4551</v>
      </c>
      <c r="B4527">
        <v>40</v>
      </c>
      <c r="C4527" t="s">
        <v>25</v>
      </c>
      <c r="D4527">
        <v>101</v>
      </c>
      <c r="E4527">
        <v>134.252550842858</v>
      </c>
      <c r="F4527">
        <v>31.615830856605001</v>
      </c>
      <c r="G4527" t="s">
        <v>14</v>
      </c>
      <c r="H4527" t="s">
        <v>22</v>
      </c>
      <c r="I4527" t="s">
        <v>15</v>
      </c>
      <c r="J4527">
        <v>4</v>
      </c>
      <c r="K4527">
        <v>3714.82</v>
      </c>
      <c r="L4527" t="s">
        <v>20</v>
      </c>
      <c r="M4527" t="str">
        <f>IF(PatientData[[#This Row],[Age]]&lt;=30,"18-30",IF(PatientData[[#This Row],[Age]]&lt;=40,"31-40",IF(PatientData[[#This Row],[Age]]&lt;=50,"41-50",IF(PatientData[[#This Row],[Age]]&lt;=60,"51-60",IF(PatientData[[#This Row],[Age]]&lt;=70,"61-70",IF(PatientData[[#This Row],[Age]]&lt;=80,"71-80","80+"))))))</f>
        <v>31-40</v>
      </c>
    </row>
    <row r="4528" spans="1:13" x14ac:dyDescent="0.25">
      <c r="A4528" t="s">
        <v>4552</v>
      </c>
      <c r="B4528">
        <v>58</v>
      </c>
      <c r="C4528" t="s">
        <v>25</v>
      </c>
      <c r="D4528">
        <v>149</v>
      </c>
      <c r="E4528">
        <v>206.906001587096</v>
      </c>
      <c r="F4528">
        <v>30.287797046855999</v>
      </c>
      <c r="G4528" t="s">
        <v>36</v>
      </c>
      <c r="H4528" t="s">
        <v>19</v>
      </c>
      <c r="I4528" t="s">
        <v>15</v>
      </c>
      <c r="J4528">
        <v>5</v>
      </c>
      <c r="K4528" t="s">
        <v>10051</v>
      </c>
      <c r="L4528" t="s">
        <v>16</v>
      </c>
      <c r="M4528" t="str">
        <f>IF(PatientData[[#This Row],[Age]]&lt;=30,"18-30",IF(PatientData[[#This Row],[Age]]&lt;=40,"31-40",IF(PatientData[[#This Row],[Age]]&lt;=50,"41-50",IF(PatientData[[#This Row],[Age]]&lt;=60,"51-60",IF(PatientData[[#This Row],[Age]]&lt;=70,"61-70",IF(PatientData[[#This Row],[Age]]&lt;=80,"71-80","80+"))))))</f>
        <v>51-60</v>
      </c>
    </row>
    <row r="4529" spans="1:13" x14ac:dyDescent="0.25">
      <c r="A4529" t="s">
        <v>4553</v>
      </c>
      <c r="B4529">
        <v>62</v>
      </c>
      <c r="C4529" t="s">
        <v>13</v>
      </c>
      <c r="D4529">
        <v>167</v>
      </c>
      <c r="E4529">
        <v>188.065254684248</v>
      </c>
      <c r="F4529">
        <v>19.510491137058999</v>
      </c>
      <c r="G4529" t="s">
        <v>18</v>
      </c>
      <c r="H4529" t="s">
        <v>22</v>
      </c>
      <c r="I4529" t="s">
        <v>26</v>
      </c>
      <c r="J4529">
        <v>3</v>
      </c>
      <c r="K4529">
        <v>27415.56</v>
      </c>
      <c r="L4529" t="s">
        <v>23</v>
      </c>
      <c r="M4529" t="str">
        <f>IF(PatientData[[#This Row],[Age]]&lt;=30,"18-30",IF(PatientData[[#This Row],[Age]]&lt;=40,"31-40",IF(PatientData[[#This Row],[Age]]&lt;=50,"41-50",IF(PatientData[[#This Row],[Age]]&lt;=60,"51-60",IF(PatientData[[#This Row],[Age]]&lt;=70,"61-70",IF(PatientData[[#This Row],[Age]]&lt;=80,"71-80","80+"))))))</f>
        <v>61-70</v>
      </c>
    </row>
    <row r="4530" spans="1:13" x14ac:dyDescent="0.25">
      <c r="A4530" t="s">
        <v>4554</v>
      </c>
      <c r="B4530">
        <v>61</v>
      </c>
      <c r="C4530" t="s">
        <v>13</v>
      </c>
      <c r="D4530">
        <v>102</v>
      </c>
      <c r="E4530">
        <v>286.05247041983301</v>
      </c>
      <c r="F4530">
        <v>24.832390416035501</v>
      </c>
      <c r="G4530" t="s">
        <v>18</v>
      </c>
      <c r="H4530" t="s">
        <v>19</v>
      </c>
      <c r="I4530" t="s">
        <v>15</v>
      </c>
      <c r="J4530">
        <v>6</v>
      </c>
      <c r="K4530">
        <v>13481.5</v>
      </c>
      <c r="L4530" t="s">
        <v>16</v>
      </c>
      <c r="M4530" t="str">
        <f>IF(PatientData[[#This Row],[Age]]&lt;=30,"18-30",IF(PatientData[[#This Row],[Age]]&lt;=40,"31-40",IF(PatientData[[#This Row],[Age]]&lt;=50,"41-50",IF(PatientData[[#This Row],[Age]]&lt;=60,"51-60",IF(PatientData[[#This Row],[Age]]&lt;=70,"61-70",IF(PatientData[[#This Row],[Age]]&lt;=80,"71-80","80+"))))))</f>
        <v>61-70</v>
      </c>
    </row>
    <row r="4531" spans="1:13" x14ac:dyDescent="0.25">
      <c r="A4531" t="s">
        <v>4555</v>
      </c>
      <c r="B4531">
        <v>45</v>
      </c>
      <c r="C4531" t="s">
        <v>13</v>
      </c>
      <c r="D4531">
        <v>132</v>
      </c>
      <c r="E4531">
        <v>172.11370317231899</v>
      </c>
      <c r="F4531">
        <v>32.330177270031498</v>
      </c>
      <c r="G4531" t="s">
        <v>36</v>
      </c>
      <c r="H4531" t="s">
        <v>19</v>
      </c>
      <c r="I4531" t="s">
        <v>15</v>
      </c>
      <c r="J4531">
        <v>2</v>
      </c>
      <c r="K4531" t="s">
        <v>10051</v>
      </c>
      <c r="L4531" t="s">
        <v>16</v>
      </c>
      <c r="M4531" t="str">
        <f>IF(PatientData[[#This Row],[Age]]&lt;=30,"18-30",IF(PatientData[[#This Row],[Age]]&lt;=40,"31-40",IF(PatientData[[#This Row],[Age]]&lt;=50,"41-50",IF(PatientData[[#This Row],[Age]]&lt;=60,"51-60",IF(PatientData[[#This Row],[Age]]&lt;=70,"61-70",IF(PatientData[[#This Row],[Age]]&lt;=80,"71-80","80+"))))))</f>
        <v>41-50</v>
      </c>
    </row>
    <row r="4532" spans="1:13" x14ac:dyDescent="0.25">
      <c r="A4532" t="s">
        <v>4556</v>
      </c>
      <c r="B4532">
        <v>73</v>
      </c>
      <c r="C4532" t="s">
        <v>25</v>
      </c>
      <c r="D4532">
        <v>90</v>
      </c>
      <c r="E4532">
        <v>204.409744414459</v>
      </c>
      <c r="F4532">
        <v>28.168412264573</v>
      </c>
      <c r="G4532" t="s">
        <v>14</v>
      </c>
      <c r="H4532" t="s">
        <v>19</v>
      </c>
      <c r="I4532" t="s">
        <v>28</v>
      </c>
      <c r="J4532">
        <v>3</v>
      </c>
      <c r="K4532">
        <v>5749.74</v>
      </c>
      <c r="L4532" t="s">
        <v>16</v>
      </c>
      <c r="M4532" t="str">
        <f>IF(PatientData[[#This Row],[Age]]&lt;=30,"18-30",IF(PatientData[[#This Row],[Age]]&lt;=40,"31-40",IF(PatientData[[#This Row],[Age]]&lt;=50,"41-50",IF(PatientData[[#This Row],[Age]]&lt;=60,"51-60",IF(PatientData[[#This Row],[Age]]&lt;=70,"61-70",IF(PatientData[[#This Row],[Age]]&lt;=80,"71-80","80+"))))))</f>
        <v>71-80</v>
      </c>
    </row>
    <row r="4533" spans="1:13" x14ac:dyDescent="0.25">
      <c r="A4533" t="s">
        <v>4557</v>
      </c>
      <c r="B4533">
        <v>76</v>
      </c>
      <c r="C4533" t="s">
        <v>13</v>
      </c>
      <c r="D4533">
        <v>131</v>
      </c>
      <c r="E4533">
        <v>204.03340515940801</v>
      </c>
      <c r="F4533">
        <v>24.9806330031432</v>
      </c>
      <c r="G4533" t="s">
        <v>14</v>
      </c>
      <c r="H4533" t="s">
        <v>19</v>
      </c>
      <c r="I4533" t="s">
        <v>15</v>
      </c>
      <c r="J4533">
        <v>4</v>
      </c>
      <c r="K4533">
        <v>11008.82</v>
      </c>
      <c r="L4533" t="s">
        <v>16</v>
      </c>
      <c r="M4533" t="str">
        <f>IF(PatientData[[#This Row],[Age]]&lt;=30,"18-30",IF(PatientData[[#This Row],[Age]]&lt;=40,"31-40",IF(PatientData[[#This Row],[Age]]&lt;=50,"41-50",IF(PatientData[[#This Row],[Age]]&lt;=60,"51-60",IF(PatientData[[#This Row],[Age]]&lt;=70,"61-70",IF(PatientData[[#This Row],[Age]]&lt;=80,"71-80","80+"))))))</f>
        <v>71-80</v>
      </c>
    </row>
    <row r="4534" spans="1:13" x14ac:dyDescent="0.25">
      <c r="A4534" t="s">
        <v>4558</v>
      </c>
      <c r="B4534">
        <v>46</v>
      </c>
      <c r="C4534" t="s">
        <v>13</v>
      </c>
      <c r="D4534">
        <v>167</v>
      </c>
      <c r="E4534">
        <v>185.40152206050701</v>
      </c>
      <c r="F4534">
        <v>28.2236336707563</v>
      </c>
      <c r="G4534" t="s">
        <v>14</v>
      </c>
      <c r="H4534" t="s">
        <v>19</v>
      </c>
      <c r="I4534" t="s">
        <v>10051</v>
      </c>
      <c r="J4534">
        <v>4</v>
      </c>
      <c r="K4534">
        <v>4026.11</v>
      </c>
      <c r="L4534" t="s">
        <v>16</v>
      </c>
      <c r="M4534" t="str">
        <f>IF(PatientData[[#This Row],[Age]]&lt;=30,"18-30",IF(PatientData[[#This Row],[Age]]&lt;=40,"31-40",IF(PatientData[[#This Row],[Age]]&lt;=50,"41-50",IF(PatientData[[#This Row],[Age]]&lt;=60,"51-60",IF(PatientData[[#This Row],[Age]]&lt;=70,"61-70",IF(PatientData[[#This Row],[Age]]&lt;=80,"71-80","80+"))))))</f>
        <v>41-50</v>
      </c>
    </row>
    <row r="4535" spans="1:13" x14ac:dyDescent="0.25">
      <c r="A4535" t="s">
        <v>4559</v>
      </c>
      <c r="B4535">
        <v>62</v>
      </c>
      <c r="C4535" t="s">
        <v>25</v>
      </c>
      <c r="D4535">
        <v>135</v>
      </c>
      <c r="E4535">
        <v>253.326854816836</v>
      </c>
      <c r="F4535">
        <v>33.386735405968402</v>
      </c>
      <c r="G4535" t="s">
        <v>18</v>
      </c>
      <c r="H4535" t="s">
        <v>19</v>
      </c>
      <c r="I4535" t="s">
        <v>10051</v>
      </c>
      <c r="J4535">
        <v>2</v>
      </c>
      <c r="K4535">
        <v>1787.55</v>
      </c>
      <c r="L4535" t="s">
        <v>16</v>
      </c>
      <c r="M4535" t="str">
        <f>IF(PatientData[[#This Row],[Age]]&lt;=30,"18-30",IF(PatientData[[#This Row],[Age]]&lt;=40,"31-40",IF(PatientData[[#This Row],[Age]]&lt;=50,"41-50",IF(PatientData[[#This Row],[Age]]&lt;=60,"51-60",IF(PatientData[[#This Row],[Age]]&lt;=70,"61-70",IF(PatientData[[#This Row],[Age]]&lt;=80,"71-80","80+"))))))</f>
        <v>61-70</v>
      </c>
    </row>
    <row r="4536" spans="1:13" x14ac:dyDescent="0.25">
      <c r="A4536" t="s">
        <v>4560</v>
      </c>
      <c r="B4536">
        <v>65</v>
      </c>
      <c r="C4536" t="s">
        <v>13</v>
      </c>
      <c r="D4536">
        <v>90</v>
      </c>
      <c r="E4536">
        <v>232.24789699063601</v>
      </c>
      <c r="F4536">
        <v>27.049212926483101</v>
      </c>
      <c r="G4536" t="s">
        <v>14</v>
      </c>
      <c r="H4536" t="s">
        <v>22</v>
      </c>
      <c r="I4536" t="s">
        <v>26</v>
      </c>
      <c r="J4536">
        <v>6</v>
      </c>
      <c r="K4536">
        <v>8757.7900000000009</v>
      </c>
      <c r="L4536" t="s">
        <v>16</v>
      </c>
      <c r="M4536" t="str">
        <f>IF(PatientData[[#This Row],[Age]]&lt;=30,"18-30",IF(PatientData[[#This Row],[Age]]&lt;=40,"31-40",IF(PatientData[[#This Row],[Age]]&lt;=50,"41-50",IF(PatientData[[#This Row],[Age]]&lt;=60,"51-60",IF(PatientData[[#This Row],[Age]]&lt;=70,"61-70",IF(PatientData[[#This Row],[Age]]&lt;=80,"71-80","80+"))))))</f>
        <v>61-70</v>
      </c>
    </row>
    <row r="4537" spans="1:13" x14ac:dyDescent="0.25">
      <c r="A4537" t="s">
        <v>4561</v>
      </c>
      <c r="B4537">
        <v>44</v>
      </c>
      <c r="C4537" t="s">
        <v>13</v>
      </c>
      <c r="D4537">
        <v>126</v>
      </c>
      <c r="E4537">
        <v>225.157241761535</v>
      </c>
      <c r="F4537">
        <v>32.830175031246199</v>
      </c>
      <c r="G4537" t="s">
        <v>14</v>
      </c>
      <c r="H4537" t="s">
        <v>19</v>
      </c>
      <c r="I4537" t="s">
        <v>15</v>
      </c>
      <c r="J4537">
        <v>3</v>
      </c>
      <c r="K4537">
        <v>5745.04</v>
      </c>
      <c r="L4537" t="s">
        <v>16</v>
      </c>
      <c r="M4537" t="str">
        <f>IF(PatientData[[#This Row],[Age]]&lt;=30,"18-30",IF(PatientData[[#This Row],[Age]]&lt;=40,"31-40",IF(PatientData[[#This Row],[Age]]&lt;=50,"41-50",IF(PatientData[[#This Row],[Age]]&lt;=60,"51-60",IF(PatientData[[#This Row],[Age]]&lt;=70,"61-70",IF(PatientData[[#This Row],[Age]]&lt;=80,"71-80","80+"))))))</f>
        <v>41-50</v>
      </c>
    </row>
    <row r="4538" spans="1:13" x14ac:dyDescent="0.25">
      <c r="A4538" t="s">
        <v>4562</v>
      </c>
      <c r="B4538">
        <v>48</v>
      </c>
      <c r="C4538" t="s">
        <v>13</v>
      </c>
      <c r="D4538">
        <v>114</v>
      </c>
      <c r="E4538">
        <v>172.31197786537001</v>
      </c>
      <c r="F4538">
        <v>25.733779213792399</v>
      </c>
      <c r="G4538" t="s">
        <v>10051</v>
      </c>
      <c r="H4538" t="s">
        <v>19</v>
      </c>
      <c r="I4538" t="s">
        <v>15</v>
      </c>
      <c r="J4538">
        <v>4</v>
      </c>
      <c r="K4538">
        <v>9164.39</v>
      </c>
      <c r="L4538" t="s">
        <v>23</v>
      </c>
      <c r="M4538" t="str">
        <f>IF(PatientData[[#This Row],[Age]]&lt;=30,"18-30",IF(PatientData[[#This Row],[Age]]&lt;=40,"31-40",IF(PatientData[[#This Row],[Age]]&lt;=50,"41-50",IF(PatientData[[#This Row],[Age]]&lt;=60,"51-60",IF(PatientData[[#This Row],[Age]]&lt;=70,"61-70",IF(PatientData[[#This Row],[Age]]&lt;=80,"71-80","80+"))))))</f>
        <v>41-50</v>
      </c>
    </row>
    <row r="4539" spans="1:13" x14ac:dyDescent="0.25">
      <c r="A4539" t="s">
        <v>4563</v>
      </c>
      <c r="B4539">
        <v>63</v>
      </c>
      <c r="C4539" t="s">
        <v>25</v>
      </c>
      <c r="D4539">
        <v>92</v>
      </c>
      <c r="E4539">
        <v>245.34552660030101</v>
      </c>
      <c r="F4539">
        <v>28.218032721520501</v>
      </c>
      <c r="G4539" t="s">
        <v>18</v>
      </c>
      <c r="H4539" t="s">
        <v>19</v>
      </c>
      <c r="I4539" t="s">
        <v>26</v>
      </c>
      <c r="J4539">
        <v>4</v>
      </c>
      <c r="K4539">
        <v>19649.599999999999</v>
      </c>
      <c r="L4539" t="s">
        <v>43</v>
      </c>
      <c r="M4539" t="str">
        <f>IF(PatientData[[#This Row],[Age]]&lt;=30,"18-30",IF(PatientData[[#This Row],[Age]]&lt;=40,"31-40",IF(PatientData[[#This Row],[Age]]&lt;=50,"41-50",IF(PatientData[[#This Row],[Age]]&lt;=60,"51-60",IF(PatientData[[#This Row],[Age]]&lt;=70,"61-70",IF(PatientData[[#This Row],[Age]]&lt;=80,"71-80","80+"))))))</f>
        <v>61-70</v>
      </c>
    </row>
    <row r="4540" spans="1:13" x14ac:dyDescent="0.25">
      <c r="A4540" t="s">
        <v>4564</v>
      </c>
      <c r="B4540">
        <v>59</v>
      </c>
      <c r="C4540" t="s">
        <v>25</v>
      </c>
      <c r="D4540">
        <v>109</v>
      </c>
      <c r="E4540">
        <v>232.746523687028</v>
      </c>
      <c r="F4540">
        <v>20.167097555199099</v>
      </c>
      <c r="G4540" t="s">
        <v>36</v>
      </c>
      <c r="H4540" t="s">
        <v>19</v>
      </c>
      <c r="I4540" t="s">
        <v>26</v>
      </c>
      <c r="J4540">
        <v>4</v>
      </c>
      <c r="K4540">
        <v>5637.68</v>
      </c>
      <c r="L4540" t="s">
        <v>23</v>
      </c>
      <c r="M4540" t="str">
        <f>IF(PatientData[[#This Row],[Age]]&lt;=30,"18-30",IF(PatientData[[#This Row],[Age]]&lt;=40,"31-40",IF(PatientData[[#This Row],[Age]]&lt;=50,"41-50",IF(PatientData[[#This Row],[Age]]&lt;=60,"51-60",IF(PatientData[[#This Row],[Age]]&lt;=70,"61-70",IF(PatientData[[#This Row],[Age]]&lt;=80,"71-80","80+"))))))</f>
        <v>51-60</v>
      </c>
    </row>
    <row r="4541" spans="1:13" x14ac:dyDescent="0.25">
      <c r="A4541" t="s">
        <v>4565</v>
      </c>
      <c r="B4541">
        <v>77</v>
      </c>
      <c r="C4541" t="s">
        <v>25</v>
      </c>
      <c r="D4541">
        <v>113</v>
      </c>
      <c r="E4541">
        <v>350</v>
      </c>
      <c r="F4541">
        <v>28.442708517568501</v>
      </c>
      <c r="G4541" t="s">
        <v>36</v>
      </c>
      <c r="H4541" t="s">
        <v>19</v>
      </c>
      <c r="I4541" t="s">
        <v>26</v>
      </c>
      <c r="J4541">
        <v>6</v>
      </c>
      <c r="K4541">
        <v>14246.09</v>
      </c>
      <c r="L4541" t="s">
        <v>16</v>
      </c>
      <c r="M4541" t="str">
        <f>IF(PatientData[[#This Row],[Age]]&lt;=30,"18-30",IF(PatientData[[#This Row],[Age]]&lt;=40,"31-40",IF(PatientData[[#This Row],[Age]]&lt;=50,"41-50",IF(PatientData[[#This Row],[Age]]&lt;=60,"51-60",IF(PatientData[[#This Row],[Age]]&lt;=70,"61-70",IF(PatientData[[#This Row],[Age]]&lt;=80,"71-80","80+"))))))</f>
        <v>71-80</v>
      </c>
    </row>
    <row r="4542" spans="1:13" x14ac:dyDescent="0.25">
      <c r="A4542" t="s">
        <v>4566</v>
      </c>
      <c r="B4542">
        <v>45</v>
      </c>
      <c r="C4542" t="s">
        <v>13</v>
      </c>
      <c r="D4542">
        <v>100</v>
      </c>
      <c r="E4542" t="s">
        <v>10051</v>
      </c>
      <c r="F4542">
        <v>27.427096440239399</v>
      </c>
      <c r="G4542" t="s">
        <v>18</v>
      </c>
      <c r="H4542" t="s">
        <v>19</v>
      </c>
      <c r="I4542" t="s">
        <v>28</v>
      </c>
      <c r="J4542">
        <v>2</v>
      </c>
      <c r="K4542">
        <v>5488.46</v>
      </c>
      <c r="L4542" t="s">
        <v>16</v>
      </c>
      <c r="M4542" t="str">
        <f>IF(PatientData[[#This Row],[Age]]&lt;=30,"18-30",IF(PatientData[[#This Row],[Age]]&lt;=40,"31-40",IF(PatientData[[#This Row],[Age]]&lt;=50,"41-50",IF(PatientData[[#This Row],[Age]]&lt;=60,"51-60",IF(PatientData[[#This Row],[Age]]&lt;=70,"61-70",IF(PatientData[[#This Row],[Age]]&lt;=80,"71-80","80+"))))))</f>
        <v>41-50</v>
      </c>
    </row>
    <row r="4543" spans="1:13" x14ac:dyDescent="0.25">
      <c r="A4543" t="s">
        <v>4567</v>
      </c>
      <c r="B4543">
        <v>77</v>
      </c>
      <c r="C4543" t="s">
        <v>13</v>
      </c>
      <c r="D4543">
        <v>155</v>
      </c>
      <c r="E4543">
        <v>218.05869896087</v>
      </c>
      <c r="F4543">
        <v>21.416349336667601</v>
      </c>
      <c r="G4543" t="s">
        <v>14</v>
      </c>
      <c r="H4543" t="s">
        <v>19</v>
      </c>
      <c r="I4543" t="s">
        <v>28</v>
      </c>
      <c r="J4543">
        <v>4</v>
      </c>
      <c r="K4543">
        <v>5518.6</v>
      </c>
      <c r="L4543" t="s">
        <v>16</v>
      </c>
      <c r="M4543" t="str">
        <f>IF(PatientData[[#This Row],[Age]]&lt;=30,"18-30",IF(PatientData[[#This Row],[Age]]&lt;=40,"31-40",IF(PatientData[[#This Row],[Age]]&lt;=50,"41-50",IF(PatientData[[#This Row],[Age]]&lt;=60,"51-60",IF(PatientData[[#This Row],[Age]]&lt;=70,"61-70",IF(PatientData[[#This Row],[Age]]&lt;=80,"71-80","80+"))))))</f>
        <v>71-80</v>
      </c>
    </row>
    <row r="4544" spans="1:13" x14ac:dyDescent="0.25">
      <c r="A4544" t="s">
        <v>4568</v>
      </c>
      <c r="B4544">
        <v>58</v>
      </c>
      <c r="C4544" t="s">
        <v>25</v>
      </c>
      <c r="D4544">
        <v>99</v>
      </c>
      <c r="E4544">
        <v>269.57917774985799</v>
      </c>
      <c r="F4544">
        <v>29.717118046438099</v>
      </c>
      <c r="G4544" t="s">
        <v>36</v>
      </c>
      <c r="H4544" t="s">
        <v>19</v>
      </c>
      <c r="I4544" t="s">
        <v>15</v>
      </c>
      <c r="J4544">
        <v>5</v>
      </c>
      <c r="K4544">
        <v>10001.15</v>
      </c>
      <c r="L4544" t="s">
        <v>23</v>
      </c>
      <c r="M4544" t="str">
        <f>IF(PatientData[[#This Row],[Age]]&lt;=30,"18-30",IF(PatientData[[#This Row],[Age]]&lt;=40,"31-40",IF(PatientData[[#This Row],[Age]]&lt;=50,"41-50",IF(PatientData[[#This Row],[Age]]&lt;=60,"51-60",IF(PatientData[[#This Row],[Age]]&lt;=70,"61-70",IF(PatientData[[#This Row],[Age]]&lt;=80,"71-80","80+"))))))</f>
        <v>51-60</v>
      </c>
    </row>
    <row r="4545" spans="1:13" x14ac:dyDescent="0.25">
      <c r="A4545" t="s">
        <v>4569</v>
      </c>
      <c r="B4545">
        <v>55</v>
      </c>
      <c r="C4545" t="s">
        <v>13</v>
      </c>
      <c r="D4545">
        <v>90</v>
      </c>
      <c r="E4545">
        <v>240.29377362565299</v>
      </c>
      <c r="F4545">
        <v>37.201395714575703</v>
      </c>
      <c r="G4545" t="s">
        <v>18</v>
      </c>
      <c r="H4545" t="s">
        <v>19</v>
      </c>
      <c r="I4545" t="s">
        <v>15</v>
      </c>
      <c r="J4545">
        <v>2</v>
      </c>
      <c r="K4545">
        <v>14881.2</v>
      </c>
      <c r="L4545" t="s">
        <v>23</v>
      </c>
      <c r="M4545" t="str">
        <f>IF(PatientData[[#This Row],[Age]]&lt;=30,"18-30",IF(PatientData[[#This Row],[Age]]&lt;=40,"31-40",IF(PatientData[[#This Row],[Age]]&lt;=50,"41-50",IF(PatientData[[#This Row],[Age]]&lt;=60,"51-60",IF(PatientData[[#This Row],[Age]]&lt;=70,"61-70",IF(PatientData[[#This Row],[Age]]&lt;=80,"71-80","80+"))))))</f>
        <v>51-60</v>
      </c>
    </row>
    <row r="4546" spans="1:13" x14ac:dyDescent="0.25">
      <c r="A4546" t="s">
        <v>4570</v>
      </c>
      <c r="B4546">
        <v>51</v>
      </c>
      <c r="C4546" t="s">
        <v>25</v>
      </c>
      <c r="D4546">
        <v>123</v>
      </c>
      <c r="E4546">
        <v>162.923047859907</v>
      </c>
      <c r="F4546">
        <v>26.6223968531745</v>
      </c>
      <c r="G4546" t="s">
        <v>14</v>
      </c>
      <c r="H4546" t="s">
        <v>19</v>
      </c>
      <c r="I4546" t="s">
        <v>28</v>
      </c>
      <c r="J4546" t="s">
        <v>10051</v>
      </c>
      <c r="K4546">
        <v>2777.41</v>
      </c>
      <c r="L4546" t="s">
        <v>16</v>
      </c>
      <c r="M4546" t="str">
        <f>IF(PatientData[[#This Row],[Age]]&lt;=30,"18-30",IF(PatientData[[#This Row],[Age]]&lt;=40,"31-40",IF(PatientData[[#This Row],[Age]]&lt;=50,"41-50",IF(PatientData[[#This Row],[Age]]&lt;=60,"51-60",IF(PatientData[[#This Row],[Age]]&lt;=70,"61-70",IF(PatientData[[#This Row],[Age]]&lt;=80,"71-80","80+"))))))</f>
        <v>51-60</v>
      </c>
    </row>
    <row r="4547" spans="1:13" x14ac:dyDescent="0.25">
      <c r="A4547" t="s">
        <v>4571</v>
      </c>
      <c r="B4547">
        <v>40</v>
      </c>
      <c r="C4547" t="s">
        <v>13</v>
      </c>
      <c r="D4547">
        <v>128</v>
      </c>
      <c r="E4547">
        <v>191.861328301583</v>
      </c>
      <c r="F4547">
        <v>26.129434557592901</v>
      </c>
      <c r="G4547" t="s">
        <v>14</v>
      </c>
      <c r="H4547" t="s">
        <v>22</v>
      </c>
      <c r="I4547" t="s">
        <v>15</v>
      </c>
      <c r="J4547">
        <v>4</v>
      </c>
      <c r="K4547">
        <v>10802.71</v>
      </c>
      <c r="L4547" t="s">
        <v>16</v>
      </c>
      <c r="M4547" t="str">
        <f>IF(PatientData[[#This Row],[Age]]&lt;=30,"18-30",IF(PatientData[[#This Row],[Age]]&lt;=40,"31-40",IF(PatientData[[#This Row],[Age]]&lt;=50,"41-50",IF(PatientData[[#This Row],[Age]]&lt;=60,"51-60",IF(PatientData[[#This Row],[Age]]&lt;=70,"61-70",IF(PatientData[[#This Row],[Age]]&lt;=80,"71-80","80+"))))))</f>
        <v>31-40</v>
      </c>
    </row>
    <row r="4548" spans="1:13" x14ac:dyDescent="0.25">
      <c r="A4548" t="s">
        <v>4572</v>
      </c>
      <c r="B4548">
        <v>70</v>
      </c>
      <c r="C4548" t="s">
        <v>25</v>
      </c>
      <c r="D4548">
        <v>125</v>
      </c>
      <c r="E4548">
        <v>194.215467758318</v>
      </c>
      <c r="F4548">
        <v>27.3591729895398</v>
      </c>
      <c r="G4548" t="s">
        <v>36</v>
      </c>
      <c r="H4548" t="s">
        <v>22</v>
      </c>
      <c r="I4548" t="s">
        <v>26</v>
      </c>
      <c r="J4548">
        <v>5</v>
      </c>
      <c r="K4548">
        <v>18720.43</v>
      </c>
      <c r="L4548" t="s">
        <v>10051</v>
      </c>
      <c r="M4548" t="str">
        <f>IF(PatientData[[#This Row],[Age]]&lt;=30,"18-30",IF(PatientData[[#This Row],[Age]]&lt;=40,"31-40",IF(PatientData[[#This Row],[Age]]&lt;=50,"41-50",IF(PatientData[[#This Row],[Age]]&lt;=60,"51-60",IF(PatientData[[#This Row],[Age]]&lt;=70,"61-70",IF(PatientData[[#This Row],[Age]]&lt;=80,"71-80","80+"))))))</f>
        <v>61-70</v>
      </c>
    </row>
    <row r="4549" spans="1:13" x14ac:dyDescent="0.25">
      <c r="A4549" t="s">
        <v>4573</v>
      </c>
      <c r="B4549">
        <v>42</v>
      </c>
      <c r="C4549" t="s">
        <v>25</v>
      </c>
      <c r="D4549">
        <v>137</v>
      </c>
      <c r="E4549">
        <v>277.94085444166302</v>
      </c>
      <c r="F4549">
        <v>21.430511758274601</v>
      </c>
      <c r="G4549" t="s">
        <v>18</v>
      </c>
      <c r="H4549" t="s">
        <v>19</v>
      </c>
      <c r="I4549" t="s">
        <v>28</v>
      </c>
      <c r="J4549">
        <v>2</v>
      </c>
      <c r="K4549">
        <v>4749.91</v>
      </c>
      <c r="L4549" t="s">
        <v>23</v>
      </c>
      <c r="M4549" t="str">
        <f>IF(PatientData[[#This Row],[Age]]&lt;=30,"18-30",IF(PatientData[[#This Row],[Age]]&lt;=40,"31-40",IF(PatientData[[#This Row],[Age]]&lt;=50,"41-50",IF(PatientData[[#This Row],[Age]]&lt;=60,"51-60",IF(PatientData[[#This Row],[Age]]&lt;=70,"61-70",IF(PatientData[[#This Row],[Age]]&lt;=80,"71-80","80+"))))))</f>
        <v>41-50</v>
      </c>
    </row>
    <row r="4550" spans="1:13" x14ac:dyDescent="0.25">
      <c r="A4550" t="s">
        <v>4574</v>
      </c>
      <c r="B4550">
        <v>38</v>
      </c>
      <c r="C4550" t="s">
        <v>13</v>
      </c>
      <c r="D4550">
        <v>140</v>
      </c>
      <c r="E4550">
        <v>189.927292548477</v>
      </c>
      <c r="F4550">
        <v>26.340318346134101</v>
      </c>
      <c r="G4550" t="s">
        <v>14</v>
      </c>
      <c r="H4550" t="s">
        <v>22</v>
      </c>
      <c r="I4550" t="s">
        <v>15</v>
      </c>
      <c r="J4550">
        <v>3</v>
      </c>
      <c r="K4550">
        <v>1729.22</v>
      </c>
      <c r="L4550" t="s">
        <v>23</v>
      </c>
      <c r="M4550" t="str">
        <f>IF(PatientData[[#This Row],[Age]]&lt;=30,"18-30",IF(PatientData[[#This Row],[Age]]&lt;=40,"31-40",IF(PatientData[[#This Row],[Age]]&lt;=50,"41-50",IF(PatientData[[#This Row],[Age]]&lt;=60,"51-60",IF(PatientData[[#This Row],[Age]]&lt;=70,"61-70",IF(PatientData[[#This Row],[Age]]&lt;=80,"71-80","80+"))))))</f>
        <v>31-40</v>
      </c>
    </row>
    <row r="4551" spans="1:13" x14ac:dyDescent="0.25">
      <c r="A4551" t="s">
        <v>4575</v>
      </c>
      <c r="B4551">
        <v>42</v>
      </c>
      <c r="C4551" t="s">
        <v>13</v>
      </c>
      <c r="D4551">
        <v>137</v>
      </c>
      <c r="E4551">
        <v>236.234957028103</v>
      </c>
      <c r="F4551">
        <v>27.917572303770399</v>
      </c>
      <c r="G4551" t="s">
        <v>14</v>
      </c>
      <c r="H4551" t="s">
        <v>22</v>
      </c>
      <c r="I4551" t="s">
        <v>15</v>
      </c>
      <c r="J4551">
        <v>4</v>
      </c>
      <c r="K4551">
        <v>11483.42</v>
      </c>
      <c r="L4551" t="s">
        <v>16</v>
      </c>
      <c r="M4551" t="str">
        <f>IF(PatientData[[#This Row],[Age]]&lt;=30,"18-30",IF(PatientData[[#This Row],[Age]]&lt;=40,"31-40",IF(PatientData[[#This Row],[Age]]&lt;=50,"41-50",IF(PatientData[[#This Row],[Age]]&lt;=60,"51-60",IF(PatientData[[#This Row],[Age]]&lt;=70,"61-70",IF(PatientData[[#This Row],[Age]]&lt;=80,"71-80","80+"))))))</f>
        <v>41-50</v>
      </c>
    </row>
    <row r="4552" spans="1:13" x14ac:dyDescent="0.25">
      <c r="A4552" t="s">
        <v>4576</v>
      </c>
      <c r="B4552">
        <v>71</v>
      </c>
      <c r="C4552" t="s">
        <v>25</v>
      </c>
      <c r="D4552">
        <v>103</v>
      </c>
      <c r="E4552">
        <v>182.60208650128001</v>
      </c>
      <c r="F4552">
        <v>22.717649870817301</v>
      </c>
      <c r="G4552" t="s">
        <v>36</v>
      </c>
      <c r="H4552" t="s">
        <v>19</v>
      </c>
      <c r="I4552" t="s">
        <v>26</v>
      </c>
      <c r="J4552">
        <v>4</v>
      </c>
      <c r="K4552" t="s">
        <v>10051</v>
      </c>
      <c r="L4552" t="s">
        <v>23</v>
      </c>
      <c r="M4552" t="str">
        <f>IF(PatientData[[#This Row],[Age]]&lt;=30,"18-30",IF(PatientData[[#This Row],[Age]]&lt;=40,"31-40",IF(PatientData[[#This Row],[Age]]&lt;=50,"41-50",IF(PatientData[[#This Row],[Age]]&lt;=60,"51-60",IF(PatientData[[#This Row],[Age]]&lt;=70,"61-70",IF(PatientData[[#This Row],[Age]]&lt;=80,"71-80","80+"))))))</f>
        <v>71-80</v>
      </c>
    </row>
    <row r="4553" spans="1:13" x14ac:dyDescent="0.25">
      <c r="A4553" t="s">
        <v>4577</v>
      </c>
      <c r="B4553">
        <v>54</v>
      </c>
      <c r="C4553" t="s">
        <v>13</v>
      </c>
      <c r="D4553">
        <v>127</v>
      </c>
      <c r="E4553" t="s">
        <v>10051</v>
      </c>
      <c r="F4553">
        <v>32.112614077997002</v>
      </c>
      <c r="G4553" t="s">
        <v>18</v>
      </c>
      <c r="H4553" t="s">
        <v>19</v>
      </c>
      <c r="I4553" t="s">
        <v>15</v>
      </c>
      <c r="J4553">
        <v>3</v>
      </c>
      <c r="K4553">
        <v>15798.97</v>
      </c>
      <c r="L4553" t="s">
        <v>16</v>
      </c>
      <c r="M4553" t="str">
        <f>IF(PatientData[[#This Row],[Age]]&lt;=30,"18-30",IF(PatientData[[#This Row],[Age]]&lt;=40,"31-40",IF(PatientData[[#This Row],[Age]]&lt;=50,"41-50",IF(PatientData[[#This Row],[Age]]&lt;=60,"51-60",IF(PatientData[[#This Row],[Age]]&lt;=70,"61-70",IF(PatientData[[#This Row],[Age]]&lt;=80,"71-80","80+"))))))</f>
        <v>51-60</v>
      </c>
    </row>
    <row r="4554" spans="1:13" x14ac:dyDescent="0.25">
      <c r="A4554" t="s">
        <v>4578</v>
      </c>
      <c r="B4554">
        <v>30</v>
      </c>
      <c r="C4554" t="s">
        <v>13</v>
      </c>
      <c r="D4554">
        <v>103</v>
      </c>
      <c r="E4554">
        <v>240.57456798186999</v>
      </c>
      <c r="F4554">
        <v>24.9683063464993</v>
      </c>
      <c r="G4554" t="s">
        <v>14</v>
      </c>
      <c r="H4554" t="s">
        <v>19</v>
      </c>
      <c r="I4554" t="s">
        <v>28</v>
      </c>
      <c r="J4554">
        <v>4</v>
      </c>
      <c r="K4554">
        <v>3299.24</v>
      </c>
      <c r="L4554" t="s">
        <v>16</v>
      </c>
      <c r="M4554" t="str">
        <f>IF(PatientData[[#This Row],[Age]]&lt;=30,"18-30",IF(PatientData[[#This Row],[Age]]&lt;=40,"31-40",IF(PatientData[[#This Row],[Age]]&lt;=50,"41-50",IF(PatientData[[#This Row],[Age]]&lt;=60,"51-60",IF(PatientData[[#This Row],[Age]]&lt;=70,"61-70",IF(PatientData[[#This Row],[Age]]&lt;=80,"71-80","80+"))))))</f>
        <v>18-30</v>
      </c>
    </row>
    <row r="4555" spans="1:13" x14ac:dyDescent="0.25">
      <c r="A4555" t="s">
        <v>4579</v>
      </c>
      <c r="B4555">
        <v>75</v>
      </c>
      <c r="C4555" t="s">
        <v>13</v>
      </c>
      <c r="D4555">
        <v>98</v>
      </c>
      <c r="E4555">
        <v>242.907945683875</v>
      </c>
      <c r="F4555">
        <v>19.501743079285902</v>
      </c>
      <c r="G4555" t="s">
        <v>14</v>
      </c>
      <c r="H4555" t="s">
        <v>22</v>
      </c>
      <c r="I4555" t="s">
        <v>15</v>
      </c>
      <c r="J4555">
        <v>0</v>
      </c>
      <c r="K4555">
        <v>4611.08</v>
      </c>
      <c r="L4555" t="s">
        <v>16</v>
      </c>
      <c r="M4555" t="str">
        <f>IF(PatientData[[#This Row],[Age]]&lt;=30,"18-30",IF(PatientData[[#This Row],[Age]]&lt;=40,"31-40",IF(PatientData[[#This Row],[Age]]&lt;=50,"41-50",IF(PatientData[[#This Row],[Age]]&lt;=60,"51-60",IF(PatientData[[#This Row],[Age]]&lt;=70,"61-70",IF(PatientData[[#This Row],[Age]]&lt;=80,"71-80","80+"))))))</f>
        <v>71-80</v>
      </c>
    </row>
    <row r="4556" spans="1:13" x14ac:dyDescent="0.25">
      <c r="A4556" t="s">
        <v>4580</v>
      </c>
      <c r="B4556">
        <v>70</v>
      </c>
      <c r="C4556" t="s">
        <v>13</v>
      </c>
      <c r="D4556">
        <v>122</v>
      </c>
      <c r="E4556">
        <v>233.99779325700999</v>
      </c>
      <c r="F4556">
        <v>27.8498214101805</v>
      </c>
      <c r="G4556" t="s">
        <v>14</v>
      </c>
      <c r="H4556" t="s">
        <v>19</v>
      </c>
      <c r="I4556" t="s">
        <v>28</v>
      </c>
      <c r="J4556">
        <v>1</v>
      </c>
      <c r="K4556">
        <v>2123.85</v>
      </c>
      <c r="L4556" t="s">
        <v>16</v>
      </c>
      <c r="M4556" t="str">
        <f>IF(PatientData[[#This Row],[Age]]&lt;=30,"18-30",IF(PatientData[[#This Row],[Age]]&lt;=40,"31-40",IF(PatientData[[#This Row],[Age]]&lt;=50,"41-50",IF(PatientData[[#This Row],[Age]]&lt;=60,"51-60",IF(PatientData[[#This Row],[Age]]&lt;=70,"61-70",IF(PatientData[[#This Row],[Age]]&lt;=80,"71-80","80+"))))))</f>
        <v>61-70</v>
      </c>
    </row>
    <row r="4557" spans="1:13" x14ac:dyDescent="0.25">
      <c r="A4557" t="s">
        <v>4581</v>
      </c>
      <c r="B4557">
        <v>38</v>
      </c>
      <c r="C4557" t="s">
        <v>13</v>
      </c>
      <c r="D4557" t="s">
        <v>10051</v>
      </c>
      <c r="E4557">
        <v>288.889292423928</v>
      </c>
      <c r="F4557">
        <v>24.6026425891536</v>
      </c>
      <c r="G4557" t="s">
        <v>18</v>
      </c>
      <c r="H4557" t="s">
        <v>19</v>
      </c>
      <c r="I4557" t="s">
        <v>15</v>
      </c>
      <c r="J4557">
        <v>4</v>
      </c>
      <c r="K4557">
        <v>14992.7</v>
      </c>
      <c r="L4557" t="s">
        <v>23</v>
      </c>
      <c r="M4557" t="str">
        <f>IF(PatientData[[#This Row],[Age]]&lt;=30,"18-30",IF(PatientData[[#This Row],[Age]]&lt;=40,"31-40",IF(PatientData[[#This Row],[Age]]&lt;=50,"41-50",IF(PatientData[[#This Row],[Age]]&lt;=60,"51-60",IF(PatientData[[#This Row],[Age]]&lt;=70,"61-70",IF(PatientData[[#This Row],[Age]]&lt;=80,"71-80","80+"))))))</f>
        <v>31-40</v>
      </c>
    </row>
    <row r="4558" spans="1:13" x14ac:dyDescent="0.25">
      <c r="A4558" t="s">
        <v>4582</v>
      </c>
      <c r="B4558">
        <v>70</v>
      </c>
      <c r="C4558" t="s">
        <v>13</v>
      </c>
      <c r="D4558">
        <v>133</v>
      </c>
      <c r="E4558">
        <v>239.37406805891101</v>
      </c>
      <c r="F4558">
        <v>23.507051983791602</v>
      </c>
      <c r="G4558" t="s">
        <v>14</v>
      </c>
      <c r="H4558" t="s">
        <v>19</v>
      </c>
      <c r="I4558" t="s">
        <v>10051</v>
      </c>
      <c r="J4558">
        <v>3</v>
      </c>
      <c r="K4558">
        <v>4533.12</v>
      </c>
      <c r="L4558" t="s">
        <v>16</v>
      </c>
      <c r="M4558" t="str">
        <f>IF(PatientData[[#This Row],[Age]]&lt;=30,"18-30",IF(PatientData[[#This Row],[Age]]&lt;=40,"31-40",IF(PatientData[[#This Row],[Age]]&lt;=50,"41-50",IF(PatientData[[#This Row],[Age]]&lt;=60,"51-60",IF(PatientData[[#This Row],[Age]]&lt;=70,"61-70",IF(PatientData[[#This Row],[Age]]&lt;=80,"71-80","80+"))))))</f>
        <v>61-70</v>
      </c>
    </row>
    <row r="4559" spans="1:13" x14ac:dyDescent="0.25">
      <c r="A4559" t="s">
        <v>4583</v>
      </c>
      <c r="B4559">
        <v>51</v>
      </c>
      <c r="C4559" t="s">
        <v>13</v>
      </c>
      <c r="D4559">
        <v>119</v>
      </c>
      <c r="E4559">
        <v>239.00918326026499</v>
      </c>
      <c r="F4559">
        <v>26.235322500310598</v>
      </c>
      <c r="G4559" t="s">
        <v>14</v>
      </c>
      <c r="H4559" t="s">
        <v>19</v>
      </c>
      <c r="I4559" t="s">
        <v>15</v>
      </c>
      <c r="J4559">
        <v>6</v>
      </c>
      <c r="K4559">
        <v>10311.33</v>
      </c>
      <c r="L4559" t="s">
        <v>16</v>
      </c>
      <c r="M4559" t="str">
        <f>IF(PatientData[[#This Row],[Age]]&lt;=30,"18-30",IF(PatientData[[#This Row],[Age]]&lt;=40,"31-40",IF(PatientData[[#This Row],[Age]]&lt;=50,"41-50",IF(PatientData[[#This Row],[Age]]&lt;=60,"51-60",IF(PatientData[[#This Row],[Age]]&lt;=70,"61-70",IF(PatientData[[#This Row],[Age]]&lt;=80,"71-80","80+"))))))</f>
        <v>51-60</v>
      </c>
    </row>
    <row r="4560" spans="1:13" x14ac:dyDescent="0.25">
      <c r="A4560" t="s">
        <v>4584</v>
      </c>
      <c r="B4560">
        <v>45</v>
      </c>
      <c r="C4560" t="s">
        <v>13</v>
      </c>
      <c r="D4560">
        <v>133</v>
      </c>
      <c r="E4560">
        <v>237.67621816143301</v>
      </c>
      <c r="F4560">
        <v>21.160116846531299</v>
      </c>
      <c r="G4560" t="s">
        <v>18</v>
      </c>
      <c r="H4560" t="s">
        <v>19</v>
      </c>
      <c r="I4560" t="s">
        <v>15</v>
      </c>
      <c r="J4560">
        <v>6</v>
      </c>
      <c r="K4560">
        <v>14818.71</v>
      </c>
      <c r="L4560" t="s">
        <v>16</v>
      </c>
      <c r="M4560" t="str">
        <f>IF(PatientData[[#This Row],[Age]]&lt;=30,"18-30",IF(PatientData[[#This Row],[Age]]&lt;=40,"31-40",IF(PatientData[[#This Row],[Age]]&lt;=50,"41-50",IF(PatientData[[#This Row],[Age]]&lt;=60,"51-60",IF(PatientData[[#This Row],[Age]]&lt;=70,"61-70",IF(PatientData[[#This Row],[Age]]&lt;=80,"71-80","80+"))))))</f>
        <v>41-50</v>
      </c>
    </row>
    <row r="4561" spans="1:13" x14ac:dyDescent="0.25">
      <c r="A4561" t="s">
        <v>4585</v>
      </c>
      <c r="B4561">
        <v>63</v>
      </c>
      <c r="C4561" t="s">
        <v>13</v>
      </c>
      <c r="D4561">
        <v>110</v>
      </c>
      <c r="E4561">
        <v>188.567263947008</v>
      </c>
      <c r="F4561">
        <v>28.3622665064625</v>
      </c>
      <c r="G4561" t="s">
        <v>36</v>
      </c>
      <c r="H4561" t="s">
        <v>19</v>
      </c>
      <c r="I4561" t="s">
        <v>26</v>
      </c>
      <c r="J4561">
        <v>2</v>
      </c>
      <c r="K4561">
        <v>4928.8100000000004</v>
      </c>
      <c r="L4561" t="s">
        <v>16</v>
      </c>
      <c r="M4561" t="str">
        <f>IF(PatientData[[#This Row],[Age]]&lt;=30,"18-30",IF(PatientData[[#This Row],[Age]]&lt;=40,"31-40",IF(PatientData[[#This Row],[Age]]&lt;=50,"41-50",IF(PatientData[[#This Row],[Age]]&lt;=60,"51-60",IF(PatientData[[#This Row],[Age]]&lt;=70,"61-70",IF(PatientData[[#This Row],[Age]]&lt;=80,"71-80","80+"))))))</f>
        <v>61-70</v>
      </c>
    </row>
    <row r="4562" spans="1:13" x14ac:dyDescent="0.25">
      <c r="A4562" t="s">
        <v>4586</v>
      </c>
      <c r="B4562">
        <v>56</v>
      </c>
      <c r="C4562" t="s">
        <v>13</v>
      </c>
      <c r="D4562">
        <v>105</v>
      </c>
      <c r="E4562">
        <v>260.65427326411998</v>
      </c>
      <c r="F4562">
        <v>28.8482371797814</v>
      </c>
      <c r="G4562" t="s">
        <v>14</v>
      </c>
      <c r="H4562" t="s">
        <v>19</v>
      </c>
      <c r="I4562" t="s">
        <v>15</v>
      </c>
      <c r="J4562">
        <v>5</v>
      </c>
      <c r="K4562">
        <v>14769.97</v>
      </c>
      <c r="L4562" t="s">
        <v>16</v>
      </c>
      <c r="M4562" t="str">
        <f>IF(PatientData[[#This Row],[Age]]&lt;=30,"18-30",IF(PatientData[[#This Row],[Age]]&lt;=40,"31-40",IF(PatientData[[#This Row],[Age]]&lt;=50,"41-50",IF(PatientData[[#This Row],[Age]]&lt;=60,"51-60",IF(PatientData[[#This Row],[Age]]&lt;=70,"61-70",IF(PatientData[[#This Row],[Age]]&lt;=80,"71-80","80+"))))))</f>
        <v>51-60</v>
      </c>
    </row>
    <row r="4563" spans="1:13" x14ac:dyDescent="0.25">
      <c r="A4563" t="s">
        <v>4587</v>
      </c>
      <c r="B4563">
        <v>58</v>
      </c>
      <c r="C4563" t="s">
        <v>25</v>
      </c>
      <c r="D4563">
        <v>106</v>
      </c>
      <c r="E4563">
        <v>232.40645145769</v>
      </c>
      <c r="F4563">
        <v>29.4089001790331</v>
      </c>
      <c r="G4563" t="s">
        <v>18</v>
      </c>
      <c r="H4563" t="s">
        <v>19</v>
      </c>
      <c r="I4563" t="s">
        <v>28</v>
      </c>
      <c r="J4563">
        <v>2</v>
      </c>
      <c r="K4563">
        <v>3799.72</v>
      </c>
      <c r="L4563" t="s">
        <v>23</v>
      </c>
      <c r="M4563" t="str">
        <f>IF(PatientData[[#This Row],[Age]]&lt;=30,"18-30",IF(PatientData[[#This Row],[Age]]&lt;=40,"31-40",IF(PatientData[[#This Row],[Age]]&lt;=50,"41-50",IF(PatientData[[#This Row],[Age]]&lt;=60,"51-60",IF(PatientData[[#This Row],[Age]]&lt;=70,"61-70",IF(PatientData[[#This Row],[Age]]&lt;=80,"71-80","80+"))))))</f>
        <v>51-60</v>
      </c>
    </row>
    <row r="4564" spans="1:13" x14ac:dyDescent="0.25">
      <c r="A4564" t="s">
        <v>4588</v>
      </c>
      <c r="B4564">
        <v>56</v>
      </c>
      <c r="C4564" t="s">
        <v>25</v>
      </c>
      <c r="D4564">
        <v>156</v>
      </c>
      <c r="E4564">
        <v>155.21821624497099</v>
      </c>
      <c r="F4564">
        <v>26.957444904514499</v>
      </c>
      <c r="G4564" t="s">
        <v>14</v>
      </c>
      <c r="H4564" t="s">
        <v>22</v>
      </c>
      <c r="I4564" t="s">
        <v>15</v>
      </c>
      <c r="J4564">
        <v>3</v>
      </c>
      <c r="K4564">
        <v>4185.88</v>
      </c>
      <c r="L4564" t="s">
        <v>16</v>
      </c>
      <c r="M4564" t="str">
        <f>IF(PatientData[[#This Row],[Age]]&lt;=30,"18-30",IF(PatientData[[#This Row],[Age]]&lt;=40,"31-40",IF(PatientData[[#This Row],[Age]]&lt;=50,"41-50",IF(PatientData[[#This Row],[Age]]&lt;=60,"51-60",IF(PatientData[[#This Row],[Age]]&lt;=70,"61-70",IF(PatientData[[#This Row],[Age]]&lt;=80,"71-80","80+"))))))</f>
        <v>51-60</v>
      </c>
    </row>
    <row r="4565" spans="1:13" x14ac:dyDescent="0.25">
      <c r="A4565" t="s">
        <v>4589</v>
      </c>
      <c r="B4565">
        <v>42</v>
      </c>
      <c r="C4565" t="s">
        <v>25</v>
      </c>
      <c r="D4565">
        <v>113</v>
      </c>
      <c r="E4565">
        <v>203.74417225174699</v>
      </c>
      <c r="F4565">
        <v>25.3090961634683</v>
      </c>
      <c r="G4565" t="s">
        <v>14</v>
      </c>
      <c r="H4565" t="s">
        <v>19</v>
      </c>
      <c r="I4565" t="s">
        <v>28</v>
      </c>
      <c r="J4565">
        <v>3</v>
      </c>
      <c r="K4565">
        <v>4282.51</v>
      </c>
      <c r="L4565" t="s">
        <v>16</v>
      </c>
      <c r="M4565" t="str">
        <f>IF(PatientData[[#This Row],[Age]]&lt;=30,"18-30",IF(PatientData[[#This Row],[Age]]&lt;=40,"31-40",IF(PatientData[[#This Row],[Age]]&lt;=50,"41-50",IF(PatientData[[#This Row],[Age]]&lt;=60,"51-60",IF(PatientData[[#This Row],[Age]]&lt;=70,"61-70",IF(PatientData[[#This Row],[Age]]&lt;=80,"71-80","80+"))))))</f>
        <v>41-50</v>
      </c>
    </row>
    <row r="4566" spans="1:13" x14ac:dyDescent="0.25">
      <c r="A4566" t="s">
        <v>4590</v>
      </c>
      <c r="B4566">
        <v>52</v>
      </c>
      <c r="C4566" t="s">
        <v>25</v>
      </c>
      <c r="D4566">
        <v>126</v>
      </c>
      <c r="E4566">
        <v>218.049035336413</v>
      </c>
      <c r="F4566">
        <v>36.380535876976502</v>
      </c>
      <c r="G4566" t="s">
        <v>14</v>
      </c>
      <c r="H4566" t="s">
        <v>19</v>
      </c>
      <c r="I4566" t="s">
        <v>15</v>
      </c>
      <c r="J4566">
        <v>8</v>
      </c>
      <c r="K4566">
        <v>15750.22</v>
      </c>
      <c r="L4566" t="s">
        <v>16</v>
      </c>
      <c r="M4566" t="str">
        <f>IF(PatientData[[#This Row],[Age]]&lt;=30,"18-30",IF(PatientData[[#This Row],[Age]]&lt;=40,"31-40",IF(PatientData[[#This Row],[Age]]&lt;=50,"41-50",IF(PatientData[[#This Row],[Age]]&lt;=60,"51-60",IF(PatientData[[#This Row],[Age]]&lt;=70,"61-70",IF(PatientData[[#This Row],[Age]]&lt;=80,"71-80","80+"))))))</f>
        <v>51-60</v>
      </c>
    </row>
    <row r="4567" spans="1:13" x14ac:dyDescent="0.25">
      <c r="A4567" t="s">
        <v>4591</v>
      </c>
      <c r="B4567">
        <v>79</v>
      </c>
      <c r="C4567" t="s">
        <v>13</v>
      </c>
      <c r="D4567">
        <v>122</v>
      </c>
      <c r="E4567">
        <v>145.85069020663201</v>
      </c>
      <c r="F4567">
        <v>28.2054757145421</v>
      </c>
      <c r="G4567" t="s">
        <v>14</v>
      </c>
      <c r="H4567" t="s">
        <v>19</v>
      </c>
      <c r="I4567" t="s">
        <v>15</v>
      </c>
      <c r="J4567">
        <v>3</v>
      </c>
      <c r="K4567">
        <v>9677.19</v>
      </c>
      <c r="L4567" t="s">
        <v>43</v>
      </c>
      <c r="M4567" t="str">
        <f>IF(PatientData[[#This Row],[Age]]&lt;=30,"18-30",IF(PatientData[[#This Row],[Age]]&lt;=40,"31-40",IF(PatientData[[#This Row],[Age]]&lt;=50,"41-50",IF(PatientData[[#This Row],[Age]]&lt;=60,"51-60",IF(PatientData[[#This Row],[Age]]&lt;=70,"61-70",IF(PatientData[[#This Row],[Age]]&lt;=80,"71-80","80+"))))))</f>
        <v>71-80</v>
      </c>
    </row>
    <row r="4568" spans="1:13" x14ac:dyDescent="0.25">
      <c r="A4568" t="s">
        <v>4592</v>
      </c>
      <c r="B4568">
        <v>59</v>
      </c>
      <c r="C4568" t="s">
        <v>25</v>
      </c>
      <c r="D4568">
        <v>129</v>
      </c>
      <c r="E4568">
        <v>135.93229408730701</v>
      </c>
      <c r="F4568">
        <v>29.290332603366</v>
      </c>
      <c r="G4568" t="s">
        <v>14</v>
      </c>
      <c r="H4568" t="s">
        <v>19</v>
      </c>
      <c r="I4568" t="s">
        <v>28</v>
      </c>
      <c r="J4568">
        <v>1</v>
      </c>
      <c r="K4568">
        <v>3058.56</v>
      </c>
      <c r="L4568" t="s">
        <v>16</v>
      </c>
      <c r="M4568" t="str">
        <f>IF(PatientData[[#This Row],[Age]]&lt;=30,"18-30",IF(PatientData[[#This Row],[Age]]&lt;=40,"31-40",IF(PatientData[[#This Row],[Age]]&lt;=50,"41-50",IF(PatientData[[#This Row],[Age]]&lt;=60,"51-60",IF(PatientData[[#This Row],[Age]]&lt;=70,"61-70",IF(PatientData[[#This Row],[Age]]&lt;=80,"71-80","80+"))))))</f>
        <v>51-60</v>
      </c>
    </row>
    <row r="4569" spans="1:13" x14ac:dyDescent="0.25">
      <c r="A4569" t="s">
        <v>4593</v>
      </c>
      <c r="B4569">
        <v>58</v>
      </c>
      <c r="C4569" t="s">
        <v>13</v>
      </c>
      <c r="D4569">
        <v>123</v>
      </c>
      <c r="E4569">
        <v>290.09092760334198</v>
      </c>
      <c r="F4569">
        <v>24.965000086567802</v>
      </c>
      <c r="G4569" t="s">
        <v>36</v>
      </c>
      <c r="H4569" t="s">
        <v>19</v>
      </c>
      <c r="I4569" t="s">
        <v>15</v>
      </c>
      <c r="J4569">
        <v>7</v>
      </c>
      <c r="K4569">
        <v>8828.18</v>
      </c>
      <c r="L4569" t="s">
        <v>23</v>
      </c>
      <c r="M4569" t="str">
        <f>IF(PatientData[[#This Row],[Age]]&lt;=30,"18-30",IF(PatientData[[#This Row],[Age]]&lt;=40,"31-40",IF(PatientData[[#This Row],[Age]]&lt;=50,"41-50",IF(PatientData[[#This Row],[Age]]&lt;=60,"51-60",IF(PatientData[[#This Row],[Age]]&lt;=70,"61-70",IF(PatientData[[#This Row],[Age]]&lt;=80,"71-80","80+"))))))</f>
        <v>51-60</v>
      </c>
    </row>
    <row r="4570" spans="1:13" x14ac:dyDescent="0.25">
      <c r="A4570" t="s">
        <v>4594</v>
      </c>
      <c r="B4570">
        <v>64</v>
      </c>
      <c r="C4570" t="s">
        <v>13</v>
      </c>
      <c r="D4570">
        <v>124</v>
      </c>
      <c r="E4570">
        <v>250.72502847513499</v>
      </c>
      <c r="F4570">
        <v>23.523581555776499</v>
      </c>
      <c r="G4570" t="s">
        <v>14</v>
      </c>
      <c r="H4570" t="s">
        <v>22</v>
      </c>
      <c r="I4570" t="s">
        <v>15</v>
      </c>
      <c r="J4570">
        <v>2</v>
      </c>
      <c r="K4570">
        <v>6849.4</v>
      </c>
      <c r="L4570" t="s">
        <v>20</v>
      </c>
      <c r="M4570" t="str">
        <f>IF(PatientData[[#This Row],[Age]]&lt;=30,"18-30",IF(PatientData[[#This Row],[Age]]&lt;=40,"31-40",IF(PatientData[[#This Row],[Age]]&lt;=50,"41-50",IF(PatientData[[#This Row],[Age]]&lt;=60,"51-60",IF(PatientData[[#This Row],[Age]]&lt;=70,"61-70",IF(PatientData[[#This Row],[Age]]&lt;=80,"71-80","80+"))))))</f>
        <v>61-70</v>
      </c>
    </row>
    <row r="4571" spans="1:13" x14ac:dyDescent="0.25">
      <c r="A4571" t="s">
        <v>4595</v>
      </c>
      <c r="B4571">
        <v>76</v>
      </c>
      <c r="C4571" t="s">
        <v>25</v>
      </c>
      <c r="D4571">
        <v>106</v>
      </c>
      <c r="E4571">
        <v>226.404882706509</v>
      </c>
      <c r="F4571">
        <v>27.048740234406999</v>
      </c>
      <c r="G4571" t="s">
        <v>18</v>
      </c>
      <c r="H4571" t="s">
        <v>19</v>
      </c>
      <c r="I4571" t="s">
        <v>26</v>
      </c>
      <c r="J4571">
        <v>4</v>
      </c>
      <c r="K4571">
        <v>15886.13</v>
      </c>
      <c r="L4571" t="s">
        <v>16</v>
      </c>
      <c r="M4571" t="str">
        <f>IF(PatientData[[#This Row],[Age]]&lt;=30,"18-30",IF(PatientData[[#This Row],[Age]]&lt;=40,"31-40",IF(PatientData[[#This Row],[Age]]&lt;=50,"41-50",IF(PatientData[[#This Row],[Age]]&lt;=60,"51-60",IF(PatientData[[#This Row],[Age]]&lt;=70,"61-70",IF(PatientData[[#This Row],[Age]]&lt;=80,"71-80","80+"))))))</f>
        <v>71-80</v>
      </c>
    </row>
    <row r="4572" spans="1:13" x14ac:dyDescent="0.25">
      <c r="A4572" t="s">
        <v>4596</v>
      </c>
      <c r="B4572">
        <v>61</v>
      </c>
      <c r="C4572" t="s">
        <v>25</v>
      </c>
      <c r="D4572">
        <v>137</v>
      </c>
      <c r="E4572">
        <v>253.85652644637199</v>
      </c>
      <c r="F4572">
        <v>17.307154244891102</v>
      </c>
      <c r="G4572" t="s">
        <v>36</v>
      </c>
      <c r="H4572" t="s">
        <v>22</v>
      </c>
      <c r="I4572" t="s">
        <v>26</v>
      </c>
      <c r="J4572">
        <v>4</v>
      </c>
      <c r="K4572">
        <v>6107.68</v>
      </c>
      <c r="L4572" t="s">
        <v>20</v>
      </c>
      <c r="M4572" t="str">
        <f>IF(PatientData[[#This Row],[Age]]&lt;=30,"18-30",IF(PatientData[[#This Row],[Age]]&lt;=40,"31-40",IF(PatientData[[#This Row],[Age]]&lt;=50,"41-50",IF(PatientData[[#This Row],[Age]]&lt;=60,"51-60",IF(PatientData[[#This Row],[Age]]&lt;=70,"61-70",IF(PatientData[[#This Row],[Age]]&lt;=80,"71-80","80+"))))))</f>
        <v>61-70</v>
      </c>
    </row>
    <row r="4573" spans="1:13" x14ac:dyDescent="0.25">
      <c r="A4573" t="s">
        <v>4597</v>
      </c>
      <c r="B4573">
        <v>49</v>
      </c>
      <c r="C4573" t="s">
        <v>13</v>
      </c>
      <c r="D4573" t="s">
        <v>10051</v>
      </c>
      <c r="E4573">
        <v>232.09290989725</v>
      </c>
      <c r="F4573">
        <v>23.510222545019701</v>
      </c>
      <c r="G4573" t="s">
        <v>36</v>
      </c>
      <c r="H4573" t="s">
        <v>19</v>
      </c>
      <c r="I4573" t="s">
        <v>15</v>
      </c>
      <c r="J4573">
        <v>3</v>
      </c>
      <c r="K4573">
        <v>14149.12</v>
      </c>
      <c r="L4573" t="s">
        <v>16</v>
      </c>
      <c r="M4573" t="str">
        <f>IF(PatientData[[#This Row],[Age]]&lt;=30,"18-30",IF(PatientData[[#This Row],[Age]]&lt;=40,"31-40",IF(PatientData[[#This Row],[Age]]&lt;=50,"41-50",IF(PatientData[[#This Row],[Age]]&lt;=60,"51-60",IF(PatientData[[#This Row],[Age]]&lt;=70,"61-70",IF(PatientData[[#This Row],[Age]]&lt;=80,"71-80","80+"))))))</f>
        <v>41-50</v>
      </c>
    </row>
    <row r="4574" spans="1:13" x14ac:dyDescent="0.25">
      <c r="A4574" t="s">
        <v>4598</v>
      </c>
      <c r="B4574">
        <v>38</v>
      </c>
      <c r="C4574" t="s">
        <v>13</v>
      </c>
      <c r="D4574">
        <v>143</v>
      </c>
      <c r="E4574">
        <v>196.627231206967</v>
      </c>
      <c r="F4574">
        <v>27.9150843917967</v>
      </c>
      <c r="G4574" t="s">
        <v>14</v>
      </c>
      <c r="H4574" t="s">
        <v>22</v>
      </c>
      <c r="I4574" t="s">
        <v>15</v>
      </c>
      <c r="J4574">
        <v>3</v>
      </c>
      <c r="K4574">
        <v>8351.7900000000009</v>
      </c>
      <c r="L4574" t="s">
        <v>16</v>
      </c>
      <c r="M4574" t="str">
        <f>IF(PatientData[[#This Row],[Age]]&lt;=30,"18-30",IF(PatientData[[#This Row],[Age]]&lt;=40,"31-40",IF(PatientData[[#This Row],[Age]]&lt;=50,"41-50",IF(PatientData[[#This Row],[Age]]&lt;=60,"51-60",IF(PatientData[[#This Row],[Age]]&lt;=70,"61-70",IF(PatientData[[#This Row],[Age]]&lt;=80,"71-80","80+"))))))</f>
        <v>31-40</v>
      </c>
    </row>
    <row r="4575" spans="1:13" x14ac:dyDescent="0.25">
      <c r="A4575" t="s">
        <v>4599</v>
      </c>
      <c r="B4575">
        <v>23</v>
      </c>
      <c r="C4575" t="s">
        <v>25</v>
      </c>
      <c r="D4575">
        <v>118</v>
      </c>
      <c r="E4575">
        <v>244.59387452232801</v>
      </c>
      <c r="F4575">
        <v>33.314797311651901</v>
      </c>
      <c r="G4575" t="s">
        <v>18</v>
      </c>
      <c r="H4575" t="s">
        <v>22</v>
      </c>
      <c r="I4575" t="s">
        <v>15</v>
      </c>
      <c r="J4575">
        <v>3</v>
      </c>
      <c r="K4575">
        <v>13040.3</v>
      </c>
      <c r="L4575" t="s">
        <v>23</v>
      </c>
      <c r="M4575" t="str">
        <f>IF(PatientData[[#This Row],[Age]]&lt;=30,"18-30",IF(PatientData[[#This Row],[Age]]&lt;=40,"31-40",IF(PatientData[[#This Row],[Age]]&lt;=50,"41-50",IF(PatientData[[#This Row],[Age]]&lt;=60,"51-60",IF(PatientData[[#This Row],[Age]]&lt;=70,"61-70",IF(PatientData[[#This Row],[Age]]&lt;=80,"71-80","80+"))))))</f>
        <v>18-30</v>
      </c>
    </row>
    <row r="4576" spans="1:13" x14ac:dyDescent="0.25">
      <c r="A4576" t="s">
        <v>4600</v>
      </c>
      <c r="B4576">
        <v>47</v>
      </c>
      <c r="C4576" t="s">
        <v>25</v>
      </c>
      <c r="D4576">
        <v>140</v>
      </c>
      <c r="E4576">
        <v>232.16534913805901</v>
      </c>
      <c r="F4576">
        <v>18.542079481312499</v>
      </c>
      <c r="G4576" t="s">
        <v>18</v>
      </c>
      <c r="H4576" t="s">
        <v>22</v>
      </c>
      <c r="I4576" t="s">
        <v>15</v>
      </c>
      <c r="J4576">
        <v>2</v>
      </c>
      <c r="K4576">
        <v>9124.5300000000007</v>
      </c>
      <c r="L4576" t="s">
        <v>43</v>
      </c>
      <c r="M4576" t="str">
        <f>IF(PatientData[[#This Row],[Age]]&lt;=30,"18-30",IF(PatientData[[#This Row],[Age]]&lt;=40,"31-40",IF(PatientData[[#This Row],[Age]]&lt;=50,"41-50",IF(PatientData[[#This Row],[Age]]&lt;=60,"51-60",IF(PatientData[[#This Row],[Age]]&lt;=70,"61-70",IF(PatientData[[#This Row],[Age]]&lt;=80,"71-80","80+"))))))</f>
        <v>41-50</v>
      </c>
    </row>
    <row r="4577" spans="1:13" x14ac:dyDescent="0.25">
      <c r="A4577" t="s">
        <v>4601</v>
      </c>
      <c r="B4577">
        <v>56</v>
      </c>
      <c r="C4577" t="s">
        <v>25</v>
      </c>
      <c r="D4577">
        <v>116</v>
      </c>
      <c r="E4577">
        <v>228.650233426943</v>
      </c>
      <c r="F4577">
        <v>35.933904179537599</v>
      </c>
      <c r="G4577" t="s">
        <v>36</v>
      </c>
      <c r="H4577" t="s">
        <v>19</v>
      </c>
      <c r="I4577" t="s">
        <v>26</v>
      </c>
      <c r="J4577">
        <v>5</v>
      </c>
      <c r="K4577">
        <v>12425.4</v>
      </c>
      <c r="L4577" t="s">
        <v>20</v>
      </c>
      <c r="M4577" t="str">
        <f>IF(PatientData[[#This Row],[Age]]&lt;=30,"18-30",IF(PatientData[[#This Row],[Age]]&lt;=40,"31-40",IF(PatientData[[#This Row],[Age]]&lt;=50,"41-50",IF(PatientData[[#This Row],[Age]]&lt;=60,"51-60",IF(PatientData[[#This Row],[Age]]&lt;=70,"61-70",IF(PatientData[[#This Row],[Age]]&lt;=80,"71-80","80+"))))))</f>
        <v>51-60</v>
      </c>
    </row>
    <row r="4578" spans="1:13" x14ac:dyDescent="0.25">
      <c r="A4578" t="s">
        <v>4602</v>
      </c>
      <c r="B4578">
        <v>66</v>
      </c>
      <c r="C4578" t="s">
        <v>25</v>
      </c>
      <c r="D4578">
        <v>111</v>
      </c>
      <c r="E4578">
        <v>255.194269517896</v>
      </c>
      <c r="F4578">
        <v>24.795765478998401</v>
      </c>
      <c r="G4578" t="s">
        <v>36</v>
      </c>
      <c r="H4578" t="s">
        <v>19</v>
      </c>
      <c r="I4578" t="s">
        <v>15</v>
      </c>
      <c r="J4578">
        <v>4</v>
      </c>
      <c r="K4578">
        <v>8637.39</v>
      </c>
      <c r="L4578" t="s">
        <v>16</v>
      </c>
      <c r="M4578" t="str">
        <f>IF(PatientData[[#This Row],[Age]]&lt;=30,"18-30",IF(PatientData[[#This Row],[Age]]&lt;=40,"31-40",IF(PatientData[[#This Row],[Age]]&lt;=50,"41-50",IF(PatientData[[#This Row],[Age]]&lt;=60,"51-60",IF(PatientData[[#This Row],[Age]]&lt;=70,"61-70",IF(PatientData[[#This Row],[Age]]&lt;=80,"71-80","80+"))))))</f>
        <v>61-70</v>
      </c>
    </row>
    <row r="4579" spans="1:13" x14ac:dyDescent="0.25">
      <c r="A4579" t="s">
        <v>4603</v>
      </c>
      <c r="B4579">
        <v>75</v>
      </c>
      <c r="C4579" t="s">
        <v>25</v>
      </c>
      <c r="D4579">
        <v>140</v>
      </c>
      <c r="E4579">
        <v>178.67137607909899</v>
      </c>
      <c r="F4579">
        <v>32.059535332461799</v>
      </c>
      <c r="G4579" t="s">
        <v>14</v>
      </c>
      <c r="H4579" t="s">
        <v>22</v>
      </c>
      <c r="I4579" t="s">
        <v>15</v>
      </c>
      <c r="J4579">
        <v>1</v>
      </c>
      <c r="K4579">
        <v>7604.68</v>
      </c>
      <c r="L4579" t="s">
        <v>16</v>
      </c>
      <c r="M4579" t="str">
        <f>IF(PatientData[[#This Row],[Age]]&lt;=30,"18-30",IF(PatientData[[#This Row],[Age]]&lt;=40,"31-40",IF(PatientData[[#This Row],[Age]]&lt;=50,"41-50",IF(PatientData[[#This Row],[Age]]&lt;=60,"51-60",IF(PatientData[[#This Row],[Age]]&lt;=70,"61-70",IF(PatientData[[#This Row],[Age]]&lt;=80,"71-80","80+"))))))</f>
        <v>71-80</v>
      </c>
    </row>
    <row r="4580" spans="1:13" x14ac:dyDescent="0.25">
      <c r="A4580" t="s">
        <v>4604</v>
      </c>
      <c r="B4580">
        <v>58</v>
      </c>
      <c r="C4580" t="s">
        <v>25</v>
      </c>
      <c r="D4580">
        <v>122</v>
      </c>
      <c r="E4580">
        <v>214.79764589894401</v>
      </c>
      <c r="F4580">
        <v>28.389916385178001</v>
      </c>
      <c r="G4580" t="s">
        <v>18</v>
      </c>
      <c r="H4580" t="s">
        <v>19</v>
      </c>
      <c r="I4580" t="s">
        <v>26</v>
      </c>
      <c r="J4580">
        <v>7</v>
      </c>
      <c r="K4580">
        <v>16805.759999999998</v>
      </c>
      <c r="L4580" t="s">
        <v>16</v>
      </c>
      <c r="M4580" t="str">
        <f>IF(PatientData[[#This Row],[Age]]&lt;=30,"18-30",IF(PatientData[[#This Row],[Age]]&lt;=40,"31-40",IF(PatientData[[#This Row],[Age]]&lt;=50,"41-50",IF(PatientData[[#This Row],[Age]]&lt;=60,"51-60",IF(PatientData[[#This Row],[Age]]&lt;=70,"61-70",IF(PatientData[[#This Row],[Age]]&lt;=80,"71-80","80+"))))))</f>
        <v>51-60</v>
      </c>
    </row>
    <row r="4581" spans="1:13" x14ac:dyDescent="0.25">
      <c r="A4581" t="s">
        <v>4605</v>
      </c>
      <c r="B4581">
        <v>63</v>
      </c>
      <c r="C4581" t="s">
        <v>25</v>
      </c>
      <c r="D4581">
        <v>127</v>
      </c>
      <c r="E4581">
        <v>242.27690540803701</v>
      </c>
      <c r="F4581">
        <v>31.418617014107699</v>
      </c>
      <c r="G4581" t="s">
        <v>14</v>
      </c>
      <c r="H4581" t="s">
        <v>19</v>
      </c>
      <c r="I4581" t="s">
        <v>28</v>
      </c>
      <c r="J4581">
        <v>4</v>
      </c>
      <c r="K4581">
        <v>4208.9799999999996</v>
      </c>
      <c r="L4581" t="s">
        <v>16</v>
      </c>
      <c r="M4581" t="str">
        <f>IF(PatientData[[#This Row],[Age]]&lt;=30,"18-30",IF(PatientData[[#This Row],[Age]]&lt;=40,"31-40",IF(PatientData[[#This Row],[Age]]&lt;=50,"41-50",IF(PatientData[[#This Row],[Age]]&lt;=60,"51-60",IF(PatientData[[#This Row],[Age]]&lt;=70,"61-70",IF(PatientData[[#This Row],[Age]]&lt;=80,"71-80","80+"))))))</f>
        <v>61-70</v>
      </c>
    </row>
    <row r="4582" spans="1:13" x14ac:dyDescent="0.25">
      <c r="A4582" t="s">
        <v>4606</v>
      </c>
      <c r="B4582">
        <v>44</v>
      </c>
      <c r="C4582" t="s">
        <v>25</v>
      </c>
      <c r="D4582">
        <v>147</v>
      </c>
      <c r="E4582" t="s">
        <v>10051</v>
      </c>
      <c r="F4582">
        <v>29.1684206962607</v>
      </c>
      <c r="G4582" t="s">
        <v>14</v>
      </c>
      <c r="H4582" t="s">
        <v>19</v>
      </c>
      <c r="I4582" t="s">
        <v>28</v>
      </c>
      <c r="J4582">
        <v>4</v>
      </c>
      <c r="K4582">
        <v>7814.36</v>
      </c>
      <c r="L4582" t="s">
        <v>23</v>
      </c>
      <c r="M4582" t="str">
        <f>IF(PatientData[[#This Row],[Age]]&lt;=30,"18-30",IF(PatientData[[#This Row],[Age]]&lt;=40,"31-40",IF(PatientData[[#This Row],[Age]]&lt;=50,"41-50",IF(PatientData[[#This Row],[Age]]&lt;=60,"51-60",IF(PatientData[[#This Row],[Age]]&lt;=70,"61-70",IF(PatientData[[#This Row],[Age]]&lt;=80,"71-80","80+"))))))</f>
        <v>41-50</v>
      </c>
    </row>
    <row r="4583" spans="1:13" x14ac:dyDescent="0.25">
      <c r="A4583" t="s">
        <v>4607</v>
      </c>
      <c r="B4583">
        <v>62</v>
      </c>
      <c r="C4583" t="s">
        <v>13</v>
      </c>
      <c r="D4583">
        <v>90</v>
      </c>
      <c r="E4583">
        <v>198.62305753283599</v>
      </c>
      <c r="F4583">
        <v>28.686837923655599</v>
      </c>
      <c r="G4583" t="s">
        <v>18</v>
      </c>
      <c r="H4583" t="s">
        <v>22</v>
      </c>
      <c r="I4583" t="s">
        <v>15</v>
      </c>
      <c r="J4583">
        <v>4</v>
      </c>
      <c r="K4583">
        <v>7111.58</v>
      </c>
      <c r="L4583" t="s">
        <v>16</v>
      </c>
      <c r="M4583" t="str">
        <f>IF(PatientData[[#This Row],[Age]]&lt;=30,"18-30",IF(PatientData[[#This Row],[Age]]&lt;=40,"31-40",IF(PatientData[[#This Row],[Age]]&lt;=50,"41-50",IF(PatientData[[#This Row],[Age]]&lt;=60,"51-60",IF(PatientData[[#This Row],[Age]]&lt;=70,"61-70",IF(PatientData[[#This Row],[Age]]&lt;=80,"71-80","80+"))))))</f>
        <v>61-70</v>
      </c>
    </row>
    <row r="4584" spans="1:13" x14ac:dyDescent="0.25">
      <c r="A4584" t="s">
        <v>4608</v>
      </c>
      <c r="B4584">
        <v>55</v>
      </c>
      <c r="C4584" t="s">
        <v>13</v>
      </c>
      <c r="D4584">
        <v>131</v>
      </c>
      <c r="E4584">
        <v>185.993236458719</v>
      </c>
      <c r="F4584">
        <v>30.745173989386299</v>
      </c>
      <c r="G4584" t="s">
        <v>18</v>
      </c>
      <c r="H4584" t="s">
        <v>22</v>
      </c>
      <c r="I4584" t="s">
        <v>15</v>
      </c>
      <c r="J4584">
        <v>3</v>
      </c>
      <c r="K4584">
        <v>14514.33</v>
      </c>
      <c r="L4584" t="s">
        <v>23</v>
      </c>
      <c r="M4584" t="str">
        <f>IF(PatientData[[#This Row],[Age]]&lt;=30,"18-30",IF(PatientData[[#This Row],[Age]]&lt;=40,"31-40",IF(PatientData[[#This Row],[Age]]&lt;=50,"41-50",IF(PatientData[[#This Row],[Age]]&lt;=60,"51-60",IF(PatientData[[#This Row],[Age]]&lt;=70,"61-70",IF(PatientData[[#This Row],[Age]]&lt;=80,"71-80","80+"))))))</f>
        <v>51-60</v>
      </c>
    </row>
    <row r="4585" spans="1:13" x14ac:dyDescent="0.25">
      <c r="A4585" t="s">
        <v>4609</v>
      </c>
      <c r="B4585">
        <v>39</v>
      </c>
      <c r="C4585" t="s">
        <v>25</v>
      </c>
      <c r="D4585">
        <v>135</v>
      </c>
      <c r="E4585">
        <v>220.546738301636</v>
      </c>
      <c r="F4585">
        <v>35.4644460743027</v>
      </c>
      <c r="G4585" t="s">
        <v>18</v>
      </c>
      <c r="H4585" t="s">
        <v>19</v>
      </c>
      <c r="I4585" t="s">
        <v>15</v>
      </c>
      <c r="J4585">
        <v>0</v>
      </c>
      <c r="K4585">
        <v>5965.27</v>
      </c>
      <c r="L4585" t="s">
        <v>20</v>
      </c>
      <c r="M4585" t="str">
        <f>IF(PatientData[[#This Row],[Age]]&lt;=30,"18-30",IF(PatientData[[#This Row],[Age]]&lt;=40,"31-40",IF(PatientData[[#This Row],[Age]]&lt;=50,"41-50",IF(PatientData[[#This Row],[Age]]&lt;=60,"51-60",IF(PatientData[[#This Row],[Age]]&lt;=70,"61-70",IF(PatientData[[#This Row],[Age]]&lt;=80,"71-80","80+"))))))</f>
        <v>31-40</v>
      </c>
    </row>
    <row r="4586" spans="1:13" x14ac:dyDescent="0.25">
      <c r="A4586" t="s">
        <v>4610</v>
      </c>
      <c r="B4586">
        <v>62</v>
      </c>
      <c r="C4586" t="s">
        <v>25</v>
      </c>
      <c r="D4586">
        <v>134</v>
      </c>
      <c r="E4586">
        <v>238.77816959350201</v>
      </c>
      <c r="F4586">
        <v>19.481915531105098</v>
      </c>
      <c r="G4586" t="s">
        <v>18</v>
      </c>
      <c r="H4586" t="s">
        <v>22</v>
      </c>
      <c r="I4586" t="s">
        <v>26</v>
      </c>
      <c r="J4586">
        <v>6</v>
      </c>
      <c r="K4586">
        <v>12343.01</v>
      </c>
      <c r="L4586" t="s">
        <v>43</v>
      </c>
      <c r="M4586" t="str">
        <f>IF(PatientData[[#This Row],[Age]]&lt;=30,"18-30",IF(PatientData[[#This Row],[Age]]&lt;=40,"31-40",IF(PatientData[[#This Row],[Age]]&lt;=50,"41-50",IF(PatientData[[#This Row],[Age]]&lt;=60,"51-60",IF(PatientData[[#This Row],[Age]]&lt;=70,"61-70",IF(PatientData[[#This Row],[Age]]&lt;=80,"71-80","80+"))))))</f>
        <v>61-70</v>
      </c>
    </row>
    <row r="4587" spans="1:13" x14ac:dyDescent="0.25">
      <c r="A4587" t="s">
        <v>4611</v>
      </c>
      <c r="B4587">
        <v>67</v>
      </c>
      <c r="C4587" t="s">
        <v>25</v>
      </c>
      <c r="D4587">
        <v>138</v>
      </c>
      <c r="E4587">
        <v>261.08383478736101</v>
      </c>
      <c r="F4587">
        <v>25.253320016683698</v>
      </c>
      <c r="G4587" t="s">
        <v>36</v>
      </c>
      <c r="H4587" t="s">
        <v>22</v>
      </c>
      <c r="I4587" t="s">
        <v>26</v>
      </c>
      <c r="J4587">
        <v>5</v>
      </c>
      <c r="K4587">
        <v>12065.31</v>
      </c>
      <c r="L4587" t="s">
        <v>23</v>
      </c>
      <c r="M4587" t="str">
        <f>IF(PatientData[[#This Row],[Age]]&lt;=30,"18-30",IF(PatientData[[#This Row],[Age]]&lt;=40,"31-40",IF(PatientData[[#This Row],[Age]]&lt;=50,"41-50",IF(PatientData[[#This Row],[Age]]&lt;=60,"51-60",IF(PatientData[[#This Row],[Age]]&lt;=70,"61-70",IF(PatientData[[#This Row],[Age]]&lt;=80,"71-80","80+"))))))</f>
        <v>61-70</v>
      </c>
    </row>
    <row r="4588" spans="1:13" x14ac:dyDescent="0.25">
      <c r="A4588" t="s">
        <v>4612</v>
      </c>
      <c r="B4588">
        <v>54</v>
      </c>
      <c r="C4588" t="s">
        <v>25</v>
      </c>
      <c r="D4588">
        <v>157</v>
      </c>
      <c r="E4588">
        <v>229.280553576306</v>
      </c>
      <c r="F4588">
        <v>27.890264140328998</v>
      </c>
      <c r="G4588" t="s">
        <v>18</v>
      </c>
      <c r="H4588" t="s">
        <v>19</v>
      </c>
      <c r="I4588" t="s">
        <v>28</v>
      </c>
      <c r="J4588">
        <v>2</v>
      </c>
      <c r="K4588">
        <v>4239.38</v>
      </c>
      <c r="L4588" t="s">
        <v>16</v>
      </c>
      <c r="M4588" t="str">
        <f>IF(PatientData[[#This Row],[Age]]&lt;=30,"18-30",IF(PatientData[[#This Row],[Age]]&lt;=40,"31-40",IF(PatientData[[#This Row],[Age]]&lt;=50,"41-50",IF(PatientData[[#This Row],[Age]]&lt;=60,"51-60",IF(PatientData[[#This Row],[Age]]&lt;=70,"61-70",IF(PatientData[[#This Row],[Age]]&lt;=80,"71-80","80+"))))))</f>
        <v>51-60</v>
      </c>
    </row>
    <row r="4589" spans="1:13" x14ac:dyDescent="0.25">
      <c r="A4589" t="s">
        <v>4613</v>
      </c>
      <c r="B4589">
        <v>52</v>
      </c>
      <c r="C4589" t="s">
        <v>25</v>
      </c>
      <c r="D4589">
        <v>147</v>
      </c>
      <c r="E4589">
        <v>210.58669445102001</v>
      </c>
      <c r="F4589">
        <v>29.214963530580899</v>
      </c>
      <c r="G4589" t="s">
        <v>18</v>
      </c>
      <c r="H4589" t="s">
        <v>19</v>
      </c>
      <c r="I4589" t="s">
        <v>10051</v>
      </c>
      <c r="J4589">
        <v>2</v>
      </c>
      <c r="K4589">
        <v>5212.55</v>
      </c>
      <c r="L4589" t="s">
        <v>16</v>
      </c>
      <c r="M4589" t="str">
        <f>IF(PatientData[[#This Row],[Age]]&lt;=30,"18-30",IF(PatientData[[#This Row],[Age]]&lt;=40,"31-40",IF(PatientData[[#This Row],[Age]]&lt;=50,"41-50",IF(PatientData[[#This Row],[Age]]&lt;=60,"51-60",IF(PatientData[[#This Row],[Age]]&lt;=70,"61-70",IF(PatientData[[#This Row],[Age]]&lt;=80,"71-80","80+"))))))</f>
        <v>51-60</v>
      </c>
    </row>
    <row r="4590" spans="1:13" x14ac:dyDescent="0.25">
      <c r="A4590" t="s">
        <v>4614</v>
      </c>
      <c r="B4590">
        <v>52</v>
      </c>
      <c r="C4590" t="s">
        <v>25</v>
      </c>
      <c r="D4590">
        <v>116</v>
      </c>
      <c r="E4590">
        <v>248.43877626442901</v>
      </c>
      <c r="F4590">
        <v>23.660140409550301</v>
      </c>
      <c r="G4590" t="s">
        <v>36</v>
      </c>
      <c r="H4590" t="s">
        <v>19</v>
      </c>
      <c r="I4590" t="s">
        <v>26</v>
      </c>
      <c r="J4590">
        <v>4</v>
      </c>
      <c r="K4590">
        <v>17369.419999999998</v>
      </c>
      <c r="L4590" t="s">
        <v>23</v>
      </c>
      <c r="M4590" t="str">
        <f>IF(PatientData[[#This Row],[Age]]&lt;=30,"18-30",IF(PatientData[[#This Row],[Age]]&lt;=40,"31-40",IF(PatientData[[#This Row],[Age]]&lt;=50,"41-50",IF(PatientData[[#This Row],[Age]]&lt;=60,"51-60",IF(PatientData[[#This Row],[Age]]&lt;=70,"61-70",IF(PatientData[[#This Row],[Age]]&lt;=80,"71-80","80+"))))))</f>
        <v>51-60</v>
      </c>
    </row>
    <row r="4591" spans="1:13" x14ac:dyDescent="0.25">
      <c r="A4591" t="s">
        <v>4615</v>
      </c>
      <c r="B4591">
        <v>39</v>
      </c>
      <c r="C4591" t="s">
        <v>13</v>
      </c>
      <c r="D4591">
        <v>126</v>
      </c>
      <c r="E4591">
        <v>243.90861261705101</v>
      </c>
      <c r="F4591">
        <v>16.160462887591098</v>
      </c>
      <c r="G4591" t="s">
        <v>14</v>
      </c>
      <c r="H4591" t="s">
        <v>22</v>
      </c>
      <c r="I4591" t="s">
        <v>15</v>
      </c>
      <c r="J4591">
        <v>0</v>
      </c>
      <c r="K4591">
        <v>15243.08</v>
      </c>
      <c r="L4591" t="s">
        <v>16</v>
      </c>
      <c r="M4591" t="str">
        <f>IF(PatientData[[#This Row],[Age]]&lt;=30,"18-30",IF(PatientData[[#This Row],[Age]]&lt;=40,"31-40",IF(PatientData[[#This Row],[Age]]&lt;=50,"41-50",IF(PatientData[[#This Row],[Age]]&lt;=60,"51-60",IF(PatientData[[#This Row],[Age]]&lt;=70,"61-70",IF(PatientData[[#This Row],[Age]]&lt;=80,"71-80","80+"))))))</f>
        <v>31-40</v>
      </c>
    </row>
    <row r="4592" spans="1:13" x14ac:dyDescent="0.25">
      <c r="A4592" t="s">
        <v>4616</v>
      </c>
      <c r="B4592">
        <v>51</v>
      </c>
      <c r="C4592" t="s">
        <v>25</v>
      </c>
      <c r="D4592">
        <v>136</v>
      </c>
      <c r="E4592">
        <v>290.62370775302003</v>
      </c>
      <c r="F4592">
        <v>28.999294421854302</v>
      </c>
      <c r="G4592" t="s">
        <v>18</v>
      </c>
      <c r="H4592" t="s">
        <v>22</v>
      </c>
      <c r="I4592" t="s">
        <v>26</v>
      </c>
      <c r="J4592">
        <v>2</v>
      </c>
      <c r="K4592">
        <v>21309.14</v>
      </c>
      <c r="L4592" t="s">
        <v>10051</v>
      </c>
      <c r="M4592" t="str">
        <f>IF(PatientData[[#This Row],[Age]]&lt;=30,"18-30",IF(PatientData[[#This Row],[Age]]&lt;=40,"31-40",IF(PatientData[[#This Row],[Age]]&lt;=50,"41-50",IF(PatientData[[#This Row],[Age]]&lt;=60,"51-60",IF(PatientData[[#This Row],[Age]]&lt;=70,"61-70",IF(PatientData[[#This Row],[Age]]&lt;=80,"71-80","80+"))))))</f>
        <v>51-60</v>
      </c>
    </row>
    <row r="4593" spans="1:13" x14ac:dyDescent="0.25">
      <c r="A4593" t="s">
        <v>4617</v>
      </c>
      <c r="B4593">
        <v>54</v>
      </c>
      <c r="C4593" t="s">
        <v>25</v>
      </c>
      <c r="D4593">
        <v>121</v>
      </c>
      <c r="E4593">
        <v>246.941766492352</v>
      </c>
      <c r="F4593">
        <v>30.6421347210999</v>
      </c>
      <c r="G4593" t="s">
        <v>14</v>
      </c>
      <c r="H4593" t="s">
        <v>19</v>
      </c>
      <c r="I4593" t="s">
        <v>28</v>
      </c>
      <c r="J4593">
        <v>3</v>
      </c>
      <c r="K4593">
        <v>2736.32</v>
      </c>
      <c r="L4593" t="s">
        <v>16</v>
      </c>
      <c r="M4593" t="str">
        <f>IF(PatientData[[#This Row],[Age]]&lt;=30,"18-30",IF(PatientData[[#This Row],[Age]]&lt;=40,"31-40",IF(PatientData[[#This Row],[Age]]&lt;=50,"41-50",IF(PatientData[[#This Row],[Age]]&lt;=60,"51-60",IF(PatientData[[#This Row],[Age]]&lt;=70,"61-70",IF(PatientData[[#This Row],[Age]]&lt;=80,"71-80","80+"))))))</f>
        <v>51-60</v>
      </c>
    </row>
    <row r="4594" spans="1:13" x14ac:dyDescent="0.25">
      <c r="A4594" t="s">
        <v>4618</v>
      </c>
      <c r="B4594">
        <v>59</v>
      </c>
      <c r="C4594" t="s">
        <v>25</v>
      </c>
      <c r="D4594" t="s">
        <v>10051</v>
      </c>
      <c r="E4594">
        <v>235.56856667972301</v>
      </c>
      <c r="F4594">
        <v>31.257944083985102</v>
      </c>
      <c r="G4594" t="s">
        <v>14</v>
      </c>
      <c r="H4594" t="s">
        <v>19</v>
      </c>
      <c r="I4594" t="s">
        <v>15</v>
      </c>
      <c r="J4594">
        <v>2</v>
      </c>
      <c r="K4594">
        <v>12900.93</v>
      </c>
      <c r="L4594" t="s">
        <v>16</v>
      </c>
      <c r="M4594" t="str">
        <f>IF(PatientData[[#This Row],[Age]]&lt;=30,"18-30",IF(PatientData[[#This Row],[Age]]&lt;=40,"31-40",IF(PatientData[[#This Row],[Age]]&lt;=50,"41-50",IF(PatientData[[#This Row],[Age]]&lt;=60,"51-60",IF(PatientData[[#This Row],[Age]]&lt;=70,"61-70",IF(PatientData[[#This Row],[Age]]&lt;=80,"71-80","80+"))))))</f>
        <v>51-60</v>
      </c>
    </row>
    <row r="4595" spans="1:13" x14ac:dyDescent="0.25">
      <c r="A4595" t="s">
        <v>4619</v>
      </c>
      <c r="B4595">
        <v>70</v>
      </c>
      <c r="C4595" t="s">
        <v>13</v>
      </c>
      <c r="D4595">
        <v>126</v>
      </c>
      <c r="E4595">
        <v>274.03080522215402</v>
      </c>
      <c r="F4595">
        <v>26.786331374473399</v>
      </c>
      <c r="G4595" t="s">
        <v>14</v>
      </c>
      <c r="H4595" t="s">
        <v>19</v>
      </c>
      <c r="I4595" t="s">
        <v>15</v>
      </c>
      <c r="J4595">
        <v>6</v>
      </c>
      <c r="K4595">
        <v>12413.64</v>
      </c>
      <c r="L4595" t="s">
        <v>16</v>
      </c>
      <c r="M4595" t="str">
        <f>IF(PatientData[[#This Row],[Age]]&lt;=30,"18-30",IF(PatientData[[#This Row],[Age]]&lt;=40,"31-40",IF(PatientData[[#This Row],[Age]]&lt;=50,"41-50",IF(PatientData[[#This Row],[Age]]&lt;=60,"51-60",IF(PatientData[[#This Row],[Age]]&lt;=70,"61-70",IF(PatientData[[#This Row],[Age]]&lt;=80,"71-80","80+"))))))</f>
        <v>61-70</v>
      </c>
    </row>
    <row r="4596" spans="1:13" x14ac:dyDescent="0.25">
      <c r="A4596" t="s">
        <v>4620</v>
      </c>
      <c r="B4596">
        <v>58</v>
      </c>
      <c r="C4596" t="s">
        <v>25</v>
      </c>
      <c r="D4596">
        <v>138</v>
      </c>
      <c r="E4596">
        <v>141.97212422319501</v>
      </c>
      <c r="F4596">
        <v>25.073811537077201</v>
      </c>
      <c r="G4596" t="s">
        <v>36</v>
      </c>
      <c r="H4596" t="s">
        <v>19</v>
      </c>
      <c r="I4596" t="s">
        <v>15</v>
      </c>
      <c r="J4596">
        <v>6</v>
      </c>
      <c r="K4596">
        <v>19062.400000000001</v>
      </c>
      <c r="L4596" t="s">
        <v>43</v>
      </c>
      <c r="M4596" t="str">
        <f>IF(PatientData[[#This Row],[Age]]&lt;=30,"18-30",IF(PatientData[[#This Row],[Age]]&lt;=40,"31-40",IF(PatientData[[#This Row],[Age]]&lt;=50,"41-50",IF(PatientData[[#This Row],[Age]]&lt;=60,"51-60",IF(PatientData[[#This Row],[Age]]&lt;=70,"61-70",IF(PatientData[[#This Row],[Age]]&lt;=80,"71-80","80+"))))))</f>
        <v>51-60</v>
      </c>
    </row>
    <row r="4597" spans="1:13" x14ac:dyDescent="0.25">
      <c r="A4597" t="s">
        <v>4621</v>
      </c>
      <c r="B4597">
        <v>66</v>
      </c>
      <c r="C4597" t="s">
        <v>25</v>
      </c>
      <c r="D4597">
        <v>120</v>
      </c>
      <c r="E4597">
        <v>181.38702121010601</v>
      </c>
      <c r="F4597">
        <v>22.565663577865699</v>
      </c>
      <c r="G4597" t="s">
        <v>14</v>
      </c>
      <c r="H4597" t="s">
        <v>19</v>
      </c>
      <c r="I4597" t="s">
        <v>28</v>
      </c>
      <c r="J4597">
        <v>1</v>
      </c>
      <c r="K4597">
        <v>2195.2399999999998</v>
      </c>
      <c r="L4597" t="s">
        <v>20</v>
      </c>
      <c r="M4597" t="str">
        <f>IF(PatientData[[#This Row],[Age]]&lt;=30,"18-30",IF(PatientData[[#This Row],[Age]]&lt;=40,"31-40",IF(PatientData[[#This Row],[Age]]&lt;=50,"41-50",IF(PatientData[[#This Row],[Age]]&lt;=60,"51-60",IF(PatientData[[#This Row],[Age]]&lt;=70,"61-70",IF(PatientData[[#This Row],[Age]]&lt;=80,"71-80","80+"))))))</f>
        <v>61-70</v>
      </c>
    </row>
    <row r="4598" spans="1:13" x14ac:dyDescent="0.25">
      <c r="A4598" t="s">
        <v>4622</v>
      </c>
      <c r="B4598">
        <v>48</v>
      </c>
      <c r="C4598" t="s">
        <v>13</v>
      </c>
      <c r="D4598">
        <v>123</v>
      </c>
      <c r="E4598">
        <v>278.19822729488999</v>
      </c>
      <c r="F4598">
        <v>28.320542848532401</v>
      </c>
      <c r="G4598" t="s">
        <v>18</v>
      </c>
      <c r="H4598" t="s">
        <v>19</v>
      </c>
      <c r="I4598" t="s">
        <v>15</v>
      </c>
      <c r="J4598">
        <v>3</v>
      </c>
      <c r="K4598">
        <v>11243.27</v>
      </c>
      <c r="L4598" t="s">
        <v>16</v>
      </c>
      <c r="M4598" t="str">
        <f>IF(PatientData[[#This Row],[Age]]&lt;=30,"18-30",IF(PatientData[[#This Row],[Age]]&lt;=40,"31-40",IF(PatientData[[#This Row],[Age]]&lt;=50,"41-50",IF(PatientData[[#This Row],[Age]]&lt;=60,"51-60",IF(PatientData[[#This Row],[Age]]&lt;=70,"61-70",IF(PatientData[[#This Row],[Age]]&lt;=80,"71-80","80+"))))))</f>
        <v>41-50</v>
      </c>
    </row>
    <row r="4599" spans="1:13" x14ac:dyDescent="0.25">
      <c r="A4599" t="s">
        <v>4623</v>
      </c>
      <c r="B4599">
        <v>93</v>
      </c>
      <c r="C4599" t="s">
        <v>25</v>
      </c>
      <c r="D4599">
        <v>125</v>
      </c>
      <c r="E4599" t="s">
        <v>10051</v>
      </c>
      <c r="F4599">
        <v>24.354981597356801</v>
      </c>
      <c r="G4599" t="s">
        <v>18</v>
      </c>
      <c r="H4599" t="s">
        <v>19</v>
      </c>
      <c r="I4599" t="s">
        <v>26</v>
      </c>
      <c r="J4599">
        <v>1</v>
      </c>
      <c r="K4599">
        <v>15480.73</v>
      </c>
      <c r="L4599" t="s">
        <v>16</v>
      </c>
      <c r="M4599" t="str">
        <f>IF(PatientData[[#This Row],[Age]]&lt;=30,"18-30",IF(PatientData[[#This Row],[Age]]&lt;=40,"31-40",IF(PatientData[[#This Row],[Age]]&lt;=50,"41-50",IF(PatientData[[#This Row],[Age]]&lt;=60,"51-60",IF(PatientData[[#This Row],[Age]]&lt;=70,"61-70",IF(PatientData[[#This Row],[Age]]&lt;=80,"71-80","80+"))))))</f>
        <v>80+</v>
      </c>
    </row>
    <row r="4600" spans="1:13" x14ac:dyDescent="0.25">
      <c r="A4600" t="s">
        <v>4624</v>
      </c>
      <c r="B4600">
        <v>59</v>
      </c>
      <c r="C4600" t="s">
        <v>13</v>
      </c>
      <c r="D4600">
        <v>157</v>
      </c>
      <c r="E4600">
        <v>278.854628130126</v>
      </c>
      <c r="F4600">
        <v>27.6209921846627</v>
      </c>
      <c r="G4600" t="s">
        <v>18</v>
      </c>
      <c r="H4600" t="s">
        <v>10051</v>
      </c>
      <c r="I4600" t="s">
        <v>26</v>
      </c>
      <c r="J4600">
        <v>3</v>
      </c>
      <c r="K4600">
        <v>8338.5499999999993</v>
      </c>
      <c r="L4600" t="s">
        <v>16</v>
      </c>
      <c r="M4600" t="str">
        <f>IF(PatientData[[#This Row],[Age]]&lt;=30,"18-30",IF(PatientData[[#This Row],[Age]]&lt;=40,"31-40",IF(PatientData[[#This Row],[Age]]&lt;=50,"41-50",IF(PatientData[[#This Row],[Age]]&lt;=60,"51-60",IF(PatientData[[#This Row],[Age]]&lt;=70,"61-70",IF(PatientData[[#This Row],[Age]]&lt;=80,"71-80","80+"))))))</f>
        <v>51-60</v>
      </c>
    </row>
    <row r="4601" spans="1:13" x14ac:dyDescent="0.25">
      <c r="A4601" t="s">
        <v>4625</v>
      </c>
      <c r="B4601">
        <v>53</v>
      </c>
      <c r="C4601" t="s">
        <v>25</v>
      </c>
      <c r="D4601">
        <v>148</v>
      </c>
      <c r="E4601" t="s">
        <v>10051</v>
      </c>
      <c r="F4601">
        <v>24.866479032607799</v>
      </c>
      <c r="G4601" t="s">
        <v>36</v>
      </c>
      <c r="H4601" t="s">
        <v>19</v>
      </c>
      <c r="I4601" t="s">
        <v>26</v>
      </c>
      <c r="J4601">
        <v>5</v>
      </c>
      <c r="K4601">
        <v>4426.3599999999997</v>
      </c>
      <c r="L4601" t="s">
        <v>16</v>
      </c>
      <c r="M4601" t="str">
        <f>IF(PatientData[[#This Row],[Age]]&lt;=30,"18-30",IF(PatientData[[#This Row],[Age]]&lt;=40,"31-40",IF(PatientData[[#This Row],[Age]]&lt;=50,"41-50",IF(PatientData[[#This Row],[Age]]&lt;=60,"51-60",IF(PatientData[[#This Row],[Age]]&lt;=70,"61-70",IF(PatientData[[#This Row],[Age]]&lt;=80,"71-80","80+"))))))</f>
        <v>51-60</v>
      </c>
    </row>
    <row r="4602" spans="1:13" x14ac:dyDescent="0.25">
      <c r="A4602" t="s">
        <v>4626</v>
      </c>
      <c r="B4602">
        <v>71</v>
      </c>
      <c r="C4602" t="s">
        <v>25</v>
      </c>
      <c r="D4602">
        <v>131</v>
      </c>
      <c r="E4602">
        <v>182.32945456770901</v>
      </c>
      <c r="F4602">
        <v>26.875207073270399</v>
      </c>
      <c r="G4602" t="s">
        <v>18</v>
      </c>
      <c r="H4602" t="s">
        <v>22</v>
      </c>
      <c r="I4602" t="s">
        <v>26</v>
      </c>
      <c r="J4602">
        <v>4</v>
      </c>
      <c r="K4602">
        <v>14043.94</v>
      </c>
      <c r="L4602" t="s">
        <v>23</v>
      </c>
      <c r="M4602" t="str">
        <f>IF(PatientData[[#This Row],[Age]]&lt;=30,"18-30",IF(PatientData[[#This Row],[Age]]&lt;=40,"31-40",IF(PatientData[[#This Row],[Age]]&lt;=50,"41-50",IF(PatientData[[#This Row],[Age]]&lt;=60,"51-60",IF(PatientData[[#This Row],[Age]]&lt;=70,"61-70",IF(PatientData[[#This Row],[Age]]&lt;=80,"71-80","80+"))))))</f>
        <v>71-80</v>
      </c>
    </row>
    <row r="4603" spans="1:13" x14ac:dyDescent="0.25">
      <c r="A4603" t="s">
        <v>4627</v>
      </c>
      <c r="B4603">
        <v>73</v>
      </c>
      <c r="C4603" t="s">
        <v>13</v>
      </c>
      <c r="D4603">
        <v>115</v>
      </c>
      <c r="E4603">
        <v>299.06306669294401</v>
      </c>
      <c r="F4603">
        <v>27.213549099572301</v>
      </c>
      <c r="G4603" t="s">
        <v>36</v>
      </c>
      <c r="H4603" t="s">
        <v>19</v>
      </c>
      <c r="I4603" t="s">
        <v>26</v>
      </c>
      <c r="J4603">
        <v>5</v>
      </c>
      <c r="K4603">
        <v>17559.509999999998</v>
      </c>
      <c r="L4603" t="s">
        <v>23</v>
      </c>
      <c r="M4603" t="str">
        <f>IF(PatientData[[#This Row],[Age]]&lt;=30,"18-30",IF(PatientData[[#This Row],[Age]]&lt;=40,"31-40",IF(PatientData[[#This Row],[Age]]&lt;=50,"41-50",IF(PatientData[[#This Row],[Age]]&lt;=60,"51-60",IF(PatientData[[#This Row],[Age]]&lt;=70,"61-70",IF(PatientData[[#This Row],[Age]]&lt;=80,"71-80","80+"))))))</f>
        <v>71-80</v>
      </c>
    </row>
    <row r="4604" spans="1:13" x14ac:dyDescent="0.25">
      <c r="A4604" t="s">
        <v>4628</v>
      </c>
      <c r="B4604">
        <v>59</v>
      </c>
      <c r="C4604" t="s">
        <v>13</v>
      </c>
      <c r="D4604">
        <v>126</v>
      </c>
      <c r="E4604">
        <v>213.697289553243</v>
      </c>
      <c r="F4604">
        <v>28.328764836570901</v>
      </c>
      <c r="G4604" t="s">
        <v>10051</v>
      </c>
      <c r="H4604" t="s">
        <v>19</v>
      </c>
      <c r="I4604" t="s">
        <v>10051</v>
      </c>
      <c r="J4604">
        <v>4</v>
      </c>
      <c r="K4604">
        <v>5264.91</v>
      </c>
      <c r="L4604" t="s">
        <v>23</v>
      </c>
      <c r="M4604" t="str">
        <f>IF(PatientData[[#This Row],[Age]]&lt;=30,"18-30",IF(PatientData[[#This Row],[Age]]&lt;=40,"31-40",IF(PatientData[[#This Row],[Age]]&lt;=50,"41-50",IF(PatientData[[#This Row],[Age]]&lt;=60,"51-60",IF(PatientData[[#This Row],[Age]]&lt;=70,"61-70",IF(PatientData[[#This Row],[Age]]&lt;=80,"71-80","80+"))))))</f>
        <v>51-60</v>
      </c>
    </row>
    <row r="4605" spans="1:13" x14ac:dyDescent="0.25">
      <c r="A4605" t="s">
        <v>4629</v>
      </c>
      <c r="B4605">
        <v>70</v>
      </c>
      <c r="C4605" t="s">
        <v>13</v>
      </c>
      <c r="D4605">
        <v>148</v>
      </c>
      <c r="E4605">
        <v>224.31923556465901</v>
      </c>
      <c r="F4605">
        <v>19.997670676201</v>
      </c>
      <c r="G4605" t="s">
        <v>18</v>
      </c>
      <c r="H4605" t="s">
        <v>19</v>
      </c>
      <c r="I4605" t="s">
        <v>15</v>
      </c>
      <c r="J4605">
        <v>5</v>
      </c>
      <c r="K4605">
        <v>14529.36</v>
      </c>
      <c r="L4605" t="s">
        <v>43</v>
      </c>
      <c r="M4605" t="str">
        <f>IF(PatientData[[#This Row],[Age]]&lt;=30,"18-30",IF(PatientData[[#This Row],[Age]]&lt;=40,"31-40",IF(PatientData[[#This Row],[Age]]&lt;=50,"41-50",IF(PatientData[[#This Row],[Age]]&lt;=60,"51-60",IF(PatientData[[#This Row],[Age]]&lt;=70,"61-70",IF(PatientData[[#This Row],[Age]]&lt;=80,"71-80","80+"))))))</f>
        <v>61-70</v>
      </c>
    </row>
    <row r="4606" spans="1:13" x14ac:dyDescent="0.25">
      <c r="A4606" t="s">
        <v>4630</v>
      </c>
      <c r="B4606">
        <v>77</v>
      </c>
      <c r="C4606" t="s">
        <v>13</v>
      </c>
      <c r="D4606">
        <v>115</v>
      </c>
      <c r="E4606">
        <v>298.70622489393998</v>
      </c>
      <c r="F4606">
        <v>28.352699846789299</v>
      </c>
      <c r="G4606" t="s">
        <v>14</v>
      </c>
      <c r="H4606" t="s">
        <v>22</v>
      </c>
      <c r="I4606" t="s">
        <v>26</v>
      </c>
      <c r="J4606">
        <v>5</v>
      </c>
      <c r="K4606">
        <v>23134.79</v>
      </c>
      <c r="L4606" t="s">
        <v>23</v>
      </c>
      <c r="M4606" t="str">
        <f>IF(PatientData[[#This Row],[Age]]&lt;=30,"18-30",IF(PatientData[[#This Row],[Age]]&lt;=40,"31-40",IF(PatientData[[#This Row],[Age]]&lt;=50,"41-50",IF(PatientData[[#This Row],[Age]]&lt;=60,"51-60",IF(PatientData[[#This Row],[Age]]&lt;=70,"61-70",IF(PatientData[[#This Row],[Age]]&lt;=80,"71-80","80+"))))))</f>
        <v>71-80</v>
      </c>
    </row>
    <row r="4607" spans="1:13" x14ac:dyDescent="0.25">
      <c r="A4607" t="s">
        <v>4631</v>
      </c>
      <c r="B4607">
        <v>68</v>
      </c>
      <c r="C4607" t="s">
        <v>13</v>
      </c>
      <c r="D4607">
        <v>161</v>
      </c>
      <c r="E4607">
        <v>177.344777174526</v>
      </c>
      <c r="F4607">
        <v>16.0467615275365</v>
      </c>
      <c r="G4607" t="s">
        <v>14</v>
      </c>
      <c r="H4607" t="s">
        <v>19</v>
      </c>
      <c r="I4607" t="s">
        <v>15</v>
      </c>
      <c r="J4607">
        <v>3</v>
      </c>
      <c r="K4607">
        <v>3145.58</v>
      </c>
      <c r="L4607" t="s">
        <v>16</v>
      </c>
      <c r="M4607" t="str">
        <f>IF(PatientData[[#This Row],[Age]]&lt;=30,"18-30",IF(PatientData[[#This Row],[Age]]&lt;=40,"31-40",IF(PatientData[[#This Row],[Age]]&lt;=50,"41-50",IF(PatientData[[#This Row],[Age]]&lt;=60,"51-60",IF(PatientData[[#This Row],[Age]]&lt;=70,"61-70",IF(PatientData[[#This Row],[Age]]&lt;=80,"71-80","80+"))))))</f>
        <v>61-70</v>
      </c>
    </row>
    <row r="4608" spans="1:13" x14ac:dyDescent="0.25">
      <c r="A4608" t="s">
        <v>4632</v>
      </c>
      <c r="B4608">
        <v>18</v>
      </c>
      <c r="C4608" t="s">
        <v>25</v>
      </c>
      <c r="D4608">
        <v>121</v>
      </c>
      <c r="E4608">
        <v>269.97157425099402</v>
      </c>
      <c r="F4608">
        <v>28.450135066347102</v>
      </c>
      <c r="G4608" t="s">
        <v>36</v>
      </c>
      <c r="H4608" t="s">
        <v>19</v>
      </c>
      <c r="I4608" t="s">
        <v>15</v>
      </c>
      <c r="J4608">
        <v>4</v>
      </c>
      <c r="K4608">
        <v>10443.34</v>
      </c>
      <c r="L4608" t="s">
        <v>16</v>
      </c>
      <c r="M4608" t="str">
        <f>IF(PatientData[[#This Row],[Age]]&lt;=30,"18-30",IF(PatientData[[#This Row],[Age]]&lt;=40,"31-40",IF(PatientData[[#This Row],[Age]]&lt;=50,"41-50",IF(PatientData[[#This Row],[Age]]&lt;=60,"51-60",IF(PatientData[[#This Row],[Age]]&lt;=70,"61-70",IF(PatientData[[#This Row],[Age]]&lt;=80,"71-80","80+"))))))</f>
        <v>18-30</v>
      </c>
    </row>
    <row r="4609" spans="1:13" x14ac:dyDescent="0.25">
      <c r="A4609" t="s">
        <v>4633</v>
      </c>
      <c r="B4609">
        <v>46</v>
      </c>
      <c r="C4609" t="s">
        <v>25</v>
      </c>
      <c r="D4609">
        <v>136</v>
      </c>
      <c r="E4609">
        <v>239.830540493527</v>
      </c>
      <c r="F4609">
        <v>24.984017676215501</v>
      </c>
      <c r="G4609" t="s">
        <v>18</v>
      </c>
      <c r="H4609" t="s">
        <v>19</v>
      </c>
      <c r="I4609" t="s">
        <v>15</v>
      </c>
      <c r="J4609">
        <v>2</v>
      </c>
      <c r="K4609">
        <v>13347.43</v>
      </c>
      <c r="L4609" t="s">
        <v>23</v>
      </c>
      <c r="M4609" t="str">
        <f>IF(PatientData[[#This Row],[Age]]&lt;=30,"18-30",IF(PatientData[[#This Row],[Age]]&lt;=40,"31-40",IF(PatientData[[#This Row],[Age]]&lt;=50,"41-50",IF(PatientData[[#This Row],[Age]]&lt;=60,"51-60",IF(PatientData[[#This Row],[Age]]&lt;=70,"61-70",IF(PatientData[[#This Row],[Age]]&lt;=80,"71-80","80+"))))))</f>
        <v>41-50</v>
      </c>
    </row>
    <row r="4610" spans="1:13" x14ac:dyDescent="0.25">
      <c r="A4610" t="s">
        <v>4634</v>
      </c>
      <c r="B4610">
        <v>80</v>
      </c>
      <c r="C4610" t="s">
        <v>13</v>
      </c>
      <c r="D4610">
        <v>122</v>
      </c>
      <c r="E4610">
        <v>167.39481033974801</v>
      </c>
      <c r="F4610">
        <v>34.474200631970497</v>
      </c>
      <c r="G4610" t="s">
        <v>36</v>
      </c>
      <c r="H4610" t="s">
        <v>19</v>
      </c>
      <c r="I4610" t="s">
        <v>26</v>
      </c>
      <c r="J4610">
        <v>5</v>
      </c>
      <c r="K4610">
        <v>16828.52</v>
      </c>
      <c r="L4610" t="s">
        <v>43</v>
      </c>
      <c r="M4610" t="str">
        <f>IF(PatientData[[#This Row],[Age]]&lt;=30,"18-30",IF(PatientData[[#This Row],[Age]]&lt;=40,"31-40",IF(PatientData[[#This Row],[Age]]&lt;=50,"41-50",IF(PatientData[[#This Row],[Age]]&lt;=60,"51-60",IF(PatientData[[#This Row],[Age]]&lt;=70,"61-70",IF(PatientData[[#This Row],[Age]]&lt;=80,"71-80","80+"))))))</f>
        <v>71-80</v>
      </c>
    </row>
    <row r="4611" spans="1:13" x14ac:dyDescent="0.25">
      <c r="A4611" t="s">
        <v>4635</v>
      </c>
      <c r="B4611">
        <v>38</v>
      </c>
      <c r="C4611" t="s">
        <v>13</v>
      </c>
      <c r="D4611">
        <v>120</v>
      </c>
      <c r="E4611">
        <v>224.77489306655801</v>
      </c>
      <c r="F4611">
        <v>32.848125439523599</v>
      </c>
      <c r="G4611" t="s">
        <v>14</v>
      </c>
      <c r="H4611" t="s">
        <v>19</v>
      </c>
      <c r="I4611" t="s">
        <v>28</v>
      </c>
      <c r="J4611">
        <v>5</v>
      </c>
      <c r="K4611">
        <v>5188.49</v>
      </c>
      <c r="L4611" t="s">
        <v>20</v>
      </c>
      <c r="M4611" t="str">
        <f>IF(PatientData[[#This Row],[Age]]&lt;=30,"18-30",IF(PatientData[[#This Row],[Age]]&lt;=40,"31-40",IF(PatientData[[#This Row],[Age]]&lt;=50,"41-50",IF(PatientData[[#This Row],[Age]]&lt;=60,"51-60",IF(PatientData[[#This Row],[Age]]&lt;=70,"61-70",IF(PatientData[[#This Row],[Age]]&lt;=80,"71-80","80+"))))))</f>
        <v>31-40</v>
      </c>
    </row>
    <row r="4612" spans="1:13" x14ac:dyDescent="0.25">
      <c r="A4612" t="s">
        <v>4636</v>
      </c>
      <c r="B4612">
        <v>59</v>
      </c>
      <c r="C4612" t="s">
        <v>25</v>
      </c>
      <c r="D4612">
        <v>116</v>
      </c>
      <c r="E4612">
        <v>229.48012807955001</v>
      </c>
      <c r="F4612">
        <v>22.384937834322901</v>
      </c>
      <c r="G4612" t="s">
        <v>14</v>
      </c>
      <c r="H4612" t="s">
        <v>19</v>
      </c>
      <c r="I4612" t="s">
        <v>28</v>
      </c>
      <c r="J4612">
        <v>4</v>
      </c>
      <c r="K4612">
        <v>5711.04</v>
      </c>
      <c r="L4612" t="s">
        <v>20</v>
      </c>
      <c r="M4612" t="str">
        <f>IF(PatientData[[#This Row],[Age]]&lt;=30,"18-30",IF(PatientData[[#This Row],[Age]]&lt;=40,"31-40",IF(PatientData[[#This Row],[Age]]&lt;=50,"41-50",IF(PatientData[[#This Row],[Age]]&lt;=60,"51-60",IF(PatientData[[#This Row],[Age]]&lt;=70,"61-70",IF(PatientData[[#This Row],[Age]]&lt;=80,"71-80","80+"))))))</f>
        <v>51-60</v>
      </c>
    </row>
    <row r="4613" spans="1:13" x14ac:dyDescent="0.25">
      <c r="A4613" t="s">
        <v>4637</v>
      </c>
      <c r="B4613">
        <v>61</v>
      </c>
      <c r="C4613" t="s">
        <v>25</v>
      </c>
      <c r="D4613">
        <v>129</v>
      </c>
      <c r="E4613">
        <v>180.03360226192001</v>
      </c>
      <c r="F4613">
        <v>33.866144317713399</v>
      </c>
      <c r="G4613" t="s">
        <v>18</v>
      </c>
      <c r="H4613" t="s">
        <v>19</v>
      </c>
      <c r="I4613" t="s">
        <v>28</v>
      </c>
      <c r="J4613">
        <v>2</v>
      </c>
      <c r="K4613">
        <v>5648.08</v>
      </c>
      <c r="L4613" t="s">
        <v>23</v>
      </c>
      <c r="M4613" t="str">
        <f>IF(PatientData[[#This Row],[Age]]&lt;=30,"18-30",IF(PatientData[[#This Row],[Age]]&lt;=40,"31-40",IF(PatientData[[#This Row],[Age]]&lt;=50,"41-50",IF(PatientData[[#This Row],[Age]]&lt;=60,"51-60",IF(PatientData[[#This Row],[Age]]&lt;=70,"61-70",IF(PatientData[[#This Row],[Age]]&lt;=80,"71-80","80+"))))))</f>
        <v>61-70</v>
      </c>
    </row>
    <row r="4614" spans="1:13" x14ac:dyDescent="0.25">
      <c r="A4614" t="s">
        <v>4638</v>
      </c>
      <c r="B4614">
        <v>47</v>
      </c>
      <c r="C4614" t="s">
        <v>13</v>
      </c>
      <c r="D4614">
        <v>119</v>
      </c>
      <c r="E4614">
        <v>201.961442078651</v>
      </c>
      <c r="F4614">
        <v>30.537077741387701</v>
      </c>
      <c r="G4614" t="s">
        <v>18</v>
      </c>
      <c r="H4614" t="s">
        <v>19</v>
      </c>
      <c r="I4614" t="s">
        <v>15</v>
      </c>
      <c r="J4614">
        <v>2</v>
      </c>
      <c r="K4614">
        <v>5231.42</v>
      </c>
      <c r="L4614" t="s">
        <v>16</v>
      </c>
      <c r="M4614" t="str">
        <f>IF(PatientData[[#This Row],[Age]]&lt;=30,"18-30",IF(PatientData[[#This Row],[Age]]&lt;=40,"31-40",IF(PatientData[[#This Row],[Age]]&lt;=50,"41-50",IF(PatientData[[#This Row],[Age]]&lt;=60,"51-60",IF(PatientData[[#This Row],[Age]]&lt;=70,"61-70",IF(PatientData[[#This Row],[Age]]&lt;=80,"71-80","80+"))))))</f>
        <v>41-50</v>
      </c>
    </row>
    <row r="4615" spans="1:13" x14ac:dyDescent="0.25">
      <c r="A4615" t="s">
        <v>4639</v>
      </c>
      <c r="B4615">
        <v>53</v>
      </c>
      <c r="C4615" t="s">
        <v>25</v>
      </c>
      <c r="D4615">
        <v>110</v>
      </c>
      <c r="E4615">
        <v>161.88074580753801</v>
      </c>
      <c r="F4615">
        <v>20.508533015616699</v>
      </c>
      <c r="G4615" t="s">
        <v>14</v>
      </c>
      <c r="H4615" t="s">
        <v>19</v>
      </c>
      <c r="I4615" t="s">
        <v>15</v>
      </c>
      <c r="J4615">
        <v>2</v>
      </c>
      <c r="K4615">
        <v>4749.53</v>
      </c>
      <c r="L4615" t="s">
        <v>16</v>
      </c>
      <c r="M4615" t="str">
        <f>IF(PatientData[[#This Row],[Age]]&lt;=30,"18-30",IF(PatientData[[#This Row],[Age]]&lt;=40,"31-40",IF(PatientData[[#This Row],[Age]]&lt;=50,"41-50",IF(PatientData[[#This Row],[Age]]&lt;=60,"51-60",IF(PatientData[[#This Row],[Age]]&lt;=70,"61-70",IF(PatientData[[#This Row],[Age]]&lt;=80,"71-80","80+"))))))</f>
        <v>51-60</v>
      </c>
    </row>
    <row r="4616" spans="1:13" x14ac:dyDescent="0.25">
      <c r="A4616" t="s">
        <v>4640</v>
      </c>
      <c r="B4616">
        <v>56</v>
      </c>
      <c r="C4616" t="s">
        <v>13</v>
      </c>
      <c r="D4616">
        <v>115</v>
      </c>
      <c r="E4616">
        <v>199.82147665811701</v>
      </c>
      <c r="F4616">
        <v>26.637118868445999</v>
      </c>
      <c r="G4616" t="s">
        <v>14</v>
      </c>
      <c r="H4616" t="s">
        <v>19</v>
      </c>
      <c r="I4616" t="s">
        <v>28</v>
      </c>
      <c r="J4616">
        <v>4</v>
      </c>
      <c r="K4616">
        <v>3138.66</v>
      </c>
      <c r="L4616" t="s">
        <v>16</v>
      </c>
      <c r="M4616" t="str">
        <f>IF(PatientData[[#This Row],[Age]]&lt;=30,"18-30",IF(PatientData[[#This Row],[Age]]&lt;=40,"31-40",IF(PatientData[[#This Row],[Age]]&lt;=50,"41-50",IF(PatientData[[#This Row],[Age]]&lt;=60,"51-60",IF(PatientData[[#This Row],[Age]]&lt;=70,"61-70",IF(PatientData[[#This Row],[Age]]&lt;=80,"71-80","80+"))))))</f>
        <v>51-60</v>
      </c>
    </row>
    <row r="4617" spans="1:13" x14ac:dyDescent="0.25">
      <c r="A4617" t="s">
        <v>4641</v>
      </c>
      <c r="B4617">
        <v>80</v>
      </c>
      <c r="C4617" t="s">
        <v>13</v>
      </c>
      <c r="D4617">
        <v>160</v>
      </c>
      <c r="E4617" t="s">
        <v>10051</v>
      </c>
      <c r="F4617">
        <v>34.196560882387701</v>
      </c>
      <c r="G4617" t="s">
        <v>36</v>
      </c>
      <c r="H4617" t="s">
        <v>19</v>
      </c>
      <c r="I4617" t="s">
        <v>26</v>
      </c>
      <c r="J4617">
        <v>4</v>
      </c>
      <c r="K4617">
        <v>22546.240000000002</v>
      </c>
      <c r="L4617" t="s">
        <v>43</v>
      </c>
      <c r="M4617" t="str">
        <f>IF(PatientData[[#This Row],[Age]]&lt;=30,"18-30",IF(PatientData[[#This Row],[Age]]&lt;=40,"31-40",IF(PatientData[[#This Row],[Age]]&lt;=50,"41-50",IF(PatientData[[#This Row],[Age]]&lt;=60,"51-60",IF(PatientData[[#This Row],[Age]]&lt;=70,"61-70",IF(PatientData[[#This Row],[Age]]&lt;=80,"71-80","80+"))))))</f>
        <v>71-80</v>
      </c>
    </row>
    <row r="4618" spans="1:13" x14ac:dyDescent="0.25">
      <c r="A4618" t="s">
        <v>4642</v>
      </c>
      <c r="B4618">
        <v>30</v>
      </c>
      <c r="C4618" t="s">
        <v>25</v>
      </c>
      <c r="D4618">
        <v>106</v>
      </c>
      <c r="E4618">
        <v>254.87853527068901</v>
      </c>
      <c r="F4618">
        <v>17.453414069528101</v>
      </c>
      <c r="G4618" t="s">
        <v>36</v>
      </c>
      <c r="H4618" t="s">
        <v>22</v>
      </c>
      <c r="I4618" t="s">
        <v>26</v>
      </c>
      <c r="J4618">
        <v>6</v>
      </c>
      <c r="K4618">
        <v>20993.279999999999</v>
      </c>
      <c r="L4618" t="s">
        <v>16</v>
      </c>
      <c r="M4618" t="str">
        <f>IF(PatientData[[#This Row],[Age]]&lt;=30,"18-30",IF(PatientData[[#This Row],[Age]]&lt;=40,"31-40",IF(PatientData[[#This Row],[Age]]&lt;=50,"41-50",IF(PatientData[[#This Row],[Age]]&lt;=60,"51-60",IF(PatientData[[#This Row],[Age]]&lt;=70,"61-70",IF(PatientData[[#This Row],[Age]]&lt;=80,"71-80","80+"))))))</f>
        <v>18-30</v>
      </c>
    </row>
    <row r="4619" spans="1:13" x14ac:dyDescent="0.25">
      <c r="A4619" t="s">
        <v>4643</v>
      </c>
      <c r="B4619">
        <v>65</v>
      </c>
      <c r="C4619" t="s">
        <v>13</v>
      </c>
      <c r="D4619" t="s">
        <v>10051</v>
      </c>
      <c r="E4619">
        <v>232.52652351517199</v>
      </c>
      <c r="F4619">
        <v>22.078628599805899</v>
      </c>
      <c r="G4619" t="s">
        <v>36</v>
      </c>
      <c r="H4619" t="s">
        <v>22</v>
      </c>
      <c r="I4619" t="s">
        <v>26</v>
      </c>
      <c r="J4619">
        <v>5</v>
      </c>
      <c r="K4619">
        <v>13602.72</v>
      </c>
      <c r="L4619" t="s">
        <v>43</v>
      </c>
      <c r="M4619" t="str">
        <f>IF(PatientData[[#This Row],[Age]]&lt;=30,"18-30",IF(PatientData[[#This Row],[Age]]&lt;=40,"31-40",IF(PatientData[[#This Row],[Age]]&lt;=50,"41-50",IF(PatientData[[#This Row],[Age]]&lt;=60,"51-60",IF(PatientData[[#This Row],[Age]]&lt;=70,"61-70",IF(PatientData[[#This Row],[Age]]&lt;=80,"71-80","80+"))))))</f>
        <v>61-70</v>
      </c>
    </row>
    <row r="4620" spans="1:13" x14ac:dyDescent="0.25">
      <c r="A4620" t="s">
        <v>4644</v>
      </c>
      <c r="B4620">
        <v>27</v>
      </c>
      <c r="C4620" t="s">
        <v>13</v>
      </c>
      <c r="D4620">
        <v>128</v>
      </c>
      <c r="E4620">
        <v>254.239306904595</v>
      </c>
      <c r="F4620">
        <v>24.445603233554898</v>
      </c>
      <c r="G4620" t="s">
        <v>36</v>
      </c>
      <c r="H4620" t="s">
        <v>22</v>
      </c>
      <c r="I4620" t="s">
        <v>26</v>
      </c>
      <c r="J4620">
        <v>4</v>
      </c>
      <c r="K4620">
        <v>9358.4699999999993</v>
      </c>
      <c r="L4620" t="s">
        <v>16</v>
      </c>
      <c r="M4620" t="str">
        <f>IF(PatientData[[#This Row],[Age]]&lt;=30,"18-30",IF(PatientData[[#This Row],[Age]]&lt;=40,"31-40",IF(PatientData[[#This Row],[Age]]&lt;=50,"41-50",IF(PatientData[[#This Row],[Age]]&lt;=60,"51-60",IF(PatientData[[#This Row],[Age]]&lt;=70,"61-70",IF(PatientData[[#This Row],[Age]]&lt;=80,"71-80","80+"))))))</f>
        <v>18-30</v>
      </c>
    </row>
    <row r="4621" spans="1:13" x14ac:dyDescent="0.25">
      <c r="A4621" t="s">
        <v>4645</v>
      </c>
      <c r="B4621">
        <v>66</v>
      </c>
      <c r="C4621" t="s">
        <v>25</v>
      </c>
      <c r="D4621">
        <v>91</v>
      </c>
      <c r="E4621">
        <v>200.43839340237901</v>
      </c>
      <c r="F4621">
        <v>24.089435027593499</v>
      </c>
      <c r="G4621" t="s">
        <v>14</v>
      </c>
      <c r="H4621" t="s">
        <v>19</v>
      </c>
      <c r="I4621" t="s">
        <v>28</v>
      </c>
      <c r="J4621">
        <v>4</v>
      </c>
      <c r="K4621">
        <v>5945.11</v>
      </c>
      <c r="L4621" t="s">
        <v>16</v>
      </c>
      <c r="M4621" t="str">
        <f>IF(PatientData[[#This Row],[Age]]&lt;=30,"18-30",IF(PatientData[[#This Row],[Age]]&lt;=40,"31-40",IF(PatientData[[#This Row],[Age]]&lt;=50,"41-50",IF(PatientData[[#This Row],[Age]]&lt;=60,"51-60",IF(PatientData[[#This Row],[Age]]&lt;=70,"61-70",IF(PatientData[[#This Row],[Age]]&lt;=80,"71-80","80+"))))))</f>
        <v>61-70</v>
      </c>
    </row>
    <row r="4622" spans="1:13" x14ac:dyDescent="0.25">
      <c r="A4622" t="s">
        <v>4646</v>
      </c>
      <c r="B4622">
        <v>54</v>
      </c>
      <c r="C4622" t="s">
        <v>13</v>
      </c>
      <c r="D4622">
        <v>111</v>
      </c>
      <c r="E4622">
        <v>277.374129002872</v>
      </c>
      <c r="F4622">
        <v>29.166485611068602</v>
      </c>
      <c r="G4622" t="s">
        <v>10051</v>
      </c>
      <c r="H4622" t="s">
        <v>19</v>
      </c>
      <c r="I4622" t="s">
        <v>28</v>
      </c>
      <c r="J4622">
        <v>3</v>
      </c>
      <c r="K4622">
        <v>7727.64</v>
      </c>
      <c r="L4622" t="s">
        <v>16</v>
      </c>
      <c r="M4622" t="str">
        <f>IF(PatientData[[#This Row],[Age]]&lt;=30,"18-30",IF(PatientData[[#This Row],[Age]]&lt;=40,"31-40",IF(PatientData[[#This Row],[Age]]&lt;=50,"41-50",IF(PatientData[[#This Row],[Age]]&lt;=60,"51-60",IF(PatientData[[#This Row],[Age]]&lt;=70,"61-70",IF(PatientData[[#This Row],[Age]]&lt;=80,"71-80","80+"))))))</f>
        <v>51-60</v>
      </c>
    </row>
    <row r="4623" spans="1:13" x14ac:dyDescent="0.25">
      <c r="A4623" t="s">
        <v>4647</v>
      </c>
      <c r="B4623">
        <v>62</v>
      </c>
      <c r="C4623" t="s">
        <v>13</v>
      </c>
      <c r="D4623">
        <v>123</v>
      </c>
      <c r="E4623">
        <v>211.507818336936</v>
      </c>
      <c r="F4623">
        <v>35.295496576855498</v>
      </c>
      <c r="G4623" t="s">
        <v>14</v>
      </c>
      <c r="H4623" t="s">
        <v>19</v>
      </c>
      <c r="I4623" t="s">
        <v>15</v>
      </c>
      <c r="J4623">
        <v>1</v>
      </c>
      <c r="K4623">
        <v>10635.46</v>
      </c>
      <c r="L4623" t="s">
        <v>16</v>
      </c>
      <c r="M4623" t="str">
        <f>IF(PatientData[[#This Row],[Age]]&lt;=30,"18-30",IF(PatientData[[#This Row],[Age]]&lt;=40,"31-40",IF(PatientData[[#This Row],[Age]]&lt;=50,"41-50",IF(PatientData[[#This Row],[Age]]&lt;=60,"51-60",IF(PatientData[[#This Row],[Age]]&lt;=70,"61-70",IF(PatientData[[#This Row],[Age]]&lt;=80,"71-80","80+"))))))</f>
        <v>61-70</v>
      </c>
    </row>
    <row r="4624" spans="1:13" x14ac:dyDescent="0.25">
      <c r="A4624" t="s">
        <v>4648</v>
      </c>
      <c r="B4624">
        <v>49</v>
      </c>
      <c r="C4624" t="s">
        <v>25</v>
      </c>
      <c r="D4624">
        <v>138</v>
      </c>
      <c r="E4624">
        <v>273.92224750594897</v>
      </c>
      <c r="F4624">
        <v>27.824973658781701</v>
      </c>
      <c r="G4624" t="s">
        <v>36</v>
      </c>
      <c r="H4624" t="s">
        <v>19</v>
      </c>
      <c r="I4624" t="s">
        <v>26</v>
      </c>
      <c r="J4624">
        <v>5</v>
      </c>
      <c r="K4624">
        <v>22163.83</v>
      </c>
      <c r="L4624" t="s">
        <v>16</v>
      </c>
      <c r="M4624" t="str">
        <f>IF(PatientData[[#This Row],[Age]]&lt;=30,"18-30",IF(PatientData[[#This Row],[Age]]&lt;=40,"31-40",IF(PatientData[[#This Row],[Age]]&lt;=50,"41-50",IF(PatientData[[#This Row],[Age]]&lt;=60,"51-60",IF(PatientData[[#This Row],[Age]]&lt;=70,"61-70",IF(PatientData[[#This Row],[Age]]&lt;=80,"71-80","80+"))))))</f>
        <v>41-50</v>
      </c>
    </row>
    <row r="4625" spans="1:13" x14ac:dyDescent="0.25">
      <c r="A4625" t="s">
        <v>4649</v>
      </c>
      <c r="B4625">
        <v>49</v>
      </c>
      <c r="C4625" t="s">
        <v>25</v>
      </c>
      <c r="D4625">
        <v>109</v>
      </c>
      <c r="E4625">
        <v>260.97821388175799</v>
      </c>
      <c r="F4625" t="s">
        <v>10051</v>
      </c>
      <c r="G4625" t="s">
        <v>18</v>
      </c>
      <c r="H4625" t="s">
        <v>10051</v>
      </c>
      <c r="I4625" t="s">
        <v>15</v>
      </c>
      <c r="J4625">
        <v>6</v>
      </c>
      <c r="K4625">
        <v>10904.8</v>
      </c>
      <c r="L4625" t="s">
        <v>16</v>
      </c>
      <c r="M4625" t="str">
        <f>IF(PatientData[[#This Row],[Age]]&lt;=30,"18-30",IF(PatientData[[#This Row],[Age]]&lt;=40,"31-40",IF(PatientData[[#This Row],[Age]]&lt;=50,"41-50",IF(PatientData[[#This Row],[Age]]&lt;=60,"51-60",IF(PatientData[[#This Row],[Age]]&lt;=70,"61-70",IF(PatientData[[#This Row],[Age]]&lt;=80,"71-80","80+"))))))</f>
        <v>41-50</v>
      </c>
    </row>
    <row r="4626" spans="1:13" x14ac:dyDescent="0.25">
      <c r="A4626" t="s">
        <v>4650</v>
      </c>
      <c r="B4626">
        <v>53</v>
      </c>
      <c r="C4626" t="s">
        <v>25</v>
      </c>
      <c r="D4626">
        <v>131</v>
      </c>
      <c r="E4626">
        <v>265.01306428233102</v>
      </c>
      <c r="F4626">
        <v>19.331496605238598</v>
      </c>
      <c r="G4626" t="s">
        <v>18</v>
      </c>
      <c r="H4626" t="s">
        <v>19</v>
      </c>
      <c r="I4626" t="s">
        <v>28</v>
      </c>
      <c r="J4626">
        <v>1</v>
      </c>
      <c r="K4626">
        <v>5214.49</v>
      </c>
      <c r="L4626" t="s">
        <v>16</v>
      </c>
      <c r="M4626" t="str">
        <f>IF(PatientData[[#This Row],[Age]]&lt;=30,"18-30",IF(PatientData[[#This Row],[Age]]&lt;=40,"31-40",IF(PatientData[[#This Row],[Age]]&lt;=50,"41-50",IF(PatientData[[#This Row],[Age]]&lt;=60,"51-60",IF(PatientData[[#This Row],[Age]]&lt;=70,"61-70",IF(PatientData[[#This Row],[Age]]&lt;=80,"71-80","80+"))))))</f>
        <v>51-60</v>
      </c>
    </row>
    <row r="4627" spans="1:13" x14ac:dyDescent="0.25">
      <c r="A4627" t="s">
        <v>4651</v>
      </c>
      <c r="B4627">
        <v>52</v>
      </c>
      <c r="C4627" t="s">
        <v>25</v>
      </c>
      <c r="D4627">
        <v>138</v>
      </c>
      <c r="E4627">
        <v>187.087198247815</v>
      </c>
      <c r="F4627">
        <v>30.022206689456802</v>
      </c>
      <c r="G4627" t="s">
        <v>36</v>
      </c>
      <c r="H4627" t="s">
        <v>19</v>
      </c>
      <c r="I4627" t="s">
        <v>15</v>
      </c>
      <c r="J4627">
        <v>10</v>
      </c>
      <c r="K4627">
        <v>16484.38</v>
      </c>
      <c r="L4627" t="s">
        <v>16</v>
      </c>
      <c r="M4627" t="str">
        <f>IF(PatientData[[#This Row],[Age]]&lt;=30,"18-30",IF(PatientData[[#This Row],[Age]]&lt;=40,"31-40",IF(PatientData[[#This Row],[Age]]&lt;=50,"41-50",IF(PatientData[[#This Row],[Age]]&lt;=60,"51-60",IF(PatientData[[#This Row],[Age]]&lt;=70,"61-70",IF(PatientData[[#This Row],[Age]]&lt;=80,"71-80","80+"))))))</f>
        <v>51-60</v>
      </c>
    </row>
    <row r="4628" spans="1:13" x14ac:dyDescent="0.25">
      <c r="A4628" t="s">
        <v>4652</v>
      </c>
      <c r="B4628">
        <v>50</v>
      </c>
      <c r="C4628" t="s">
        <v>13</v>
      </c>
      <c r="D4628">
        <v>131</v>
      </c>
      <c r="E4628">
        <v>206.63607296232701</v>
      </c>
      <c r="F4628">
        <v>30.584943810489602</v>
      </c>
      <c r="G4628" t="s">
        <v>18</v>
      </c>
      <c r="H4628" t="s">
        <v>19</v>
      </c>
      <c r="I4628" t="s">
        <v>15</v>
      </c>
      <c r="J4628">
        <v>1</v>
      </c>
      <c r="K4628">
        <v>5701.21</v>
      </c>
      <c r="L4628" t="s">
        <v>20</v>
      </c>
      <c r="M4628" t="str">
        <f>IF(PatientData[[#This Row],[Age]]&lt;=30,"18-30",IF(PatientData[[#This Row],[Age]]&lt;=40,"31-40",IF(PatientData[[#This Row],[Age]]&lt;=50,"41-50",IF(PatientData[[#This Row],[Age]]&lt;=60,"51-60",IF(PatientData[[#This Row],[Age]]&lt;=70,"61-70",IF(PatientData[[#This Row],[Age]]&lt;=80,"71-80","80+"))))))</f>
        <v>41-50</v>
      </c>
    </row>
    <row r="4629" spans="1:13" x14ac:dyDescent="0.25">
      <c r="A4629" t="s">
        <v>4653</v>
      </c>
      <c r="B4629">
        <v>61</v>
      </c>
      <c r="C4629" t="s">
        <v>25</v>
      </c>
      <c r="D4629">
        <v>124</v>
      </c>
      <c r="E4629">
        <v>220.388051665262</v>
      </c>
      <c r="F4629">
        <v>23.2875092516758</v>
      </c>
      <c r="G4629" t="s">
        <v>18</v>
      </c>
      <c r="H4629" t="s">
        <v>19</v>
      </c>
      <c r="I4629" t="s">
        <v>15</v>
      </c>
      <c r="J4629">
        <v>2</v>
      </c>
      <c r="K4629">
        <v>11090.58</v>
      </c>
      <c r="L4629" t="s">
        <v>16</v>
      </c>
      <c r="M4629" t="str">
        <f>IF(PatientData[[#This Row],[Age]]&lt;=30,"18-30",IF(PatientData[[#This Row],[Age]]&lt;=40,"31-40",IF(PatientData[[#This Row],[Age]]&lt;=50,"41-50",IF(PatientData[[#This Row],[Age]]&lt;=60,"51-60",IF(PatientData[[#This Row],[Age]]&lt;=70,"61-70",IF(PatientData[[#This Row],[Age]]&lt;=80,"71-80","80+"))))))</f>
        <v>61-70</v>
      </c>
    </row>
    <row r="4630" spans="1:13" x14ac:dyDescent="0.25">
      <c r="A4630" t="s">
        <v>4654</v>
      </c>
      <c r="B4630">
        <v>46</v>
      </c>
      <c r="C4630" t="s">
        <v>13</v>
      </c>
      <c r="D4630">
        <v>149</v>
      </c>
      <c r="E4630">
        <v>219.75523981648999</v>
      </c>
      <c r="F4630">
        <v>31.900046718222502</v>
      </c>
      <c r="G4630" t="s">
        <v>36</v>
      </c>
      <c r="H4630" t="s">
        <v>22</v>
      </c>
      <c r="I4630" t="s">
        <v>15</v>
      </c>
      <c r="J4630">
        <v>2</v>
      </c>
      <c r="K4630">
        <v>5669.91</v>
      </c>
      <c r="L4630" t="s">
        <v>23</v>
      </c>
      <c r="M4630" t="str">
        <f>IF(PatientData[[#This Row],[Age]]&lt;=30,"18-30",IF(PatientData[[#This Row],[Age]]&lt;=40,"31-40",IF(PatientData[[#This Row],[Age]]&lt;=50,"41-50",IF(PatientData[[#This Row],[Age]]&lt;=60,"51-60",IF(PatientData[[#This Row],[Age]]&lt;=70,"61-70",IF(PatientData[[#This Row],[Age]]&lt;=80,"71-80","80+"))))))</f>
        <v>41-50</v>
      </c>
    </row>
    <row r="4631" spans="1:13" x14ac:dyDescent="0.25">
      <c r="A4631" t="s">
        <v>4655</v>
      </c>
      <c r="B4631">
        <v>37</v>
      </c>
      <c r="C4631" t="s">
        <v>13</v>
      </c>
      <c r="D4631">
        <v>167</v>
      </c>
      <c r="E4631">
        <v>233.301872398272</v>
      </c>
      <c r="F4631">
        <v>19.253328048503199</v>
      </c>
      <c r="G4631" t="s">
        <v>18</v>
      </c>
      <c r="H4631" t="s">
        <v>19</v>
      </c>
      <c r="I4631" t="s">
        <v>28</v>
      </c>
      <c r="J4631">
        <v>4</v>
      </c>
      <c r="K4631">
        <v>4798.67</v>
      </c>
      <c r="L4631" t="s">
        <v>23</v>
      </c>
      <c r="M4631" t="str">
        <f>IF(PatientData[[#This Row],[Age]]&lt;=30,"18-30",IF(PatientData[[#This Row],[Age]]&lt;=40,"31-40",IF(PatientData[[#This Row],[Age]]&lt;=50,"41-50",IF(PatientData[[#This Row],[Age]]&lt;=60,"51-60",IF(PatientData[[#This Row],[Age]]&lt;=70,"61-70",IF(PatientData[[#This Row],[Age]]&lt;=80,"71-80","80+"))))))</f>
        <v>31-40</v>
      </c>
    </row>
    <row r="4632" spans="1:13" x14ac:dyDescent="0.25">
      <c r="A4632" t="s">
        <v>4656</v>
      </c>
      <c r="B4632">
        <v>46</v>
      </c>
      <c r="C4632" t="s">
        <v>13</v>
      </c>
      <c r="D4632">
        <v>125</v>
      </c>
      <c r="E4632" t="s">
        <v>10051</v>
      </c>
      <c r="F4632">
        <v>38.639206214739303</v>
      </c>
      <c r="G4632" t="s">
        <v>36</v>
      </c>
      <c r="H4632" t="s">
        <v>19</v>
      </c>
      <c r="I4632" t="s">
        <v>15</v>
      </c>
      <c r="J4632">
        <v>3</v>
      </c>
      <c r="K4632">
        <v>11739.81</v>
      </c>
      <c r="L4632" t="s">
        <v>16</v>
      </c>
      <c r="M4632" t="str">
        <f>IF(PatientData[[#This Row],[Age]]&lt;=30,"18-30",IF(PatientData[[#This Row],[Age]]&lt;=40,"31-40",IF(PatientData[[#This Row],[Age]]&lt;=50,"41-50",IF(PatientData[[#This Row],[Age]]&lt;=60,"51-60",IF(PatientData[[#This Row],[Age]]&lt;=70,"61-70",IF(PatientData[[#This Row],[Age]]&lt;=80,"71-80","80+"))))))</f>
        <v>41-50</v>
      </c>
    </row>
    <row r="4633" spans="1:13" x14ac:dyDescent="0.25">
      <c r="A4633" t="s">
        <v>4657</v>
      </c>
      <c r="B4633">
        <v>57</v>
      </c>
      <c r="C4633" t="s">
        <v>25</v>
      </c>
      <c r="D4633">
        <v>99</v>
      </c>
      <c r="E4633">
        <v>249.626956573428</v>
      </c>
      <c r="F4633">
        <v>34.072629697143697</v>
      </c>
      <c r="G4633" t="s">
        <v>14</v>
      </c>
      <c r="H4633" t="s">
        <v>22</v>
      </c>
      <c r="I4633" t="s">
        <v>15</v>
      </c>
      <c r="J4633">
        <v>2</v>
      </c>
      <c r="K4633">
        <v>12454.15</v>
      </c>
      <c r="L4633" t="s">
        <v>16</v>
      </c>
      <c r="M4633" t="str">
        <f>IF(PatientData[[#This Row],[Age]]&lt;=30,"18-30",IF(PatientData[[#This Row],[Age]]&lt;=40,"31-40",IF(PatientData[[#This Row],[Age]]&lt;=50,"41-50",IF(PatientData[[#This Row],[Age]]&lt;=60,"51-60",IF(PatientData[[#This Row],[Age]]&lt;=70,"61-70",IF(PatientData[[#This Row],[Age]]&lt;=80,"71-80","80+"))))))</f>
        <v>51-60</v>
      </c>
    </row>
    <row r="4634" spans="1:13" x14ac:dyDescent="0.25">
      <c r="A4634" t="s">
        <v>4658</v>
      </c>
      <c r="B4634">
        <v>71</v>
      </c>
      <c r="C4634" t="s">
        <v>25</v>
      </c>
      <c r="D4634">
        <v>110</v>
      </c>
      <c r="E4634">
        <v>210.00225634953699</v>
      </c>
      <c r="F4634">
        <v>24.592449811101702</v>
      </c>
      <c r="G4634" t="s">
        <v>36</v>
      </c>
      <c r="H4634" t="s">
        <v>19</v>
      </c>
      <c r="I4634" t="s">
        <v>26</v>
      </c>
      <c r="J4634">
        <v>6</v>
      </c>
      <c r="K4634">
        <v>16387.89</v>
      </c>
      <c r="L4634" t="s">
        <v>23</v>
      </c>
      <c r="M4634" t="str">
        <f>IF(PatientData[[#This Row],[Age]]&lt;=30,"18-30",IF(PatientData[[#This Row],[Age]]&lt;=40,"31-40",IF(PatientData[[#This Row],[Age]]&lt;=50,"41-50",IF(PatientData[[#This Row],[Age]]&lt;=60,"51-60",IF(PatientData[[#This Row],[Age]]&lt;=70,"61-70",IF(PatientData[[#This Row],[Age]]&lt;=80,"71-80","80+"))))))</f>
        <v>71-80</v>
      </c>
    </row>
    <row r="4635" spans="1:13" x14ac:dyDescent="0.25">
      <c r="A4635" t="s">
        <v>4659</v>
      </c>
      <c r="B4635">
        <v>47</v>
      </c>
      <c r="C4635" t="s">
        <v>13</v>
      </c>
      <c r="D4635">
        <v>107</v>
      </c>
      <c r="E4635">
        <v>252.21207922896099</v>
      </c>
      <c r="F4635" t="s">
        <v>10051</v>
      </c>
      <c r="G4635" t="s">
        <v>18</v>
      </c>
      <c r="H4635" t="s">
        <v>22</v>
      </c>
      <c r="I4635" t="s">
        <v>15</v>
      </c>
      <c r="J4635">
        <v>4</v>
      </c>
      <c r="K4635">
        <v>11820.71</v>
      </c>
      <c r="L4635" t="s">
        <v>16</v>
      </c>
      <c r="M4635" t="str">
        <f>IF(PatientData[[#This Row],[Age]]&lt;=30,"18-30",IF(PatientData[[#This Row],[Age]]&lt;=40,"31-40",IF(PatientData[[#This Row],[Age]]&lt;=50,"41-50",IF(PatientData[[#This Row],[Age]]&lt;=60,"51-60",IF(PatientData[[#This Row],[Age]]&lt;=70,"61-70",IF(PatientData[[#This Row],[Age]]&lt;=80,"71-80","80+"))))))</f>
        <v>41-50</v>
      </c>
    </row>
    <row r="4636" spans="1:13" x14ac:dyDescent="0.25">
      <c r="A4636" t="s">
        <v>4660</v>
      </c>
      <c r="B4636">
        <v>89</v>
      </c>
      <c r="C4636" t="s">
        <v>13</v>
      </c>
      <c r="D4636">
        <v>157</v>
      </c>
      <c r="E4636">
        <v>250.930648590544</v>
      </c>
      <c r="F4636">
        <v>25.5756041238036</v>
      </c>
      <c r="G4636" t="s">
        <v>14</v>
      </c>
      <c r="H4636" t="s">
        <v>19</v>
      </c>
      <c r="I4636" t="s">
        <v>15</v>
      </c>
      <c r="J4636">
        <v>2</v>
      </c>
      <c r="K4636">
        <v>5564.44</v>
      </c>
      <c r="L4636" t="s">
        <v>16</v>
      </c>
      <c r="M4636" t="str">
        <f>IF(PatientData[[#This Row],[Age]]&lt;=30,"18-30",IF(PatientData[[#This Row],[Age]]&lt;=40,"31-40",IF(PatientData[[#This Row],[Age]]&lt;=50,"41-50",IF(PatientData[[#This Row],[Age]]&lt;=60,"51-60",IF(PatientData[[#This Row],[Age]]&lt;=70,"61-70",IF(PatientData[[#This Row],[Age]]&lt;=80,"71-80","80+"))))))</f>
        <v>80+</v>
      </c>
    </row>
    <row r="4637" spans="1:13" x14ac:dyDescent="0.25">
      <c r="A4637" t="s">
        <v>4661</v>
      </c>
      <c r="B4637">
        <v>41</v>
      </c>
      <c r="C4637" t="s">
        <v>13</v>
      </c>
      <c r="D4637">
        <v>128</v>
      </c>
      <c r="E4637">
        <v>235.34903278923801</v>
      </c>
      <c r="F4637">
        <v>22.4909750989721</v>
      </c>
      <c r="G4637" t="s">
        <v>18</v>
      </c>
      <c r="H4637" t="s">
        <v>22</v>
      </c>
      <c r="I4637" t="s">
        <v>15</v>
      </c>
      <c r="J4637">
        <v>4</v>
      </c>
      <c r="K4637">
        <v>6059.79</v>
      </c>
      <c r="L4637" t="s">
        <v>23</v>
      </c>
      <c r="M4637" t="str">
        <f>IF(PatientData[[#This Row],[Age]]&lt;=30,"18-30",IF(PatientData[[#This Row],[Age]]&lt;=40,"31-40",IF(PatientData[[#This Row],[Age]]&lt;=50,"41-50",IF(PatientData[[#This Row],[Age]]&lt;=60,"51-60",IF(PatientData[[#This Row],[Age]]&lt;=70,"61-70",IF(PatientData[[#This Row],[Age]]&lt;=80,"71-80","80+"))))))</f>
        <v>41-50</v>
      </c>
    </row>
    <row r="4638" spans="1:13" x14ac:dyDescent="0.25">
      <c r="A4638" t="s">
        <v>4662</v>
      </c>
      <c r="B4638">
        <v>53</v>
      </c>
      <c r="C4638" t="s">
        <v>13</v>
      </c>
      <c r="D4638">
        <v>114</v>
      </c>
      <c r="E4638">
        <v>234.151860319679</v>
      </c>
      <c r="F4638">
        <v>25.773283513475299</v>
      </c>
      <c r="G4638" t="s">
        <v>18</v>
      </c>
      <c r="H4638" t="s">
        <v>22</v>
      </c>
      <c r="I4638" t="s">
        <v>15</v>
      </c>
      <c r="J4638">
        <v>1</v>
      </c>
      <c r="K4638">
        <v>7669.96</v>
      </c>
      <c r="L4638" t="s">
        <v>23</v>
      </c>
      <c r="M4638" t="str">
        <f>IF(PatientData[[#This Row],[Age]]&lt;=30,"18-30",IF(PatientData[[#This Row],[Age]]&lt;=40,"31-40",IF(PatientData[[#This Row],[Age]]&lt;=50,"41-50",IF(PatientData[[#This Row],[Age]]&lt;=60,"51-60",IF(PatientData[[#This Row],[Age]]&lt;=70,"61-70",IF(PatientData[[#This Row],[Age]]&lt;=80,"71-80","80+"))))))</f>
        <v>51-60</v>
      </c>
    </row>
    <row r="4639" spans="1:13" x14ac:dyDescent="0.25">
      <c r="A4639" t="s">
        <v>4663</v>
      </c>
      <c r="B4639">
        <v>93</v>
      </c>
      <c r="C4639" t="s">
        <v>13</v>
      </c>
      <c r="D4639">
        <v>140</v>
      </c>
      <c r="E4639">
        <v>261.83911417426799</v>
      </c>
      <c r="F4639">
        <v>17.2207018619008</v>
      </c>
      <c r="G4639" t="s">
        <v>14</v>
      </c>
      <c r="H4639" t="s">
        <v>19</v>
      </c>
      <c r="I4639" t="s">
        <v>15</v>
      </c>
      <c r="J4639">
        <v>2</v>
      </c>
      <c r="K4639">
        <v>4885.28</v>
      </c>
      <c r="L4639" t="s">
        <v>23</v>
      </c>
      <c r="M4639" t="str">
        <f>IF(PatientData[[#This Row],[Age]]&lt;=30,"18-30",IF(PatientData[[#This Row],[Age]]&lt;=40,"31-40",IF(PatientData[[#This Row],[Age]]&lt;=50,"41-50",IF(PatientData[[#This Row],[Age]]&lt;=60,"51-60",IF(PatientData[[#This Row],[Age]]&lt;=70,"61-70",IF(PatientData[[#This Row],[Age]]&lt;=80,"71-80","80+"))))))</f>
        <v>80+</v>
      </c>
    </row>
    <row r="4640" spans="1:13" x14ac:dyDescent="0.25">
      <c r="A4640" t="s">
        <v>4664</v>
      </c>
      <c r="B4640">
        <v>68</v>
      </c>
      <c r="C4640" t="s">
        <v>13</v>
      </c>
      <c r="D4640">
        <v>111</v>
      </c>
      <c r="E4640">
        <v>147.36616084720399</v>
      </c>
      <c r="F4640">
        <v>17.150197159068099</v>
      </c>
      <c r="G4640" t="s">
        <v>36</v>
      </c>
      <c r="H4640" t="s">
        <v>19</v>
      </c>
      <c r="I4640" t="s">
        <v>15</v>
      </c>
      <c r="J4640">
        <v>8</v>
      </c>
      <c r="K4640">
        <v>9143.7999999999993</v>
      </c>
      <c r="L4640" t="s">
        <v>16</v>
      </c>
      <c r="M4640" t="str">
        <f>IF(PatientData[[#This Row],[Age]]&lt;=30,"18-30",IF(PatientData[[#This Row],[Age]]&lt;=40,"31-40",IF(PatientData[[#This Row],[Age]]&lt;=50,"41-50",IF(PatientData[[#This Row],[Age]]&lt;=60,"51-60",IF(PatientData[[#This Row],[Age]]&lt;=70,"61-70",IF(PatientData[[#This Row],[Age]]&lt;=80,"71-80","80+"))))))</f>
        <v>61-70</v>
      </c>
    </row>
    <row r="4641" spans="1:13" x14ac:dyDescent="0.25">
      <c r="A4641" t="s">
        <v>4665</v>
      </c>
      <c r="B4641">
        <v>55</v>
      </c>
      <c r="C4641" t="s">
        <v>13</v>
      </c>
      <c r="D4641">
        <v>126</v>
      </c>
      <c r="E4641">
        <v>209.24227246371299</v>
      </c>
      <c r="F4641">
        <v>18.445023887014901</v>
      </c>
      <c r="G4641" t="s">
        <v>14</v>
      </c>
      <c r="H4641" t="s">
        <v>22</v>
      </c>
      <c r="I4641" t="s">
        <v>15</v>
      </c>
      <c r="J4641">
        <v>2</v>
      </c>
      <c r="K4641">
        <v>11656.35</v>
      </c>
      <c r="L4641" t="s">
        <v>16</v>
      </c>
      <c r="M4641" t="str">
        <f>IF(PatientData[[#This Row],[Age]]&lt;=30,"18-30",IF(PatientData[[#This Row],[Age]]&lt;=40,"31-40",IF(PatientData[[#This Row],[Age]]&lt;=50,"41-50",IF(PatientData[[#This Row],[Age]]&lt;=60,"51-60",IF(PatientData[[#This Row],[Age]]&lt;=70,"61-70",IF(PatientData[[#This Row],[Age]]&lt;=80,"71-80","80+"))))))</f>
        <v>51-60</v>
      </c>
    </row>
    <row r="4642" spans="1:13" x14ac:dyDescent="0.25">
      <c r="A4642" t="s">
        <v>4666</v>
      </c>
      <c r="B4642">
        <v>46</v>
      </c>
      <c r="C4642" t="s">
        <v>13</v>
      </c>
      <c r="D4642">
        <v>138</v>
      </c>
      <c r="E4642">
        <v>161.15346468973499</v>
      </c>
      <c r="F4642">
        <v>24.304204507521899</v>
      </c>
      <c r="G4642" t="s">
        <v>14</v>
      </c>
      <c r="H4642" t="s">
        <v>19</v>
      </c>
      <c r="I4642" t="s">
        <v>28</v>
      </c>
      <c r="J4642">
        <v>4</v>
      </c>
      <c r="K4642">
        <v>3948.67</v>
      </c>
      <c r="L4642" t="s">
        <v>16</v>
      </c>
      <c r="M4642" t="str">
        <f>IF(PatientData[[#This Row],[Age]]&lt;=30,"18-30",IF(PatientData[[#This Row],[Age]]&lt;=40,"31-40",IF(PatientData[[#This Row],[Age]]&lt;=50,"41-50",IF(PatientData[[#This Row],[Age]]&lt;=60,"51-60",IF(PatientData[[#This Row],[Age]]&lt;=70,"61-70",IF(PatientData[[#This Row],[Age]]&lt;=80,"71-80","80+"))))))</f>
        <v>41-50</v>
      </c>
    </row>
    <row r="4643" spans="1:13" x14ac:dyDescent="0.25">
      <c r="A4643" t="s">
        <v>4667</v>
      </c>
      <c r="B4643">
        <v>55</v>
      </c>
      <c r="C4643" t="s">
        <v>13</v>
      </c>
      <c r="D4643">
        <v>137</v>
      </c>
      <c r="E4643">
        <v>180.70064386655201</v>
      </c>
      <c r="F4643">
        <v>28.402784967202699</v>
      </c>
      <c r="G4643" t="s">
        <v>10051</v>
      </c>
      <c r="H4643" t="s">
        <v>10051</v>
      </c>
      <c r="I4643" t="s">
        <v>28</v>
      </c>
      <c r="J4643">
        <v>3</v>
      </c>
      <c r="K4643">
        <v>7238.53</v>
      </c>
      <c r="L4643" t="s">
        <v>23</v>
      </c>
      <c r="M4643" t="str">
        <f>IF(PatientData[[#This Row],[Age]]&lt;=30,"18-30",IF(PatientData[[#This Row],[Age]]&lt;=40,"31-40",IF(PatientData[[#This Row],[Age]]&lt;=50,"41-50",IF(PatientData[[#This Row],[Age]]&lt;=60,"51-60",IF(PatientData[[#This Row],[Age]]&lt;=70,"61-70",IF(PatientData[[#This Row],[Age]]&lt;=80,"71-80","80+"))))))</f>
        <v>51-60</v>
      </c>
    </row>
    <row r="4644" spans="1:13" x14ac:dyDescent="0.25">
      <c r="A4644" t="s">
        <v>4668</v>
      </c>
      <c r="B4644">
        <v>61</v>
      </c>
      <c r="C4644" t="s">
        <v>25</v>
      </c>
      <c r="D4644">
        <v>104</v>
      </c>
      <c r="E4644">
        <v>209.03839002012401</v>
      </c>
      <c r="F4644">
        <v>26.218003152747901</v>
      </c>
      <c r="G4644" t="s">
        <v>18</v>
      </c>
      <c r="H4644" t="s">
        <v>22</v>
      </c>
      <c r="I4644" t="s">
        <v>15</v>
      </c>
      <c r="J4644">
        <v>0</v>
      </c>
      <c r="K4644">
        <v>8215.77</v>
      </c>
      <c r="L4644" t="s">
        <v>16</v>
      </c>
      <c r="M4644" t="str">
        <f>IF(PatientData[[#This Row],[Age]]&lt;=30,"18-30",IF(PatientData[[#This Row],[Age]]&lt;=40,"31-40",IF(PatientData[[#This Row],[Age]]&lt;=50,"41-50",IF(PatientData[[#This Row],[Age]]&lt;=60,"51-60",IF(PatientData[[#This Row],[Age]]&lt;=70,"61-70",IF(PatientData[[#This Row],[Age]]&lt;=80,"71-80","80+"))))))</f>
        <v>61-70</v>
      </c>
    </row>
    <row r="4645" spans="1:13" x14ac:dyDescent="0.25">
      <c r="A4645" t="s">
        <v>4669</v>
      </c>
      <c r="B4645">
        <v>51</v>
      </c>
      <c r="C4645" t="s">
        <v>25</v>
      </c>
      <c r="D4645">
        <v>115</v>
      </c>
      <c r="E4645">
        <v>234.03287068091601</v>
      </c>
      <c r="F4645">
        <v>27.5309501923265</v>
      </c>
      <c r="G4645" t="s">
        <v>18</v>
      </c>
      <c r="H4645" t="s">
        <v>19</v>
      </c>
      <c r="I4645" t="s">
        <v>15</v>
      </c>
      <c r="J4645">
        <v>4</v>
      </c>
      <c r="K4645">
        <v>10539.64</v>
      </c>
      <c r="L4645" t="s">
        <v>10051</v>
      </c>
      <c r="M4645" t="str">
        <f>IF(PatientData[[#This Row],[Age]]&lt;=30,"18-30",IF(PatientData[[#This Row],[Age]]&lt;=40,"31-40",IF(PatientData[[#This Row],[Age]]&lt;=50,"41-50",IF(PatientData[[#This Row],[Age]]&lt;=60,"51-60",IF(PatientData[[#This Row],[Age]]&lt;=70,"61-70",IF(PatientData[[#This Row],[Age]]&lt;=80,"71-80","80+"))))))</f>
        <v>51-60</v>
      </c>
    </row>
    <row r="4646" spans="1:13" x14ac:dyDescent="0.25">
      <c r="A4646" t="s">
        <v>4670</v>
      </c>
      <c r="B4646">
        <v>68</v>
      </c>
      <c r="C4646" t="s">
        <v>13</v>
      </c>
      <c r="D4646">
        <v>135</v>
      </c>
      <c r="E4646">
        <v>294.23743654135802</v>
      </c>
      <c r="F4646">
        <v>27.389056732964999</v>
      </c>
      <c r="G4646" t="s">
        <v>18</v>
      </c>
      <c r="H4646" t="s">
        <v>22</v>
      </c>
      <c r="I4646" t="s">
        <v>26</v>
      </c>
      <c r="J4646">
        <v>1</v>
      </c>
      <c r="K4646">
        <v>19683.73</v>
      </c>
      <c r="L4646" t="s">
        <v>20</v>
      </c>
      <c r="M4646" t="str">
        <f>IF(PatientData[[#This Row],[Age]]&lt;=30,"18-30",IF(PatientData[[#This Row],[Age]]&lt;=40,"31-40",IF(PatientData[[#This Row],[Age]]&lt;=50,"41-50",IF(PatientData[[#This Row],[Age]]&lt;=60,"51-60",IF(PatientData[[#This Row],[Age]]&lt;=70,"61-70",IF(PatientData[[#This Row],[Age]]&lt;=80,"71-80","80+"))))))</f>
        <v>61-70</v>
      </c>
    </row>
    <row r="4647" spans="1:13" x14ac:dyDescent="0.25">
      <c r="A4647" t="s">
        <v>4671</v>
      </c>
      <c r="B4647">
        <v>66</v>
      </c>
      <c r="C4647" t="s">
        <v>13</v>
      </c>
      <c r="D4647">
        <v>137</v>
      </c>
      <c r="E4647">
        <v>256.61273261697499</v>
      </c>
      <c r="F4647">
        <v>25.5304580026203</v>
      </c>
      <c r="G4647" t="s">
        <v>18</v>
      </c>
      <c r="H4647" t="s">
        <v>19</v>
      </c>
      <c r="I4647" t="s">
        <v>15</v>
      </c>
      <c r="J4647">
        <v>4</v>
      </c>
      <c r="K4647">
        <v>7032.43</v>
      </c>
      <c r="L4647" t="s">
        <v>10051</v>
      </c>
      <c r="M4647" t="str">
        <f>IF(PatientData[[#This Row],[Age]]&lt;=30,"18-30",IF(PatientData[[#This Row],[Age]]&lt;=40,"31-40",IF(PatientData[[#This Row],[Age]]&lt;=50,"41-50",IF(PatientData[[#This Row],[Age]]&lt;=60,"51-60",IF(PatientData[[#This Row],[Age]]&lt;=70,"61-70",IF(PatientData[[#This Row],[Age]]&lt;=80,"71-80","80+"))))))</f>
        <v>61-70</v>
      </c>
    </row>
    <row r="4648" spans="1:13" x14ac:dyDescent="0.25">
      <c r="A4648" t="s">
        <v>4672</v>
      </c>
      <c r="B4648">
        <v>83</v>
      </c>
      <c r="C4648" t="s">
        <v>13</v>
      </c>
      <c r="D4648">
        <v>136</v>
      </c>
      <c r="E4648">
        <v>183.73471343618399</v>
      </c>
      <c r="F4648">
        <v>24.9509165231193</v>
      </c>
      <c r="G4648" t="s">
        <v>14</v>
      </c>
      <c r="H4648" t="s">
        <v>19</v>
      </c>
      <c r="I4648" t="s">
        <v>15</v>
      </c>
      <c r="J4648">
        <v>3</v>
      </c>
      <c r="K4648">
        <v>13170.81</v>
      </c>
      <c r="L4648" t="s">
        <v>23</v>
      </c>
      <c r="M4648" t="str">
        <f>IF(PatientData[[#This Row],[Age]]&lt;=30,"18-30",IF(PatientData[[#This Row],[Age]]&lt;=40,"31-40",IF(PatientData[[#This Row],[Age]]&lt;=50,"41-50",IF(PatientData[[#This Row],[Age]]&lt;=60,"51-60",IF(PatientData[[#This Row],[Age]]&lt;=70,"61-70",IF(PatientData[[#This Row],[Age]]&lt;=80,"71-80","80+"))))))</f>
        <v>80+</v>
      </c>
    </row>
    <row r="4649" spans="1:13" x14ac:dyDescent="0.25">
      <c r="A4649" t="s">
        <v>4673</v>
      </c>
      <c r="B4649">
        <v>66</v>
      </c>
      <c r="C4649" t="s">
        <v>13</v>
      </c>
      <c r="D4649">
        <v>132</v>
      </c>
      <c r="E4649">
        <v>181.21845151056101</v>
      </c>
      <c r="F4649">
        <v>34.231398536220198</v>
      </c>
      <c r="G4649" t="s">
        <v>14</v>
      </c>
      <c r="H4649" t="s">
        <v>19</v>
      </c>
      <c r="I4649" t="s">
        <v>15</v>
      </c>
      <c r="J4649">
        <v>1</v>
      </c>
      <c r="K4649">
        <v>4207.6099999999997</v>
      </c>
      <c r="L4649" t="s">
        <v>16</v>
      </c>
      <c r="M4649" t="str">
        <f>IF(PatientData[[#This Row],[Age]]&lt;=30,"18-30",IF(PatientData[[#This Row],[Age]]&lt;=40,"31-40",IF(PatientData[[#This Row],[Age]]&lt;=50,"41-50",IF(PatientData[[#This Row],[Age]]&lt;=60,"51-60",IF(PatientData[[#This Row],[Age]]&lt;=70,"61-70",IF(PatientData[[#This Row],[Age]]&lt;=80,"71-80","80+"))))))</f>
        <v>61-70</v>
      </c>
    </row>
    <row r="4650" spans="1:13" x14ac:dyDescent="0.25">
      <c r="A4650" t="s">
        <v>4674</v>
      </c>
      <c r="B4650">
        <v>57</v>
      </c>
      <c r="C4650" t="s">
        <v>25</v>
      </c>
      <c r="D4650">
        <v>167</v>
      </c>
      <c r="E4650">
        <v>212.27111182565801</v>
      </c>
      <c r="F4650">
        <v>27.263456125443199</v>
      </c>
      <c r="G4650" t="s">
        <v>14</v>
      </c>
      <c r="H4650" t="s">
        <v>22</v>
      </c>
      <c r="I4650" t="s">
        <v>15</v>
      </c>
      <c r="J4650">
        <v>3</v>
      </c>
      <c r="K4650">
        <v>4200.8999999999996</v>
      </c>
      <c r="L4650" t="s">
        <v>16</v>
      </c>
      <c r="M4650" t="str">
        <f>IF(PatientData[[#This Row],[Age]]&lt;=30,"18-30",IF(PatientData[[#This Row],[Age]]&lt;=40,"31-40",IF(PatientData[[#This Row],[Age]]&lt;=50,"41-50",IF(PatientData[[#This Row],[Age]]&lt;=60,"51-60",IF(PatientData[[#This Row],[Age]]&lt;=70,"61-70",IF(PatientData[[#This Row],[Age]]&lt;=80,"71-80","80+"))))))</f>
        <v>51-60</v>
      </c>
    </row>
    <row r="4651" spans="1:13" x14ac:dyDescent="0.25">
      <c r="A4651" t="s">
        <v>4675</v>
      </c>
      <c r="B4651">
        <v>52</v>
      </c>
      <c r="C4651" t="s">
        <v>25</v>
      </c>
      <c r="D4651">
        <v>164</v>
      </c>
      <c r="E4651">
        <v>144.30572701974901</v>
      </c>
      <c r="F4651">
        <v>31.073117524743601</v>
      </c>
      <c r="G4651" t="s">
        <v>36</v>
      </c>
      <c r="H4651" t="s">
        <v>19</v>
      </c>
      <c r="I4651" t="s">
        <v>15</v>
      </c>
      <c r="J4651">
        <v>5</v>
      </c>
      <c r="K4651">
        <v>3597.23</v>
      </c>
      <c r="L4651" t="s">
        <v>16</v>
      </c>
      <c r="M4651" t="str">
        <f>IF(PatientData[[#This Row],[Age]]&lt;=30,"18-30",IF(PatientData[[#This Row],[Age]]&lt;=40,"31-40",IF(PatientData[[#This Row],[Age]]&lt;=50,"41-50",IF(PatientData[[#This Row],[Age]]&lt;=60,"51-60",IF(PatientData[[#This Row],[Age]]&lt;=70,"61-70",IF(PatientData[[#This Row],[Age]]&lt;=80,"71-80","80+"))))))</f>
        <v>51-60</v>
      </c>
    </row>
    <row r="4652" spans="1:13" x14ac:dyDescent="0.25">
      <c r="A4652" t="s">
        <v>4676</v>
      </c>
      <c r="B4652">
        <v>37</v>
      </c>
      <c r="C4652" t="s">
        <v>13</v>
      </c>
      <c r="D4652">
        <v>158</v>
      </c>
      <c r="E4652">
        <v>207.52808866428501</v>
      </c>
      <c r="F4652">
        <v>34.528501799053899</v>
      </c>
      <c r="G4652" t="s">
        <v>14</v>
      </c>
      <c r="H4652" t="s">
        <v>19</v>
      </c>
      <c r="I4652" t="s">
        <v>28</v>
      </c>
      <c r="J4652">
        <v>4</v>
      </c>
      <c r="K4652">
        <v>4684.6499999999996</v>
      </c>
      <c r="L4652" t="s">
        <v>20</v>
      </c>
      <c r="M4652" t="str">
        <f>IF(PatientData[[#This Row],[Age]]&lt;=30,"18-30",IF(PatientData[[#This Row],[Age]]&lt;=40,"31-40",IF(PatientData[[#This Row],[Age]]&lt;=50,"41-50",IF(PatientData[[#This Row],[Age]]&lt;=60,"51-60",IF(PatientData[[#This Row],[Age]]&lt;=70,"61-70",IF(PatientData[[#This Row],[Age]]&lt;=80,"71-80","80+"))))))</f>
        <v>31-40</v>
      </c>
    </row>
    <row r="4653" spans="1:13" x14ac:dyDescent="0.25">
      <c r="A4653" t="s">
        <v>4677</v>
      </c>
      <c r="B4653">
        <v>50</v>
      </c>
      <c r="C4653" t="s">
        <v>13</v>
      </c>
      <c r="D4653">
        <v>132</v>
      </c>
      <c r="E4653">
        <v>303.31381054276397</v>
      </c>
      <c r="F4653">
        <v>27.8939971096477</v>
      </c>
      <c r="G4653" t="s">
        <v>14</v>
      </c>
      <c r="H4653" t="s">
        <v>19</v>
      </c>
      <c r="I4653" t="s">
        <v>28</v>
      </c>
      <c r="J4653">
        <v>5</v>
      </c>
      <c r="K4653">
        <v>5805.31</v>
      </c>
      <c r="L4653" t="s">
        <v>16</v>
      </c>
      <c r="M4653" t="str">
        <f>IF(PatientData[[#This Row],[Age]]&lt;=30,"18-30",IF(PatientData[[#This Row],[Age]]&lt;=40,"31-40",IF(PatientData[[#This Row],[Age]]&lt;=50,"41-50",IF(PatientData[[#This Row],[Age]]&lt;=60,"51-60",IF(PatientData[[#This Row],[Age]]&lt;=70,"61-70",IF(PatientData[[#This Row],[Age]]&lt;=80,"71-80","80+"))))))</f>
        <v>41-50</v>
      </c>
    </row>
    <row r="4654" spans="1:13" x14ac:dyDescent="0.25">
      <c r="A4654" t="s">
        <v>4678</v>
      </c>
      <c r="B4654">
        <v>58</v>
      </c>
      <c r="C4654" t="s">
        <v>13</v>
      </c>
      <c r="D4654">
        <v>151</v>
      </c>
      <c r="E4654">
        <v>236.22758108232301</v>
      </c>
      <c r="F4654">
        <v>23.874297208815602</v>
      </c>
      <c r="G4654" t="s">
        <v>36</v>
      </c>
      <c r="H4654" t="s">
        <v>19</v>
      </c>
      <c r="I4654" t="s">
        <v>15</v>
      </c>
      <c r="J4654">
        <v>3</v>
      </c>
      <c r="K4654">
        <v>11138.02</v>
      </c>
      <c r="L4654" t="s">
        <v>16</v>
      </c>
      <c r="M4654" t="str">
        <f>IF(PatientData[[#This Row],[Age]]&lt;=30,"18-30",IF(PatientData[[#This Row],[Age]]&lt;=40,"31-40",IF(PatientData[[#This Row],[Age]]&lt;=50,"41-50",IF(PatientData[[#This Row],[Age]]&lt;=60,"51-60",IF(PatientData[[#This Row],[Age]]&lt;=70,"61-70",IF(PatientData[[#This Row],[Age]]&lt;=80,"71-80","80+"))))))</f>
        <v>51-60</v>
      </c>
    </row>
    <row r="4655" spans="1:13" x14ac:dyDescent="0.25">
      <c r="A4655" t="s">
        <v>4679</v>
      </c>
      <c r="B4655">
        <v>50</v>
      </c>
      <c r="C4655" t="s">
        <v>25</v>
      </c>
      <c r="D4655">
        <v>144</v>
      </c>
      <c r="E4655">
        <v>210.04845334843299</v>
      </c>
      <c r="F4655">
        <v>15.8454349597961</v>
      </c>
      <c r="G4655" t="s">
        <v>14</v>
      </c>
      <c r="H4655" t="s">
        <v>22</v>
      </c>
      <c r="I4655" t="s">
        <v>28</v>
      </c>
      <c r="J4655">
        <v>1</v>
      </c>
      <c r="K4655">
        <v>5372.05</v>
      </c>
      <c r="L4655" t="s">
        <v>16</v>
      </c>
      <c r="M4655" t="str">
        <f>IF(PatientData[[#This Row],[Age]]&lt;=30,"18-30",IF(PatientData[[#This Row],[Age]]&lt;=40,"31-40",IF(PatientData[[#This Row],[Age]]&lt;=50,"41-50",IF(PatientData[[#This Row],[Age]]&lt;=60,"51-60",IF(PatientData[[#This Row],[Age]]&lt;=70,"61-70",IF(PatientData[[#This Row],[Age]]&lt;=80,"71-80","80+"))))))</f>
        <v>41-50</v>
      </c>
    </row>
    <row r="4656" spans="1:13" x14ac:dyDescent="0.25">
      <c r="A4656" t="s">
        <v>4680</v>
      </c>
      <c r="B4656">
        <v>52</v>
      </c>
      <c r="C4656" t="s">
        <v>13</v>
      </c>
      <c r="D4656" t="s">
        <v>10051</v>
      </c>
      <c r="E4656">
        <v>219.04515725012101</v>
      </c>
      <c r="F4656">
        <v>26.548542155494101</v>
      </c>
      <c r="G4656" t="s">
        <v>36</v>
      </c>
      <c r="H4656" t="s">
        <v>19</v>
      </c>
      <c r="I4656" t="s">
        <v>15</v>
      </c>
      <c r="J4656" t="s">
        <v>10051</v>
      </c>
      <c r="K4656">
        <v>9041.33</v>
      </c>
      <c r="L4656" t="s">
        <v>16</v>
      </c>
      <c r="M4656" t="str">
        <f>IF(PatientData[[#This Row],[Age]]&lt;=30,"18-30",IF(PatientData[[#This Row],[Age]]&lt;=40,"31-40",IF(PatientData[[#This Row],[Age]]&lt;=50,"41-50",IF(PatientData[[#This Row],[Age]]&lt;=60,"51-60",IF(PatientData[[#This Row],[Age]]&lt;=70,"61-70",IF(PatientData[[#This Row],[Age]]&lt;=80,"71-80","80+"))))))</f>
        <v>51-60</v>
      </c>
    </row>
    <row r="4657" spans="1:13" x14ac:dyDescent="0.25">
      <c r="A4657" t="s">
        <v>4681</v>
      </c>
      <c r="B4657">
        <v>66</v>
      </c>
      <c r="C4657" t="s">
        <v>13</v>
      </c>
      <c r="D4657">
        <v>108</v>
      </c>
      <c r="E4657">
        <v>158.55681291847</v>
      </c>
      <c r="F4657">
        <v>33.961555364847001</v>
      </c>
      <c r="G4657" t="s">
        <v>36</v>
      </c>
      <c r="H4657" t="s">
        <v>19</v>
      </c>
      <c r="I4657" t="s">
        <v>15</v>
      </c>
      <c r="J4657">
        <v>8</v>
      </c>
      <c r="K4657">
        <v>17055.29</v>
      </c>
      <c r="L4657" t="s">
        <v>16</v>
      </c>
      <c r="M4657" t="str">
        <f>IF(PatientData[[#This Row],[Age]]&lt;=30,"18-30",IF(PatientData[[#This Row],[Age]]&lt;=40,"31-40",IF(PatientData[[#This Row],[Age]]&lt;=50,"41-50",IF(PatientData[[#This Row],[Age]]&lt;=60,"51-60",IF(PatientData[[#This Row],[Age]]&lt;=70,"61-70",IF(PatientData[[#This Row],[Age]]&lt;=80,"71-80","80+"))))))</f>
        <v>61-70</v>
      </c>
    </row>
    <row r="4658" spans="1:13" x14ac:dyDescent="0.25">
      <c r="A4658" t="s">
        <v>4682</v>
      </c>
      <c r="B4658">
        <v>60</v>
      </c>
      <c r="C4658" t="s">
        <v>25</v>
      </c>
      <c r="D4658">
        <v>130</v>
      </c>
      <c r="E4658">
        <v>212.75471640082199</v>
      </c>
      <c r="F4658">
        <v>30.1929450118357</v>
      </c>
      <c r="G4658" t="s">
        <v>14</v>
      </c>
      <c r="H4658" t="s">
        <v>19</v>
      </c>
      <c r="I4658" t="s">
        <v>15</v>
      </c>
      <c r="J4658">
        <v>0</v>
      </c>
      <c r="K4658">
        <v>9767.98</v>
      </c>
      <c r="L4658" t="s">
        <v>10051</v>
      </c>
      <c r="M4658" t="str">
        <f>IF(PatientData[[#This Row],[Age]]&lt;=30,"18-30",IF(PatientData[[#This Row],[Age]]&lt;=40,"31-40",IF(PatientData[[#This Row],[Age]]&lt;=50,"41-50",IF(PatientData[[#This Row],[Age]]&lt;=60,"51-60",IF(PatientData[[#This Row],[Age]]&lt;=70,"61-70",IF(PatientData[[#This Row],[Age]]&lt;=80,"71-80","80+"))))))</f>
        <v>51-60</v>
      </c>
    </row>
    <row r="4659" spans="1:13" x14ac:dyDescent="0.25">
      <c r="A4659" t="s">
        <v>4683</v>
      </c>
      <c r="B4659">
        <v>66</v>
      </c>
      <c r="C4659" t="s">
        <v>13</v>
      </c>
      <c r="D4659">
        <v>169</v>
      </c>
      <c r="E4659">
        <v>220.60524309394199</v>
      </c>
      <c r="F4659">
        <v>25.185799705909101</v>
      </c>
      <c r="G4659" t="s">
        <v>36</v>
      </c>
      <c r="H4659" t="s">
        <v>19</v>
      </c>
      <c r="I4659" t="s">
        <v>26</v>
      </c>
      <c r="J4659">
        <v>2</v>
      </c>
      <c r="K4659">
        <v>16406.87</v>
      </c>
      <c r="L4659" t="s">
        <v>23</v>
      </c>
      <c r="M4659" t="str">
        <f>IF(PatientData[[#This Row],[Age]]&lt;=30,"18-30",IF(PatientData[[#This Row],[Age]]&lt;=40,"31-40",IF(PatientData[[#This Row],[Age]]&lt;=50,"41-50",IF(PatientData[[#This Row],[Age]]&lt;=60,"51-60",IF(PatientData[[#This Row],[Age]]&lt;=70,"61-70",IF(PatientData[[#This Row],[Age]]&lt;=80,"71-80","80+"))))))</f>
        <v>61-70</v>
      </c>
    </row>
    <row r="4660" spans="1:13" x14ac:dyDescent="0.25">
      <c r="A4660" t="s">
        <v>4684</v>
      </c>
      <c r="B4660">
        <v>44</v>
      </c>
      <c r="C4660" t="s">
        <v>13</v>
      </c>
      <c r="D4660">
        <v>119</v>
      </c>
      <c r="E4660">
        <v>225.00103431657399</v>
      </c>
      <c r="F4660">
        <v>32.559603385631902</v>
      </c>
      <c r="G4660" t="s">
        <v>36</v>
      </c>
      <c r="H4660" t="s">
        <v>22</v>
      </c>
      <c r="I4660" t="s">
        <v>15</v>
      </c>
      <c r="J4660">
        <v>5</v>
      </c>
      <c r="K4660">
        <v>12167.03</v>
      </c>
      <c r="L4660" t="s">
        <v>16</v>
      </c>
      <c r="M4660" t="str">
        <f>IF(PatientData[[#This Row],[Age]]&lt;=30,"18-30",IF(PatientData[[#This Row],[Age]]&lt;=40,"31-40",IF(PatientData[[#This Row],[Age]]&lt;=50,"41-50",IF(PatientData[[#This Row],[Age]]&lt;=60,"51-60",IF(PatientData[[#This Row],[Age]]&lt;=70,"61-70",IF(PatientData[[#This Row],[Age]]&lt;=80,"71-80","80+"))))))</f>
        <v>41-50</v>
      </c>
    </row>
    <row r="4661" spans="1:13" x14ac:dyDescent="0.25">
      <c r="A4661" t="s">
        <v>4685</v>
      </c>
      <c r="B4661">
        <v>58</v>
      </c>
      <c r="C4661" t="s">
        <v>13</v>
      </c>
      <c r="D4661">
        <v>102</v>
      </c>
      <c r="E4661">
        <v>123.330653994176</v>
      </c>
      <c r="F4661">
        <v>27.131136292196</v>
      </c>
      <c r="G4661" t="s">
        <v>14</v>
      </c>
      <c r="H4661" t="s">
        <v>19</v>
      </c>
      <c r="I4661" t="s">
        <v>15</v>
      </c>
      <c r="J4661">
        <v>0</v>
      </c>
      <c r="K4661">
        <v>500</v>
      </c>
      <c r="L4661" t="s">
        <v>16</v>
      </c>
      <c r="M4661" t="str">
        <f>IF(PatientData[[#This Row],[Age]]&lt;=30,"18-30",IF(PatientData[[#This Row],[Age]]&lt;=40,"31-40",IF(PatientData[[#This Row],[Age]]&lt;=50,"41-50",IF(PatientData[[#This Row],[Age]]&lt;=60,"51-60",IF(PatientData[[#This Row],[Age]]&lt;=70,"61-70",IF(PatientData[[#This Row],[Age]]&lt;=80,"71-80","80+"))))))</f>
        <v>51-60</v>
      </c>
    </row>
    <row r="4662" spans="1:13" x14ac:dyDescent="0.25">
      <c r="A4662" t="s">
        <v>4686</v>
      </c>
      <c r="B4662">
        <v>45</v>
      </c>
      <c r="C4662" t="s">
        <v>25</v>
      </c>
      <c r="D4662">
        <v>157</v>
      </c>
      <c r="E4662">
        <v>274.09124331689497</v>
      </c>
      <c r="F4662">
        <v>25.042506634033501</v>
      </c>
      <c r="G4662" t="s">
        <v>36</v>
      </c>
      <c r="H4662" t="s">
        <v>19</v>
      </c>
      <c r="I4662" t="s">
        <v>26</v>
      </c>
      <c r="J4662">
        <v>6</v>
      </c>
      <c r="K4662">
        <v>21597.75</v>
      </c>
      <c r="L4662" t="s">
        <v>23</v>
      </c>
      <c r="M4662" t="str">
        <f>IF(PatientData[[#This Row],[Age]]&lt;=30,"18-30",IF(PatientData[[#This Row],[Age]]&lt;=40,"31-40",IF(PatientData[[#This Row],[Age]]&lt;=50,"41-50",IF(PatientData[[#This Row],[Age]]&lt;=60,"51-60",IF(PatientData[[#This Row],[Age]]&lt;=70,"61-70",IF(PatientData[[#This Row],[Age]]&lt;=80,"71-80","80+"))))))</f>
        <v>41-50</v>
      </c>
    </row>
    <row r="4663" spans="1:13" x14ac:dyDescent="0.25">
      <c r="A4663" t="s">
        <v>4687</v>
      </c>
      <c r="B4663">
        <v>83</v>
      </c>
      <c r="C4663" t="s">
        <v>25</v>
      </c>
      <c r="D4663">
        <v>150</v>
      </c>
      <c r="E4663">
        <v>154.28757676853499</v>
      </c>
      <c r="F4663">
        <v>24.093848660852199</v>
      </c>
      <c r="G4663" t="s">
        <v>18</v>
      </c>
      <c r="H4663" t="s">
        <v>19</v>
      </c>
      <c r="I4663" t="s">
        <v>10051</v>
      </c>
      <c r="J4663">
        <v>2</v>
      </c>
      <c r="K4663">
        <v>5510.9</v>
      </c>
      <c r="L4663" t="s">
        <v>16</v>
      </c>
      <c r="M4663" t="str">
        <f>IF(PatientData[[#This Row],[Age]]&lt;=30,"18-30",IF(PatientData[[#This Row],[Age]]&lt;=40,"31-40",IF(PatientData[[#This Row],[Age]]&lt;=50,"41-50",IF(PatientData[[#This Row],[Age]]&lt;=60,"51-60",IF(PatientData[[#This Row],[Age]]&lt;=70,"61-70",IF(PatientData[[#This Row],[Age]]&lt;=80,"71-80","80+"))))))</f>
        <v>80+</v>
      </c>
    </row>
    <row r="4664" spans="1:13" x14ac:dyDescent="0.25">
      <c r="A4664" t="s">
        <v>4688</v>
      </c>
      <c r="B4664">
        <v>57</v>
      </c>
      <c r="C4664" t="s">
        <v>25</v>
      </c>
      <c r="D4664">
        <v>147</v>
      </c>
      <c r="E4664">
        <v>238.51192381047301</v>
      </c>
      <c r="F4664">
        <v>15</v>
      </c>
      <c r="G4664" t="s">
        <v>18</v>
      </c>
      <c r="H4664" t="s">
        <v>19</v>
      </c>
      <c r="I4664" t="s">
        <v>15</v>
      </c>
      <c r="J4664">
        <v>3</v>
      </c>
      <c r="K4664">
        <v>9564.6</v>
      </c>
      <c r="L4664" t="s">
        <v>23</v>
      </c>
      <c r="M4664" t="str">
        <f>IF(PatientData[[#This Row],[Age]]&lt;=30,"18-30",IF(PatientData[[#This Row],[Age]]&lt;=40,"31-40",IF(PatientData[[#This Row],[Age]]&lt;=50,"41-50",IF(PatientData[[#This Row],[Age]]&lt;=60,"51-60",IF(PatientData[[#This Row],[Age]]&lt;=70,"61-70",IF(PatientData[[#This Row],[Age]]&lt;=80,"71-80","80+"))))))</f>
        <v>51-60</v>
      </c>
    </row>
    <row r="4665" spans="1:13" x14ac:dyDescent="0.25">
      <c r="A4665" t="s">
        <v>4689</v>
      </c>
      <c r="B4665">
        <v>60</v>
      </c>
      <c r="C4665" t="s">
        <v>25</v>
      </c>
      <c r="D4665">
        <v>91</v>
      </c>
      <c r="E4665">
        <v>167.355201851201</v>
      </c>
      <c r="F4665">
        <v>20.022254026499201</v>
      </c>
      <c r="G4665" t="s">
        <v>36</v>
      </c>
      <c r="H4665" t="s">
        <v>22</v>
      </c>
      <c r="I4665" t="s">
        <v>26</v>
      </c>
      <c r="J4665">
        <v>2</v>
      </c>
      <c r="K4665">
        <v>15920.38</v>
      </c>
      <c r="L4665" t="s">
        <v>16</v>
      </c>
      <c r="M4665" t="str">
        <f>IF(PatientData[[#This Row],[Age]]&lt;=30,"18-30",IF(PatientData[[#This Row],[Age]]&lt;=40,"31-40",IF(PatientData[[#This Row],[Age]]&lt;=50,"41-50",IF(PatientData[[#This Row],[Age]]&lt;=60,"51-60",IF(PatientData[[#This Row],[Age]]&lt;=70,"61-70",IF(PatientData[[#This Row],[Age]]&lt;=80,"71-80","80+"))))))</f>
        <v>51-60</v>
      </c>
    </row>
    <row r="4666" spans="1:13" x14ac:dyDescent="0.25">
      <c r="A4666" t="s">
        <v>4690</v>
      </c>
      <c r="B4666">
        <v>81</v>
      </c>
      <c r="C4666" t="s">
        <v>13</v>
      </c>
      <c r="D4666">
        <v>106</v>
      </c>
      <c r="E4666">
        <v>271.081726660019</v>
      </c>
      <c r="F4666">
        <v>24.202217658889101</v>
      </c>
      <c r="G4666" t="s">
        <v>36</v>
      </c>
      <c r="H4666" t="s">
        <v>19</v>
      </c>
      <c r="I4666" t="s">
        <v>26</v>
      </c>
      <c r="J4666">
        <v>6</v>
      </c>
      <c r="K4666">
        <v>10099.09</v>
      </c>
      <c r="L4666" t="s">
        <v>16</v>
      </c>
      <c r="M4666" t="str">
        <f>IF(PatientData[[#This Row],[Age]]&lt;=30,"18-30",IF(PatientData[[#This Row],[Age]]&lt;=40,"31-40",IF(PatientData[[#This Row],[Age]]&lt;=50,"41-50",IF(PatientData[[#This Row],[Age]]&lt;=60,"51-60",IF(PatientData[[#This Row],[Age]]&lt;=70,"61-70",IF(PatientData[[#This Row],[Age]]&lt;=80,"71-80","80+"))))))</f>
        <v>80+</v>
      </c>
    </row>
    <row r="4667" spans="1:13" x14ac:dyDescent="0.25">
      <c r="A4667" t="s">
        <v>4691</v>
      </c>
      <c r="B4667">
        <v>37</v>
      </c>
      <c r="C4667" t="s">
        <v>25</v>
      </c>
      <c r="D4667">
        <v>105</v>
      </c>
      <c r="E4667">
        <v>182.06441780048601</v>
      </c>
      <c r="F4667">
        <v>39.948028360466701</v>
      </c>
      <c r="G4667" t="s">
        <v>14</v>
      </c>
      <c r="H4667" t="s">
        <v>19</v>
      </c>
      <c r="I4667" t="s">
        <v>28</v>
      </c>
      <c r="J4667">
        <v>3</v>
      </c>
      <c r="K4667">
        <v>5636.32</v>
      </c>
      <c r="L4667" t="s">
        <v>16</v>
      </c>
      <c r="M4667" t="str">
        <f>IF(PatientData[[#This Row],[Age]]&lt;=30,"18-30",IF(PatientData[[#This Row],[Age]]&lt;=40,"31-40",IF(PatientData[[#This Row],[Age]]&lt;=50,"41-50",IF(PatientData[[#This Row],[Age]]&lt;=60,"51-60",IF(PatientData[[#This Row],[Age]]&lt;=70,"61-70",IF(PatientData[[#This Row],[Age]]&lt;=80,"71-80","80+"))))))</f>
        <v>31-40</v>
      </c>
    </row>
    <row r="4668" spans="1:13" x14ac:dyDescent="0.25">
      <c r="A4668" t="s">
        <v>4692</v>
      </c>
      <c r="B4668">
        <v>83</v>
      </c>
      <c r="C4668" t="s">
        <v>25</v>
      </c>
      <c r="D4668">
        <v>138</v>
      </c>
      <c r="E4668">
        <v>217.67175787467599</v>
      </c>
      <c r="F4668">
        <v>28.153515830128399</v>
      </c>
      <c r="G4668" t="s">
        <v>14</v>
      </c>
      <c r="H4668" t="s">
        <v>19</v>
      </c>
      <c r="I4668" t="s">
        <v>28</v>
      </c>
      <c r="J4668">
        <v>3</v>
      </c>
      <c r="K4668">
        <v>4318.62</v>
      </c>
      <c r="L4668" t="s">
        <v>16</v>
      </c>
      <c r="M4668" t="str">
        <f>IF(PatientData[[#This Row],[Age]]&lt;=30,"18-30",IF(PatientData[[#This Row],[Age]]&lt;=40,"31-40",IF(PatientData[[#This Row],[Age]]&lt;=50,"41-50",IF(PatientData[[#This Row],[Age]]&lt;=60,"51-60",IF(PatientData[[#This Row],[Age]]&lt;=70,"61-70",IF(PatientData[[#This Row],[Age]]&lt;=80,"71-80","80+"))))))</f>
        <v>80+</v>
      </c>
    </row>
    <row r="4669" spans="1:13" x14ac:dyDescent="0.25">
      <c r="A4669" t="s">
        <v>4693</v>
      </c>
      <c r="B4669">
        <v>53</v>
      </c>
      <c r="C4669" t="s">
        <v>25</v>
      </c>
      <c r="D4669">
        <v>113</v>
      </c>
      <c r="E4669">
        <v>221.59230012591499</v>
      </c>
      <c r="F4669">
        <v>27.0424750868833</v>
      </c>
      <c r="G4669" t="s">
        <v>14</v>
      </c>
      <c r="H4669" t="s">
        <v>19</v>
      </c>
      <c r="I4669" t="s">
        <v>28</v>
      </c>
      <c r="J4669">
        <v>2</v>
      </c>
      <c r="K4669">
        <v>3667.39</v>
      </c>
      <c r="L4669" t="s">
        <v>20</v>
      </c>
      <c r="M4669" t="str">
        <f>IF(PatientData[[#This Row],[Age]]&lt;=30,"18-30",IF(PatientData[[#This Row],[Age]]&lt;=40,"31-40",IF(PatientData[[#This Row],[Age]]&lt;=50,"41-50",IF(PatientData[[#This Row],[Age]]&lt;=60,"51-60",IF(PatientData[[#This Row],[Age]]&lt;=70,"61-70",IF(PatientData[[#This Row],[Age]]&lt;=80,"71-80","80+"))))))</f>
        <v>51-60</v>
      </c>
    </row>
    <row r="4670" spans="1:13" x14ac:dyDescent="0.25">
      <c r="A4670" t="s">
        <v>4694</v>
      </c>
      <c r="B4670">
        <v>72</v>
      </c>
      <c r="C4670" t="s">
        <v>13</v>
      </c>
      <c r="D4670">
        <v>127</v>
      </c>
      <c r="E4670">
        <v>145.73454753386201</v>
      </c>
      <c r="F4670">
        <v>34.044867694215398</v>
      </c>
      <c r="G4670" t="s">
        <v>14</v>
      </c>
      <c r="H4670" t="s">
        <v>19</v>
      </c>
      <c r="I4670" t="s">
        <v>15</v>
      </c>
      <c r="J4670">
        <v>3</v>
      </c>
      <c r="K4670">
        <v>9762.73</v>
      </c>
      <c r="L4670" t="s">
        <v>16</v>
      </c>
      <c r="M4670" t="str">
        <f>IF(PatientData[[#This Row],[Age]]&lt;=30,"18-30",IF(PatientData[[#This Row],[Age]]&lt;=40,"31-40",IF(PatientData[[#This Row],[Age]]&lt;=50,"41-50",IF(PatientData[[#This Row],[Age]]&lt;=60,"51-60",IF(PatientData[[#This Row],[Age]]&lt;=70,"61-70",IF(PatientData[[#This Row],[Age]]&lt;=80,"71-80","80+"))))))</f>
        <v>71-80</v>
      </c>
    </row>
    <row r="4671" spans="1:13" x14ac:dyDescent="0.25">
      <c r="A4671" t="s">
        <v>4695</v>
      </c>
      <c r="B4671">
        <v>45</v>
      </c>
      <c r="C4671" t="s">
        <v>25</v>
      </c>
      <c r="D4671">
        <v>134</v>
      </c>
      <c r="E4671">
        <v>279.56660253438002</v>
      </c>
      <c r="F4671">
        <v>26.785959108892499</v>
      </c>
      <c r="G4671" t="s">
        <v>36</v>
      </c>
      <c r="H4671" t="s">
        <v>19</v>
      </c>
      <c r="I4671" t="s">
        <v>15</v>
      </c>
      <c r="J4671">
        <v>6</v>
      </c>
      <c r="K4671">
        <v>5069.6899999999996</v>
      </c>
      <c r="L4671" t="s">
        <v>23</v>
      </c>
      <c r="M4671" t="str">
        <f>IF(PatientData[[#This Row],[Age]]&lt;=30,"18-30",IF(PatientData[[#This Row],[Age]]&lt;=40,"31-40",IF(PatientData[[#This Row],[Age]]&lt;=50,"41-50",IF(PatientData[[#This Row],[Age]]&lt;=60,"51-60",IF(PatientData[[#This Row],[Age]]&lt;=70,"61-70",IF(PatientData[[#This Row],[Age]]&lt;=80,"71-80","80+"))))))</f>
        <v>41-50</v>
      </c>
    </row>
    <row r="4672" spans="1:13" x14ac:dyDescent="0.25">
      <c r="A4672" t="s">
        <v>4696</v>
      </c>
      <c r="B4672">
        <v>38</v>
      </c>
      <c r="C4672" t="s">
        <v>13</v>
      </c>
      <c r="D4672">
        <v>119</v>
      </c>
      <c r="E4672">
        <v>233.695395994851</v>
      </c>
      <c r="F4672">
        <v>23.2189287067566</v>
      </c>
      <c r="G4672" t="s">
        <v>36</v>
      </c>
      <c r="H4672" t="s">
        <v>22</v>
      </c>
      <c r="I4672" t="s">
        <v>26</v>
      </c>
      <c r="J4672">
        <v>7</v>
      </c>
      <c r="K4672">
        <v>15989.39</v>
      </c>
      <c r="L4672" t="s">
        <v>16</v>
      </c>
      <c r="M4672" t="str">
        <f>IF(PatientData[[#This Row],[Age]]&lt;=30,"18-30",IF(PatientData[[#This Row],[Age]]&lt;=40,"31-40",IF(PatientData[[#This Row],[Age]]&lt;=50,"41-50",IF(PatientData[[#This Row],[Age]]&lt;=60,"51-60",IF(PatientData[[#This Row],[Age]]&lt;=70,"61-70",IF(PatientData[[#This Row],[Age]]&lt;=80,"71-80","80+"))))))</f>
        <v>31-40</v>
      </c>
    </row>
    <row r="4673" spans="1:13" x14ac:dyDescent="0.25">
      <c r="A4673" t="s">
        <v>4697</v>
      </c>
      <c r="B4673">
        <v>50</v>
      </c>
      <c r="C4673" t="s">
        <v>13</v>
      </c>
      <c r="D4673">
        <v>145</v>
      </c>
      <c r="E4673">
        <v>237.21613690926699</v>
      </c>
      <c r="F4673">
        <v>34.441405952697501</v>
      </c>
      <c r="G4673" t="s">
        <v>14</v>
      </c>
      <c r="H4673" t="s">
        <v>22</v>
      </c>
      <c r="I4673" t="s">
        <v>15</v>
      </c>
      <c r="J4673">
        <v>2</v>
      </c>
      <c r="K4673">
        <v>6958.04</v>
      </c>
      <c r="L4673" t="s">
        <v>23</v>
      </c>
      <c r="M4673" t="str">
        <f>IF(PatientData[[#This Row],[Age]]&lt;=30,"18-30",IF(PatientData[[#This Row],[Age]]&lt;=40,"31-40",IF(PatientData[[#This Row],[Age]]&lt;=50,"41-50",IF(PatientData[[#This Row],[Age]]&lt;=60,"51-60",IF(PatientData[[#This Row],[Age]]&lt;=70,"61-70",IF(PatientData[[#This Row],[Age]]&lt;=80,"71-80","80+"))))))</f>
        <v>41-50</v>
      </c>
    </row>
    <row r="4674" spans="1:13" x14ac:dyDescent="0.25">
      <c r="A4674" t="s">
        <v>4698</v>
      </c>
      <c r="B4674">
        <v>52</v>
      </c>
      <c r="C4674" t="s">
        <v>13</v>
      </c>
      <c r="D4674">
        <v>170</v>
      </c>
      <c r="E4674">
        <v>197.11174020876501</v>
      </c>
      <c r="F4674">
        <v>26.025169101986201</v>
      </c>
      <c r="G4674" t="s">
        <v>18</v>
      </c>
      <c r="H4674" t="s">
        <v>19</v>
      </c>
      <c r="I4674" t="s">
        <v>15</v>
      </c>
      <c r="J4674">
        <v>6</v>
      </c>
      <c r="K4674">
        <v>5760.76</v>
      </c>
      <c r="L4674" t="s">
        <v>43</v>
      </c>
      <c r="M4674" t="str">
        <f>IF(PatientData[[#This Row],[Age]]&lt;=30,"18-30",IF(PatientData[[#This Row],[Age]]&lt;=40,"31-40",IF(PatientData[[#This Row],[Age]]&lt;=50,"41-50",IF(PatientData[[#This Row],[Age]]&lt;=60,"51-60",IF(PatientData[[#This Row],[Age]]&lt;=70,"61-70",IF(PatientData[[#This Row],[Age]]&lt;=80,"71-80","80+"))))))</f>
        <v>51-60</v>
      </c>
    </row>
    <row r="4675" spans="1:13" x14ac:dyDescent="0.25">
      <c r="A4675" t="s">
        <v>4699</v>
      </c>
      <c r="B4675">
        <v>64</v>
      </c>
      <c r="C4675" t="s">
        <v>25</v>
      </c>
      <c r="D4675">
        <v>127</v>
      </c>
      <c r="E4675">
        <v>282.57987095762098</v>
      </c>
      <c r="F4675">
        <v>31.9627844595691</v>
      </c>
      <c r="G4675" t="s">
        <v>36</v>
      </c>
      <c r="H4675" t="s">
        <v>19</v>
      </c>
      <c r="I4675" t="s">
        <v>15</v>
      </c>
      <c r="J4675">
        <v>3</v>
      </c>
      <c r="K4675">
        <v>15151.49</v>
      </c>
      <c r="L4675" t="s">
        <v>10051</v>
      </c>
      <c r="M4675" t="str">
        <f>IF(PatientData[[#This Row],[Age]]&lt;=30,"18-30",IF(PatientData[[#This Row],[Age]]&lt;=40,"31-40",IF(PatientData[[#This Row],[Age]]&lt;=50,"41-50",IF(PatientData[[#This Row],[Age]]&lt;=60,"51-60",IF(PatientData[[#This Row],[Age]]&lt;=70,"61-70",IF(PatientData[[#This Row],[Age]]&lt;=80,"71-80","80+"))))))</f>
        <v>61-70</v>
      </c>
    </row>
    <row r="4676" spans="1:13" x14ac:dyDescent="0.25">
      <c r="A4676" t="s">
        <v>4700</v>
      </c>
      <c r="B4676">
        <v>65</v>
      </c>
      <c r="C4676" t="s">
        <v>13</v>
      </c>
      <c r="D4676">
        <v>159</v>
      </c>
      <c r="E4676">
        <v>307.67332563025099</v>
      </c>
      <c r="F4676">
        <v>30.755453118673401</v>
      </c>
      <c r="G4676" t="s">
        <v>10051</v>
      </c>
      <c r="H4676" t="s">
        <v>19</v>
      </c>
      <c r="I4676" t="s">
        <v>15</v>
      </c>
      <c r="J4676">
        <v>5</v>
      </c>
      <c r="K4676">
        <v>8686.42</v>
      </c>
      <c r="L4676" t="s">
        <v>16</v>
      </c>
      <c r="M4676" t="str">
        <f>IF(PatientData[[#This Row],[Age]]&lt;=30,"18-30",IF(PatientData[[#This Row],[Age]]&lt;=40,"31-40",IF(PatientData[[#This Row],[Age]]&lt;=50,"41-50",IF(PatientData[[#This Row],[Age]]&lt;=60,"51-60",IF(PatientData[[#This Row],[Age]]&lt;=70,"61-70",IF(PatientData[[#This Row],[Age]]&lt;=80,"71-80","80+"))))))</f>
        <v>61-70</v>
      </c>
    </row>
    <row r="4677" spans="1:13" x14ac:dyDescent="0.25">
      <c r="A4677" t="s">
        <v>4701</v>
      </c>
      <c r="B4677">
        <v>53</v>
      </c>
      <c r="C4677" t="s">
        <v>25</v>
      </c>
      <c r="D4677">
        <v>184</v>
      </c>
      <c r="E4677">
        <v>213.88435692677101</v>
      </c>
      <c r="F4677">
        <v>26.160335106418099</v>
      </c>
      <c r="G4677" t="s">
        <v>18</v>
      </c>
      <c r="H4677" t="s">
        <v>19</v>
      </c>
      <c r="I4677" t="s">
        <v>28</v>
      </c>
      <c r="J4677">
        <v>4</v>
      </c>
      <c r="K4677">
        <v>5600.58</v>
      </c>
      <c r="L4677" t="s">
        <v>16</v>
      </c>
      <c r="M4677" t="str">
        <f>IF(PatientData[[#This Row],[Age]]&lt;=30,"18-30",IF(PatientData[[#This Row],[Age]]&lt;=40,"31-40",IF(PatientData[[#This Row],[Age]]&lt;=50,"41-50",IF(PatientData[[#This Row],[Age]]&lt;=60,"51-60",IF(PatientData[[#This Row],[Age]]&lt;=70,"61-70",IF(PatientData[[#This Row],[Age]]&lt;=80,"71-80","80+"))))))</f>
        <v>51-60</v>
      </c>
    </row>
    <row r="4678" spans="1:13" x14ac:dyDescent="0.25">
      <c r="A4678" t="s">
        <v>4702</v>
      </c>
      <c r="B4678">
        <v>32</v>
      </c>
      <c r="C4678" t="s">
        <v>25</v>
      </c>
      <c r="D4678">
        <v>116</v>
      </c>
      <c r="E4678">
        <v>175.06322948829501</v>
      </c>
      <c r="F4678">
        <v>24.4491650729687</v>
      </c>
      <c r="G4678" t="s">
        <v>14</v>
      </c>
      <c r="H4678" t="s">
        <v>19</v>
      </c>
      <c r="I4678" t="s">
        <v>28</v>
      </c>
      <c r="J4678">
        <v>5</v>
      </c>
      <c r="K4678">
        <v>3365.56</v>
      </c>
      <c r="L4678" t="s">
        <v>16</v>
      </c>
      <c r="M4678" t="str">
        <f>IF(PatientData[[#This Row],[Age]]&lt;=30,"18-30",IF(PatientData[[#This Row],[Age]]&lt;=40,"31-40",IF(PatientData[[#This Row],[Age]]&lt;=50,"41-50",IF(PatientData[[#This Row],[Age]]&lt;=60,"51-60",IF(PatientData[[#This Row],[Age]]&lt;=70,"61-70",IF(PatientData[[#This Row],[Age]]&lt;=80,"71-80","80+"))))))</f>
        <v>31-40</v>
      </c>
    </row>
    <row r="4679" spans="1:13" x14ac:dyDescent="0.25">
      <c r="A4679" t="s">
        <v>4703</v>
      </c>
      <c r="B4679">
        <v>43</v>
      </c>
      <c r="C4679" t="s">
        <v>25</v>
      </c>
      <c r="D4679">
        <v>117</v>
      </c>
      <c r="E4679">
        <v>229.44539255836</v>
      </c>
      <c r="F4679">
        <v>29.3818970133992</v>
      </c>
      <c r="G4679" t="s">
        <v>14</v>
      </c>
      <c r="H4679" t="s">
        <v>10051</v>
      </c>
      <c r="I4679" t="s">
        <v>15</v>
      </c>
      <c r="J4679">
        <v>6</v>
      </c>
      <c r="K4679">
        <v>10917.76</v>
      </c>
      <c r="L4679" t="s">
        <v>43</v>
      </c>
      <c r="M4679" t="str">
        <f>IF(PatientData[[#This Row],[Age]]&lt;=30,"18-30",IF(PatientData[[#This Row],[Age]]&lt;=40,"31-40",IF(PatientData[[#This Row],[Age]]&lt;=50,"41-50",IF(PatientData[[#This Row],[Age]]&lt;=60,"51-60",IF(PatientData[[#This Row],[Age]]&lt;=70,"61-70",IF(PatientData[[#This Row],[Age]]&lt;=80,"71-80","80+"))))))</f>
        <v>41-50</v>
      </c>
    </row>
    <row r="4680" spans="1:13" x14ac:dyDescent="0.25">
      <c r="A4680" t="s">
        <v>4704</v>
      </c>
      <c r="B4680">
        <v>71</v>
      </c>
      <c r="C4680" t="s">
        <v>13</v>
      </c>
      <c r="D4680">
        <v>100</v>
      </c>
      <c r="E4680">
        <v>219.32752612707</v>
      </c>
      <c r="F4680">
        <v>23.111780688163499</v>
      </c>
      <c r="G4680" t="s">
        <v>36</v>
      </c>
      <c r="H4680" t="s">
        <v>22</v>
      </c>
      <c r="I4680" t="s">
        <v>26</v>
      </c>
      <c r="J4680">
        <v>4</v>
      </c>
      <c r="K4680">
        <v>12165.39</v>
      </c>
      <c r="L4680" t="s">
        <v>16</v>
      </c>
      <c r="M4680" t="str">
        <f>IF(PatientData[[#This Row],[Age]]&lt;=30,"18-30",IF(PatientData[[#This Row],[Age]]&lt;=40,"31-40",IF(PatientData[[#This Row],[Age]]&lt;=50,"41-50",IF(PatientData[[#This Row],[Age]]&lt;=60,"51-60",IF(PatientData[[#This Row],[Age]]&lt;=70,"61-70",IF(PatientData[[#This Row],[Age]]&lt;=80,"71-80","80+"))))))</f>
        <v>71-80</v>
      </c>
    </row>
    <row r="4681" spans="1:13" x14ac:dyDescent="0.25">
      <c r="A4681" t="s">
        <v>4705</v>
      </c>
      <c r="B4681">
        <v>29</v>
      </c>
      <c r="C4681" t="s">
        <v>25</v>
      </c>
      <c r="D4681">
        <v>135</v>
      </c>
      <c r="E4681">
        <v>260.05127720267097</v>
      </c>
      <c r="F4681">
        <v>28.553952583483799</v>
      </c>
      <c r="G4681" t="s">
        <v>36</v>
      </c>
      <c r="H4681" t="s">
        <v>22</v>
      </c>
      <c r="I4681" t="s">
        <v>15</v>
      </c>
      <c r="J4681">
        <v>5</v>
      </c>
      <c r="K4681">
        <v>10257.19</v>
      </c>
      <c r="L4681" t="s">
        <v>16</v>
      </c>
      <c r="M4681" t="str">
        <f>IF(PatientData[[#This Row],[Age]]&lt;=30,"18-30",IF(PatientData[[#This Row],[Age]]&lt;=40,"31-40",IF(PatientData[[#This Row],[Age]]&lt;=50,"41-50",IF(PatientData[[#This Row],[Age]]&lt;=60,"51-60",IF(PatientData[[#This Row],[Age]]&lt;=70,"61-70",IF(PatientData[[#This Row],[Age]]&lt;=80,"71-80","80+"))))))</f>
        <v>18-30</v>
      </c>
    </row>
    <row r="4682" spans="1:13" x14ac:dyDescent="0.25">
      <c r="A4682" t="s">
        <v>4706</v>
      </c>
      <c r="B4682">
        <v>49</v>
      </c>
      <c r="C4682" t="s">
        <v>13</v>
      </c>
      <c r="D4682">
        <v>117</v>
      </c>
      <c r="E4682">
        <v>205.915940038288</v>
      </c>
      <c r="F4682">
        <v>19.316684473574401</v>
      </c>
      <c r="G4682" t="s">
        <v>14</v>
      </c>
      <c r="H4682" t="s">
        <v>22</v>
      </c>
      <c r="I4682" t="s">
        <v>15</v>
      </c>
      <c r="J4682">
        <v>2</v>
      </c>
      <c r="K4682">
        <v>4695.8500000000004</v>
      </c>
      <c r="L4682" t="s">
        <v>43</v>
      </c>
      <c r="M4682" t="str">
        <f>IF(PatientData[[#This Row],[Age]]&lt;=30,"18-30",IF(PatientData[[#This Row],[Age]]&lt;=40,"31-40",IF(PatientData[[#This Row],[Age]]&lt;=50,"41-50",IF(PatientData[[#This Row],[Age]]&lt;=60,"51-60",IF(PatientData[[#This Row],[Age]]&lt;=70,"61-70",IF(PatientData[[#This Row],[Age]]&lt;=80,"71-80","80+"))))))</f>
        <v>41-50</v>
      </c>
    </row>
    <row r="4683" spans="1:13" x14ac:dyDescent="0.25">
      <c r="A4683" t="s">
        <v>4707</v>
      </c>
      <c r="B4683">
        <v>51</v>
      </c>
      <c r="C4683" t="s">
        <v>25</v>
      </c>
      <c r="D4683">
        <v>119</v>
      </c>
      <c r="E4683">
        <v>183.09308893626101</v>
      </c>
      <c r="F4683">
        <v>34.0051531402557</v>
      </c>
      <c r="G4683" t="s">
        <v>36</v>
      </c>
      <c r="H4683" t="s">
        <v>19</v>
      </c>
      <c r="I4683" t="s">
        <v>26</v>
      </c>
      <c r="J4683">
        <v>8</v>
      </c>
      <c r="K4683">
        <v>12945.89</v>
      </c>
      <c r="L4683" t="s">
        <v>43</v>
      </c>
      <c r="M4683" t="str">
        <f>IF(PatientData[[#This Row],[Age]]&lt;=30,"18-30",IF(PatientData[[#This Row],[Age]]&lt;=40,"31-40",IF(PatientData[[#This Row],[Age]]&lt;=50,"41-50",IF(PatientData[[#This Row],[Age]]&lt;=60,"51-60",IF(PatientData[[#This Row],[Age]]&lt;=70,"61-70",IF(PatientData[[#This Row],[Age]]&lt;=80,"71-80","80+"))))))</f>
        <v>51-60</v>
      </c>
    </row>
    <row r="4684" spans="1:13" x14ac:dyDescent="0.25">
      <c r="A4684" t="s">
        <v>4708</v>
      </c>
      <c r="B4684">
        <v>74</v>
      </c>
      <c r="C4684" t="s">
        <v>13</v>
      </c>
      <c r="D4684">
        <v>104</v>
      </c>
      <c r="E4684">
        <v>177.00346822643701</v>
      </c>
      <c r="F4684">
        <v>31.530279791725899</v>
      </c>
      <c r="G4684" t="s">
        <v>18</v>
      </c>
      <c r="H4684" t="s">
        <v>19</v>
      </c>
      <c r="I4684" t="s">
        <v>15</v>
      </c>
      <c r="J4684">
        <v>3</v>
      </c>
      <c r="K4684">
        <v>7213.05</v>
      </c>
      <c r="L4684" t="s">
        <v>20</v>
      </c>
      <c r="M4684" t="str">
        <f>IF(PatientData[[#This Row],[Age]]&lt;=30,"18-30",IF(PatientData[[#This Row],[Age]]&lt;=40,"31-40",IF(PatientData[[#This Row],[Age]]&lt;=50,"41-50",IF(PatientData[[#This Row],[Age]]&lt;=60,"51-60",IF(PatientData[[#This Row],[Age]]&lt;=70,"61-70",IF(PatientData[[#This Row],[Age]]&lt;=80,"71-80","80+"))))))</f>
        <v>71-80</v>
      </c>
    </row>
    <row r="4685" spans="1:13" x14ac:dyDescent="0.25">
      <c r="A4685" t="s">
        <v>4709</v>
      </c>
      <c r="B4685">
        <v>51</v>
      </c>
      <c r="C4685" t="s">
        <v>25</v>
      </c>
      <c r="D4685">
        <v>118</v>
      </c>
      <c r="E4685">
        <v>176.91476719072401</v>
      </c>
      <c r="F4685">
        <v>20.379064905385501</v>
      </c>
      <c r="G4685" t="s">
        <v>36</v>
      </c>
      <c r="H4685" t="s">
        <v>22</v>
      </c>
      <c r="I4685" t="s">
        <v>26</v>
      </c>
      <c r="J4685">
        <v>4</v>
      </c>
      <c r="K4685">
        <v>21743.98</v>
      </c>
      <c r="L4685" t="s">
        <v>43</v>
      </c>
      <c r="M4685" t="str">
        <f>IF(PatientData[[#This Row],[Age]]&lt;=30,"18-30",IF(PatientData[[#This Row],[Age]]&lt;=40,"31-40",IF(PatientData[[#This Row],[Age]]&lt;=50,"41-50",IF(PatientData[[#This Row],[Age]]&lt;=60,"51-60",IF(PatientData[[#This Row],[Age]]&lt;=70,"61-70",IF(PatientData[[#This Row],[Age]]&lt;=80,"71-80","80+"))))))</f>
        <v>51-60</v>
      </c>
    </row>
    <row r="4686" spans="1:13" x14ac:dyDescent="0.25">
      <c r="A4686" t="s">
        <v>4710</v>
      </c>
      <c r="B4686">
        <v>86</v>
      </c>
      <c r="C4686" t="s">
        <v>25</v>
      </c>
      <c r="D4686">
        <v>111</v>
      </c>
      <c r="E4686">
        <v>218.39443976052101</v>
      </c>
      <c r="F4686">
        <v>35.459576955545501</v>
      </c>
      <c r="G4686" t="s">
        <v>36</v>
      </c>
      <c r="H4686" t="s">
        <v>22</v>
      </c>
      <c r="I4686" t="s">
        <v>26</v>
      </c>
      <c r="J4686">
        <v>7</v>
      </c>
      <c r="K4686">
        <v>20107.39</v>
      </c>
      <c r="L4686" t="s">
        <v>20</v>
      </c>
      <c r="M4686" t="str">
        <f>IF(PatientData[[#This Row],[Age]]&lt;=30,"18-30",IF(PatientData[[#This Row],[Age]]&lt;=40,"31-40",IF(PatientData[[#This Row],[Age]]&lt;=50,"41-50",IF(PatientData[[#This Row],[Age]]&lt;=60,"51-60",IF(PatientData[[#This Row],[Age]]&lt;=70,"61-70",IF(PatientData[[#This Row],[Age]]&lt;=80,"71-80","80+"))))))</f>
        <v>80+</v>
      </c>
    </row>
    <row r="4687" spans="1:13" x14ac:dyDescent="0.25">
      <c r="A4687" t="s">
        <v>4711</v>
      </c>
      <c r="B4687">
        <v>38</v>
      </c>
      <c r="C4687" t="s">
        <v>25</v>
      </c>
      <c r="D4687">
        <v>131</v>
      </c>
      <c r="E4687">
        <v>229.96999528173799</v>
      </c>
      <c r="F4687">
        <v>31.448929123874102</v>
      </c>
      <c r="G4687" t="s">
        <v>36</v>
      </c>
      <c r="H4687" t="s">
        <v>10051</v>
      </c>
      <c r="I4687" t="s">
        <v>15</v>
      </c>
      <c r="J4687">
        <v>5</v>
      </c>
      <c r="K4687">
        <v>11631.38</v>
      </c>
      <c r="L4687" t="s">
        <v>16</v>
      </c>
      <c r="M4687" t="str">
        <f>IF(PatientData[[#This Row],[Age]]&lt;=30,"18-30",IF(PatientData[[#This Row],[Age]]&lt;=40,"31-40",IF(PatientData[[#This Row],[Age]]&lt;=50,"41-50",IF(PatientData[[#This Row],[Age]]&lt;=60,"51-60",IF(PatientData[[#This Row],[Age]]&lt;=70,"61-70",IF(PatientData[[#This Row],[Age]]&lt;=80,"71-80","80+"))))))</f>
        <v>31-40</v>
      </c>
    </row>
    <row r="4688" spans="1:13" x14ac:dyDescent="0.25">
      <c r="A4688" t="s">
        <v>4712</v>
      </c>
      <c r="B4688">
        <v>56</v>
      </c>
      <c r="C4688" t="s">
        <v>13</v>
      </c>
      <c r="D4688">
        <v>124</v>
      </c>
      <c r="E4688">
        <v>181.071492066323</v>
      </c>
      <c r="F4688">
        <v>33.787854612999098</v>
      </c>
      <c r="G4688" t="s">
        <v>36</v>
      </c>
      <c r="H4688" t="s">
        <v>19</v>
      </c>
      <c r="I4688" t="s">
        <v>15</v>
      </c>
      <c r="J4688">
        <v>6</v>
      </c>
      <c r="K4688">
        <v>14109.24</v>
      </c>
      <c r="L4688" t="s">
        <v>16</v>
      </c>
      <c r="M4688" t="str">
        <f>IF(PatientData[[#This Row],[Age]]&lt;=30,"18-30",IF(PatientData[[#This Row],[Age]]&lt;=40,"31-40",IF(PatientData[[#This Row],[Age]]&lt;=50,"41-50",IF(PatientData[[#This Row],[Age]]&lt;=60,"51-60",IF(PatientData[[#This Row],[Age]]&lt;=70,"61-70",IF(PatientData[[#This Row],[Age]]&lt;=80,"71-80","80+"))))))</f>
        <v>51-60</v>
      </c>
    </row>
    <row r="4689" spans="1:13" x14ac:dyDescent="0.25">
      <c r="A4689" t="s">
        <v>4713</v>
      </c>
      <c r="B4689">
        <v>53</v>
      </c>
      <c r="C4689" t="s">
        <v>13</v>
      </c>
      <c r="D4689">
        <v>124</v>
      </c>
      <c r="E4689">
        <v>198.48898003994299</v>
      </c>
      <c r="F4689">
        <v>32.245580696469403</v>
      </c>
      <c r="G4689" t="s">
        <v>18</v>
      </c>
      <c r="H4689" t="s">
        <v>19</v>
      </c>
      <c r="I4689" t="s">
        <v>15</v>
      </c>
      <c r="J4689">
        <v>2</v>
      </c>
      <c r="K4689">
        <v>6104.53</v>
      </c>
      <c r="L4689" t="s">
        <v>16</v>
      </c>
      <c r="M4689" t="str">
        <f>IF(PatientData[[#This Row],[Age]]&lt;=30,"18-30",IF(PatientData[[#This Row],[Age]]&lt;=40,"31-40",IF(PatientData[[#This Row],[Age]]&lt;=50,"41-50",IF(PatientData[[#This Row],[Age]]&lt;=60,"51-60",IF(PatientData[[#This Row],[Age]]&lt;=70,"61-70",IF(PatientData[[#This Row],[Age]]&lt;=80,"71-80","80+"))))))</f>
        <v>51-60</v>
      </c>
    </row>
    <row r="4690" spans="1:13" x14ac:dyDescent="0.25">
      <c r="A4690" t="s">
        <v>4714</v>
      </c>
      <c r="B4690">
        <v>65</v>
      </c>
      <c r="C4690" t="s">
        <v>25</v>
      </c>
      <c r="D4690">
        <v>136</v>
      </c>
      <c r="E4690">
        <v>236.416890996202</v>
      </c>
      <c r="F4690">
        <v>29.1794608773919</v>
      </c>
      <c r="G4690" t="s">
        <v>14</v>
      </c>
      <c r="H4690" t="s">
        <v>19</v>
      </c>
      <c r="I4690" t="s">
        <v>28</v>
      </c>
      <c r="J4690">
        <v>3</v>
      </c>
      <c r="K4690">
        <v>4681.75</v>
      </c>
      <c r="L4690" t="s">
        <v>16</v>
      </c>
      <c r="M4690" t="str">
        <f>IF(PatientData[[#This Row],[Age]]&lt;=30,"18-30",IF(PatientData[[#This Row],[Age]]&lt;=40,"31-40",IF(PatientData[[#This Row],[Age]]&lt;=50,"41-50",IF(PatientData[[#This Row],[Age]]&lt;=60,"51-60",IF(PatientData[[#This Row],[Age]]&lt;=70,"61-70",IF(PatientData[[#This Row],[Age]]&lt;=80,"71-80","80+"))))))</f>
        <v>61-70</v>
      </c>
    </row>
    <row r="4691" spans="1:13" x14ac:dyDescent="0.25">
      <c r="A4691" t="s">
        <v>4715</v>
      </c>
      <c r="B4691">
        <v>39</v>
      </c>
      <c r="C4691" t="s">
        <v>25</v>
      </c>
      <c r="D4691">
        <v>103</v>
      </c>
      <c r="E4691">
        <v>184.52247919485799</v>
      </c>
      <c r="F4691">
        <v>23.005174975389401</v>
      </c>
      <c r="G4691" t="s">
        <v>14</v>
      </c>
      <c r="H4691" t="s">
        <v>19</v>
      </c>
      <c r="I4691" t="s">
        <v>28</v>
      </c>
      <c r="J4691">
        <v>2</v>
      </c>
      <c r="K4691">
        <v>3965.87</v>
      </c>
      <c r="L4691" t="s">
        <v>16</v>
      </c>
      <c r="M4691" t="str">
        <f>IF(PatientData[[#This Row],[Age]]&lt;=30,"18-30",IF(PatientData[[#This Row],[Age]]&lt;=40,"31-40",IF(PatientData[[#This Row],[Age]]&lt;=50,"41-50",IF(PatientData[[#This Row],[Age]]&lt;=60,"51-60",IF(PatientData[[#This Row],[Age]]&lt;=70,"61-70",IF(PatientData[[#This Row],[Age]]&lt;=80,"71-80","80+"))))))</f>
        <v>31-40</v>
      </c>
    </row>
    <row r="4692" spans="1:13" x14ac:dyDescent="0.25">
      <c r="A4692" t="s">
        <v>4716</v>
      </c>
      <c r="B4692">
        <v>37</v>
      </c>
      <c r="C4692" t="s">
        <v>13</v>
      </c>
      <c r="D4692">
        <v>149</v>
      </c>
      <c r="E4692">
        <v>197.54239572977801</v>
      </c>
      <c r="F4692">
        <v>20.766652735399699</v>
      </c>
      <c r="G4692" t="s">
        <v>14</v>
      </c>
      <c r="H4692" t="s">
        <v>19</v>
      </c>
      <c r="I4692" t="s">
        <v>28</v>
      </c>
      <c r="J4692">
        <v>3</v>
      </c>
      <c r="K4692">
        <v>4786.4799999999996</v>
      </c>
      <c r="L4692" t="s">
        <v>23</v>
      </c>
      <c r="M4692" t="str">
        <f>IF(PatientData[[#This Row],[Age]]&lt;=30,"18-30",IF(PatientData[[#This Row],[Age]]&lt;=40,"31-40",IF(PatientData[[#This Row],[Age]]&lt;=50,"41-50",IF(PatientData[[#This Row],[Age]]&lt;=60,"51-60",IF(PatientData[[#This Row],[Age]]&lt;=70,"61-70",IF(PatientData[[#This Row],[Age]]&lt;=80,"71-80","80+"))))))</f>
        <v>31-40</v>
      </c>
    </row>
    <row r="4693" spans="1:13" x14ac:dyDescent="0.25">
      <c r="A4693" t="s">
        <v>4717</v>
      </c>
      <c r="B4693">
        <v>38</v>
      </c>
      <c r="C4693" t="s">
        <v>13</v>
      </c>
      <c r="D4693">
        <v>106</v>
      </c>
      <c r="E4693">
        <v>129.395631244024</v>
      </c>
      <c r="F4693">
        <v>34.354467265981803</v>
      </c>
      <c r="G4693" t="s">
        <v>14</v>
      </c>
      <c r="H4693" t="s">
        <v>19</v>
      </c>
      <c r="I4693" t="s">
        <v>28</v>
      </c>
      <c r="J4693">
        <v>4</v>
      </c>
      <c r="K4693">
        <v>3267.41</v>
      </c>
      <c r="L4693" t="s">
        <v>16</v>
      </c>
      <c r="M4693" t="str">
        <f>IF(PatientData[[#This Row],[Age]]&lt;=30,"18-30",IF(PatientData[[#This Row],[Age]]&lt;=40,"31-40",IF(PatientData[[#This Row],[Age]]&lt;=50,"41-50",IF(PatientData[[#This Row],[Age]]&lt;=60,"51-60",IF(PatientData[[#This Row],[Age]]&lt;=70,"61-70",IF(PatientData[[#This Row],[Age]]&lt;=80,"71-80","80+"))))))</f>
        <v>31-40</v>
      </c>
    </row>
    <row r="4694" spans="1:13" x14ac:dyDescent="0.25">
      <c r="A4694" t="s">
        <v>4718</v>
      </c>
      <c r="B4694">
        <v>52</v>
      </c>
      <c r="C4694" t="s">
        <v>25</v>
      </c>
      <c r="D4694">
        <v>140</v>
      </c>
      <c r="E4694">
        <v>270.3447371625</v>
      </c>
      <c r="F4694">
        <v>24.045903939846902</v>
      </c>
      <c r="G4694" t="s">
        <v>18</v>
      </c>
      <c r="H4694" t="s">
        <v>19</v>
      </c>
      <c r="I4694" t="s">
        <v>15</v>
      </c>
      <c r="J4694">
        <v>2</v>
      </c>
      <c r="K4694">
        <v>13391.59</v>
      </c>
      <c r="L4694" t="s">
        <v>16</v>
      </c>
      <c r="M4694" t="str">
        <f>IF(PatientData[[#This Row],[Age]]&lt;=30,"18-30",IF(PatientData[[#This Row],[Age]]&lt;=40,"31-40",IF(PatientData[[#This Row],[Age]]&lt;=50,"41-50",IF(PatientData[[#This Row],[Age]]&lt;=60,"51-60",IF(PatientData[[#This Row],[Age]]&lt;=70,"61-70",IF(PatientData[[#This Row],[Age]]&lt;=80,"71-80","80+"))))))</f>
        <v>51-60</v>
      </c>
    </row>
    <row r="4695" spans="1:13" x14ac:dyDescent="0.25">
      <c r="A4695" t="s">
        <v>4719</v>
      </c>
      <c r="B4695">
        <v>29</v>
      </c>
      <c r="C4695" t="s">
        <v>25</v>
      </c>
      <c r="D4695">
        <v>96</v>
      </c>
      <c r="E4695">
        <v>226.708252964618</v>
      </c>
      <c r="F4695">
        <v>25.049916246513501</v>
      </c>
      <c r="G4695" t="s">
        <v>18</v>
      </c>
      <c r="H4695" t="s">
        <v>19</v>
      </c>
      <c r="I4695" t="s">
        <v>28</v>
      </c>
      <c r="J4695">
        <v>0</v>
      </c>
      <c r="K4695">
        <v>1814.07</v>
      </c>
      <c r="L4695" t="s">
        <v>23</v>
      </c>
      <c r="M4695" t="str">
        <f>IF(PatientData[[#This Row],[Age]]&lt;=30,"18-30",IF(PatientData[[#This Row],[Age]]&lt;=40,"31-40",IF(PatientData[[#This Row],[Age]]&lt;=50,"41-50",IF(PatientData[[#This Row],[Age]]&lt;=60,"51-60",IF(PatientData[[#This Row],[Age]]&lt;=70,"61-70",IF(PatientData[[#This Row],[Age]]&lt;=80,"71-80","80+"))))))</f>
        <v>18-30</v>
      </c>
    </row>
    <row r="4696" spans="1:13" x14ac:dyDescent="0.25">
      <c r="A4696" t="s">
        <v>4720</v>
      </c>
      <c r="B4696">
        <v>44</v>
      </c>
      <c r="C4696" t="s">
        <v>25</v>
      </c>
      <c r="D4696">
        <v>154</v>
      </c>
      <c r="E4696">
        <v>242.365527515173</v>
      </c>
      <c r="F4696">
        <v>16.8589229027064</v>
      </c>
      <c r="G4696" t="s">
        <v>18</v>
      </c>
      <c r="H4696" t="s">
        <v>22</v>
      </c>
      <c r="I4696" t="s">
        <v>15</v>
      </c>
      <c r="J4696">
        <v>3</v>
      </c>
      <c r="K4696">
        <v>6018.66</v>
      </c>
      <c r="L4696" t="s">
        <v>16</v>
      </c>
      <c r="M4696" t="str">
        <f>IF(PatientData[[#This Row],[Age]]&lt;=30,"18-30",IF(PatientData[[#This Row],[Age]]&lt;=40,"31-40",IF(PatientData[[#This Row],[Age]]&lt;=50,"41-50",IF(PatientData[[#This Row],[Age]]&lt;=60,"51-60",IF(PatientData[[#This Row],[Age]]&lt;=70,"61-70",IF(PatientData[[#This Row],[Age]]&lt;=80,"71-80","80+"))))))</f>
        <v>41-50</v>
      </c>
    </row>
    <row r="4697" spans="1:13" x14ac:dyDescent="0.25">
      <c r="A4697" t="s">
        <v>4721</v>
      </c>
      <c r="B4697">
        <v>44</v>
      </c>
      <c r="C4697" t="s">
        <v>13</v>
      </c>
      <c r="D4697">
        <v>134</v>
      </c>
      <c r="E4697">
        <v>210.834517979396</v>
      </c>
      <c r="F4697">
        <v>35.924842777787497</v>
      </c>
      <c r="G4697" t="s">
        <v>18</v>
      </c>
      <c r="H4697" t="s">
        <v>19</v>
      </c>
      <c r="I4697" t="s">
        <v>15</v>
      </c>
      <c r="J4697">
        <v>4</v>
      </c>
      <c r="K4697">
        <v>13597.65</v>
      </c>
      <c r="L4697" t="s">
        <v>20</v>
      </c>
      <c r="M4697" t="str">
        <f>IF(PatientData[[#This Row],[Age]]&lt;=30,"18-30",IF(PatientData[[#This Row],[Age]]&lt;=40,"31-40",IF(PatientData[[#This Row],[Age]]&lt;=50,"41-50",IF(PatientData[[#This Row],[Age]]&lt;=60,"51-60",IF(PatientData[[#This Row],[Age]]&lt;=70,"61-70",IF(PatientData[[#This Row],[Age]]&lt;=80,"71-80","80+"))))))</f>
        <v>41-50</v>
      </c>
    </row>
    <row r="4698" spans="1:13" x14ac:dyDescent="0.25">
      <c r="A4698" t="s">
        <v>4722</v>
      </c>
      <c r="B4698">
        <v>26</v>
      </c>
      <c r="C4698" t="s">
        <v>13</v>
      </c>
      <c r="D4698">
        <v>126</v>
      </c>
      <c r="E4698">
        <v>120</v>
      </c>
      <c r="F4698">
        <v>21.8919102274692</v>
      </c>
      <c r="G4698" t="s">
        <v>14</v>
      </c>
      <c r="H4698" t="s">
        <v>22</v>
      </c>
      <c r="I4698" t="s">
        <v>15</v>
      </c>
      <c r="J4698">
        <v>2</v>
      </c>
      <c r="K4698">
        <v>11213.76</v>
      </c>
      <c r="L4698" t="s">
        <v>23</v>
      </c>
      <c r="M4698" t="str">
        <f>IF(PatientData[[#This Row],[Age]]&lt;=30,"18-30",IF(PatientData[[#This Row],[Age]]&lt;=40,"31-40",IF(PatientData[[#This Row],[Age]]&lt;=50,"41-50",IF(PatientData[[#This Row],[Age]]&lt;=60,"51-60",IF(PatientData[[#This Row],[Age]]&lt;=70,"61-70",IF(PatientData[[#This Row],[Age]]&lt;=80,"71-80","80+"))))))</f>
        <v>18-30</v>
      </c>
    </row>
    <row r="4699" spans="1:13" x14ac:dyDescent="0.25">
      <c r="A4699" t="s">
        <v>4723</v>
      </c>
      <c r="B4699">
        <v>55</v>
      </c>
      <c r="C4699" t="s">
        <v>25</v>
      </c>
      <c r="D4699">
        <v>145</v>
      </c>
      <c r="E4699">
        <v>227.342424796556</v>
      </c>
      <c r="F4699">
        <v>25.929287055418001</v>
      </c>
      <c r="G4699" t="s">
        <v>14</v>
      </c>
      <c r="H4699" t="s">
        <v>22</v>
      </c>
      <c r="I4699" t="s">
        <v>26</v>
      </c>
      <c r="J4699">
        <v>5</v>
      </c>
      <c r="K4699">
        <v>19160.23</v>
      </c>
      <c r="L4699" t="s">
        <v>16</v>
      </c>
      <c r="M4699" t="str">
        <f>IF(PatientData[[#This Row],[Age]]&lt;=30,"18-30",IF(PatientData[[#This Row],[Age]]&lt;=40,"31-40",IF(PatientData[[#This Row],[Age]]&lt;=50,"41-50",IF(PatientData[[#This Row],[Age]]&lt;=60,"51-60",IF(PatientData[[#This Row],[Age]]&lt;=70,"61-70",IF(PatientData[[#This Row],[Age]]&lt;=80,"71-80","80+"))))))</f>
        <v>51-60</v>
      </c>
    </row>
    <row r="4700" spans="1:13" x14ac:dyDescent="0.25">
      <c r="A4700" t="s">
        <v>4724</v>
      </c>
      <c r="B4700">
        <v>33</v>
      </c>
      <c r="C4700" t="s">
        <v>13</v>
      </c>
      <c r="D4700">
        <v>158</v>
      </c>
      <c r="E4700">
        <v>201.40316435632801</v>
      </c>
      <c r="F4700">
        <v>27.1920638143445</v>
      </c>
      <c r="G4700" t="s">
        <v>18</v>
      </c>
      <c r="H4700" t="s">
        <v>19</v>
      </c>
      <c r="I4700" t="s">
        <v>15</v>
      </c>
      <c r="J4700">
        <v>4</v>
      </c>
      <c r="K4700">
        <v>7358.38</v>
      </c>
      <c r="L4700" t="s">
        <v>16</v>
      </c>
      <c r="M4700" t="str">
        <f>IF(PatientData[[#This Row],[Age]]&lt;=30,"18-30",IF(PatientData[[#This Row],[Age]]&lt;=40,"31-40",IF(PatientData[[#This Row],[Age]]&lt;=50,"41-50",IF(PatientData[[#This Row],[Age]]&lt;=60,"51-60",IF(PatientData[[#This Row],[Age]]&lt;=70,"61-70",IF(PatientData[[#This Row],[Age]]&lt;=80,"71-80","80+"))))))</f>
        <v>31-40</v>
      </c>
    </row>
    <row r="4701" spans="1:13" x14ac:dyDescent="0.25">
      <c r="A4701" t="s">
        <v>4725</v>
      </c>
      <c r="B4701">
        <v>66</v>
      </c>
      <c r="C4701" t="s">
        <v>13</v>
      </c>
      <c r="D4701">
        <v>124</v>
      </c>
      <c r="E4701">
        <v>194.20341532094801</v>
      </c>
      <c r="F4701">
        <v>26.557130040953599</v>
      </c>
      <c r="G4701" t="s">
        <v>18</v>
      </c>
      <c r="H4701" t="s">
        <v>19</v>
      </c>
      <c r="I4701" t="s">
        <v>15</v>
      </c>
      <c r="J4701">
        <v>3</v>
      </c>
      <c r="K4701">
        <v>4404.29</v>
      </c>
      <c r="L4701" t="s">
        <v>16</v>
      </c>
      <c r="M4701" t="str">
        <f>IF(PatientData[[#This Row],[Age]]&lt;=30,"18-30",IF(PatientData[[#This Row],[Age]]&lt;=40,"31-40",IF(PatientData[[#This Row],[Age]]&lt;=50,"41-50",IF(PatientData[[#This Row],[Age]]&lt;=60,"51-60",IF(PatientData[[#This Row],[Age]]&lt;=70,"61-70",IF(PatientData[[#This Row],[Age]]&lt;=80,"71-80","80+"))))))</f>
        <v>61-70</v>
      </c>
    </row>
    <row r="4702" spans="1:13" x14ac:dyDescent="0.25">
      <c r="A4702" t="s">
        <v>4726</v>
      </c>
      <c r="B4702">
        <v>32</v>
      </c>
      <c r="C4702" t="s">
        <v>25</v>
      </c>
      <c r="D4702">
        <v>109</v>
      </c>
      <c r="E4702">
        <v>222.02019561945099</v>
      </c>
      <c r="F4702">
        <v>23.9588325384582</v>
      </c>
      <c r="G4702" t="s">
        <v>36</v>
      </c>
      <c r="H4702" t="s">
        <v>22</v>
      </c>
      <c r="I4702" t="s">
        <v>15</v>
      </c>
      <c r="J4702">
        <v>5</v>
      </c>
      <c r="K4702">
        <v>13417.52</v>
      </c>
      <c r="L4702" t="s">
        <v>16</v>
      </c>
      <c r="M4702" t="str">
        <f>IF(PatientData[[#This Row],[Age]]&lt;=30,"18-30",IF(PatientData[[#This Row],[Age]]&lt;=40,"31-40",IF(PatientData[[#This Row],[Age]]&lt;=50,"41-50",IF(PatientData[[#This Row],[Age]]&lt;=60,"51-60",IF(PatientData[[#This Row],[Age]]&lt;=70,"61-70",IF(PatientData[[#This Row],[Age]]&lt;=80,"71-80","80+"))))))</f>
        <v>31-40</v>
      </c>
    </row>
    <row r="4703" spans="1:13" x14ac:dyDescent="0.25">
      <c r="A4703" t="s">
        <v>4727</v>
      </c>
      <c r="B4703">
        <v>54</v>
      </c>
      <c r="C4703" t="s">
        <v>13</v>
      </c>
      <c r="D4703">
        <v>122</v>
      </c>
      <c r="E4703">
        <v>230.64306645715399</v>
      </c>
      <c r="F4703">
        <v>32.421720151640997</v>
      </c>
      <c r="G4703" t="s">
        <v>36</v>
      </c>
      <c r="H4703" t="s">
        <v>19</v>
      </c>
      <c r="I4703" t="s">
        <v>26</v>
      </c>
      <c r="J4703">
        <v>8</v>
      </c>
      <c r="K4703">
        <v>18468.650000000001</v>
      </c>
      <c r="L4703" t="s">
        <v>23</v>
      </c>
      <c r="M4703" t="str">
        <f>IF(PatientData[[#This Row],[Age]]&lt;=30,"18-30",IF(PatientData[[#This Row],[Age]]&lt;=40,"31-40",IF(PatientData[[#This Row],[Age]]&lt;=50,"41-50",IF(PatientData[[#This Row],[Age]]&lt;=60,"51-60",IF(PatientData[[#This Row],[Age]]&lt;=70,"61-70",IF(PatientData[[#This Row],[Age]]&lt;=80,"71-80","80+"))))))</f>
        <v>51-60</v>
      </c>
    </row>
    <row r="4704" spans="1:13" x14ac:dyDescent="0.25">
      <c r="A4704" t="s">
        <v>4728</v>
      </c>
      <c r="B4704">
        <v>81</v>
      </c>
      <c r="C4704" t="s">
        <v>13</v>
      </c>
      <c r="D4704">
        <v>140</v>
      </c>
      <c r="E4704">
        <v>284.72042291819503</v>
      </c>
      <c r="F4704">
        <v>30.020895446019299</v>
      </c>
      <c r="G4704" t="s">
        <v>18</v>
      </c>
      <c r="H4704" t="s">
        <v>19</v>
      </c>
      <c r="I4704" t="s">
        <v>15</v>
      </c>
      <c r="J4704">
        <v>4</v>
      </c>
      <c r="K4704">
        <v>10508.66</v>
      </c>
      <c r="L4704" t="s">
        <v>16</v>
      </c>
      <c r="M4704" t="str">
        <f>IF(PatientData[[#This Row],[Age]]&lt;=30,"18-30",IF(PatientData[[#This Row],[Age]]&lt;=40,"31-40",IF(PatientData[[#This Row],[Age]]&lt;=50,"41-50",IF(PatientData[[#This Row],[Age]]&lt;=60,"51-60",IF(PatientData[[#This Row],[Age]]&lt;=70,"61-70",IF(PatientData[[#This Row],[Age]]&lt;=80,"71-80","80+"))))))</f>
        <v>80+</v>
      </c>
    </row>
    <row r="4705" spans="1:13" x14ac:dyDescent="0.25">
      <c r="A4705" t="s">
        <v>4729</v>
      </c>
      <c r="B4705">
        <v>18</v>
      </c>
      <c r="C4705" t="s">
        <v>25</v>
      </c>
      <c r="D4705">
        <v>120</v>
      </c>
      <c r="E4705">
        <v>120</v>
      </c>
      <c r="F4705">
        <v>25.766656304335498</v>
      </c>
      <c r="G4705" t="s">
        <v>14</v>
      </c>
      <c r="H4705" t="s">
        <v>19</v>
      </c>
      <c r="I4705" t="s">
        <v>28</v>
      </c>
      <c r="J4705">
        <v>1</v>
      </c>
      <c r="K4705">
        <v>1906.72</v>
      </c>
      <c r="L4705" t="s">
        <v>23</v>
      </c>
      <c r="M4705" t="str">
        <f>IF(PatientData[[#This Row],[Age]]&lt;=30,"18-30",IF(PatientData[[#This Row],[Age]]&lt;=40,"31-40",IF(PatientData[[#This Row],[Age]]&lt;=50,"41-50",IF(PatientData[[#This Row],[Age]]&lt;=60,"51-60",IF(PatientData[[#This Row],[Age]]&lt;=70,"61-70",IF(PatientData[[#This Row],[Age]]&lt;=80,"71-80","80+"))))))</f>
        <v>18-30</v>
      </c>
    </row>
    <row r="4706" spans="1:13" x14ac:dyDescent="0.25">
      <c r="A4706" t="s">
        <v>4730</v>
      </c>
      <c r="B4706">
        <v>73</v>
      </c>
      <c r="C4706" t="s">
        <v>13</v>
      </c>
      <c r="D4706">
        <v>115</v>
      </c>
      <c r="E4706">
        <v>205.94879332599899</v>
      </c>
      <c r="F4706">
        <v>33.609783835173403</v>
      </c>
      <c r="G4706" t="s">
        <v>36</v>
      </c>
      <c r="H4706" t="s">
        <v>19</v>
      </c>
      <c r="I4706" t="s">
        <v>26</v>
      </c>
      <c r="J4706">
        <v>3</v>
      </c>
      <c r="K4706">
        <v>19840.11</v>
      </c>
      <c r="L4706" t="s">
        <v>16</v>
      </c>
      <c r="M4706" t="str">
        <f>IF(PatientData[[#This Row],[Age]]&lt;=30,"18-30",IF(PatientData[[#This Row],[Age]]&lt;=40,"31-40",IF(PatientData[[#This Row],[Age]]&lt;=50,"41-50",IF(PatientData[[#This Row],[Age]]&lt;=60,"51-60",IF(PatientData[[#This Row],[Age]]&lt;=70,"61-70",IF(PatientData[[#This Row],[Age]]&lt;=80,"71-80","80+"))))))</f>
        <v>71-80</v>
      </c>
    </row>
    <row r="4707" spans="1:13" x14ac:dyDescent="0.25">
      <c r="A4707" t="s">
        <v>4731</v>
      </c>
      <c r="B4707">
        <v>67</v>
      </c>
      <c r="C4707" t="s">
        <v>25</v>
      </c>
      <c r="D4707">
        <v>151</v>
      </c>
      <c r="E4707">
        <v>214.39040202141001</v>
      </c>
      <c r="F4707">
        <v>34.3679086767904</v>
      </c>
      <c r="G4707" t="s">
        <v>14</v>
      </c>
      <c r="H4707" t="s">
        <v>19</v>
      </c>
      <c r="I4707" t="s">
        <v>28</v>
      </c>
      <c r="J4707">
        <v>3</v>
      </c>
      <c r="K4707">
        <v>6768.91</v>
      </c>
      <c r="L4707" t="s">
        <v>16</v>
      </c>
      <c r="M4707" t="str">
        <f>IF(PatientData[[#This Row],[Age]]&lt;=30,"18-30",IF(PatientData[[#This Row],[Age]]&lt;=40,"31-40",IF(PatientData[[#This Row],[Age]]&lt;=50,"41-50",IF(PatientData[[#This Row],[Age]]&lt;=60,"51-60",IF(PatientData[[#This Row],[Age]]&lt;=70,"61-70",IF(PatientData[[#This Row],[Age]]&lt;=80,"71-80","80+"))))))</f>
        <v>61-70</v>
      </c>
    </row>
    <row r="4708" spans="1:13" x14ac:dyDescent="0.25">
      <c r="A4708" t="s">
        <v>4732</v>
      </c>
      <c r="B4708">
        <v>65</v>
      </c>
      <c r="C4708" t="s">
        <v>25</v>
      </c>
      <c r="D4708">
        <v>163</v>
      </c>
      <c r="E4708">
        <v>244.65484275491301</v>
      </c>
      <c r="F4708">
        <v>30.1042829481644</v>
      </c>
      <c r="G4708" t="s">
        <v>14</v>
      </c>
      <c r="H4708" t="s">
        <v>19</v>
      </c>
      <c r="I4708" t="s">
        <v>28</v>
      </c>
      <c r="J4708">
        <v>4</v>
      </c>
      <c r="K4708" t="s">
        <v>10051</v>
      </c>
      <c r="L4708" t="s">
        <v>16</v>
      </c>
      <c r="M4708" t="str">
        <f>IF(PatientData[[#This Row],[Age]]&lt;=30,"18-30",IF(PatientData[[#This Row],[Age]]&lt;=40,"31-40",IF(PatientData[[#This Row],[Age]]&lt;=50,"41-50",IF(PatientData[[#This Row],[Age]]&lt;=60,"51-60",IF(PatientData[[#This Row],[Age]]&lt;=70,"61-70",IF(PatientData[[#This Row],[Age]]&lt;=80,"71-80","80+"))))))</f>
        <v>61-70</v>
      </c>
    </row>
    <row r="4709" spans="1:13" x14ac:dyDescent="0.25">
      <c r="A4709" t="s">
        <v>4733</v>
      </c>
      <c r="B4709">
        <v>45</v>
      </c>
      <c r="C4709" t="s">
        <v>25</v>
      </c>
      <c r="D4709">
        <v>124</v>
      </c>
      <c r="E4709">
        <v>261.45598756164298</v>
      </c>
      <c r="F4709">
        <v>26.241700389157302</v>
      </c>
      <c r="G4709" t="s">
        <v>14</v>
      </c>
      <c r="H4709" t="s">
        <v>19</v>
      </c>
      <c r="I4709" t="s">
        <v>15</v>
      </c>
      <c r="J4709">
        <v>2</v>
      </c>
      <c r="K4709">
        <v>6065.15</v>
      </c>
      <c r="L4709" t="s">
        <v>20</v>
      </c>
      <c r="M4709" t="str">
        <f>IF(PatientData[[#This Row],[Age]]&lt;=30,"18-30",IF(PatientData[[#This Row],[Age]]&lt;=40,"31-40",IF(PatientData[[#This Row],[Age]]&lt;=50,"41-50",IF(PatientData[[#This Row],[Age]]&lt;=60,"51-60",IF(PatientData[[#This Row],[Age]]&lt;=70,"61-70",IF(PatientData[[#This Row],[Age]]&lt;=80,"71-80","80+"))))))</f>
        <v>41-50</v>
      </c>
    </row>
    <row r="4710" spans="1:13" x14ac:dyDescent="0.25">
      <c r="A4710" t="s">
        <v>4734</v>
      </c>
      <c r="B4710">
        <v>27</v>
      </c>
      <c r="C4710" t="s">
        <v>13</v>
      </c>
      <c r="D4710">
        <v>143</v>
      </c>
      <c r="E4710">
        <v>203.71441767294399</v>
      </c>
      <c r="F4710">
        <v>23.292199802974999</v>
      </c>
      <c r="G4710" t="s">
        <v>18</v>
      </c>
      <c r="H4710" t="s">
        <v>19</v>
      </c>
      <c r="I4710" t="s">
        <v>28</v>
      </c>
      <c r="J4710">
        <v>4</v>
      </c>
      <c r="K4710">
        <v>4312.25</v>
      </c>
      <c r="L4710" t="s">
        <v>16</v>
      </c>
      <c r="M4710" t="str">
        <f>IF(PatientData[[#This Row],[Age]]&lt;=30,"18-30",IF(PatientData[[#This Row],[Age]]&lt;=40,"31-40",IF(PatientData[[#This Row],[Age]]&lt;=50,"41-50",IF(PatientData[[#This Row],[Age]]&lt;=60,"51-60",IF(PatientData[[#This Row],[Age]]&lt;=70,"61-70",IF(PatientData[[#This Row],[Age]]&lt;=80,"71-80","80+"))))))</f>
        <v>18-30</v>
      </c>
    </row>
    <row r="4711" spans="1:13" x14ac:dyDescent="0.25">
      <c r="A4711" t="s">
        <v>4735</v>
      </c>
      <c r="B4711">
        <v>49</v>
      </c>
      <c r="C4711" t="s">
        <v>25</v>
      </c>
      <c r="D4711">
        <v>126</v>
      </c>
      <c r="E4711">
        <v>164.651653157461</v>
      </c>
      <c r="F4711">
        <v>21.7268109203577</v>
      </c>
      <c r="G4711" t="s">
        <v>18</v>
      </c>
      <c r="H4711" t="s">
        <v>19</v>
      </c>
      <c r="I4711" t="s">
        <v>28</v>
      </c>
      <c r="J4711">
        <v>2</v>
      </c>
      <c r="K4711">
        <v>1873.68</v>
      </c>
      <c r="L4711" t="s">
        <v>16</v>
      </c>
      <c r="M4711" t="str">
        <f>IF(PatientData[[#This Row],[Age]]&lt;=30,"18-30",IF(PatientData[[#This Row],[Age]]&lt;=40,"31-40",IF(PatientData[[#This Row],[Age]]&lt;=50,"41-50",IF(PatientData[[#This Row],[Age]]&lt;=60,"51-60",IF(PatientData[[#This Row],[Age]]&lt;=70,"61-70",IF(PatientData[[#This Row],[Age]]&lt;=80,"71-80","80+"))))))</f>
        <v>41-50</v>
      </c>
    </row>
    <row r="4712" spans="1:13" x14ac:dyDescent="0.25">
      <c r="A4712" t="s">
        <v>4736</v>
      </c>
      <c r="B4712">
        <v>74</v>
      </c>
      <c r="C4712" t="s">
        <v>25</v>
      </c>
      <c r="D4712">
        <v>135</v>
      </c>
      <c r="E4712">
        <v>214.60773552150999</v>
      </c>
      <c r="F4712">
        <v>24.709840397908401</v>
      </c>
      <c r="G4712" t="s">
        <v>36</v>
      </c>
      <c r="H4712" t="s">
        <v>19</v>
      </c>
      <c r="I4712" t="s">
        <v>15</v>
      </c>
      <c r="J4712">
        <v>5</v>
      </c>
      <c r="K4712">
        <v>7488.27</v>
      </c>
      <c r="L4712" t="s">
        <v>23</v>
      </c>
      <c r="M4712" t="str">
        <f>IF(PatientData[[#This Row],[Age]]&lt;=30,"18-30",IF(PatientData[[#This Row],[Age]]&lt;=40,"31-40",IF(PatientData[[#This Row],[Age]]&lt;=50,"41-50",IF(PatientData[[#This Row],[Age]]&lt;=60,"51-60",IF(PatientData[[#This Row],[Age]]&lt;=70,"61-70",IF(PatientData[[#This Row],[Age]]&lt;=80,"71-80","80+"))))))</f>
        <v>71-80</v>
      </c>
    </row>
    <row r="4713" spans="1:13" x14ac:dyDescent="0.25">
      <c r="A4713" t="s">
        <v>4737</v>
      </c>
      <c r="B4713">
        <v>56</v>
      </c>
      <c r="C4713" t="s">
        <v>25</v>
      </c>
      <c r="D4713">
        <v>121</v>
      </c>
      <c r="E4713">
        <v>205.56554795938601</v>
      </c>
      <c r="F4713">
        <v>22.614338652668099</v>
      </c>
      <c r="G4713" t="s">
        <v>18</v>
      </c>
      <c r="H4713" t="s">
        <v>19</v>
      </c>
      <c r="I4713" t="s">
        <v>15</v>
      </c>
      <c r="J4713">
        <v>3</v>
      </c>
      <c r="K4713">
        <v>10011.02</v>
      </c>
      <c r="L4713" t="s">
        <v>16</v>
      </c>
      <c r="M4713" t="str">
        <f>IF(PatientData[[#This Row],[Age]]&lt;=30,"18-30",IF(PatientData[[#This Row],[Age]]&lt;=40,"31-40",IF(PatientData[[#This Row],[Age]]&lt;=50,"41-50",IF(PatientData[[#This Row],[Age]]&lt;=60,"51-60",IF(PatientData[[#This Row],[Age]]&lt;=70,"61-70",IF(PatientData[[#This Row],[Age]]&lt;=80,"71-80","80+"))))))</f>
        <v>51-60</v>
      </c>
    </row>
    <row r="4714" spans="1:13" x14ac:dyDescent="0.25">
      <c r="A4714" t="s">
        <v>4738</v>
      </c>
      <c r="B4714">
        <v>40</v>
      </c>
      <c r="C4714" t="s">
        <v>13</v>
      </c>
      <c r="D4714">
        <v>109</v>
      </c>
      <c r="E4714">
        <v>244.02609487547099</v>
      </c>
      <c r="F4714">
        <v>28.640191488367002</v>
      </c>
      <c r="G4714" t="s">
        <v>14</v>
      </c>
      <c r="H4714" t="s">
        <v>19</v>
      </c>
      <c r="I4714" t="s">
        <v>15</v>
      </c>
      <c r="J4714">
        <v>3</v>
      </c>
      <c r="K4714">
        <v>10517.46</v>
      </c>
      <c r="L4714" t="s">
        <v>20</v>
      </c>
      <c r="M4714" t="str">
        <f>IF(PatientData[[#This Row],[Age]]&lt;=30,"18-30",IF(PatientData[[#This Row],[Age]]&lt;=40,"31-40",IF(PatientData[[#This Row],[Age]]&lt;=50,"41-50",IF(PatientData[[#This Row],[Age]]&lt;=60,"51-60",IF(PatientData[[#This Row],[Age]]&lt;=70,"61-70",IF(PatientData[[#This Row],[Age]]&lt;=80,"71-80","80+"))))))</f>
        <v>31-40</v>
      </c>
    </row>
    <row r="4715" spans="1:13" x14ac:dyDescent="0.25">
      <c r="A4715" t="s">
        <v>4739</v>
      </c>
      <c r="B4715">
        <v>60</v>
      </c>
      <c r="C4715" t="s">
        <v>13</v>
      </c>
      <c r="D4715">
        <v>136</v>
      </c>
      <c r="E4715">
        <v>244.924803932787</v>
      </c>
      <c r="F4715">
        <v>29.754961206839599</v>
      </c>
      <c r="G4715" t="s">
        <v>18</v>
      </c>
      <c r="H4715" t="s">
        <v>19</v>
      </c>
      <c r="I4715" t="s">
        <v>15</v>
      </c>
      <c r="J4715">
        <v>6</v>
      </c>
      <c r="K4715">
        <v>9286.31</v>
      </c>
      <c r="L4715" t="s">
        <v>16</v>
      </c>
      <c r="M4715" t="str">
        <f>IF(PatientData[[#This Row],[Age]]&lt;=30,"18-30",IF(PatientData[[#This Row],[Age]]&lt;=40,"31-40",IF(PatientData[[#This Row],[Age]]&lt;=50,"41-50",IF(PatientData[[#This Row],[Age]]&lt;=60,"51-60",IF(PatientData[[#This Row],[Age]]&lt;=70,"61-70",IF(PatientData[[#This Row],[Age]]&lt;=80,"71-80","80+"))))))</f>
        <v>51-60</v>
      </c>
    </row>
    <row r="4716" spans="1:13" x14ac:dyDescent="0.25">
      <c r="A4716" t="s">
        <v>4740</v>
      </c>
      <c r="B4716">
        <v>42</v>
      </c>
      <c r="C4716" t="s">
        <v>13</v>
      </c>
      <c r="D4716">
        <v>130</v>
      </c>
      <c r="E4716">
        <v>206.85389248189301</v>
      </c>
      <c r="F4716">
        <v>34.445294906210499</v>
      </c>
      <c r="G4716" t="s">
        <v>10051</v>
      </c>
      <c r="H4716" t="s">
        <v>19</v>
      </c>
      <c r="I4716" t="s">
        <v>28</v>
      </c>
      <c r="J4716">
        <v>6</v>
      </c>
      <c r="K4716">
        <v>6818.85</v>
      </c>
      <c r="L4716" t="s">
        <v>16</v>
      </c>
      <c r="M4716" t="str">
        <f>IF(PatientData[[#This Row],[Age]]&lt;=30,"18-30",IF(PatientData[[#This Row],[Age]]&lt;=40,"31-40",IF(PatientData[[#This Row],[Age]]&lt;=50,"41-50",IF(PatientData[[#This Row],[Age]]&lt;=60,"51-60",IF(PatientData[[#This Row],[Age]]&lt;=70,"61-70",IF(PatientData[[#This Row],[Age]]&lt;=80,"71-80","80+"))))))</f>
        <v>41-50</v>
      </c>
    </row>
    <row r="4717" spans="1:13" x14ac:dyDescent="0.25">
      <c r="A4717" t="s">
        <v>4741</v>
      </c>
      <c r="B4717">
        <v>75</v>
      </c>
      <c r="C4717" t="s">
        <v>13</v>
      </c>
      <c r="D4717">
        <v>130</v>
      </c>
      <c r="E4717">
        <v>239.81390980734801</v>
      </c>
      <c r="F4717">
        <v>27.169993496699</v>
      </c>
      <c r="G4717" t="s">
        <v>18</v>
      </c>
      <c r="H4717" t="s">
        <v>19</v>
      </c>
      <c r="I4717" t="s">
        <v>15</v>
      </c>
      <c r="J4717">
        <v>3</v>
      </c>
      <c r="K4717">
        <v>10187.030000000001</v>
      </c>
      <c r="L4717" t="s">
        <v>16</v>
      </c>
      <c r="M4717" t="str">
        <f>IF(PatientData[[#This Row],[Age]]&lt;=30,"18-30",IF(PatientData[[#This Row],[Age]]&lt;=40,"31-40",IF(PatientData[[#This Row],[Age]]&lt;=50,"41-50",IF(PatientData[[#This Row],[Age]]&lt;=60,"51-60",IF(PatientData[[#This Row],[Age]]&lt;=70,"61-70",IF(PatientData[[#This Row],[Age]]&lt;=80,"71-80","80+"))))))</f>
        <v>71-80</v>
      </c>
    </row>
    <row r="4718" spans="1:13" x14ac:dyDescent="0.25">
      <c r="A4718" t="s">
        <v>4742</v>
      </c>
      <c r="B4718">
        <v>70</v>
      </c>
      <c r="C4718" t="s">
        <v>25</v>
      </c>
      <c r="D4718">
        <v>142</v>
      </c>
      <c r="E4718">
        <v>218.69932630432001</v>
      </c>
      <c r="F4718">
        <v>25.896768247816901</v>
      </c>
      <c r="G4718" t="s">
        <v>14</v>
      </c>
      <c r="H4718" t="s">
        <v>22</v>
      </c>
      <c r="I4718" t="s">
        <v>26</v>
      </c>
      <c r="J4718">
        <v>5</v>
      </c>
      <c r="K4718">
        <v>17239.09</v>
      </c>
      <c r="L4718" t="s">
        <v>16</v>
      </c>
      <c r="M4718" t="str">
        <f>IF(PatientData[[#This Row],[Age]]&lt;=30,"18-30",IF(PatientData[[#This Row],[Age]]&lt;=40,"31-40",IF(PatientData[[#This Row],[Age]]&lt;=50,"41-50",IF(PatientData[[#This Row],[Age]]&lt;=60,"51-60",IF(PatientData[[#This Row],[Age]]&lt;=70,"61-70",IF(PatientData[[#This Row],[Age]]&lt;=80,"71-80","80+"))))))</f>
        <v>61-70</v>
      </c>
    </row>
    <row r="4719" spans="1:13" x14ac:dyDescent="0.25">
      <c r="A4719" t="s">
        <v>4743</v>
      </c>
      <c r="B4719">
        <v>57</v>
      </c>
      <c r="C4719" t="s">
        <v>25</v>
      </c>
      <c r="D4719">
        <v>161</v>
      </c>
      <c r="E4719">
        <v>234.86255625427199</v>
      </c>
      <c r="F4719">
        <v>29.915053796351401</v>
      </c>
      <c r="G4719" t="s">
        <v>14</v>
      </c>
      <c r="H4719" t="s">
        <v>22</v>
      </c>
      <c r="I4719" t="s">
        <v>15</v>
      </c>
      <c r="J4719">
        <v>5</v>
      </c>
      <c r="K4719">
        <v>9296.68</v>
      </c>
      <c r="L4719" t="s">
        <v>16</v>
      </c>
      <c r="M4719" t="str">
        <f>IF(PatientData[[#This Row],[Age]]&lt;=30,"18-30",IF(PatientData[[#This Row],[Age]]&lt;=40,"31-40",IF(PatientData[[#This Row],[Age]]&lt;=50,"41-50",IF(PatientData[[#This Row],[Age]]&lt;=60,"51-60",IF(PatientData[[#This Row],[Age]]&lt;=70,"61-70",IF(PatientData[[#This Row],[Age]]&lt;=80,"71-80","80+"))))))</f>
        <v>51-60</v>
      </c>
    </row>
    <row r="4720" spans="1:13" x14ac:dyDescent="0.25">
      <c r="A4720" t="s">
        <v>4744</v>
      </c>
      <c r="B4720">
        <v>39</v>
      </c>
      <c r="C4720" t="s">
        <v>13</v>
      </c>
      <c r="D4720">
        <v>94</v>
      </c>
      <c r="E4720">
        <v>234.23533434706999</v>
      </c>
      <c r="F4720">
        <v>28.497502547180499</v>
      </c>
      <c r="G4720" t="s">
        <v>10051</v>
      </c>
      <c r="H4720" t="s">
        <v>19</v>
      </c>
      <c r="I4720" t="s">
        <v>15</v>
      </c>
      <c r="J4720">
        <v>4</v>
      </c>
      <c r="K4720">
        <v>9989.66</v>
      </c>
      <c r="L4720" t="s">
        <v>23</v>
      </c>
      <c r="M4720" t="str">
        <f>IF(PatientData[[#This Row],[Age]]&lt;=30,"18-30",IF(PatientData[[#This Row],[Age]]&lt;=40,"31-40",IF(PatientData[[#This Row],[Age]]&lt;=50,"41-50",IF(PatientData[[#This Row],[Age]]&lt;=60,"51-60",IF(PatientData[[#This Row],[Age]]&lt;=70,"61-70",IF(PatientData[[#This Row],[Age]]&lt;=80,"71-80","80+"))))))</f>
        <v>31-40</v>
      </c>
    </row>
    <row r="4721" spans="1:13" x14ac:dyDescent="0.25">
      <c r="A4721" t="s">
        <v>4745</v>
      </c>
      <c r="B4721">
        <v>57</v>
      </c>
      <c r="C4721" t="s">
        <v>25</v>
      </c>
      <c r="D4721">
        <v>135</v>
      </c>
      <c r="E4721">
        <v>207.47551565886599</v>
      </c>
      <c r="F4721">
        <v>23.9206676107727</v>
      </c>
      <c r="G4721" t="s">
        <v>36</v>
      </c>
      <c r="H4721" t="s">
        <v>22</v>
      </c>
      <c r="I4721" t="s">
        <v>26</v>
      </c>
      <c r="J4721">
        <v>5</v>
      </c>
      <c r="K4721">
        <v>13443.9</v>
      </c>
      <c r="L4721" t="s">
        <v>16</v>
      </c>
      <c r="M4721" t="str">
        <f>IF(PatientData[[#This Row],[Age]]&lt;=30,"18-30",IF(PatientData[[#This Row],[Age]]&lt;=40,"31-40",IF(PatientData[[#This Row],[Age]]&lt;=50,"41-50",IF(PatientData[[#This Row],[Age]]&lt;=60,"51-60",IF(PatientData[[#This Row],[Age]]&lt;=70,"61-70",IF(PatientData[[#This Row],[Age]]&lt;=80,"71-80","80+"))))))</f>
        <v>51-60</v>
      </c>
    </row>
    <row r="4722" spans="1:13" x14ac:dyDescent="0.25">
      <c r="A4722" t="s">
        <v>4746</v>
      </c>
      <c r="B4722">
        <v>72</v>
      </c>
      <c r="C4722" t="s">
        <v>13</v>
      </c>
      <c r="D4722">
        <v>167</v>
      </c>
      <c r="E4722">
        <v>222.36696778376901</v>
      </c>
      <c r="F4722">
        <v>29.068370351698999</v>
      </c>
      <c r="G4722" t="s">
        <v>14</v>
      </c>
      <c r="H4722" t="s">
        <v>19</v>
      </c>
      <c r="I4722" t="s">
        <v>15</v>
      </c>
      <c r="J4722">
        <v>1</v>
      </c>
      <c r="K4722">
        <v>8246.32</v>
      </c>
      <c r="L4722" t="s">
        <v>16</v>
      </c>
      <c r="M4722" t="str">
        <f>IF(PatientData[[#This Row],[Age]]&lt;=30,"18-30",IF(PatientData[[#This Row],[Age]]&lt;=40,"31-40",IF(PatientData[[#This Row],[Age]]&lt;=50,"41-50",IF(PatientData[[#This Row],[Age]]&lt;=60,"51-60",IF(PatientData[[#This Row],[Age]]&lt;=70,"61-70",IF(PatientData[[#This Row],[Age]]&lt;=80,"71-80","80+"))))))</f>
        <v>71-80</v>
      </c>
    </row>
    <row r="4723" spans="1:13" x14ac:dyDescent="0.25">
      <c r="A4723" t="s">
        <v>4747</v>
      </c>
      <c r="B4723">
        <v>43</v>
      </c>
      <c r="C4723" t="s">
        <v>13</v>
      </c>
      <c r="D4723">
        <v>142</v>
      </c>
      <c r="E4723">
        <v>166.68095057937401</v>
      </c>
      <c r="F4723">
        <v>29.008855862284701</v>
      </c>
      <c r="G4723" t="s">
        <v>18</v>
      </c>
      <c r="H4723" t="s">
        <v>19</v>
      </c>
      <c r="I4723" t="s">
        <v>15</v>
      </c>
      <c r="J4723">
        <v>1</v>
      </c>
      <c r="K4723">
        <v>10327.34</v>
      </c>
      <c r="L4723" t="s">
        <v>23</v>
      </c>
      <c r="M4723" t="str">
        <f>IF(PatientData[[#This Row],[Age]]&lt;=30,"18-30",IF(PatientData[[#This Row],[Age]]&lt;=40,"31-40",IF(PatientData[[#This Row],[Age]]&lt;=50,"41-50",IF(PatientData[[#This Row],[Age]]&lt;=60,"51-60",IF(PatientData[[#This Row],[Age]]&lt;=70,"61-70",IF(PatientData[[#This Row],[Age]]&lt;=80,"71-80","80+"))))))</f>
        <v>41-50</v>
      </c>
    </row>
    <row r="4724" spans="1:13" x14ac:dyDescent="0.25">
      <c r="A4724" t="s">
        <v>4748</v>
      </c>
      <c r="B4724">
        <v>72</v>
      </c>
      <c r="C4724" t="s">
        <v>13</v>
      </c>
      <c r="D4724">
        <v>120</v>
      </c>
      <c r="E4724">
        <v>165.143232030229</v>
      </c>
      <c r="F4724">
        <v>31.896243221499802</v>
      </c>
      <c r="G4724" t="s">
        <v>36</v>
      </c>
      <c r="H4724" t="s">
        <v>19</v>
      </c>
      <c r="I4724" t="s">
        <v>26</v>
      </c>
      <c r="J4724">
        <v>8</v>
      </c>
      <c r="K4724">
        <v>20845.52</v>
      </c>
      <c r="L4724" t="s">
        <v>16</v>
      </c>
      <c r="M4724" t="str">
        <f>IF(PatientData[[#This Row],[Age]]&lt;=30,"18-30",IF(PatientData[[#This Row],[Age]]&lt;=40,"31-40",IF(PatientData[[#This Row],[Age]]&lt;=50,"41-50",IF(PatientData[[#This Row],[Age]]&lt;=60,"51-60",IF(PatientData[[#This Row],[Age]]&lt;=70,"61-70",IF(PatientData[[#This Row],[Age]]&lt;=80,"71-80","80+"))))))</f>
        <v>71-80</v>
      </c>
    </row>
    <row r="4725" spans="1:13" x14ac:dyDescent="0.25">
      <c r="A4725" t="s">
        <v>4749</v>
      </c>
      <c r="B4725">
        <v>67</v>
      </c>
      <c r="C4725" t="s">
        <v>25</v>
      </c>
      <c r="D4725">
        <v>149</v>
      </c>
      <c r="E4725">
        <v>224.46296220209101</v>
      </c>
      <c r="F4725" t="s">
        <v>10051</v>
      </c>
      <c r="G4725" t="s">
        <v>14</v>
      </c>
      <c r="H4725" t="s">
        <v>19</v>
      </c>
      <c r="I4725" t="s">
        <v>15</v>
      </c>
      <c r="J4725">
        <v>2</v>
      </c>
      <c r="K4725">
        <v>4117.68</v>
      </c>
      <c r="L4725" t="s">
        <v>16</v>
      </c>
      <c r="M4725" t="str">
        <f>IF(PatientData[[#This Row],[Age]]&lt;=30,"18-30",IF(PatientData[[#This Row],[Age]]&lt;=40,"31-40",IF(PatientData[[#This Row],[Age]]&lt;=50,"41-50",IF(PatientData[[#This Row],[Age]]&lt;=60,"51-60",IF(PatientData[[#This Row],[Age]]&lt;=70,"61-70",IF(PatientData[[#This Row],[Age]]&lt;=80,"71-80","80+"))))))</f>
        <v>61-70</v>
      </c>
    </row>
    <row r="4726" spans="1:13" x14ac:dyDescent="0.25">
      <c r="A4726" t="s">
        <v>4750</v>
      </c>
      <c r="B4726">
        <v>67</v>
      </c>
      <c r="C4726" t="s">
        <v>13</v>
      </c>
      <c r="D4726">
        <v>108</v>
      </c>
      <c r="E4726">
        <v>199.44256396147699</v>
      </c>
      <c r="F4726">
        <v>15.8637939622209</v>
      </c>
      <c r="G4726" t="s">
        <v>36</v>
      </c>
      <c r="H4726" t="s">
        <v>22</v>
      </c>
      <c r="I4726" t="s">
        <v>26</v>
      </c>
      <c r="J4726">
        <v>5</v>
      </c>
      <c r="K4726">
        <v>13214.17</v>
      </c>
      <c r="L4726" t="s">
        <v>16</v>
      </c>
      <c r="M4726" t="str">
        <f>IF(PatientData[[#This Row],[Age]]&lt;=30,"18-30",IF(PatientData[[#This Row],[Age]]&lt;=40,"31-40",IF(PatientData[[#This Row],[Age]]&lt;=50,"41-50",IF(PatientData[[#This Row],[Age]]&lt;=60,"51-60",IF(PatientData[[#This Row],[Age]]&lt;=70,"61-70",IF(PatientData[[#This Row],[Age]]&lt;=80,"71-80","80+"))))))</f>
        <v>61-70</v>
      </c>
    </row>
    <row r="4727" spans="1:13" x14ac:dyDescent="0.25">
      <c r="A4727" t="s">
        <v>4751</v>
      </c>
      <c r="B4727">
        <v>71</v>
      </c>
      <c r="C4727" t="s">
        <v>13</v>
      </c>
      <c r="D4727">
        <v>114</v>
      </c>
      <c r="E4727">
        <v>255.80385850965101</v>
      </c>
      <c r="F4727">
        <v>24.251461334187699</v>
      </c>
      <c r="G4727" t="s">
        <v>14</v>
      </c>
      <c r="H4727" t="s">
        <v>19</v>
      </c>
      <c r="I4727" t="s">
        <v>15</v>
      </c>
      <c r="J4727">
        <v>4</v>
      </c>
      <c r="K4727">
        <v>7645.63</v>
      </c>
      <c r="L4727" t="s">
        <v>20</v>
      </c>
      <c r="M4727" t="str">
        <f>IF(PatientData[[#This Row],[Age]]&lt;=30,"18-30",IF(PatientData[[#This Row],[Age]]&lt;=40,"31-40",IF(PatientData[[#This Row],[Age]]&lt;=50,"41-50",IF(PatientData[[#This Row],[Age]]&lt;=60,"51-60",IF(PatientData[[#This Row],[Age]]&lt;=70,"61-70",IF(PatientData[[#This Row],[Age]]&lt;=80,"71-80","80+"))))))</f>
        <v>71-80</v>
      </c>
    </row>
    <row r="4728" spans="1:13" x14ac:dyDescent="0.25">
      <c r="A4728" t="s">
        <v>4752</v>
      </c>
      <c r="B4728">
        <v>39</v>
      </c>
      <c r="C4728" t="s">
        <v>25</v>
      </c>
      <c r="D4728" t="s">
        <v>10051</v>
      </c>
      <c r="E4728">
        <v>242.25230493793299</v>
      </c>
      <c r="F4728">
        <v>27.561240689200002</v>
      </c>
      <c r="G4728" t="s">
        <v>18</v>
      </c>
      <c r="H4728" t="s">
        <v>19</v>
      </c>
      <c r="I4728" t="s">
        <v>15</v>
      </c>
      <c r="J4728">
        <v>4</v>
      </c>
      <c r="K4728">
        <v>4004.96</v>
      </c>
      <c r="L4728" t="s">
        <v>16</v>
      </c>
      <c r="M4728" t="str">
        <f>IF(PatientData[[#This Row],[Age]]&lt;=30,"18-30",IF(PatientData[[#This Row],[Age]]&lt;=40,"31-40",IF(PatientData[[#This Row],[Age]]&lt;=50,"41-50",IF(PatientData[[#This Row],[Age]]&lt;=60,"51-60",IF(PatientData[[#This Row],[Age]]&lt;=70,"61-70",IF(PatientData[[#This Row],[Age]]&lt;=80,"71-80","80+"))))))</f>
        <v>31-40</v>
      </c>
    </row>
    <row r="4729" spans="1:13" x14ac:dyDescent="0.25">
      <c r="A4729" t="s">
        <v>4753</v>
      </c>
      <c r="B4729">
        <v>37</v>
      </c>
      <c r="C4729" t="s">
        <v>13</v>
      </c>
      <c r="D4729">
        <v>111</v>
      </c>
      <c r="E4729">
        <v>220.602848771288</v>
      </c>
      <c r="F4729">
        <v>36.5221515705706</v>
      </c>
      <c r="G4729" t="s">
        <v>36</v>
      </c>
      <c r="H4729" t="s">
        <v>19</v>
      </c>
      <c r="I4729" t="s">
        <v>15</v>
      </c>
      <c r="J4729">
        <v>1</v>
      </c>
      <c r="K4729">
        <v>9451.92</v>
      </c>
      <c r="L4729" t="s">
        <v>16</v>
      </c>
      <c r="M4729" t="str">
        <f>IF(PatientData[[#This Row],[Age]]&lt;=30,"18-30",IF(PatientData[[#This Row],[Age]]&lt;=40,"31-40",IF(PatientData[[#This Row],[Age]]&lt;=50,"41-50",IF(PatientData[[#This Row],[Age]]&lt;=60,"51-60",IF(PatientData[[#This Row],[Age]]&lt;=70,"61-70",IF(PatientData[[#This Row],[Age]]&lt;=80,"71-80","80+"))))))</f>
        <v>31-40</v>
      </c>
    </row>
    <row r="4730" spans="1:13" x14ac:dyDescent="0.25">
      <c r="A4730" t="s">
        <v>4754</v>
      </c>
      <c r="B4730">
        <v>70</v>
      </c>
      <c r="C4730" t="s">
        <v>25</v>
      </c>
      <c r="D4730">
        <v>147</v>
      </c>
      <c r="E4730">
        <v>224.215394424339</v>
      </c>
      <c r="F4730">
        <v>31.511871813839999</v>
      </c>
      <c r="G4730" t="s">
        <v>36</v>
      </c>
      <c r="H4730" t="s">
        <v>19</v>
      </c>
      <c r="I4730" t="s">
        <v>15</v>
      </c>
      <c r="J4730">
        <v>8</v>
      </c>
      <c r="K4730">
        <v>10259.709999999999</v>
      </c>
      <c r="L4730" t="s">
        <v>16</v>
      </c>
      <c r="M4730" t="str">
        <f>IF(PatientData[[#This Row],[Age]]&lt;=30,"18-30",IF(PatientData[[#This Row],[Age]]&lt;=40,"31-40",IF(PatientData[[#This Row],[Age]]&lt;=50,"41-50",IF(PatientData[[#This Row],[Age]]&lt;=60,"51-60",IF(PatientData[[#This Row],[Age]]&lt;=70,"61-70",IF(PatientData[[#This Row],[Age]]&lt;=80,"71-80","80+"))))))</f>
        <v>61-70</v>
      </c>
    </row>
    <row r="4731" spans="1:13" x14ac:dyDescent="0.25">
      <c r="A4731" t="s">
        <v>4755</v>
      </c>
      <c r="B4731">
        <v>25</v>
      </c>
      <c r="C4731" t="s">
        <v>25</v>
      </c>
      <c r="D4731">
        <v>93</v>
      </c>
      <c r="E4731">
        <v>221.08646428556401</v>
      </c>
      <c r="F4731">
        <v>19.614589821747799</v>
      </c>
      <c r="G4731" t="s">
        <v>18</v>
      </c>
      <c r="H4731" t="s">
        <v>22</v>
      </c>
      <c r="I4731" t="s">
        <v>15</v>
      </c>
      <c r="J4731">
        <v>2</v>
      </c>
      <c r="K4731">
        <v>10041.16</v>
      </c>
      <c r="L4731" t="s">
        <v>23</v>
      </c>
      <c r="M4731" t="str">
        <f>IF(PatientData[[#This Row],[Age]]&lt;=30,"18-30",IF(PatientData[[#This Row],[Age]]&lt;=40,"31-40",IF(PatientData[[#This Row],[Age]]&lt;=50,"41-50",IF(PatientData[[#This Row],[Age]]&lt;=60,"51-60",IF(PatientData[[#This Row],[Age]]&lt;=70,"61-70",IF(PatientData[[#This Row],[Age]]&lt;=80,"71-80","80+"))))))</f>
        <v>18-30</v>
      </c>
    </row>
    <row r="4732" spans="1:13" x14ac:dyDescent="0.25">
      <c r="A4732" t="s">
        <v>4756</v>
      </c>
      <c r="B4732">
        <v>53</v>
      </c>
      <c r="C4732" t="s">
        <v>25</v>
      </c>
      <c r="D4732">
        <v>143</v>
      </c>
      <c r="E4732">
        <v>229.00769921866501</v>
      </c>
      <c r="F4732">
        <v>19.041814023000001</v>
      </c>
      <c r="G4732" t="s">
        <v>36</v>
      </c>
      <c r="H4732" t="s">
        <v>19</v>
      </c>
      <c r="I4732" t="s">
        <v>15</v>
      </c>
      <c r="J4732">
        <v>3</v>
      </c>
      <c r="K4732">
        <v>9378.98</v>
      </c>
      <c r="L4732" t="s">
        <v>43</v>
      </c>
      <c r="M4732" t="str">
        <f>IF(PatientData[[#This Row],[Age]]&lt;=30,"18-30",IF(PatientData[[#This Row],[Age]]&lt;=40,"31-40",IF(PatientData[[#This Row],[Age]]&lt;=50,"41-50",IF(PatientData[[#This Row],[Age]]&lt;=60,"51-60",IF(PatientData[[#This Row],[Age]]&lt;=70,"61-70",IF(PatientData[[#This Row],[Age]]&lt;=80,"71-80","80+"))))))</f>
        <v>51-60</v>
      </c>
    </row>
    <row r="4733" spans="1:13" x14ac:dyDescent="0.25">
      <c r="A4733" t="s">
        <v>4757</v>
      </c>
      <c r="B4733">
        <v>34</v>
      </c>
      <c r="C4733" t="s">
        <v>25</v>
      </c>
      <c r="D4733">
        <v>90</v>
      </c>
      <c r="E4733">
        <v>239.69129494679601</v>
      </c>
      <c r="F4733">
        <v>31.677248718102401</v>
      </c>
      <c r="G4733" t="s">
        <v>36</v>
      </c>
      <c r="H4733" t="s">
        <v>22</v>
      </c>
      <c r="I4733" t="s">
        <v>15</v>
      </c>
      <c r="J4733">
        <v>6</v>
      </c>
      <c r="K4733">
        <v>9386.23</v>
      </c>
      <c r="L4733" t="s">
        <v>16</v>
      </c>
      <c r="M4733" t="str">
        <f>IF(PatientData[[#This Row],[Age]]&lt;=30,"18-30",IF(PatientData[[#This Row],[Age]]&lt;=40,"31-40",IF(PatientData[[#This Row],[Age]]&lt;=50,"41-50",IF(PatientData[[#This Row],[Age]]&lt;=60,"51-60",IF(PatientData[[#This Row],[Age]]&lt;=70,"61-70",IF(PatientData[[#This Row],[Age]]&lt;=80,"71-80","80+"))))))</f>
        <v>31-40</v>
      </c>
    </row>
    <row r="4734" spans="1:13" x14ac:dyDescent="0.25">
      <c r="A4734" t="s">
        <v>4758</v>
      </c>
      <c r="B4734">
        <v>42</v>
      </c>
      <c r="C4734" t="s">
        <v>25</v>
      </c>
      <c r="D4734">
        <v>103</v>
      </c>
      <c r="E4734">
        <v>170.00890734321899</v>
      </c>
      <c r="F4734">
        <v>31.311342153012902</v>
      </c>
      <c r="G4734" t="s">
        <v>14</v>
      </c>
      <c r="H4734" t="s">
        <v>22</v>
      </c>
      <c r="I4734" t="s">
        <v>26</v>
      </c>
      <c r="J4734">
        <v>3</v>
      </c>
      <c r="K4734">
        <v>24474.49</v>
      </c>
      <c r="L4734" t="s">
        <v>20</v>
      </c>
      <c r="M4734" t="str">
        <f>IF(PatientData[[#This Row],[Age]]&lt;=30,"18-30",IF(PatientData[[#This Row],[Age]]&lt;=40,"31-40",IF(PatientData[[#This Row],[Age]]&lt;=50,"41-50",IF(PatientData[[#This Row],[Age]]&lt;=60,"51-60",IF(PatientData[[#This Row],[Age]]&lt;=70,"61-70",IF(PatientData[[#This Row],[Age]]&lt;=80,"71-80","80+"))))))</f>
        <v>41-50</v>
      </c>
    </row>
    <row r="4735" spans="1:13" x14ac:dyDescent="0.25">
      <c r="A4735" t="s">
        <v>4759</v>
      </c>
      <c r="B4735">
        <v>43</v>
      </c>
      <c r="C4735" t="s">
        <v>25</v>
      </c>
      <c r="D4735">
        <v>122</v>
      </c>
      <c r="E4735">
        <v>278.78365469734899</v>
      </c>
      <c r="F4735">
        <v>20.5837418920087</v>
      </c>
      <c r="G4735" t="s">
        <v>36</v>
      </c>
      <c r="H4735" t="s">
        <v>19</v>
      </c>
      <c r="I4735" t="s">
        <v>15</v>
      </c>
      <c r="J4735">
        <v>5</v>
      </c>
      <c r="K4735">
        <v>8928.8700000000008</v>
      </c>
      <c r="L4735" t="s">
        <v>20</v>
      </c>
      <c r="M4735" t="str">
        <f>IF(PatientData[[#This Row],[Age]]&lt;=30,"18-30",IF(PatientData[[#This Row],[Age]]&lt;=40,"31-40",IF(PatientData[[#This Row],[Age]]&lt;=50,"41-50",IF(PatientData[[#This Row],[Age]]&lt;=60,"51-60",IF(PatientData[[#This Row],[Age]]&lt;=70,"61-70",IF(PatientData[[#This Row],[Age]]&lt;=80,"71-80","80+"))))))</f>
        <v>41-50</v>
      </c>
    </row>
    <row r="4736" spans="1:13" x14ac:dyDescent="0.25">
      <c r="A4736" t="s">
        <v>4760</v>
      </c>
      <c r="B4736">
        <v>64</v>
      </c>
      <c r="C4736" t="s">
        <v>25</v>
      </c>
      <c r="D4736">
        <v>107</v>
      </c>
      <c r="E4736">
        <v>214.89299822344299</v>
      </c>
      <c r="F4736">
        <v>27.891432447567901</v>
      </c>
      <c r="G4736" t="s">
        <v>14</v>
      </c>
      <c r="H4736" t="s">
        <v>19</v>
      </c>
      <c r="I4736" t="s">
        <v>28</v>
      </c>
      <c r="J4736">
        <v>3</v>
      </c>
      <c r="K4736">
        <v>4000.95</v>
      </c>
      <c r="L4736" t="s">
        <v>16</v>
      </c>
      <c r="M4736" t="str">
        <f>IF(PatientData[[#This Row],[Age]]&lt;=30,"18-30",IF(PatientData[[#This Row],[Age]]&lt;=40,"31-40",IF(PatientData[[#This Row],[Age]]&lt;=50,"41-50",IF(PatientData[[#This Row],[Age]]&lt;=60,"51-60",IF(PatientData[[#This Row],[Age]]&lt;=70,"61-70",IF(PatientData[[#This Row],[Age]]&lt;=80,"71-80","80+"))))))</f>
        <v>61-70</v>
      </c>
    </row>
    <row r="4737" spans="1:13" x14ac:dyDescent="0.25">
      <c r="A4737" t="s">
        <v>4761</v>
      </c>
      <c r="B4737">
        <v>81</v>
      </c>
      <c r="C4737" t="s">
        <v>13</v>
      </c>
      <c r="D4737">
        <v>166</v>
      </c>
      <c r="E4737">
        <v>227.809125317613</v>
      </c>
      <c r="F4737">
        <v>36.875782944897502</v>
      </c>
      <c r="G4737" t="s">
        <v>18</v>
      </c>
      <c r="H4737" t="s">
        <v>19</v>
      </c>
      <c r="I4737" t="s">
        <v>15</v>
      </c>
      <c r="J4737">
        <v>2</v>
      </c>
      <c r="K4737">
        <v>9962.68</v>
      </c>
      <c r="L4737" t="s">
        <v>16</v>
      </c>
      <c r="M4737" t="str">
        <f>IF(PatientData[[#This Row],[Age]]&lt;=30,"18-30",IF(PatientData[[#This Row],[Age]]&lt;=40,"31-40",IF(PatientData[[#This Row],[Age]]&lt;=50,"41-50",IF(PatientData[[#This Row],[Age]]&lt;=60,"51-60",IF(PatientData[[#This Row],[Age]]&lt;=70,"61-70",IF(PatientData[[#This Row],[Age]]&lt;=80,"71-80","80+"))))))</f>
        <v>80+</v>
      </c>
    </row>
    <row r="4738" spans="1:13" x14ac:dyDescent="0.25">
      <c r="A4738" t="s">
        <v>4762</v>
      </c>
      <c r="B4738">
        <v>18</v>
      </c>
      <c r="C4738" t="s">
        <v>25</v>
      </c>
      <c r="D4738">
        <v>149</v>
      </c>
      <c r="E4738" t="s">
        <v>10051</v>
      </c>
      <c r="F4738">
        <v>28.920641991837499</v>
      </c>
      <c r="G4738" t="s">
        <v>36</v>
      </c>
      <c r="H4738" t="s">
        <v>19</v>
      </c>
      <c r="I4738" t="s">
        <v>10051</v>
      </c>
      <c r="J4738">
        <v>4</v>
      </c>
      <c r="K4738">
        <v>4800.33</v>
      </c>
      <c r="L4738" t="s">
        <v>16</v>
      </c>
      <c r="M4738" t="str">
        <f>IF(PatientData[[#This Row],[Age]]&lt;=30,"18-30",IF(PatientData[[#This Row],[Age]]&lt;=40,"31-40",IF(PatientData[[#This Row],[Age]]&lt;=50,"41-50",IF(PatientData[[#This Row],[Age]]&lt;=60,"51-60",IF(PatientData[[#This Row],[Age]]&lt;=70,"61-70",IF(PatientData[[#This Row],[Age]]&lt;=80,"71-80","80+"))))))</f>
        <v>18-30</v>
      </c>
    </row>
    <row r="4739" spans="1:13" x14ac:dyDescent="0.25">
      <c r="A4739" t="s">
        <v>4763</v>
      </c>
      <c r="B4739">
        <v>48</v>
      </c>
      <c r="C4739" t="s">
        <v>25</v>
      </c>
      <c r="D4739">
        <v>127</v>
      </c>
      <c r="E4739">
        <v>241.60545287379401</v>
      </c>
      <c r="F4739">
        <v>24.4154996598172</v>
      </c>
      <c r="G4739" t="s">
        <v>36</v>
      </c>
      <c r="H4739" t="s">
        <v>22</v>
      </c>
      <c r="I4739" t="s">
        <v>26</v>
      </c>
      <c r="J4739">
        <v>8</v>
      </c>
      <c r="K4739">
        <v>28442.31</v>
      </c>
      <c r="L4739" t="s">
        <v>23</v>
      </c>
      <c r="M4739" t="str">
        <f>IF(PatientData[[#This Row],[Age]]&lt;=30,"18-30",IF(PatientData[[#This Row],[Age]]&lt;=40,"31-40",IF(PatientData[[#This Row],[Age]]&lt;=50,"41-50",IF(PatientData[[#This Row],[Age]]&lt;=60,"51-60",IF(PatientData[[#This Row],[Age]]&lt;=70,"61-70",IF(PatientData[[#This Row],[Age]]&lt;=80,"71-80","80+"))))))</f>
        <v>41-50</v>
      </c>
    </row>
    <row r="4740" spans="1:13" x14ac:dyDescent="0.25">
      <c r="A4740" t="s">
        <v>4764</v>
      </c>
      <c r="B4740">
        <v>58</v>
      </c>
      <c r="C4740" t="s">
        <v>13</v>
      </c>
      <c r="D4740">
        <v>155</v>
      </c>
      <c r="E4740">
        <v>149.58677948673201</v>
      </c>
      <c r="F4740">
        <v>17.0121256257057</v>
      </c>
      <c r="G4740" t="s">
        <v>18</v>
      </c>
      <c r="H4740" t="s">
        <v>19</v>
      </c>
      <c r="I4740" t="s">
        <v>28</v>
      </c>
      <c r="J4740">
        <v>2</v>
      </c>
      <c r="K4740">
        <v>3863.44</v>
      </c>
      <c r="L4740" t="s">
        <v>16</v>
      </c>
      <c r="M4740" t="str">
        <f>IF(PatientData[[#This Row],[Age]]&lt;=30,"18-30",IF(PatientData[[#This Row],[Age]]&lt;=40,"31-40",IF(PatientData[[#This Row],[Age]]&lt;=50,"41-50",IF(PatientData[[#This Row],[Age]]&lt;=60,"51-60",IF(PatientData[[#This Row],[Age]]&lt;=70,"61-70",IF(PatientData[[#This Row],[Age]]&lt;=80,"71-80","80+"))))))</f>
        <v>51-60</v>
      </c>
    </row>
    <row r="4741" spans="1:13" x14ac:dyDescent="0.25">
      <c r="A4741" t="s">
        <v>4765</v>
      </c>
      <c r="B4741">
        <v>74</v>
      </c>
      <c r="C4741" t="s">
        <v>25</v>
      </c>
      <c r="D4741">
        <v>124</v>
      </c>
      <c r="E4741">
        <v>149.553984512075</v>
      </c>
      <c r="F4741">
        <v>30.086616333953199</v>
      </c>
      <c r="G4741" t="s">
        <v>14</v>
      </c>
      <c r="H4741" t="s">
        <v>19</v>
      </c>
      <c r="I4741" t="s">
        <v>28</v>
      </c>
      <c r="J4741">
        <v>3</v>
      </c>
      <c r="K4741">
        <v>4324.01</v>
      </c>
      <c r="L4741" t="s">
        <v>16</v>
      </c>
      <c r="M4741" t="str">
        <f>IF(PatientData[[#This Row],[Age]]&lt;=30,"18-30",IF(PatientData[[#This Row],[Age]]&lt;=40,"31-40",IF(PatientData[[#This Row],[Age]]&lt;=50,"41-50",IF(PatientData[[#This Row],[Age]]&lt;=60,"51-60",IF(PatientData[[#This Row],[Age]]&lt;=70,"61-70",IF(PatientData[[#This Row],[Age]]&lt;=80,"71-80","80+"))))))</f>
        <v>71-80</v>
      </c>
    </row>
    <row r="4742" spans="1:13" x14ac:dyDescent="0.25">
      <c r="A4742" t="s">
        <v>4766</v>
      </c>
      <c r="B4742">
        <v>58</v>
      </c>
      <c r="C4742" t="s">
        <v>25</v>
      </c>
      <c r="D4742">
        <v>131</v>
      </c>
      <c r="E4742">
        <v>179.68525687857999</v>
      </c>
      <c r="F4742" t="s">
        <v>10051</v>
      </c>
      <c r="G4742" t="s">
        <v>36</v>
      </c>
      <c r="H4742" t="s">
        <v>19</v>
      </c>
      <c r="I4742" t="s">
        <v>28</v>
      </c>
      <c r="J4742">
        <v>9</v>
      </c>
      <c r="K4742">
        <v>7657.79</v>
      </c>
      <c r="L4742" t="s">
        <v>16</v>
      </c>
      <c r="M4742" t="str">
        <f>IF(PatientData[[#This Row],[Age]]&lt;=30,"18-30",IF(PatientData[[#This Row],[Age]]&lt;=40,"31-40",IF(PatientData[[#This Row],[Age]]&lt;=50,"41-50",IF(PatientData[[#This Row],[Age]]&lt;=60,"51-60",IF(PatientData[[#This Row],[Age]]&lt;=70,"61-70",IF(PatientData[[#This Row],[Age]]&lt;=80,"71-80","80+"))))))</f>
        <v>51-60</v>
      </c>
    </row>
    <row r="4743" spans="1:13" x14ac:dyDescent="0.25">
      <c r="A4743" t="s">
        <v>4767</v>
      </c>
      <c r="B4743">
        <v>56</v>
      </c>
      <c r="C4743" t="s">
        <v>25</v>
      </c>
      <c r="D4743">
        <v>179</v>
      </c>
      <c r="E4743">
        <v>255.90988190498399</v>
      </c>
      <c r="F4743">
        <v>21.095421638373502</v>
      </c>
      <c r="G4743" t="s">
        <v>18</v>
      </c>
      <c r="H4743" t="s">
        <v>22</v>
      </c>
      <c r="I4743" t="s">
        <v>15</v>
      </c>
      <c r="J4743">
        <v>2</v>
      </c>
      <c r="K4743">
        <v>14666.3</v>
      </c>
      <c r="L4743" t="s">
        <v>23</v>
      </c>
      <c r="M4743" t="str">
        <f>IF(PatientData[[#This Row],[Age]]&lt;=30,"18-30",IF(PatientData[[#This Row],[Age]]&lt;=40,"31-40",IF(PatientData[[#This Row],[Age]]&lt;=50,"41-50",IF(PatientData[[#This Row],[Age]]&lt;=60,"51-60",IF(PatientData[[#This Row],[Age]]&lt;=70,"61-70",IF(PatientData[[#This Row],[Age]]&lt;=80,"71-80","80+"))))))</f>
        <v>51-60</v>
      </c>
    </row>
    <row r="4744" spans="1:13" x14ac:dyDescent="0.25">
      <c r="A4744" t="s">
        <v>4768</v>
      </c>
      <c r="B4744">
        <v>30</v>
      </c>
      <c r="C4744" t="s">
        <v>25</v>
      </c>
      <c r="D4744">
        <v>90</v>
      </c>
      <c r="E4744">
        <v>248.06355397147999</v>
      </c>
      <c r="F4744">
        <v>27.0634324868162</v>
      </c>
      <c r="G4744" t="s">
        <v>18</v>
      </c>
      <c r="H4744" t="s">
        <v>19</v>
      </c>
      <c r="I4744" t="s">
        <v>15</v>
      </c>
      <c r="J4744">
        <v>6</v>
      </c>
      <c r="K4744">
        <v>13309.29</v>
      </c>
      <c r="L4744" t="s">
        <v>23</v>
      </c>
      <c r="M4744" t="str">
        <f>IF(PatientData[[#This Row],[Age]]&lt;=30,"18-30",IF(PatientData[[#This Row],[Age]]&lt;=40,"31-40",IF(PatientData[[#This Row],[Age]]&lt;=50,"41-50",IF(PatientData[[#This Row],[Age]]&lt;=60,"51-60",IF(PatientData[[#This Row],[Age]]&lt;=70,"61-70",IF(PatientData[[#This Row],[Age]]&lt;=80,"71-80","80+"))))))</f>
        <v>18-30</v>
      </c>
    </row>
    <row r="4745" spans="1:13" x14ac:dyDescent="0.25">
      <c r="A4745" t="s">
        <v>4769</v>
      </c>
      <c r="B4745">
        <v>54</v>
      </c>
      <c r="C4745" t="s">
        <v>13</v>
      </c>
      <c r="D4745">
        <v>108</v>
      </c>
      <c r="E4745">
        <v>173.939225725022</v>
      </c>
      <c r="F4745">
        <v>19.832000912416898</v>
      </c>
      <c r="G4745" t="s">
        <v>36</v>
      </c>
      <c r="H4745" t="s">
        <v>19</v>
      </c>
      <c r="I4745" t="s">
        <v>26</v>
      </c>
      <c r="J4745">
        <v>5</v>
      </c>
      <c r="K4745">
        <v>9636.26</v>
      </c>
      <c r="L4745" t="s">
        <v>16</v>
      </c>
      <c r="M4745" t="str">
        <f>IF(PatientData[[#This Row],[Age]]&lt;=30,"18-30",IF(PatientData[[#This Row],[Age]]&lt;=40,"31-40",IF(PatientData[[#This Row],[Age]]&lt;=50,"41-50",IF(PatientData[[#This Row],[Age]]&lt;=60,"51-60",IF(PatientData[[#This Row],[Age]]&lt;=70,"61-70",IF(PatientData[[#This Row],[Age]]&lt;=80,"71-80","80+"))))))</f>
        <v>51-60</v>
      </c>
    </row>
    <row r="4746" spans="1:13" x14ac:dyDescent="0.25">
      <c r="A4746" t="s">
        <v>4770</v>
      </c>
      <c r="B4746">
        <v>53</v>
      </c>
      <c r="C4746" t="s">
        <v>13</v>
      </c>
      <c r="D4746">
        <v>93</v>
      </c>
      <c r="E4746">
        <v>209.009388306472</v>
      </c>
      <c r="F4746">
        <v>22.506063902702799</v>
      </c>
      <c r="G4746" t="s">
        <v>14</v>
      </c>
      <c r="H4746" t="s">
        <v>19</v>
      </c>
      <c r="I4746" t="s">
        <v>15</v>
      </c>
      <c r="J4746">
        <v>6</v>
      </c>
      <c r="K4746">
        <v>10686.65</v>
      </c>
      <c r="L4746" t="s">
        <v>16</v>
      </c>
      <c r="M4746" t="str">
        <f>IF(PatientData[[#This Row],[Age]]&lt;=30,"18-30",IF(PatientData[[#This Row],[Age]]&lt;=40,"31-40",IF(PatientData[[#This Row],[Age]]&lt;=50,"41-50",IF(PatientData[[#This Row],[Age]]&lt;=60,"51-60",IF(PatientData[[#This Row],[Age]]&lt;=70,"61-70",IF(PatientData[[#This Row],[Age]]&lt;=80,"71-80","80+"))))))</f>
        <v>51-60</v>
      </c>
    </row>
    <row r="4747" spans="1:13" x14ac:dyDescent="0.25">
      <c r="A4747" t="s">
        <v>4771</v>
      </c>
      <c r="B4747">
        <v>47</v>
      </c>
      <c r="C4747" t="s">
        <v>25</v>
      </c>
      <c r="D4747" t="s">
        <v>10051</v>
      </c>
      <c r="E4747">
        <v>280.34022120049201</v>
      </c>
      <c r="F4747">
        <v>23.630714930630699</v>
      </c>
      <c r="G4747" t="s">
        <v>14</v>
      </c>
      <c r="H4747" t="s">
        <v>10051</v>
      </c>
      <c r="I4747" t="s">
        <v>15</v>
      </c>
      <c r="J4747">
        <v>1</v>
      </c>
      <c r="K4747" t="s">
        <v>10051</v>
      </c>
      <c r="L4747" t="s">
        <v>23</v>
      </c>
      <c r="M4747" t="str">
        <f>IF(PatientData[[#This Row],[Age]]&lt;=30,"18-30",IF(PatientData[[#This Row],[Age]]&lt;=40,"31-40",IF(PatientData[[#This Row],[Age]]&lt;=50,"41-50",IF(PatientData[[#This Row],[Age]]&lt;=60,"51-60",IF(PatientData[[#This Row],[Age]]&lt;=70,"61-70",IF(PatientData[[#This Row],[Age]]&lt;=80,"71-80","80+"))))))</f>
        <v>41-50</v>
      </c>
    </row>
    <row r="4748" spans="1:13" x14ac:dyDescent="0.25">
      <c r="A4748" t="s">
        <v>4772</v>
      </c>
      <c r="B4748">
        <v>59</v>
      </c>
      <c r="C4748" t="s">
        <v>13</v>
      </c>
      <c r="D4748">
        <v>153</v>
      </c>
      <c r="E4748">
        <v>186.02731981501901</v>
      </c>
      <c r="F4748">
        <v>23.555530001703701</v>
      </c>
      <c r="G4748" t="s">
        <v>14</v>
      </c>
      <c r="H4748" t="s">
        <v>19</v>
      </c>
      <c r="I4748" t="s">
        <v>15</v>
      </c>
      <c r="J4748">
        <v>6</v>
      </c>
      <c r="K4748">
        <v>15734.01</v>
      </c>
      <c r="L4748" t="s">
        <v>23</v>
      </c>
      <c r="M4748" t="str">
        <f>IF(PatientData[[#This Row],[Age]]&lt;=30,"18-30",IF(PatientData[[#This Row],[Age]]&lt;=40,"31-40",IF(PatientData[[#This Row],[Age]]&lt;=50,"41-50",IF(PatientData[[#This Row],[Age]]&lt;=60,"51-60",IF(PatientData[[#This Row],[Age]]&lt;=70,"61-70",IF(PatientData[[#This Row],[Age]]&lt;=80,"71-80","80+"))))))</f>
        <v>51-60</v>
      </c>
    </row>
    <row r="4749" spans="1:13" x14ac:dyDescent="0.25">
      <c r="A4749" t="s">
        <v>4773</v>
      </c>
      <c r="B4749">
        <v>60</v>
      </c>
      <c r="C4749" t="s">
        <v>13</v>
      </c>
      <c r="D4749">
        <v>145</v>
      </c>
      <c r="E4749">
        <v>186.644052597328</v>
      </c>
      <c r="F4749">
        <v>26.085187304661599</v>
      </c>
      <c r="G4749" t="s">
        <v>14</v>
      </c>
      <c r="H4749" t="s">
        <v>22</v>
      </c>
      <c r="I4749" t="s">
        <v>15</v>
      </c>
      <c r="J4749">
        <v>4</v>
      </c>
      <c r="K4749">
        <v>3059.65</v>
      </c>
      <c r="L4749" t="s">
        <v>16</v>
      </c>
      <c r="M4749" t="str">
        <f>IF(PatientData[[#This Row],[Age]]&lt;=30,"18-30",IF(PatientData[[#This Row],[Age]]&lt;=40,"31-40",IF(PatientData[[#This Row],[Age]]&lt;=50,"41-50",IF(PatientData[[#This Row],[Age]]&lt;=60,"51-60",IF(PatientData[[#This Row],[Age]]&lt;=70,"61-70",IF(PatientData[[#This Row],[Age]]&lt;=80,"71-80","80+"))))))</f>
        <v>51-60</v>
      </c>
    </row>
    <row r="4750" spans="1:13" x14ac:dyDescent="0.25">
      <c r="A4750" t="s">
        <v>4774</v>
      </c>
      <c r="B4750">
        <v>67</v>
      </c>
      <c r="C4750" t="s">
        <v>25</v>
      </c>
      <c r="D4750">
        <v>114</v>
      </c>
      <c r="E4750">
        <v>210.83164300298199</v>
      </c>
      <c r="F4750">
        <v>29.760074349143601</v>
      </c>
      <c r="G4750" t="s">
        <v>18</v>
      </c>
      <c r="H4750" t="s">
        <v>19</v>
      </c>
      <c r="I4750" t="s">
        <v>28</v>
      </c>
      <c r="J4750">
        <v>6</v>
      </c>
      <c r="K4750">
        <v>5100.1400000000003</v>
      </c>
      <c r="L4750" t="s">
        <v>16</v>
      </c>
      <c r="M4750" t="str">
        <f>IF(PatientData[[#This Row],[Age]]&lt;=30,"18-30",IF(PatientData[[#This Row],[Age]]&lt;=40,"31-40",IF(PatientData[[#This Row],[Age]]&lt;=50,"41-50",IF(PatientData[[#This Row],[Age]]&lt;=60,"51-60",IF(PatientData[[#This Row],[Age]]&lt;=70,"61-70",IF(PatientData[[#This Row],[Age]]&lt;=80,"71-80","80+"))))))</f>
        <v>61-70</v>
      </c>
    </row>
    <row r="4751" spans="1:13" x14ac:dyDescent="0.25">
      <c r="A4751" t="s">
        <v>4775</v>
      </c>
      <c r="B4751">
        <v>53</v>
      </c>
      <c r="C4751" t="s">
        <v>25</v>
      </c>
      <c r="D4751">
        <v>156</v>
      </c>
      <c r="E4751">
        <v>249.744333395506</v>
      </c>
      <c r="F4751">
        <v>26.129671696766302</v>
      </c>
      <c r="G4751" t="s">
        <v>14</v>
      </c>
      <c r="H4751" t="s">
        <v>19</v>
      </c>
      <c r="I4751" t="s">
        <v>28</v>
      </c>
      <c r="J4751">
        <v>3</v>
      </c>
      <c r="K4751">
        <v>3516.34</v>
      </c>
      <c r="L4751" t="s">
        <v>16</v>
      </c>
      <c r="M4751" t="str">
        <f>IF(PatientData[[#This Row],[Age]]&lt;=30,"18-30",IF(PatientData[[#This Row],[Age]]&lt;=40,"31-40",IF(PatientData[[#This Row],[Age]]&lt;=50,"41-50",IF(PatientData[[#This Row],[Age]]&lt;=60,"51-60",IF(PatientData[[#This Row],[Age]]&lt;=70,"61-70",IF(PatientData[[#This Row],[Age]]&lt;=80,"71-80","80+"))))))</f>
        <v>51-60</v>
      </c>
    </row>
    <row r="4752" spans="1:13" x14ac:dyDescent="0.25">
      <c r="A4752" t="s">
        <v>4776</v>
      </c>
      <c r="B4752">
        <v>33</v>
      </c>
      <c r="C4752" t="s">
        <v>13</v>
      </c>
      <c r="D4752">
        <v>130</v>
      </c>
      <c r="E4752">
        <v>275.86607212613399</v>
      </c>
      <c r="F4752">
        <v>27.6848105526967</v>
      </c>
      <c r="G4752" t="s">
        <v>14</v>
      </c>
      <c r="H4752" t="s">
        <v>19</v>
      </c>
      <c r="I4752" t="s">
        <v>28</v>
      </c>
      <c r="J4752">
        <v>2</v>
      </c>
      <c r="K4752">
        <v>7561.6</v>
      </c>
      <c r="L4752" t="s">
        <v>16</v>
      </c>
      <c r="M4752" t="str">
        <f>IF(PatientData[[#This Row],[Age]]&lt;=30,"18-30",IF(PatientData[[#This Row],[Age]]&lt;=40,"31-40",IF(PatientData[[#This Row],[Age]]&lt;=50,"41-50",IF(PatientData[[#This Row],[Age]]&lt;=60,"51-60",IF(PatientData[[#This Row],[Age]]&lt;=70,"61-70",IF(PatientData[[#This Row],[Age]]&lt;=80,"71-80","80+"))))))</f>
        <v>31-40</v>
      </c>
    </row>
    <row r="4753" spans="1:13" x14ac:dyDescent="0.25">
      <c r="A4753" t="s">
        <v>4777</v>
      </c>
      <c r="B4753">
        <v>65</v>
      </c>
      <c r="C4753" t="s">
        <v>13</v>
      </c>
      <c r="D4753">
        <v>149</v>
      </c>
      <c r="E4753">
        <v>246.778806578298</v>
      </c>
      <c r="F4753" t="s">
        <v>10051</v>
      </c>
      <c r="G4753" t="s">
        <v>14</v>
      </c>
      <c r="H4753" t="s">
        <v>19</v>
      </c>
      <c r="I4753" t="s">
        <v>28</v>
      </c>
      <c r="J4753">
        <v>4</v>
      </c>
      <c r="K4753">
        <v>6383.25</v>
      </c>
      <c r="L4753" t="s">
        <v>16</v>
      </c>
      <c r="M4753" t="str">
        <f>IF(PatientData[[#This Row],[Age]]&lt;=30,"18-30",IF(PatientData[[#This Row],[Age]]&lt;=40,"31-40",IF(PatientData[[#This Row],[Age]]&lt;=50,"41-50",IF(PatientData[[#This Row],[Age]]&lt;=60,"51-60",IF(PatientData[[#This Row],[Age]]&lt;=70,"61-70",IF(PatientData[[#This Row],[Age]]&lt;=80,"71-80","80+"))))))</f>
        <v>61-70</v>
      </c>
    </row>
    <row r="4754" spans="1:13" x14ac:dyDescent="0.25">
      <c r="A4754" t="s">
        <v>4778</v>
      </c>
      <c r="B4754">
        <v>50</v>
      </c>
      <c r="C4754" t="s">
        <v>25</v>
      </c>
      <c r="D4754">
        <v>148</v>
      </c>
      <c r="E4754">
        <v>174.249875430321</v>
      </c>
      <c r="F4754">
        <v>26.0902969461604</v>
      </c>
      <c r="G4754" t="s">
        <v>36</v>
      </c>
      <c r="H4754" t="s">
        <v>22</v>
      </c>
      <c r="I4754" t="s">
        <v>26</v>
      </c>
      <c r="J4754">
        <v>7</v>
      </c>
      <c r="K4754">
        <v>21384.93</v>
      </c>
      <c r="L4754" t="s">
        <v>16</v>
      </c>
      <c r="M4754" t="str">
        <f>IF(PatientData[[#This Row],[Age]]&lt;=30,"18-30",IF(PatientData[[#This Row],[Age]]&lt;=40,"31-40",IF(PatientData[[#This Row],[Age]]&lt;=50,"41-50",IF(PatientData[[#This Row],[Age]]&lt;=60,"51-60",IF(PatientData[[#This Row],[Age]]&lt;=70,"61-70",IF(PatientData[[#This Row],[Age]]&lt;=80,"71-80","80+"))))))</f>
        <v>41-50</v>
      </c>
    </row>
    <row r="4755" spans="1:13" x14ac:dyDescent="0.25">
      <c r="A4755" t="s">
        <v>4779</v>
      </c>
      <c r="B4755">
        <v>59</v>
      </c>
      <c r="C4755" t="s">
        <v>13</v>
      </c>
      <c r="D4755" t="s">
        <v>10051</v>
      </c>
      <c r="E4755">
        <v>196.49256185243701</v>
      </c>
      <c r="F4755">
        <v>31.8051821781204</v>
      </c>
      <c r="G4755" t="s">
        <v>18</v>
      </c>
      <c r="H4755" t="s">
        <v>19</v>
      </c>
      <c r="I4755" t="s">
        <v>10051</v>
      </c>
      <c r="J4755">
        <v>1</v>
      </c>
      <c r="K4755">
        <v>5629.46</v>
      </c>
      <c r="L4755" t="s">
        <v>16</v>
      </c>
      <c r="M4755" t="str">
        <f>IF(PatientData[[#This Row],[Age]]&lt;=30,"18-30",IF(PatientData[[#This Row],[Age]]&lt;=40,"31-40",IF(PatientData[[#This Row],[Age]]&lt;=50,"41-50",IF(PatientData[[#This Row],[Age]]&lt;=60,"51-60",IF(PatientData[[#This Row],[Age]]&lt;=70,"61-70",IF(PatientData[[#This Row],[Age]]&lt;=80,"71-80","80+"))))))</f>
        <v>51-60</v>
      </c>
    </row>
    <row r="4756" spans="1:13" x14ac:dyDescent="0.25">
      <c r="A4756" t="s">
        <v>4780</v>
      </c>
      <c r="B4756">
        <v>40</v>
      </c>
      <c r="C4756" t="s">
        <v>13</v>
      </c>
      <c r="D4756">
        <v>120</v>
      </c>
      <c r="E4756">
        <v>301.89235803685699</v>
      </c>
      <c r="F4756">
        <v>28.794675537346802</v>
      </c>
      <c r="G4756" t="s">
        <v>14</v>
      </c>
      <c r="H4756" t="s">
        <v>19</v>
      </c>
      <c r="I4756" t="s">
        <v>28</v>
      </c>
      <c r="J4756">
        <v>6</v>
      </c>
      <c r="K4756">
        <v>5953.86</v>
      </c>
      <c r="L4756" t="s">
        <v>16</v>
      </c>
      <c r="M4756" t="str">
        <f>IF(PatientData[[#This Row],[Age]]&lt;=30,"18-30",IF(PatientData[[#This Row],[Age]]&lt;=40,"31-40",IF(PatientData[[#This Row],[Age]]&lt;=50,"41-50",IF(PatientData[[#This Row],[Age]]&lt;=60,"51-60",IF(PatientData[[#This Row],[Age]]&lt;=70,"61-70",IF(PatientData[[#This Row],[Age]]&lt;=80,"71-80","80+"))))))</f>
        <v>31-40</v>
      </c>
    </row>
    <row r="4757" spans="1:13" x14ac:dyDescent="0.25">
      <c r="A4757" t="s">
        <v>4781</v>
      </c>
      <c r="B4757">
        <v>37</v>
      </c>
      <c r="C4757" t="s">
        <v>13</v>
      </c>
      <c r="D4757">
        <v>132</v>
      </c>
      <c r="E4757">
        <v>316.940244938673</v>
      </c>
      <c r="F4757">
        <v>27.847229608406501</v>
      </c>
      <c r="G4757" t="s">
        <v>14</v>
      </c>
      <c r="H4757" t="s">
        <v>19</v>
      </c>
      <c r="I4757" t="s">
        <v>28</v>
      </c>
      <c r="J4757">
        <v>1</v>
      </c>
      <c r="K4757">
        <v>2255.7199999999998</v>
      </c>
      <c r="L4757" t="s">
        <v>16</v>
      </c>
      <c r="M4757" t="str">
        <f>IF(PatientData[[#This Row],[Age]]&lt;=30,"18-30",IF(PatientData[[#This Row],[Age]]&lt;=40,"31-40",IF(PatientData[[#This Row],[Age]]&lt;=50,"41-50",IF(PatientData[[#This Row],[Age]]&lt;=60,"51-60",IF(PatientData[[#This Row],[Age]]&lt;=70,"61-70",IF(PatientData[[#This Row],[Age]]&lt;=80,"71-80","80+"))))))</f>
        <v>31-40</v>
      </c>
    </row>
    <row r="4758" spans="1:13" x14ac:dyDescent="0.25">
      <c r="A4758" t="s">
        <v>4782</v>
      </c>
      <c r="B4758">
        <v>51</v>
      </c>
      <c r="C4758" t="s">
        <v>13</v>
      </c>
      <c r="D4758">
        <v>131</v>
      </c>
      <c r="E4758">
        <v>231.99825875023399</v>
      </c>
      <c r="F4758">
        <v>28.095799102605099</v>
      </c>
      <c r="G4758" t="s">
        <v>36</v>
      </c>
      <c r="H4758" t="s">
        <v>19</v>
      </c>
      <c r="I4758" t="s">
        <v>15</v>
      </c>
      <c r="J4758">
        <v>5</v>
      </c>
      <c r="K4758">
        <v>9741.2800000000007</v>
      </c>
      <c r="L4758" t="s">
        <v>43</v>
      </c>
      <c r="M4758" t="str">
        <f>IF(PatientData[[#This Row],[Age]]&lt;=30,"18-30",IF(PatientData[[#This Row],[Age]]&lt;=40,"31-40",IF(PatientData[[#This Row],[Age]]&lt;=50,"41-50",IF(PatientData[[#This Row],[Age]]&lt;=60,"51-60",IF(PatientData[[#This Row],[Age]]&lt;=70,"61-70",IF(PatientData[[#This Row],[Age]]&lt;=80,"71-80","80+"))))))</f>
        <v>51-60</v>
      </c>
    </row>
    <row r="4759" spans="1:13" x14ac:dyDescent="0.25">
      <c r="A4759" t="s">
        <v>4783</v>
      </c>
      <c r="B4759">
        <v>70</v>
      </c>
      <c r="C4759" t="s">
        <v>13</v>
      </c>
      <c r="D4759">
        <v>122</v>
      </c>
      <c r="E4759">
        <v>221.48499671832101</v>
      </c>
      <c r="F4759">
        <v>15</v>
      </c>
      <c r="G4759" t="s">
        <v>36</v>
      </c>
      <c r="H4759" t="s">
        <v>19</v>
      </c>
      <c r="I4759" t="s">
        <v>26</v>
      </c>
      <c r="J4759">
        <v>6</v>
      </c>
      <c r="K4759">
        <v>17928.93</v>
      </c>
      <c r="L4759" t="s">
        <v>16</v>
      </c>
      <c r="M4759" t="str">
        <f>IF(PatientData[[#This Row],[Age]]&lt;=30,"18-30",IF(PatientData[[#This Row],[Age]]&lt;=40,"31-40",IF(PatientData[[#This Row],[Age]]&lt;=50,"41-50",IF(PatientData[[#This Row],[Age]]&lt;=60,"51-60",IF(PatientData[[#This Row],[Age]]&lt;=70,"61-70",IF(PatientData[[#This Row],[Age]]&lt;=80,"71-80","80+"))))))</f>
        <v>61-70</v>
      </c>
    </row>
    <row r="4760" spans="1:13" x14ac:dyDescent="0.25">
      <c r="A4760" t="s">
        <v>4784</v>
      </c>
      <c r="B4760">
        <v>56</v>
      </c>
      <c r="C4760" t="s">
        <v>13</v>
      </c>
      <c r="D4760">
        <v>171</v>
      </c>
      <c r="E4760">
        <v>196.18650901027601</v>
      </c>
      <c r="F4760">
        <v>29.392495240075199</v>
      </c>
      <c r="G4760" t="s">
        <v>14</v>
      </c>
      <c r="H4760" t="s">
        <v>19</v>
      </c>
      <c r="I4760" t="s">
        <v>28</v>
      </c>
      <c r="J4760">
        <v>3</v>
      </c>
      <c r="K4760">
        <v>5837.64</v>
      </c>
      <c r="L4760" t="s">
        <v>23</v>
      </c>
      <c r="M4760" t="str">
        <f>IF(PatientData[[#This Row],[Age]]&lt;=30,"18-30",IF(PatientData[[#This Row],[Age]]&lt;=40,"31-40",IF(PatientData[[#This Row],[Age]]&lt;=50,"41-50",IF(PatientData[[#This Row],[Age]]&lt;=60,"51-60",IF(PatientData[[#This Row],[Age]]&lt;=70,"61-70",IF(PatientData[[#This Row],[Age]]&lt;=80,"71-80","80+"))))))</f>
        <v>51-60</v>
      </c>
    </row>
    <row r="4761" spans="1:13" x14ac:dyDescent="0.25">
      <c r="A4761" t="s">
        <v>4785</v>
      </c>
      <c r="B4761">
        <v>59</v>
      </c>
      <c r="C4761" t="s">
        <v>13</v>
      </c>
      <c r="D4761">
        <v>104</v>
      </c>
      <c r="E4761" t="s">
        <v>10051</v>
      </c>
      <c r="F4761">
        <v>36.836609807475902</v>
      </c>
      <c r="G4761" t="s">
        <v>14</v>
      </c>
      <c r="H4761" t="s">
        <v>22</v>
      </c>
      <c r="I4761" t="s">
        <v>26</v>
      </c>
      <c r="J4761">
        <v>2</v>
      </c>
      <c r="K4761">
        <v>21019.68</v>
      </c>
      <c r="L4761" t="s">
        <v>16</v>
      </c>
      <c r="M4761" t="str">
        <f>IF(PatientData[[#This Row],[Age]]&lt;=30,"18-30",IF(PatientData[[#This Row],[Age]]&lt;=40,"31-40",IF(PatientData[[#This Row],[Age]]&lt;=50,"41-50",IF(PatientData[[#This Row],[Age]]&lt;=60,"51-60",IF(PatientData[[#This Row],[Age]]&lt;=70,"61-70",IF(PatientData[[#This Row],[Age]]&lt;=80,"71-80","80+"))))))</f>
        <v>51-60</v>
      </c>
    </row>
    <row r="4762" spans="1:13" x14ac:dyDescent="0.25">
      <c r="A4762" t="s">
        <v>4786</v>
      </c>
      <c r="B4762">
        <v>24</v>
      </c>
      <c r="C4762" t="s">
        <v>13</v>
      </c>
      <c r="D4762">
        <v>125</v>
      </c>
      <c r="E4762">
        <v>189.936636777416</v>
      </c>
      <c r="F4762">
        <v>29.476149017217502</v>
      </c>
      <c r="G4762" t="s">
        <v>14</v>
      </c>
      <c r="H4762" t="s">
        <v>22</v>
      </c>
      <c r="I4762" t="s">
        <v>28</v>
      </c>
      <c r="J4762">
        <v>3</v>
      </c>
      <c r="K4762">
        <v>6357.25</v>
      </c>
      <c r="L4762" t="s">
        <v>16</v>
      </c>
      <c r="M4762" t="str">
        <f>IF(PatientData[[#This Row],[Age]]&lt;=30,"18-30",IF(PatientData[[#This Row],[Age]]&lt;=40,"31-40",IF(PatientData[[#This Row],[Age]]&lt;=50,"41-50",IF(PatientData[[#This Row],[Age]]&lt;=60,"51-60",IF(PatientData[[#This Row],[Age]]&lt;=70,"61-70",IF(PatientData[[#This Row],[Age]]&lt;=80,"71-80","80+"))))))</f>
        <v>18-30</v>
      </c>
    </row>
    <row r="4763" spans="1:13" x14ac:dyDescent="0.25">
      <c r="A4763" t="s">
        <v>4787</v>
      </c>
      <c r="B4763">
        <v>36</v>
      </c>
      <c r="C4763" t="s">
        <v>13</v>
      </c>
      <c r="D4763">
        <v>112</v>
      </c>
      <c r="E4763">
        <v>148.237759071238</v>
      </c>
      <c r="F4763">
        <v>29.390724127686099</v>
      </c>
      <c r="G4763" t="s">
        <v>18</v>
      </c>
      <c r="H4763" t="s">
        <v>19</v>
      </c>
      <c r="I4763" t="s">
        <v>28</v>
      </c>
      <c r="J4763">
        <v>6</v>
      </c>
      <c r="K4763">
        <v>4192.63</v>
      </c>
      <c r="L4763" t="s">
        <v>16</v>
      </c>
      <c r="M4763" t="str">
        <f>IF(PatientData[[#This Row],[Age]]&lt;=30,"18-30",IF(PatientData[[#This Row],[Age]]&lt;=40,"31-40",IF(PatientData[[#This Row],[Age]]&lt;=50,"41-50",IF(PatientData[[#This Row],[Age]]&lt;=60,"51-60",IF(PatientData[[#This Row],[Age]]&lt;=70,"61-70",IF(PatientData[[#This Row],[Age]]&lt;=80,"71-80","80+"))))))</f>
        <v>31-40</v>
      </c>
    </row>
    <row r="4764" spans="1:13" x14ac:dyDescent="0.25">
      <c r="A4764" t="s">
        <v>4788</v>
      </c>
      <c r="B4764">
        <v>38</v>
      </c>
      <c r="C4764" t="s">
        <v>25</v>
      </c>
      <c r="D4764">
        <v>154</v>
      </c>
      <c r="E4764" t="s">
        <v>10051</v>
      </c>
      <c r="F4764">
        <v>29.1177341648254</v>
      </c>
      <c r="G4764" t="s">
        <v>18</v>
      </c>
      <c r="H4764" t="s">
        <v>22</v>
      </c>
      <c r="I4764" t="s">
        <v>15</v>
      </c>
      <c r="J4764" t="s">
        <v>10051</v>
      </c>
      <c r="K4764">
        <v>5353.9</v>
      </c>
      <c r="L4764" t="s">
        <v>16</v>
      </c>
      <c r="M4764" t="str">
        <f>IF(PatientData[[#This Row],[Age]]&lt;=30,"18-30",IF(PatientData[[#This Row],[Age]]&lt;=40,"31-40",IF(PatientData[[#This Row],[Age]]&lt;=50,"41-50",IF(PatientData[[#This Row],[Age]]&lt;=60,"51-60",IF(PatientData[[#This Row],[Age]]&lt;=70,"61-70",IF(PatientData[[#This Row],[Age]]&lt;=80,"71-80","80+"))))))</f>
        <v>31-40</v>
      </c>
    </row>
    <row r="4765" spans="1:13" x14ac:dyDescent="0.25">
      <c r="A4765" t="s">
        <v>4789</v>
      </c>
      <c r="B4765">
        <v>64</v>
      </c>
      <c r="C4765" t="s">
        <v>25</v>
      </c>
      <c r="D4765">
        <v>161</v>
      </c>
      <c r="E4765">
        <v>228.67467045167999</v>
      </c>
      <c r="F4765">
        <v>25.040207296163501</v>
      </c>
      <c r="G4765" t="s">
        <v>36</v>
      </c>
      <c r="H4765" t="s">
        <v>22</v>
      </c>
      <c r="I4765" t="s">
        <v>26</v>
      </c>
      <c r="J4765" t="s">
        <v>10051</v>
      </c>
      <c r="K4765">
        <v>8404.23</v>
      </c>
      <c r="L4765" t="s">
        <v>20</v>
      </c>
      <c r="M4765" t="str">
        <f>IF(PatientData[[#This Row],[Age]]&lt;=30,"18-30",IF(PatientData[[#This Row],[Age]]&lt;=40,"31-40",IF(PatientData[[#This Row],[Age]]&lt;=50,"41-50",IF(PatientData[[#This Row],[Age]]&lt;=60,"51-60",IF(PatientData[[#This Row],[Age]]&lt;=70,"61-70",IF(PatientData[[#This Row],[Age]]&lt;=80,"71-80","80+"))))))</f>
        <v>61-70</v>
      </c>
    </row>
    <row r="4766" spans="1:13" x14ac:dyDescent="0.25">
      <c r="A4766" t="s">
        <v>4790</v>
      </c>
      <c r="B4766">
        <v>61</v>
      </c>
      <c r="C4766" t="s">
        <v>25</v>
      </c>
      <c r="D4766">
        <v>119</v>
      </c>
      <c r="E4766">
        <v>263.622725871314</v>
      </c>
      <c r="F4766">
        <v>27.947054530023699</v>
      </c>
      <c r="G4766" t="s">
        <v>10051</v>
      </c>
      <c r="H4766" t="s">
        <v>10051</v>
      </c>
      <c r="I4766" t="s">
        <v>28</v>
      </c>
      <c r="J4766">
        <v>1</v>
      </c>
      <c r="K4766">
        <v>2636.39</v>
      </c>
      <c r="L4766" t="s">
        <v>23</v>
      </c>
      <c r="M4766" t="str">
        <f>IF(PatientData[[#This Row],[Age]]&lt;=30,"18-30",IF(PatientData[[#This Row],[Age]]&lt;=40,"31-40",IF(PatientData[[#This Row],[Age]]&lt;=50,"41-50",IF(PatientData[[#This Row],[Age]]&lt;=60,"51-60",IF(PatientData[[#This Row],[Age]]&lt;=70,"61-70",IF(PatientData[[#This Row],[Age]]&lt;=80,"71-80","80+"))))))</f>
        <v>61-70</v>
      </c>
    </row>
    <row r="4767" spans="1:13" x14ac:dyDescent="0.25">
      <c r="A4767" t="s">
        <v>4791</v>
      </c>
      <c r="B4767">
        <v>63</v>
      </c>
      <c r="C4767" t="s">
        <v>25</v>
      </c>
      <c r="D4767">
        <v>146</v>
      </c>
      <c r="E4767">
        <v>180.78884258815799</v>
      </c>
      <c r="F4767">
        <v>28.120948519140001</v>
      </c>
      <c r="G4767" t="s">
        <v>36</v>
      </c>
      <c r="H4767" t="s">
        <v>22</v>
      </c>
      <c r="I4767" t="s">
        <v>26</v>
      </c>
      <c r="J4767">
        <v>5</v>
      </c>
      <c r="K4767">
        <v>4609.0200000000004</v>
      </c>
      <c r="L4767" t="s">
        <v>16</v>
      </c>
      <c r="M4767" t="str">
        <f>IF(PatientData[[#This Row],[Age]]&lt;=30,"18-30",IF(PatientData[[#This Row],[Age]]&lt;=40,"31-40",IF(PatientData[[#This Row],[Age]]&lt;=50,"41-50",IF(PatientData[[#This Row],[Age]]&lt;=60,"51-60",IF(PatientData[[#This Row],[Age]]&lt;=70,"61-70",IF(PatientData[[#This Row],[Age]]&lt;=80,"71-80","80+"))))))</f>
        <v>61-70</v>
      </c>
    </row>
    <row r="4768" spans="1:13" x14ac:dyDescent="0.25">
      <c r="A4768" t="s">
        <v>4792</v>
      </c>
      <c r="B4768">
        <v>44</v>
      </c>
      <c r="C4768" t="s">
        <v>13</v>
      </c>
      <c r="D4768">
        <v>108</v>
      </c>
      <c r="E4768">
        <v>188.887488473567</v>
      </c>
      <c r="F4768">
        <v>35.636015478357201</v>
      </c>
      <c r="G4768" t="s">
        <v>14</v>
      </c>
      <c r="H4768" t="s">
        <v>22</v>
      </c>
      <c r="I4768" t="s">
        <v>15</v>
      </c>
      <c r="J4768">
        <v>2</v>
      </c>
      <c r="K4768">
        <v>3632.49</v>
      </c>
      <c r="L4768" t="s">
        <v>23</v>
      </c>
      <c r="M4768" t="str">
        <f>IF(PatientData[[#This Row],[Age]]&lt;=30,"18-30",IF(PatientData[[#This Row],[Age]]&lt;=40,"31-40",IF(PatientData[[#This Row],[Age]]&lt;=50,"41-50",IF(PatientData[[#This Row],[Age]]&lt;=60,"51-60",IF(PatientData[[#This Row],[Age]]&lt;=70,"61-70",IF(PatientData[[#This Row],[Age]]&lt;=80,"71-80","80+"))))))</f>
        <v>41-50</v>
      </c>
    </row>
    <row r="4769" spans="1:13" x14ac:dyDescent="0.25">
      <c r="A4769" t="s">
        <v>4793</v>
      </c>
      <c r="B4769">
        <v>41</v>
      </c>
      <c r="C4769" t="s">
        <v>13</v>
      </c>
      <c r="D4769">
        <v>133</v>
      </c>
      <c r="E4769">
        <v>242.89717785590801</v>
      </c>
      <c r="F4769">
        <v>32.577009942784898</v>
      </c>
      <c r="G4769" t="s">
        <v>14</v>
      </c>
      <c r="H4769" t="s">
        <v>19</v>
      </c>
      <c r="I4769" t="s">
        <v>15</v>
      </c>
      <c r="J4769">
        <v>1</v>
      </c>
      <c r="K4769">
        <v>4609.5600000000004</v>
      </c>
      <c r="L4769" t="s">
        <v>16</v>
      </c>
      <c r="M4769" t="str">
        <f>IF(PatientData[[#This Row],[Age]]&lt;=30,"18-30",IF(PatientData[[#This Row],[Age]]&lt;=40,"31-40",IF(PatientData[[#This Row],[Age]]&lt;=50,"41-50",IF(PatientData[[#This Row],[Age]]&lt;=60,"51-60",IF(PatientData[[#This Row],[Age]]&lt;=70,"61-70",IF(PatientData[[#This Row],[Age]]&lt;=80,"71-80","80+"))))))</f>
        <v>41-50</v>
      </c>
    </row>
    <row r="4770" spans="1:13" x14ac:dyDescent="0.25">
      <c r="A4770" t="s">
        <v>4794</v>
      </c>
      <c r="B4770">
        <v>66</v>
      </c>
      <c r="C4770" t="s">
        <v>25</v>
      </c>
      <c r="D4770">
        <v>120</v>
      </c>
      <c r="E4770">
        <v>244.179582406977</v>
      </c>
      <c r="F4770">
        <v>31.0518787331557</v>
      </c>
      <c r="G4770" t="s">
        <v>18</v>
      </c>
      <c r="H4770" t="s">
        <v>19</v>
      </c>
      <c r="I4770" t="s">
        <v>15</v>
      </c>
      <c r="J4770">
        <v>4</v>
      </c>
      <c r="K4770">
        <v>15160.78</v>
      </c>
      <c r="L4770" t="s">
        <v>16</v>
      </c>
      <c r="M4770" t="str">
        <f>IF(PatientData[[#This Row],[Age]]&lt;=30,"18-30",IF(PatientData[[#This Row],[Age]]&lt;=40,"31-40",IF(PatientData[[#This Row],[Age]]&lt;=50,"41-50",IF(PatientData[[#This Row],[Age]]&lt;=60,"51-60",IF(PatientData[[#This Row],[Age]]&lt;=70,"61-70",IF(PatientData[[#This Row],[Age]]&lt;=80,"71-80","80+"))))))</f>
        <v>61-70</v>
      </c>
    </row>
    <row r="4771" spans="1:13" x14ac:dyDescent="0.25">
      <c r="A4771" t="s">
        <v>4795</v>
      </c>
      <c r="B4771">
        <v>35</v>
      </c>
      <c r="C4771" t="s">
        <v>13</v>
      </c>
      <c r="D4771">
        <v>169</v>
      </c>
      <c r="E4771">
        <v>230.20063063873599</v>
      </c>
      <c r="F4771">
        <v>27.530495442288998</v>
      </c>
      <c r="G4771" t="s">
        <v>14</v>
      </c>
      <c r="H4771" t="s">
        <v>10051</v>
      </c>
      <c r="I4771" t="s">
        <v>28</v>
      </c>
      <c r="J4771">
        <v>3</v>
      </c>
      <c r="K4771">
        <v>7999.61</v>
      </c>
      <c r="L4771" t="s">
        <v>16</v>
      </c>
      <c r="M4771" t="str">
        <f>IF(PatientData[[#This Row],[Age]]&lt;=30,"18-30",IF(PatientData[[#This Row],[Age]]&lt;=40,"31-40",IF(PatientData[[#This Row],[Age]]&lt;=50,"41-50",IF(PatientData[[#This Row],[Age]]&lt;=60,"51-60",IF(PatientData[[#This Row],[Age]]&lt;=70,"61-70",IF(PatientData[[#This Row],[Age]]&lt;=80,"71-80","80+"))))))</f>
        <v>31-40</v>
      </c>
    </row>
    <row r="4772" spans="1:13" x14ac:dyDescent="0.25">
      <c r="A4772" t="s">
        <v>4796</v>
      </c>
      <c r="B4772">
        <v>56</v>
      </c>
      <c r="C4772" t="s">
        <v>25</v>
      </c>
      <c r="D4772">
        <v>115</v>
      </c>
      <c r="E4772">
        <v>208.59711610381501</v>
      </c>
      <c r="F4772">
        <v>22.281168588999101</v>
      </c>
      <c r="G4772" t="s">
        <v>14</v>
      </c>
      <c r="H4772" t="s">
        <v>19</v>
      </c>
      <c r="I4772" t="s">
        <v>28</v>
      </c>
      <c r="J4772">
        <v>2</v>
      </c>
      <c r="K4772">
        <v>3192.69</v>
      </c>
      <c r="L4772" t="s">
        <v>16</v>
      </c>
      <c r="M4772" t="str">
        <f>IF(PatientData[[#This Row],[Age]]&lt;=30,"18-30",IF(PatientData[[#This Row],[Age]]&lt;=40,"31-40",IF(PatientData[[#This Row],[Age]]&lt;=50,"41-50",IF(PatientData[[#This Row],[Age]]&lt;=60,"51-60",IF(PatientData[[#This Row],[Age]]&lt;=70,"61-70",IF(PatientData[[#This Row],[Age]]&lt;=80,"71-80","80+"))))))</f>
        <v>51-60</v>
      </c>
    </row>
    <row r="4773" spans="1:13" x14ac:dyDescent="0.25">
      <c r="A4773" t="s">
        <v>4797</v>
      </c>
      <c r="B4773">
        <v>51</v>
      </c>
      <c r="C4773" t="s">
        <v>13</v>
      </c>
      <c r="D4773" t="s">
        <v>10051</v>
      </c>
      <c r="E4773">
        <v>206.91538627633801</v>
      </c>
      <c r="F4773">
        <v>32.107469639258802</v>
      </c>
      <c r="G4773" t="s">
        <v>36</v>
      </c>
      <c r="H4773" t="s">
        <v>22</v>
      </c>
      <c r="I4773" t="s">
        <v>26</v>
      </c>
      <c r="J4773">
        <v>4</v>
      </c>
      <c r="K4773">
        <v>16657.439999999999</v>
      </c>
      <c r="L4773" t="s">
        <v>23</v>
      </c>
      <c r="M4773" t="str">
        <f>IF(PatientData[[#This Row],[Age]]&lt;=30,"18-30",IF(PatientData[[#This Row],[Age]]&lt;=40,"31-40",IF(PatientData[[#This Row],[Age]]&lt;=50,"41-50",IF(PatientData[[#This Row],[Age]]&lt;=60,"51-60",IF(PatientData[[#This Row],[Age]]&lt;=70,"61-70",IF(PatientData[[#This Row],[Age]]&lt;=80,"71-80","80+"))))))</f>
        <v>51-60</v>
      </c>
    </row>
    <row r="4774" spans="1:13" x14ac:dyDescent="0.25">
      <c r="A4774" t="s">
        <v>4798</v>
      </c>
      <c r="B4774">
        <v>48</v>
      </c>
      <c r="C4774" t="s">
        <v>13</v>
      </c>
      <c r="D4774">
        <v>121</v>
      </c>
      <c r="E4774">
        <v>216.32746465049601</v>
      </c>
      <c r="F4774">
        <v>21.545182449668999</v>
      </c>
      <c r="G4774" t="s">
        <v>14</v>
      </c>
      <c r="H4774" t="s">
        <v>19</v>
      </c>
      <c r="I4774" t="s">
        <v>28</v>
      </c>
      <c r="J4774">
        <v>1</v>
      </c>
      <c r="K4774">
        <v>3779.44</v>
      </c>
      <c r="L4774" t="s">
        <v>20</v>
      </c>
      <c r="M4774" t="str">
        <f>IF(PatientData[[#This Row],[Age]]&lt;=30,"18-30",IF(PatientData[[#This Row],[Age]]&lt;=40,"31-40",IF(PatientData[[#This Row],[Age]]&lt;=50,"41-50",IF(PatientData[[#This Row],[Age]]&lt;=60,"51-60",IF(PatientData[[#This Row],[Age]]&lt;=70,"61-70",IF(PatientData[[#This Row],[Age]]&lt;=80,"71-80","80+"))))))</f>
        <v>41-50</v>
      </c>
    </row>
    <row r="4775" spans="1:13" x14ac:dyDescent="0.25">
      <c r="A4775" t="s">
        <v>4799</v>
      </c>
      <c r="B4775">
        <v>51</v>
      </c>
      <c r="C4775" t="s">
        <v>13</v>
      </c>
      <c r="D4775" t="s">
        <v>10051</v>
      </c>
      <c r="E4775">
        <v>254.429697009477</v>
      </c>
      <c r="F4775">
        <v>37.569151438705802</v>
      </c>
      <c r="G4775" t="s">
        <v>36</v>
      </c>
      <c r="H4775" t="s">
        <v>22</v>
      </c>
      <c r="I4775" t="s">
        <v>26</v>
      </c>
      <c r="J4775">
        <v>5</v>
      </c>
      <c r="K4775">
        <v>9724.73</v>
      </c>
      <c r="L4775" t="s">
        <v>10051</v>
      </c>
      <c r="M4775" t="str">
        <f>IF(PatientData[[#This Row],[Age]]&lt;=30,"18-30",IF(PatientData[[#This Row],[Age]]&lt;=40,"31-40",IF(PatientData[[#This Row],[Age]]&lt;=50,"41-50",IF(PatientData[[#This Row],[Age]]&lt;=60,"51-60",IF(PatientData[[#This Row],[Age]]&lt;=70,"61-70",IF(PatientData[[#This Row],[Age]]&lt;=80,"71-80","80+"))))))</f>
        <v>51-60</v>
      </c>
    </row>
    <row r="4776" spans="1:13" x14ac:dyDescent="0.25">
      <c r="A4776" t="s">
        <v>4800</v>
      </c>
      <c r="B4776">
        <v>60</v>
      </c>
      <c r="C4776" t="s">
        <v>25</v>
      </c>
      <c r="D4776">
        <v>128</v>
      </c>
      <c r="E4776">
        <v>253.67626502404701</v>
      </c>
      <c r="F4776">
        <v>32.471520263530202</v>
      </c>
      <c r="G4776" t="s">
        <v>14</v>
      </c>
      <c r="H4776" t="s">
        <v>22</v>
      </c>
      <c r="I4776" t="s">
        <v>26</v>
      </c>
      <c r="J4776">
        <v>4</v>
      </c>
      <c r="K4776">
        <v>15598.52</v>
      </c>
      <c r="L4776" t="s">
        <v>16</v>
      </c>
      <c r="M4776" t="str">
        <f>IF(PatientData[[#This Row],[Age]]&lt;=30,"18-30",IF(PatientData[[#This Row],[Age]]&lt;=40,"31-40",IF(PatientData[[#This Row],[Age]]&lt;=50,"41-50",IF(PatientData[[#This Row],[Age]]&lt;=60,"51-60",IF(PatientData[[#This Row],[Age]]&lt;=70,"61-70",IF(PatientData[[#This Row],[Age]]&lt;=80,"71-80","80+"))))))</f>
        <v>51-60</v>
      </c>
    </row>
    <row r="4777" spans="1:13" x14ac:dyDescent="0.25">
      <c r="A4777" t="s">
        <v>4801</v>
      </c>
      <c r="B4777">
        <v>73</v>
      </c>
      <c r="C4777" t="s">
        <v>13</v>
      </c>
      <c r="D4777">
        <v>99</v>
      </c>
      <c r="E4777">
        <v>186.67622822794499</v>
      </c>
      <c r="F4777">
        <v>26.1058691279916</v>
      </c>
      <c r="G4777" t="s">
        <v>14</v>
      </c>
      <c r="H4777" t="s">
        <v>19</v>
      </c>
      <c r="I4777" t="s">
        <v>15</v>
      </c>
      <c r="J4777">
        <v>2</v>
      </c>
      <c r="K4777">
        <v>8298.34</v>
      </c>
      <c r="L4777" t="s">
        <v>16</v>
      </c>
      <c r="M4777" t="str">
        <f>IF(PatientData[[#This Row],[Age]]&lt;=30,"18-30",IF(PatientData[[#This Row],[Age]]&lt;=40,"31-40",IF(PatientData[[#This Row],[Age]]&lt;=50,"41-50",IF(PatientData[[#This Row],[Age]]&lt;=60,"51-60",IF(PatientData[[#This Row],[Age]]&lt;=70,"61-70",IF(PatientData[[#This Row],[Age]]&lt;=80,"71-80","80+"))))))</f>
        <v>71-80</v>
      </c>
    </row>
    <row r="4778" spans="1:13" x14ac:dyDescent="0.25">
      <c r="A4778" t="s">
        <v>4802</v>
      </c>
      <c r="B4778">
        <v>65</v>
      </c>
      <c r="C4778" t="s">
        <v>13</v>
      </c>
      <c r="D4778">
        <v>107</v>
      </c>
      <c r="E4778">
        <v>272.787694317035</v>
      </c>
      <c r="F4778">
        <v>29.813725526531201</v>
      </c>
      <c r="G4778" t="s">
        <v>36</v>
      </c>
      <c r="H4778" t="s">
        <v>22</v>
      </c>
      <c r="I4778" t="s">
        <v>26</v>
      </c>
      <c r="J4778">
        <v>7</v>
      </c>
      <c r="K4778">
        <v>17816.060000000001</v>
      </c>
      <c r="L4778" t="s">
        <v>16</v>
      </c>
      <c r="M4778" t="str">
        <f>IF(PatientData[[#This Row],[Age]]&lt;=30,"18-30",IF(PatientData[[#This Row],[Age]]&lt;=40,"31-40",IF(PatientData[[#This Row],[Age]]&lt;=50,"41-50",IF(PatientData[[#This Row],[Age]]&lt;=60,"51-60",IF(PatientData[[#This Row],[Age]]&lt;=70,"61-70",IF(PatientData[[#This Row],[Age]]&lt;=80,"71-80","80+"))))))</f>
        <v>61-70</v>
      </c>
    </row>
    <row r="4779" spans="1:13" x14ac:dyDescent="0.25">
      <c r="A4779" t="s">
        <v>4803</v>
      </c>
      <c r="B4779">
        <v>63</v>
      </c>
      <c r="C4779" t="s">
        <v>13</v>
      </c>
      <c r="D4779">
        <v>145</v>
      </c>
      <c r="E4779">
        <v>186.97437471691401</v>
      </c>
      <c r="F4779">
        <v>29.128143568515998</v>
      </c>
      <c r="G4779" t="s">
        <v>18</v>
      </c>
      <c r="H4779" t="s">
        <v>22</v>
      </c>
      <c r="I4779" t="s">
        <v>26</v>
      </c>
      <c r="J4779">
        <v>8</v>
      </c>
      <c r="K4779">
        <v>19324.330000000002</v>
      </c>
      <c r="L4779" t="s">
        <v>16</v>
      </c>
      <c r="M4779" t="str">
        <f>IF(PatientData[[#This Row],[Age]]&lt;=30,"18-30",IF(PatientData[[#This Row],[Age]]&lt;=40,"31-40",IF(PatientData[[#This Row],[Age]]&lt;=50,"41-50",IF(PatientData[[#This Row],[Age]]&lt;=60,"51-60",IF(PatientData[[#This Row],[Age]]&lt;=70,"61-70",IF(PatientData[[#This Row],[Age]]&lt;=80,"71-80","80+"))))))</f>
        <v>61-70</v>
      </c>
    </row>
    <row r="4780" spans="1:13" x14ac:dyDescent="0.25">
      <c r="A4780" t="s">
        <v>4804</v>
      </c>
      <c r="B4780">
        <v>55</v>
      </c>
      <c r="C4780" t="s">
        <v>13</v>
      </c>
      <c r="D4780">
        <v>109</v>
      </c>
      <c r="E4780">
        <v>203.88240603442901</v>
      </c>
      <c r="F4780">
        <v>27.017756366351801</v>
      </c>
      <c r="G4780" t="s">
        <v>10051</v>
      </c>
      <c r="H4780" t="s">
        <v>19</v>
      </c>
      <c r="I4780" t="s">
        <v>15</v>
      </c>
      <c r="J4780">
        <v>4</v>
      </c>
      <c r="K4780">
        <v>8620.91</v>
      </c>
      <c r="L4780" t="s">
        <v>16</v>
      </c>
      <c r="M4780" t="str">
        <f>IF(PatientData[[#This Row],[Age]]&lt;=30,"18-30",IF(PatientData[[#This Row],[Age]]&lt;=40,"31-40",IF(PatientData[[#This Row],[Age]]&lt;=50,"41-50",IF(PatientData[[#This Row],[Age]]&lt;=60,"51-60",IF(PatientData[[#This Row],[Age]]&lt;=70,"61-70",IF(PatientData[[#This Row],[Age]]&lt;=80,"71-80","80+"))))))</f>
        <v>51-60</v>
      </c>
    </row>
    <row r="4781" spans="1:13" x14ac:dyDescent="0.25">
      <c r="A4781" t="s">
        <v>4805</v>
      </c>
      <c r="B4781">
        <v>57</v>
      </c>
      <c r="C4781" t="s">
        <v>13</v>
      </c>
      <c r="D4781">
        <v>125</v>
      </c>
      <c r="E4781">
        <v>263.98333780842103</v>
      </c>
      <c r="F4781">
        <v>23.9906596262609</v>
      </c>
      <c r="G4781" t="s">
        <v>36</v>
      </c>
      <c r="H4781" t="s">
        <v>19</v>
      </c>
      <c r="I4781" t="s">
        <v>26</v>
      </c>
      <c r="J4781">
        <v>4</v>
      </c>
      <c r="K4781">
        <v>18793.47</v>
      </c>
      <c r="L4781" t="s">
        <v>23</v>
      </c>
      <c r="M4781" t="str">
        <f>IF(PatientData[[#This Row],[Age]]&lt;=30,"18-30",IF(PatientData[[#This Row],[Age]]&lt;=40,"31-40",IF(PatientData[[#This Row],[Age]]&lt;=50,"41-50",IF(PatientData[[#This Row],[Age]]&lt;=60,"51-60",IF(PatientData[[#This Row],[Age]]&lt;=70,"61-70",IF(PatientData[[#This Row],[Age]]&lt;=80,"71-80","80+"))))))</f>
        <v>51-60</v>
      </c>
    </row>
    <row r="4782" spans="1:13" x14ac:dyDescent="0.25">
      <c r="A4782" t="s">
        <v>4806</v>
      </c>
      <c r="B4782">
        <v>42</v>
      </c>
      <c r="C4782" t="s">
        <v>13</v>
      </c>
      <c r="D4782">
        <v>111</v>
      </c>
      <c r="E4782">
        <v>253.92651492921701</v>
      </c>
      <c r="F4782">
        <v>27.5982109398049</v>
      </c>
      <c r="G4782" t="s">
        <v>14</v>
      </c>
      <c r="H4782" t="s">
        <v>19</v>
      </c>
      <c r="I4782" t="s">
        <v>15</v>
      </c>
      <c r="J4782">
        <v>3</v>
      </c>
      <c r="K4782">
        <v>13565.67</v>
      </c>
      <c r="L4782" t="s">
        <v>16</v>
      </c>
      <c r="M4782" t="str">
        <f>IF(PatientData[[#This Row],[Age]]&lt;=30,"18-30",IF(PatientData[[#This Row],[Age]]&lt;=40,"31-40",IF(PatientData[[#This Row],[Age]]&lt;=50,"41-50",IF(PatientData[[#This Row],[Age]]&lt;=60,"51-60",IF(PatientData[[#This Row],[Age]]&lt;=70,"61-70",IF(PatientData[[#This Row],[Age]]&lt;=80,"71-80","80+"))))))</f>
        <v>41-50</v>
      </c>
    </row>
    <row r="4783" spans="1:13" x14ac:dyDescent="0.25">
      <c r="A4783" t="s">
        <v>4807</v>
      </c>
      <c r="B4783">
        <v>28</v>
      </c>
      <c r="C4783" t="s">
        <v>13</v>
      </c>
      <c r="D4783">
        <v>105</v>
      </c>
      <c r="E4783">
        <v>253.58242582215601</v>
      </c>
      <c r="F4783">
        <v>21.792011305220999</v>
      </c>
      <c r="G4783" t="s">
        <v>14</v>
      </c>
      <c r="H4783" t="s">
        <v>19</v>
      </c>
      <c r="I4783" t="s">
        <v>28</v>
      </c>
      <c r="J4783">
        <v>1</v>
      </c>
      <c r="K4783">
        <v>857.97</v>
      </c>
      <c r="L4783" t="s">
        <v>10051</v>
      </c>
      <c r="M4783" t="str">
        <f>IF(PatientData[[#This Row],[Age]]&lt;=30,"18-30",IF(PatientData[[#This Row],[Age]]&lt;=40,"31-40",IF(PatientData[[#This Row],[Age]]&lt;=50,"41-50",IF(PatientData[[#This Row],[Age]]&lt;=60,"51-60",IF(PatientData[[#This Row],[Age]]&lt;=70,"61-70",IF(PatientData[[#This Row],[Age]]&lt;=80,"71-80","80+"))))))</f>
        <v>18-30</v>
      </c>
    </row>
    <row r="4784" spans="1:13" x14ac:dyDescent="0.25">
      <c r="A4784" t="s">
        <v>4808</v>
      </c>
      <c r="B4784">
        <v>74</v>
      </c>
      <c r="C4784" t="s">
        <v>13</v>
      </c>
      <c r="D4784">
        <v>135</v>
      </c>
      <c r="E4784">
        <v>237.96883914915401</v>
      </c>
      <c r="F4784" t="s">
        <v>10051</v>
      </c>
      <c r="G4784" t="s">
        <v>14</v>
      </c>
      <c r="H4784" t="s">
        <v>22</v>
      </c>
      <c r="I4784" t="s">
        <v>15</v>
      </c>
      <c r="J4784">
        <v>2</v>
      </c>
      <c r="K4784">
        <v>8015.13</v>
      </c>
      <c r="L4784" t="s">
        <v>16</v>
      </c>
      <c r="M4784" t="str">
        <f>IF(PatientData[[#This Row],[Age]]&lt;=30,"18-30",IF(PatientData[[#This Row],[Age]]&lt;=40,"31-40",IF(PatientData[[#This Row],[Age]]&lt;=50,"41-50",IF(PatientData[[#This Row],[Age]]&lt;=60,"51-60",IF(PatientData[[#This Row],[Age]]&lt;=70,"61-70",IF(PatientData[[#This Row],[Age]]&lt;=80,"71-80","80+"))))))</f>
        <v>71-80</v>
      </c>
    </row>
    <row r="4785" spans="1:13" x14ac:dyDescent="0.25">
      <c r="A4785" t="s">
        <v>4809</v>
      </c>
      <c r="B4785">
        <v>52</v>
      </c>
      <c r="C4785" t="s">
        <v>25</v>
      </c>
      <c r="D4785">
        <v>137</v>
      </c>
      <c r="E4785">
        <v>160.99643114122799</v>
      </c>
      <c r="F4785">
        <v>24.850591817821702</v>
      </c>
      <c r="G4785" t="s">
        <v>14</v>
      </c>
      <c r="H4785" t="s">
        <v>22</v>
      </c>
      <c r="I4785" t="s">
        <v>15</v>
      </c>
      <c r="J4785">
        <v>4</v>
      </c>
      <c r="K4785">
        <v>11763.21</v>
      </c>
      <c r="L4785" t="s">
        <v>16</v>
      </c>
      <c r="M4785" t="str">
        <f>IF(PatientData[[#This Row],[Age]]&lt;=30,"18-30",IF(PatientData[[#This Row],[Age]]&lt;=40,"31-40",IF(PatientData[[#This Row],[Age]]&lt;=50,"41-50",IF(PatientData[[#This Row],[Age]]&lt;=60,"51-60",IF(PatientData[[#This Row],[Age]]&lt;=70,"61-70",IF(PatientData[[#This Row],[Age]]&lt;=80,"71-80","80+"))))))</f>
        <v>51-60</v>
      </c>
    </row>
    <row r="4786" spans="1:13" x14ac:dyDescent="0.25">
      <c r="A4786" t="s">
        <v>4810</v>
      </c>
      <c r="B4786">
        <v>31</v>
      </c>
      <c r="C4786" t="s">
        <v>25</v>
      </c>
      <c r="D4786">
        <v>149</v>
      </c>
      <c r="E4786">
        <v>187.63689507946401</v>
      </c>
      <c r="F4786">
        <v>26.133679379478199</v>
      </c>
      <c r="G4786" t="s">
        <v>14</v>
      </c>
      <c r="H4786" t="s">
        <v>19</v>
      </c>
      <c r="I4786" t="s">
        <v>28</v>
      </c>
      <c r="J4786">
        <v>5</v>
      </c>
      <c r="K4786">
        <v>4977.7299999999996</v>
      </c>
      <c r="L4786" t="s">
        <v>23</v>
      </c>
      <c r="M4786" t="str">
        <f>IF(PatientData[[#This Row],[Age]]&lt;=30,"18-30",IF(PatientData[[#This Row],[Age]]&lt;=40,"31-40",IF(PatientData[[#This Row],[Age]]&lt;=50,"41-50",IF(PatientData[[#This Row],[Age]]&lt;=60,"51-60",IF(PatientData[[#This Row],[Age]]&lt;=70,"61-70",IF(PatientData[[#This Row],[Age]]&lt;=80,"71-80","80+"))))))</f>
        <v>31-40</v>
      </c>
    </row>
    <row r="4787" spans="1:13" x14ac:dyDescent="0.25">
      <c r="A4787" t="s">
        <v>4811</v>
      </c>
      <c r="B4787">
        <v>73</v>
      </c>
      <c r="C4787" t="s">
        <v>13</v>
      </c>
      <c r="D4787">
        <v>126</v>
      </c>
      <c r="E4787">
        <v>145.26984674617901</v>
      </c>
      <c r="F4787">
        <v>22.187040946617898</v>
      </c>
      <c r="G4787" t="s">
        <v>14</v>
      </c>
      <c r="H4787" t="s">
        <v>22</v>
      </c>
      <c r="I4787" t="s">
        <v>15</v>
      </c>
      <c r="J4787">
        <v>3</v>
      </c>
      <c r="K4787">
        <v>10926.4</v>
      </c>
      <c r="L4787" t="s">
        <v>16</v>
      </c>
      <c r="M4787" t="str">
        <f>IF(PatientData[[#This Row],[Age]]&lt;=30,"18-30",IF(PatientData[[#This Row],[Age]]&lt;=40,"31-40",IF(PatientData[[#This Row],[Age]]&lt;=50,"41-50",IF(PatientData[[#This Row],[Age]]&lt;=60,"51-60",IF(PatientData[[#This Row],[Age]]&lt;=70,"61-70",IF(PatientData[[#This Row],[Age]]&lt;=80,"71-80","80+"))))))</f>
        <v>71-80</v>
      </c>
    </row>
    <row r="4788" spans="1:13" x14ac:dyDescent="0.25">
      <c r="A4788" t="s">
        <v>4812</v>
      </c>
      <c r="B4788">
        <v>36</v>
      </c>
      <c r="C4788" t="s">
        <v>13</v>
      </c>
      <c r="D4788">
        <v>129</v>
      </c>
      <c r="E4788">
        <v>236.365993796602</v>
      </c>
      <c r="F4788">
        <v>27.3686094534246</v>
      </c>
      <c r="G4788" t="s">
        <v>14</v>
      </c>
      <c r="H4788" t="s">
        <v>22</v>
      </c>
      <c r="I4788" t="s">
        <v>15</v>
      </c>
      <c r="J4788">
        <v>2</v>
      </c>
      <c r="K4788" t="s">
        <v>10051</v>
      </c>
      <c r="L4788" t="s">
        <v>16</v>
      </c>
      <c r="M4788" t="str">
        <f>IF(PatientData[[#This Row],[Age]]&lt;=30,"18-30",IF(PatientData[[#This Row],[Age]]&lt;=40,"31-40",IF(PatientData[[#This Row],[Age]]&lt;=50,"41-50",IF(PatientData[[#This Row],[Age]]&lt;=60,"51-60",IF(PatientData[[#This Row],[Age]]&lt;=70,"61-70",IF(PatientData[[#This Row],[Age]]&lt;=80,"71-80","80+"))))))</f>
        <v>31-40</v>
      </c>
    </row>
    <row r="4789" spans="1:13" x14ac:dyDescent="0.25">
      <c r="A4789" t="s">
        <v>4813</v>
      </c>
      <c r="B4789">
        <v>64</v>
      </c>
      <c r="C4789" t="s">
        <v>13</v>
      </c>
      <c r="D4789">
        <v>132</v>
      </c>
      <c r="E4789" t="s">
        <v>10051</v>
      </c>
      <c r="F4789">
        <v>28.786472791841</v>
      </c>
      <c r="G4789" t="s">
        <v>14</v>
      </c>
      <c r="H4789" t="s">
        <v>19</v>
      </c>
      <c r="I4789" t="s">
        <v>28</v>
      </c>
      <c r="J4789">
        <v>4</v>
      </c>
      <c r="K4789">
        <v>8452.52</v>
      </c>
      <c r="L4789" t="s">
        <v>23</v>
      </c>
      <c r="M4789" t="str">
        <f>IF(PatientData[[#This Row],[Age]]&lt;=30,"18-30",IF(PatientData[[#This Row],[Age]]&lt;=40,"31-40",IF(PatientData[[#This Row],[Age]]&lt;=50,"41-50",IF(PatientData[[#This Row],[Age]]&lt;=60,"51-60",IF(PatientData[[#This Row],[Age]]&lt;=70,"61-70",IF(PatientData[[#This Row],[Age]]&lt;=80,"71-80","80+"))))))</f>
        <v>61-70</v>
      </c>
    </row>
    <row r="4790" spans="1:13" x14ac:dyDescent="0.25">
      <c r="A4790" t="s">
        <v>4814</v>
      </c>
      <c r="B4790">
        <v>68</v>
      </c>
      <c r="C4790" t="s">
        <v>25</v>
      </c>
      <c r="D4790">
        <v>153</v>
      </c>
      <c r="E4790">
        <v>203.22954877339001</v>
      </c>
      <c r="F4790">
        <v>27.910302439648</v>
      </c>
      <c r="G4790" t="s">
        <v>36</v>
      </c>
      <c r="H4790" t="s">
        <v>19</v>
      </c>
      <c r="I4790" t="s">
        <v>15</v>
      </c>
      <c r="J4790">
        <v>5</v>
      </c>
      <c r="K4790">
        <v>13691.68</v>
      </c>
      <c r="L4790" t="s">
        <v>20</v>
      </c>
      <c r="M4790" t="str">
        <f>IF(PatientData[[#This Row],[Age]]&lt;=30,"18-30",IF(PatientData[[#This Row],[Age]]&lt;=40,"31-40",IF(PatientData[[#This Row],[Age]]&lt;=50,"41-50",IF(PatientData[[#This Row],[Age]]&lt;=60,"51-60",IF(PatientData[[#This Row],[Age]]&lt;=70,"61-70",IF(PatientData[[#This Row],[Age]]&lt;=80,"71-80","80+"))))))</f>
        <v>61-70</v>
      </c>
    </row>
    <row r="4791" spans="1:13" x14ac:dyDescent="0.25">
      <c r="A4791" t="s">
        <v>4815</v>
      </c>
      <c r="B4791">
        <v>41</v>
      </c>
      <c r="C4791" t="s">
        <v>25</v>
      </c>
      <c r="D4791">
        <v>108</v>
      </c>
      <c r="E4791">
        <v>177.75802566403999</v>
      </c>
      <c r="F4791">
        <v>25.199387798346699</v>
      </c>
      <c r="G4791" t="s">
        <v>18</v>
      </c>
      <c r="H4791" t="s">
        <v>19</v>
      </c>
      <c r="I4791" t="s">
        <v>28</v>
      </c>
      <c r="J4791">
        <v>6</v>
      </c>
      <c r="K4791">
        <v>8088.05</v>
      </c>
      <c r="L4791" t="s">
        <v>16</v>
      </c>
      <c r="M4791" t="str">
        <f>IF(PatientData[[#This Row],[Age]]&lt;=30,"18-30",IF(PatientData[[#This Row],[Age]]&lt;=40,"31-40",IF(PatientData[[#This Row],[Age]]&lt;=50,"41-50",IF(PatientData[[#This Row],[Age]]&lt;=60,"51-60",IF(PatientData[[#This Row],[Age]]&lt;=70,"61-70",IF(PatientData[[#This Row],[Age]]&lt;=80,"71-80","80+"))))))</f>
        <v>41-50</v>
      </c>
    </row>
    <row r="4792" spans="1:13" x14ac:dyDescent="0.25">
      <c r="A4792" t="s">
        <v>4816</v>
      </c>
      <c r="B4792">
        <v>62</v>
      </c>
      <c r="C4792" t="s">
        <v>13</v>
      </c>
      <c r="D4792">
        <v>118</v>
      </c>
      <c r="E4792">
        <v>220.65658068213099</v>
      </c>
      <c r="F4792">
        <v>28.6818325651289</v>
      </c>
      <c r="G4792" t="s">
        <v>14</v>
      </c>
      <c r="H4792" t="s">
        <v>22</v>
      </c>
      <c r="I4792" t="s">
        <v>15</v>
      </c>
      <c r="J4792">
        <v>3</v>
      </c>
      <c r="K4792">
        <v>8390.7099999999991</v>
      </c>
      <c r="L4792" t="s">
        <v>16</v>
      </c>
      <c r="M4792" t="str">
        <f>IF(PatientData[[#This Row],[Age]]&lt;=30,"18-30",IF(PatientData[[#This Row],[Age]]&lt;=40,"31-40",IF(PatientData[[#This Row],[Age]]&lt;=50,"41-50",IF(PatientData[[#This Row],[Age]]&lt;=60,"51-60",IF(PatientData[[#This Row],[Age]]&lt;=70,"61-70",IF(PatientData[[#This Row],[Age]]&lt;=80,"71-80","80+"))))))</f>
        <v>61-70</v>
      </c>
    </row>
    <row r="4793" spans="1:13" x14ac:dyDescent="0.25">
      <c r="A4793" t="s">
        <v>4817</v>
      </c>
      <c r="B4793">
        <v>55</v>
      </c>
      <c r="C4793" t="s">
        <v>13</v>
      </c>
      <c r="D4793">
        <v>132</v>
      </c>
      <c r="E4793">
        <v>306.79490747344101</v>
      </c>
      <c r="F4793">
        <v>25.5471889522411</v>
      </c>
      <c r="G4793" t="s">
        <v>18</v>
      </c>
      <c r="H4793" t="s">
        <v>19</v>
      </c>
      <c r="I4793" t="s">
        <v>15</v>
      </c>
      <c r="J4793">
        <v>2</v>
      </c>
      <c r="K4793">
        <v>7833.42</v>
      </c>
      <c r="L4793" t="s">
        <v>16</v>
      </c>
      <c r="M4793" t="str">
        <f>IF(PatientData[[#This Row],[Age]]&lt;=30,"18-30",IF(PatientData[[#This Row],[Age]]&lt;=40,"31-40",IF(PatientData[[#This Row],[Age]]&lt;=50,"41-50",IF(PatientData[[#This Row],[Age]]&lt;=60,"51-60",IF(PatientData[[#This Row],[Age]]&lt;=70,"61-70",IF(PatientData[[#This Row],[Age]]&lt;=80,"71-80","80+"))))))</f>
        <v>51-60</v>
      </c>
    </row>
    <row r="4794" spans="1:13" x14ac:dyDescent="0.25">
      <c r="A4794" t="s">
        <v>4818</v>
      </c>
      <c r="B4794">
        <v>28</v>
      </c>
      <c r="C4794" t="s">
        <v>25</v>
      </c>
      <c r="D4794">
        <v>181</v>
      </c>
      <c r="E4794">
        <v>214.585598374716</v>
      </c>
      <c r="F4794">
        <v>15</v>
      </c>
      <c r="G4794" t="s">
        <v>14</v>
      </c>
      <c r="H4794" t="s">
        <v>19</v>
      </c>
      <c r="I4794" t="s">
        <v>28</v>
      </c>
      <c r="J4794">
        <v>0</v>
      </c>
      <c r="K4794">
        <v>4193.6099999999997</v>
      </c>
      <c r="L4794" t="s">
        <v>16</v>
      </c>
      <c r="M4794" t="str">
        <f>IF(PatientData[[#This Row],[Age]]&lt;=30,"18-30",IF(PatientData[[#This Row],[Age]]&lt;=40,"31-40",IF(PatientData[[#This Row],[Age]]&lt;=50,"41-50",IF(PatientData[[#This Row],[Age]]&lt;=60,"51-60",IF(PatientData[[#This Row],[Age]]&lt;=70,"61-70",IF(PatientData[[#This Row],[Age]]&lt;=80,"71-80","80+"))))))</f>
        <v>18-30</v>
      </c>
    </row>
    <row r="4795" spans="1:13" x14ac:dyDescent="0.25">
      <c r="A4795" t="s">
        <v>4819</v>
      </c>
      <c r="B4795">
        <v>52</v>
      </c>
      <c r="C4795" t="s">
        <v>25</v>
      </c>
      <c r="D4795">
        <v>90</v>
      </c>
      <c r="E4795">
        <v>155.64605302212399</v>
      </c>
      <c r="F4795">
        <v>19.289331746155401</v>
      </c>
      <c r="G4795" t="s">
        <v>14</v>
      </c>
      <c r="H4795" t="s">
        <v>22</v>
      </c>
      <c r="I4795" t="s">
        <v>15</v>
      </c>
      <c r="J4795">
        <v>3</v>
      </c>
      <c r="K4795">
        <v>8323.0400000000009</v>
      </c>
      <c r="L4795" t="s">
        <v>16</v>
      </c>
      <c r="M4795" t="str">
        <f>IF(PatientData[[#This Row],[Age]]&lt;=30,"18-30",IF(PatientData[[#This Row],[Age]]&lt;=40,"31-40",IF(PatientData[[#This Row],[Age]]&lt;=50,"41-50",IF(PatientData[[#This Row],[Age]]&lt;=60,"51-60",IF(PatientData[[#This Row],[Age]]&lt;=70,"61-70",IF(PatientData[[#This Row],[Age]]&lt;=80,"71-80","80+"))))))</f>
        <v>51-60</v>
      </c>
    </row>
    <row r="4796" spans="1:13" x14ac:dyDescent="0.25">
      <c r="A4796" t="s">
        <v>4820</v>
      </c>
      <c r="B4796">
        <v>79</v>
      </c>
      <c r="C4796" t="s">
        <v>25</v>
      </c>
      <c r="D4796">
        <v>127</v>
      </c>
      <c r="E4796">
        <v>199.52903246015001</v>
      </c>
      <c r="F4796">
        <v>30.6078747287788</v>
      </c>
      <c r="G4796" t="s">
        <v>14</v>
      </c>
      <c r="H4796" t="s">
        <v>19</v>
      </c>
      <c r="I4796" t="s">
        <v>28</v>
      </c>
      <c r="J4796">
        <v>4</v>
      </c>
      <c r="K4796">
        <v>3405.05</v>
      </c>
      <c r="L4796" t="s">
        <v>16</v>
      </c>
      <c r="M4796" t="str">
        <f>IF(PatientData[[#This Row],[Age]]&lt;=30,"18-30",IF(PatientData[[#This Row],[Age]]&lt;=40,"31-40",IF(PatientData[[#This Row],[Age]]&lt;=50,"41-50",IF(PatientData[[#This Row],[Age]]&lt;=60,"51-60",IF(PatientData[[#This Row],[Age]]&lt;=70,"61-70",IF(PatientData[[#This Row],[Age]]&lt;=80,"71-80","80+"))))))</f>
        <v>71-80</v>
      </c>
    </row>
    <row r="4797" spans="1:13" x14ac:dyDescent="0.25">
      <c r="A4797" t="s">
        <v>4821</v>
      </c>
      <c r="B4797">
        <v>53</v>
      </c>
      <c r="C4797" t="s">
        <v>25</v>
      </c>
      <c r="D4797">
        <v>102</v>
      </c>
      <c r="E4797">
        <v>212.24603462309801</v>
      </c>
      <c r="F4797">
        <v>23.850469786481</v>
      </c>
      <c r="G4797" t="s">
        <v>14</v>
      </c>
      <c r="H4797" t="s">
        <v>22</v>
      </c>
      <c r="I4797" t="s">
        <v>15</v>
      </c>
      <c r="J4797">
        <v>4</v>
      </c>
      <c r="K4797">
        <v>10640.66</v>
      </c>
      <c r="L4797" t="s">
        <v>43</v>
      </c>
      <c r="M4797" t="str">
        <f>IF(PatientData[[#This Row],[Age]]&lt;=30,"18-30",IF(PatientData[[#This Row],[Age]]&lt;=40,"31-40",IF(PatientData[[#This Row],[Age]]&lt;=50,"41-50",IF(PatientData[[#This Row],[Age]]&lt;=60,"51-60",IF(PatientData[[#This Row],[Age]]&lt;=70,"61-70",IF(PatientData[[#This Row],[Age]]&lt;=80,"71-80","80+"))))))</f>
        <v>51-60</v>
      </c>
    </row>
    <row r="4798" spans="1:13" x14ac:dyDescent="0.25">
      <c r="A4798" t="s">
        <v>4822</v>
      </c>
      <c r="B4798">
        <v>51</v>
      </c>
      <c r="C4798" t="s">
        <v>13</v>
      </c>
      <c r="D4798">
        <v>111</v>
      </c>
      <c r="E4798">
        <v>210.89083969863401</v>
      </c>
      <c r="F4798">
        <v>28.532731382607</v>
      </c>
      <c r="G4798" t="s">
        <v>18</v>
      </c>
      <c r="H4798" t="s">
        <v>22</v>
      </c>
      <c r="I4798" t="s">
        <v>26</v>
      </c>
      <c r="J4798">
        <v>2</v>
      </c>
      <c r="K4798">
        <v>16581.490000000002</v>
      </c>
      <c r="L4798" t="s">
        <v>16</v>
      </c>
      <c r="M4798" t="str">
        <f>IF(PatientData[[#This Row],[Age]]&lt;=30,"18-30",IF(PatientData[[#This Row],[Age]]&lt;=40,"31-40",IF(PatientData[[#This Row],[Age]]&lt;=50,"41-50",IF(PatientData[[#This Row],[Age]]&lt;=60,"51-60",IF(PatientData[[#This Row],[Age]]&lt;=70,"61-70",IF(PatientData[[#This Row],[Age]]&lt;=80,"71-80","80+"))))))</f>
        <v>51-60</v>
      </c>
    </row>
    <row r="4799" spans="1:13" x14ac:dyDescent="0.25">
      <c r="A4799" t="s">
        <v>4823</v>
      </c>
      <c r="B4799">
        <v>72</v>
      </c>
      <c r="C4799" t="s">
        <v>25</v>
      </c>
      <c r="D4799">
        <v>129</v>
      </c>
      <c r="E4799">
        <v>220.044044461006</v>
      </c>
      <c r="F4799">
        <v>31.732788747039699</v>
      </c>
      <c r="G4799" t="s">
        <v>18</v>
      </c>
      <c r="H4799" t="s">
        <v>19</v>
      </c>
      <c r="I4799" t="s">
        <v>15</v>
      </c>
      <c r="J4799">
        <v>2</v>
      </c>
      <c r="K4799">
        <v>7754.08</v>
      </c>
      <c r="L4799" t="s">
        <v>16</v>
      </c>
      <c r="M4799" t="str">
        <f>IF(PatientData[[#This Row],[Age]]&lt;=30,"18-30",IF(PatientData[[#This Row],[Age]]&lt;=40,"31-40",IF(PatientData[[#This Row],[Age]]&lt;=50,"41-50",IF(PatientData[[#This Row],[Age]]&lt;=60,"51-60",IF(PatientData[[#This Row],[Age]]&lt;=70,"61-70",IF(PatientData[[#This Row],[Age]]&lt;=80,"71-80","80+"))))))</f>
        <v>71-80</v>
      </c>
    </row>
    <row r="4800" spans="1:13" x14ac:dyDescent="0.25">
      <c r="A4800" t="s">
        <v>4824</v>
      </c>
      <c r="B4800">
        <v>36</v>
      </c>
      <c r="C4800" t="s">
        <v>13</v>
      </c>
      <c r="D4800">
        <v>129</v>
      </c>
      <c r="E4800">
        <v>170.528204380159</v>
      </c>
      <c r="F4800">
        <v>25.863152136498201</v>
      </c>
      <c r="G4800" t="s">
        <v>36</v>
      </c>
      <c r="H4800" t="s">
        <v>19</v>
      </c>
      <c r="I4800" t="s">
        <v>26</v>
      </c>
      <c r="J4800">
        <v>5</v>
      </c>
      <c r="K4800">
        <v>24721.08</v>
      </c>
      <c r="L4800" t="s">
        <v>16</v>
      </c>
      <c r="M4800" t="str">
        <f>IF(PatientData[[#This Row],[Age]]&lt;=30,"18-30",IF(PatientData[[#This Row],[Age]]&lt;=40,"31-40",IF(PatientData[[#This Row],[Age]]&lt;=50,"41-50",IF(PatientData[[#This Row],[Age]]&lt;=60,"51-60",IF(PatientData[[#This Row],[Age]]&lt;=70,"61-70",IF(PatientData[[#This Row],[Age]]&lt;=80,"71-80","80+"))))))</f>
        <v>31-40</v>
      </c>
    </row>
    <row r="4801" spans="1:13" x14ac:dyDescent="0.25">
      <c r="A4801" t="s">
        <v>4825</v>
      </c>
      <c r="B4801">
        <v>52</v>
      </c>
      <c r="C4801" t="s">
        <v>13</v>
      </c>
      <c r="D4801">
        <v>108</v>
      </c>
      <c r="E4801">
        <v>171.508114655112</v>
      </c>
      <c r="F4801">
        <v>22.5905921841895</v>
      </c>
      <c r="G4801" t="s">
        <v>14</v>
      </c>
      <c r="H4801" t="s">
        <v>22</v>
      </c>
      <c r="I4801" t="s">
        <v>15</v>
      </c>
      <c r="J4801">
        <v>2</v>
      </c>
      <c r="K4801">
        <v>7328.4</v>
      </c>
      <c r="L4801" t="s">
        <v>16</v>
      </c>
      <c r="M4801" t="str">
        <f>IF(PatientData[[#This Row],[Age]]&lt;=30,"18-30",IF(PatientData[[#This Row],[Age]]&lt;=40,"31-40",IF(PatientData[[#This Row],[Age]]&lt;=50,"41-50",IF(PatientData[[#This Row],[Age]]&lt;=60,"51-60",IF(PatientData[[#This Row],[Age]]&lt;=70,"61-70",IF(PatientData[[#This Row],[Age]]&lt;=80,"71-80","80+"))))))</f>
        <v>51-60</v>
      </c>
    </row>
    <row r="4802" spans="1:13" x14ac:dyDescent="0.25">
      <c r="A4802" t="s">
        <v>4826</v>
      </c>
      <c r="B4802">
        <v>62</v>
      </c>
      <c r="C4802" t="s">
        <v>13</v>
      </c>
      <c r="D4802">
        <v>132</v>
      </c>
      <c r="E4802">
        <v>180.03415287202799</v>
      </c>
      <c r="F4802">
        <v>32.981715996253797</v>
      </c>
      <c r="G4802" t="s">
        <v>18</v>
      </c>
      <c r="H4802" t="s">
        <v>19</v>
      </c>
      <c r="I4802" t="s">
        <v>28</v>
      </c>
      <c r="J4802">
        <v>1</v>
      </c>
      <c r="K4802">
        <v>1463.01</v>
      </c>
      <c r="L4802" t="s">
        <v>16</v>
      </c>
      <c r="M4802" t="str">
        <f>IF(PatientData[[#This Row],[Age]]&lt;=30,"18-30",IF(PatientData[[#This Row],[Age]]&lt;=40,"31-40",IF(PatientData[[#This Row],[Age]]&lt;=50,"41-50",IF(PatientData[[#This Row],[Age]]&lt;=60,"51-60",IF(PatientData[[#This Row],[Age]]&lt;=70,"61-70",IF(PatientData[[#This Row],[Age]]&lt;=80,"71-80","80+"))))))</f>
        <v>61-70</v>
      </c>
    </row>
    <row r="4803" spans="1:13" x14ac:dyDescent="0.25">
      <c r="A4803" t="s">
        <v>4827</v>
      </c>
      <c r="B4803">
        <v>47</v>
      </c>
      <c r="C4803" t="s">
        <v>13</v>
      </c>
      <c r="D4803">
        <v>104</v>
      </c>
      <c r="E4803">
        <v>227.23858549359201</v>
      </c>
      <c r="F4803">
        <v>23.8340877088336</v>
      </c>
      <c r="G4803" t="s">
        <v>14</v>
      </c>
      <c r="H4803" t="s">
        <v>19</v>
      </c>
      <c r="I4803" t="s">
        <v>28</v>
      </c>
      <c r="J4803">
        <v>4</v>
      </c>
      <c r="K4803">
        <v>5290.83</v>
      </c>
      <c r="L4803" t="s">
        <v>23</v>
      </c>
      <c r="M4803" t="str">
        <f>IF(PatientData[[#This Row],[Age]]&lt;=30,"18-30",IF(PatientData[[#This Row],[Age]]&lt;=40,"31-40",IF(PatientData[[#This Row],[Age]]&lt;=50,"41-50",IF(PatientData[[#This Row],[Age]]&lt;=60,"51-60",IF(PatientData[[#This Row],[Age]]&lt;=70,"61-70",IF(PatientData[[#This Row],[Age]]&lt;=80,"71-80","80+"))))))</f>
        <v>41-50</v>
      </c>
    </row>
    <row r="4804" spans="1:13" x14ac:dyDescent="0.25">
      <c r="A4804" t="s">
        <v>4828</v>
      </c>
      <c r="B4804">
        <v>63</v>
      </c>
      <c r="C4804" t="s">
        <v>25</v>
      </c>
      <c r="D4804" t="s">
        <v>10051</v>
      </c>
      <c r="E4804" t="s">
        <v>10051</v>
      </c>
      <c r="F4804">
        <v>22.265588403232002</v>
      </c>
      <c r="G4804" t="s">
        <v>14</v>
      </c>
      <c r="H4804" t="s">
        <v>19</v>
      </c>
      <c r="I4804" t="s">
        <v>28</v>
      </c>
      <c r="J4804">
        <v>4</v>
      </c>
      <c r="K4804">
        <v>5583.42</v>
      </c>
      <c r="L4804" t="s">
        <v>23</v>
      </c>
      <c r="M4804" t="str">
        <f>IF(PatientData[[#This Row],[Age]]&lt;=30,"18-30",IF(PatientData[[#This Row],[Age]]&lt;=40,"31-40",IF(PatientData[[#This Row],[Age]]&lt;=50,"41-50",IF(PatientData[[#This Row],[Age]]&lt;=60,"51-60",IF(PatientData[[#This Row],[Age]]&lt;=70,"61-70",IF(PatientData[[#This Row],[Age]]&lt;=80,"71-80","80+"))))))</f>
        <v>61-70</v>
      </c>
    </row>
    <row r="4805" spans="1:13" x14ac:dyDescent="0.25">
      <c r="A4805" t="s">
        <v>4829</v>
      </c>
      <c r="B4805">
        <v>57</v>
      </c>
      <c r="C4805" t="s">
        <v>25</v>
      </c>
      <c r="D4805">
        <v>139</v>
      </c>
      <c r="E4805">
        <v>240.25670784794701</v>
      </c>
      <c r="F4805">
        <v>23.572448786103202</v>
      </c>
      <c r="G4805" t="s">
        <v>18</v>
      </c>
      <c r="H4805" t="s">
        <v>19</v>
      </c>
      <c r="I4805" t="s">
        <v>15</v>
      </c>
      <c r="J4805">
        <v>2</v>
      </c>
      <c r="K4805">
        <v>2710.58</v>
      </c>
      <c r="L4805" t="s">
        <v>16</v>
      </c>
      <c r="M4805" t="str">
        <f>IF(PatientData[[#This Row],[Age]]&lt;=30,"18-30",IF(PatientData[[#This Row],[Age]]&lt;=40,"31-40",IF(PatientData[[#This Row],[Age]]&lt;=50,"41-50",IF(PatientData[[#This Row],[Age]]&lt;=60,"51-60",IF(PatientData[[#This Row],[Age]]&lt;=70,"61-70",IF(PatientData[[#This Row],[Age]]&lt;=80,"71-80","80+"))))))</f>
        <v>51-60</v>
      </c>
    </row>
    <row r="4806" spans="1:13" x14ac:dyDescent="0.25">
      <c r="A4806" t="s">
        <v>4830</v>
      </c>
      <c r="B4806">
        <v>60</v>
      </c>
      <c r="C4806" t="s">
        <v>13</v>
      </c>
      <c r="D4806">
        <v>121</v>
      </c>
      <c r="E4806">
        <v>246.56421998039599</v>
      </c>
      <c r="F4806">
        <v>26.164033009873599</v>
      </c>
      <c r="G4806" t="s">
        <v>18</v>
      </c>
      <c r="H4806" t="s">
        <v>19</v>
      </c>
      <c r="I4806" t="s">
        <v>15</v>
      </c>
      <c r="J4806">
        <v>5</v>
      </c>
      <c r="K4806">
        <v>6850.08</v>
      </c>
      <c r="L4806" t="s">
        <v>43</v>
      </c>
      <c r="M4806" t="str">
        <f>IF(PatientData[[#This Row],[Age]]&lt;=30,"18-30",IF(PatientData[[#This Row],[Age]]&lt;=40,"31-40",IF(PatientData[[#This Row],[Age]]&lt;=50,"41-50",IF(PatientData[[#This Row],[Age]]&lt;=60,"51-60",IF(PatientData[[#This Row],[Age]]&lt;=70,"61-70",IF(PatientData[[#This Row],[Age]]&lt;=80,"71-80","80+"))))))</f>
        <v>51-60</v>
      </c>
    </row>
    <row r="4807" spans="1:13" x14ac:dyDescent="0.25">
      <c r="A4807" t="s">
        <v>4831</v>
      </c>
      <c r="B4807">
        <v>37</v>
      </c>
      <c r="C4807" t="s">
        <v>13</v>
      </c>
      <c r="D4807">
        <v>180</v>
      </c>
      <c r="E4807">
        <v>141.37804022239499</v>
      </c>
      <c r="F4807">
        <v>22.717968376795099</v>
      </c>
      <c r="G4807" t="s">
        <v>10051</v>
      </c>
      <c r="H4807" t="s">
        <v>19</v>
      </c>
      <c r="I4807" t="s">
        <v>28</v>
      </c>
      <c r="J4807">
        <v>3</v>
      </c>
      <c r="K4807">
        <v>5964.54</v>
      </c>
      <c r="L4807" t="s">
        <v>10051</v>
      </c>
      <c r="M4807" t="str">
        <f>IF(PatientData[[#This Row],[Age]]&lt;=30,"18-30",IF(PatientData[[#This Row],[Age]]&lt;=40,"31-40",IF(PatientData[[#This Row],[Age]]&lt;=50,"41-50",IF(PatientData[[#This Row],[Age]]&lt;=60,"51-60",IF(PatientData[[#This Row],[Age]]&lt;=70,"61-70",IF(PatientData[[#This Row],[Age]]&lt;=80,"71-80","80+"))))))</f>
        <v>31-40</v>
      </c>
    </row>
    <row r="4808" spans="1:13" x14ac:dyDescent="0.25">
      <c r="A4808" t="s">
        <v>4832</v>
      </c>
      <c r="B4808">
        <v>63</v>
      </c>
      <c r="C4808" t="s">
        <v>13</v>
      </c>
      <c r="D4808">
        <v>168</v>
      </c>
      <c r="E4808">
        <v>222.47890295863701</v>
      </c>
      <c r="F4808">
        <v>35.658252170214404</v>
      </c>
      <c r="G4808" t="s">
        <v>18</v>
      </c>
      <c r="H4808" t="s">
        <v>19</v>
      </c>
      <c r="I4808" t="s">
        <v>15</v>
      </c>
      <c r="J4808">
        <v>1</v>
      </c>
      <c r="K4808">
        <v>9873.89</v>
      </c>
      <c r="L4808" t="s">
        <v>23</v>
      </c>
      <c r="M4808" t="str">
        <f>IF(PatientData[[#This Row],[Age]]&lt;=30,"18-30",IF(PatientData[[#This Row],[Age]]&lt;=40,"31-40",IF(PatientData[[#This Row],[Age]]&lt;=50,"41-50",IF(PatientData[[#This Row],[Age]]&lt;=60,"51-60",IF(PatientData[[#This Row],[Age]]&lt;=70,"61-70",IF(PatientData[[#This Row],[Age]]&lt;=80,"71-80","80+"))))))</f>
        <v>61-70</v>
      </c>
    </row>
    <row r="4809" spans="1:13" x14ac:dyDescent="0.25">
      <c r="A4809" t="s">
        <v>4833</v>
      </c>
      <c r="B4809">
        <v>41</v>
      </c>
      <c r="C4809" t="s">
        <v>25</v>
      </c>
      <c r="D4809">
        <v>113</v>
      </c>
      <c r="E4809">
        <v>174.645930521579</v>
      </c>
      <c r="F4809">
        <v>15</v>
      </c>
      <c r="G4809" t="s">
        <v>14</v>
      </c>
      <c r="H4809" t="s">
        <v>19</v>
      </c>
      <c r="I4809" t="s">
        <v>28</v>
      </c>
      <c r="J4809">
        <v>1</v>
      </c>
      <c r="K4809">
        <v>2922.15</v>
      </c>
      <c r="L4809" t="s">
        <v>16</v>
      </c>
      <c r="M4809" t="str">
        <f>IF(PatientData[[#This Row],[Age]]&lt;=30,"18-30",IF(PatientData[[#This Row],[Age]]&lt;=40,"31-40",IF(PatientData[[#This Row],[Age]]&lt;=50,"41-50",IF(PatientData[[#This Row],[Age]]&lt;=60,"51-60",IF(PatientData[[#This Row],[Age]]&lt;=70,"61-70",IF(PatientData[[#This Row],[Age]]&lt;=80,"71-80","80+"))))))</f>
        <v>41-50</v>
      </c>
    </row>
    <row r="4810" spans="1:13" x14ac:dyDescent="0.25">
      <c r="A4810" t="s">
        <v>4834</v>
      </c>
      <c r="B4810">
        <v>74</v>
      </c>
      <c r="C4810" t="s">
        <v>25</v>
      </c>
      <c r="D4810">
        <v>138</v>
      </c>
      <c r="E4810">
        <v>264.31361200107699</v>
      </c>
      <c r="F4810">
        <v>33.733379634180203</v>
      </c>
      <c r="G4810" t="s">
        <v>14</v>
      </c>
      <c r="H4810" t="s">
        <v>22</v>
      </c>
      <c r="I4810" t="s">
        <v>15</v>
      </c>
      <c r="J4810">
        <v>3</v>
      </c>
      <c r="K4810">
        <v>10350.56</v>
      </c>
      <c r="L4810" t="s">
        <v>23</v>
      </c>
      <c r="M4810" t="str">
        <f>IF(PatientData[[#This Row],[Age]]&lt;=30,"18-30",IF(PatientData[[#This Row],[Age]]&lt;=40,"31-40",IF(PatientData[[#This Row],[Age]]&lt;=50,"41-50",IF(PatientData[[#This Row],[Age]]&lt;=60,"51-60",IF(PatientData[[#This Row],[Age]]&lt;=70,"61-70",IF(PatientData[[#This Row],[Age]]&lt;=80,"71-80","80+"))))))</f>
        <v>71-80</v>
      </c>
    </row>
    <row r="4811" spans="1:13" x14ac:dyDescent="0.25">
      <c r="A4811" t="s">
        <v>4835</v>
      </c>
      <c r="B4811">
        <v>49</v>
      </c>
      <c r="C4811" t="s">
        <v>25</v>
      </c>
      <c r="D4811">
        <v>119</v>
      </c>
      <c r="E4811">
        <v>198.15794479611799</v>
      </c>
      <c r="F4811">
        <v>28.086452548623299</v>
      </c>
      <c r="G4811" t="s">
        <v>18</v>
      </c>
      <c r="H4811" t="s">
        <v>22</v>
      </c>
      <c r="I4811" t="s">
        <v>15</v>
      </c>
      <c r="J4811">
        <v>4</v>
      </c>
      <c r="K4811">
        <v>10985.17</v>
      </c>
      <c r="L4811" t="s">
        <v>16</v>
      </c>
      <c r="M4811" t="str">
        <f>IF(PatientData[[#This Row],[Age]]&lt;=30,"18-30",IF(PatientData[[#This Row],[Age]]&lt;=40,"31-40",IF(PatientData[[#This Row],[Age]]&lt;=50,"41-50",IF(PatientData[[#This Row],[Age]]&lt;=60,"51-60",IF(PatientData[[#This Row],[Age]]&lt;=70,"61-70",IF(PatientData[[#This Row],[Age]]&lt;=80,"71-80","80+"))))))</f>
        <v>41-50</v>
      </c>
    </row>
    <row r="4812" spans="1:13" x14ac:dyDescent="0.25">
      <c r="A4812" t="s">
        <v>4836</v>
      </c>
      <c r="B4812">
        <v>39</v>
      </c>
      <c r="C4812" t="s">
        <v>25</v>
      </c>
      <c r="D4812">
        <v>122</v>
      </c>
      <c r="E4812">
        <v>199.11196607473201</v>
      </c>
      <c r="F4812">
        <v>27.219838980003701</v>
      </c>
      <c r="G4812" t="s">
        <v>18</v>
      </c>
      <c r="H4812" t="s">
        <v>10051</v>
      </c>
      <c r="I4812" t="s">
        <v>26</v>
      </c>
      <c r="J4812">
        <v>1</v>
      </c>
      <c r="K4812">
        <v>15280.41</v>
      </c>
      <c r="L4812" t="s">
        <v>10051</v>
      </c>
      <c r="M4812" t="str">
        <f>IF(PatientData[[#This Row],[Age]]&lt;=30,"18-30",IF(PatientData[[#This Row],[Age]]&lt;=40,"31-40",IF(PatientData[[#This Row],[Age]]&lt;=50,"41-50",IF(PatientData[[#This Row],[Age]]&lt;=60,"51-60",IF(PatientData[[#This Row],[Age]]&lt;=70,"61-70",IF(PatientData[[#This Row],[Age]]&lt;=80,"71-80","80+"))))))</f>
        <v>31-40</v>
      </c>
    </row>
    <row r="4813" spans="1:13" x14ac:dyDescent="0.25">
      <c r="A4813" t="s">
        <v>4837</v>
      </c>
      <c r="B4813">
        <v>40</v>
      </c>
      <c r="C4813" t="s">
        <v>25</v>
      </c>
      <c r="D4813">
        <v>90</v>
      </c>
      <c r="E4813">
        <v>211.91652374248201</v>
      </c>
      <c r="F4813">
        <v>21.971960322025598</v>
      </c>
      <c r="G4813" t="s">
        <v>14</v>
      </c>
      <c r="H4813" t="s">
        <v>22</v>
      </c>
      <c r="I4813" t="s">
        <v>15</v>
      </c>
      <c r="J4813">
        <v>4</v>
      </c>
      <c r="K4813">
        <v>9039.1200000000008</v>
      </c>
      <c r="L4813" t="s">
        <v>16</v>
      </c>
      <c r="M4813" t="str">
        <f>IF(PatientData[[#This Row],[Age]]&lt;=30,"18-30",IF(PatientData[[#This Row],[Age]]&lt;=40,"31-40",IF(PatientData[[#This Row],[Age]]&lt;=50,"41-50",IF(PatientData[[#This Row],[Age]]&lt;=60,"51-60",IF(PatientData[[#This Row],[Age]]&lt;=70,"61-70",IF(PatientData[[#This Row],[Age]]&lt;=80,"71-80","80+"))))))</f>
        <v>31-40</v>
      </c>
    </row>
    <row r="4814" spans="1:13" x14ac:dyDescent="0.25">
      <c r="A4814" t="s">
        <v>4838</v>
      </c>
      <c r="B4814">
        <v>42</v>
      </c>
      <c r="C4814" t="s">
        <v>25</v>
      </c>
      <c r="D4814">
        <v>176</v>
      </c>
      <c r="E4814">
        <v>227.20945541837199</v>
      </c>
      <c r="F4814">
        <v>32.4715224130194</v>
      </c>
      <c r="G4814" t="s">
        <v>18</v>
      </c>
      <c r="H4814" t="s">
        <v>22</v>
      </c>
      <c r="I4814" t="s">
        <v>26</v>
      </c>
      <c r="J4814">
        <v>4</v>
      </c>
      <c r="K4814">
        <v>16643.43</v>
      </c>
      <c r="L4814" t="s">
        <v>16</v>
      </c>
      <c r="M4814" t="str">
        <f>IF(PatientData[[#This Row],[Age]]&lt;=30,"18-30",IF(PatientData[[#This Row],[Age]]&lt;=40,"31-40",IF(PatientData[[#This Row],[Age]]&lt;=50,"41-50",IF(PatientData[[#This Row],[Age]]&lt;=60,"51-60",IF(PatientData[[#This Row],[Age]]&lt;=70,"61-70",IF(PatientData[[#This Row],[Age]]&lt;=80,"71-80","80+"))))))</f>
        <v>41-50</v>
      </c>
    </row>
    <row r="4815" spans="1:13" x14ac:dyDescent="0.25">
      <c r="A4815" t="s">
        <v>4839</v>
      </c>
      <c r="B4815">
        <v>61</v>
      </c>
      <c r="C4815" t="s">
        <v>13</v>
      </c>
      <c r="D4815">
        <v>128</v>
      </c>
      <c r="E4815">
        <v>127.650344051289</v>
      </c>
      <c r="F4815">
        <v>20.585170527734199</v>
      </c>
      <c r="G4815" t="s">
        <v>36</v>
      </c>
      <c r="H4815" t="s">
        <v>19</v>
      </c>
      <c r="I4815" t="s">
        <v>15</v>
      </c>
      <c r="J4815">
        <v>5</v>
      </c>
      <c r="K4815">
        <v>3838.17</v>
      </c>
      <c r="L4815" t="s">
        <v>43</v>
      </c>
      <c r="M4815" t="str">
        <f>IF(PatientData[[#This Row],[Age]]&lt;=30,"18-30",IF(PatientData[[#This Row],[Age]]&lt;=40,"31-40",IF(PatientData[[#This Row],[Age]]&lt;=50,"41-50",IF(PatientData[[#This Row],[Age]]&lt;=60,"51-60",IF(PatientData[[#This Row],[Age]]&lt;=70,"61-70",IF(PatientData[[#This Row],[Age]]&lt;=80,"71-80","80+"))))))</f>
        <v>61-70</v>
      </c>
    </row>
    <row r="4816" spans="1:13" x14ac:dyDescent="0.25">
      <c r="A4816" t="s">
        <v>4840</v>
      </c>
      <c r="B4816">
        <v>49</v>
      </c>
      <c r="C4816" t="s">
        <v>13</v>
      </c>
      <c r="D4816">
        <v>134</v>
      </c>
      <c r="E4816">
        <v>257.80475601889299</v>
      </c>
      <c r="F4816">
        <v>22.499061878344399</v>
      </c>
      <c r="G4816" t="s">
        <v>36</v>
      </c>
      <c r="H4816" t="s">
        <v>19</v>
      </c>
      <c r="I4816" t="s">
        <v>15</v>
      </c>
      <c r="J4816" t="s">
        <v>10051</v>
      </c>
      <c r="K4816">
        <v>10698.25</v>
      </c>
      <c r="L4816" t="s">
        <v>16</v>
      </c>
      <c r="M4816" t="str">
        <f>IF(PatientData[[#This Row],[Age]]&lt;=30,"18-30",IF(PatientData[[#This Row],[Age]]&lt;=40,"31-40",IF(PatientData[[#This Row],[Age]]&lt;=50,"41-50",IF(PatientData[[#This Row],[Age]]&lt;=60,"51-60",IF(PatientData[[#This Row],[Age]]&lt;=70,"61-70",IF(PatientData[[#This Row],[Age]]&lt;=80,"71-80","80+"))))))</f>
        <v>41-50</v>
      </c>
    </row>
    <row r="4817" spans="1:13" x14ac:dyDescent="0.25">
      <c r="A4817" t="s">
        <v>4841</v>
      </c>
      <c r="B4817">
        <v>51</v>
      </c>
      <c r="C4817" t="s">
        <v>13</v>
      </c>
      <c r="D4817">
        <v>122</v>
      </c>
      <c r="E4817">
        <v>198.928445143055</v>
      </c>
      <c r="F4817">
        <v>23.759960074084098</v>
      </c>
      <c r="G4817" t="s">
        <v>18</v>
      </c>
      <c r="H4817" t="s">
        <v>19</v>
      </c>
      <c r="I4817" t="s">
        <v>28</v>
      </c>
      <c r="J4817">
        <v>3</v>
      </c>
      <c r="K4817">
        <v>5619.31</v>
      </c>
      <c r="L4817" t="s">
        <v>16</v>
      </c>
      <c r="M4817" t="str">
        <f>IF(PatientData[[#This Row],[Age]]&lt;=30,"18-30",IF(PatientData[[#This Row],[Age]]&lt;=40,"31-40",IF(PatientData[[#This Row],[Age]]&lt;=50,"41-50",IF(PatientData[[#This Row],[Age]]&lt;=60,"51-60",IF(PatientData[[#This Row],[Age]]&lt;=70,"61-70",IF(PatientData[[#This Row],[Age]]&lt;=80,"71-80","80+"))))))</f>
        <v>51-60</v>
      </c>
    </row>
    <row r="4818" spans="1:13" x14ac:dyDescent="0.25">
      <c r="A4818" t="s">
        <v>4842</v>
      </c>
      <c r="B4818">
        <v>54</v>
      </c>
      <c r="C4818" t="s">
        <v>13</v>
      </c>
      <c r="D4818">
        <v>113</v>
      </c>
      <c r="E4818" t="s">
        <v>10051</v>
      </c>
      <c r="F4818">
        <v>24.673138869557299</v>
      </c>
      <c r="G4818" t="s">
        <v>14</v>
      </c>
      <c r="H4818" t="s">
        <v>19</v>
      </c>
      <c r="I4818" t="s">
        <v>28</v>
      </c>
      <c r="J4818">
        <v>1</v>
      </c>
      <c r="K4818">
        <v>7277.3</v>
      </c>
      <c r="L4818" t="s">
        <v>23</v>
      </c>
      <c r="M4818" t="str">
        <f>IF(PatientData[[#This Row],[Age]]&lt;=30,"18-30",IF(PatientData[[#This Row],[Age]]&lt;=40,"31-40",IF(PatientData[[#This Row],[Age]]&lt;=50,"41-50",IF(PatientData[[#This Row],[Age]]&lt;=60,"51-60",IF(PatientData[[#This Row],[Age]]&lt;=70,"61-70",IF(PatientData[[#This Row],[Age]]&lt;=80,"71-80","80+"))))))</f>
        <v>51-60</v>
      </c>
    </row>
    <row r="4819" spans="1:13" x14ac:dyDescent="0.25">
      <c r="A4819" t="s">
        <v>4843</v>
      </c>
      <c r="B4819">
        <v>40</v>
      </c>
      <c r="C4819" t="s">
        <v>25</v>
      </c>
      <c r="D4819">
        <v>179</v>
      </c>
      <c r="E4819">
        <v>199.094044474399</v>
      </c>
      <c r="F4819">
        <v>20.053287897574201</v>
      </c>
      <c r="G4819" t="s">
        <v>14</v>
      </c>
      <c r="H4819" t="s">
        <v>19</v>
      </c>
      <c r="I4819" t="s">
        <v>15</v>
      </c>
      <c r="J4819">
        <v>1</v>
      </c>
      <c r="K4819">
        <v>2912.58</v>
      </c>
      <c r="L4819" t="s">
        <v>16</v>
      </c>
      <c r="M4819" t="str">
        <f>IF(PatientData[[#This Row],[Age]]&lt;=30,"18-30",IF(PatientData[[#This Row],[Age]]&lt;=40,"31-40",IF(PatientData[[#This Row],[Age]]&lt;=50,"41-50",IF(PatientData[[#This Row],[Age]]&lt;=60,"51-60",IF(PatientData[[#This Row],[Age]]&lt;=70,"61-70",IF(PatientData[[#This Row],[Age]]&lt;=80,"71-80","80+"))))))</f>
        <v>31-40</v>
      </c>
    </row>
    <row r="4820" spans="1:13" x14ac:dyDescent="0.25">
      <c r="A4820" t="s">
        <v>4844</v>
      </c>
      <c r="B4820">
        <v>57</v>
      </c>
      <c r="C4820" t="s">
        <v>25</v>
      </c>
      <c r="D4820">
        <v>92</v>
      </c>
      <c r="E4820">
        <v>222.98676184373801</v>
      </c>
      <c r="F4820">
        <v>27.919845704929902</v>
      </c>
      <c r="G4820" t="s">
        <v>10051</v>
      </c>
      <c r="H4820" t="s">
        <v>22</v>
      </c>
      <c r="I4820" t="s">
        <v>26</v>
      </c>
      <c r="J4820">
        <v>0</v>
      </c>
      <c r="K4820">
        <v>18209.919999999998</v>
      </c>
      <c r="L4820" t="s">
        <v>16</v>
      </c>
      <c r="M4820" t="str">
        <f>IF(PatientData[[#This Row],[Age]]&lt;=30,"18-30",IF(PatientData[[#This Row],[Age]]&lt;=40,"31-40",IF(PatientData[[#This Row],[Age]]&lt;=50,"41-50",IF(PatientData[[#This Row],[Age]]&lt;=60,"51-60",IF(PatientData[[#This Row],[Age]]&lt;=70,"61-70",IF(PatientData[[#This Row],[Age]]&lt;=80,"71-80","80+"))))))</f>
        <v>51-60</v>
      </c>
    </row>
    <row r="4821" spans="1:13" x14ac:dyDescent="0.25">
      <c r="A4821" t="s">
        <v>4845</v>
      </c>
      <c r="B4821">
        <v>38</v>
      </c>
      <c r="C4821" t="s">
        <v>25</v>
      </c>
      <c r="D4821">
        <v>138</v>
      </c>
      <c r="E4821">
        <v>148.57990922779001</v>
      </c>
      <c r="F4821">
        <v>37.810400903704597</v>
      </c>
      <c r="G4821" t="s">
        <v>10051</v>
      </c>
      <c r="H4821" t="s">
        <v>19</v>
      </c>
      <c r="I4821" t="s">
        <v>15</v>
      </c>
      <c r="J4821">
        <v>1</v>
      </c>
      <c r="K4821">
        <v>12077.24</v>
      </c>
      <c r="L4821" t="s">
        <v>23</v>
      </c>
      <c r="M4821" t="str">
        <f>IF(PatientData[[#This Row],[Age]]&lt;=30,"18-30",IF(PatientData[[#This Row],[Age]]&lt;=40,"31-40",IF(PatientData[[#This Row],[Age]]&lt;=50,"41-50",IF(PatientData[[#This Row],[Age]]&lt;=60,"51-60",IF(PatientData[[#This Row],[Age]]&lt;=70,"61-70",IF(PatientData[[#This Row],[Age]]&lt;=80,"71-80","80+"))))))</f>
        <v>31-40</v>
      </c>
    </row>
    <row r="4822" spans="1:13" x14ac:dyDescent="0.25">
      <c r="A4822" t="s">
        <v>4846</v>
      </c>
      <c r="B4822">
        <v>59</v>
      </c>
      <c r="C4822" t="s">
        <v>25</v>
      </c>
      <c r="D4822">
        <v>160</v>
      </c>
      <c r="E4822">
        <v>198.58949181958599</v>
      </c>
      <c r="F4822">
        <v>30.142464307196899</v>
      </c>
      <c r="G4822" t="s">
        <v>36</v>
      </c>
      <c r="H4822" t="s">
        <v>22</v>
      </c>
      <c r="I4822" t="s">
        <v>15</v>
      </c>
      <c r="J4822">
        <v>5</v>
      </c>
      <c r="K4822">
        <v>12018.71</v>
      </c>
      <c r="L4822" t="s">
        <v>16</v>
      </c>
      <c r="M4822" t="str">
        <f>IF(PatientData[[#This Row],[Age]]&lt;=30,"18-30",IF(PatientData[[#This Row],[Age]]&lt;=40,"31-40",IF(PatientData[[#This Row],[Age]]&lt;=50,"41-50",IF(PatientData[[#This Row],[Age]]&lt;=60,"51-60",IF(PatientData[[#This Row],[Age]]&lt;=70,"61-70",IF(PatientData[[#This Row],[Age]]&lt;=80,"71-80","80+"))))))</f>
        <v>51-60</v>
      </c>
    </row>
    <row r="4823" spans="1:13" x14ac:dyDescent="0.25">
      <c r="A4823" t="s">
        <v>4847</v>
      </c>
      <c r="B4823">
        <v>34</v>
      </c>
      <c r="C4823" t="s">
        <v>25</v>
      </c>
      <c r="D4823">
        <v>137</v>
      </c>
      <c r="E4823">
        <v>230.54262099599401</v>
      </c>
      <c r="F4823">
        <v>32.391785959749399</v>
      </c>
      <c r="G4823" t="s">
        <v>18</v>
      </c>
      <c r="H4823" t="s">
        <v>22</v>
      </c>
      <c r="I4823" t="s">
        <v>15</v>
      </c>
      <c r="J4823">
        <v>3</v>
      </c>
      <c r="K4823">
        <v>7562.04</v>
      </c>
      <c r="L4823" t="s">
        <v>16</v>
      </c>
      <c r="M4823" t="str">
        <f>IF(PatientData[[#This Row],[Age]]&lt;=30,"18-30",IF(PatientData[[#This Row],[Age]]&lt;=40,"31-40",IF(PatientData[[#This Row],[Age]]&lt;=50,"41-50",IF(PatientData[[#This Row],[Age]]&lt;=60,"51-60",IF(PatientData[[#This Row],[Age]]&lt;=70,"61-70",IF(PatientData[[#This Row],[Age]]&lt;=80,"71-80","80+"))))))</f>
        <v>31-40</v>
      </c>
    </row>
    <row r="4824" spans="1:13" x14ac:dyDescent="0.25">
      <c r="A4824" t="s">
        <v>4848</v>
      </c>
      <c r="B4824">
        <v>68</v>
      </c>
      <c r="C4824" t="s">
        <v>25</v>
      </c>
      <c r="D4824">
        <v>139</v>
      </c>
      <c r="E4824">
        <v>175.09353732000699</v>
      </c>
      <c r="F4824">
        <v>26.445535013805301</v>
      </c>
      <c r="G4824" t="s">
        <v>36</v>
      </c>
      <c r="H4824" t="s">
        <v>19</v>
      </c>
      <c r="I4824" t="s">
        <v>26</v>
      </c>
      <c r="J4824">
        <v>3</v>
      </c>
      <c r="K4824" t="s">
        <v>10051</v>
      </c>
      <c r="L4824" t="s">
        <v>16</v>
      </c>
      <c r="M4824" t="str">
        <f>IF(PatientData[[#This Row],[Age]]&lt;=30,"18-30",IF(PatientData[[#This Row],[Age]]&lt;=40,"31-40",IF(PatientData[[#This Row],[Age]]&lt;=50,"41-50",IF(PatientData[[#This Row],[Age]]&lt;=60,"51-60",IF(PatientData[[#This Row],[Age]]&lt;=70,"61-70",IF(PatientData[[#This Row],[Age]]&lt;=80,"71-80","80+"))))))</f>
        <v>61-70</v>
      </c>
    </row>
    <row r="4825" spans="1:13" x14ac:dyDescent="0.25">
      <c r="A4825" t="s">
        <v>4849</v>
      </c>
      <c r="B4825">
        <v>18</v>
      </c>
      <c r="C4825" t="s">
        <v>25</v>
      </c>
      <c r="D4825">
        <v>120</v>
      </c>
      <c r="E4825">
        <v>161.48340452087601</v>
      </c>
      <c r="F4825">
        <v>35.032018968019798</v>
      </c>
      <c r="G4825" t="s">
        <v>36</v>
      </c>
      <c r="H4825" t="s">
        <v>19</v>
      </c>
      <c r="I4825" t="s">
        <v>15</v>
      </c>
      <c r="J4825">
        <v>6</v>
      </c>
      <c r="K4825">
        <v>11031.45</v>
      </c>
      <c r="L4825" t="s">
        <v>23</v>
      </c>
      <c r="M4825" t="str">
        <f>IF(PatientData[[#This Row],[Age]]&lt;=30,"18-30",IF(PatientData[[#This Row],[Age]]&lt;=40,"31-40",IF(PatientData[[#This Row],[Age]]&lt;=50,"41-50",IF(PatientData[[#This Row],[Age]]&lt;=60,"51-60",IF(PatientData[[#This Row],[Age]]&lt;=70,"61-70",IF(PatientData[[#This Row],[Age]]&lt;=80,"71-80","80+"))))))</f>
        <v>18-30</v>
      </c>
    </row>
    <row r="4826" spans="1:13" x14ac:dyDescent="0.25">
      <c r="A4826" t="s">
        <v>4850</v>
      </c>
      <c r="B4826">
        <v>60</v>
      </c>
      <c r="C4826" t="s">
        <v>25</v>
      </c>
      <c r="D4826">
        <v>120</v>
      </c>
      <c r="E4826">
        <v>220.51935315611601</v>
      </c>
      <c r="F4826">
        <v>26.497539402780301</v>
      </c>
      <c r="G4826" t="s">
        <v>14</v>
      </c>
      <c r="H4826" t="s">
        <v>19</v>
      </c>
      <c r="I4826" t="s">
        <v>15</v>
      </c>
      <c r="J4826">
        <v>4</v>
      </c>
      <c r="K4826">
        <v>11697.98</v>
      </c>
      <c r="L4826" t="s">
        <v>23</v>
      </c>
      <c r="M4826" t="str">
        <f>IF(PatientData[[#This Row],[Age]]&lt;=30,"18-30",IF(PatientData[[#This Row],[Age]]&lt;=40,"31-40",IF(PatientData[[#This Row],[Age]]&lt;=50,"41-50",IF(PatientData[[#This Row],[Age]]&lt;=60,"51-60",IF(PatientData[[#This Row],[Age]]&lt;=70,"61-70",IF(PatientData[[#This Row],[Age]]&lt;=80,"71-80","80+"))))))</f>
        <v>51-60</v>
      </c>
    </row>
    <row r="4827" spans="1:13" x14ac:dyDescent="0.25">
      <c r="A4827" t="s">
        <v>4851</v>
      </c>
      <c r="B4827">
        <v>51</v>
      </c>
      <c r="C4827" t="s">
        <v>13</v>
      </c>
      <c r="D4827">
        <v>157</v>
      </c>
      <c r="E4827">
        <v>244.81669934498001</v>
      </c>
      <c r="F4827">
        <v>29.162062376031301</v>
      </c>
      <c r="G4827" t="s">
        <v>18</v>
      </c>
      <c r="H4827" t="s">
        <v>22</v>
      </c>
      <c r="I4827" t="s">
        <v>15</v>
      </c>
      <c r="J4827">
        <v>3</v>
      </c>
      <c r="K4827">
        <v>6775.52</v>
      </c>
      <c r="L4827" t="s">
        <v>16</v>
      </c>
      <c r="M4827" t="str">
        <f>IF(PatientData[[#This Row],[Age]]&lt;=30,"18-30",IF(PatientData[[#This Row],[Age]]&lt;=40,"31-40",IF(PatientData[[#This Row],[Age]]&lt;=50,"41-50",IF(PatientData[[#This Row],[Age]]&lt;=60,"51-60",IF(PatientData[[#This Row],[Age]]&lt;=70,"61-70",IF(PatientData[[#This Row],[Age]]&lt;=80,"71-80","80+"))))))</f>
        <v>51-60</v>
      </c>
    </row>
    <row r="4828" spans="1:13" x14ac:dyDescent="0.25">
      <c r="A4828" t="s">
        <v>4852</v>
      </c>
      <c r="B4828">
        <v>18</v>
      </c>
      <c r="C4828" t="s">
        <v>25</v>
      </c>
      <c r="D4828" t="s">
        <v>10051</v>
      </c>
      <c r="E4828">
        <v>246.93098886983</v>
      </c>
      <c r="F4828">
        <v>15</v>
      </c>
      <c r="G4828" t="s">
        <v>18</v>
      </c>
      <c r="H4828" t="s">
        <v>19</v>
      </c>
      <c r="I4828" t="s">
        <v>28</v>
      </c>
      <c r="J4828">
        <v>3</v>
      </c>
      <c r="K4828">
        <v>3880.31</v>
      </c>
      <c r="L4828" t="s">
        <v>16</v>
      </c>
      <c r="M4828" t="str">
        <f>IF(PatientData[[#This Row],[Age]]&lt;=30,"18-30",IF(PatientData[[#This Row],[Age]]&lt;=40,"31-40",IF(PatientData[[#This Row],[Age]]&lt;=50,"41-50",IF(PatientData[[#This Row],[Age]]&lt;=60,"51-60",IF(PatientData[[#This Row],[Age]]&lt;=70,"61-70",IF(PatientData[[#This Row],[Age]]&lt;=80,"71-80","80+"))))))</f>
        <v>18-30</v>
      </c>
    </row>
    <row r="4829" spans="1:13" x14ac:dyDescent="0.25">
      <c r="A4829" t="s">
        <v>4853</v>
      </c>
      <c r="B4829">
        <v>48</v>
      </c>
      <c r="C4829" t="s">
        <v>25</v>
      </c>
      <c r="D4829">
        <v>133</v>
      </c>
      <c r="E4829">
        <v>258.37694228247301</v>
      </c>
      <c r="F4829">
        <v>24.486168394146201</v>
      </c>
      <c r="G4829" t="s">
        <v>14</v>
      </c>
      <c r="H4829" t="s">
        <v>19</v>
      </c>
      <c r="I4829" t="s">
        <v>28</v>
      </c>
      <c r="J4829">
        <v>4</v>
      </c>
      <c r="K4829">
        <v>3386.23</v>
      </c>
      <c r="L4829" t="s">
        <v>16</v>
      </c>
      <c r="M4829" t="str">
        <f>IF(PatientData[[#This Row],[Age]]&lt;=30,"18-30",IF(PatientData[[#This Row],[Age]]&lt;=40,"31-40",IF(PatientData[[#This Row],[Age]]&lt;=50,"41-50",IF(PatientData[[#This Row],[Age]]&lt;=60,"51-60",IF(PatientData[[#This Row],[Age]]&lt;=70,"61-70",IF(PatientData[[#This Row],[Age]]&lt;=80,"71-80","80+"))))))</f>
        <v>41-50</v>
      </c>
    </row>
    <row r="4830" spans="1:13" x14ac:dyDescent="0.25">
      <c r="A4830" t="s">
        <v>4854</v>
      </c>
      <c r="B4830">
        <v>74</v>
      </c>
      <c r="C4830" t="s">
        <v>25</v>
      </c>
      <c r="D4830" t="s">
        <v>10051</v>
      </c>
      <c r="E4830">
        <v>244.466780323943</v>
      </c>
      <c r="F4830">
        <v>34.865458600700798</v>
      </c>
      <c r="G4830" t="s">
        <v>18</v>
      </c>
      <c r="H4830" t="s">
        <v>22</v>
      </c>
      <c r="I4830" t="s">
        <v>26</v>
      </c>
      <c r="J4830">
        <v>4</v>
      </c>
      <c r="K4830">
        <v>18021.91</v>
      </c>
      <c r="L4830" t="s">
        <v>16</v>
      </c>
      <c r="M4830" t="str">
        <f>IF(PatientData[[#This Row],[Age]]&lt;=30,"18-30",IF(PatientData[[#This Row],[Age]]&lt;=40,"31-40",IF(PatientData[[#This Row],[Age]]&lt;=50,"41-50",IF(PatientData[[#This Row],[Age]]&lt;=60,"51-60",IF(PatientData[[#This Row],[Age]]&lt;=70,"61-70",IF(PatientData[[#This Row],[Age]]&lt;=80,"71-80","80+"))))))</f>
        <v>71-80</v>
      </c>
    </row>
    <row r="4831" spans="1:13" x14ac:dyDescent="0.25">
      <c r="A4831" t="s">
        <v>4855</v>
      </c>
      <c r="B4831">
        <v>58</v>
      </c>
      <c r="C4831" t="s">
        <v>13</v>
      </c>
      <c r="D4831">
        <v>143</v>
      </c>
      <c r="E4831">
        <v>225.42165254609699</v>
      </c>
      <c r="F4831">
        <v>21.262181605612199</v>
      </c>
      <c r="G4831" t="s">
        <v>36</v>
      </c>
      <c r="H4831" t="s">
        <v>19</v>
      </c>
      <c r="I4831" t="s">
        <v>15</v>
      </c>
      <c r="J4831">
        <v>9</v>
      </c>
      <c r="K4831">
        <v>13432.37</v>
      </c>
      <c r="L4831" t="s">
        <v>16</v>
      </c>
      <c r="M4831" t="str">
        <f>IF(PatientData[[#This Row],[Age]]&lt;=30,"18-30",IF(PatientData[[#This Row],[Age]]&lt;=40,"31-40",IF(PatientData[[#This Row],[Age]]&lt;=50,"41-50",IF(PatientData[[#This Row],[Age]]&lt;=60,"51-60",IF(PatientData[[#This Row],[Age]]&lt;=70,"61-70",IF(PatientData[[#This Row],[Age]]&lt;=80,"71-80","80+"))))))</f>
        <v>51-60</v>
      </c>
    </row>
    <row r="4832" spans="1:13" x14ac:dyDescent="0.25">
      <c r="A4832" t="s">
        <v>4856</v>
      </c>
      <c r="B4832">
        <v>60</v>
      </c>
      <c r="C4832" t="s">
        <v>13</v>
      </c>
      <c r="D4832">
        <v>170</v>
      </c>
      <c r="E4832">
        <v>253.146103708997</v>
      </c>
      <c r="F4832">
        <v>37.1090650256751</v>
      </c>
      <c r="G4832" t="s">
        <v>18</v>
      </c>
      <c r="H4832" t="s">
        <v>22</v>
      </c>
      <c r="I4832" t="s">
        <v>26</v>
      </c>
      <c r="J4832">
        <v>0</v>
      </c>
      <c r="K4832">
        <v>20903.03</v>
      </c>
      <c r="L4832" t="s">
        <v>23</v>
      </c>
      <c r="M4832" t="str">
        <f>IF(PatientData[[#This Row],[Age]]&lt;=30,"18-30",IF(PatientData[[#This Row],[Age]]&lt;=40,"31-40",IF(PatientData[[#This Row],[Age]]&lt;=50,"41-50",IF(PatientData[[#This Row],[Age]]&lt;=60,"51-60",IF(PatientData[[#This Row],[Age]]&lt;=70,"61-70",IF(PatientData[[#This Row],[Age]]&lt;=80,"71-80","80+"))))))</f>
        <v>51-60</v>
      </c>
    </row>
    <row r="4833" spans="1:13" x14ac:dyDescent="0.25">
      <c r="A4833" t="s">
        <v>4857</v>
      </c>
      <c r="B4833">
        <v>77</v>
      </c>
      <c r="C4833" t="s">
        <v>25</v>
      </c>
      <c r="D4833">
        <v>132</v>
      </c>
      <c r="E4833">
        <v>207.64154116661399</v>
      </c>
      <c r="F4833">
        <v>28.514374503292199</v>
      </c>
      <c r="G4833" t="s">
        <v>14</v>
      </c>
      <c r="H4833" t="s">
        <v>19</v>
      </c>
      <c r="I4833" t="s">
        <v>15</v>
      </c>
      <c r="J4833">
        <v>3</v>
      </c>
      <c r="K4833">
        <v>6334.55</v>
      </c>
      <c r="L4833" t="s">
        <v>16</v>
      </c>
      <c r="M4833" t="str">
        <f>IF(PatientData[[#This Row],[Age]]&lt;=30,"18-30",IF(PatientData[[#This Row],[Age]]&lt;=40,"31-40",IF(PatientData[[#This Row],[Age]]&lt;=50,"41-50",IF(PatientData[[#This Row],[Age]]&lt;=60,"51-60",IF(PatientData[[#This Row],[Age]]&lt;=70,"61-70",IF(PatientData[[#This Row],[Age]]&lt;=80,"71-80","80+"))))))</f>
        <v>71-80</v>
      </c>
    </row>
    <row r="4834" spans="1:13" x14ac:dyDescent="0.25">
      <c r="A4834" t="s">
        <v>4858</v>
      </c>
      <c r="B4834">
        <v>72</v>
      </c>
      <c r="C4834" t="s">
        <v>25</v>
      </c>
      <c r="D4834">
        <v>131</v>
      </c>
      <c r="E4834">
        <v>294.22336145597302</v>
      </c>
      <c r="F4834">
        <v>26.121671167939599</v>
      </c>
      <c r="G4834" t="s">
        <v>14</v>
      </c>
      <c r="H4834" t="s">
        <v>19</v>
      </c>
      <c r="I4834" t="s">
        <v>15</v>
      </c>
      <c r="J4834">
        <v>3</v>
      </c>
      <c r="K4834">
        <v>10560.39</v>
      </c>
      <c r="L4834" t="s">
        <v>16</v>
      </c>
      <c r="M4834" t="str">
        <f>IF(PatientData[[#This Row],[Age]]&lt;=30,"18-30",IF(PatientData[[#This Row],[Age]]&lt;=40,"31-40",IF(PatientData[[#This Row],[Age]]&lt;=50,"41-50",IF(PatientData[[#This Row],[Age]]&lt;=60,"51-60",IF(PatientData[[#This Row],[Age]]&lt;=70,"61-70",IF(PatientData[[#This Row],[Age]]&lt;=80,"71-80","80+"))))))</f>
        <v>71-80</v>
      </c>
    </row>
    <row r="4835" spans="1:13" x14ac:dyDescent="0.25">
      <c r="A4835" t="s">
        <v>4859</v>
      </c>
      <c r="B4835">
        <v>57</v>
      </c>
      <c r="C4835" t="s">
        <v>13</v>
      </c>
      <c r="D4835">
        <v>107</v>
      </c>
      <c r="E4835">
        <v>191.13135818910601</v>
      </c>
      <c r="F4835">
        <v>32.690834420782501</v>
      </c>
      <c r="G4835" t="s">
        <v>36</v>
      </c>
      <c r="H4835" t="s">
        <v>19</v>
      </c>
      <c r="I4835" t="s">
        <v>26</v>
      </c>
      <c r="J4835">
        <v>5</v>
      </c>
      <c r="K4835">
        <v>17543.02</v>
      </c>
      <c r="L4835" t="s">
        <v>16</v>
      </c>
      <c r="M4835" t="str">
        <f>IF(PatientData[[#This Row],[Age]]&lt;=30,"18-30",IF(PatientData[[#This Row],[Age]]&lt;=40,"31-40",IF(PatientData[[#This Row],[Age]]&lt;=50,"41-50",IF(PatientData[[#This Row],[Age]]&lt;=60,"51-60",IF(PatientData[[#This Row],[Age]]&lt;=70,"61-70",IF(PatientData[[#This Row],[Age]]&lt;=80,"71-80","80+"))))))</f>
        <v>51-60</v>
      </c>
    </row>
    <row r="4836" spans="1:13" x14ac:dyDescent="0.25">
      <c r="A4836" t="s">
        <v>4860</v>
      </c>
      <c r="B4836">
        <v>75</v>
      </c>
      <c r="C4836" t="s">
        <v>25</v>
      </c>
      <c r="D4836">
        <v>149</v>
      </c>
      <c r="E4836">
        <v>206.90199968306001</v>
      </c>
      <c r="F4836">
        <v>26.967102067539699</v>
      </c>
      <c r="G4836" t="s">
        <v>14</v>
      </c>
      <c r="H4836" t="s">
        <v>22</v>
      </c>
      <c r="I4836" t="s">
        <v>15</v>
      </c>
      <c r="J4836">
        <v>8</v>
      </c>
      <c r="K4836">
        <v>14817.67</v>
      </c>
      <c r="L4836" t="s">
        <v>43</v>
      </c>
      <c r="M4836" t="str">
        <f>IF(PatientData[[#This Row],[Age]]&lt;=30,"18-30",IF(PatientData[[#This Row],[Age]]&lt;=40,"31-40",IF(PatientData[[#This Row],[Age]]&lt;=50,"41-50",IF(PatientData[[#This Row],[Age]]&lt;=60,"51-60",IF(PatientData[[#This Row],[Age]]&lt;=70,"61-70",IF(PatientData[[#This Row],[Age]]&lt;=80,"71-80","80+"))))))</f>
        <v>71-80</v>
      </c>
    </row>
    <row r="4837" spans="1:13" x14ac:dyDescent="0.25">
      <c r="A4837" t="s">
        <v>4861</v>
      </c>
      <c r="B4837">
        <v>57</v>
      </c>
      <c r="C4837" t="s">
        <v>25</v>
      </c>
      <c r="D4837">
        <v>135</v>
      </c>
      <c r="E4837">
        <v>287.596793380272</v>
      </c>
      <c r="F4837">
        <v>33.764780612796798</v>
      </c>
      <c r="G4837" t="s">
        <v>14</v>
      </c>
      <c r="H4837" t="s">
        <v>19</v>
      </c>
      <c r="I4837" t="s">
        <v>15</v>
      </c>
      <c r="J4837">
        <v>5</v>
      </c>
      <c r="K4837">
        <v>11776.32</v>
      </c>
      <c r="L4837" t="s">
        <v>16</v>
      </c>
      <c r="M4837" t="str">
        <f>IF(PatientData[[#This Row],[Age]]&lt;=30,"18-30",IF(PatientData[[#This Row],[Age]]&lt;=40,"31-40",IF(PatientData[[#This Row],[Age]]&lt;=50,"41-50",IF(PatientData[[#This Row],[Age]]&lt;=60,"51-60",IF(PatientData[[#This Row],[Age]]&lt;=70,"61-70",IF(PatientData[[#This Row],[Age]]&lt;=80,"71-80","80+"))))))</f>
        <v>51-60</v>
      </c>
    </row>
    <row r="4838" spans="1:13" x14ac:dyDescent="0.25">
      <c r="A4838" t="s">
        <v>4862</v>
      </c>
      <c r="B4838">
        <v>57</v>
      </c>
      <c r="C4838" t="s">
        <v>25</v>
      </c>
      <c r="D4838">
        <v>118</v>
      </c>
      <c r="E4838">
        <v>263.12440555368403</v>
      </c>
      <c r="F4838">
        <v>32.975517123832802</v>
      </c>
      <c r="G4838" t="s">
        <v>18</v>
      </c>
      <c r="H4838" t="s">
        <v>22</v>
      </c>
      <c r="I4838" t="s">
        <v>15</v>
      </c>
      <c r="J4838">
        <v>4</v>
      </c>
      <c r="K4838" t="s">
        <v>10051</v>
      </c>
      <c r="L4838" t="s">
        <v>16</v>
      </c>
      <c r="M4838" t="str">
        <f>IF(PatientData[[#This Row],[Age]]&lt;=30,"18-30",IF(PatientData[[#This Row],[Age]]&lt;=40,"31-40",IF(PatientData[[#This Row],[Age]]&lt;=50,"41-50",IF(PatientData[[#This Row],[Age]]&lt;=60,"51-60",IF(PatientData[[#This Row],[Age]]&lt;=70,"61-70",IF(PatientData[[#This Row],[Age]]&lt;=80,"71-80","80+"))))))</f>
        <v>51-60</v>
      </c>
    </row>
    <row r="4839" spans="1:13" x14ac:dyDescent="0.25">
      <c r="A4839" t="s">
        <v>4863</v>
      </c>
      <c r="B4839">
        <v>48</v>
      </c>
      <c r="C4839" t="s">
        <v>25</v>
      </c>
      <c r="D4839">
        <v>91</v>
      </c>
      <c r="E4839">
        <v>240.493002168206</v>
      </c>
      <c r="F4839">
        <v>27.9158922299026</v>
      </c>
      <c r="G4839" t="s">
        <v>18</v>
      </c>
      <c r="H4839" t="s">
        <v>19</v>
      </c>
      <c r="I4839" t="s">
        <v>28</v>
      </c>
      <c r="J4839">
        <v>2</v>
      </c>
      <c r="K4839">
        <v>6176.86</v>
      </c>
      <c r="L4839" t="s">
        <v>16</v>
      </c>
      <c r="M4839" t="str">
        <f>IF(PatientData[[#This Row],[Age]]&lt;=30,"18-30",IF(PatientData[[#This Row],[Age]]&lt;=40,"31-40",IF(PatientData[[#This Row],[Age]]&lt;=50,"41-50",IF(PatientData[[#This Row],[Age]]&lt;=60,"51-60",IF(PatientData[[#This Row],[Age]]&lt;=70,"61-70",IF(PatientData[[#This Row],[Age]]&lt;=80,"71-80","80+"))))))</f>
        <v>41-50</v>
      </c>
    </row>
    <row r="4840" spans="1:13" x14ac:dyDescent="0.25">
      <c r="A4840" t="s">
        <v>4864</v>
      </c>
      <c r="B4840">
        <v>68</v>
      </c>
      <c r="C4840" t="s">
        <v>25</v>
      </c>
      <c r="D4840">
        <v>149</v>
      </c>
      <c r="E4840">
        <v>229.07473278045299</v>
      </c>
      <c r="F4840">
        <v>26.986684681109001</v>
      </c>
      <c r="G4840" t="s">
        <v>36</v>
      </c>
      <c r="H4840" t="s">
        <v>19</v>
      </c>
      <c r="I4840" t="s">
        <v>15</v>
      </c>
      <c r="J4840">
        <v>2</v>
      </c>
      <c r="K4840">
        <v>5781.72</v>
      </c>
      <c r="L4840" t="s">
        <v>16</v>
      </c>
      <c r="M4840" t="str">
        <f>IF(PatientData[[#This Row],[Age]]&lt;=30,"18-30",IF(PatientData[[#This Row],[Age]]&lt;=40,"31-40",IF(PatientData[[#This Row],[Age]]&lt;=50,"41-50",IF(PatientData[[#This Row],[Age]]&lt;=60,"51-60",IF(PatientData[[#This Row],[Age]]&lt;=70,"61-70",IF(PatientData[[#This Row],[Age]]&lt;=80,"71-80","80+"))))))</f>
        <v>61-70</v>
      </c>
    </row>
    <row r="4841" spans="1:13" x14ac:dyDescent="0.25">
      <c r="A4841" t="s">
        <v>4865</v>
      </c>
      <c r="B4841">
        <v>43</v>
      </c>
      <c r="C4841" t="s">
        <v>25</v>
      </c>
      <c r="D4841">
        <v>115</v>
      </c>
      <c r="E4841">
        <v>240.63696010725599</v>
      </c>
      <c r="F4841">
        <v>21.243074609356</v>
      </c>
      <c r="G4841" t="s">
        <v>18</v>
      </c>
      <c r="H4841" t="s">
        <v>19</v>
      </c>
      <c r="I4841" t="s">
        <v>15</v>
      </c>
      <c r="J4841">
        <v>5</v>
      </c>
      <c r="K4841">
        <v>4040.57</v>
      </c>
      <c r="L4841" t="s">
        <v>16</v>
      </c>
      <c r="M4841" t="str">
        <f>IF(PatientData[[#This Row],[Age]]&lt;=30,"18-30",IF(PatientData[[#This Row],[Age]]&lt;=40,"31-40",IF(PatientData[[#This Row],[Age]]&lt;=50,"41-50",IF(PatientData[[#This Row],[Age]]&lt;=60,"51-60",IF(PatientData[[#This Row],[Age]]&lt;=70,"61-70",IF(PatientData[[#This Row],[Age]]&lt;=80,"71-80","80+"))))))</f>
        <v>41-50</v>
      </c>
    </row>
    <row r="4842" spans="1:13" x14ac:dyDescent="0.25">
      <c r="A4842" t="s">
        <v>4866</v>
      </c>
      <c r="B4842">
        <v>66</v>
      </c>
      <c r="C4842" t="s">
        <v>13</v>
      </c>
      <c r="D4842">
        <v>109</v>
      </c>
      <c r="E4842">
        <v>175.035356395181</v>
      </c>
      <c r="F4842">
        <v>37.377189056960098</v>
      </c>
      <c r="G4842" t="s">
        <v>14</v>
      </c>
      <c r="H4842" t="s">
        <v>19</v>
      </c>
      <c r="I4842" t="s">
        <v>28</v>
      </c>
      <c r="J4842">
        <v>2</v>
      </c>
      <c r="K4842">
        <v>5321.93</v>
      </c>
      <c r="L4842" t="s">
        <v>16</v>
      </c>
      <c r="M4842" t="str">
        <f>IF(PatientData[[#This Row],[Age]]&lt;=30,"18-30",IF(PatientData[[#This Row],[Age]]&lt;=40,"31-40",IF(PatientData[[#This Row],[Age]]&lt;=50,"41-50",IF(PatientData[[#This Row],[Age]]&lt;=60,"51-60",IF(PatientData[[#This Row],[Age]]&lt;=70,"61-70",IF(PatientData[[#This Row],[Age]]&lt;=80,"71-80","80+"))))))</f>
        <v>61-70</v>
      </c>
    </row>
    <row r="4843" spans="1:13" x14ac:dyDescent="0.25">
      <c r="A4843" t="s">
        <v>4867</v>
      </c>
      <c r="B4843">
        <v>43</v>
      </c>
      <c r="C4843" t="s">
        <v>25</v>
      </c>
      <c r="D4843" t="s">
        <v>10051</v>
      </c>
      <c r="E4843">
        <v>207.40503725307701</v>
      </c>
      <c r="F4843">
        <v>34.624354856297202</v>
      </c>
      <c r="G4843" t="s">
        <v>18</v>
      </c>
      <c r="H4843" t="s">
        <v>22</v>
      </c>
      <c r="I4843" t="s">
        <v>15</v>
      </c>
      <c r="J4843">
        <v>3</v>
      </c>
      <c r="K4843" t="s">
        <v>10051</v>
      </c>
      <c r="L4843" t="s">
        <v>20</v>
      </c>
      <c r="M4843" t="str">
        <f>IF(PatientData[[#This Row],[Age]]&lt;=30,"18-30",IF(PatientData[[#This Row],[Age]]&lt;=40,"31-40",IF(PatientData[[#This Row],[Age]]&lt;=50,"41-50",IF(PatientData[[#This Row],[Age]]&lt;=60,"51-60",IF(PatientData[[#This Row],[Age]]&lt;=70,"61-70",IF(PatientData[[#This Row],[Age]]&lt;=80,"71-80","80+"))))))</f>
        <v>41-50</v>
      </c>
    </row>
    <row r="4844" spans="1:13" x14ac:dyDescent="0.25">
      <c r="A4844" t="s">
        <v>4868</v>
      </c>
      <c r="B4844">
        <v>47</v>
      </c>
      <c r="C4844" t="s">
        <v>13</v>
      </c>
      <c r="D4844">
        <v>137</v>
      </c>
      <c r="E4844">
        <v>271.19204689103299</v>
      </c>
      <c r="F4844">
        <v>18.277559707685999</v>
      </c>
      <c r="G4844" t="s">
        <v>14</v>
      </c>
      <c r="H4844" t="s">
        <v>19</v>
      </c>
      <c r="I4844" t="s">
        <v>28</v>
      </c>
      <c r="J4844">
        <v>6</v>
      </c>
      <c r="K4844">
        <v>6508.36</v>
      </c>
      <c r="L4844" t="s">
        <v>23</v>
      </c>
      <c r="M4844" t="str">
        <f>IF(PatientData[[#This Row],[Age]]&lt;=30,"18-30",IF(PatientData[[#This Row],[Age]]&lt;=40,"31-40",IF(PatientData[[#This Row],[Age]]&lt;=50,"41-50",IF(PatientData[[#This Row],[Age]]&lt;=60,"51-60",IF(PatientData[[#This Row],[Age]]&lt;=70,"61-70",IF(PatientData[[#This Row],[Age]]&lt;=80,"71-80","80+"))))))</f>
        <v>41-50</v>
      </c>
    </row>
    <row r="4845" spans="1:13" x14ac:dyDescent="0.25">
      <c r="A4845" t="s">
        <v>4869</v>
      </c>
      <c r="B4845">
        <v>35</v>
      </c>
      <c r="C4845" t="s">
        <v>25</v>
      </c>
      <c r="D4845">
        <v>135</v>
      </c>
      <c r="E4845">
        <v>251.87730258556201</v>
      </c>
      <c r="F4845">
        <v>21.315081699809198</v>
      </c>
      <c r="G4845" t="s">
        <v>14</v>
      </c>
      <c r="H4845" t="s">
        <v>22</v>
      </c>
      <c r="I4845" t="s">
        <v>28</v>
      </c>
      <c r="J4845">
        <v>5</v>
      </c>
      <c r="K4845">
        <v>6540.93</v>
      </c>
      <c r="L4845" t="s">
        <v>23</v>
      </c>
      <c r="M4845" t="str">
        <f>IF(PatientData[[#This Row],[Age]]&lt;=30,"18-30",IF(PatientData[[#This Row],[Age]]&lt;=40,"31-40",IF(PatientData[[#This Row],[Age]]&lt;=50,"41-50",IF(PatientData[[#This Row],[Age]]&lt;=60,"51-60",IF(PatientData[[#This Row],[Age]]&lt;=70,"61-70",IF(PatientData[[#This Row],[Age]]&lt;=80,"71-80","80+"))))))</f>
        <v>31-40</v>
      </c>
    </row>
    <row r="4846" spans="1:13" x14ac:dyDescent="0.25">
      <c r="A4846" t="s">
        <v>4870</v>
      </c>
      <c r="B4846">
        <v>48</v>
      </c>
      <c r="C4846" t="s">
        <v>25</v>
      </c>
      <c r="D4846">
        <v>160</v>
      </c>
      <c r="E4846">
        <v>121.986132596856</v>
      </c>
      <c r="F4846">
        <v>24.244721605886799</v>
      </c>
      <c r="G4846" t="s">
        <v>36</v>
      </c>
      <c r="H4846" t="s">
        <v>19</v>
      </c>
      <c r="I4846" t="s">
        <v>15</v>
      </c>
      <c r="J4846">
        <v>2</v>
      </c>
      <c r="K4846">
        <v>6798.6</v>
      </c>
      <c r="L4846" t="s">
        <v>23</v>
      </c>
      <c r="M4846" t="str">
        <f>IF(PatientData[[#This Row],[Age]]&lt;=30,"18-30",IF(PatientData[[#This Row],[Age]]&lt;=40,"31-40",IF(PatientData[[#This Row],[Age]]&lt;=50,"41-50",IF(PatientData[[#This Row],[Age]]&lt;=60,"51-60",IF(PatientData[[#This Row],[Age]]&lt;=70,"61-70",IF(PatientData[[#This Row],[Age]]&lt;=80,"71-80","80+"))))))</f>
        <v>41-50</v>
      </c>
    </row>
    <row r="4847" spans="1:13" x14ac:dyDescent="0.25">
      <c r="A4847" t="s">
        <v>4871</v>
      </c>
      <c r="B4847">
        <v>22</v>
      </c>
      <c r="C4847" t="s">
        <v>13</v>
      </c>
      <c r="D4847">
        <v>101</v>
      </c>
      <c r="E4847">
        <v>209.89462808022799</v>
      </c>
      <c r="F4847">
        <v>27.2100830166764</v>
      </c>
      <c r="G4847" t="s">
        <v>18</v>
      </c>
      <c r="H4847" t="s">
        <v>19</v>
      </c>
      <c r="I4847" t="s">
        <v>28</v>
      </c>
      <c r="J4847">
        <v>4</v>
      </c>
      <c r="K4847">
        <v>4653.75</v>
      </c>
      <c r="L4847" t="s">
        <v>16</v>
      </c>
      <c r="M4847" t="str">
        <f>IF(PatientData[[#This Row],[Age]]&lt;=30,"18-30",IF(PatientData[[#This Row],[Age]]&lt;=40,"31-40",IF(PatientData[[#This Row],[Age]]&lt;=50,"41-50",IF(PatientData[[#This Row],[Age]]&lt;=60,"51-60",IF(PatientData[[#This Row],[Age]]&lt;=70,"61-70",IF(PatientData[[#This Row],[Age]]&lt;=80,"71-80","80+"))))))</f>
        <v>18-30</v>
      </c>
    </row>
    <row r="4848" spans="1:13" x14ac:dyDescent="0.25">
      <c r="A4848" t="s">
        <v>4872</v>
      </c>
      <c r="B4848">
        <v>58</v>
      </c>
      <c r="C4848" t="s">
        <v>13</v>
      </c>
      <c r="D4848">
        <v>158</v>
      </c>
      <c r="E4848">
        <v>224.66153710465699</v>
      </c>
      <c r="F4848">
        <v>23.130322905541298</v>
      </c>
      <c r="G4848" t="s">
        <v>14</v>
      </c>
      <c r="H4848" t="s">
        <v>19</v>
      </c>
      <c r="I4848" t="s">
        <v>28</v>
      </c>
      <c r="J4848">
        <v>2</v>
      </c>
      <c r="K4848">
        <v>6571.46</v>
      </c>
      <c r="L4848" t="s">
        <v>16</v>
      </c>
      <c r="M4848" t="str">
        <f>IF(PatientData[[#This Row],[Age]]&lt;=30,"18-30",IF(PatientData[[#This Row],[Age]]&lt;=40,"31-40",IF(PatientData[[#This Row],[Age]]&lt;=50,"41-50",IF(PatientData[[#This Row],[Age]]&lt;=60,"51-60",IF(PatientData[[#This Row],[Age]]&lt;=70,"61-70",IF(PatientData[[#This Row],[Age]]&lt;=80,"71-80","80+"))))))</f>
        <v>51-60</v>
      </c>
    </row>
    <row r="4849" spans="1:13" x14ac:dyDescent="0.25">
      <c r="A4849" t="s">
        <v>4873</v>
      </c>
      <c r="B4849">
        <v>63</v>
      </c>
      <c r="C4849" t="s">
        <v>13</v>
      </c>
      <c r="D4849">
        <v>120</v>
      </c>
      <c r="E4849">
        <v>209.299527974526</v>
      </c>
      <c r="F4849">
        <v>30.321176028566398</v>
      </c>
      <c r="G4849" t="s">
        <v>14</v>
      </c>
      <c r="H4849" t="s">
        <v>19</v>
      </c>
      <c r="I4849" t="s">
        <v>28</v>
      </c>
      <c r="J4849">
        <v>6</v>
      </c>
      <c r="K4849">
        <v>4882.45</v>
      </c>
      <c r="L4849" t="s">
        <v>16</v>
      </c>
      <c r="M4849" t="str">
        <f>IF(PatientData[[#This Row],[Age]]&lt;=30,"18-30",IF(PatientData[[#This Row],[Age]]&lt;=40,"31-40",IF(PatientData[[#This Row],[Age]]&lt;=50,"41-50",IF(PatientData[[#This Row],[Age]]&lt;=60,"51-60",IF(PatientData[[#This Row],[Age]]&lt;=70,"61-70",IF(PatientData[[#This Row],[Age]]&lt;=80,"71-80","80+"))))))</f>
        <v>61-70</v>
      </c>
    </row>
    <row r="4850" spans="1:13" x14ac:dyDescent="0.25">
      <c r="A4850" t="s">
        <v>4874</v>
      </c>
      <c r="B4850">
        <v>51</v>
      </c>
      <c r="C4850" t="s">
        <v>25</v>
      </c>
      <c r="D4850">
        <v>144</v>
      </c>
      <c r="E4850" t="s">
        <v>10051</v>
      </c>
      <c r="F4850">
        <v>23.961223950501498</v>
      </c>
      <c r="G4850" t="s">
        <v>18</v>
      </c>
      <c r="H4850" t="s">
        <v>19</v>
      </c>
      <c r="I4850" t="s">
        <v>28</v>
      </c>
      <c r="J4850">
        <v>3</v>
      </c>
      <c r="K4850">
        <v>3153.22</v>
      </c>
      <c r="L4850" t="s">
        <v>16</v>
      </c>
      <c r="M4850" t="str">
        <f>IF(PatientData[[#This Row],[Age]]&lt;=30,"18-30",IF(PatientData[[#This Row],[Age]]&lt;=40,"31-40",IF(PatientData[[#This Row],[Age]]&lt;=50,"41-50",IF(PatientData[[#This Row],[Age]]&lt;=60,"51-60",IF(PatientData[[#This Row],[Age]]&lt;=70,"61-70",IF(PatientData[[#This Row],[Age]]&lt;=80,"71-80","80+"))))))</f>
        <v>51-60</v>
      </c>
    </row>
    <row r="4851" spans="1:13" x14ac:dyDescent="0.25">
      <c r="A4851" t="s">
        <v>4875</v>
      </c>
      <c r="B4851">
        <v>31</v>
      </c>
      <c r="C4851" t="s">
        <v>25</v>
      </c>
      <c r="D4851">
        <v>125</v>
      </c>
      <c r="E4851">
        <v>212.26416795357201</v>
      </c>
      <c r="F4851">
        <v>26.602491659805001</v>
      </c>
      <c r="G4851" t="s">
        <v>18</v>
      </c>
      <c r="H4851" t="s">
        <v>19</v>
      </c>
      <c r="I4851" t="s">
        <v>15</v>
      </c>
      <c r="J4851">
        <v>4</v>
      </c>
      <c r="K4851">
        <v>10147.879999999999</v>
      </c>
      <c r="L4851" t="s">
        <v>23</v>
      </c>
      <c r="M4851" t="str">
        <f>IF(PatientData[[#This Row],[Age]]&lt;=30,"18-30",IF(PatientData[[#This Row],[Age]]&lt;=40,"31-40",IF(PatientData[[#This Row],[Age]]&lt;=50,"41-50",IF(PatientData[[#This Row],[Age]]&lt;=60,"51-60",IF(PatientData[[#This Row],[Age]]&lt;=70,"61-70",IF(PatientData[[#This Row],[Age]]&lt;=80,"71-80","80+"))))))</f>
        <v>31-40</v>
      </c>
    </row>
    <row r="4852" spans="1:13" x14ac:dyDescent="0.25">
      <c r="A4852" t="s">
        <v>4876</v>
      </c>
      <c r="B4852">
        <v>46</v>
      </c>
      <c r="C4852" t="s">
        <v>25</v>
      </c>
      <c r="D4852">
        <v>128</v>
      </c>
      <c r="E4852">
        <v>216.20987414738599</v>
      </c>
      <c r="F4852">
        <v>22.827857661618101</v>
      </c>
      <c r="G4852" t="s">
        <v>18</v>
      </c>
      <c r="H4852" t="s">
        <v>19</v>
      </c>
      <c r="I4852" t="s">
        <v>15</v>
      </c>
      <c r="J4852">
        <v>2</v>
      </c>
      <c r="K4852">
        <v>8655.01</v>
      </c>
      <c r="L4852" t="s">
        <v>16</v>
      </c>
      <c r="M4852" t="str">
        <f>IF(PatientData[[#This Row],[Age]]&lt;=30,"18-30",IF(PatientData[[#This Row],[Age]]&lt;=40,"31-40",IF(PatientData[[#This Row],[Age]]&lt;=50,"41-50",IF(PatientData[[#This Row],[Age]]&lt;=60,"51-60",IF(PatientData[[#This Row],[Age]]&lt;=70,"61-70",IF(PatientData[[#This Row],[Age]]&lt;=80,"71-80","80+"))))))</f>
        <v>41-50</v>
      </c>
    </row>
    <row r="4853" spans="1:13" x14ac:dyDescent="0.25">
      <c r="A4853" t="s">
        <v>4877</v>
      </c>
      <c r="B4853">
        <v>35</v>
      </c>
      <c r="C4853" t="s">
        <v>13</v>
      </c>
      <c r="D4853">
        <v>168</v>
      </c>
      <c r="E4853">
        <v>215.37716632773501</v>
      </c>
      <c r="F4853">
        <v>24.030804706329199</v>
      </c>
      <c r="G4853" t="s">
        <v>18</v>
      </c>
      <c r="H4853" t="s">
        <v>19</v>
      </c>
      <c r="I4853" t="s">
        <v>15</v>
      </c>
      <c r="J4853">
        <v>4</v>
      </c>
      <c r="K4853">
        <v>10461.870000000001</v>
      </c>
      <c r="L4853" t="s">
        <v>16</v>
      </c>
      <c r="M4853" t="str">
        <f>IF(PatientData[[#This Row],[Age]]&lt;=30,"18-30",IF(PatientData[[#This Row],[Age]]&lt;=40,"31-40",IF(PatientData[[#This Row],[Age]]&lt;=50,"41-50",IF(PatientData[[#This Row],[Age]]&lt;=60,"51-60",IF(PatientData[[#This Row],[Age]]&lt;=70,"61-70",IF(PatientData[[#This Row],[Age]]&lt;=80,"71-80","80+"))))))</f>
        <v>31-40</v>
      </c>
    </row>
    <row r="4854" spans="1:13" x14ac:dyDescent="0.25">
      <c r="A4854" t="s">
        <v>4878</v>
      </c>
      <c r="B4854">
        <v>54</v>
      </c>
      <c r="C4854" t="s">
        <v>13</v>
      </c>
      <c r="D4854">
        <v>117</v>
      </c>
      <c r="E4854">
        <v>252.63045745700401</v>
      </c>
      <c r="F4854">
        <v>26.5996516677111</v>
      </c>
      <c r="G4854" t="s">
        <v>14</v>
      </c>
      <c r="H4854" t="s">
        <v>22</v>
      </c>
      <c r="I4854" t="s">
        <v>15</v>
      </c>
      <c r="J4854">
        <v>0</v>
      </c>
      <c r="K4854">
        <v>2437.8200000000002</v>
      </c>
      <c r="L4854" t="s">
        <v>16</v>
      </c>
      <c r="M4854" t="str">
        <f>IF(PatientData[[#This Row],[Age]]&lt;=30,"18-30",IF(PatientData[[#This Row],[Age]]&lt;=40,"31-40",IF(PatientData[[#This Row],[Age]]&lt;=50,"41-50",IF(PatientData[[#This Row],[Age]]&lt;=60,"51-60",IF(PatientData[[#This Row],[Age]]&lt;=70,"61-70",IF(PatientData[[#This Row],[Age]]&lt;=80,"71-80","80+"))))))</f>
        <v>51-60</v>
      </c>
    </row>
    <row r="4855" spans="1:13" x14ac:dyDescent="0.25">
      <c r="A4855" t="s">
        <v>4879</v>
      </c>
      <c r="B4855">
        <v>27</v>
      </c>
      <c r="C4855" t="s">
        <v>25</v>
      </c>
      <c r="D4855">
        <v>119</v>
      </c>
      <c r="E4855">
        <v>236.23545861678701</v>
      </c>
      <c r="F4855">
        <v>29.8264552244325</v>
      </c>
      <c r="G4855" t="s">
        <v>14</v>
      </c>
      <c r="H4855" t="s">
        <v>19</v>
      </c>
      <c r="I4855" t="s">
        <v>28</v>
      </c>
      <c r="J4855">
        <v>1</v>
      </c>
      <c r="K4855">
        <v>3908.18</v>
      </c>
      <c r="L4855" t="s">
        <v>16</v>
      </c>
      <c r="M4855" t="str">
        <f>IF(PatientData[[#This Row],[Age]]&lt;=30,"18-30",IF(PatientData[[#This Row],[Age]]&lt;=40,"31-40",IF(PatientData[[#This Row],[Age]]&lt;=50,"41-50",IF(PatientData[[#This Row],[Age]]&lt;=60,"51-60",IF(PatientData[[#This Row],[Age]]&lt;=70,"61-70",IF(PatientData[[#This Row],[Age]]&lt;=80,"71-80","80+"))))))</f>
        <v>18-30</v>
      </c>
    </row>
    <row r="4856" spans="1:13" x14ac:dyDescent="0.25">
      <c r="A4856" t="s">
        <v>4880</v>
      </c>
      <c r="B4856">
        <v>61</v>
      </c>
      <c r="C4856" t="s">
        <v>25</v>
      </c>
      <c r="D4856">
        <v>150</v>
      </c>
      <c r="E4856">
        <v>221.31278051719201</v>
      </c>
      <c r="F4856">
        <v>21.472164573100201</v>
      </c>
      <c r="G4856" t="s">
        <v>14</v>
      </c>
      <c r="H4856" t="s">
        <v>19</v>
      </c>
      <c r="I4856" t="s">
        <v>28</v>
      </c>
      <c r="J4856">
        <v>4</v>
      </c>
      <c r="K4856">
        <v>6271.32</v>
      </c>
      <c r="L4856" t="s">
        <v>16</v>
      </c>
      <c r="M4856" t="str">
        <f>IF(PatientData[[#This Row],[Age]]&lt;=30,"18-30",IF(PatientData[[#This Row],[Age]]&lt;=40,"31-40",IF(PatientData[[#This Row],[Age]]&lt;=50,"41-50",IF(PatientData[[#This Row],[Age]]&lt;=60,"51-60",IF(PatientData[[#This Row],[Age]]&lt;=70,"61-70",IF(PatientData[[#This Row],[Age]]&lt;=80,"71-80","80+"))))))</f>
        <v>61-70</v>
      </c>
    </row>
    <row r="4857" spans="1:13" x14ac:dyDescent="0.25">
      <c r="A4857" t="s">
        <v>4881</v>
      </c>
      <c r="B4857">
        <v>59</v>
      </c>
      <c r="C4857" t="s">
        <v>13</v>
      </c>
      <c r="D4857">
        <v>135</v>
      </c>
      <c r="E4857">
        <v>210.86644853226599</v>
      </c>
      <c r="F4857">
        <v>25.198457757839702</v>
      </c>
      <c r="G4857" t="s">
        <v>14</v>
      </c>
      <c r="H4857" t="s">
        <v>19</v>
      </c>
      <c r="I4857" t="s">
        <v>28</v>
      </c>
      <c r="J4857">
        <v>0</v>
      </c>
      <c r="K4857">
        <v>1244.29</v>
      </c>
      <c r="L4857" t="s">
        <v>20</v>
      </c>
      <c r="M4857" t="str">
        <f>IF(PatientData[[#This Row],[Age]]&lt;=30,"18-30",IF(PatientData[[#This Row],[Age]]&lt;=40,"31-40",IF(PatientData[[#This Row],[Age]]&lt;=50,"41-50",IF(PatientData[[#This Row],[Age]]&lt;=60,"51-60",IF(PatientData[[#This Row],[Age]]&lt;=70,"61-70",IF(PatientData[[#This Row],[Age]]&lt;=80,"71-80","80+"))))))</f>
        <v>51-60</v>
      </c>
    </row>
    <row r="4858" spans="1:13" x14ac:dyDescent="0.25">
      <c r="A4858" t="s">
        <v>4882</v>
      </c>
      <c r="B4858">
        <v>66</v>
      </c>
      <c r="C4858" t="s">
        <v>13</v>
      </c>
      <c r="D4858">
        <v>127</v>
      </c>
      <c r="E4858">
        <v>175.92360620101999</v>
      </c>
      <c r="F4858">
        <v>18.545887535773598</v>
      </c>
      <c r="G4858" t="s">
        <v>36</v>
      </c>
      <c r="H4858" t="s">
        <v>22</v>
      </c>
      <c r="I4858" t="s">
        <v>26</v>
      </c>
      <c r="J4858">
        <v>7</v>
      </c>
      <c r="K4858">
        <v>7733.96</v>
      </c>
      <c r="L4858" t="s">
        <v>43</v>
      </c>
      <c r="M4858" t="str">
        <f>IF(PatientData[[#This Row],[Age]]&lt;=30,"18-30",IF(PatientData[[#This Row],[Age]]&lt;=40,"31-40",IF(PatientData[[#This Row],[Age]]&lt;=50,"41-50",IF(PatientData[[#This Row],[Age]]&lt;=60,"51-60",IF(PatientData[[#This Row],[Age]]&lt;=70,"61-70",IF(PatientData[[#This Row],[Age]]&lt;=80,"71-80","80+"))))))</f>
        <v>61-70</v>
      </c>
    </row>
    <row r="4859" spans="1:13" x14ac:dyDescent="0.25">
      <c r="A4859" t="s">
        <v>4883</v>
      </c>
      <c r="B4859">
        <v>23</v>
      </c>
      <c r="C4859" t="s">
        <v>25</v>
      </c>
      <c r="D4859">
        <v>143</v>
      </c>
      <c r="E4859">
        <v>260.61194407288701</v>
      </c>
      <c r="F4859">
        <v>27.097054869661701</v>
      </c>
      <c r="G4859" t="s">
        <v>18</v>
      </c>
      <c r="H4859" t="s">
        <v>19</v>
      </c>
      <c r="I4859" t="s">
        <v>28</v>
      </c>
      <c r="J4859">
        <v>3</v>
      </c>
      <c r="K4859">
        <v>7435.93</v>
      </c>
      <c r="L4859" t="s">
        <v>23</v>
      </c>
      <c r="M4859" t="str">
        <f>IF(PatientData[[#This Row],[Age]]&lt;=30,"18-30",IF(PatientData[[#This Row],[Age]]&lt;=40,"31-40",IF(PatientData[[#This Row],[Age]]&lt;=50,"41-50",IF(PatientData[[#This Row],[Age]]&lt;=60,"51-60",IF(PatientData[[#This Row],[Age]]&lt;=70,"61-70",IF(PatientData[[#This Row],[Age]]&lt;=80,"71-80","80+"))))))</f>
        <v>18-30</v>
      </c>
    </row>
    <row r="4860" spans="1:13" x14ac:dyDescent="0.25">
      <c r="A4860" t="s">
        <v>4884</v>
      </c>
      <c r="B4860">
        <v>73</v>
      </c>
      <c r="C4860" t="s">
        <v>25</v>
      </c>
      <c r="D4860">
        <v>128</v>
      </c>
      <c r="E4860">
        <v>179.248776932146</v>
      </c>
      <c r="F4860">
        <v>34.683836643918497</v>
      </c>
      <c r="G4860" t="s">
        <v>14</v>
      </c>
      <c r="H4860" t="s">
        <v>19</v>
      </c>
      <c r="I4860" t="s">
        <v>15</v>
      </c>
      <c r="J4860" t="s">
        <v>10051</v>
      </c>
      <c r="K4860">
        <v>7374.79</v>
      </c>
      <c r="L4860" t="s">
        <v>20</v>
      </c>
      <c r="M4860" t="str">
        <f>IF(PatientData[[#This Row],[Age]]&lt;=30,"18-30",IF(PatientData[[#This Row],[Age]]&lt;=40,"31-40",IF(PatientData[[#This Row],[Age]]&lt;=50,"41-50",IF(PatientData[[#This Row],[Age]]&lt;=60,"51-60",IF(PatientData[[#This Row],[Age]]&lt;=70,"61-70",IF(PatientData[[#This Row],[Age]]&lt;=80,"71-80","80+"))))))</f>
        <v>71-80</v>
      </c>
    </row>
    <row r="4861" spans="1:13" x14ac:dyDescent="0.25">
      <c r="A4861" t="s">
        <v>4885</v>
      </c>
      <c r="B4861">
        <v>27</v>
      </c>
      <c r="C4861" t="s">
        <v>25</v>
      </c>
      <c r="D4861">
        <v>155</v>
      </c>
      <c r="E4861">
        <v>212.44270984244099</v>
      </c>
      <c r="F4861">
        <v>15</v>
      </c>
      <c r="G4861" t="s">
        <v>14</v>
      </c>
      <c r="H4861" t="s">
        <v>19</v>
      </c>
      <c r="I4861" t="s">
        <v>28</v>
      </c>
      <c r="J4861">
        <v>1</v>
      </c>
      <c r="K4861">
        <v>4084.38</v>
      </c>
      <c r="L4861" t="s">
        <v>23</v>
      </c>
      <c r="M4861" t="str">
        <f>IF(PatientData[[#This Row],[Age]]&lt;=30,"18-30",IF(PatientData[[#This Row],[Age]]&lt;=40,"31-40",IF(PatientData[[#This Row],[Age]]&lt;=50,"41-50",IF(PatientData[[#This Row],[Age]]&lt;=60,"51-60",IF(PatientData[[#This Row],[Age]]&lt;=70,"61-70",IF(PatientData[[#This Row],[Age]]&lt;=80,"71-80","80+"))))))</f>
        <v>18-30</v>
      </c>
    </row>
    <row r="4862" spans="1:13" x14ac:dyDescent="0.25">
      <c r="A4862" t="s">
        <v>4886</v>
      </c>
      <c r="B4862">
        <v>44</v>
      </c>
      <c r="C4862" t="s">
        <v>25</v>
      </c>
      <c r="D4862">
        <v>147</v>
      </c>
      <c r="E4862">
        <v>319.20816899989899</v>
      </c>
      <c r="F4862">
        <v>28.653909653045801</v>
      </c>
      <c r="G4862" t="s">
        <v>14</v>
      </c>
      <c r="H4862" t="s">
        <v>22</v>
      </c>
      <c r="I4862" t="s">
        <v>15</v>
      </c>
      <c r="J4862">
        <v>1</v>
      </c>
      <c r="K4862">
        <v>14772.07</v>
      </c>
      <c r="L4862" t="s">
        <v>23</v>
      </c>
      <c r="M4862" t="str">
        <f>IF(PatientData[[#This Row],[Age]]&lt;=30,"18-30",IF(PatientData[[#This Row],[Age]]&lt;=40,"31-40",IF(PatientData[[#This Row],[Age]]&lt;=50,"41-50",IF(PatientData[[#This Row],[Age]]&lt;=60,"51-60",IF(PatientData[[#This Row],[Age]]&lt;=70,"61-70",IF(PatientData[[#This Row],[Age]]&lt;=80,"71-80","80+"))))))</f>
        <v>41-50</v>
      </c>
    </row>
    <row r="4863" spans="1:13" x14ac:dyDescent="0.25">
      <c r="A4863" t="s">
        <v>4887</v>
      </c>
      <c r="B4863">
        <v>57</v>
      </c>
      <c r="C4863" t="s">
        <v>13</v>
      </c>
      <c r="D4863">
        <v>100</v>
      </c>
      <c r="E4863">
        <v>257.76640232844602</v>
      </c>
      <c r="F4863">
        <v>34.117199884349098</v>
      </c>
      <c r="G4863" t="s">
        <v>14</v>
      </c>
      <c r="H4863" t="s">
        <v>22</v>
      </c>
      <c r="I4863" t="s">
        <v>15</v>
      </c>
      <c r="J4863">
        <v>3</v>
      </c>
      <c r="K4863">
        <v>10217.93</v>
      </c>
      <c r="L4863" t="s">
        <v>16</v>
      </c>
      <c r="M4863" t="str">
        <f>IF(PatientData[[#This Row],[Age]]&lt;=30,"18-30",IF(PatientData[[#This Row],[Age]]&lt;=40,"31-40",IF(PatientData[[#This Row],[Age]]&lt;=50,"41-50",IF(PatientData[[#This Row],[Age]]&lt;=60,"51-60",IF(PatientData[[#This Row],[Age]]&lt;=70,"61-70",IF(PatientData[[#This Row],[Age]]&lt;=80,"71-80","80+"))))))</f>
        <v>51-60</v>
      </c>
    </row>
    <row r="4864" spans="1:13" x14ac:dyDescent="0.25">
      <c r="A4864" t="s">
        <v>4888</v>
      </c>
      <c r="B4864">
        <v>70</v>
      </c>
      <c r="C4864" t="s">
        <v>13</v>
      </c>
      <c r="D4864">
        <v>173</v>
      </c>
      <c r="E4864">
        <v>170.67668686879799</v>
      </c>
      <c r="F4864">
        <v>24.2784116417672</v>
      </c>
      <c r="G4864" t="s">
        <v>36</v>
      </c>
      <c r="H4864" t="s">
        <v>19</v>
      </c>
      <c r="I4864" t="s">
        <v>26</v>
      </c>
      <c r="J4864">
        <v>7</v>
      </c>
      <c r="K4864">
        <v>19242.05</v>
      </c>
      <c r="L4864" t="s">
        <v>23</v>
      </c>
      <c r="M4864" t="str">
        <f>IF(PatientData[[#This Row],[Age]]&lt;=30,"18-30",IF(PatientData[[#This Row],[Age]]&lt;=40,"31-40",IF(PatientData[[#This Row],[Age]]&lt;=50,"41-50",IF(PatientData[[#This Row],[Age]]&lt;=60,"51-60",IF(PatientData[[#This Row],[Age]]&lt;=70,"61-70",IF(PatientData[[#This Row],[Age]]&lt;=80,"71-80","80+"))))))</f>
        <v>61-70</v>
      </c>
    </row>
    <row r="4865" spans="1:13" x14ac:dyDescent="0.25">
      <c r="A4865" t="s">
        <v>4889</v>
      </c>
      <c r="B4865">
        <v>45</v>
      </c>
      <c r="C4865" t="s">
        <v>13</v>
      </c>
      <c r="D4865">
        <v>114</v>
      </c>
      <c r="E4865">
        <v>256.41535399243901</v>
      </c>
      <c r="F4865">
        <v>24.852035271717401</v>
      </c>
      <c r="G4865" t="s">
        <v>14</v>
      </c>
      <c r="H4865" t="s">
        <v>19</v>
      </c>
      <c r="I4865" t="s">
        <v>28</v>
      </c>
      <c r="J4865">
        <v>6</v>
      </c>
      <c r="K4865">
        <v>5759.04</v>
      </c>
      <c r="L4865" t="s">
        <v>16</v>
      </c>
      <c r="M4865" t="str">
        <f>IF(PatientData[[#This Row],[Age]]&lt;=30,"18-30",IF(PatientData[[#This Row],[Age]]&lt;=40,"31-40",IF(PatientData[[#This Row],[Age]]&lt;=50,"41-50",IF(PatientData[[#This Row],[Age]]&lt;=60,"51-60",IF(PatientData[[#This Row],[Age]]&lt;=70,"61-70",IF(PatientData[[#This Row],[Age]]&lt;=80,"71-80","80+"))))))</f>
        <v>41-50</v>
      </c>
    </row>
    <row r="4866" spans="1:13" x14ac:dyDescent="0.25">
      <c r="A4866" t="s">
        <v>4890</v>
      </c>
      <c r="B4866">
        <v>42</v>
      </c>
      <c r="C4866" t="s">
        <v>25</v>
      </c>
      <c r="D4866">
        <v>90</v>
      </c>
      <c r="E4866">
        <v>200.56495514457299</v>
      </c>
      <c r="F4866">
        <v>27.325765792715401</v>
      </c>
      <c r="G4866" t="s">
        <v>18</v>
      </c>
      <c r="H4866" t="s">
        <v>19</v>
      </c>
      <c r="I4866" t="s">
        <v>28</v>
      </c>
      <c r="J4866">
        <v>4</v>
      </c>
      <c r="K4866">
        <v>7725.19</v>
      </c>
      <c r="L4866" t="s">
        <v>16</v>
      </c>
      <c r="M4866" t="str">
        <f>IF(PatientData[[#This Row],[Age]]&lt;=30,"18-30",IF(PatientData[[#This Row],[Age]]&lt;=40,"31-40",IF(PatientData[[#This Row],[Age]]&lt;=50,"41-50",IF(PatientData[[#This Row],[Age]]&lt;=60,"51-60",IF(PatientData[[#This Row],[Age]]&lt;=70,"61-70",IF(PatientData[[#This Row],[Age]]&lt;=80,"71-80","80+"))))))</f>
        <v>41-50</v>
      </c>
    </row>
    <row r="4867" spans="1:13" x14ac:dyDescent="0.25">
      <c r="A4867" t="s">
        <v>4891</v>
      </c>
      <c r="B4867">
        <v>37</v>
      </c>
      <c r="C4867" t="s">
        <v>13</v>
      </c>
      <c r="D4867">
        <v>123</v>
      </c>
      <c r="E4867">
        <v>247.471984818756</v>
      </c>
      <c r="F4867">
        <v>21.872410616348699</v>
      </c>
      <c r="G4867" t="s">
        <v>36</v>
      </c>
      <c r="H4867" t="s">
        <v>19</v>
      </c>
      <c r="I4867" t="s">
        <v>15</v>
      </c>
      <c r="J4867">
        <v>4</v>
      </c>
      <c r="K4867">
        <v>11498.85</v>
      </c>
      <c r="L4867" t="s">
        <v>43</v>
      </c>
      <c r="M4867" t="str">
        <f>IF(PatientData[[#This Row],[Age]]&lt;=30,"18-30",IF(PatientData[[#This Row],[Age]]&lt;=40,"31-40",IF(PatientData[[#This Row],[Age]]&lt;=50,"41-50",IF(PatientData[[#This Row],[Age]]&lt;=60,"51-60",IF(PatientData[[#This Row],[Age]]&lt;=70,"61-70",IF(PatientData[[#This Row],[Age]]&lt;=80,"71-80","80+"))))))</f>
        <v>31-40</v>
      </c>
    </row>
    <row r="4868" spans="1:13" x14ac:dyDescent="0.25">
      <c r="A4868" t="s">
        <v>4892</v>
      </c>
      <c r="B4868">
        <v>83</v>
      </c>
      <c r="C4868" t="s">
        <v>13</v>
      </c>
      <c r="D4868">
        <v>124</v>
      </c>
      <c r="E4868">
        <v>291.52862559931901</v>
      </c>
      <c r="F4868">
        <v>34.697416213132797</v>
      </c>
      <c r="G4868" t="s">
        <v>14</v>
      </c>
      <c r="H4868" t="s">
        <v>19</v>
      </c>
      <c r="I4868" t="s">
        <v>15</v>
      </c>
      <c r="J4868">
        <v>5</v>
      </c>
      <c r="K4868">
        <v>10518.62</v>
      </c>
      <c r="L4868" t="s">
        <v>16</v>
      </c>
      <c r="M4868" t="str">
        <f>IF(PatientData[[#This Row],[Age]]&lt;=30,"18-30",IF(PatientData[[#This Row],[Age]]&lt;=40,"31-40",IF(PatientData[[#This Row],[Age]]&lt;=50,"41-50",IF(PatientData[[#This Row],[Age]]&lt;=60,"51-60",IF(PatientData[[#This Row],[Age]]&lt;=70,"61-70",IF(PatientData[[#This Row],[Age]]&lt;=80,"71-80","80+"))))))</f>
        <v>80+</v>
      </c>
    </row>
    <row r="4869" spans="1:13" x14ac:dyDescent="0.25">
      <c r="A4869" t="s">
        <v>4893</v>
      </c>
      <c r="B4869">
        <v>64</v>
      </c>
      <c r="C4869" t="s">
        <v>13</v>
      </c>
      <c r="D4869">
        <v>124</v>
      </c>
      <c r="E4869">
        <v>207.60923286334801</v>
      </c>
      <c r="F4869">
        <v>33.390724010860701</v>
      </c>
      <c r="G4869" t="s">
        <v>18</v>
      </c>
      <c r="H4869" t="s">
        <v>19</v>
      </c>
      <c r="I4869" t="s">
        <v>26</v>
      </c>
      <c r="J4869">
        <v>3</v>
      </c>
      <c r="K4869">
        <v>29748.09</v>
      </c>
      <c r="L4869" t="s">
        <v>16</v>
      </c>
      <c r="M4869" t="str">
        <f>IF(PatientData[[#This Row],[Age]]&lt;=30,"18-30",IF(PatientData[[#This Row],[Age]]&lt;=40,"31-40",IF(PatientData[[#This Row],[Age]]&lt;=50,"41-50",IF(PatientData[[#This Row],[Age]]&lt;=60,"51-60",IF(PatientData[[#This Row],[Age]]&lt;=70,"61-70",IF(PatientData[[#This Row],[Age]]&lt;=80,"71-80","80+"))))))</f>
        <v>61-70</v>
      </c>
    </row>
    <row r="4870" spans="1:13" x14ac:dyDescent="0.25">
      <c r="A4870" t="s">
        <v>4894</v>
      </c>
      <c r="B4870">
        <v>55</v>
      </c>
      <c r="C4870" t="s">
        <v>25</v>
      </c>
      <c r="D4870">
        <v>102</v>
      </c>
      <c r="E4870" t="s">
        <v>10051</v>
      </c>
      <c r="F4870">
        <v>32.826097314770401</v>
      </c>
      <c r="G4870" t="s">
        <v>36</v>
      </c>
      <c r="H4870" t="s">
        <v>19</v>
      </c>
      <c r="I4870" t="s">
        <v>15</v>
      </c>
      <c r="J4870">
        <v>6</v>
      </c>
      <c r="K4870">
        <v>13680.69</v>
      </c>
      <c r="L4870" t="s">
        <v>23</v>
      </c>
      <c r="M4870" t="str">
        <f>IF(PatientData[[#This Row],[Age]]&lt;=30,"18-30",IF(PatientData[[#This Row],[Age]]&lt;=40,"31-40",IF(PatientData[[#This Row],[Age]]&lt;=50,"41-50",IF(PatientData[[#This Row],[Age]]&lt;=60,"51-60",IF(PatientData[[#This Row],[Age]]&lt;=70,"61-70",IF(PatientData[[#This Row],[Age]]&lt;=80,"71-80","80+"))))))</f>
        <v>51-60</v>
      </c>
    </row>
    <row r="4871" spans="1:13" x14ac:dyDescent="0.25">
      <c r="A4871" t="s">
        <v>4895</v>
      </c>
      <c r="B4871">
        <v>68</v>
      </c>
      <c r="C4871" t="s">
        <v>13</v>
      </c>
      <c r="D4871">
        <v>150</v>
      </c>
      <c r="E4871">
        <v>144.692212996867</v>
      </c>
      <c r="F4871">
        <v>22.9765548073775</v>
      </c>
      <c r="G4871" t="s">
        <v>14</v>
      </c>
      <c r="H4871" t="s">
        <v>19</v>
      </c>
      <c r="I4871" t="s">
        <v>28</v>
      </c>
      <c r="J4871">
        <v>5</v>
      </c>
      <c r="K4871">
        <v>3797.68</v>
      </c>
      <c r="L4871" t="s">
        <v>23</v>
      </c>
      <c r="M4871" t="str">
        <f>IF(PatientData[[#This Row],[Age]]&lt;=30,"18-30",IF(PatientData[[#This Row],[Age]]&lt;=40,"31-40",IF(PatientData[[#This Row],[Age]]&lt;=50,"41-50",IF(PatientData[[#This Row],[Age]]&lt;=60,"51-60",IF(PatientData[[#This Row],[Age]]&lt;=70,"61-70",IF(PatientData[[#This Row],[Age]]&lt;=80,"71-80","80+"))))))</f>
        <v>61-70</v>
      </c>
    </row>
    <row r="4872" spans="1:13" x14ac:dyDescent="0.25">
      <c r="A4872" t="s">
        <v>4896</v>
      </c>
      <c r="B4872">
        <v>63</v>
      </c>
      <c r="C4872" t="s">
        <v>13</v>
      </c>
      <c r="D4872" t="s">
        <v>10051</v>
      </c>
      <c r="E4872">
        <v>220.530870095654</v>
      </c>
      <c r="F4872">
        <v>29.678658046633799</v>
      </c>
      <c r="G4872" t="s">
        <v>14</v>
      </c>
      <c r="H4872" t="s">
        <v>22</v>
      </c>
      <c r="I4872" t="s">
        <v>15</v>
      </c>
      <c r="J4872">
        <v>1</v>
      </c>
      <c r="K4872">
        <v>12891.2</v>
      </c>
      <c r="L4872" t="s">
        <v>23</v>
      </c>
      <c r="M4872" t="str">
        <f>IF(PatientData[[#This Row],[Age]]&lt;=30,"18-30",IF(PatientData[[#This Row],[Age]]&lt;=40,"31-40",IF(PatientData[[#This Row],[Age]]&lt;=50,"41-50",IF(PatientData[[#This Row],[Age]]&lt;=60,"51-60",IF(PatientData[[#This Row],[Age]]&lt;=70,"61-70",IF(PatientData[[#This Row],[Age]]&lt;=80,"71-80","80+"))))))</f>
        <v>61-70</v>
      </c>
    </row>
    <row r="4873" spans="1:13" x14ac:dyDescent="0.25">
      <c r="A4873" t="s">
        <v>4897</v>
      </c>
      <c r="B4873">
        <v>63</v>
      </c>
      <c r="C4873" t="s">
        <v>25</v>
      </c>
      <c r="D4873">
        <v>108</v>
      </c>
      <c r="E4873">
        <v>154.391376454968</v>
      </c>
      <c r="F4873">
        <v>22.9089534593707</v>
      </c>
      <c r="G4873" t="s">
        <v>36</v>
      </c>
      <c r="H4873" t="s">
        <v>19</v>
      </c>
      <c r="I4873" t="s">
        <v>15</v>
      </c>
      <c r="J4873">
        <v>5</v>
      </c>
      <c r="K4873">
        <v>11728.45</v>
      </c>
      <c r="L4873" t="s">
        <v>16</v>
      </c>
      <c r="M4873" t="str">
        <f>IF(PatientData[[#This Row],[Age]]&lt;=30,"18-30",IF(PatientData[[#This Row],[Age]]&lt;=40,"31-40",IF(PatientData[[#This Row],[Age]]&lt;=50,"41-50",IF(PatientData[[#This Row],[Age]]&lt;=60,"51-60",IF(PatientData[[#This Row],[Age]]&lt;=70,"61-70",IF(PatientData[[#This Row],[Age]]&lt;=80,"71-80","80+"))))))</f>
        <v>61-70</v>
      </c>
    </row>
    <row r="4874" spans="1:13" x14ac:dyDescent="0.25">
      <c r="A4874" t="s">
        <v>4898</v>
      </c>
      <c r="B4874">
        <v>57</v>
      </c>
      <c r="C4874" t="s">
        <v>13</v>
      </c>
      <c r="D4874">
        <v>119</v>
      </c>
      <c r="E4874">
        <v>228.04665570263299</v>
      </c>
      <c r="F4874">
        <v>38.066119437096503</v>
      </c>
      <c r="G4874" t="s">
        <v>14</v>
      </c>
      <c r="H4874" t="s">
        <v>19</v>
      </c>
      <c r="I4874" t="s">
        <v>15</v>
      </c>
      <c r="J4874">
        <v>6</v>
      </c>
      <c r="K4874">
        <v>15241.65</v>
      </c>
      <c r="L4874" t="s">
        <v>16</v>
      </c>
      <c r="M4874" t="str">
        <f>IF(PatientData[[#This Row],[Age]]&lt;=30,"18-30",IF(PatientData[[#This Row],[Age]]&lt;=40,"31-40",IF(PatientData[[#This Row],[Age]]&lt;=50,"41-50",IF(PatientData[[#This Row],[Age]]&lt;=60,"51-60",IF(PatientData[[#This Row],[Age]]&lt;=70,"61-70",IF(PatientData[[#This Row],[Age]]&lt;=80,"71-80","80+"))))))</f>
        <v>51-60</v>
      </c>
    </row>
    <row r="4875" spans="1:13" x14ac:dyDescent="0.25">
      <c r="A4875" t="s">
        <v>4899</v>
      </c>
      <c r="B4875">
        <v>50</v>
      </c>
      <c r="C4875" t="s">
        <v>25</v>
      </c>
      <c r="D4875">
        <v>104</v>
      </c>
      <c r="E4875">
        <v>243.74353945368901</v>
      </c>
      <c r="F4875">
        <v>18.4334619372502</v>
      </c>
      <c r="G4875" t="s">
        <v>18</v>
      </c>
      <c r="H4875" t="s">
        <v>22</v>
      </c>
      <c r="I4875" t="s">
        <v>26</v>
      </c>
      <c r="J4875">
        <v>4</v>
      </c>
      <c r="K4875">
        <v>15237.66</v>
      </c>
      <c r="L4875" t="s">
        <v>16</v>
      </c>
      <c r="M4875" t="str">
        <f>IF(PatientData[[#This Row],[Age]]&lt;=30,"18-30",IF(PatientData[[#This Row],[Age]]&lt;=40,"31-40",IF(PatientData[[#This Row],[Age]]&lt;=50,"41-50",IF(PatientData[[#This Row],[Age]]&lt;=60,"51-60",IF(PatientData[[#This Row],[Age]]&lt;=70,"61-70",IF(PatientData[[#This Row],[Age]]&lt;=80,"71-80","80+"))))))</f>
        <v>41-50</v>
      </c>
    </row>
    <row r="4876" spans="1:13" x14ac:dyDescent="0.25">
      <c r="A4876" t="s">
        <v>4900</v>
      </c>
      <c r="B4876">
        <v>80</v>
      </c>
      <c r="C4876" t="s">
        <v>25</v>
      </c>
      <c r="D4876">
        <v>107</v>
      </c>
      <c r="E4876">
        <v>208.754990837261</v>
      </c>
      <c r="F4876">
        <v>32.457591282958397</v>
      </c>
      <c r="G4876" t="s">
        <v>18</v>
      </c>
      <c r="H4876" t="s">
        <v>22</v>
      </c>
      <c r="I4876" t="s">
        <v>26</v>
      </c>
      <c r="J4876">
        <v>5</v>
      </c>
      <c r="K4876" t="s">
        <v>10051</v>
      </c>
      <c r="L4876" t="s">
        <v>16</v>
      </c>
      <c r="M4876" t="str">
        <f>IF(PatientData[[#This Row],[Age]]&lt;=30,"18-30",IF(PatientData[[#This Row],[Age]]&lt;=40,"31-40",IF(PatientData[[#This Row],[Age]]&lt;=50,"41-50",IF(PatientData[[#This Row],[Age]]&lt;=60,"51-60",IF(PatientData[[#This Row],[Age]]&lt;=70,"61-70",IF(PatientData[[#This Row],[Age]]&lt;=80,"71-80","80+"))))))</f>
        <v>71-80</v>
      </c>
    </row>
    <row r="4877" spans="1:13" x14ac:dyDescent="0.25">
      <c r="A4877" t="s">
        <v>4901</v>
      </c>
      <c r="B4877">
        <v>55</v>
      </c>
      <c r="C4877" t="s">
        <v>13</v>
      </c>
      <c r="D4877">
        <v>142</v>
      </c>
      <c r="E4877">
        <v>258.51244931295798</v>
      </c>
      <c r="F4877">
        <v>25.1996470885652</v>
      </c>
      <c r="G4877" t="s">
        <v>14</v>
      </c>
      <c r="H4877" t="s">
        <v>19</v>
      </c>
      <c r="I4877" t="s">
        <v>28</v>
      </c>
      <c r="J4877">
        <v>1</v>
      </c>
      <c r="K4877">
        <v>5535.45</v>
      </c>
      <c r="L4877" t="s">
        <v>16</v>
      </c>
      <c r="M4877" t="str">
        <f>IF(PatientData[[#This Row],[Age]]&lt;=30,"18-30",IF(PatientData[[#This Row],[Age]]&lt;=40,"31-40",IF(PatientData[[#This Row],[Age]]&lt;=50,"41-50",IF(PatientData[[#This Row],[Age]]&lt;=60,"51-60",IF(PatientData[[#This Row],[Age]]&lt;=70,"61-70",IF(PatientData[[#This Row],[Age]]&lt;=80,"71-80","80+"))))))</f>
        <v>51-60</v>
      </c>
    </row>
    <row r="4878" spans="1:13" x14ac:dyDescent="0.25">
      <c r="A4878" t="s">
        <v>4902</v>
      </c>
      <c r="B4878">
        <v>55</v>
      </c>
      <c r="C4878" t="s">
        <v>25</v>
      </c>
      <c r="D4878">
        <v>90</v>
      </c>
      <c r="E4878">
        <v>207.515499029224</v>
      </c>
      <c r="F4878">
        <v>31.9410798274732</v>
      </c>
      <c r="G4878" t="s">
        <v>14</v>
      </c>
      <c r="H4878" t="s">
        <v>19</v>
      </c>
      <c r="I4878" t="s">
        <v>10051</v>
      </c>
      <c r="J4878">
        <v>0</v>
      </c>
      <c r="K4878">
        <v>2605.58</v>
      </c>
      <c r="L4878" t="s">
        <v>16</v>
      </c>
      <c r="M4878" t="str">
        <f>IF(PatientData[[#This Row],[Age]]&lt;=30,"18-30",IF(PatientData[[#This Row],[Age]]&lt;=40,"31-40",IF(PatientData[[#This Row],[Age]]&lt;=50,"41-50",IF(PatientData[[#This Row],[Age]]&lt;=60,"51-60",IF(PatientData[[#This Row],[Age]]&lt;=70,"61-70",IF(PatientData[[#This Row],[Age]]&lt;=80,"71-80","80+"))))))</f>
        <v>51-60</v>
      </c>
    </row>
    <row r="4879" spans="1:13" x14ac:dyDescent="0.25">
      <c r="A4879" t="s">
        <v>4903</v>
      </c>
      <c r="B4879">
        <v>80</v>
      </c>
      <c r="C4879" t="s">
        <v>13</v>
      </c>
      <c r="D4879">
        <v>122</v>
      </c>
      <c r="E4879">
        <v>262.88396391910902</v>
      </c>
      <c r="F4879">
        <v>27.905962238532801</v>
      </c>
      <c r="G4879" t="s">
        <v>14</v>
      </c>
      <c r="H4879" t="s">
        <v>19</v>
      </c>
      <c r="I4879" t="s">
        <v>15</v>
      </c>
      <c r="J4879">
        <v>0</v>
      </c>
      <c r="K4879">
        <v>12379.79</v>
      </c>
      <c r="L4879" t="s">
        <v>23</v>
      </c>
      <c r="M4879" t="str">
        <f>IF(PatientData[[#This Row],[Age]]&lt;=30,"18-30",IF(PatientData[[#This Row],[Age]]&lt;=40,"31-40",IF(PatientData[[#This Row],[Age]]&lt;=50,"41-50",IF(PatientData[[#This Row],[Age]]&lt;=60,"51-60",IF(PatientData[[#This Row],[Age]]&lt;=70,"61-70",IF(PatientData[[#This Row],[Age]]&lt;=80,"71-80","80+"))))))</f>
        <v>71-80</v>
      </c>
    </row>
    <row r="4880" spans="1:13" x14ac:dyDescent="0.25">
      <c r="A4880" t="s">
        <v>4904</v>
      </c>
      <c r="B4880">
        <v>66</v>
      </c>
      <c r="C4880" t="s">
        <v>13</v>
      </c>
      <c r="D4880">
        <v>159</v>
      </c>
      <c r="E4880">
        <v>244.60981049281401</v>
      </c>
      <c r="F4880">
        <v>34.195214922896099</v>
      </c>
      <c r="G4880" t="s">
        <v>14</v>
      </c>
      <c r="H4880" t="s">
        <v>22</v>
      </c>
      <c r="I4880" t="s">
        <v>15</v>
      </c>
      <c r="J4880">
        <v>5</v>
      </c>
      <c r="K4880">
        <v>12018.63</v>
      </c>
      <c r="L4880" t="s">
        <v>16</v>
      </c>
      <c r="M4880" t="str">
        <f>IF(PatientData[[#This Row],[Age]]&lt;=30,"18-30",IF(PatientData[[#This Row],[Age]]&lt;=40,"31-40",IF(PatientData[[#This Row],[Age]]&lt;=50,"41-50",IF(PatientData[[#This Row],[Age]]&lt;=60,"51-60",IF(PatientData[[#This Row],[Age]]&lt;=70,"61-70",IF(PatientData[[#This Row],[Age]]&lt;=80,"71-80","80+"))))))</f>
        <v>61-70</v>
      </c>
    </row>
    <row r="4881" spans="1:13" x14ac:dyDescent="0.25">
      <c r="A4881" t="s">
        <v>4905</v>
      </c>
      <c r="B4881">
        <v>62</v>
      </c>
      <c r="C4881" t="s">
        <v>25</v>
      </c>
      <c r="D4881">
        <v>139</v>
      </c>
      <c r="E4881">
        <v>197.13139818712901</v>
      </c>
      <c r="F4881">
        <v>27.169940189036001</v>
      </c>
      <c r="G4881" t="s">
        <v>14</v>
      </c>
      <c r="H4881" t="s">
        <v>22</v>
      </c>
      <c r="I4881" t="s">
        <v>15</v>
      </c>
      <c r="J4881">
        <v>7</v>
      </c>
      <c r="K4881">
        <v>6546.16</v>
      </c>
      <c r="L4881" t="s">
        <v>16</v>
      </c>
      <c r="M4881" t="str">
        <f>IF(PatientData[[#This Row],[Age]]&lt;=30,"18-30",IF(PatientData[[#This Row],[Age]]&lt;=40,"31-40",IF(PatientData[[#This Row],[Age]]&lt;=50,"41-50",IF(PatientData[[#This Row],[Age]]&lt;=60,"51-60",IF(PatientData[[#This Row],[Age]]&lt;=70,"61-70",IF(PatientData[[#This Row],[Age]]&lt;=80,"71-80","80+"))))))</f>
        <v>61-70</v>
      </c>
    </row>
    <row r="4882" spans="1:13" x14ac:dyDescent="0.25">
      <c r="A4882" t="s">
        <v>4906</v>
      </c>
      <c r="B4882">
        <v>43</v>
      </c>
      <c r="C4882" t="s">
        <v>25</v>
      </c>
      <c r="D4882">
        <v>123</v>
      </c>
      <c r="E4882">
        <v>225.09926351174701</v>
      </c>
      <c r="F4882">
        <v>24.979962870928698</v>
      </c>
      <c r="G4882" t="s">
        <v>18</v>
      </c>
      <c r="H4882" t="s">
        <v>19</v>
      </c>
      <c r="I4882" t="s">
        <v>28</v>
      </c>
      <c r="J4882">
        <v>4</v>
      </c>
      <c r="K4882">
        <v>3442.81</v>
      </c>
      <c r="L4882" t="s">
        <v>16</v>
      </c>
      <c r="M4882" t="str">
        <f>IF(PatientData[[#This Row],[Age]]&lt;=30,"18-30",IF(PatientData[[#This Row],[Age]]&lt;=40,"31-40",IF(PatientData[[#This Row],[Age]]&lt;=50,"41-50",IF(PatientData[[#This Row],[Age]]&lt;=60,"51-60",IF(PatientData[[#This Row],[Age]]&lt;=70,"61-70",IF(PatientData[[#This Row],[Age]]&lt;=80,"71-80","80+"))))))</f>
        <v>41-50</v>
      </c>
    </row>
    <row r="4883" spans="1:13" x14ac:dyDescent="0.25">
      <c r="A4883" t="s">
        <v>4907</v>
      </c>
      <c r="B4883">
        <v>47</v>
      </c>
      <c r="C4883" t="s">
        <v>25</v>
      </c>
      <c r="D4883">
        <v>97</v>
      </c>
      <c r="E4883">
        <v>195.12418100164501</v>
      </c>
      <c r="F4883">
        <v>29.343694741733199</v>
      </c>
      <c r="G4883" t="s">
        <v>14</v>
      </c>
      <c r="H4883" t="s">
        <v>19</v>
      </c>
      <c r="I4883" t="s">
        <v>15</v>
      </c>
      <c r="J4883">
        <v>1</v>
      </c>
      <c r="K4883">
        <v>7689.25</v>
      </c>
      <c r="L4883" t="s">
        <v>23</v>
      </c>
      <c r="M4883" t="str">
        <f>IF(PatientData[[#This Row],[Age]]&lt;=30,"18-30",IF(PatientData[[#This Row],[Age]]&lt;=40,"31-40",IF(PatientData[[#This Row],[Age]]&lt;=50,"41-50",IF(PatientData[[#This Row],[Age]]&lt;=60,"51-60",IF(PatientData[[#This Row],[Age]]&lt;=70,"61-70",IF(PatientData[[#This Row],[Age]]&lt;=80,"71-80","80+"))))))</f>
        <v>41-50</v>
      </c>
    </row>
    <row r="4884" spans="1:13" x14ac:dyDescent="0.25">
      <c r="A4884" t="s">
        <v>4908</v>
      </c>
      <c r="B4884">
        <v>39</v>
      </c>
      <c r="C4884" t="s">
        <v>13</v>
      </c>
      <c r="D4884">
        <v>171</v>
      </c>
      <c r="E4884">
        <v>251.21294361211301</v>
      </c>
      <c r="F4884">
        <v>28.365926070456599</v>
      </c>
      <c r="G4884" t="s">
        <v>18</v>
      </c>
      <c r="H4884" t="s">
        <v>19</v>
      </c>
      <c r="I4884" t="s">
        <v>15</v>
      </c>
      <c r="J4884">
        <v>2</v>
      </c>
      <c r="K4884">
        <v>13354.16</v>
      </c>
      <c r="L4884" t="s">
        <v>10051</v>
      </c>
      <c r="M4884" t="str">
        <f>IF(PatientData[[#This Row],[Age]]&lt;=30,"18-30",IF(PatientData[[#This Row],[Age]]&lt;=40,"31-40",IF(PatientData[[#This Row],[Age]]&lt;=50,"41-50",IF(PatientData[[#This Row],[Age]]&lt;=60,"51-60",IF(PatientData[[#This Row],[Age]]&lt;=70,"61-70",IF(PatientData[[#This Row],[Age]]&lt;=80,"71-80","80+"))))))</f>
        <v>31-40</v>
      </c>
    </row>
    <row r="4885" spans="1:13" x14ac:dyDescent="0.25">
      <c r="A4885" t="s">
        <v>4909</v>
      </c>
      <c r="B4885">
        <v>65</v>
      </c>
      <c r="C4885" t="s">
        <v>25</v>
      </c>
      <c r="D4885">
        <v>147</v>
      </c>
      <c r="E4885">
        <v>198.965106708083</v>
      </c>
      <c r="F4885">
        <v>17.8802010752044</v>
      </c>
      <c r="G4885" t="s">
        <v>14</v>
      </c>
      <c r="H4885" t="s">
        <v>22</v>
      </c>
      <c r="I4885" t="s">
        <v>15</v>
      </c>
      <c r="J4885">
        <v>2</v>
      </c>
      <c r="K4885">
        <v>6212.71</v>
      </c>
      <c r="L4885" t="s">
        <v>43</v>
      </c>
      <c r="M4885" t="str">
        <f>IF(PatientData[[#This Row],[Age]]&lt;=30,"18-30",IF(PatientData[[#This Row],[Age]]&lt;=40,"31-40",IF(PatientData[[#This Row],[Age]]&lt;=50,"41-50",IF(PatientData[[#This Row],[Age]]&lt;=60,"51-60",IF(PatientData[[#This Row],[Age]]&lt;=70,"61-70",IF(PatientData[[#This Row],[Age]]&lt;=80,"71-80","80+"))))))</f>
        <v>61-70</v>
      </c>
    </row>
    <row r="4886" spans="1:13" x14ac:dyDescent="0.25">
      <c r="A4886" t="s">
        <v>4910</v>
      </c>
      <c r="B4886">
        <v>43</v>
      </c>
      <c r="C4886" t="s">
        <v>25</v>
      </c>
      <c r="D4886">
        <v>114</v>
      </c>
      <c r="E4886">
        <v>220.702313503331</v>
      </c>
      <c r="F4886">
        <v>34.8411586636865</v>
      </c>
      <c r="G4886" t="s">
        <v>14</v>
      </c>
      <c r="H4886" t="s">
        <v>19</v>
      </c>
      <c r="I4886" t="s">
        <v>28</v>
      </c>
      <c r="J4886">
        <v>2</v>
      </c>
      <c r="K4886">
        <v>1455.74</v>
      </c>
      <c r="L4886" t="s">
        <v>16</v>
      </c>
      <c r="M4886" t="str">
        <f>IF(PatientData[[#This Row],[Age]]&lt;=30,"18-30",IF(PatientData[[#This Row],[Age]]&lt;=40,"31-40",IF(PatientData[[#This Row],[Age]]&lt;=50,"41-50",IF(PatientData[[#This Row],[Age]]&lt;=60,"51-60",IF(PatientData[[#This Row],[Age]]&lt;=70,"61-70",IF(PatientData[[#This Row],[Age]]&lt;=80,"71-80","80+"))))))</f>
        <v>41-50</v>
      </c>
    </row>
    <row r="4887" spans="1:13" x14ac:dyDescent="0.25">
      <c r="A4887" t="s">
        <v>4911</v>
      </c>
      <c r="B4887">
        <v>62</v>
      </c>
      <c r="C4887" t="s">
        <v>13</v>
      </c>
      <c r="D4887">
        <v>108</v>
      </c>
      <c r="E4887">
        <v>193.78389908036399</v>
      </c>
      <c r="F4887">
        <v>29.910994622724001</v>
      </c>
      <c r="G4887" t="s">
        <v>18</v>
      </c>
      <c r="H4887" t="s">
        <v>22</v>
      </c>
      <c r="I4887" t="s">
        <v>26</v>
      </c>
      <c r="J4887">
        <v>3</v>
      </c>
      <c r="K4887">
        <v>16775.080000000002</v>
      </c>
      <c r="L4887" t="s">
        <v>23</v>
      </c>
      <c r="M4887" t="str">
        <f>IF(PatientData[[#This Row],[Age]]&lt;=30,"18-30",IF(PatientData[[#This Row],[Age]]&lt;=40,"31-40",IF(PatientData[[#This Row],[Age]]&lt;=50,"41-50",IF(PatientData[[#This Row],[Age]]&lt;=60,"51-60",IF(PatientData[[#This Row],[Age]]&lt;=70,"61-70",IF(PatientData[[#This Row],[Age]]&lt;=80,"71-80","80+"))))))</f>
        <v>61-70</v>
      </c>
    </row>
    <row r="4888" spans="1:13" x14ac:dyDescent="0.25">
      <c r="A4888" t="s">
        <v>4912</v>
      </c>
      <c r="B4888">
        <v>79</v>
      </c>
      <c r="C4888" t="s">
        <v>25</v>
      </c>
      <c r="D4888" t="s">
        <v>10051</v>
      </c>
      <c r="E4888">
        <v>131.479115546858</v>
      </c>
      <c r="F4888">
        <v>32.419130526675502</v>
      </c>
      <c r="G4888" t="s">
        <v>14</v>
      </c>
      <c r="H4888" t="s">
        <v>19</v>
      </c>
      <c r="I4888" t="s">
        <v>28</v>
      </c>
      <c r="J4888">
        <v>2</v>
      </c>
      <c r="K4888">
        <v>3317.01</v>
      </c>
      <c r="L4888" t="s">
        <v>23</v>
      </c>
      <c r="M4888" t="str">
        <f>IF(PatientData[[#This Row],[Age]]&lt;=30,"18-30",IF(PatientData[[#This Row],[Age]]&lt;=40,"31-40",IF(PatientData[[#This Row],[Age]]&lt;=50,"41-50",IF(PatientData[[#This Row],[Age]]&lt;=60,"51-60",IF(PatientData[[#This Row],[Age]]&lt;=70,"61-70",IF(PatientData[[#This Row],[Age]]&lt;=80,"71-80","80+"))))))</f>
        <v>71-80</v>
      </c>
    </row>
    <row r="4889" spans="1:13" x14ac:dyDescent="0.25">
      <c r="A4889" t="s">
        <v>4913</v>
      </c>
      <c r="B4889">
        <v>48</v>
      </c>
      <c r="C4889" t="s">
        <v>25</v>
      </c>
      <c r="D4889">
        <v>138</v>
      </c>
      <c r="E4889">
        <v>310.15743665176899</v>
      </c>
      <c r="F4889">
        <v>31.331588507539401</v>
      </c>
      <c r="G4889" t="s">
        <v>14</v>
      </c>
      <c r="H4889" t="s">
        <v>10051</v>
      </c>
      <c r="I4889" t="s">
        <v>26</v>
      </c>
      <c r="J4889">
        <v>4</v>
      </c>
      <c r="K4889">
        <v>20526.64</v>
      </c>
      <c r="L4889" t="s">
        <v>23</v>
      </c>
      <c r="M4889" t="str">
        <f>IF(PatientData[[#This Row],[Age]]&lt;=30,"18-30",IF(PatientData[[#This Row],[Age]]&lt;=40,"31-40",IF(PatientData[[#This Row],[Age]]&lt;=50,"41-50",IF(PatientData[[#This Row],[Age]]&lt;=60,"51-60",IF(PatientData[[#This Row],[Age]]&lt;=70,"61-70",IF(PatientData[[#This Row],[Age]]&lt;=80,"71-80","80+"))))))</f>
        <v>41-50</v>
      </c>
    </row>
    <row r="4890" spans="1:13" x14ac:dyDescent="0.25">
      <c r="A4890" t="s">
        <v>4914</v>
      </c>
      <c r="B4890">
        <v>86</v>
      </c>
      <c r="C4890" t="s">
        <v>25</v>
      </c>
      <c r="D4890">
        <v>90</v>
      </c>
      <c r="E4890">
        <v>235.59461818139701</v>
      </c>
      <c r="F4890">
        <v>30.022337123805301</v>
      </c>
      <c r="G4890" t="s">
        <v>14</v>
      </c>
      <c r="H4890" t="s">
        <v>19</v>
      </c>
      <c r="I4890" t="s">
        <v>10051</v>
      </c>
      <c r="J4890">
        <v>3</v>
      </c>
      <c r="K4890">
        <v>3483.68</v>
      </c>
      <c r="L4890" t="s">
        <v>16</v>
      </c>
      <c r="M4890" t="str">
        <f>IF(PatientData[[#This Row],[Age]]&lt;=30,"18-30",IF(PatientData[[#This Row],[Age]]&lt;=40,"31-40",IF(PatientData[[#This Row],[Age]]&lt;=50,"41-50",IF(PatientData[[#This Row],[Age]]&lt;=60,"51-60",IF(PatientData[[#This Row],[Age]]&lt;=70,"61-70",IF(PatientData[[#This Row],[Age]]&lt;=80,"71-80","80+"))))))</f>
        <v>80+</v>
      </c>
    </row>
    <row r="4891" spans="1:13" x14ac:dyDescent="0.25">
      <c r="A4891" t="s">
        <v>4915</v>
      </c>
      <c r="B4891">
        <v>71</v>
      </c>
      <c r="C4891" t="s">
        <v>25</v>
      </c>
      <c r="D4891">
        <v>95</v>
      </c>
      <c r="E4891">
        <v>249.19684787619599</v>
      </c>
      <c r="F4891">
        <v>23.9499563426908</v>
      </c>
      <c r="G4891" t="s">
        <v>14</v>
      </c>
      <c r="H4891" t="s">
        <v>19</v>
      </c>
      <c r="I4891" t="s">
        <v>28</v>
      </c>
      <c r="J4891">
        <v>2</v>
      </c>
      <c r="K4891">
        <v>5347.52</v>
      </c>
      <c r="L4891" t="s">
        <v>16</v>
      </c>
      <c r="M4891" t="str">
        <f>IF(PatientData[[#This Row],[Age]]&lt;=30,"18-30",IF(PatientData[[#This Row],[Age]]&lt;=40,"31-40",IF(PatientData[[#This Row],[Age]]&lt;=50,"41-50",IF(PatientData[[#This Row],[Age]]&lt;=60,"51-60",IF(PatientData[[#This Row],[Age]]&lt;=70,"61-70",IF(PatientData[[#This Row],[Age]]&lt;=80,"71-80","80+"))))))</f>
        <v>71-80</v>
      </c>
    </row>
    <row r="4892" spans="1:13" x14ac:dyDescent="0.25">
      <c r="A4892" t="s">
        <v>4916</v>
      </c>
      <c r="B4892">
        <v>49</v>
      </c>
      <c r="C4892" t="s">
        <v>25</v>
      </c>
      <c r="D4892">
        <v>106</v>
      </c>
      <c r="E4892">
        <v>236.86673990281301</v>
      </c>
      <c r="F4892">
        <v>29.569353023232299</v>
      </c>
      <c r="G4892" t="s">
        <v>14</v>
      </c>
      <c r="H4892" t="s">
        <v>19</v>
      </c>
      <c r="I4892" t="s">
        <v>15</v>
      </c>
      <c r="J4892">
        <v>1</v>
      </c>
      <c r="K4892">
        <v>4821.58</v>
      </c>
      <c r="L4892" t="s">
        <v>16</v>
      </c>
      <c r="M4892" t="str">
        <f>IF(PatientData[[#This Row],[Age]]&lt;=30,"18-30",IF(PatientData[[#This Row],[Age]]&lt;=40,"31-40",IF(PatientData[[#This Row],[Age]]&lt;=50,"41-50",IF(PatientData[[#This Row],[Age]]&lt;=60,"51-60",IF(PatientData[[#This Row],[Age]]&lt;=70,"61-70",IF(PatientData[[#This Row],[Age]]&lt;=80,"71-80","80+"))))))</f>
        <v>41-50</v>
      </c>
    </row>
    <row r="4893" spans="1:13" x14ac:dyDescent="0.25">
      <c r="A4893" t="s">
        <v>4917</v>
      </c>
      <c r="B4893">
        <v>67</v>
      </c>
      <c r="C4893" t="s">
        <v>25</v>
      </c>
      <c r="D4893">
        <v>115</v>
      </c>
      <c r="E4893">
        <v>278.74135608967703</v>
      </c>
      <c r="F4893">
        <v>27.496529778734001</v>
      </c>
      <c r="G4893" t="s">
        <v>14</v>
      </c>
      <c r="H4893" t="s">
        <v>19</v>
      </c>
      <c r="I4893" t="s">
        <v>15</v>
      </c>
      <c r="J4893">
        <v>5</v>
      </c>
      <c r="K4893">
        <v>7128.68</v>
      </c>
      <c r="L4893" t="s">
        <v>23</v>
      </c>
      <c r="M4893" t="str">
        <f>IF(PatientData[[#This Row],[Age]]&lt;=30,"18-30",IF(PatientData[[#This Row],[Age]]&lt;=40,"31-40",IF(PatientData[[#This Row],[Age]]&lt;=50,"41-50",IF(PatientData[[#This Row],[Age]]&lt;=60,"51-60",IF(PatientData[[#This Row],[Age]]&lt;=70,"61-70",IF(PatientData[[#This Row],[Age]]&lt;=80,"71-80","80+"))))))</f>
        <v>61-70</v>
      </c>
    </row>
    <row r="4894" spans="1:13" x14ac:dyDescent="0.25">
      <c r="A4894" t="s">
        <v>4918</v>
      </c>
      <c r="B4894">
        <v>38</v>
      </c>
      <c r="C4894" t="s">
        <v>25</v>
      </c>
      <c r="D4894">
        <v>124</v>
      </c>
      <c r="E4894">
        <v>214.66429483184601</v>
      </c>
      <c r="F4894">
        <v>29.935824864322498</v>
      </c>
      <c r="G4894" t="s">
        <v>18</v>
      </c>
      <c r="H4894" t="s">
        <v>19</v>
      </c>
      <c r="I4894" t="s">
        <v>15</v>
      </c>
      <c r="J4894">
        <v>1</v>
      </c>
      <c r="K4894">
        <v>10268.6</v>
      </c>
      <c r="L4894" t="s">
        <v>20</v>
      </c>
      <c r="M4894" t="str">
        <f>IF(PatientData[[#This Row],[Age]]&lt;=30,"18-30",IF(PatientData[[#This Row],[Age]]&lt;=40,"31-40",IF(PatientData[[#This Row],[Age]]&lt;=50,"41-50",IF(PatientData[[#This Row],[Age]]&lt;=60,"51-60",IF(PatientData[[#This Row],[Age]]&lt;=70,"61-70",IF(PatientData[[#This Row],[Age]]&lt;=80,"71-80","80+"))))))</f>
        <v>31-40</v>
      </c>
    </row>
    <row r="4895" spans="1:13" x14ac:dyDescent="0.25">
      <c r="A4895" t="s">
        <v>4919</v>
      </c>
      <c r="B4895">
        <v>64</v>
      </c>
      <c r="C4895" t="s">
        <v>13</v>
      </c>
      <c r="D4895">
        <v>131</v>
      </c>
      <c r="E4895">
        <v>257.88230966633199</v>
      </c>
      <c r="F4895">
        <v>29.6329506986952</v>
      </c>
      <c r="G4895" t="s">
        <v>36</v>
      </c>
      <c r="H4895" t="s">
        <v>19</v>
      </c>
      <c r="I4895" t="s">
        <v>26</v>
      </c>
      <c r="J4895">
        <v>3</v>
      </c>
      <c r="K4895">
        <v>4785.17</v>
      </c>
      <c r="L4895" t="s">
        <v>16</v>
      </c>
      <c r="M4895" t="str">
        <f>IF(PatientData[[#This Row],[Age]]&lt;=30,"18-30",IF(PatientData[[#This Row],[Age]]&lt;=40,"31-40",IF(PatientData[[#This Row],[Age]]&lt;=50,"41-50",IF(PatientData[[#This Row],[Age]]&lt;=60,"51-60",IF(PatientData[[#This Row],[Age]]&lt;=70,"61-70",IF(PatientData[[#This Row],[Age]]&lt;=80,"71-80","80+"))))))</f>
        <v>61-70</v>
      </c>
    </row>
    <row r="4896" spans="1:13" x14ac:dyDescent="0.25">
      <c r="A4896" t="s">
        <v>4920</v>
      </c>
      <c r="B4896">
        <v>67</v>
      </c>
      <c r="C4896" t="s">
        <v>25</v>
      </c>
      <c r="D4896">
        <v>163</v>
      </c>
      <c r="E4896">
        <v>202.76614329536699</v>
      </c>
      <c r="F4896">
        <v>27.300699961548599</v>
      </c>
      <c r="G4896" t="s">
        <v>14</v>
      </c>
      <c r="H4896" t="s">
        <v>22</v>
      </c>
      <c r="I4896" t="s">
        <v>26</v>
      </c>
      <c r="J4896">
        <v>1</v>
      </c>
      <c r="K4896">
        <v>9751.02</v>
      </c>
      <c r="L4896" t="s">
        <v>16</v>
      </c>
      <c r="M4896" t="str">
        <f>IF(PatientData[[#This Row],[Age]]&lt;=30,"18-30",IF(PatientData[[#This Row],[Age]]&lt;=40,"31-40",IF(PatientData[[#This Row],[Age]]&lt;=50,"41-50",IF(PatientData[[#This Row],[Age]]&lt;=60,"51-60",IF(PatientData[[#This Row],[Age]]&lt;=70,"61-70",IF(PatientData[[#This Row],[Age]]&lt;=80,"71-80","80+"))))))</f>
        <v>61-70</v>
      </c>
    </row>
    <row r="4897" spans="1:13" x14ac:dyDescent="0.25">
      <c r="A4897" t="s">
        <v>4921</v>
      </c>
      <c r="B4897">
        <v>55</v>
      </c>
      <c r="C4897" t="s">
        <v>25</v>
      </c>
      <c r="D4897" t="s">
        <v>10051</v>
      </c>
      <c r="E4897">
        <v>218.65241313182099</v>
      </c>
      <c r="F4897">
        <v>28.0030159266555</v>
      </c>
      <c r="G4897" t="s">
        <v>18</v>
      </c>
      <c r="H4897" t="s">
        <v>19</v>
      </c>
      <c r="I4897" t="s">
        <v>15</v>
      </c>
      <c r="J4897">
        <v>1</v>
      </c>
      <c r="K4897" t="s">
        <v>10051</v>
      </c>
      <c r="L4897" t="s">
        <v>16</v>
      </c>
      <c r="M4897" t="str">
        <f>IF(PatientData[[#This Row],[Age]]&lt;=30,"18-30",IF(PatientData[[#This Row],[Age]]&lt;=40,"31-40",IF(PatientData[[#This Row],[Age]]&lt;=50,"41-50",IF(PatientData[[#This Row],[Age]]&lt;=60,"51-60",IF(PatientData[[#This Row],[Age]]&lt;=70,"61-70",IF(PatientData[[#This Row],[Age]]&lt;=80,"71-80","80+"))))))</f>
        <v>51-60</v>
      </c>
    </row>
    <row r="4898" spans="1:13" x14ac:dyDescent="0.25">
      <c r="A4898" t="s">
        <v>4922</v>
      </c>
      <c r="B4898">
        <v>42</v>
      </c>
      <c r="C4898" t="s">
        <v>13</v>
      </c>
      <c r="D4898">
        <v>90</v>
      </c>
      <c r="E4898">
        <v>179.78414144782499</v>
      </c>
      <c r="F4898">
        <v>29.5286867094798</v>
      </c>
      <c r="G4898" t="s">
        <v>36</v>
      </c>
      <c r="H4898" t="s">
        <v>19</v>
      </c>
      <c r="I4898" t="s">
        <v>15</v>
      </c>
      <c r="J4898">
        <v>6</v>
      </c>
      <c r="K4898">
        <v>8732.6</v>
      </c>
      <c r="L4898" t="s">
        <v>23</v>
      </c>
      <c r="M4898" t="str">
        <f>IF(PatientData[[#This Row],[Age]]&lt;=30,"18-30",IF(PatientData[[#This Row],[Age]]&lt;=40,"31-40",IF(PatientData[[#This Row],[Age]]&lt;=50,"41-50",IF(PatientData[[#This Row],[Age]]&lt;=60,"51-60",IF(PatientData[[#This Row],[Age]]&lt;=70,"61-70",IF(PatientData[[#This Row],[Age]]&lt;=80,"71-80","80+"))))))</f>
        <v>41-50</v>
      </c>
    </row>
    <row r="4899" spans="1:13" x14ac:dyDescent="0.25">
      <c r="A4899" t="s">
        <v>4923</v>
      </c>
      <c r="B4899">
        <v>38</v>
      </c>
      <c r="C4899" t="s">
        <v>13</v>
      </c>
      <c r="D4899">
        <v>133</v>
      </c>
      <c r="E4899">
        <v>198.27923459016199</v>
      </c>
      <c r="F4899">
        <v>34.714796670867401</v>
      </c>
      <c r="G4899" t="s">
        <v>14</v>
      </c>
      <c r="H4899" t="s">
        <v>19</v>
      </c>
      <c r="I4899" t="s">
        <v>28</v>
      </c>
      <c r="J4899">
        <v>3</v>
      </c>
      <c r="K4899">
        <v>2712.56</v>
      </c>
      <c r="L4899" t="s">
        <v>16</v>
      </c>
      <c r="M4899" t="str">
        <f>IF(PatientData[[#This Row],[Age]]&lt;=30,"18-30",IF(PatientData[[#This Row],[Age]]&lt;=40,"31-40",IF(PatientData[[#This Row],[Age]]&lt;=50,"41-50",IF(PatientData[[#This Row],[Age]]&lt;=60,"51-60",IF(PatientData[[#This Row],[Age]]&lt;=70,"61-70",IF(PatientData[[#This Row],[Age]]&lt;=80,"71-80","80+"))))))</f>
        <v>31-40</v>
      </c>
    </row>
    <row r="4900" spans="1:13" x14ac:dyDescent="0.25">
      <c r="A4900" t="s">
        <v>4924</v>
      </c>
      <c r="B4900">
        <v>36</v>
      </c>
      <c r="C4900" t="s">
        <v>25</v>
      </c>
      <c r="D4900">
        <v>126</v>
      </c>
      <c r="E4900">
        <v>189.33634906219601</v>
      </c>
      <c r="F4900">
        <v>29.5205713450739</v>
      </c>
      <c r="G4900" t="s">
        <v>14</v>
      </c>
      <c r="H4900" t="s">
        <v>22</v>
      </c>
      <c r="I4900" t="s">
        <v>15</v>
      </c>
      <c r="J4900">
        <v>4</v>
      </c>
      <c r="K4900">
        <v>9491.2999999999993</v>
      </c>
      <c r="L4900" t="s">
        <v>20</v>
      </c>
      <c r="M4900" t="str">
        <f>IF(PatientData[[#This Row],[Age]]&lt;=30,"18-30",IF(PatientData[[#This Row],[Age]]&lt;=40,"31-40",IF(PatientData[[#This Row],[Age]]&lt;=50,"41-50",IF(PatientData[[#This Row],[Age]]&lt;=60,"51-60",IF(PatientData[[#This Row],[Age]]&lt;=70,"61-70",IF(PatientData[[#This Row],[Age]]&lt;=80,"71-80","80+"))))))</f>
        <v>31-40</v>
      </c>
    </row>
    <row r="4901" spans="1:13" x14ac:dyDescent="0.25">
      <c r="A4901" t="s">
        <v>4925</v>
      </c>
      <c r="B4901">
        <v>72</v>
      </c>
      <c r="C4901" t="s">
        <v>25</v>
      </c>
      <c r="D4901">
        <v>139</v>
      </c>
      <c r="E4901">
        <v>277.79625763473001</v>
      </c>
      <c r="F4901">
        <v>27.476212086040299</v>
      </c>
      <c r="G4901" t="s">
        <v>36</v>
      </c>
      <c r="H4901" t="s">
        <v>19</v>
      </c>
      <c r="I4901" t="s">
        <v>26</v>
      </c>
      <c r="J4901">
        <v>8</v>
      </c>
      <c r="K4901">
        <v>24772.69</v>
      </c>
      <c r="L4901" t="s">
        <v>20</v>
      </c>
      <c r="M4901" t="str">
        <f>IF(PatientData[[#This Row],[Age]]&lt;=30,"18-30",IF(PatientData[[#This Row],[Age]]&lt;=40,"31-40",IF(PatientData[[#This Row],[Age]]&lt;=50,"41-50",IF(PatientData[[#This Row],[Age]]&lt;=60,"51-60",IF(PatientData[[#This Row],[Age]]&lt;=70,"61-70",IF(PatientData[[#This Row],[Age]]&lt;=80,"71-80","80+"))))))</f>
        <v>71-80</v>
      </c>
    </row>
    <row r="4902" spans="1:13" x14ac:dyDescent="0.25">
      <c r="A4902" t="s">
        <v>4926</v>
      </c>
      <c r="B4902">
        <v>58</v>
      </c>
      <c r="C4902" t="s">
        <v>13</v>
      </c>
      <c r="D4902">
        <v>122</v>
      </c>
      <c r="E4902">
        <v>208.77384290059601</v>
      </c>
      <c r="F4902">
        <v>26.876563753861699</v>
      </c>
      <c r="G4902" t="s">
        <v>10051</v>
      </c>
      <c r="H4902" t="s">
        <v>19</v>
      </c>
      <c r="I4902" t="s">
        <v>26</v>
      </c>
      <c r="J4902">
        <v>5</v>
      </c>
      <c r="K4902">
        <v>22484.880000000001</v>
      </c>
      <c r="L4902" t="s">
        <v>23</v>
      </c>
      <c r="M4902" t="str">
        <f>IF(PatientData[[#This Row],[Age]]&lt;=30,"18-30",IF(PatientData[[#This Row],[Age]]&lt;=40,"31-40",IF(PatientData[[#This Row],[Age]]&lt;=50,"41-50",IF(PatientData[[#This Row],[Age]]&lt;=60,"51-60",IF(PatientData[[#This Row],[Age]]&lt;=70,"61-70",IF(PatientData[[#This Row],[Age]]&lt;=80,"71-80","80+"))))))</f>
        <v>51-60</v>
      </c>
    </row>
    <row r="4903" spans="1:13" x14ac:dyDescent="0.25">
      <c r="A4903" t="s">
        <v>4927</v>
      </c>
      <c r="B4903">
        <v>48</v>
      </c>
      <c r="C4903" t="s">
        <v>25</v>
      </c>
      <c r="D4903">
        <v>163</v>
      </c>
      <c r="E4903">
        <v>200.32491986050201</v>
      </c>
      <c r="F4903">
        <v>24.6559530101188</v>
      </c>
      <c r="G4903" t="s">
        <v>14</v>
      </c>
      <c r="H4903" t="s">
        <v>22</v>
      </c>
      <c r="I4903" t="s">
        <v>26</v>
      </c>
      <c r="J4903">
        <v>3</v>
      </c>
      <c r="K4903">
        <v>15435.72</v>
      </c>
      <c r="L4903" t="s">
        <v>23</v>
      </c>
      <c r="M4903" t="str">
        <f>IF(PatientData[[#This Row],[Age]]&lt;=30,"18-30",IF(PatientData[[#This Row],[Age]]&lt;=40,"31-40",IF(PatientData[[#This Row],[Age]]&lt;=50,"41-50",IF(PatientData[[#This Row],[Age]]&lt;=60,"51-60",IF(PatientData[[#This Row],[Age]]&lt;=70,"61-70",IF(PatientData[[#This Row],[Age]]&lt;=80,"71-80","80+"))))))</f>
        <v>41-50</v>
      </c>
    </row>
    <row r="4904" spans="1:13" x14ac:dyDescent="0.25">
      <c r="A4904" t="s">
        <v>4928</v>
      </c>
      <c r="B4904">
        <v>64</v>
      </c>
      <c r="C4904" t="s">
        <v>13</v>
      </c>
      <c r="D4904">
        <v>108</v>
      </c>
      <c r="E4904">
        <v>269.20408732292901</v>
      </c>
      <c r="F4904">
        <v>28.486825841046201</v>
      </c>
      <c r="G4904" t="s">
        <v>10051</v>
      </c>
      <c r="H4904" t="s">
        <v>19</v>
      </c>
      <c r="I4904" t="s">
        <v>15</v>
      </c>
      <c r="J4904">
        <v>3</v>
      </c>
      <c r="K4904">
        <v>12232.05</v>
      </c>
      <c r="L4904" t="s">
        <v>16</v>
      </c>
      <c r="M4904" t="str">
        <f>IF(PatientData[[#This Row],[Age]]&lt;=30,"18-30",IF(PatientData[[#This Row],[Age]]&lt;=40,"31-40",IF(PatientData[[#This Row],[Age]]&lt;=50,"41-50",IF(PatientData[[#This Row],[Age]]&lt;=60,"51-60",IF(PatientData[[#This Row],[Age]]&lt;=70,"61-70",IF(PatientData[[#This Row],[Age]]&lt;=80,"71-80","80+"))))))</f>
        <v>61-70</v>
      </c>
    </row>
    <row r="4905" spans="1:13" x14ac:dyDescent="0.25">
      <c r="A4905" t="s">
        <v>4929</v>
      </c>
      <c r="B4905">
        <v>35</v>
      </c>
      <c r="C4905" t="s">
        <v>13</v>
      </c>
      <c r="D4905">
        <v>151</v>
      </c>
      <c r="E4905">
        <v>167.53336392528399</v>
      </c>
      <c r="F4905">
        <v>29.797818033650401</v>
      </c>
      <c r="G4905" t="s">
        <v>36</v>
      </c>
      <c r="H4905" t="s">
        <v>22</v>
      </c>
      <c r="I4905" t="s">
        <v>26</v>
      </c>
      <c r="J4905">
        <v>3</v>
      </c>
      <c r="K4905">
        <v>3678.08</v>
      </c>
      <c r="L4905" t="s">
        <v>23</v>
      </c>
      <c r="M4905" t="str">
        <f>IF(PatientData[[#This Row],[Age]]&lt;=30,"18-30",IF(PatientData[[#This Row],[Age]]&lt;=40,"31-40",IF(PatientData[[#This Row],[Age]]&lt;=50,"41-50",IF(PatientData[[#This Row],[Age]]&lt;=60,"51-60",IF(PatientData[[#This Row],[Age]]&lt;=70,"61-70",IF(PatientData[[#This Row],[Age]]&lt;=80,"71-80","80+"))))))</f>
        <v>31-40</v>
      </c>
    </row>
    <row r="4906" spans="1:13" x14ac:dyDescent="0.25">
      <c r="A4906" t="s">
        <v>4930</v>
      </c>
      <c r="B4906">
        <v>52</v>
      </c>
      <c r="C4906" t="s">
        <v>13</v>
      </c>
      <c r="D4906">
        <v>138</v>
      </c>
      <c r="E4906">
        <v>227.308621050592</v>
      </c>
      <c r="F4906">
        <v>25.865488313698101</v>
      </c>
      <c r="G4906" t="s">
        <v>14</v>
      </c>
      <c r="H4906" t="s">
        <v>19</v>
      </c>
      <c r="I4906" t="s">
        <v>28</v>
      </c>
      <c r="J4906">
        <v>3</v>
      </c>
      <c r="K4906">
        <v>2778.54</v>
      </c>
      <c r="L4906" t="s">
        <v>23</v>
      </c>
      <c r="M4906" t="str">
        <f>IF(PatientData[[#This Row],[Age]]&lt;=30,"18-30",IF(PatientData[[#This Row],[Age]]&lt;=40,"31-40",IF(PatientData[[#This Row],[Age]]&lt;=50,"41-50",IF(PatientData[[#This Row],[Age]]&lt;=60,"51-60",IF(PatientData[[#This Row],[Age]]&lt;=70,"61-70",IF(PatientData[[#This Row],[Age]]&lt;=80,"71-80","80+"))))))</f>
        <v>51-60</v>
      </c>
    </row>
    <row r="4907" spans="1:13" x14ac:dyDescent="0.25">
      <c r="A4907" t="s">
        <v>4931</v>
      </c>
      <c r="B4907">
        <v>58</v>
      </c>
      <c r="C4907" t="s">
        <v>13</v>
      </c>
      <c r="D4907">
        <v>116</v>
      </c>
      <c r="E4907">
        <v>203.91038205083601</v>
      </c>
      <c r="F4907">
        <v>33.532170229594698</v>
      </c>
      <c r="G4907" t="s">
        <v>14</v>
      </c>
      <c r="H4907" t="s">
        <v>19</v>
      </c>
      <c r="I4907" t="s">
        <v>28</v>
      </c>
      <c r="J4907">
        <v>5</v>
      </c>
      <c r="K4907">
        <v>6295.95</v>
      </c>
      <c r="L4907" t="s">
        <v>16</v>
      </c>
      <c r="M4907" t="str">
        <f>IF(PatientData[[#This Row],[Age]]&lt;=30,"18-30",IF(PatientData[[#This Row],[Age]]&lt;=40,"31-40",IF(PatientData[[#This Row],[Age]]&lt;=50,"41-50",IF(PatientData[[#This Row],[Age]]&lt;=60,"51-60",IF(PatientData[[#This Row],[Age]]&lt;=70,"61-70",IF(PatientData[[#This Row],[Age]]&lt;=80,"71-80","80+"))))))</f>
        <v>51-60</v>
      </c>
    </row>
    <row r="4908" spans="1:13" x14ac:dyDescent="0.25">
      <c r="A4908" t="s">
        <v>4932</v>
      </c>
      <c r="B4908">
        <v>29</v>
      </c>
      <c r="C4908" t="s">
        <v>13</v>
      </c>
      <c r="D4908">
        <v>122</v>
      </c>
      <c r="E4908">
        <v>282.23407120226</v>
      </c>
      <c r="F4908">
        <v>30.9779818285154</v>
      </c>
      <c r="G4908" t="s">
        <v>18</v>
      </c>
      <c r="H4908" t="s">
        <v>22</v>
      </c>
      <c r="I4908" t="s">
        <v>26</v>
      </c>
      <c r="J4908">
        <v>3</v>
      </c>
      <c r="K4908">
        <v>13238.32</v>
      </c>
      <c r="L4908" t="s">
        <v>43</v>
      </c>
      <c r="M4908" t="str">
        <f>IF(PatientData[[#This Row],[Age]]&lt;=30,"18-30",IF(PatientData[[#This Row],[Age]]&lt;=40,"31-40",IF(PatientData[[#This Row],[Age]]&lt;=50,"41-50",IF(PatientData[[#This Row],[Age]]&lt;=60,"51-60",IF(PatientData[[#This Row],[Age]]&lt;=70,"61-70",IF(PatientData[[#This Row],[Age]]&lt;=80,"71-80","80+"))))))</f>
        <v>18-30</v>
      </c>
    </row>
    <row r="4909" spans="1:13" x14ac:dyDescent="0.25">
      <c r="A4909" t="s">
        <v>4933</v>
      </c>
      <c r="B4909">
        <v>81</v>
      </c>
      <c r="C4909" t="s">
        <v>13</v>
      </c>
      <c r="D4909">
        <v>103</v>
      </c>
      <c r="E4909">
        <v>168.85194116915901</v>
      </c>
      <c r="F4909">
        <v>28.691908493722401</v>
      </c>
      <c r="G4909" t="s">
        <v>14</v>
      </c>
      <c r="H4909" t="s">
        <v>19</v>
      </c>
      <c r="I4909" t="s">
        <v>15</v>
      </c>
      <c r="J4909">
        <v>1</v>
      </c>
      <c r="K4909">
        <v>7902.2</v>
      </c>
      <c r="L4909" t="s">
        <v>16</v>
      </c>
      <c r="M4909" t="str">
        <f>IF(PatientData[[#This Row],[Age]]&lt;=30,"18-30",IF(PatientData[[#This Row],[Age]]&lt;=40,"31-40",IF(PatientData[[#This Row],[Age]]&lt;=50,"41-50",IF(PatientData[[#This Row],[Age]]&lt;=60,"51-60",IF(PatientData[[#This Row],[Age]]&lt;=70,"61-70",IF(PatientData[[#This Row],[Age]]&lt;=80,"71-80","80+"))))))</f>
        <v>80+</v>
      </c>
    </row>
    <row r="4910" spans="1:13" x14ac:dyDescent="0.25">
      <c r="A4910" t="s">
        <v>4934</v>
      </c>
      <c r="B4910">
        <v>62</v>
      </c>
      <c r="C4910" t="s">
        <v>25</v>
      </c>
      <c r="D4910">
        <v>101</v>
      </c>
      <c r="E4910">
        <v>205.575225304355</v>
      </c>
      <c r="F4910">
        <v>16.209295257739601</v>
      </c>
      <c r="G4910" t="s">
        <v>36</v>
      </c>
      <c r="H4910" t="s">
        <v>22</v>
      </c>
      <c r="I4910" t="s">
        <v>26</v>
      </c>
      <c r="J4910">
        <v>3</v>
      </c>
      <c r="K4910">
        <v>22159.78</v>
      </c>
      <c r="L4910" t="s">
        <v>16</v>
      </c>
      <c r="M4910" t="str">
        <f>IF(PatientData[[#This Row],[Age]]&lt;=30,"18-30",IF(PatientData[[#This Row],[Age]]&lt;=40,"31-40",IF(PatientData[[#This Row],[Age]]&lt;=50,"41-50",IF(PatientData[[#This Row],[Age]]&lt;=60,"51-60",IF(PatientData[[#This Row],[Age]]&lt;=70,"61-70",IF(PatientData[[#This Row],[Age]]&lt;=80,"71-80","80+"))))))</f>
        <v>61-70</v>
      </c>
    </row>
    <row r="4911" spans="1:13" x14ac:dyDescent="0.25">
      <c r="A4911" t="s">
        <v>4935</v>
      </c>
      <c r="B4911">
        <v>53</v>
      </c>
      <c r="C4911" t="s">
        <v>13</v>
      </c>
      <c r="D4911">
        <v>164</v>
      </c>
      <c r="E4911">
        <v>247.041895126779</v>
      </c>
      <c r="F4911">
        <v>23.440364714428998</v>
      </c>
      <c r="G4911" t="s">
        <v>36</v>
      </c>
      <c r="H4911" t="s">
        <v>22</v>
      </c>
      <c r="I4911" t="s">
        <v>26</v>
      </c>
      <c r="J4911">
        <v>2</v>
      </c>
      <c r="K4911">
        <v>14627.09</v>
      </c>
      <c r="L4911" t="s">
        <v>16</v>
      </c>
      <c r="M4911" t="str">
        <f>IF(PatientData[[#This Row],[Age]]&lt;=30,"18-30",IF(PatientData[[#This Row],[Age]]&lt;=40,"31-40",IF(PatientData[[#This Row],[Age]]&lt;=50,"41-50",IF(PatientData[[#This Row],[Age]]&lt;=60,"51-60",IF(PatientData[[#This Row],[Age]]&lt;=70,"61-70",IF(PatientData[[#This Row],[Age]]&lt;=80,"71-80","80+"))))))</f>
        <v>51-60</v>
      </c>
    </row>
    <row r="4912" spans="1:13" x14ac:dyDescent="0.25">
      <c r="A4912" t="s">
        <v>4936</v>
      </c>
      <c r="B4912">
        <v>32</v>
      </c>
      <c r="C4912" t="s">
        <v>25</v>
      </c>
      <c r="D4912">
        <v>115</v>
      </c>
      <c r="E4912">
        <v>174.362220485341</v>
      </c>
      <c r="F4912">
        <v>31.596989290303402</v>
      </c>
      <c r="G4912" t="s">
        <v>18</v>
      </c>
      <c r="H4912" t="s">
        <v>19</v>
      </c>
      <c r="I4912" t="s">
        <v>28</v>
      </c>
      <c r="J4912">
        <v>1</v>
      </c>
      <c r="K4912">
        <v>2533.04</v>
      </c>
      <c r="L4912" t="s">
        <v>16</v>
      </c>
      <c r="M4912" t="str">
        <f>IF(PatientData[[#This Row],[Age]]&lt;=30,"18-30",IF(PatientData[[#This Row],[Age]]&lt;=40,"31-40",IF(PatientData[[#This Row],[Age]]&lt;=50,"41-50",IF(PatientData[[#This Row],[Age]]&lt;=60,"51-60",IF(PatientData[[#This Row],[Age]]&lt;=70,"61-70",IF(PatientData[[#This Row],[Age]]&lt;=80,"71-80","80+"))))))</f>
        <v>31-40</v>
      </c>
    </row>
    <row r="4913" spans="1:13" x14ac:dyDescent="0.25">
      <c r="A4913" t="s">
        <v>4937</v>
      </c>
      <c r="B4913">
        <v>67</v>
      </c>
      <c r="C4913" t="s">
        <v>13</v>
      </c>
      <c r="D4913">
        <v>112</v>
      </c>
      <c r="E4913">
        <v>283.71724611189399</v>
      </c>
      <c r="F4913">
        <v>34.540176146586298</v>
      </c>
      <c r="G4913" t="s">
        <v>36</v>
      </c>
      <c r="H4913" t="s">
        <v>22</v>
      </c>
      <c r="I4913" t="s">
        <v>26</v>
      </c>
      <c r="J4913">
        <v>3</v>
      </c>
      <c r="K4913">
        <v>10340.799999999999</v>
      </c>
      <c r="L4913" t="s">
        <v>23</v>
      </c>
      <c r="M4913" t="str">
        <f>IF(PatientData[[#This Row],[Age]]&lt;=30,"18-30",IF(PatientData[[#This Row],[Age]]&lt;=40,"31-40",IF(PatientData[[#This Row],[Age]]&lt;=50,"41-50",IF(PatientData[[#This Row],[Age]]&lt;=60,"51-60",IF(PatientData[[#This Row],[Age]]&lt;=70,"61-70",IF(PatientData[[#This Row],[Age]]&lt;=80,"71-80","80+"))))))</f>
        <v>61-70</v>
      </c>
    </row>
    <row r="4914" spans="1:13" x14ac:dyDescent="0.25">
      <c r="A4914" t="s">
        <v>4938</v>
      </c>
      <c r="B4914">
        <v>32</v>
      </c>
      <c r="C4914" t="s">
        <v>13</v>
      </c>
      <c r="D4914">
        <v>127</v>
      </c>
      <c r="E4914">
        <v>225.21813700836799</v>
      </c>
      <c r="F4914">
        <v>23.4652864208661</v>
      </c>
      <c r="G4914" t="s">
        <v>18</v>
      </c>
      <c r="H4914" t="s">
        <v>19</v>
      </c>
      <c r="I4914" t="s">
        <v>28</v>
      </c>
      <c r="J4914">
        <v>2</v>
      </c>
      <c r="K4914">
        <v>4656.83</v>
      </c>
      <c r="L4914" t="s">
        <v>23</v>
      </c>
      <c r="M4914" t="str">
        <f>IF(PatientData[[#This Row],[Age]]&lt;=30,"18-30",IF(PatientData[[#This Row],[Age]]&lt;=40,"31-40",IF(PatientData[[#This Row],[Age]]&lt;=50,"41-50",IF(PatientData[[#This Row],[Age]]&lt;=60,"51-60",IF(PatientData[[#This Row],[Age]]&lt;=70,"61-70",IF(PatientData[[#This Row],[Age]]&lt;=80,"71-80","80+"))))))</f>
        <v>31-40</v>
      </c>
    </row>
    <row r="4915" spans="1:13" x14ac:dyDescent="0.25">
      <c r="A4915" t="s">
        <v>4939</v>
      </c>
      <c r="B4915">
        <v>68</v>
      </c>
      <c r="C4915" t="s">
        <v>13</v>
      </c>
      <c r="D4915" t="s">
        <v>10051</v>
      </c>
      <c r="E4915">
        <v>241.22344826371</v>
      </c>
      <c r="F4915">
        <v>25.375481252588401</v>
      </c>
      <c r="G4915" t="s">
        <v>14</v>
      </c>
      <c r="H4915" t="s">
        <v>22</v>
      </c>
      <c r="I4915" t="s">
        <v>15</v>
      </c>
      <c r="J4915">
        <v>4</v>
      </c>
      <c r="K4915">
        <v>9019.41</v>
      </c>
      <c r="L4915" t="s">
        <v>23</v>
      </c>
      <c r="M4915" t="str">
        <f>IF(PatientData[[#This Row],[Age]]&lt;=30,"18-30",IF(PatientData[[#This Row],[Age]]&lt;=40,"31-40",IF(PatientData[[#This Row],[Age]]&lt;=50,"41-50",IF(PatientData[[#This Row],[Age]]&lt;=60,"51-60",IF(PatientData[[#This Row],[Age]]&lt;=70,"61-70",IF(PatientData[[#This Row],[Age]]&lt;=80,"71-80","80+"))))))</f>
        <v>61-70</v>
      </c>
    </row>
    <row r="4916" spans="1:13" x14ac:dyDescent="0.25">
      <c r="A4916" t="s">
        <v>4940</v>
      </c>
      <c r="B4916">
        <v>49</v>
      </c>
      <c r="C4916" t="s">
        <v>13</v>
      </c>
      <c r="D4916">
        <v>128</v>
      </c>
      <c r="E4916">
        <v>259.303495252451</v>
      </c>
      <c r="F4916">
        <v>33.622945382510402</v>
      </c>
      <c r="G4916" t="s">
        <v>36</v>
      </c>
      <c r="H4916" t="s">
        <v>19</v>
      </c>
      <c r="I4916" t="s">
        <v>26</v>
      </c>
      <c r="J4916">
        <v>6</v>
      </c>
      <c r="K4916">
        <v>16142.91</v>
      </c>
      <c r="L4916" t="s">
        <v>20</v>
      </c>
      <c r="M4916" t="str">
        <f>IF(PatientData[[#This Row],[Age]]&lt;=30,"18-30",IF(PatientData[[#This Row],[Age]]&lt;=40,"31-40",IF(PatientData[[#This Row],[Age]]&lt;=50,"41-50",IF(PatientData[[#This Row],[Age]]&lt;=60,"51-60",IF(PatientData[[#This Row],[Age]]&lt;=70,"61-70",IF(PatientData[[#This Row],[Age]]&lt;=80,"71-80","80+"))))))</f>
        <v>41-50</v>
      </c>
    </row>
    <row r="4917" spans="1:13" x14ac:dyDescent="0.25">
      <c r="A4917" t="s">
        <v>4941</v>
      </c>
      <c r="B4917">
        <v>54</v>
      </c>
      <c r="C4917" t="s">
        <v>13</v>
      </c>
      <c r="D4917">
        <v>127</v>
      </c>
      <c r="E4917">
        <v>217.29388893604801</v>
      </c>
      <c r="F4917">
        <v>31.7015018720809</v>
      </c>
      <c r="G4917" t="s">
        <v>18</v>
      </c>
      <c r="H4917" t="s">
        <v>22</v>
      </c>
      <c r="I4917" t="s">
        <v>15</v>
      </c>
      <c r="J4917">
        <v>4</v>
      </c>
      <c r="K4917">
        <v>9169.58</v>
      </c>
      <c r="L4917" t="s">
        <v>23</v>
      </c>
      <c r="M4917" t="str">
        <f>IF(PatientData[[#This Row],[Age]]&lt;=30,"18-30",IF(PatientData[[#This Row],[Age]]&lt;=40,"31-40",IF(PatientData[[#This Row],[Age]]&lt;=50,"41-50",IF(PatientData[[#This Row],[Age]]&lt;=60,"51-60",IF(PatientData[[#This Row],[Age]]&lt;=70,"61-70",IF(PatientData[[#This Row],[Age]]&lt;=80,"71-80","80+"))))))</f>
        <v>51-60</v>
      </c>
    </row>
    <row r="4918" spans="1:13" x14ac:dyDescent="0.25">
      <c r="A4918" t="s">
        <v>4942</v>
      </c>
      <c r="B4918">
        <v>50</v>
      </c>
      <c r="C4918" t="s">
        <v>25</v>
      </c>
      <c r="D4918">
        <v>116</v>
      </c>
      <c r="E4918">
        <v>235.76008648526701</v>
      </c>
      <c r="F4918">
        <v>30.920246683117998</v>
      </c>
      <c r="G4918" t="s">
        <v>14</v>
      </c>
      <c r="H4918" t="s">
        <v>19</v>
      </c>
      <c r="I4918" t="s">
        <v>28</v>
      </c>
      <c r="J4918">
        <v>2</v>
      </c>
      <c r="K4918">
        <v>2912.27</v>
      </c>
      <c r="L4918" t="s">
        <v>16</v>
      </c>
      <c r="M4918" t="str">
        <f>IF(PatientData[[#This Row],[Age]]&lt;=30,"18-30",IF(PatientData[[#This Row],[Age]]&lt;=40,"31-40",IF(PatientData[[#This Row],[Age]]&lt;=50,"41-50",IF(PatientData[[#This Row],[Age]]&lt;=60,"51-60",IF(PatientData[[#This Row],[Age]]&lt;=70,"61-70",IF(PatientData[[#This Row],[Age]]&lt;=80,"71-80","80+"))))))</f>
        <v>41-50</v>
      </c>
    </row>
    <row r="4919" spans="1:13" x14ac:dyDescent="0.25">
      <c r="A4919" t="s">
        <v>4943</v>
      </c>
      <c r="B4919">
        <v>74</v>
      </c>
      <c r="C4919" t="s">
        <v>25</v>
      </c>
      <c r="D4919">
        <v>97</v>
      </c>
      <c r="E4919">
        <v>235.67402411831199</v>
      </c>
      <c r="F4919">
        <v>23.668628155035901</v>
      </c>
      <c r="G4919" t="s">
        <v>14</v>
      </c>
      <c r="H4919" t="s">
        <v>19</v>
      </c>
      <c r="I4919" t="s">
        <v>15</v>
      </c>
      <c r="J4919">
        <v>1</v>
      </c>
      <c r="K4919">
        <v>6453.77</v>
      </c>
      <c r="L4919" t="s">
        <v>16</v>
      </c>
      <c r="M4919" t="str">
        <f>IF(PatientData[[#This Row],[Age]]&lt;=30,"18-30",IF(PatientData[[#This Row],[Age]]&lt;=40,"31-40",IF(PatientData[[#This Row],[Age]]&lt;=50,"41-50",IF(PatientData[[#This Row],[Age]]&lt;=60,"51-60",IF(PatientData[[#This Row],[Age]]&lt;=70,"61-70",IF(PatientData[[#This Row],[Age]]&lt;=80,"71-80","80+"))))))</f>
        <v>71-80</v>
      </c>
    </row>
    <row r="4920" spans="1:13" x14ac:dyDescent="0.25">
      <c r="A4920" t="s">
        <v>4944</v>
      </c>
      <c r="B4920">
        <v>28</v>
      </c>
      <c r="C4920" t="s">
        <v>13</v>
      </c>
      <c r="D4920">
        <v>100</v>
      </c>
      <c r="E4920" t="s">
        <v>10051</v>
      </c>
      <c r="F4920">
        <v>23.4988063104806</v>
      </c>
      <c r="G4920" t="s">
        <v>36</v>
      </c>
      <c r="H4920" t="s">
        <v>19</v>
      </c>
      <c r="I4920" t="s">
        <v>15</v>
      </c>
      <c r="J4920">
        <v>3</v>
      </c>
      <c r="K4920" t="s">
        <v>10051</v>
      </c>
      <c r="L4920" t="s">
        <v>16</v>
      </c>
      <c r="M4920" t="str">
        <f>IF(PatientData[[#This Row],[Age]]&lt;=30,"18-30",IF(PatientData[[#This Row],[Age]]&lt;=40,"31-40",IF(PatientData[[#This Row],[Age]]&lt;=50,"41-50",IF(PatientData[[#This Row],[Age]]&lt;=60,"51-60",IF(PatientData[[#This Row],[Age]]&lt;=70,"61-70",IF(PatientData[[#This Row],[Age]]&lt;=80,"71-80","80+"))))))</f>
        <v>18-30</v>
      </c>
    </row>
    <row r="4921" spans="1:13" x14ac:dyDescent="0.25">
      <c r="A4921" t="s">
        <v>4945</v>
      </c>
      <c r="B4921">
        <v>69</v>
      </c>
      <c r="C4921" t="s">
        <v>25</v>
      </c>
      <c r="D4921">
        <v>145</v>
      </c>
      <c r="E4921">
        <v>242.14023947416101</v>
      </c>
      <c r="F4921">
        <v>31.786273405088998</v>
      </c>
      <c r="G4921" t="s">
        <v>18</v>
      </c>
      <c r="H4921" t="s">
        <v>19</v>
      </c>
      <c r="I4921" t="s">
        <v>15</v>
      </c>
      <c r="J4921">
        <v>2</v>
      </c>
      <c r="K4921">
        <v>2716.48</v>
      </c>
      <c r="L4921" t="s">
        <v>23</v>
      </c>
      <c r="M4921" t="str">
        <f>IF(PatientData[[#This Row],[Age]]&lt;=30,"18-30",IF(PatientData[[#This Row],[Age]]&lt;=40,"31-40",IF(PatientData[[#This Row],[Age]]&lt;=50,"41-50",IF(PatientData[[#This Row],[Age]]&lt;=60,"51-60",IF(PatientData[[#This Row],[Age]]&lt;=70,"61-70",IF(PatientData[[#This Row],[Age]]&lt;=80,"71-80","80+"))))))</f>
        <v>61-70</v>
      </c>
    </row>
    <row r="4922" spans="1:13" x14ac:dyDescent="0.25">
      <c r="A4922" t="s">
        <v>4946</v>
      </c>
      <c r="B4922">
        <v>52</v>
      </c>
      <c r="C4922" t="s">
        <v>13</v>
      </c>
      <c r="D4922">
        <v>118</v>
      </c>
      <c r="E4922">
        <v>203.577387115047</v>
      </c>
      <c r="F4922">
        <v>23.157417165101101</v>
      </c>
      <c r="G4922" t="s">
        <v>10051</v>
      </c>
      <c r="H4922" t="s">
        <v>22</v>
      </c>
      <c r="I4922" t="s">
        <v>15</v>
      </c>
      <c r="J4922">
        <v>9</v>
      </c>
      <c r="K4922">
        <v>14115.39</v>
      </c>
      <c r="L4922" t="s">
        <v>16</v>
      </c>
      <c r="M4922" t="str">
        <f>IF(PatientData[[#This Row],[Age]]&lt;=30,"18-30",IF(PatientData[[#This Row],[Age]]&lt;=40,"31-40",IF(PatientData[[#This Row],[Age]]&lt;=50,"41-50",IF(PatientData[[#This Row],[Age]]&lt;=60,"51-60",IF(PatientData[[#This Row],[Age]]&lt;=70,"61-70",IF(PatientData[[#This Row],[Age]]&lt;=80,"71-80","80+"))))))</f>
        <v>51-60</v>
      </c>
    </row>
    <row r="4923" spans="1:13" x14ac:dyDescent="0.25">
      <c r="A4923" t="s">
        <v>4947</v>
      </c>
      <c r="B4923">
        <v>31</v>
      </c>
      <c r="C4923" t="s">
        <v>25</v>
      </c>
      <c r="D4923">
        <v>131</v>
      </c>
      <c r="E4923">
        <v>299.846788837649</v>
      </c>
      <c r="F4923">
        <v>31.872800405066101</v>
      </c>
      <c r="G4923" t="s">
        <v>14</v>
      </c>
      <c r="H4923" t="s">
        <v>19</v>
      </c>
      <c r="I4923" t="s">
        <v>28</v>
      </c>
      <c r="J4923">
        <v>3</v>
      </c>
      <c r="K4923">
        <v>5140.32</v>
      </c>
      <c r="L4923" t="s">
        <v>23</v>
      </c>
      <c r="M4923" t="str">
        <f>IF(PatientData[[#This Row],[Age]]&lt;=30,"18-30",IF(PatientData[[#This Row],[Age]]&lt;=40,"31-40",IF(PatientData[[#This Row],[Age]]&lt;=50,"41-50",IF(PatientData[[#This Row],[Age]]&lt;=60,"51-60",IF(PatientData[[#This Row],[Age]]&lt;=70,"61-70",IF(PatientData[[#This Row],[Age]]&lt;=80,"71-80","80+"))))))</f>
        <v>31-40</v>
      </c>
    </row>
    <row r="4924" spans="1:13" x14ac:dyDescent="0.25">
      <c r="A4924" t="s">
        <v>4948</v>
      </c>
      <c r="B4924">
        <v>32</v>
      </c>
      <c r="C4924" t="s">
        <v>13</v>
      </c>
      <c r="D4924">
        <v>134</v>
      </c>
      <c r="E4924">
        <v>190.85664440980801</v>
      </c>
      <c r="F4924">
        <v>16.6509636261341</v>
      </c>
      <c r="G4924" t="s">
        <v>14</v>
      </c>
      <c r="H4924" t="s">
        <v>22</v>
      </c>
      <c r="I4924" t="s">
        <v>15</v>
      </c>
      <c r="J4924">
        <v>2</v>
      </c>
      <c r="K4924">
        <v>5280.94</v>
      </c>
      <c r="L4924" t="s">
        <v>16</v>
      </c>
      <c r="M4924" t="str">
        <f>IF(PatientData[[#This Row],[Age]]&lt;=30,"18-30",IF(PatientData[[#This Row],[Age]]&lt;=40,"31-40",IF(PatientData[[#This Row],[Age]]&lt;=50,"41-50",IF(PatientData[[#This Row],[Age]]&lt;=60,"51-60",IF(PatientData[[#This Row],[Age]]&lt;=70,"61-70",IF(PatientData[[#This Row],[Age]]&lt;=80,"71-80","80+"))))))</f>
        <v>31-40</v>
      </c>
    </row>
    <row r="4925" spans="1:13" x14ac:dyDescent="0.25">
      <c r="A4925" t="s">
        <v>4949</v>
      </c>
      <c r="B4925">
        <v>40</v>
      </c>
      <c r="C4925" t="s">
        <v>25</v>
      </c>
      <c r="D4925">
        <v>129</v>
      </c>
      <c r="E4925">
        <v>206.00874672370699</v>
      </c>
      <c r="F4925">
        <v>29.136465574765602</v>
      </c>
      <c r="G4925" t="s">
        <v>36</v>
      </c>
      <c r="H4925" t="s">
        <v>19</v>
      </c>
      <c r="I4925" t="s">
        <v>15</v>
      </c>
      <c r="J4925">
        <v>5</v>
      </c>
      <c r="K4925">
        <v>9227.7099999999991</v>
      </c>
      <c r="L4925" t="s">
        <v>16</v>
      </c>
      <c r="M4925" t="str">
        <f>IF(PatientData[[#This Row],[Age]]&lt;=30,"18-30",IF(PatientData[[#This Row],[Age]]&lt;=40,"31-40",IF(PatientData[[#This Row],[Age]]&lt;=50,"41-50",IF(PatientData[[#This Row],[Age]]&lt;=60,"51-60",IF(PatientData[[#This Row],[Age]]&lt;=70,"61-70",IF(PatientData[[#This Row],[Age]]&lt;=80,"71-80","80+"))))))</f>
        <v>31-40</v>
      </c>
    </row>
    <row r="4926" spans="1:13" x14ac:dyDescent="0.25">
      <c r="A4926" t="s">
        <v>4950</v>
      </c>
      <c r="B4926">
        <v>40</v>
      </c>
      <c r="C4926" t="s">
        <v>25</v>
      </c>
      <c r="D4926">
        <v>121</v>
      </c>
      <c r="E4926">
        <v>224.52323052291399</v>
      </c>
      <c r="F4926">
        <v>28.013868234771799</v>
      </c>
      <c r="G4926" t="s">
        <v>14</v>
      </c>
      <c r="H4926" t="s">
        <v>22</v>
      </c>
      <c r="I4926" t="s">
        <v>15</v>
      </c>
      <c r="J4926">
        <v>2</v>
      </c>
      <c r="K4926">
        <v>4804.55</v>
      </c>
      <c r="L4926" t="s">
        <v>16</v>
      </c>
      <c r="M4926" t="str">
        <f>IF(PatientData[[#This Row],[Age]]&lt;=30,"18-30",IF(PatientData[[#This Row],[Age]]&lt;=40,"31-40",IF(PatientData[[#This Row],[Age]]&lt;=50,"41-50",IF(PatientData[[#This Row],[Age]]&lt;=60,"51-60",IF(PatientData[[#This Row],[Age]]&lt;=70,"61-70",IF(PatientData[[#This Row],[Age]]&lt;=80,"71-80","80+"))))))</f>
        <v>31-40</v>
      </c>
    </row>
    <row r="4927" spans="1:13" x14ac:dyDescent="0.25">
      <c r="A4927" t="s">
        <v>4951</v>
      </c>
      <c r="B4927">
        <v>55</v>
      </c>
      <c r="C4927" t="s">
        <v>25</v>
      </c>
      <c r="D4927">
        <v>148</v>
      </c>
      <c r="E4927">
        <v>218.36590641762299</v>
      </c>
      <c r="F4927">
        <v>24.871501458219601</v>
      </c>
      <c r="G4927" t="s">
        <v>18</v>
      </c>
      <c r="H4927" t="s">
        <v>19</v>
      </c>
      <c r="I4927" t="s">
        <v>15</v>
      </c>
      <c r="J4927">
        <v>2</v>
      </c>
      <c r="K4927">
        <v>6325.56</v>
      </c>
      <c r="L4927" t="s">
        <v>16</v>
      </c>
      <c r="M4927" t="str">
        <f>IF(PatientData[[#This Row],[Age]]&lt;=30,"18-30",IF(PatientData[[#This Row],[Age]]&lt;=40,"31-40",IF(PatientData[[#This Row],[Age]]&lt;=50,"41-50",IF(PatientData[[#This Row],[Age]]&lt;=60,"51-60",IF(PatientData[[#This Row],[Age]]&lt;=70,"61-70",IF(PatientData[[#This Row],[Age]]&lt;=80,"71-80","80+"))))))</f>
        <v>51-60</v>
      </c>
    </row>
    <row r="4928" spans="1:13" x14ac:dyDescent="0.25">
      <c r="A4928" t="s">
        <v>4952</v>
      </c>
      <c r="B4928">
        <v>66</v>
      </c>
      <c r="C4928" t="s">
        <v>13</v>
      </c>
      <c r="D4928">
        <v>113</v>
      </c>
      <c r="E4928">
        <v>217.782572835032</v>
      </c>
      <c r="F4928">
        <v>25.022564708009401</v>
      </c>
      <c r="G4928" t="s">
        <v>14</v>
      </c>
      <c r="H4928" t="s">
        <v>19</v>
      </c>
      <c r="I4928" t="s">
        <v>28</v>
      </c>
      <c r="J4928">
        <v>3</v>
      </c>
      <c r="K4928">
        <v>6382.84</v>
      </c>
      <c r="L4928" t="s">
        <v>16</v>
      </c>
      <c r="M4928" t="str">
        <f>IF(PatientData[[#This Row],[Age]]&lt;=30,"18-30",IF(PatientData[[#This Row],[Age]]&lt;=40,"31-40",IF(PatientData[[#This Row],[Age]]&lt;=50,"41-50",IF(PatientData[[#This Row],[Age]]&lt;=60,"51-60",IF(PatientData[[#This Row],[Age]]&lt;=70,"61-70",IF(PatientData[[#This Row],[Age]]&lt;=80,"71-80","80+"))))))</f>
        <v>61-70</v>
      </c>
    </row>
    <row r="4929" spans="1:13" x14ac:dyDescent="0.25">
      <c r="A4929" t="s">
        <v>4953</v>
      </c>
      <c r="B4929">
        <v>46</v>
      </c>
      <c r="C4929" t="s">
        <v>13</v>
      </c>
      <c r="D4929">
        <v>123</v>
      </c>
      <c r="E4929">
        <v>281.71678263936798</v>
      </c>
      <c r="F4929">
        <v>24.790490780011702</v>
      </c>
      <c r="G4929" t="s">
        <v>14</v>
      </c>
      <c r="H4929" t="s">
        <v>19</v>
      </c>
      <c r="I4929" t="s">
        <v>15</v>
      </c>
      <c r="J4929">
        <v>3</v>
      </c>
      <c r="K4929">
        <v>11985.68</v>
      </c>
      <c r="L4929" t="s">
        <v>16</v>
      </c>
      <c r="M4929" t="str">
        <f>IF(PatientData[[#This Row],[Age]]&lt;=30,"18-30",IF(PatientData[[#This Row],[Age]]&lt;=40,"31-40",IF(PatientData[[#This Row],[Age]]&lt;=50,"41-50",IF(PatientData[[#This Row],[Age]]&lt;=60,"51-60",IF(PatientData[[#This Row],[Age]]&lt;=70,"61-70",IF(PatientData[[#This Row],[Age]]&lt;=80,"71-80","80+"))))))</f>
        <v>41-50</v>
      </c>
    </row>
    <row r="4930" spans="1:13" x14ac:dyDescent="0.25">
      <c r="A4930" t="s">
        <v>4954</v>
      </c>
      <c r="B4930">
        <v>33</v>
      </c>
      <c r="C4930" t="s">
        <v>13</v>
      </c>
      <c r="D4930">
        <v>130</v>
      </c>
      <c r="E4930">
        <v>120</v>
      </c>
      <c r="F4930">
        <v>34.804005784150398</v>
      </c>
      <c r="G4930" t="s">
        <v>36</v>
      </c>
      <c r="H4930" t="s">
        <v>22</v>
      </c>
      <c r="I4930" t="s">
        <v>15</v>
      </c>
      <c r="J4930">
        <v>6</v>
      </c>
      <c r="K4930">
        <v>9257.4</v>
      </c>
      <c r="L4930" t="s">
        <v>16</v>
      </c>
      <c r="M4930" t="str">
        <f>IF(PatientData[[#This Row],[Age]]&lt;=30,"18-30",IF(PatientData[[#This Row],[Age]]&lt;=40,"31-40",IF(PatientData[[#This Row],[Age]]&lt;=50,"41-50",IF(PatientData[[#This Row],[Age]]&lt;=60,"51-60",IF(PatientData[[#This Row],[Age]]&lt;=70,"61-70",IF(PatientData[[#This Row],[Age]]&lt;=80,"71-80","80+"))))))</f>
        <v>31-40</v>
      </c>
    </row>
    <row r="4931" spans="1:13" x14ac:dyDescent="0.25">
      <c r="A4931" t="s">
        <v>4955</v>
      </c>
      <c r="B4931">
        <v>83</v>
      </c>
      <c r="C4931" t="s">
        <v>13</v>
      </c>
      <c r="D4931">
        <v>119</v>
      </c>
      <c r="E4931">
        <v>280.914468868119</v>
      </c>
      <c r="F4931">
        <v>30.693122768016199</v>
      </c>
      <c r="G4931" t="s">
        <v>36</v>
      </c>
      <c r="H4931" t="s">
        <v>22</v>
      </c>
      <c r="I4931" t="s">
        <v>26</v>
      </c>
      <c r="J4931">
        <v>6</v>
      </c>
      <c r="K4931">
        <v>20660.23</v>
      </c>
      <c r="L4931" t="s">
        <v>16</v>
      </c>
      <c r="M4931" t="str">
        <f>IF(PatientData[[#This Row],[Age]]&lt;=30,"18-30",IF(PatientData[[#This Row],[Age]]&lt;=40,"31-40",IF(PatientData[[#This Row],[Age]]&lt;=50,"41-50",IF(PatientData[[#This Row],[Age]]&lt;=60,"51-60",IF(PatientData[[#This Row],[Age]]&lt;=70,"61-70",IF(PatientData[[#This Row],[Age]]&lt;=80,"71-80","80+"))))))</f>
        <v>80+</v>
      </c>
    </row>
    <row r="4932" spans="1:13" x14ac:dyDescent="0.25">
      <c r="A4932" t="s">
        <v>4956</v>
      </c>
      <c r="B4932">
        <v>18</v>
      </c>
      <c r="C4932" t="s">
        <v>13</v>
      </c>
      <c r="D4932">
        <v>131</v>
      </c>
      <c r="E4932">
        <v>224.50794036187801</v>
      </c>
      <c r="F4932">
        <v>26.181614710747201</v>
      </c>
      <c r="G4932" t="s">
        <v>14</v>
      </c>
      <c r="H4932" t="s">
        <v>19</v>
      </c>
      <c r="I4932" t="s">
        <v>28</v>
      </c>
      <c r="J4932">
        <v>4</v>
      </c>
      <c r="K4932">
        <v>5374.7</v>
      </c>
      <c r="L4932" t="s">
        <v>20</v>
      </c>
      <c r="M4932" t="str">
        <f>IF(PatientData[[#This Row],[Age]]&lt;=30,"18-30",IF(PatientData[[#This Row],[Age]]&lt;=40,"31-40",IF(PatientData[[#This Row],[Age]]&lt;=50,"41-50",IF(PatientData[[#This Row],[Age]]&lt;=60,"51-60",IF(PatientData[[#This Row],[Age]]&lt;=70,"61-70",IF(PatientData[[#This Row],[Age]]&lt;=80,"71-80","80+"))))))</f>
        <v>18-30</v>
      </c>
    </row>
    <row r="4933" spans="1:13" x14ac:dyDescent="0.25">
      <c r="A4933" t="s">
        <v>4957</v>
      </c>
      <c r="B4933">
        <v>67</v>
      </c>
      <c r="C4933" t="s">
        <v>13</v>
      </c>
      <c r="D4933">
        <v>174</v>
      </c>
      <c r="E4933">
        <v>276.23711613892198</v>
      </c>
      <c r="F4933">
        <v>33.386310636753002</v>
      </c>
      <c r="G4933" t="s">
        <v>36</v>
      </c>
      <c r="H4933" t="s">
        <v>19</v>
      </c>
      <c r="I4933" t="s">
        <v>26</v>
      </c>
      <c r="J4933">
        <v>9</v>
      </c>
      <c r="K4933">
        <v>12199.53</v>
      </c>
      <c r="L4933" t="s">
        <v>20</v>
      </c>
      <c r="M4933" t="str">
        <f>IF(PatientData[[#This Row],[Age]]&lt;=30,"18-30",IF(PatientData[[#This Row],[Age]]&lt;=40,"31-40",IF(PatientData[[#This Row],[Age]]&lt;=50,"41-50",IF(PatientData[[#This Row],[Age]]&lt;=60,"51-60",IF(PatientData[[#This Row],[Age]]&lt;=70,"61-70",IF(PatientData[[#This Row],[Age]]&lt;=80,"71-80","80+"))))))</f>
        <v>61-70</v>
      </c>
    </row>
    <row r="4934" spans="1:13" x14ac:dyDescent="0.25">
      <c r="A4934" t="s">
        <v>4958</v>
      </c>
      <c r="B4934">
        <v>72</v>
      </c>
      <c r="C4934" t="s">
        <v>25</v>
      </c>
      <c r="D4934">
        <v>157</v>
      </c>
      <c r="E4934">
        <v>250.566711912019</v>
      </c>
      <c r="F4934">
        <v>33.5643864715014</v>
      </c>
      <c r="G4934" t="s">
        <v>36</v>
      </c>
      <c r="H4934" t="s">
        <v>19</v>
      </c>
      <c r="I4934" t="s">
        <v>26</v>
      </c>
      <c r="J4934">
        <v>6</v>
      </c>
      <c r="K4934">
        <v>14401.83</v>
      </c>
      <c r="L4934" t="s">
        <v>16</v>
      </c>
      <c r="M4934" t="str">
        <f>IF(PatientData[[#This Row],[Age]]&lt;=30,"18-30",IF(PatientData[[#This Row],[Age]]&lt;=40,"31-40",IF(PatientData[[#This Row],[Age]]&lt;=50,"41-50",IF(PatientData[[#This Row],[Age]]&lt;=60,"51-60",IF(PatientData[[#This Row],[Age]]&lt;=70,"61-70",IF(PatientData[[#This Row],[Age]]&lt;=80,"71-80","80+"))))))</f>
        <v>71-80</v>
      </c>
    </row>
    <row r="4935" spans="1:13" x14ac:dyDescent="0.25">
      <c r="A4935" t="s">
        <v>4959</v>
      </c>
      <c r="B4935">
        <v>66</v>
      </c>
      <c r="C4935" t="s">
        <v>13</v>
      </c>
      <c r="D4935">
        <v>128</v>
      </c>
      <c r="E4935">
        <v>238.27681856702799</v>
      </c>
      <c r="F4935">
        <v>30.289203995234899</v>
      </c>
      <c r="G4935" t="s">
        <v>14</v>
      </c>
      <c r="H4935" t="s">
        <v>19</v>
      </c>
      <c r="I4935" t="s">
        <v>15</v>
      </c>
      <c r="J4935">
        <v>3</v>
      </c>
      <c r="K4935">
        <v>7739.8</v>
      </c>
      <c r="L4935" t="s">
        <v>20</v>
      </c>
      <c r="M4935" t="str">
        <f>IF(PatientData[[#This Row],[Age]]&lt;=30,"18-30",IF(PatientData[[#This Row],[Age]]&lt;=40,"31-40",IF(PatientData[[#This Row],[Age]]&lt;=50,"41-50",IF(PatientData[[#This Row],[Age]]&lt;=60,"51-60",IF(PatientData[[#This Row],[Age]]&lt;=70,"61-70",IF(PatientData[[#This Row],[Age]]&lt;=80,"71-80","80+"))))))</f>
        <v>61-70</v>
      </c>
    </row>
    <row r="4936" spans="1:13" x14ac:dyDescent="0.25">
      <c r="A4936" t="s">
        <v>4960</v>
      </c>
      <c r="B4936">
        <v>75</v>
      </c>
      <c r="C4936" t="s">
        <v>25</v>
      </c>
      <c r="D4936">
        <v>95</v>
      </c>
      <c r="E4936">
        <v>232.67836564075</v>
      </c>
      <c r="F4936">
        <v>31.342334826644699</v>
      </c>
      <c r="G4936" t="s">
        <v>36</v>
      </c>
      <c r="H4936" t="s">
        <v>19</v>
      </c>
      <c r="I4936" t="s">
        <v>26</v>
      </c>
      <c r="J4936">
        <v>9</v>
      </c>
      <c r="K4936">
        <v>24119.07</v>
      </c>
      <c r="L4936" t="s">
        <v>16</v>
      </c>
      <c r="M4936" t="str">
        <f>IF(PatientData[[#This Row],[Age]]&lt;=30,"18-30",IF(PatientData[[#This Row],[Age]]&lt;=40,"31-40",IF(PatientData[[#This Row],[Age]]&lt;=50,"41-50",IF(PatientData[[#This Row],[Age]]&lt;=60,"51-60",IF(PatientData[[#This Row],[Age]]&lt;=70,"61-70",IF(PatientData[[#This Row],[Age]]&lt;=80,"71-80","80+"))))))</f>
        <v>71-80</v>
      </c>
    </row>
    <row r="4937" spans="1:13" x14ac:dyDescent="0.25">
      <c r="A4937" t="s">
        <v>4961</v>
      </c>
      <c r="B4937">
        <v>74</v>
      </c>
      <c r="C4937" t="s">
        <v>25</v>
      </c>
      <c r="D4937">
        <v>168</v>
      </c>
      <c r="E4937">
        <v>209.042387195191</v>
      </c>
      <c r="F4937">
        <v>24.090534255121501</v>
      </c>
      <c r="G4937" t="s">
        <v>14</v>
      </c>
      <c r="H4937" t="s">
        <v>19</v>
      </c>
      <c r="I4937" t="s">
        <v>15</v>
      </c>
      <c r="J4937">
        <v>7</v>
      </c>
      <c r="K4937">
        <v>13546.82</v>
      </c>
      <c r="L4937" t="s">
        <v>20</v>
      </c>
      <c r="M4937" t="str">
        <f>IF(PatientData[[#This Row],[Age]]&lt;=30,"18-30",IF(PatientData[[#This Row],[Age]]&lt;=40,"31-40",IF(PatientData[[#This Row],[Age]]&lt;=50,"41-50",IF(PatientData[[#This Row],[Age]]&lt;=60,"51-60",IF(PatientData[[#This Row],[Age]]&lt;=70,"61-70",IF(PatientData[[#This Row],[Age]]&lt;=80,"71-80","80+"))))))</f>
        <v>71-80</v>
      </c>
    </row>
    <row r="4938" spans="1:13" x14ac:dyDescent="0.25">
      <c r="A4938" t="s">
        <v>4962</v>
      </c>
      <c r="B4938">
        <v>41</v>
      </c>
      <c r="C4938" t="s">
        <v>25</v>
      </c>
      <c r="D4938">
        <v>105</v>
      </c>
      <c r="E4938">
        <v>236.818034065538</v>
      </c>
      <c r="F4938">
        <v>27.243590094453602</v>
      </c>
      <c r="G4938" t="s">
        <v>36</v>
      </c>
      <c r="H4938" t="s">
        <v>19</v>
      </c>
      <c r="I4938" t="s">
        <v>15</v>
      </c>
      <c r="J4938">
        <v>6</v>
      </c>
      <c r="K4938">
        <v>11534.27</v>
      </c>
      <c r="L4938" t="s">
        <v>16</v>
      </c>
      <c r="M4938" t="str">
        <f>IF(PatientData[[#This Row],[Age]]&lt;=30,"18-30",IF(PatientData[[#This Row],[Age]]&lt;=40,"31-40",IF(PatientData[[#This Row],[Age]]&lt;=50,"41-50",IF(PatientData[[#This Row],[Age]]&lt;=60,"51-60",IF(PatientData[[#This Row],[Age]]&lt;=70,"61-70",IF(PatientData[[#This Row],[Age]]&lt;=80,"71-80","80+"))))))</f>
        <v>41-50</v>
      </c>
    </row>
    <row r="4939" spans="1:13" x14ac:dyDescent="0.25">
      <c r="A4939" t="s">
        <v>4963</v>
      </c>
      <c r="B4939">
        <v>35</v>
      </c>
      <c r="C4939" t="s">
        <v>25</v>
      </c>
      <c r="D4939">
        <v>129</v>
      </c>
      <c r="E4939">
        <v>269.59337437176299</v>
      </c>
      <c r="F4939">
        <v>20.2717629020438</v>
      </c>
      <c r="G4939" t="s">
        <v>14</v>
      </c>
      <c r="H4939" t="s">
        <v>19</v>
      </c>
      <c r="I4939" t="s">
        <v>28</v>
      </c>
      <c r="J4939">
        <v>3</v>
      </c>
      <c r="K4939">
        <v>3778.79</v>
      </c>
      <c r="L4939" t="s">
        <v>23</v>
      </c>
      <c r="M4939" t="str">
        <f>IF(PatientData[[#This Row],[Age]]&lt;=30,"18-30",IF(PatientData[[#This Row],[Age]]&lt;=40,"31-40",IF(PatientData[[#This Row],[Age]]&lt;=50,"41-50",IF(PatientData[[#This Row],[Age]]&lt;=60,"51-60",IF(PatientData[[#This Row],[Age]]&lt;=70,"61-70",IF(PatientData[[#This Row],[Age]]&lt;=80,"71-80","80+"))))))</f>
        <v>31-40</v>
      </c>
    </row>
    <row r="4940" spans="1:13" x14ac:dyDescent="0.25">
      <c r="A4940" t="s">
        <v>4964</v>
      </c>
      <c r="B4940">
        <v>73</v>
      </c>
      <c r="C4940" t="s">
        <v>13</v>
      </c>
      <c r="D4940">
        <v>162</v>
      </c>
      <c r="E4940">
        <v>169.502676272217</v>
      </c>
      <c r="F4940">
        <v>30.3870247686834</v>
      </c>
      <c r="G4940" t="s">
        <v>14</v>
      </c>
      <c r="H4940" t="s">
        <v>22</v>
      </c>
      <c r="I4940" t="s">
        <v>15</v>
      </c>
      <c r="J4940">
        <v>5</v>
      </c>
      <c r="K4940">
        <v>10631.68</v>
      </c>
      <c r="L4940" t="s">
        <v>23</v>
      </c>
      <c r="M4940" t="str">
        <f>IF(PatientData[[#This Row],[Age]]&lt;=30,"18-30",IF(PatientData[[#This Row],[Age]]&lt;=40,"31-40",IF(PatientData[[#This Row],[Age]]&lt;=50,"41-50",IF(PatientData[[#This Row],[Age]]&lt;=60,"51-60",IF(PatientData[[#This Row],[Age]]&lt;=70,"61-70",IF(PatientData[[#This Row],[Age]]&lt;=80,"71-80","80+"))))))</f>
        <v>71-80</v>
      </c>
    </row>
    <row r="4941" spans="1:13" x14ac:dyDescent="0.25">
      <c r="A4941" t="s">
        <v>4965</v>
      </c>
      <c r="B4941">
        <v>59</v>
      </c>
      <c r="C4941" t="s">
        <v>25</v>
      </c>
      <c r="D4941">
        <v>120</v>
      </c>
      <c r="E4941">
        <v>171.74797187392701</v>
      </c>
      <c r="F4941">
        <v>28.478560590718399</v>
      </c>
      <c r="G4941" t="s">
        <v>14</v>
      </c>
      <c r="H4941" t="s">
        <v>22</v>
      </c>
      <c r="I4941" t="s">
        <v>26</v>
      </c>
      <c r="J4941">
        <v>4</v>
      </c>
      <c r="K4941">
        <v>22955.38</v>
      </c>
      <c r="L4941" t="s">
        <v>23</v>
      </c>
      <c r="M4941" t="str">
        <f>IF(PatientData[[#This Row],[Age]]&lt;=30,"18-30",IF(PatientData[[#This Row],[Age]]&lt;=40,"31-40",IF(PatientData[[#This Row],[Age]]&lt;=50,"41-50",IF(PatientData[[#This Row],[Age]]&lt;=60,"51-60",IF(PatientData[[#This Row],[Age]]&lt;=70,"61-70",IF(PatientData[[#This Row],[Age]]&lt;=80,"71-80","80+"))))))</f>
        <v>51-60</v>
      </c>
    </row>
    <row r="4942" spans="1:13" x14ac:dyDescent="0.25">
      <c r="A4942" t="s">
        <v>4966</v>
      </c>
      <c r="B4942">
        <v>57</v>
      </c>
      <c r="C4942" t="s">
        <v>13</v>
      </c>
      <c r="D4942">
        <v>99</v>
      </c>
      <c r="E4942">
        <v>226.19124816038999</v>
      </c>
      <c r="F4942">
        <v>23.244851982943398</v>
      </c>
      <c r="G4942" t="s">
        <v>36</v>
      </c>
      <c r="H4942" t="s">
        <v>22</v>
      </c>
      <c r="I4942" t="s">
        <v>26</v>
      </c>
      <c r="J4942">
        <v>7</v>
      </c>
      <c r="K4942">
        <v>15891.75</v>
      </c>
      <c r="L4942" t="s">
        <v>16</v>
      </c>
      <c r="M4942" t="str">
        <f>IF(PatientData[[#This Row],[Age]]&lt;=30,"18-30",IF(PatientData[[#This Row],[Age]]&lt;=40,"31-40",IF(PatientData[[#This Row],[Age]]&lt;=50,"41-50",IF(PatientData[[#This Row],[Age]]&lt;=60,"51-60",IF(PatientData[[#This Row],[Age]]&lt;=70,"61-70",IF(PatientData[[#This Row],[Age]]&lt;=80,"71-80","80+"))))))</f>
        <v>51-60</v>
      </c>
    </row>
    <row r="4943" spans="1:13" x14ac:dyDescent="0.25">
      <c r="A4943" t="s">
        <v>4967</v>
      </c>
      <c r="B4943">
        <v>58</v>
      </c>
      <c r="C4943" t="s">
        <v>13</v>
      </c>
      <c r="D4943">
        <v>136</v>
      </c>
      <c r="E4943">
        <v>208.97716865633299</v>
      </c>
      <c r="F4943">
        <v>24.541731994207002</v>
      </c>
      <c r="G4943" t="s">
        <v>14</v>
      </c>
      <c r="H4943" t="s">
        <v>22</v>
      </c>
      <c r="I4943" t="s">
        <v>15</v>
      </c>
      <c r="J4943">
        <v>1</v>
      </c>
      <c r="K4943">
        <v>11587.5</v>
      </c>
      <c r="L4943" t="s">
        <v>23</v>
      </c>
      <c r="M4943" t="str">
        <f>IF(PatientData[[#This Row],[Age]]&lt;=30,"18-30",IF(PatientData[[#This Row],[Age]]&lt;=40,"31-40",IF(PatientData[[#This Row],[Age]]&lt;=50,"41-50",IF(PatientData[[#This Row],[Age]]&lt;=60,"51-60",IF(PatientData[[#This Row],[Age]]&lt;=70,"61-70",IF(PatientData[[#This Row],[Age]]&lt;=80,"71-80","80+"))))))</f>
        <v>51-60</v>
      </c>
    </row>
    <row r="4944" spans="1:13" x14ac:dyDescent="0.25">
      <c r="A4944" t="s">
        <v>4968</v>
      </c>
      <c r="B4944">
        <v>68</v>
      </c>
      <c r="C4944" t="s">
        <v>13</v>
      </c>
      <c r="D4944">
        <v>155</v>
      </c>
      <c r="E4944">
        <v>272.94982195701999</v>
      </c>
      <c r="F4944">
        <v>31.207429751420499</v>
      </c>
      <c r="G4944" t="s">
        <v>14</v>
      </c>
      <c r="H4944" t="s">
        <v>22</v>
      </c>
      <c r="I4944" t="s">
        <v>15</v>
      </c>
      <c r="J4944" t="s">
        <v>10051</v>
      </c>
      <c r="K4944">
        <v>10891.4</v>
      </c>
      <c r="L4944" t="s">
        <v>16</v>
      </c>
      <c r="M4944" t="str">
        <f>IF(PatientData[[#This Row],[Age]]&lt;=30,"18-30",IF(PatientData[[#This Row],[Age]]&lt;=40,"31-40",IF(PatientData[[#This Row],[Age]]&lt;=50,"41-50",IF(PatientData[[#This Row],[Age]]&lt;=60,"51-60",IF(PatientData[[#This Row],[Age]]&lt;=70,"61-70",IF(PatientData[[#This Row],[Age]]&lt;=80,"71-80","80+"))))))</f>
        <v>61-70</v>
      </c>
    </row>
    <row r="4945" spans="1:13" x14ac:dyDescent="0.25">
      <c r="A4945" t="s">
        <v>4969</v>
      </c>
      <c r="B4945">
        <v>51</v>
      </c>
      <c r="C4945" t="s">
        <v>25</v>
      </c>
      <c r="D4945">
        <v>131</v>
      </c>
      <c r="E4945">
        <v>225.197095682152</v>
      </c>
      <c r="F4945">
        <v>18.792443923761901</v>
      </c>
      <c r="G4945" t="s">
        <v>14</v>
      </c>
      <c r="H4945" t="s">
        <v>22</v>
      </c>
      <c r="I4945" t="s">
        <v>15</v>
      </c>
      <c r="J4945">
        <v>4</v>
      </c>
      <c r="K4945">
        <v>11839.01</v>
      </c>
      <c r="L4945" t="s">
        <v>43</v>
      </c>
      <c r="M4945" t="str">
        <f>IF(PatientData[[#This Row],[Age]]&lt;=30,"18-30",IF(PatientData[[#This Row],[Age]]&lt;=40,"31-40",IF(PatientData[[#This Row],[Age]]&lt;=50,"41-50",IF(PatientData[[#This Row],[Age]]&lt;=60,"51-60",IF(PatientData[[#This Row],[Age]]&lt;=70,"61-70",IF(PatientData[[#This Row],[Age]]&lt;=80,"71-80","80+"))))))</f>
        <v>51-60</v>
      </c>
    </row>
    <row r="4946" spans="1:13" x14ac:dyDescent="0.25">
      <c r="A4946" t="s">
        <v>4970</v>
      </c>
      <c r="B4946">
        <v>63</v>
      </c>
      <c r="C4946" t="s">
        <v>25</v>
      </c>
      <c r="D4946">
        <v>154</v>
      </c>
      <c r="E4946">
        <v>238.30936170278801</v>
      </c>
      <c r="F4946">
        <v>25.257864573260498</v>
      </c>
      <c r="G4946" t="s">
        <v>36</v>
      </c>
      <c r="H4946" t="s">
        <v>19</v>
      </c>
      <c r="I4946" t="s">
        <v>26</v>
      </c>
      <c r="J4946">
        <v>3</v>
      </c>
      <c r="K4946">
        <v>22644.53</v>
      </c>
      <c r="L4946" t="s">
        <v>16</v>
      </c>
      <c r="M4946" t="str">
        <f>IF(PatientData[[#This Row],[Age]]&lt;=30,"18-30",IF(PatientData[[#This Row],[Age]]&lt;=40,"31-40",IF(PatientData[[#This Row],[Age]]&lt;=50,"41-50",IF(PatientData[[#This Row],[Age]]&lt;=60,"51-60",IF(PatientData[[#This Row],[Age]]&lt;=70,"61-70",IF(PatientData[[#This Row],[Age]]&lt;=80,"71-80","80+"))))))</f>
        <v>61-70</v>
      </c>
    </row>
    <row r="4947" spans="1:13" x14ac:dyDescent="0.25">
      <c r="A4947" t="s">
        <v>4971</v>
      </c>
      <c r="B4947">
        <v>65</v>
      </c>
      <c r="C4947" t="s">
        <v>25</v>
      </c>
      <c r="D4947">
        <v>110</v>
      </c>
      <c r="E4947" t="s">
        <v>10051</v>
      </c>
      <c r="F4947">
        <v>23.8571769350106</v>
      </c>
      <c r="G4947" t="s">
        <v>14</v>
      </c>
      <c r="H4947" t="s">
        <v>19</v>
      </c>
      <c r="I4947" t="s">
        <v>28</v>
      </c>
      <c r="J4947">
        <v>4</v>
      </c>
      <c r="K4947">
        <v>5781.86</v>
      </c>
      <c r="L4947" t="s">
        <v>16</v>
      </c>
      <c r="M4947" t="str">
        <f>IF(PatientData[[#This Row],[Age]]&lt;=30,"18-30",IF(PatientData[[#This Row],[Age]]&lt;=40,"31-40",IF(PatientData[[#This Row],[Age]]&lt;=50,"41-50",IF(PatientData[[#This Row],[Age]]&lt;=60,"51-60",IF(PatientData[[#This Row],[Age]]&lt;=70,"61-70",IF(PatientData[[#This Row],[Age]]&lt;=80,"71-80","80+"))))))</f>
        <v>61-70</v>
      </c>
    </row>
    <row r="4948" spans="1:13" x14ac:dyDescent="0.25">
      <c r="A4948" t="s">
        <v>4972</v>
      </c>
      <c r="B4948">
        <v>51</v>
      </c>
      <c r="C4948" t="s">
        <v>13</v>
      </c>
      <c r="D4948">
        <v>122</v>
      </c>
      <c r="E4948">
        <v>234.11232001332499</v>
      </c>
      <c r="F4948">
        <v>21.868879573130599</v>
      </c>
      <c r="G4948" t="s">
        <v>14</v>
      </c>
      <c r="H4948" t="s">
        <v>22</v>
      </c>
      <c r="I4948" t="s">
        <v>15</v>
      </c>
      <c r="J4948">
        <v>6</v>
      </c>
      <c r="K4948">
        <v>13071.81</v>
      </c>
      <c r="L4948" t="s">
        <v>16</v>
      </c>
      <c r="M4948" t="str">
        <f>IF(PatientData[[#This Row],[Age]]&lt;=30,"18-30",IF(PatientData[[#This Row],[Age]]&lt;=40,"31-40",IF(PatientData[[#This Row],[Age]]&lt;=50,"41-50",IF(PatientData[[#This Row],[Age]]&lt;=60,"51-60",IF(PatientData[[#This Row],[Age]]&lt;=70,"61-70",IF(PatientData[[#This Row],[Age]]&lt;=80,"71-80","80+"))))))</f>
        <v>51-60</v>
      </c>
    </row>
    <row r="4949" spans="1:13" x14ac:dyDescent="0.25">
      <c r="A4949" t="s">
        <v>4973</v>
      </c>
      <c r="B4949">
        <v>26</v>
      </c>
      <c r="C4949" t="s">
        <v>13</v>
      </c>
      <c r="D4949">
        <v>128</v>
      </c>
      <c r="E4949">
        <v>206.71840998519599</v>
      </c>
      <c r="F4949">
        <v>24.318177376238701</v>
      </c>
      <c r="G4949" t="s">
        <v>18</v>
      </c>
      <c r="H4949" t="s">
        <v>22</v>
      </c>
      <c r="I4949" t="s">
        <v>15</v>
      </c>
      <c r="J4949">
        <v>2</v>
      </c>
      <c r="K4949">
        <v>7437.17</v>
      </c>
      <c r="L4949" t="s">
        <v>43</v>
      </c>
      <c r="M4949" t="str">
        <f>IF(PatientData[[#This Row],[Age]]&lt;=30,"18-30",IF(PatientData[[#This Row],[Age]]&lt;=40,"31-40",IF(PatientData[[#This Row],[Age]]&lt;=50,"41-50",IF(PatientData[[#This Row],[Age]]&lt;=60,"51-60",IF(PatientData[[#This Row],[Age]]&lt;=70,"61-70",IF(PatientData[[#This Row],[Age]]&lt;=80,"71-80","80+"))))))</f>
        <v>18-30</v>
      </c>
    </row>
    <row r="4950" spans="1:13" x14ac:dyDescent="0.25">
      <c r="A4950" t="s">
        <v>4974</v>
      </c>
      <c r="B4950">
        <v>62</v>
      </c>
      <c r="C4950" t="s">
        <v>25</v>
      </c>
      <c r="D4950">
        <v>141</v>
      </c>
      <c r="E4950">
        <v>224.362823322016</v>
      </c>
      <c r="F4950">
        <v>20.5477471758673</v>
      </c>
      <c r="G4950" t="s">
        <v>14</v>
      </c>
      <c r="H4950" t="s">
        <v>22</v>
      </c>
      <c r="I4950" t="s">
        <v>15</v>
      </c>
      <c r="J4950">
        <v>3</v>
      </c>
      <c r="K4950">
        <v>12030.07</v>
      </c>
      <c r="L4950" t="s">
        <v>16</v>
      </c>
      <c r="M4950" t="str">
        <f>IF(PatientData[[#This Row],[Age]]&lt;=30,"18-30",IF(PatientData[[#This Row],[Age]]&lt;=40,"31-40",IF(PatientData[[#This Row],[Age]]&lt;=50,"41-50",IF(PatientData[[#This Row],[Age]]&lt;=60,"51-60",IF(PatientData[[#This Row],[Age]]&lt;=70,"61-70",IF(PatientData[[#This Row],[Age]]&lt;=80,"71-80","80+"))))))</f>
        <v>61-70</v>
      </c>
    </row>
    <row r="4951" spans="1:13" x14ac:dyDescent="0.25">
      <c r="A4951" t="s">
        <v>4975</v>
      </c>
      <c r="B4951">
        <v>42</v>
      </c>
      <c r="C4951" t="s">
        <v>13</v>
      </c>
      <c r="D4951">
        <v>140</v>
      </c>
      <c r="E4951">
        <v>139.74109539852</v>
      </c>
      <c r="F4951">
        <v>23.366989229486499</v>
      </c>
      <c r="G4951" t="s">
        <v>14</v>
      </c>
      <c r="H4951" t="s">
        <v>19</v>
      </c>
      <c r="I4951" t="s">
        <v>28</v>
      </c>
      <c r="J4951">
        <v>3</v>
      </c>
      <c r="K4951">
        <v>5946.29</v>
      </c>
      <c r="L4951" t="s">
        <v>43</v>
      </c>
      <c r="M4951" t="str">
        <f>IF(PatientData[[#This Row],[Age]]&lt;=30,"18-30",IF(PatientData[[#This Row],[Age]]&lt;=40,"31-40",IF(PatientData[[#This Row],[Age]]&lt;=50,"41-50",IF(PatientData[[#This Row],[Age]]&lt;=60,"51-60",IF(PatientData[[#This Row],[Age]]&lt;=70,"61-70",IF(PatientData[[#This Row],[Age]]&lt;=80,"71-80","80+"))))))</f>
        <v>41-50</v>
      </c>
    </row>
    <row r="4952" spans="1:13" x14ac:dyDescent="0.25">
      <c r="A4952" t="s">
        <v>4976</v>
      </c>
      <c r="B4952">
        <v>43</v>
      </c>
      <c r="C4952" t="s">
        <v>25</v>
      </c>
      <c r="D4952">
        <v>150</v>
      </c>
      <c r="E4952">
        <v>159.17225764780801</v>
      </c>
      <c r="F4952">
        <v>29.413240551121199</v>
      </c>
      <c r="G4952" t="s">
        <v>14</v>
      </c>
      <c r="H4952" t="s">
        <v>22</v>
      </c>
      <c r="I4952" t="s">
        <v>28</v>
      </c>
      <c r="J4952">
        <v>1</v>
      </c>
      <c r="K4952">
        <v>3542.58</v>
      </c>
      <c r="L4952" t="s">
        <v>43</v>
      </c>
      <c r="M4952" t="str">
        <f>IF(PatientData[[#This Row],[Age]]&lt;=30,"18-30",IF(PatientData[[#This Row],[Age]]&lt;=40,"31-40",IF(PatientData[[#This Row],[Age]]&lt;=50,"41-50",IF(PatientData[[#This Row],[Age]]&lt;=60,"51-60",IF(PatientData[[#This Row],[Age]]&lt;=70,"61-70",IF(PatientData[[#This Row],[Age]]&lt;=80,"71-80","80+"))))))</f>
        <v>41-50</v>
      </c>
    </row>
    <row r="4953" spans="1:13" x14ac:dyDescent="0.25">
      <c r="A4953" t="s">
        <v>4977</v>
      </c>
      <c r="B4953">
        <v>42</v>
      </c>
      <c r="C4953" t="s">
        <v>13</v>
      </c>
      <c r="D4953">
        <v>132</v>
      </c>
      <c r="E4953">
        <v>236.76868052319</v>
      </c>
      <c r="F4953">
        <v>26.343131049418801</v>
      </c>
      <c r="G4953" t="s">
        <v>36</v>
      </c>
      <c r="H4953" t="s">
        <v>22</v>
      </c>
      <c r="I4953" t="s">
        <v>26</v>
      </c>
      <c r="J4953">
        <v>4</v>
      </c>
      <c r="K4953">
        <v>13974.99</v>
      </c>
      <c r="L4953" t="s">
        <v>16</v>
      </c>
      <c r="M4953" t="str">
        <f>IF(PatientData[[#This Row],[Age]]&lt;=30,"18-30",IF(PatientData[[#This Row],[Age]]&lt;=40,"31-40",IF(PatientData[[#This Row],[Age]]&lt;=50,"41-50",IF(PatientData[[#This Row],[Age]]&lt;=60,"51-60",IF(PatientData[[#This Row],[Age]]&lt;=70,"61-70",IF(PatientData[[#This Row],[Age]]&lt;=80,"71-80","80+"))))))</f>
        <v>41-50</v>
      </c>
    </row>
    <row r="4954" spans="1:13" x14ac:dyDescent="0.25">
      <c r="A4954" t="s">
        <v>4978</v>
      </c>
      <c r="B4954">
        <v>40</v>
      </c>
      <c r="C4954" t="s">
        <v>25</v>
      </c>
      <c r="D4954">
        <v>114</v>
      </c>
      <c r="E4954">
        <v>153.971154657705</v>
      </c>
      <c r="F4954">
        <v>22.7756297467607</v>
      </c>
      <c r="G4954" t="s">
        <v>36</v>
      </c>
      <c r="H4954" t="s">
        <v>19</v>
      </c>
      <c r="I4954" t="s">
        <v>15</v>
      </c>
      <c r="J4954">
        <v>7</v>
      </c>
      <c r="K4954">
        <v>8704.3700000000008</v>
      </c>
      <c r="L4954" t="s">
        <v>23</v>
      </c>
      <c r="M4954" t="str">
        <f>IF(PatientData[[#This Row],[Age]]&lt;=30,"18-30",IF(PatientData[[#This Row],[Age]]&lt;=40,"31-40",IF(PatientData[[#This Row],[Age]]&lt;=50,"41-50",IF(PatientData[[#This Row],[Age]]&lt;=60,"51-60",IF(PatientData[[#This Row],[Age]]&lt;=70,"61-70",IF(PatientData[[#This Row],[Age]]&lt;=80,"71-80","80+"))))))</f>
        <v>31-40</v>
      </c>
    </row>
    <row r="4955" spans="1:13" x14ac:dyDescent="0.25">
      <c r="A4955" t="s">
        <v>4979</v>
      </c>
      <c r="B4955">
        <v>37</v>
      </c>
      <c r="C4955" t="s">
        <v>13</v>
      </c>
      <c r="D4955">
        <v>103</v>
      </c>
      <c r="E4955">
        <v>217.24574833981501</v>
      </c>
      <c r="F4955" t="s">
        <v>10051</v>
      </c>
      <c r="G4955" t="s">
        <v>14</v>
      </c>
      <c r="H4955" t="s">
        <v>22</v>
      </c>
      <c r="I4955" t="s">
        <v>15</v>
      </c>
      <c r="J4955">
        <v>3</v>
      </c>
      <c r="K4955">
        <v>11490.72</v>
      </c>
      <c r="L4955" t="s">
        <v>16</v>
      </c>
      <c r="M4955" t="str">
        <f>IF(PatientData[[#This Row],[Age]]&lt;=30,"18-30",IF(PatientData[[#This Row],[Age]]&lt;=40,"31-40",IF(PatientData[[#This Row],[Age]]&lt;=50,"41-50",IF(PatientData[[#This Row],[Age]]&lt;=60,"51-60",IF(PatientData[[#This Row],[Age]]&lt;=70,"61-70",IF(PatientData[[#This Row],[Age]]&lt;=80,"71-80","80+"))))))</f>
        <v>31-40</v>
      </c>
    </row>
    <row r="4956" spans="1:13" x14ac:dyDescent="0.25">
      <c r="A4956" t="s">
        <v>4980</v>
      </c>
      <c r="B4956">
        <v>70</v>
      </c>
      <c r="C4956" t="s">
        <v>13</v>
      </c>
      <c r="D4956">
        <v>144</v>
      </c>
      <c r="E4956">
        <v>199.81629577295601</v>
      </c>
      <c r="F4956">
        <v>28.676750134735698</v>
      </c>
      <c r="G4956" t="s">
        <v>14</v>
      </c>
      <c r="H4956" t="s">
        <v>19</v>
      </c>
      <c r="I4956" t="s">
        <v>28</v>
      </c>
      <c r="J4956">
        <v>2</v>
      </c>
      <c r="K4956">
        <v>3557.01</v>
      </c>
      <c r="L4956" t="s">
        <v>23</v>
      </c>
      <c r="M4956" t="str">
        <f>IF(PatientData[[#This Row],[Age]]&lt;=30,"18-30",IF(PatientData[[#This Row],[Age]]&lt;=40,"31-40",IF(PatientData[[#This Row],[Age]]&lt;=50,"41-50",IF(PatientData[[#This Row],[Age]]&lt;=60,"51-60",IF(PatientData[[#This Row],[Age]]&lt;=70,"61-70",IF(PatientData[[#This Row],[Age]]&lt;=80,"71-80","80+"))))))</f>
        <v>61-70</v>
      </c>
    </row>
    <row r="4957" spans="1:13" x14ac:dyDescent="0.25">
      <c r="A4957" t="s">
        <v>4981</v>
      </c>
      <c r="B4957">
        <v>74</v>
      </c>
      <c r="C4957" t="s">
        <v>13</v>
      </c>
      <c r="D4957">
        <v>119</v>
      </c>
      <c r="E4957">
        <v>196.35689961576199</v>
      </c>
      <c r="F4957">
        <v>28.584887271914301</v>
      </c>
      <c r="G4957" t="s">
        <v>14</v>
      </c>
      <c r="H4957" t="s">
        <v>19</v>
      </c>
      <c r="I4957" t="s">
        <v>15</v>
      </c>
      <c r="J4957">
        <v>5</v>
      </c>
      <c r="K4957">
        <v>9209.33</v>
      </c>
      <c r="L4957" t="s">
        <v>20</v>
      </c>
      <c r="M4957" t="str">
        <f>IF(PatientData[[#This Row],[Age]]&lt;=30,"18-30",IF(PatientData[[#This Row],[Age]]&lt;=40,"31-40",IF(PatientData[[#This Row],[Age]]&lt;=50,"41-50",IF(PatientData[[#This Row],[Age]]&lt;=60,"51-60",IF(PatientData[[#This Row],[Age]]&lt;=70,"61-70",IF(PatientData[[#This Row],[Age]]&lt;=80,"71-80","80+"))))))</f>
        <v>71-80</v>
      </c>
    </row>
    <row r="4958" spans="1:13" x14ac:dyDescent="0.25">
      <c r="A4958" t="s">
        <v>4982</v>
      </c>
      <c r="B4958">
        <v>78</v>
      </c>
      <c r="C4958" t="s">
        <v>13</v>
      </c>
      <c r="D4958">
        <v>135</v>
      </c>
      <c r="E4958">
        <v>177.80057412252501</v>
      </c>
      <c r="F4958">
        <v>32.063512355077997</v>
      </c>
      <c r="G4958" t="s">
        <v>36</v>
      </c>
      <c r="H4958" t="s">
        <v>10051</v>
      </c>
      <c r="I4958" t="s">
        <v>26</v>
      </c>
      <c r="J4958">
        <v>4</v>
      </c>
      <c r="K4958">
        <v>15885.72</v>
      </c>
      <c r="L4958" t="s">
        <v>16</v>
      </c>
      <c r="M4958" t="str">
        <f>IF(PatientData[[#This Row],[Age]]&lt;=30,"18-30",IF(PatientData[[#This Row],[Age]]&lt;=40,"31-40",IF(PatientData[[#This Row],[Age]]&lt;=50,"41-50",IF(PatientData[[#This Row],[Age]]&lt;=60,"51-60",IF(PatientData[[#This Row],[Age]]&lt;=70,"61-70",IF(PatientData[[#This Row],[Age]]&lt;=80,"71-80","80+"))))))</f>
        <v>71-80</v>
      </c>
    </row>
    <row r="4959" spans="1:13" x14ac:dyDescent="0.25">
      <c r="A4959" t="s">
        <v>4983</v>
      </c>
      <c r="B4959">
        <v>55</v>
      </c>
      <c r="C4959" t="s">
        <v>13</v>
      </c>
      <c r="D4959">
        <v>118</v>
      </c>
      <c r="E4959">
        <v>205.182202600133</v>
      </c>
      <c r="F4959">
        <v>29.1622588242303</v>
      </c>
      <c r="G4959" t="s">
        <v>14</v>
      </c>
      <c r="H4959" t="s">
        <v>22</v>
      </c>
      <c r="I4959" t="s">
        <v>15</v>
      </c>
      <c r="J4959">
        <v>2</v>
      </c>
      <c r="K4959">
        <v>6951.05</v>
      </c>
      <c r="L4959" t="s">
        <v>23</v>
      </c>
      <c r="M4959" t="str">
        <f>IF(PatientData[[#This Row],[Age]]&lt;=30,"18-30",IF(PatientData[[#This Row],[Age]]&lt;=40,"31-40",IF(PatientData[[#This Row],[Age]]&lt;=50,"41-50",IF(PatientData[[#This Row],[Age]]&lt;=60,"51-60",IF(PatientData[[#This Row],[Age]]&lt;=70,"61-70",IF(PatientData[[#This Row],[Age]]&lt;=80,"71-80","80+"))))))</f>
        <v>51-60</v>
      </c>
    </row>
    <row r="4960" spans="1:13" x14ac:dyDescent="0.25">
      <c r="A4960" t="s">
        <v>4984</v>
      </c>
      <c r="B4960">
        <v>52</v>
      </c>
      <c r="C4960" t="s">
        <v>25</v>
      </c>
      <c r="D4960">
        <v>135</v>
      </c>
      <c r="E4960">
        <v>249.219428112977</v>
      </c>
      <c r="F4960">
        <v>30.677994976584099</v>
      </c>
      <c r="G4960" t="s">
        <v>14</v>
      </c>
      <c r="H4960" t="s">
        <v>19</v>
      </c>
      <c r="I4960" t="s">
        <v>15</v>
      </c>
      <c r="J4960">
        <v>3</v>
      </c>
      <c r="K4960">
        <v>6115.36</v>
      </c>
      <c r="L4960" t="s">
        <v>16</v>
      </c>
      <c r="M4960" t="str">
        <f>IF(PatientData[[#This Row],[Age]]&lt;=30,"18-30",IF(PatientData[[#This Row],[Age]]&lt;=40,"31-40",IF(PatientData[[#This Row],[Age]]&lt;=50,"41-50",IF(PatientData[[#This Row],[Age]]&lt;=60,"51-60",IF(PatientData[[#This Row],[Age]]&lt;=70,"61-70",IF(PatientData[[#This Row],[Age]]&lt;=80,"71-80","80+"))))))</f>
        <v>51-60</v>
      </c>
    </row>
    <row r="4961" spans="1:13" x14ac:dyDescent="0.25">
      <c r="A4961" t="s">
        <v>4985</v>
      </c>
      <c r="B4961">
        <v>49</v>
      </c>
      <c r="C4961" t="s">
        <v>13</v>
      </c>
      <c r="D4961" t="s">
        <v>10051</v>
      </c>
      <c r="E4961">
        <v>283.61951045151102</v>
      </c>
      <c r="F4961">
        <v>22.193559868593098</v>
      </c>
      <c r="G4961" t="s">
        <v>18</v>
      </c>
      <c r="H4961" t="s">
        <v>10051</v>
      </c>
      <c r="I4961" t="s">
        <v>15</v>
      </c>
      <c r="J4961">
        <v>1</v>
      </c>
      <c r="K4961" t="s">
        <v>10051</v>
      </c>
      <c r="L4961" t="s">
        <v>20</v>
      </c>
      <c r="M4961" t="str">
        <f>IF(PatientData[[#This Row],[Age]]&lt;=30,"18-30",IF(PatientData[[#This Row],[Age]]&lt;=40,"31-40",IF(PatientData[[#This Row],[Age]]&lt;=50,"41-50",IF(PatientData[[#This Row],[Age]]&lt;=60,"51-60",IF(PatientData[[#This Row],[Age]]&lt;=70,"61-70",IF(PatientData[[#This Row],[Age]]&lt;=80,"71-80","80+"))))))</f>
        <v>41-50</v>
      </c>
    </row>
    <row r="4962" spans="1:13" x14ac:dyDescent="0.25">
      <c r="A4962" t="s">
        <v>4986</v>
      </c>
      <c r="B4962">
        <v>56</v>
      </c>
      <c r="C4962" t="s">
        <v>25</v>
      </c>
      <c r="D4962">
        <v>128</v>
      </c>
      <c r="E4962">
        <v>254.297961173396</v>
      </c>
      <c r="F4962">
        <v>35.585969213149603</v>
      </c>
      <c r="G4962" t="s">
        <v>18</v>
      </c>
      <c r="H4962" t="s">
        <v>19</v>
      </c>
      <c r="I4962" t="s">
        <v>15</v>
      </c>
      <c r="J4962">
        <v>2</v>
      </c>
      <c r="K4962">
        <v>5861.68</v>
      </c>
      <c r="L4962" t="s">
        <v>43</v>
      </c>
      <c r="M4962" t="str">
        <f>IF(PatientData[[#This Row],[Age]]&lt;=30,"18-30",IF(PatientData[[#This Row],[Age]]&lt;=40,"31-40",IF(PatientData[[#This Row],[Age]]&lt;=50,"41-50",IF(PatientData[[#This Row],[Age]]&lt;=60,"51-60",IF(PatientData[[#This Row],[Age]]&lt;=70,"61-70",IF(PatientData[[#This Row],[Age]]&lt;=80,"71-80","80+"))))))</f>
        <v>51-60</v>
      </c>
    </row>
    <row r="4963" spans="1:13" x14ac:dyDescent="0.25">
      <c r="A4963" t="s">
        <v>4987</v>
      </c>
      <c r="B4963">
        <v>65</v>
      </c>
      <c r="C4963" t="s">
        <v>25</v>
      </c>
      <c r="D4963">
        <v>149</v>
      </c>
      <c r="E4963">
        <v>152.319337677254</v>
      </c>
      <c r="F4963">
        <v>20.107347498433999</v>
      </c>
      <c r="G4963" t="s">
        <v>36</v>
      </c>
      <c r="H4963" t="s">
        <v>19</v>
      </c>
      <c r="I4963" t="s">
        <v>15</v>
      </c>
      <c r="J4963">
        <v>6</v>
      </c>
      <c r="K4963">
        <v>14685.52</v>
      </c>
      <c r="L4963" t="s">
        <v>16</v>
      </c>
      <c r="M4963" t="str">
        <f>IF(PatientData[[#This Row],[Age]]&lt;=30,"18-30",IF(PatientData[[#This Row],[Age]]&lt;=40,"31-40",IF(PatientData[[#This Row],[Age]]&lt;=50,"41-50",IF(PatientData[[#This Row],[Age]]&lt;=60,"51-60",IF(PatientData[[#This Row],[Age]]&lt;=70,"61-70",IF(PatientData[[#This Row],[Age]]&lt;=80,"71-80","80+"))))))</f>
        <v>61-70</v>
      </c>
    </row>
    <row r="4964" spans="1:13" x14ac:dyDescent="0.25">
      <c r="A4964" t="s">
        <v>4988</v>
      </c>
      <c r="B4964">
        <v>88</v>
      </c>
      <c r="C4964" t="s">
        <v>13</v>
      </c>
      <c r="D4964">
        <v>151</v>
      </c>
      <c r="E4964">
        <v>250.41966494022699</v>
      </c>
      <c r="F4964">
        <v>27.8786831329375</v>
      </c>
      <c r="G4964" t="s">
        <v>18</v>
      </c>
      <c r="H4964" t="s">
        <v>19</v>
      </c>
      <c r="I4964" t="s">
        <v>15</v>
      </c>
      <c r="J4964">
        <v>2</v>
      </c>
      <c r="K4964">
        <v>10887.17</v>
      </c>
      <c r="L4964" t="s">
        <v>16</v>
      </c>
      <c r="M4964" t="str">
        <f>IF(PatientData[[#This Row],[Age]]&lt;=30,"18-30",IF(PatientData[[#This Row],[Age]]&lt;=40,"31-40",IF(PatientData[[#This Row],[Age]]&lt;=50,"41-50",IF(PatientData[[#This Row],[Age]]&lt;=60,"51-60",IF(PatientData[[#This Row],[Age]]&lt;=70,"61-70",IF(PatientData[[#This Row],[Age]]&lt;=80,"71-80","80+"))))))</f>
        <v>80+</v>
      </c>
    </row>
    <row r="4965" spans="1:13" x14ac:dyDescent="0.25">
      <c r="A4965" t="s">
        <v>4989</v>
      </c>
      <c r="B4965">
        <v>26</v>
      </c>
      <c r="C4965" t="s">
        <v>25</v>
      </c>
      <c r="D4965">
        <v>155</v>
      </c>
      <c r="E4965">
        <v>201.49117250355599</v>
      </c>
      <c r="F4965">
        <v>24.508494626667499</v>
      </c>
      <c r="G4965" t="s">
        <v>36</v>
      </c>
      <c r="H4965" t="s">
        <v>19</v>
      </c>
      <c r="I4965" t="s">
        <v>15</v>
      </c>
      <c r="J4965">
        <v>3</v>
      </c>
      <c r="K4965">
        <v>5851.21</v>
      </c>
      <c r="L4965" t="s">
        <v>20</v>
      </c>
      <c r="M4965" t="str">
        <f>IF(PatientData[[#This Row],[Age]]&lt;=30,"18-30",IF(PatientData[[#This Row],[Age]]&lt;=40,"31-40",IF(PatientData[[#This Row],[Age]]&lt;=50,"41-50",IF(PatientData[[#This Row],[Age]]&lt;=60,"51-60",IF(PatientData[[#This Row],[Age]]&lt;=70,"61-70",IF(PatientData[[#This Row],[Age]]&lt;=80,"71-80","80+"))))))</f>
        <v>18-30</v>
      </c>
    </row>
    <row r="4966" spans="1:13" x14ac:dyDescent="0.25">
      <c r="A4966" t="s">
        <v>4990</v>
      </c>
      <c r="B4966">
        <v>72</v>
      </c>
      <c r="C4966" t="s">
        <v>25</v>
      </c>
      <c r="D4966" t="s">
        <v>10051</v>
      </c>
      <c r="E4966">
        <v>155.03597288087801</v>
      </c>
      <c r="F4966">
        <v>17.700522774942701</v>
      </c>
      <c r="G4966" t="s">
        <v>14</v>
      </c>
      <c r="H4966" t="s">
        <v>19</v>
      </c>
      <c r="I4966" t="s">
        <v>28</v>
      </c>
      <c r="J4966">
        <v>6</v>
      </c>
      <c r="K4966">
        <v>4243.72</v>
      </c>
      <c r="L4966" t="s">
        <v>23</v>
      </c>
      <c r="M4966" t="str">
        <f>IF(PatientData[[#This Row],[Age]]&lt;=30,"18-30",IF(PatientData[[#This Row],[Age]]&lt;=40,"31-40",IF(PatientData[[#This Row],[Age]]&lt;=50,"41-50",IF(PatientData[[#This Row],[Age]]&lt;=60,"51-60",IF(PatientData[[#This Row],[Age]]&lt;=70,"61-70",IF(PatientData[[#This Row],[Age]]&lt;=80,"71-80","80+"))))))</f>
        <v>71-80</v>
      </c>
    </row>
    <row r="4967" spans="1:13" x14ac:dyDescent="0.25">
      <c r="A4967" t="s">
        <v>4991</v>
      </c>
      <c r="B4967">
        <v>32</v>
      </c>
      <c r="C4967" t="s">
        <v>13</v>
      </c>
      <c r="D4967">
        <v>126</v>
      </c>
      <c r="E4967">
        <v>260.01587653294598</v>
      </c>
      <c r="F4967">
        <v>20.2057632420583</v>
      </c>
      <c r="G4967" t="s">
        <v>36</v>
      </c>
      <c r="H4967" t="s">
        <v>19</v>
      </c>
      <c r="I4967" t="s">
        <v>15</v>
      </c>
      <c r="J4967">
        <v>2</v>
      </c>
      <c r="K4967">
        <v>4203.8599999999997</v>
      </c>
      <c r="L4967" t="s">
        <v>23</v>
      </c>
      <c r="M4967" t="str">
        <f>IF(PatientData[[#This Row],[Age]]&lt;=30,"18-30",IF(PatientData[[#This Row],[Age]]&lt;=40,"31-40",IF(PatientData[[#This Row],[Age]]&lt;=50,"41-50",IF(PatientData[[#This Row],[Age]]&lt;=60,"51-60",IF(PatientData[[#This Row],[Age]]&lt;=70,"61-70",IF(PatientData[[#This Row],[Age]]&lt;=80,"71-80","80+"))))))</f>
        <v>31-40</v>
      </c>
    </row>
    <row r="4968" spans="1:13" x14ac:dyDescent="0.25">
      <c r="A4968" t="s">
        <v>4992</v>
      </c>
      <c r="B4968">
        <v>46</v>
      </c>
      <c r="C4968" t="s">
        <v>13</v>
      </c>
      <c r="D4968">
        <v>130</v>
      </c>
      <c r="E4968">
        <v>244.283062217165</v>
      </c>
      <c r="F4968">
        <v>36.0363498307497</v>
      </c>
      <c r="G4968" t="s">
        <v>18</v>
      </c>
      <c r="H4968" t="s">
        <v>19</v>
      </c>
      <c r="I4968" t="s">
        <v>15</v>
      </c>
      <c r="J4968">
        <v>4</v>
      </c>
      <c r="K4968">
        <v>8818.61</v>
      </c>
      <c r="L4968" t="s">
        <v>23</v>
      </c>
      <c r="M4968" t="str">
        <f>IF(PatientData[[#This Row],[Age]]&lt;=30,"18-30",IF(PatientData[[#This Row],[Age]]&lt;=40,"31-40",IF(PatientData[[#This Row],[Age]]&lt;=50,"41-50",IF(PatientData[[#This Row],[Age]]&lt;=60,"51-60",IF(PatientData[[#This Row],[Age]]&lt;=70,"61-70",IF(PatientData[[#This Row],[Age]]&lt;=80,"71-80","80+"))))))</f>
        <v>41-50</v>
      </c>
    </row>
    <row r="4969" spans="1:13" x14ac:dyDescent="0.25">
      <c r="A4969" t="s">
        <v>4993</v>
      </c>
      <c r="B4969">
        <v>56</v>
      </c>
      <c r="C4969" t="s">
        <v>13</v>
      </c>
      <c r="D4969">
        <v>139</v>
      </c>
      <c r="E4969">
        <v>171.185053876951</v>
      </c>
      <c r="F4969">
        <v>27.085101353114698</v>
      </c>
      <c r="G4969" t="s">
        <v>18</v>
      </c>
      <c r="H4969" t="s">
        <v>19</v>
      </c>
      <c r="I4969" t="s">
        <v>15</v>
      </c>
      <c r="J4969">
        <v>2</v>
      </c>
      <c r="K4969">
        <v>6387.68</v>
      </c>
      <c r="L4969" t="s">
        <v>16</v>
      </c>
      <c r="M4969" t="str">
        <f>IF(PatientData[[#This Row],[Age]]&lt;=30,"18-30",IF(PatientData[[#This Row],[Age]]&lt;=40,"31-40",IF(PatientData[[#This Row],[Age]]&lt;=50,"41-50",IF(PatientData[[#This Row],[Age]]&lt;=60,"51-60",IF(PatientData[[#This Row],[Age]]&lt;=70,"61-70",IF(PatientData[[#This Row],[Age]]&lt;=80,"71-80","80+"))))))</f>
        <v>51-60</v>
      </c>
    </row>
    <row r="4970" spans="1:13" x14ac:dyDescent="0.25">
      <c r="A4970" t="s">
        <v>4994</v>
      </c>
      <c r="B4970">
        <v>54</v>
      </c>
      <c r="C4970" t="s">
        <v>13</v>
      </c>
      <c r="D4970">
        <v>135</v>
      </c>
      <c r="E4970">
        <v>293.82261701517098</v>
      </c>
      <c r="F4970">
        <v>34.464867039645398</v>
      </c>
      <c r="G4970" t="s">
        <v>14</v>
      </c>
      <c r="H4970" t="s">
        <v>22</v>
      </c>
      <c r="I4970" t="s">
        <v>15</v>
      </c>
      <c r="J4970">
        <v>1</v>
      </c>
      <c r="K4970">
        <v>6276.78</v>
      </c>
      <c r="L4970" t="s">
        <v>16</v>
      </c>
      <c r="M4970" t="str">
        <f>IF(PatientData[[#This Row],[Age]]&lt;=30,"18-30",IF(PatientData[[#This Row],[Age]]&lt;=40,"31-40",IF(PatientData[[#This Row],[Age]]&lt;=50,"41-50",IF(PatientData[[#This Row],[Age]]&lt;=60,"51-60",IF(PatientData[[#This Row],[Age]]&lt;=70,"61-70",IF(PatientData[[#This Row],[Age]]&lt;=80,"71-80","80+"))))))</f>
        <v>51-60</v>
      </c>
    </row>
    <row r="4971" spans="1:13" x14ac:dyDescent="0.25">
      <c r="A4971" t="s">
        <v>4995</v>
      </c>
      <c r="B4971">
        <v>29</v>
      </c>
      <c r="C4971" t="s">
        <v>25</v>
      </c>
      <c r="D4971">
        <v>127</v>
      </c>
      <c r="E4971">
        <v>223.90108817979899</v>
      </c>
      <c r="F4971">
        <v>29.890866146566101</v>
      </c>
      <c r="G4971" t="s">
        <v>18</v>
      </c>
      <c r="H4971" t="s">
        <v>19</v>
      </c>
      <c r="I4971" t="s">
        <v>15</v>
      </c>
      <c r="J4971">
        <v>7</v>
      </c>
      <c r="K4971">
        <v>12061.49</v>
      </c>
      <c r="L4971" t="s">
        <v>16</v>
      </c>
      <c r="M4971" t="str">
        <f>IF(PatientData[[#This Row],[Age]]&lt;=30,"18-30",IF(PatientData[[#This Row],[Age]]&lt;=40,"31-40",IF(PatientData[[#This Row],[Age]]&lt;=50,"41-50",IF(PatientData[[#This Row],[Age]]&lt;=60,"51-60",IF(PatientData[[#This Row],[Age]]&lt;=70,"61-70",IF(PatientData[[#This Row],[Age]]&lt;=80,"71-80","80+"))))))</f>
        <v>18-30</v>
      </c>
    </row>
    <row r="4972" spans="1:13" x14ac:dyDescent="0.25">
      <c r="A4972" t="s">
        <v>4996</v>
      </c>
      <c r="B4972">
        <v>33</v>
      </c>
      <c r="C4972" t="s">
        <v>13</v>
      </c>
      <c r="D4972">
        <v>144</v>
      </c>
      <c r="E4972">
        <v>195.38549124935599</v>
      </c>
      <c r="F4972">
        <v>36.535948807578201</v>
      </c>
      <c r="G4972" t="s">
        <v>18</v>
      </c>
      <c r="H4972" t="s">
        <v>19</v>
      </c>
      <c r="I4972" t="s">
        <v>15</v>
      </c>
      <c r="J4972">
        <v>1</v>
      </c>
      <c r="K4972">
        <v>10213.950000000001</v>
      </c>
      <c r="L4972" t="s">
        <v>23</v>
      </c>
      <c r="M4972" t="str">
        <f>IF(PatientData[[#This Row],[Age]]&lt;=30,"18-30",IF(PatientData[[#This Row],[Age]]&lt;=40,"31-40",IF(PatientData[[#This Row],[Age]]&lt;=50,"41-50",IF(PatientData[[#This Row],[Age]]&lt;=60,"51-60",IF(PatientData[[#This Row],[Age]]&lt;=70,"61-70",IF(PatientData[[#This Row],[Age]]&lt;=80,"71-80","80+"))))))</f>
        <v>31-40</v>
      </c>
    </row>
    <row r="4973" spans="1:13" x14ac:dyDescent="0.25">
      <c r="A4973" t="s">
        <v>4997</v>
      </c>
      <c r="B4973">
        <v>53</v>
      </c>
      <c r="C4973" t="s">
        <v>13</v>
      </c>
      <c r="D4973" t="s">
        <v>10051</v>
      </c>
      <c r="E4973">
        <v>238.35600287784499</v>
      </c>
      <c r="F4973">
        <v>35.415197052047397</v>
      </c>
      <c r="G4973" t="s">
        <v>14</v>
      </c>
      <c r="H4973" t="s">
        <v>19</v>
      </c>
      <c r="I4973" t="s">
        <v>28</v>
      </c>
      <c r="J4973">
        <v>4</v>
      </c>
      <c r="K4973">
        <v>5448.17</v>
      </c>
      <c r="L4973" t="s">
        <v>23</v>
      </c>
      <c r="M4973" t="str">
        <f>IF(PatientData[[#This Row],[Age]]&lt;=30,"18-30",IF(PatientData[[#This Row],[Age]]&lt;=40,"31-40",IF(PatientData[[#This Row],[Age]]&lt;=50,"41-50",IF(PatientData[[#This Row],[Age]]&lt;=60,"51-60",IF(PatientData[[#This Row],[Age]]&lt;=70,"61-70",IF(PatientData[[#This Row],[Age]]&lt;=80,"71-80","80+"))))))</f>
        <v>51-60</v>
      </c>
    </row>
    <row r="4974" spans="1:13" x14ac:dyDescent="0.25">
      <c r="A4974" t="s">
        <v>4998</v>
      </c>
      <c r="B4974">
        <v>64</v>
      </c>
      <c r="C4974" t="s">
        <v>13</v>
      </c>
      <c r="D4974">
        <v>157</v>
      </c>
      <c r="E4974">
        <v>266.070414790195</v>
      </c>
      <c r="F4974">
        <v>24.979920229102099</v>
      </c>
      <c r="G4974" t="s">
        <v>14</v>
      </c>
      <c r="H4974" t="s">
        <v>10051</v>
      </c>
      <c r="I4974" t="s">
        <v>15</v>
      </c>
      <c r="J4974">
        <v>3</v>
      </c>
      <c r="K4974">
        <v>5584.64</v>
      </c>
      <c r="L4974" t="s">
        <v>43</v>
      </c>
      <c r="M4974" t="str">
        <f>IF(PatientData[[#This Row],[Age]]&lt;=30,"18-30",IF(PatientData[[#This Row],[Age]]&lt;=40,"31-40",IF(PatientData[[#This Row],[Age]]&lt;=50,"41-50",IF(PatientData[[#This Row],[Age]]&lt;=60,"51-60",IF(PatientData[[#This Row],[Age]]&lt;=70,"61-70",IF(PatientData[[#This Row],[Age]]&lt;=80,"71-80","80+"))))))</f>
        <v>61-70</v>
      </c>
    </row>
    <row r="4975" spans="1:13" x14ac:dyDescent="0.25">
      <c r="A4975" t="s">
        <v>4999</v>
      </c>
      <c r="B4975">
        <v>40</v>
      </c>
      <c r="C4975" t="s">
        <v>25</v>
      </c>
      <c r="D4975">
        <v>141</v>
      </c>
      <c r="E4975">
        <v>180.94265323245</v>
      </c>
      <c r="F4975">
        <v>22.070318881645999</v>
      </c>
      <c r="G4975" t="s">
        <v>18</v>
      </c>
      <c r="H4975" t="s">
        <v>19</v>
      </c>
      <c r="I4975" t="s">
        <v>28</v>
      </c>
      <c r="J4975">
        <v>4</v>
      </c>
      <c r="K4975">
        <v>4439.41</v>
      </c>
      <c r="L4975" t="s">
        <v>16</v>
      </c>
      <c r="M4975" t="str">
        <f>IF(PatientData[[#This Row],[Age]]&lt;=30,"18-30",IF(PatientData[[#This Row],[Age]]&lt;=40,"31-40",IF(PatientData[[#This Row],[Age]]&lt;=50,"41-50",IF(PatientData[[#This Row],[Age]]&lt;=60,"51-60",IF(PatientData[[#This Row],[Age]]&lt;=70,"61-70",IF(PatientData[[#This Row],[Age]]&lt;=80,"71-80","80+"))))))</f>
        <v>31-40</v>
      </c>
    </row>
    <row r="4976" spans="1:13" x14ac:dyDescent="0.25">
      <c r="A4976" t="s">
        <v>5000</v>
      </c>
      <c r="B4976">
        <v>51</v>
      </c>
      <c r="C4976" t="s">
        <v>13</v>
      </c>
      <c r="D4976">
        <v>115</v>
      </c>
      <c r="E4976">
        <v>232.17450233870599</v>
      </c>
      <c r="F4976">
        <v>25.327836047009701</v>
      </c>
      <c r="G4976" t="s">
        <v>36</v>
      </c>
      <c r="H4976" t="s">
        <v>19</v>
      </c>
      <c r="I4976" t="s">
        <v>15</v>
      </c>
      <c r="J4976">
        <v>1</v>
      </c>
      <c r="K4976">
        <v>10246.1</v>
      </c>
      <c r="L4976" t="s">
        <v>23</v>
      </c>
      <c r="M4976" t="str">
        <f>IF(PatientData[[#This Row],[Age]]&lt;=30,"18-30",IF(PatientData[[#This Row],[Age]]&lt;=40,"31-40",IF(PatientData[[#This Row],[Age]]&lt;=50,"41-50",IF(PatientData[[#This Row],[Age]]&lt;=60,"51-60",IF(PatientData[[#This Row],[Age]]&lt;=70,"61-70",IF(PatientData[[#This Row],[Age]]&lt;=80,"71-80","80+"))))))</f>
        <v>51-60</v>
      </c>
    </row>
    <row r="4977" spans="1:13" x14ac:dyDescent="0.25">
      <c r="A4977" t="s">
        <v>5001</v>
      </c>
      <c r="B4977">
        <v>37</v>
      </c>
      <c r="C4977" t="s">
        <v>25</v>
      </c>
      <c r="D4977">
        <v>96</v>
      </c>
      <c r="E4977">
        <v>189.104422718564</v>
      </c>
      <c r="F4977">
        <v>21.771487719527101</v>
      </c>
      <c r="G4977" t="s">
        <v>18</v>
      </c>
      <c r="H4977" t="s">
        <v>22</v>
      </c>
      <c r="I4977" t="s">
        <v>15</v>
      </c>
      <c r="J4977">
        <v>3</v>
      </c>
      <c r="K4977">
        <v>14408.33</v>
      </c>
      <c r="L4977" t="s">
        <v>16</v>
      </c>
      <c r="M4977" t="str">
        <f>IF(PatientData[[#This Row],[Age]]&lt;=30,"18-30",IF(PatientData[[#This Row],[Age]]&lt;=40,"31-40",IF(PatientData[[#This Row],[Age]]&lt;=50,"41-50",IF(PatientData[[#This Row],[Age]]&lt;=60,"51-60",IF(PatientData[[#This Row],[Age]]&lt;=70,"61-70",IF(PatientData[[#This Row],[Age]]&lt;=80,"71-80","80+"))))))</f>
        <v>31-40</v>
      </c>
    </row>
    <row r="4978" spans="1:13" x14ac:dyDescent="0.25">
      <c r="A4978" t="s">
        <v>5002</v>
      </c>
      <c r="B4978">
        <v>54</v>
      </c>
      <c r="C4978" t="s">
        <v>13</v>
      </c>
      <c r="D4978">
        <v>156</v>
      </c>
      <c r="E4978">
        <v>242.945751725463</v>
      </c>
      <c r="F4978">
        <v>33.904765449590101</v>
      </c>
      <c r="G4978" t="s">
        <v>18</v>
      </c>
      <c r="H4978" t="s">
        <v>19</v>
      </c>
      <c r="I4978" t="s">
        <v>28</v>
      </c>
      <c r="J4978">
        <v>3</v>
      </c>
      <c r="K4978">
        <v>3581.55</v>
      </c>
      <c r="L4978" t="s">
        <v>16</v>
      </c>
      <c r="M4978" t="str">
        <f>IF(PatientData[[#This Row],[Age]]&lt;=30,"18-30",IF(PatientData[[#This Row],[Age]]&lt;=40,"31-40",IF(PatientData[[#This Row],[Age]]&lt;=50,"41-50",IF(PatientData[[#This Row],[Age]]&lt;=60,"51-60",IF(PatientData[[#This Row],[Age]]&lt;=70,"61-70",IF(PatientData[[#This Row],[Age]]&lt;=80,"71-80","80+"))))))</f>
        <v>51-60</v>
      </c>
    </row>
    <row r="4979" spans="1:13" x14ac:dyDescent="0.25">
      <c r="A4979" t="s">
        <v>5003</v>
      </c>
      <c r="B4979">
        <v>41</v>
      </c>
      <c r="C4979" t="s">
        <v>13</v>
      </c>
      <c r="D4979">
        <v>134</v>
      </c>
      <c r="E4979">
        <v>209.983718518866</v>
      </c>
      <c r="F4979">
        <v>23.6050305826524</v>
      </c>
      <c r="G4979" t="s">
        <v>36</v>
      </c>
      <c r="H4979" t="s">
        <v>19</v>
      </c>
      <c r="I4979" t="s">
        <v>28</v>
      </c>
      <c r="J4979">
        <v>3</v>
      </c>
      <c r="K4979">
        <v>5565.8</v>
      </c>
      <c r="L4979" t="s">
        <v>23</v>
      </c>
      <c r="M4979" t="str">
        <f>IF(PatientData[[#This Row],[Age]]&lt;=30,"18-30",IF(PatientData[[#This Row],[Age]]&lt;=40,"31-40",IF(PatientData[[#This Row],[Age]]&lt;=50,"41-50",IF(PatientData[[#This Row],[Age]]&lt;=60,"51-60",IF(PatientData[[#This Row],[Age]]&lt;=70,"61-70",IF(PatientData[[#This Row],[Age]]&lt;=80,"71-80","80+"))))))</f>
        <v>41-50</v>
      </c>
    </row>
    <row r="4980" spans="1:13" x14ac:dyDescent="0.25">
      <c r="A4980" t="s">
        <v>5004</v>
      </c>
      <c r="B4980">
        <v>54</v>
      </c>
      <c r="C4980" t="s">
        <v>13</v>
      </c>
      <c r="D4980">
        <v>140</v>
      </c>
      <c r="E4980">
        <v>231.37673645593901</v>
      </c>
      <c r="F4980">
        <v>22.867470942203202</v>
      </c>
      <c r="G4980" t="s">
        <v>36</v>
      </c>
      <c r="H4980" t="s">
        <v>19</v>
      </c>
      <c r="I4980" t="s">
        <v>15</v>
      </c>
      <c r="J4980">
        <v>6</v>
      </c>
      <c r="K4980">
        <v>5879.95</v>
      </c>
      <c r="L4980" t="s">
        <v>16</v>
      </c>
      <c r="M4980" t="str">
        <f>IF(PatientData[[#This Row],[Age]]&lt;=30,"18-30",IF(PatientData[[#This Row],[Age]]&lt;=40,"31-40",IF(PatientData[[#This Row],[Age]]&lt;=50,"41-50",IF(PatientData[[#This Row],[Age]]&lt;=60,"51-60",IF(PatientData[[#This Row],[Age]]&lt;=70,"61-70",IF(PatientData[[#This Row],[Age]]&lt;=80,"71-80","80+"))))))</f>
        <v>51-60</v>
      </c>
    </row>
    <row r="4981" spans="1:13" x14ac:dyDescent="0.25">
      <c r="A4981" t="s">
        <v>5005</v>
      </c>
      <c r="B4981">
        <v>58</v>
      </c>
      <c r="C4981" t="s">
        <v>25</v>
      </c>
      <c r="D4981">
        <v>145</v>
      </c>
      <c r="E4981">
        <v>250.314894477309</v>
      </c>
      <c r="F4981">
        <v>32.1868105874169</v>
      </c>
      <c r="G4981" t="s">
        <v>36</v>
      </c>
      <c r="H4981" t="s">
        <v>19</v>
      </c>
      <c r="I4981" t="s">
        <v>15</v>
      </c>
      <c r="J4981">
        <v>3</v>
      </c>
      <c r="K4981">
        <v>10330.66</v>
      </c>
      <c r="L4981" t="s">
        <v>16</v>
      </c>
      <c r="M4981" t="str">
        <f>IF(PatientData[[#This Row],[Age]]&lt;=30,"18-30",IF(PatientData[[#This Row],[Age]]&lt;=40,"31-40",IF(PatientData[[#This Row],[Age]]&lt;=50,"41-50",IF(PatientData[[#This Row],[Age]]&lt;=60,"51-60",IF(PatientData[[#This Row],[Age]]&lt;=70,"61-70",IF(PatientData[[#This Row],[Age]]&lt;=80,"71-80","80+"))))))</f>
        <v>51-60</v>
      </c>
    </row>
    <row r="4982" spans="1:13" x14ac:dyDescent="0.25">
      <c r="A4982" t="s">
        <v>5006</v>
      </c>
      <c r="B4982">
        <v>64</v>
      </c>
      <c r="C4982" t="s">
        <v>13</v>
      </c>
      <c r="D4982">
        <v>166</v>
      </c>
      <c r="E4982">
        <v>203.649120606314</v>
      </c>
      <c r="F4982">
        <v>27.800274810666298</v>
      </c>
      <c r="G4982" t="s">
        <v>36</v>
      </c>
      <c r="H4982" t="s">
        <v>19</v>
      </c>
      <c r="I4982" t="s">
        <v>15</v>
      </c>
      <c r="J4982">
        <v>4</v>
      </c>
      <c r="K4982">
        <v>6782.79</v>
      </c>
      <c r="L4982" t="s">
        <v>16</v>
      </c>
      <c r="M4982" t="str">
        <f>IF(PatientData[[#This Row],[Age]]&lt;=30,"18-30",IF(PatientData[[#This Row],[Age]]&lt;=40,"31-40",IF(PatientData[[#This Row],[Age]]&lt;=50,"41-50",IF(PatientData[[#This Row],[Age]]&lt;=60,"51-60",IF(PatientData[[#This Row],[Age]]&lt;=70,"61-70",IF(PatientData[[#This Row],[Age]]&lt;=80,"71-80","80+"))))))</f>
        <v>61-70</v>
      </c>
    </row>
    <row r="4983" spans="1:13" x14ac:dyDescent="0.25">
      <c r="A4983" t="s">
        <v>5007</v>
      </c>
      <c r="B4983">
        <v>66</v>
      </c>
      <c r="C4983" t="s">
        <v>13</v>
      </c>
      <c r="D4983">
        <v>132</v>
      </c>
      <c r="E4983">
        <v>292.935318110411</v>
      </c>
      <c r="F4983">
        <v>19.1013674143346</v>
      </c>
      <c r="G4983" t="s">
        <v>18</v>
      </c>
      <c r="H4983" t="s">
        <v>22</v>
      </c>
      <c r="I4983" t="s">
        <v>26</v>
      </c>
      <c r="J4983">
        <v>5</v>
      </c>
      <c r="K4983">
        <v>7515.08</v>
      </c>
      <c r="L4983" t="s">
        <v>20</v>
      </c>
      <c r="M4983" t="str">
        <f>IF(PatientData[[#This Row],[Age]]&lt;=30,"18-30",IF(PatientData[[#This Row],[Age]]&lt;=40,"31-40",IF(PatientData[[#This Row],[Age]]&lt;=50,"41-50",IF(PatientData[[#This Row],[Age]]&lt;=60,"51-60",IF(PatientData[[#This Row],[Age]]&lt;=70,"61-70",IF(PatientData[[#This Row],[Age]]&lt;=80,"71-80","80+"))))))</f>
        <v>61-70</v>
      </c>
    </row>
    <row r="4984" spans="1:13" x14ac:dyDescent="0.25">
      <c r="A4984" t="s">
        <v>5008</v>
      </c>
      <c r="B4984">
        <v>25</v>
      </c>
      <c r="C4984" t="s">
        <v>25</v>
      </c>
      <c r="D4984">
        <v>132</v>
      </c>
      <c r="E4984" t="s">
        <v>10051</v>
      </c>
      <c r="F4984">
        <v>20.640320674175999</v>
      </c>
      <c r="G4984" t="s">
        <v>14</v>
      </c>
      <c r="H4984" t="s">
        <v>19</v>
      </c>
      <c r="I4984" t="s">
        <v>28</v>
      </c>
      <c r="J4984">
        <v>3</v>
      </c>
      <c r="K4984" t="s">
        <v>10051</v>
      </c>
      <c r="L4984" t="s">
        <v>16</v>
      </c>
      <c r="M4984" t="str">
        <f>IF(PatientData[[#This Row],[Age]]&lt;=30,"18-30",IF(PatientData[[#This Row],[Age]]&lt;=40,"31-40",IF(PatientData[[#This Row],[Age]]&lt;=50,"41-50",IF(PatientData[[#This Row],[Age]]&lt;=60,"51-60",IF(PatientData[[#This Row],[Age]]&lt;=70,"61-70",IF(PatientData[[#This Row],[Age]]&lt;=80,"71-80","80+"))))))</f>
        <v>18-30</v>
      </c>
    </row>
    <row r="4985" spans="1:13" x14ac:dyDescent="0.25">
      <c r="A4985" t="s">
        <v>5009</v>
      </c>
      <c r="B4985">
        <v>39</v>
      </c>
      <c r="C4985" t="s">
        <v>25</v>
      </c>
      <c r="D4985">
        <v>112</v>
      </c>
      <c r="E4985" t="s">
        <v>10051</v>
      </c>
      <c r="F4985">
        <v>32.694287228542997</v>
      </c>
      <c r="G4985" t="s">
        <v>14</v>
      </c>
      <c r="H4985" t="s">
        <v>19</v>
      </c>
      <c r="I4985" t="s">
        <v>28</v>
      </c>
      <c r="J4985">
        <v>6</v>
      </c>
      <c r="K4985">
        <v>6165.98</v>
      </c>
      <c r="L4985" t="s">
        <v>16</v>
      </c>
      <c r="M4985" t="str">
        <f>IF(PatientData[[#This Row],[Age]]&lt;=30,"18-30",IF(PatientData[[#This Row],[Age]]&lt;=40,"31-40",IF(PatientData[[#This Row],[Age]]&lt;=50,"41-50",IF(PatientData[[#This Row],[Age]]&lt;=60,"51-60",IF(PatientData[[#This Row],[Age]]&lt;=70,"61-70",IF(PatientData[[#This Row],[Age]]&lt;=80,"71-80","80+"))))))</f>
        <v>31-40</v>
      </c>
    </row>
    <row r="4986" spans="1:13" x14ac:dyDescent="0.25">
      <c r="A4986" t="s">
        <v>5010</v>
      </c>
      <c r="B4986">
        <v>34</v>
      </c>
      <c r="C4986" t="s">
        <v>13</v>
      </c>
      <c r="D4986">
        <v>160</v>
      </c>
      <c r="E4986">
        <v>163.476954915894</v>
      </c>
      <c r="F4986">
        <v>33.717883214796203</v>
      </c>
      <c r="G4986" t="s">
        <v>18</v>
      </c>
      <c r="H4986" t="s">
        <v>19</v>
      </c>
      <c r="I4986" t="s">
        <v>28</v>
      </c>
      <c r="J4986">
        <v>3</v>
      </c>
      <c r="K4986">
        <v>4118.08</v>
      </c>
      <c r="L4986" t="s">
        <v>23</v>
      </c>
      <c r="M4986" t="str">
        <f>IF(PatientData[[#This Row],[Age]]&lt;=30,"18-30",IF(PatientData[[#This Row],[Age]]&lt;=40,"31-40",IF(PatientData[[#This Row],[Age]]&lt;=50,"41-50",IF(PatientData[[#This Row],[Age]]&lt;=60,"51-60",IF(PatientData[[#This Row],[Age]]&lt;=70,"61-70",IF(PatientData[[#This Row],[Age]]&lt;=80,"71-80","80+"))))))</f>
        <v>31-40</v>
      </c>
    </row>
    <row r="4987" spans="1:13" x14ac:dyDescent="0.25">
      <c r="A4987" t="s">
        <v>5011</v>
      </c>
      <c r="B4987">
        <v>56</v>
      </c>
      <c r="C4987" t="s">
        <v>25</v>
      </c>
      <c r="D4987">
        <v>159</v>
      </c>
      <c r="E4987">
        <v>185.35935777991699</v>
      </c>
      <c r="F4987">
        <v>25.6125218781117</v>
      </c>
      <c r="G4987" t="s">
        <v>18</v>
      </c>
      <c r="H4987" t="s">
        <v>22</v>
      </c>
      <c r="I4987" t="s">
        <v>15</v>
      </c>
      <c r="J4987">
        <v>3</v>
      </c>
      <c r="K4987">
        <v>7177.96</v>
      </c>
      <c r="L4987" t="s">
        <v>43</v>
      </c>
      <c r="M4987" t="str">
        <f>IF(PatientData[[#This Row],[Age]]&lt;=30,"18-30",IF(PatientData[[#This Row],[Age]]&lt;=40,"31-40",IF(PatientData[[#This Row],[Age]]&lt;=50,"41-50",IF(PatientData[[#This Row],[Age]]&lt;=60,"51-60",IF(PatientData[[#This Row],[Age]]&lt;=70,"61-70",IF(PatientData[[#This Row],[Age]]&lt;=80,"71-80","80+"))))))</f>
        <v>51-60</v>
      </c>
    </row>
    <row r="4988" spans="1:13" x14ac:dyDescent="0.25">
      <c r="A4988" t="s">
        <v>5012</v>
      </c>
      <c r="B4988">
        <v>53</v>
      </c>
      <c r="C4988" t="s">
        <v>13</v>
      </c>
      <c r="D4988">
        <v>139</v>
      </c>
      <c r="E4988">
        <v>198.70727434150501</v>
      </c>
      <c r="F4988">
        <v>33.146169778414098</v>
      </c>
      <c r="G4988" t="s">
        <v>36</v>
      </c>
      <c r="H4988" t="s">
        <v>19</v>
      </c>
      <c r="I4988" t="s">
        <v>15</v>
      </c>
      <c r="J4988">
        <v>2</v>
      </c>
      <c r="K4988">
        <v>1744.27</v>
      </c>
      <c r="L4988" t="s">
        <v>16</v>
      </c>
      <c r="M4988" t="str">
        <f>IF(PatientData[[#This Row],[Age]]&lt;=30,"18-30",IF(PatientData[[#This Row],[Age]]&lt;=40,"31-40",IF(PatientData[[#This Row],[Age]]&lt;=50,"41-50",IF(PatientData[[#This Row],[Age]]&lt;=60,"51-60",IF(PatientData[[#This Row],[Age]]&lt;=70,"61-70",IF(PatientData[[#This Row],[Age]]&lt;=80,"71-80","80+"))))))</f>
        <v>51-60</v>
      </c>
    </row>
    <row r="4989" spans="1:13" x14ac:dyDescent="0.25">
      <c r="A4989" t="s">
        <v>5013</v>
      </c>
      <c r="B4989">
        <v>34</v>
      </c>
      <c r="C4989" t="s">
        <v>13</v>
      </c>
      <c r="D4989">
        <v>169</v>
      </c>
      <c r="E4989">
        <v>304.60019534263199</v>
      </c>
      <c r="F4989">
        <v>22.046572726033698</v>
      </c>
      <c r="G4989" t="s">
        <v>14</v>
      </c>
      <c r="H4989" t="s">
        <v>19</v>
      </c>
      <c r="I4989" t="s">
        <v>28</v>
      </c>
      <c r="J4989">
        <v>4</v>
      </c>
      <c r="K4989">
        <v>5087.08</v>
      </c>
      <c r="L4989" t="s">
        <v>23</v>
      </c>
      <c r="M4989" t="str">
        <f>IF(PatientData[[#This Row],[Age]]&lt;=30,"18-30",IF(PatientData[[#This Row],[Age]]&lt;=40,"31-40",IF(PatientData[[#This Row],[Age]]&lt;=50,"41-50",IF(PatientData[[#This Row],[Age]]&lt;=60,"51-60",IF(PatientData[[#This Row],[Age]]&lt;=70,"61-70",IF(PatientData[[#This Row],[Age]]&lt;=80,"71-80","80+"))))))</f>
        <v>31-40</v>
      </c>
    </row>
    <row r="4990" spans="1:13" x14ac:dyDescent="0.25">
      <c r="A4990" t="s">
        <v>5014</v>
      </c>
      <c r="B4990">
        <v>55</v>
      </c>
      <c r="C4990" t="s">
        <v>25</v>
      </c>
      <c r="D4990">
        <v>117</v>
      </c>
      <c r="E4990">
        <v>144.84592195366901</v>
      </c>
      <c r="F4990">
        <v>20.519087236414801</v>
      </c>
      <c r="G4990" t="s">
        <v>18</v>
      </c>
      <c r="H4990" t="s">
        <v>19</v>
      </c>
      <c r="I4990" t="s">
        <v>15</v>
      </c>
      <c r="J4990">
        <v>6</v>
      </c>
      <c r="K4990">
        <v>9300.02</v>
      </c>
      <c r="L4990" t="s">
        <v>20</v>
      </c>
      <c r="M4990" t="str">
        <f>IF(PatientData[[#This Row],[Age]]&lt;=30,"18-30",IF(PatientData[[#This Row],[Age]]&lt;=40,"31-40",IF(PatientData[[#This Row],[Age]]&lt;=50,"41-50",IF(PatientData[[#This Row],[Age]]&lt;=60,"51-60",IF(PatientData[[#This Row],[Age]]&lt;=70,"61-70",IF(PatientData[[#This Row],[Age]]&lt;=80,"71-80","80+"))))))</f>
        <v>51-60</v>
      </c>
    </row>
    <row r="4991" spans="1:13" x14ac:dyDescent="0.25">
      <c r="A4991" t="s">
        <v>5015</v>
      </c>
      <c r="B4991">
        <v>49</v>
      </c>
      <c r="C4991" t="s">
        <v>13</v>
      </c>
      <c r="D4991">
        <v>120</v>
      </c>
      <c r="E4991">
        <v>266.612074651829</v>
      </c>
      <c r="F4991">
        <v>22.4928914475149</v>
      </c>
      <c r="G4991" t="s">
        <v>14</v>
      </c>
      <c r="H4991" t="s">
        <v>19</v>
      </c>
      <c r="I4991" t="s">
        <v>15</v>
      </c>
      <c r="J4991">
        <v>5</v>
      </c>
      <c r="K4991">
        <v>12041.13</v>
      </c>
      <c r="L4991" t="s">
        <v>20</v>
      </c>
      <c r="M4991" t="str">
        <f>IF(PatientData[[#This Row],[Age]]&lt;=30,"18-30",IF(PatientData[[#This Row],[Age]]&lt;=40,"31-40",IF(PatientData[[#This Row],[Age]]&lt;=50,"41-50",IF(PatientData[[#This Row],[Age]]&lt;=60,"51-60",IF(PatientData[[#This Row],[Age]]&lt;=70,"61-70",IF(PatientData[[#This Row],[Age]]&lt;=80,"71-80","80+"))))))</f>
        <v>41-50</v>
      </c>
    </row>
    <row r="4992" spans="1:13" x14ac:dyDescent="0.25">
      <c r="A4992" t="s">
        <v>5016</v>
      </c>
      <c r="B4992">
        <v>58</v>
      </c>
      <c r="C4992" t="s">
        <v>13</v>
      </c>
      <c r="D4992">
        <v>157</v>
      </c>
      <c r="E4992">
        <v>203.66939560017499</v>
      </c>
      <c r="F4992">
        <v>30.200353240723398</v>
      </c>
      <c r="G4992" t="s">
        <v>14</v>
      </c>
      <c r="H4992" t="s">
        <v>19</v>
      </c>
      <c r="I4992" t="s">
        <v>15</v>
      </c>
      <c r="J4992">
        <v>3</v>
      </c>
      <c r="K4992">
        <v>6890.51</v>
      </c>
      <c r="L4992" t="s">
        <v>16</v>
      </c>
      <c r="M4992" t="str">
        <f>IF(PatientData[[#This Row],[Age]]&lt;=30,"18-30",IF(PatientData[[#This Row],[Age]]&lt;=40,"31-40",IF(PatientData[[#This Row],[Age]]&lt;=50,"41-50",IF(PatientData[[#This Row],[Age]]&lt;=60,"51-60",IF(PatientData[[#This Row],[Age]]&lt;=70,"61-70",IF(PatientData[[#This Row],[Age]]&lt;=80,"71-80","80+"))))))</f>
        <v>51-60</v>
      </c>
    </row>
    <row r="4993" spans="1:13" x14ac:dyDescent="0.25">
      <c r="A4993" t="s">
        <v>5017</v>
      </c>
      <c r="B4993">
        <v>75</v>
      </c>
      <c r="C4993" t="s">
        <v>13</v>
      </c>
      <c r="D4993">
        <v>118</v>
      </c>
      <c r="E4993">
        <v>221.877604649506</v>
      </c>
      <c r="F4993">
        <v>20.146274580665899</v>
      </c>
      <c r="G4993" t="s">
        <v>14</v>
      </c>
      <c r="H4993" t="s">
        <v>19</v>
      </c>
      <c r="I4993" t="s">
        <v>15</v>
      </c>
      <c r="J4993">
        <v>6</v>
      </c>
      <c r="K4993">
        <v>15340.87</v>
      </c>
      <c r="L4993" t="s">
        <v>16</v>
      </c>
      <c r="M4993" t="str">
        <f>IF(PatientData[[#This Row],[Age]]&lt;=30,"18-30",IF(PatientData[[#This Row],[Age]]&lt;=40,"31-40",IF(PatientData[[#This Row],[Age]]&lt;=50,"41-50",IF(PatientData[[#This Row],[Age]]&lt;=60,"51-60",IF(PatientData[[#This Row],[Age]]&lt;=70,"61-70",IF(PatientData[[#This Row],[Age]]&lt;=80,"71-80","80+"))))))</f>
        <v>71-80</v>
      </c>
    </row>
    <row r="4994" spans="1:13" x14ac:dyDescent="0.25">
      <c r="A4994" t="s">
        <v>5018</v>
      </c>
      <c r="B4994">
        <v>31</v>
      </c>
      <c r="C4994" t="s">
        <v>13</v>
      </c>
      <c r="D4994">
        <v>149</v>
      </c>
      <c r="E4994">
        <v>173.74794271300701</v>
      </c>
      <c r="F4994">
        <v>25.9728770941141</v>
      </c>
      <c r="G4994" t="s">
        <v>14</v>
      </c>
      <c r="H4994" t="s">
        <v>22</v>
      </c>
      <c r="I4994" t="s">
        <v>15</v>
      </c>
      <c r="J4994">
        <v>1</v>
      </c>
      <c r="K4994">
        <v>8090.66</v>
      </c>
      <c r="L4994" t="s">
        <v>20</v>
      </c>
      <c r="M4994" t="str">
        <f>IF(PatientData[[#This Row],[Age]]&lt;=30,"18-30",IF(PatientData[[#This Row],[Age]]&lt;=40,"31-40",IF(PatientData[[#This Row],[Age]]&lt;=50,"41-50",IF(PatientData[[#This Row],[Age]]&lt;=60,"51-60",IF(PatientData[[#This Row],[Age]]&lt;=70,"61-70",IF(PatientData[[#This Row],[Age]]&lt;=80,"71-80","80+"))))))</f>
        <v>31-40</v>
      </c>
    </row>
    <row r="4995" spans="1:13" x14ac:dyDescent="0.25">
      <c r="A4995" t="s">
        <v>5019</v>
      </c>
      <c r="B4995">
        <v>73</v>
      </c>
      <c r="C4995" t="s">
        <v>25</v>
      </c>
      <c r="D4995">
        <v>152</v>
      </c>
      <c r="E4995">
        <v>201.127579138545</v>
      </c>
      <c r="F4995">
        <v>22.846374286374399</v>
      </c>
      <c r="G4995" t="s">
        <v>18</v>
      </c>
      <c r="H4995" t="s">
        <v>19</v>
      </c>
      <c r="I4995" t="s">
        <v>15</v>
      </c>
      <c r="J4995">
        <v>4</v>
      </c>
      <c r="K4995">
        <v>8358.9</v>
      </c>
      <c r="L4995" t="s">
        <v>23</v>
      </c>
      <c r="M4995" t="str">
        <f>IF(PatientData[[#This Row],[Age]]&lt;=30,"18-30",IF(PatientData[[#This Row],[Age]]&lt;=40,"31-40",IF(PatientData[[#This Row],[Age]]&lt;=50,"41-50",IF(PatientData[[#This Row],[Age]]&lt;=60,"51-60",IF(PatientData[[#This Row],[Age]]&lt;=70,"61-70",IF(PatientData[[#This Row],[Age]]&lt;=80,"71-80","80+"))))))</f>
        <v>71-80</v>
      </c>
    </row>
    <row r="4996" spans="1:13" x14ac:dyDescent="0.25">
      <c r="A4996" t="s">
        <v>5020</v>
      </c>
      <c r="B4996">
        <v>56</v>
      </c>
      <c r="C4996" t="s">
        <v>25</v>
      </c>
      <c r="D4996">
        <v>161</v>
      </c>
      <c r="E4996">
        <v>271.22622243529003</v>
      </c>
      <c r="F4996">
        <v>27.430133172994701</v>
      </c>
      <c r="G4996" t="s">
        <v>36</v>
      </c>
      <c r="H4996" t="s">
        <v>22</v>
      </c>
      <c r="I4996" t="s">
        <v>26</v>
      </c>
      <c r="J4996">
        <v>8</v>
      </c>
      <c r="K4996">
        <v>11779.08</v>
      </c>
      <c r="L4996" t="s">
        <v>16</v>
      </c>
      <c r="M4996" t="str">
        <f>IF(PatientData[[#This Row],[Age]]&lt;=30,"18-30",IF(PatientData[[#This Row],[Age]]&lt;=40,"31-40",IF(PatientData[[#This Row],[Age]]&lt;=50,"41-50",IF(PatientData[[#This Row],[Age]]&lt;=60,"51-60",IF(PatientData[[#This Row],[Age]]&lt;=70,"61-70",IF(PatientData[[#This Row],[Age]]&lt;=80,"71-80","80+"))))))</f>
        <v>51-60</v>
      </c>
    </row>
    <row r="4997" spans="1:13" x14ac:dyDescent="0.25">
      <c r="A4997" t="s">
        <v>5021</v>
      </c>
      <c r="B4997">
        <v>72</v>
      </c>
      <c r="C4997" t="s">
        <v>13</v>
      </c>
      <c r="D4997">
        <v>134</v>
      </c>
      <c r="E4997">
        <v>204.559791096754</v>
      </c>
      <c r="F4997">
        <v>30.094121456253699</v>
      </c>
      <c r="G4997" t="s">
        <v>18</v>
      </c>
      <c r="H4997" t="s">
        <v>22</v>
      </c>
      <c r="I4997" t="s">
        <v>26</v>
      </c>
      <c r="J4997">
        <v>1</v>
      </c>
      <c r="K4997">
        <v>10646.73</v>
      </c>
      <c r="L4997" t="s">
        <v>16</v>
      </c>
      <c r="M4997" t="str">
        <f>IF(PatientData[[#This Row],[Age]]&lt;=30,"18-30",IF(PatientData[[#This Row],[Age]]&lt;=40,"31-40",IF(PatientData[[#This Row],[Age]]&lt;=50,"41-50",IF(PatientData[[#This Row],[Age]]&lt;=60,"51-60",IF(PatientData[[#This Row],[Age]]&lt;=70,"61-70",IF(PatientData[[#This Row],[Age]]&lt;=80,"71-80","80+"))))))</f>
        <v>71-80</v>
      </c>
    </row>
    <row r="4998" spans="1:13" x14ac:dyDescent="0.25">
      <c r="A4998" t="s">
        <v>5022</v>
      </c>
      <c r="B4998">
        <v>53</v>
      </c>
      <c r="C4998" t="s">
        <v>13</v>
      </c>
      <c r="D4998">
        <v>164</v>
      </c>
      <c r="E4998">
        <v>215.30814511080399</v>
      </c>
      <c r="F4998">
        <v>15</v>
      </c>
      <c r="G4998" t="s">
        <v>14</v>
      </c>
      <c r="H4998" t="s">
        <v>19</v>
      </c>
      <c r="I4998" t="s">
        <v>28</v>
      </c>
      <c r="J4998">
        <v>2</v>
      </c>
      <c r="K4998" t="s">
        <v>10051</v>
      </c>
      <c r="L4998" t="s">
        <v>16</v>
      </c>
      <c r="M4998" t="str">
        <f>IF(PatientData[[#This Row],[Age]]&lt;=30,"18-30",IF(PatientData[[#This Row],[Age]]&lt;=40,"31-40",IF(PatientData[[#This Row],[Age]]&lt;=50,"41-50",IF(PatientData[[#This Row],[Age]]&lt;=60,"51-60",IF(PatientData[[#This Row],[Age]]&lt;=70,"61-70",IF(PatientData[[#This Row],[Age]]&lt;=80,"71-80","80+"))))))</f>
        <v>51-60</v>
      </c>
    </row>
    <row r="4999" spans="1:13" x14ac:dyDescent="0.25">
      <c r="A4999" t="s">
        <v>5023</v>
      </c>
      <c r="B4999">
        <v>79</v>
      </c>
      <c r="C4999" t="s">
        <v>25</v>
      </c>
      <c r="D4999">
        <v>133</v>
      </c>
      <c r="E4999">
        <v>182.76687162243999</v>
      </c>
      <c r="F4999">
        <v>26.248185362457299</v>
      </c>
      <c r="G4999" t="s">
        <v>18</v>
      </c>
      <c r="H4999" t="s">
        <v>19</v>
      </c>
      <c r="I4999" t="s">
        <v>15</v>
      </c>
      <c r="J4999">
        <v>4</v>
      </c>
      <c r="K4999">
        <v>5852.98</v>
      </c>
      <c r="L4999" t="s">
        <v>16</v>
      </c>
      <c r="M4999" t="str">
        <f>IF(PatientData[[#This Row],[Age]]&lt;=30,"18-30",IF(PatientData[[#This Row],[Age]]&lt;=40,"31-40",IF(PatientData[[#This Row],[Age]]&lt;=50,"41-50",IF(PatientData[[#This Row],[Age]]&lt;=60,"51-60",IF(PatientData[[#This Row],[Age]]&lt;=70,"61-70",IF(PatientData[[#This Row],[Age]]&lt;=80,"71-80","80+"))))))</f>
        <v>71-80</v>
      </c>
    </row>
    <row r="5000" spans="1:13" x14ac:dyDescent="0.25">
      <c r="A5000" t="s">
        <v>5024</v>
      </c>
      <c r="B5000">
        <v>37</v>
      </c>
      <c r="C5000" t="s">
        <v>13</v>
      </c>
      <c r="D5000">
        <v>135</v>
      </c>
      <c r="E5000">
        <v>226.23562513526301</v>
      </c>
      <c r="F5000">
        <v>20.9574685579889</v>
      </c>
      <c r="G5000" t="s">
        <v>14</v>
      </c>
      <c r="H5000" t="s">
        <v>22</v>
      </c>
      <c r="I5000" t="s">
        <v>15</v>
      </c>
      <c r="J5000">
        <v>5</v>
      </c>
      <c r="K5000">
        <v>10906.96</v>
      </c>
      <c r="L5000" t="s">
        <v>20</v>
      </c>
      <c r="M5000" t="str">
        <f>IF(PatientData[[#This Row],[Age]]&lt;=30,"18-30",IF(PatientData[[#This Row],[Age]]&lt;=40,"31-40",IF(PatientData[[#This Row],[Age]]&lt;=50,"41-50",IF(PatientData[[#This Row],[Age]]&lt;=60,"51-60",IF(PatientData[[#This Row],[Age]]&lt;=70,"61-70",IF(PatientData[[#This Row],[Age]]&lt;=80,"71-80","80+"))))))</f>
        <v>31-40</v>
      </c>
    </row>
    <row r="5001" spans="1:13" x14ac:dyDescent="0.25">
      <c r="A5001" t="s">
        <v>5025</v>
      </c>
      <c r="B5001">
        <v>55</v>
      </c>
      <c r="C5001" t="s">
        <v>25</v>
      </c>
      <c r="D5001">
        <v>132</v>
      </c>
      <c r="E5001">
        <v>194.65220914499099</v>
      </c>
      <c r="F5001">
        <v>29.266269471525401</v>
      </c>
      <c r="G5001" t="s">
        <v>14</v>
      </c>
      <c r="H5001" t="s">
        <v>19</v>
      </c>
      <c r="I5001" t="s">
        <v>15</v>
      </c>
      <c r="J5001">
        <v>2</v>
      </c>
      <c r="K5001">
        <v>10767.59</v>
      </c>
      <c r="L5001" t="s">
        <v>16</v>
      </c>
      <c r="M5001" t="str">
        <f>IF(PatientData[[#This Row],[Age]]&lt;=30,"18-30",IF(PatientData[[#This Row],[Age]]&lt;=40,"31-40",IF(PatientData[[#This Row],[Age]]&lt;=50,"41-50",IF(PatientData[[#This Row],[Age]]&lt;=60,"51-60",IF(PatientData[[#This Row],[Age]]&lt;=70,"61-70",IF(PatientData[[#This Row],[Age]]&lt;=80,"71-80","80+"))))))</f>
        <v>51-60</v>
      </c>
    </row>
    <row r="5002" spans="1:13" x14ac:dyDescent="0.25">
      <c r="A5002" t="s">
        <v>5026</v>
      </c>
      <c r="B5002">
        <v>58</v>
      </c>
      <c r="C5002" t="s">
        <v>13</v>
      </c>
      <c r="D5002">
        <v>170</v>
      </c>
      <c r="E5002">
        <v>271.93480017786999</v>
      </c>
      <c r="F5002">
        <v>26.114467163976901</v>
      </c>
      <c r="G5002" t="s">
        <v>14</v>
      </c>
      <c r="H5002" t="s">
        <v>22</v>
      </c>
      <c r="I5002" t="s">
        <v>26</v>
      </c>
      <c r="J5002">
        <v>4</v>
      </c>
      <c r="K5002">
        <v>12330.04</v>
      </c>
      <c r="L5002" t="s">
        <v>16</v>
      </c>
      <c r="M5002" t="str">
        <f>IF(PatientData[[#This Row],[Age]]&lt;=30,"18-30",IF(PatientData[[#This Row],[Age]]&lt;=40,"31-40",IF(PatientData[[#This Row],[Age]]&lt;=50,"41-50",IF(PatientData[[#This Row],[Age]]&lt;=60,"51-60",IF(PatientData[[#This Row],[Age]]&lt;=70,"61-70",IF(PatientData[[#This Row],[Age]]&lt;=80,"71-80","80+"))))))</f>
        <v>51-60</v>
      </c>
    </row>
    <row r="5003" spans="1:13" x14ac:dyDescent="0.25">
      <c r="A5003" t="s">
        <v>5027</v>
      </c>
      <c r="B5003">
        <v>63</v>
      </c>
      <c r="C5003" t="s">
        <v>25</v>
      </c>
      <c r="D5003">
        <v>165</v>
      </c>
      <c r="E5003" t="s">
        <v>10051</v>
      </c>
      <c r="F5003">
        <v>23.1637108731843</v>
      </c>
      <c r="G5003" t="s">
        <v>36</v>
      </c>
      <c r="H5003" t="s">
        <v>10051</v>
      </c>
      <c r="I5003" t="s">
        <v>15</v>
      </c>
      <c r="J5003">
        <v>5</v>
      </c>
      <c r="K5003">
        <v>14497.93</v>
      </c>
      <c r="L5003" t="s">
        <v>16</v>
      </c>
      <c r="M5003" t="str">
        <f>IF(PatientData[[#This Row],[Age]]&lt;=30,"18-30",IF(PatientData[[#This Row],[Age]]&lt;=40,"31-40",IF(PatientData[[#This Row],[Age]]&lt;=50,"41-50",IF(PatientData[[#This Row],[Age]]&lt;=60,"51-60",IF(PatientData[[#This Row],[Age]]&lt;=70,"61-70",IF(PatientData[[#This Row],[Age]]&lt;=80,"71-80","80+"))))))</f>
        <v>61-70</v>
      </c>
    </row>
    <row r="5004" spans="1:13" x14ac:dyDescent="0.25">
      <c r="A5004" t="s">
        <v>5028</v>
      </c>
      <c r="B5004">
        <v>55</v>
      </c>
      <c r="C5004" t="s">
        <v>25</v>
      </c>
      <c r="D5004">
        <v>124</v>
      </c>
      <c r="E5004">
        <v>281.08740576735499</v>
      </c>
      <c r="F5004">
        <v>25.5682634528664</v>
      </c>
      <c r="G5004" t="s">
        <v>36</v>
      </c>
      <c r="H5004" t="s">
        <v>19</v>
      </c>
      <c r="I5004" t="s">
        <v>26</v>
      </c>
      <c r="J5004" t="s">
        <v>10051</v>
      </c>
      <c r="K5004">
        <v>18625.41</v>
      </c>
      <c r="L5004" t="s">
        <v>16</v>
      </c>
      <c r="M5004" t="str">
        <f>IF(PatientData[[#This Row],[Age]]&lt;=30,"18-30",IF(PatientData[[#This Row],[Age]]&lt;=40,"31-40",IF(PatientData[[#This Row],[Age]]&lt;=50,"41-50",IF(PatientData[[#This Row],[Age]]&lt;=60,"51-60",IF(PatientData[[#This Row],[Age]]&lt;=70,"61-70",IF(PatientData[[#This Row],[Age]]&lt;=80,"71-80","80+"))))))</f>
        <v>51-60</v>
      </c>
    </row>
    <row r="5005" spans="1:13" x14ac:dyDescent="0.25">
      <c r="A5005" t="s">
        <v>5029</v>
      </c>
      <c r="B5005">
        <v>30</v>
      </c>
      <c r="C5005" t="s">
        <v>25</v>
      </c>
      <c r="D5005">
        <v>138</v>
      </c>
      <c r="E5005">
        <v>205.084134423736</v>
      </c>
      <c r="F5005">
        <v>34.306420098687198</v>
      </c>
      <c r="G5005" t="s">
        <v>18</v>
      </c>
      <c r="H5005" t="s">
        <v>19</v>
      </c>
      <c r="I5005" t="s">
        <v>15</v>
      </c>
      <c r="J5005">
        <v>3</v>
      </c>
      <c r="K5005">
        <v>11759.09</v>
      </c>
      <c r="L5005" t="s">
        <v>16</v>
      </c>
      <c r="M5005" t="str">
        <f>IF(PatientData[[#This Row],[Age]]&lt;=30,"18-30",IF(PatientData[[#This Row],[Age]]&lt;=40,"31-40",IF(PatientData[[#This Row],[Age]]&lt;=50,"41-50",IF(PatientData[[#This Row],[Age]]&lt;=60,"51-60",IF(PatientData[[#This Row],[Age]]&lt;=70,"61-70",IF(PatientData[[#This Row],[Age]]&lt;=80,"71-80","80+"))))))</f>
        <v>18-30</v>
      </c>
    </row>
    <row r="5006" spans="1:13" x14ac:dyDescent="0.25">
      <c r="A5006" t="s">
        <v>5030</v>
      </c>
      <c r="B5006">
        <v>40</v>
      </c>
      <c r="C5006" t="s">
        <v>13</v>
      </c>
      <c r="D5006">
        <v>123</v>
      </c>
      <c r="E5006">
        <v>350</v>
      </c>
      <c r="F5006">
        <v>27.439529036893902</v>
      </c>
      <c r="G5006" t="s">
        <v>14</v>
      </c>
      <c r="H5006" t="s">
        <v>22</v>
      </c>
      <c r="I5006" t="s">
        <v>15</v>
      </c>
      <c r="J5006">
        <v>2</v>
      </c>
      <c r="K5006">
        <v>12770.01</v>
      </c>
      <c r="L5006" t="s">
        <v>16</v>
      </c>
      <c r="M5006" t="str">
        <f>IF(PatientData[[#This Row],[Age]]&lt;=30,"18-30",IF(PatientData[[#This Row],[Age]]&lt;=40,"31-40",IF(PatientData[[#This Row],[Age]]&lt;=50,"41-50",IF(PatientData[[#This Row],[Age]]&lt;=60,"51-60",IF(PatientData[[#This Row],[Age]]&lt;=70,"61-70",IF(PatientData[[#This Row],[Age]]&lt;=80,"71-80","80+"))))))</f>
        <v>31-40</v>
      </c>
    </row>
    <row r="5007" spans="1:13" x14ac:dyDescent="0.25">
      <c r="A5007" t="s">
        <v>5031</v>
      </c>
      <c r="B5007">
        <v>45</v>
      </c>
      <c r="C5007" t="s">
        <v>13</v>
      </c>
      <c r="D5007">
        <v>121</v>
      </c>
      <c r="E5007">
        <v>193.794069250116</v>
      </c>
      <c r="F5007">
        <v>25.978012401050901</v>
      </c>
      <c r="G5007" t="s">
        <v>18</v>
      </c>
      <c r="H5007" t="s">
        <v>22</v>
      </c>
      <c r="I5007" t="s">
        <v>26</v>
      </c>
      <c r="J5007">
        <v>3</v>
      </c>
      <c r="K5007">
        <v>18262.939999999999</v>
      </c>
      <c r="L5007" t="s">
        <v>16</v>
      </c>
      <c r="M5007" t="str">
        <f>IF(PatientData[[#This Row],[Age]]&lt;=30,"18-30",IF(PatientData[[#This Row],[Age]]&lt;=40,"31-40",IF(PatientData[[#This Row],[Age]]&lt;=50,"41-50",IF(PatientData[[#This Row],[Age]]&lt;=60,"51-60",IF(PatientData[[#This Row],[Age]]&lt;=70,"61-70",IF(PatientData[[#This Row],[Age]]&lt;=80,"71-80","80+"))))))</f>
        <v>41-50</v>
      </c>
    </row>
    <row r="5008" spans="1:13" x14ac:dyDescent="0.25">
      <c r="A5008" t="s">
        <v>5032</v>
      </c>
      <c r="B5008">
        <v>76</v>
      </c>
      <c r="C5008" t="s">
        <v>13</v>
      </c>
      <c r="D5008">
        <v>135</v>
      </c>
      <c r="E5008">
        <v>205.459267409597</v>
      </c>
      <c r="F5008">
        <v>26.596172155604702</v>
      </c>
      <c r="G5008" t="s">
        <v>14</v>
      </c>
      <c r="H5008" t="s">
        <v>19</v>
      </c>
      <c r="I5008" t="s">
        <v>28</v>
      </c>
      <c r="J5008">
        <v>2</v>
      </c>
      <c r="K5008">
        <v>4242.47</v>
      </c>
      <c r="L5008" t="s">
        <v>16</v>
      </c>
      <c r="M5008" t="str">
        <f>IF(PatientData[[#This Row],[Age]]&lt;=30,"18-30",IF(PatientData[[#This Row],[Age]]&lt;=40,"31-40",IF(PatientData[[#This Row],[Age]]&lt;=50,"41-50",IF(PatientData[[#This Row],[Age]]&lt;=60,"51-60",IF(PatientData[[#This Row],[Age]]&lt;=70,"61-70",IF(PatientData[[#This Row],[Age]]&lt;=80,"71-80","80+"))))))</f>
        <v>71-80</v>
      </c>
    </row>
    <row r="5009" spans="1:13" x14ac:dyDescent="0.25">
      <c r="A5009" t="s">
        <v>5033</v>
      </c>
      <c r="B5009">
        <v>50</v>
      </c>
      <c r="C5009" t="s">
        <v>13</v>
      </c>
      <c r="D5009">
        <v>138</v>
      </c>
      <c r="E5009">
        <v>207.78060095693399</v>
      </c>
      <c r="F5009">
        <v>21.848747442091899</v>
      </c>
      <c r="G5009" t="s">
        <v>36</v>
      </c>
      <c r="H5009" t="s">
        <v>19</v>
      </c>
      <c r="I5009" t="s">
        <v>26</v>
      </c>
      <c r="J5009">
        <v>0</v>
      </c>
      <c r="K5009">
        <v>18166.12</v>
      </c>
      <c r="L5009" t="s">
        <v>16</v>
      </c>
      <c r="M5009" t="str">
        <f>IF(PatientData[[#This Row],[Age]]&lt;=30,"18-30",IF(PatientData[[#This Row],[Age]]&lt;=40,"31-40",IF(PatientData[[#This Row],[Age]]&lt;=50,"41-50",IF(PatientData[[#This Row],[Age]]&lt;=60,"51-60",IF(PatientData[[#This Row],[Age]]&lt;=70,"61-70",IF(PatientData[[#This Row],[Age]]&lt;=80,"71-80","80+"))))))</f>
        <v>41-50</v>
      </c>
    </row>
    <row r="5010" spans="1:13" x14ac:dyDescent="0.25">
      <c r="A5010" t="s">
        <v>5034</v>
      </c>
      <c r="B5010">
        <v>69</v>
      </c>
      <c r="C5010" t="s">
        <v>13</v>
      </c>
      <c r="D5010">
        <v>131</v>
      </c>
      <c r="E5010">
        <v>226.319351110913</v>
      </c>
      <c r="F5010">
        <v>20.052021963178898</v>
      </c>
      <c r="G5010" t="s">
        <v>18</v>
      </c>
      <c r="H5010" t="s">
        <v>19</v>
      </c>
      <c r="I5010" t="s">
        <v>15</v>
      </c>
      <c r="J5010">
        <v>2</v>
      </c>
      <c r="K5010">
        <v>10286.59</v>
      </c>
      <c r="L5010" t="s">
        <v>20</v>
      </c>
      <c r="M5010" t="str">
        <f>IF(PatientData[[#This Row],[Age]]&lt;=30,"18-30",IF(PatientData[[#This Row],[Age]]&lt;=40,"31-40",IF(PatientData[[#This Row],[Age]]&lt;=50,"41-50",IF(PatientData[[#This Row],[Age]]&lt;=60,"51-60",IF(PatientData[[#This Row],[Age]]&lt;=70,"61-70",IF(PatientData[[#This Row],[Age]]&lt;=80,"71-80","80+"))))))</f>
        <v>61-70</v>
      </c>
    </row>
    <row r="5011" spans="1:13" x14ac:dyDescent="0.25">
      <c r="A5011" t="s">
        <v>5035</v>
      </c>
      <c r="B5011">
        <v>87</v>
      </c>
      <c r="C5011" t="s">
        <v>25</v>
      </c>
      <c r="D5011">
        <v>96</v>
      </c>
      <c r="E5011">
        <v>188.59891999191899</v>
      </c>
      <c r="F5011">
        <v>22.872997742692601</v>
      </c>
      <c r="G5011" t="s">
        <v>18</v>
      </c>
      <c r="H5011" t="s">
        <v>19</v>
      </c>
      <c r="I5011" t="s">
        <v>26</v>
      </c>
      <c r="J5011">
        <v>1</v>
      </c>
      <c r="K5011">
        <v>17039.53</v>
      </c>
      <c r="L5011" t="s">
        <v>43</v>
      </c>
      <c r="M5011" t="str">
        <f>IF(PatientData[[#This Row],[Age]]&lt;=30,"18-30",IF(PatientData[[#This Row],[Age]]&lt;=40,"31-40",IF(PatientData[[#This Row],[Age]]&lt;=50,"41-50",IF(PatientData[[#This Row],[Age]]&lt;=60,"51-60",IF(PatientData[[#This Row],[Age]]&lt;=70,"61-70",IF(PatientData[[#This Row],[Age]]&lt;=80,"71-80","80+"))))))</f>
        <v>80+</v>
      </c>
    </row>
    <row r="5012" spans="1:13" x14ac:dyDescent="0.25">
      <c r="A5012" t="s">
        <v>5036</v>
      </c>
      <c r="B5012">
        <v>87</v>
      </c>
      <c r="C5012" t="s">
        <v>13</v>
      </c>
      <c r="D5012">
        <v>147</v>
      </c>
      <c r="E5012">
        <v>229.09109650718301</v>
      </c>
      <c r="F5012">
        <v>29.627941677197501</v>
      </c>
      <c r="G5012" t="s">
        <v>36</v>
      </c>
      <c r="H5012" t="s">
        <v>22</v>
      </c>
      <c r="I5012" t="s">
        <v>26</v>
      </c>
      <c r="J5012">
        <v>5</v>
      </c>
      <c r="K5012">
        <v>19742.939999999999</v>
      </c>
      <c r="L5012" t="s">
        <v>16</v>
      </c>
      <c r="M5012" t="str">
        <f>IF(PatientData[[#This Row],[Age]]&lt;=30,"18-30",IF(PatientData[[#This Row],[Age]]&lt;=40,"31-40",IF(PatientData[[#This Row],[Age]]&lt;=50,"41-50",IF(PatientData[[#This Row],[Age]]&lt;=60,"51-60",IF(PatientData[[#This Row],[Age]]&lt;=70,"61-70",IF(PatientData[[#This Row],[Age]]&lt;=80,"71-80","80+"))))))</f>
        <v>80+</v>
      </c>
    </row>
    <row r="5013" spans="1:13" x14ac:dyDescent="0.25">
      <c r="A5013" t="s">
        <v>5037</v>
      </c>
      <c r="B5013">
        <v>47</v>
      </c>
      <c r="C5013" t="s">
        <v>25</v>
      </c>
      <c r="D5013">
        <v>122</v>
      </c>
      <c r="E5013">
        <v>200.424355503041</v>
      </c>
      <c r="F5013">
        <v>28.132464793137501</v>
      </c>
      <c r="G5013" t="s">
        <v>36</v>
      </c>
      <c r="H5013" t="s">
        <v>22</v>
      </c>
      <c r="I5013" t="s">
        <v>26</v>
      </c>
      <c r="J5013">
        <v>5</v>
      </c>
      <c r="K5013">
        <v>23570.03</v>
      </c>
      <c r="L5013" t="s">
        <v>16</v>
      </c>
      <c r="M5013" t="str">
        <f>IF(PatientData[[#This Row],[Age]]&lt;=30,"18-30",IF(PatientData[[#This Row],[Age]]&lt;=40,"31-40",IF(PatientData[[#This Row],[Age]]&lt;=50,"41-50",IF(PatientData[[#This Row],[Age]]&lt;=60,"51-60",IF(PatientData[[#This Row],[Age]]&lt;=70,"61-70",IF(PatientData[[#This Row],[Age]]&lt;=80,"71-80","80+"))))))</f>
        <v>41-50</v>
      </c>
    </row>
    <row r="5014" spans="1:13" x14ac:dyDescent="0.25">
      <c r="A5014" t="s">
        <v>5038</v>
      </c>
      <c r="B5014">
        <v>59</v>
      </c>
      <c r="C5014" t="s">
        <v>25</v>
      </c>
      <c r="D5014">
        <v>111</v>
      </c>
      <c r="E5014">
        <v>168.00460340111599</v>
      </c>
      <c r="F5014">
        <v>28.5349000991807</v>
      </c>
      <c r="G5014" t="s">
        <v>14</v>
      </c>
      <c r="H5014" t="s">
        <v>22</v>
      </c>
      <c r="I5014" t="s">
        <v>15</v>
      </c>
      <c r="J5014">
        <v>2</v>
      </c>
      <c r="K5014">
        <v>5839.26</v>
      </c>
      <c r="L5014" t="s">
        <v>16</v>
      </c>
      <c r="M5014" t="str">
        <f>IF(PatientData[[#This Row],[Age]]&lt;=30,"18-30",IF(PatientData[[#This Row],[Age]]&lt;=40,"31-40",IF(PatientData[[#This Row],[Age]]&lt;=50,"41-50",IF(PatientData[[#This Row],[Age]]&lt;=60,"51-60",IF(PatientData[[#This Row],[Age]]&lt;=70,"61-70",IF(PatientData[[#This Row],[Age]]&lt;=80,"71-80","80+"))))))</f>
        <v>51-60</v>
      </c>
    </row>
    <row r="5015" spans="1:13" x14ac:dyDescent="0.25">
      <c r="A5015" t="s">
        <v>5039</v>
      </c>
      <c r="B5015">
        <v>41</v>
      </c>
      <c r="C5015" t="s">
        <v>25</v>
      </c>
      <c r="D5015">
        <v>121</v>
      </c>
      <c r="E5015">
        <v>242.35602094967001</v>
      </c>
      <c r="F5015">
        <v>31.950868323922201</v>
      </c>
      <c r="G5015" t="s">
        <v>18</v>
      </c>
      <c r="H5015" t="s">
        <v>19</v>
      </c>
      <c r="I5015" t="s">
        <v>15</v>
      </c>
      <c r="J5015">
        <v>5</v>
      </c>
      <c r="K5015">
        <v>12281.29</v>
      </c>
      <c r="L5015" t="s">
        <v>23</v>
      </c>
      <c r="M5015" t="str">
        <f>IF(PatientData[[#This Row],[Age]]&lt;=30,"18-30",IF(PatientData[[#This Row],[Age]]&lt;=40,"31-40",IF(PatientData[[#This Row],[Age]]&lt;=50,"41-50",IF(PatientData[[#This Row],[Age]]&lt;=60,"51-60",IF(PatientData[[#This Row],[Age]]&lt;=70,"61-70",IF(PatientData[[#This Row],[Age]]&lt;=80,"71-80","80+"))))))</f>
        <v>41-50</v>
      </c>
    </row>
    <row r="5016" spans="1:13" x14ac:dyDescent="0.25">
      <c r="A5016" t="s">
        <v>5040</v>
      </c>
      <c r="B5016">
        <v>40</v>
      </c>
      <c r="C5016" t="s">
        <v>25</v>
      </c>
      <c r="D5016">
        <v>99</v>
      </c>
      <c r="E5016">
        <v>227.959417205574</v>
      </c>
      <c r="F5016">
        <v>29.639132763737798</v>
      </c>
      <c r="G5016" t="s">
        <v>14</v>
      </c>
      <c r="H5016" t="s">
        <v>19</v>
      </c>
      <c r="I5016" t="s">
        <v>15</v>
      </c>
      <c r="J5016">
        <v>3</v>
      </c>
      <c r="K5016">
        <v>11659.43</v>
      </c>
      <c r="L5016" t="s">
        <v>16</v>
      </c>
      <c r="M5016" t="str">
        <f>IF(PatientData[[#This Row],[Age]]&lt;=30,"18-30",IF(PatientData[[#This Row],[Age]]&lt;=40,"31-40",IF(PatientData[[#This Row],[Age]]&lt;=50,"41-50",IF(PatientData[[#This Row],[Age]]&lt;=60,"51-60",IF(PatientData[[#This Row],[Age]]&lt;=70,"61-70",IF(PatientData[[#This Row],[Age]]&lt;=80,"71-80","80+"))))))</f>
        <v>31-40</v>
      </c>
    </row>
    <row r="5017" spans="1:13" x14ac:dyDescent="0.25">
      <c r="A5017" t="s">
        <v>5041</v>
      </c>
      <c r="B5017">
        <v>72</v>
      </c>
      <c r="C5017" t="s">
        <v>25</v>
      </c>
      <c r="D5017">
        <v>97</v>
      </c>
      <c r="E5017">
        <v>204.00173042894599</v>
      </c>
      <c r="F5017">
        <v>30.875275363739899</v>
      </c>
      <c r="G5017" t="s">
        <v>14</v>
      </c>
      <c r="H5017" t="s">
        <v>19</v>
      </c>
      <c r="I5017" t="s">
        <v>28</v>
      </c>
      <c r="J5017">
        <v>1</v>
      </c>
      <c r="K5017">
        <v>2904.85</v>
      </c>
      <c r="L5017" t="s">
        <v>16</v>
      </c>
      <c r="M5017" t="str">
        <f>IF(PatientData[[#This Row],[Age]]&lt;=30,"18-30",IF(PatientData[[#This Row],[Age]]&lt;=40,"31-40",IF(PatientData[[#This Row],[Age]]&lt;=50,"41-50",IF(PatientData[[#This Row],[Age]]&lt;=60,"51-60",IF(PatientData[[#This Row],[Age]]&lt;=70,"61-70",IF(PatientData[[#This Row],[Age]]&lt;=80,"71-80","80+"))))))</f>
        <v>71-80</v>
      </c>
    </row>
    <row r="5018" spans="1:13" x14ac:dyDescent="0.25">
      <c r="A5018" t="s">
        <v>5042</v>
      </c>
      <c r="B5018">
        <v>50</v>
      </c>
      <c r="C5018" t="s">
        <v>13</v>
      </c>
      <c r="D5018">
        <v>137</v>
      </c>
      <c r="E5018">
        <v>200.27811256606199</v>
      </c>
      <c r="F5018">
        <v>21.525600148626999</v>
      </c>
      <c r="G5018" t="s">
        <v>10051</v>
      </c>
      <c r="H5018" t="s">
        <v>22</v>
      </c>
      <c r="I5018" t="s">
        <v>28</v>
      </c>
      <c r="J5018">
        <v>0</v>
      </c>
      <c r="K5018">
        <v>3793.6</v>
      </c>
      <c r="L5018" t="s">
        <v>16</v>
      </c>
      <c r="M5018" t="str">
        <f>IF(PatientData[[#This Row],[Age]]&lt;=30,"18-30",IF(PatientData[[#This Row],[Age]]&lt;=40,"31-40",IF(PatientData[[#This Row],[Age]]&lt;=50,"41-50",IF(PatientData[[#This Row],[Age]]&lt;=60,"51-60",IF(PatientData[[#This Row],[Age]]&lt;=70,"61-70",IF(PatientData[[#This Row],[Age]]&lt;=80,"71-80","80+"))))))</f>
        <v>41-50</v>
      </c>
    </row>
    <row r="5019" spans="1:13" x14ac:dyDescent="0.25">
      <c r="A5019" t="s">
        <v>5043</v>
      </c>
      <c r="B5019">
        <v>50</v>
      </c>
      <c r="C5019" t="s">
        <v>13</v>
      </c>
      <c r="D5019">
        <v>90</v>
      </c>
      <c r="E5019">
        <v>194.53363013720201</v>
      </c>
      <c r="F5019">
        <v>19.7949581422615</v>
      </c>
      <c r="G5019" t="s">
        <v>36</v>
      </c>
      <c r="H5019" t="s">
        <v>19</v>
      </c>
      <c r="I5019" t="s">
        <v>15</v>
      </c>
      <c r="J5019">
        <v>3</v>
      </c>
      <c r="K5019">
        <v>13119.28</v>
      </c>
      <c r="L5019" t="s">
        <v>23</v>
      </c>
      <c r="M5019" t="str">
        <f>IF(PatientData[[#This Row],[Age]]&lt;=30,"18-30",IF(PatientData[[#This Row],[Age]]&lt;=40,"31-40",IF(PatientData[[#This Row],[Age]]&lt;=50,"41-50",IF(PatientData[[#This Row],[Age]]&lt;=60,"51-60",IF(PatientData[[#This Row],[Age]]&lt;=70,"61-70",IF(PatientData[[#This Row],[Age]]&lt;=80,"71-80","80+"))))))</f>
        <v>41-50</v>
      </c>
    </row>
    <row r="5020" spans="1:13" x14ac:dyDescent="0.25">
      <c r="A5020" t="s">
        <v>5044</v>
      </c>
      <c r="B5020">
        <v>52</v>
      </c>
      <c r="C5020" t="s">
        <v>25</v>
      </c>
      <c r="D5020">
        <v>120</v>
      </c>
      <c r="E5020">
        <v>190.064892242501</v>
      </c>
      <c r="F5020">
        <v>26.693928360815701</v>
      </c>
      <c r="G5020" t="s">
        <v>36</v>
      </c>
      <c r="H5020" t="s">
        <v>19</v>
      </c>
      <c r="I5020" t="s">
        <v>26</v>
      </c>
      <c r="J5020">
        <v>5</v>
      </c>
      <c r="K5020">
        <v>18676.759999999998</v>
      </c>
      <c r="L5020" t="s">
        <v>16</v>
      </c>
      <c r="M5020" t="str">
        <f>IF(PatientData[[#This Row],[Age]]&lt;=30,"18-30",IF(PatientData[[#This Row],[Age]]&lt;=40,"31-40",IF(PatientData[[#This Row],[Age]]&lt;=50,"41-50",IF(PatientData[[#This Row],[Age]]&lt;=60,"51-60",IF(PatientData[[#This Row],[Age]]&lt;=70,"61-70",IF(PatientData[[#This Row],[Age]]&lt;=80,"71-80","80+"))))))</f>
        <v>51-60</v>
      </c>
    </row>
    <row r="5021" spans="1:13" x14ac:dyDescent="0.25">
      <c r="A5021" t="s">
        <v>5045</v>
      </c>
      <c r="B5021">
        <v>63</v>
      </c>
      <c r="C5021" t="s">
        <v>25</v>
      </c>
      <c r="D5021">
        <v>118</v>
      </c>
      <c r="E5021">
        <v>179.712875439724</v>
      </c>
      <c r="F5021">
        <v>22.007626856398701</v>
      </c>
      <c r="G5021" t="s">
        <v>36</v>
      </c>
      <c r="H5021" t="s">
        <v>19</v>
      </c>
      <c r="I5021" t="s">
        <v>26</v>
      </c>
      <c r="J5021">
        <v>1</v>
      </c>
      <c r="K5021">
        <v>16086.07</v>
      </c>
      <c r="L5021" t="s">
        <v>23</v>
      </c>
      <c r="M5021" t="str">
        <f>IF(PatientData[[#This Row],[Age]]&lt;=30,"18-30",IF(PatientData[[#This Row],[Age]]&lt;=40,"31-40",IF(PatientData[[#This Row],[Age]]&lt;=50,"41-50",IF(PatientData[[#This Row],[Age]]&lt;=60,"51-60",IF(PatientData[[#This Row],[Age]]&lt;=70,"61-70",IF(PatientData[[#This Row],[Age]]&lt;=80,"71-80","80+"))))))</f>
        <v>61-70</v>
      </c>
    </row>
    <row r="5022" spans="1:13" x14ac:dyDescent="0.25">
      <c r="A5022" t="s">
        <v>5046</v>
      </c>
      <c r="B5022">
        <v>73</v>
      </c>
      <c r="C5022" t="s">
        <v>25</v>
      </c>
      <c r="D5022">
        <v>140</v>
      </c>
      <c r="E5022">
        <v>196.552854644067</v>
      </c>
      <c r="F5022">
        <v>30.346547345968201</v>
      </c>
      <c r="G5022" t="s">
        <v>14</v>
      </c>
      <c r="H5022" t="s">
        <v>19</v>
      </c>
      <c r="I5022" t="s">
        <v>28</v>
      </c>
      <c r="J5022">
        <v>6</v>
      </c>
      <c r="K5022">
        <v>4802.8500000000004</v>
      </c>
      <c r="L5022" t="s">
        <v>16</v>
      </c>
      <c r="M5022" t="str">
        <f>IF(PatientData[[#This Row],[Age]]&lt;=30,"18-30",IF(PatientData[[#This Row],[Age]]&lt;=40,"31-40",IF(PatientData[[#This Row],[Age]]&lt;=50,"41-50",IF(PatientData[[#This Row],[Age]]&lt;=60,"51-60",IF(PatientData[[#This Row],[Age]]&lt;=70,"61-70",IF(PatientData[[#This Row],[Age]]&lt;=80,"71-80","80+"))))))</f>
        <v>71-80</v>
      </c>
    </row>
    <row r="5023" spans="1:13" x14ac:dyDescent="0.25">
      <c r="A5023" t="s">
        <v>5047</v>
      </c>
      <c r="B5023">
        <v>61</v>
      </c>
      <c r="C5023" t="s">
        <v>25</v>
      </c>
      <c r="D5023">
        <v>120</v>
      </c>
      <c r="E5023">
        <v>217.00401694473001</v>
      </c>
      <c r="F5023">
        <v>32.033579280110899</v>
      </c>
      <c r="G5023" t="s">
        <v>36</v>
      </c>
      <c r="H5023" t="s">
        <v>22</v>
      </c>
      <c r="I5023" t="s">
        <v>26</v>
      </c>
      <c r="J5023">
        <v>7</v>
      </c>
      <c r="K5023">
        <v>10991.66</v>
      </c>
      <c r="L5023" t="s">
        <v>16</v>
      </c>
      <c r="M5023" t="str">
        <f>IF(PatientData[[#This Row],[Age]]&lt;=30,"18-30",IF(PatientData[[#This Row],[Age]]&lt;=40,"31-40",IF(PatientData[[#This Row],[Age]]&lt;=50,"41-50",IF(PatientData[[#This Row],[Age]]&lt;=60,"51-60",IF(PatientData[[#This Row],[Age]]&lt;=70,"61-70",IF(PatientData[[#This Row],[Age]]&lt;=80,"71-80","80+"))))))</f>
        <v>61-70</v>
      </c>
    </row>
    <row r="5024" spans="1:13" x14ac:dyDescent="0.25">
      <c r="A5024" t="s">
        <v>5048</v>
      </c>
      <c r="B5024">
        <v>62</v>
      </c>
      <c r="C5024" t="s">
        <v>13</v>
      </c>
      <c r="D5024">
        <v>150</v>
      </c>
      <c r="E5024">
        <v>227.36952322390701</v>
      </c>
      <c r="F5024">
        <v>30.8724504841352</v>
      </c>
      <c r="G5024" t="s">
        <v>14</v>
      </c>
      <c r="H5024" t="s">
        <v>22</v>
      </c>
      <c r="I5024" t="s">
        <v>26</v>
      </c>
      <c r="J5024" t="s">
        <v>10051</v>
      </c>
      <c r="K5024">
        <v>17421.72</v>
      </c>
      <c r="L5024" t="s">
        <v>16</v>
      </c>
      <c r="M5024" t="str">
        <f>IF(PatientData[[#This Row],[Age]]&lt;=30,"18-30",IF(PatientData[[#This Row],[Age]]&lt;=40,"31-40",IF(PatientData[[#This Row],[Age]]&lt;=50,"41-50",IF(PatientData[[#This Row],[Age]]&lt;=60,"51-60",IF(PatientData[[#This Row],[Age]]&lt;=70,"61-70",IF(PatientData[[#This Row],[Age]]&lt;=80,"71-80","80+"))))))</f>
        <v>61-70</v>
      </c>
    </row>
    <row r="5025" spans="1:13" x14ac:dyDescent="0.25">
      <c r="A5025" t="s">
        <v>5049</v>
      </c>
      <c r="B5025">
        <v>72</v>
      </c>
      <c r="C5025" t="s">
        <v>25</v>
      </c>
      <c r="D5025">
        <v>141</v>
      </c>
      <c r="E5025">
        <v>238.21843365085601</v>
      </c>
      <c r="F5025">
        <v>26.831512378976399</v>
      </c>
      <c r="G5025" t="s">
        <v>14</v>
      </c>
      <c r="H5025" t="s">
        <v>22</v>
      </c>
      <c r="I5025" t="s">
        <v>15</v>
      </c>
      <c r="J5025">
        <v>4</v>
      </c>
      <c r="K5025">
        <v>14380.18</v>
      </c>
      <c r="L5025" t="s">
        <v>23</v>
      </c>
      <c r="M5025" t="str">
        <f>IF(PatientData[[#This Row],[Age]]&lt;=30,"18-30",IF(PatientData[[#This Row],[Age]]&lt;=40,"31-40",IF(PatientData[[#This Row],[Age]]&lt;=50,"41-50",IF(PatientData[[#This Row],[Age]]&lt;=60,"51-60",IF(PatientData[[#This Row],[Age]]&lt;=70,"61-70",IF(PatientData[[#This Row],[Age]]&lt;=80,"71-80","80+"))))))</f>
        <v>71-80</v>
      </c>
    </row>
    <row r="5026" spans="1:13" x14ac:dyDescent="0.25">
      <c r="A5026" t="s">
        <v>5050</v>
      </c>
      <c r="B5026">
        <v>68</v>
      </c>
      <c r="C5026" t="s">
        <v>13</v>
      </c>
      <c r="D5026">
        <v>128</v>
      </c>
      <c r="E5026">
        <v>252.5769588675</v>
      </c>
      <c r="F5026">
        <v>25.194417669658399</v>
      </c>
      <c r="G5026" t="s">
        <v>18</v>
      </c>
      <c r="H5026" t="s">
        <v>19</v>
      </c>
      <c r="I5026" t="s">
        <v>15</v>
      </c>
      <c r="J5026">
        <v>2</v>
      </c>
      <c r="K5026">
        <v>7442.74</v>
      </c>
      <c r="L5026" t="s">
        <v>16</v>
      </c>
      <c r="M5026" t="str">
        <f>IF(PatientData[[#This Row],[Age]]&lt;=30,"18-30",IF(PatientData[[#This Row],[Age]]&lt;=40,"31-40",IF(PatientData[[#This Row],[Age]]&lt;=50,"41-50",IF(PatientData[[#This Row],[Age]]&lt;=60,"51-60",IF(PatientData[[#This Row],[Age]]&lt;=70,"61-70",IF(PatientData[[#This Row],[Age]]&lt;=80,"71-80","80+"))))))</f>
        <v>61-70</v>
      </c>
    </row>
    <row r="5027" spans="1:13" x14ac:dyDescent="0.25">
      <c r="A5027" t="s">
        <v>5051</v>
      </c>
      <c r="B5027">
        <v>37</v>
      </c>
      <c r="C5027" t="s">
        <v>25</v>
      </c>
      <c r="D5027">
        <v>125</v>
      </c>
      <c r="E5027">
        <v>314.37810489945298</v>
      </c>
      <c r="F5027">
        <v>21.4795310790151</v>
      </c>
      <c r="G5027" t="s">
        <v>36</v>
      </c>
      <c r="H5027" t="s">
        <v>19</v>
      </c>
      <c r="I5027" t="s">
        <v>15</v>
      </c>
      <c r="J5027">
        <v>8</v>
      </c>
      <c r="K5027">
        <v>14268.08</v>
      </c>
      <c r="L5027" t="s">
        <v>16</v>
      </c>
      <c r="M5027" t="str">
        <f>IF(PatientData[[#This Row],[Age]]&lt;=30,"18-30",IF(PatientData[[#This Row],[Age]]&lt;=40,"31-40",IF(PatientData[[#This Row],[Age]]&lt;=50,"41-50",IF(PatientData[[#This Row],[Age]]&lt;=60,"51-60",IF(PatientData[[#This Row],[Age]]&lt;=70,"61-70",IF(PatientData[[#This Row],[Age]]&lt;=80,"71-80","80+"))))))</f>
        <v>31-40</v>
      </c>
    </row>
    <row r="5028" spans="1:13" x14ac:dyDescent="0.25">
      <c r="A5028" t="s">
        <v>5052</v>
      </c>
      <c r="B5028">
        <v>36</v>
      </c>
      <c r="C5028" t="s">
        <v>25</v>
      </c>
      <c r="D5028">
        <v>161</v>
      </c>
      <c r="E5028">
        <v>279.92173341559601</v>
      </c>
      <c r="F5028">
        <v>23.2387262946954</v>
      </c>
      <c r="G5028" t="s">
        <v>14</v>
      </c>
      <c r="H5028" t="s">
        <v>19</v>
      </c>
      <c r="I5028" t="s">
        <v>28</v>
      </c>
      <c r="J5028">
        <v>0</v>
      </c>
      <c r="K5028">
        <v>5854.79</v>
      </c>
      <c r="L5028" t="s">
        <v>23</v>
      </c>
      <c r="M5028" t="str">
        <f>IF(PatientData[[#This Row],[Age]]&lt;=30,"18-30",IF(PatientData[[#This Row],[Age]]&lt;=40,"31-40",IF(PatientData[[#This Row],[Age]]&lt;=50,"41-50",IF(PatientData[[#This Row],[Age]]&lt;=60,"51-60",IF(PatientData[[#This Row],[Age]]&lt;=70,"61-70",IF(PatientData[[#This Row],[Age]]&lt;=80,"71-80","80+"))))))</f>
        <v>31-40</v>
      </c>
    </row>
    <row r="5029" spans="1:13" x14ac:dyDescent="0.25">
      <c r="A5029" t="s">
        <v>5053</v>
      </c>
      <c r="B5029">
        <v>77</v>
      </c>
      <c r="C5029" t="s">
        <v>13</v>
      </c>
      <c r="D5029">
        <v>132</v>
      </c>
      <c r="E5029">
        <v>231.46211776318401</v>
      </c>
      <c r="F5029">
        <v>27.576291276004</v>
      </c>
      <c r="G5029" t="s">
        <v>10051</v>
      </c>
      <c r="H5029" t="s">
        <v>19</v>
      </c>
      <c r="I5029" t="s">
        <v>15</v>
      </c>
      <c r="J5029">
        <v>2</v>
      </c>
      <c r="K5029">
        <v>9316.06</v>
      </c>
      <c r="L5029" t="s">
        <v>23</v>
      </c>
      <c r="M5029" t="str">
        <f>IF(PatientData[[#This Row],[Age]]&lt;=30,"18-30",IF(PatientData[[#This Row],[Age]]&lt;=40,"31-40",IF(PatientData[[#This Row],[Age]]&lt;=50,"41-50",IF(PatientData[[#This Row],[Age]]&lt;=60,"51-60",IF(PatientData[[#This Row],[Age]]&lt;=70,"61-70",IF(PatientData[[#This Row],[Age]]&lt;=80,"71-80","80+"))))))</f>
        <v>71-80</v>
      </c>
    </row>
    <row r="5030" spans="1:13" x14ac:dyDescent="0.25">
      <c r="A5030" t="s">
        <v>5054</v>
      </c>
      <c r="B5030">
        <v>57</v>
      </c>
      <c r="C5030" t="s">
        <v>25</v>
      </c>
      <c r="D5030">
        <v>132</v>
      </c>
      <c r="E5030">
        <v>159.19731818618999</v>
      </c>
      <c r="F5030">
        <v>26.0872391866525</v>
      </c>
      <c r="G5030" t="s">
        <v>14</v>
      </c>
      <c r="H5030" t="s">
        <v>19</v>
      </c>
      <c r="I5030" t="s">
        <v>10051</v>
      </c>
      <c r="J5030">
        <v>1</v>
      </c>
      <c r="K5030">
        <v>4031.25</v>
      </c>
      <c r="L5030" t="s">
        <v>16</v>
      </c>
      <c r="M5030" t="str">
        <f>IF(PatientData[[#This Row],[Age]]&lt;=30,"18-30",IF(PatientData[[#This Row],[Age]]&lt;=40,"31-40",IF(PatientData[[#This Row],[Age]]&lt;=50,"41-50",IF(PatientData[[#This Row],[Age]]&lt;=60,"51-60",IF(PatientData[[#This Row],[Age]]&lt;=70,"61-70",IF(PatientData[[#This Row],[Age]]&lt;=80,"71-80","80+"))))))</f>
        <v>51-60</v>
      </c>
    </row>
    <row r="5031" spans="1:13" x14ac:dyDescent="0.25">
      <c r="A5031" t="s">
        <v>5055</v>
      </c>
      <c r="B5031">
        <v>36</v>
      </c>
      <c r="C5031" t="s">
        <v>25</v>
      </c>
      <c r="D5031">
        <v>93</v>
      </c>
      <c r="E5031">
        <v>166.331786372962</v>
      </c>
      <c r="F5031">
        <v>23.111274481668399</v>
      </c>
      <c r="G5031" t="s">
        <v>36</v>
      </c>
      <c r="H5031" t="s">
        <v>19</v>
      </c>
      <c r="I5031" t="s">
        <v>15</v>
      </c>
      <c r="J5031">
        <v>7</v>
      </c>
      <c r="K5031">
        <v>11351.55</v>
      </c>
      <c r="L5031" t="s">
        <v>16</v>
      </c>
      <c r="M5031" t="str">
        <f>IF(PatientData[[#This Row],[Age]]&lt;=30,"18-30",IF(PatientData[[#This Row],[Age]]&lt;=40,"31-40",IF(PatientData[[#This Row],[Age]]&lt;=50,"41-50",IF(PatientData[[#This Row],[Age]]&lt;=60,"51-60",IF(PatientData[[#This Row],[Age]]&lt;=70,"61-70",IF(PatientData[[#This Row],[Age]]&lt;=80,"71-80","80+"))))))</f>
        <v>31-40</v>
      </c>
    </row>
    <row r="5032" spans="1:13" x14ac:dyDescent="0.25">
      <c r="A5032" t="s">
        <v>5056</v>
      </c>
      <c r="B5032">
        <v>50</v>
      </c>
      <c r="C5032" t="s">
        <v>25</v>
      </c>
      <c r="D5032">
        <v>125</v>
      </c>
      <c r="E5032">
        <v>164.596692173886</v>
      </c>
      <c r="F5032">
        <v>20.9898741707743</v>
      </c>
      <c r="G5032" t="s">
        <v>14</v>
      </c>
      <c r="H5032" t="s">
        <v>19</v>
      </c>
      <c r="I5032" t="s">
        <v>28</v>
      </c>
      <c r="J5032">
        <v>4</v>
      </c>
      <c r="K5032">
        <v>5274.69</v>
      </c>
      <c r="L5032" t="s">
        <v>16</v>
      </c>
      <c r="M5032" t="str">
        <f>IF(PatientData[[#This Row],[Age]]&lt;=30,"18-30",IF(PatientData[[#This Row],[Age]]&lt;=40,"31-40",IF(PatientData[[#This Row],[Age]]&lt;=50,"41-50",IF(PatientData[[#This Row],[Age]]&lt;=60,"51-60",IF(PatientData[[#This Row],[Age]]&lt;=70,"61-70",IF(PatientData[[#This Row],[Age]]&lt;=80,"71-80","80+"))))))</f>
        <v>41-50</v>
      </c>
    </row>
    <row r="5033" spans="1:13" x14ac:dyDescent="0.25">
      <c r="A5033" t="s">
        <v>5057</v>
      </c>
      <c r="B5033">
        <v>42</v>
      </c>
      <c r="C5033" t="s">
        <v>25</v>
      </c>
      <c r="D5033">
        <v>152</v>
      </c>
      <c r="E5033">
        <v>200.95482607986301</v>
      </c>
      <c r="F5033">
        <v>32.267737114505799</v>
      </c>
      <c r="G5033" t="s">
        <v>36</v>
      </c>
      <c r="H5033" t="s">
        <v>22</v>
      </c>
      <c r="I5033" t="s">
        <v>26</v>
      </c>
      <c r="J5033">
        <v>4</v>
      </c>
      <c r="K5033">
        <v>19764.66</v>
      </c>
      <c r="L5033" t="s">
        <v>23</v>
      </c>
      <c r="M5033" t="str">
        <f>IF(PatientData[[#This Row],[Age]]&lt;=30,"18-30",IF(PatientData[[#This Row],[Age]]&lt;=40,"31-40",IF(PatientData[[#This Row],[Age]]&lt;=50,"41-50",IF(PatientData[[#This Row],[Age]]&lt;=60,"51-60",IF(PatientData[[#This Row],[Age]]&lt;=70,"61-70",IF(PatientData[[#This Row],[Age]]&lt;=80,"71-80","80+"))))))</f>
        <v>41-50</v>
      </c>
    </row>
    <row r="5034" spans="1:13" x14ac:dyDescent="0.25">
      <c r="A5034" t="s">
        <v>5058</v>
      </c>
      <c r="B5034">
        <v>38</v>
      </c>
      <c r="C5034" t="s">
        <v>13</v>
      </c>
      <c r="D5034">
        <v>110</v>
      </c>
      <c r="E5034">
        <v>248.47309474390599</v>
      </c>
      <c r="F5034">
        <v>35.676430597402501</v>
      </c>
      <c r="G5034" t="s">
        <v>36</v>
      </c>
      <c r="H5034" t="s">
        <v>19</v>
      </c>
      <c r="I5034" t="s">
        <v>15</v>
      </c>
      <c r="J5034">
        <v>2</v>
      </c>
      <c r="K5034">
        <v>1833.62</v>
      </c>
      <c r="L5034" t="s">
        <v>23</v>
      </c>
      <c r="M5034" t="str">
        <f>IF(PatientData[[#This Row],[Age]]&lt;=30,"18-30",IF(PatientData[[#This Row],[Age]]&lt;=40,"31-40",IF(PatientData[[#This Row],[Age]]&lt;=50,"41-50",IF(PatientData[[#This Row],[Age]]&lt;=60,"51-60",IF(PatientData[[#This Row],[Age]]&lt;=70,"61-70",IF(PatientData[[#This Row],[Age]]&lt;=80,"71-80","80+"))))))</f>
        <v>31-40</v>
      </c>
    </row>
    <row r="5035" spans="1:13" x14ac:dyDescent="0.25">
      <c r="A5035" t="s">
        <v>5059</v>
      </c>
      <c r="B5035">
        <v>58</v>
      </c>
      <c r="C5035" t="s">
        <v>13</v>
      </c>
      <c r="D5035">
        <v>101</v>
      </c>
      <c r="E5035">
        <v>174.292044547855</v>
      </c>
      <c r="F5035">
        <v>19.584378721919901</v>
      </c>
      <c r="G5035" t="s">
        <v>14</v>
      </c>
      <c r="H5035" t="s">
        <v>19</v>
      </c>
      <c r="I5035" t="s">
        <v>28</v>
      </c>
      <c r="J5035">
        <v>5</v>
      </c>
      <c r="K5035">
        <v>10386.549999999999</v>
      </c>
      <c r="L5035" t="s">
        <v>23</v>
      </c>
      <c r="M5035" t="str">
        <f>IF(PatientData[[#This Row],[Age]]&lt;=30,"18-30",IF(PatientData[[#This Row],[Age]]&lt;=40,"31-40",IF(PatientData[[#This Row],[Age]]&lt;=50,"41-50",IF(PatientData[[#This Row],[Age]]&lt;=60,"51-60",IF(PatientData[[#This Row],[Age]]&lt;=70,"61-70",IF(PatientData[[#This Row],[Age]]&lt;=80,"71-80","80+"))))))</f>
        <v>51-60</v>
      </c>
    </row>
    <row r="5036" spans="1:13" x14ac:dyDescent="0.25">
      <c r="A5036" t="s">
        <v>5060</v>
      </c>
      <c r="B5036">
        <v>45</v>
      </c>
      <c r="C5036" t="s">
        <v>13</v>
      </c>
      <c r="D5036">
        <v>151</v>
      </c>
      <c r="E5036">
        <v>252.283315732555</v>
      </c>
      <c r="F5036">
        <v>26.685262903405299</v>
      </c>
      <c r="G5036" t="s">
        <v>36</v>
      </c>
      <c r="H5036" t="s">
        <v>19</v>
      </c>
      <c r="I5036" t="s">
        <v>15</v>
      </c>
      <c r="J5036">
        <v>3</v>
      </c>
      <c r="K5036">
        <v>5479.08</v>
      </c>
      <c r="L5036" t="s">
        <v>23</v>
      </c>
      <c r="M5036" t="str">
        <f>IF(PatientData[[#This Row],[Age]]&lt;=30,"18-30",IF(PatientData[[#This Row],[Age]]&lt;=40,"31-40",IF(PatientData[[#This Row],[Age]]&lt;=50,"41-50",IF(PatientData[[#This Row],[Age]]&lt;=60,"51-60",IF(PatientData[[#This Row],[Age]]&lt;=70,"61-70",IF(PatientData[[#This Row],[Age]]&lt;=80,"71-80","80+"))))))</f>
        <v>41-50</v>
      </c>
    </row>
    <row r="5037" spans="1:13" x14ac:dyDescent="0.25">
      <c r="A5037" t="s">
        <v>5061</v>
      </c>
      <c r="B5037">
        <v>59</v>
      </c>
      <c r="C5037" t="s">
        <v>13</v>
      </c>
      <c r="D5037">
        <v>136</v>
      </c>
      <c r="E5037">
        <v>216.142471153625</v>
      </c>
      <c r="F5037">
        <v>29.828080221893401</v>
      </c>
      <c r="G5037" t="s">
        <v>18</v>
      </c>
      <c r="H5037" t="s">
        <v>19</v>
      </c>
      <c r="I5037" t="s">
        <v>15</v>
      </c>
      <c r="J5037">
        <v>4</v>
      </c>
      <c r="K5037">
        <v>10942.35</v>
      </c>
      <c r="L5037" t="s">
        <v>16</v>
      </c>
      <c r="M5037" t="str">
        <f>IF(PatientData[[#This Row],[Age]]&lt;=30,"18-30",IF(PatientData[[#This Row],[Age]]&lt;=40,"31-40",IF(PatientData[[#This Row],[Age]]&lt;=50,"41-50",IF(PatientData[[#This Row],[Age]]&lt;=60,"51-60",IF(PatientData[[#This Row],[Age]]&lt;=70,"61-70",IF(PatientData[[#This Row],[Age]]&lt;=80,"71-80","80+"))))))</f>
        <v>51-60</v>
      </c>
    </row>
    <row r="5038" spans="1:13" x14ac:dyDescent="0.25">
      <c r="A5038" t="s">
        <v>5062</v>
      </c>
      <c r="B5038">
        <v>53</v>
      </c>
      <c r="C5038" t="s">
        <v>13</v>
      </c>
      <c r="D5038">
        <v>122</v>
      </c>
      <c r="E5038" t="s">
        <v>10051</v>
      </c>
      <c r="F5038">
        <v>28.6963907148549</v>
      </c>
      <c r="G5038" t="s">
        <v>18</v>
      </c>
      <c r="H5038" t="s">
        <v>19</v>
      </c>
      <c r="I5038" t="s">
        <v>26</v>
      </c>
      <c r="J5038">
        <v>0</v>
      </c>
      <c r="K5038">
        <v>20651.16</v>
      </c>
      <c r="L5038" t="s">
        <v>23</v>
      </c>
      <c r="M5038" t="str">
        <f>IF(PatientData[[#This Row],[Age]]&lt;=30,"18-30",IF(PatientData[[#This Row],[Age]]&lt;=40,"31-40",IF(PatientData[[#This Row],[Age]]&lt;=50,"41-50",IF(PatientData[[#This Row],[Age]]&lt;=60,"51-60",IF(PatientData[[#This Row],[Age]]&lt;=70,"61-70",IF(PatientData[[#This Row],[Age]]&lt;=80,"71-80","80+"))))))</f>
        <v>51-60</v>
      </c>
    </row>
    <row r="5039" spans="1:13" x14ac:dyDescent="0.25">
      <c r="A5039" t="s">
        <v>5063</v>
      </c>
      <c r="B5039">
        <v>36</v>
      </c>
      <c r="C5039" t="s">
        <v>25</v>
      </c>
      <c r="D5039">
        <v>142</v>
      </c>
      <c r="E5039">
        <v>205.97089556216801</v>
      </c>
      <c r="F5039">
        <v>20.355916257135799</v>
      </c>
      <c r="G5039" t="s">
        <v>36</v>
      </c>
      <c r="H5039" t="s">
        <v>19</v>
      </c>
      <c r="I5039" t="s">
        <v>15</v>
      </c>
      <c r="J5039">
        <v>2</v>
      </c>
      <c r="K5039">
        <v>6356.07</v>
      </c>
      <c r="L5039" t="s">
        <v>16</v>
      </c>
      <c r="M5039" t="str">
        <f>IF(PatientData[[#This Row],[Age]]&lt;=30,"18-30",IF(PatientData[[#This Row],[Age]]&lt;=40,"31-40",IF(PatientData[[#This Row],[Age]]&lt;=50,"41-50",IF(PatientData[[#This Row],[Age]]&lt;=60,"51-60",IF(PatientData[[#This Row],[Age]]&lt;=70,"61-70",IF(PatientData[[#This Row],[Age]]&lt;=80,"71-80","80+"))))))</f>
        <v>31-40</v>
      </c>
    </row>
    <row r="5040" spans="1:13" x14ac:dyDescent="0.25">
      <c r="A5040" t="s">
        <v>5064</v>
      </c>
      <c r="B5040">
        <v>58</v>
      </c>
      <c r="C5040" t="s">
        <v>25</v>
      </c>
      <c r="D5040">
        <v>131</v>
      </c>
      <c r="E5040">
        <v>177.58431063740599</v>
      </c>
      <c r="F5040">
        <v>21.9673628450753</v>
      </c>
      <c r="G5040" t="s">
        <v>14</v>
      </c>
      <c r="H5040" t="s">
        <v>19</v>
      </c>
      <c r="I5040" t="s">
        <v>28</v>
      </c>
      <c r="J5040">
        <v>3</v>
      </c>
      <c r="K5040">
        <v>6348.37</v>
      </c>
      <c r="L5040" t="s">
        <v>23</v>
      </c>
      <c r="M5040" t="str">
        <f>IF(PatientData[[#This Row],[Age]]&lt;=30,"18-30",IF(PatientData[[#This Row],[Age]]&lt;=40,"31-40",IF(PatientData[[#This Row],[Age]]&lt;=50,"41-50",IF(PatientData[[#This Row],[Age]]&lt;=60,"51-60",IF(PatientData[[#This Row],[Age]]&lt;=70,"61-70",IF(PatientData[[#This Row],[Age]]&lt;=80,"71-80","80+"))))))</f>
        <v>51-60</v>
      </c>
    </row>
    <row r="5041" spans="1:13" x14ac:dyDescent="0.25">
      <c r="A5041" t="s">
        <v>5065</v>
      </c>
      <c r="B5041">
        <v>28</v>
      </c>
      <c r="C5041" t="s">
        <v>13</v>
      </c>
      <c r="D5041">
        <v>128</v>
      </c>
      <c r="E5041">
        <v>274.91554102688099</v>
      </c>
      <c r="F5041">
        <v>26.7325577269775</v>
      </c>
      <c r="G5041" t="s">
        <v>18</v>
      </c>
      <c r="H5041" t="s">
        <v>22</v>
      </c>
      <c r="I5041" t="s">
        <v>26</v>
      </c>
      <c r="J5041">
        <v>2</v>
      </c>
      <c r="K5041">
        <v>17703.3</v>
      </c>
      <c r="L5041" t="s">
        <v>16</v>
      </c>
      <c r="M5041" t="str">
        <f>IF(PatientData[[#This Row],[Age]]&lt;=30,"18-30",IF(PatientData[[#This Row],[Age]]&lt;=40,"31-40",IF(PatientData[[#This Row],[Age]]&lt;=50,"41-50",IF(PatientData[[#This Row],[Age]]&lt;=60,"51-60",IF(PatientData[[#This Row],[Age]]&lt;=70,"61-70",IF(PatientData[[#This Row],[Age]]&lt;=80,"71-80","80+"))))))</f>
        <v>18-30</v>
      </c>
    </row>
    <row r="5042" spans="1:13" x14ac:dyDescent="0.25">
      <c r="A5042" t="s">
        <v>5066</v>
      </c>
      <c r="B5042">
        <v>68</v>
      </c>
      <c r="C5042" t="s">
        <v>25</v>
      </c>
      <c r="D5042">
        <v>125</v>
      </c>
      <c r="E5042">
        <v>247.533357353642</v>
      </c>
      <c r="F5042">
        <v>37.102850784109897</v>
      </c>
      <c r="G5042" t="s">
        <v>14</v>
      </c>
      <c r="H5042" t="s">
        <v>19</v>
      </c>
      <c r="I5042" t="s">
        <v>15</v>
      </c>
      <c r="J5042">
        <v>3</v>
      </c>
      <c r="K5042">
        <v>5546.15</v>
      </c>
      <c r="L5042" t="s">
        <v>16</v>
      </c>
      <c r="M5042" t="str">
        <f>IF(PatientData[[#This Row],[Age]]&lt;=30,"18-30",IF(PatientData[[#This Row],[Age]]&lt;=40,"31-40",IF(PatientData[[#This Row],[Age]]&lt;=50,"41-50",IF(PatientData[[#This Row],[Age]]&lt;=60,"51-60",IF(PatientData[[#This Row],[Age]]&lt;=70,"61-70",IF(PatientData[[#This Row],[Age]]&lt;=80,"71-80","80+"))))))</f>
        <v>61-70</v>
      </c>
    </row>
    <row r="5043" spans="1:13" x14ac:dyDescent="0.25">
      <c r="A5043" t="s">
        <v>5067</v>
      </c>
      <c r="B5043">
        <v>67</v>
      </c>
      <c r="C5043" t="s">
        <v>13</v>
      </c>
      <c r="D5043">
        <v>146</v>
      </c>
      <c r="E5043">
        <v>196.47010394732899</v>
      </c>
      <c r="F5043">
        <v>31.382803483456499</v>
      </c>
      <c r="G5043" t="s">
        <v>36</v>
      </c>
      <c r="H5043" t="s">
        <v>19</v>
      </c>
      <c r="I5043" t="s">
        <v>26</v>
      </c>
      <c r="J5043">
        <v>6</v>
      </c>
      <c r="K5043">
        <v>14665.61</v>
      </c>
      <c r="L5043" t="s">
        <v>16</v>
      </c>
      <c r="M5043" t="str">
        <f>IF(PatientData[[#This Row],[Age]]&lt;=30,"18-30",IF(PatientData[[#This Row],[Age]]&lt;=40,"31-40",IF(PatientData[[#This Row],[Age]]&lt;=50,"41-50",IF(PatientData[[#This Row],[Age]]&lt;=60,"51-60",IF(PatientData[[#This Row],[Age]]&lt;=70,"61-70",IF(PatientData[[#This Row],[Age]]&lt;=80,"71-80","80+"))))))</f>
        <v>61-70</v>
      </c>
    </row>
    <row r="5044" spans="1:13" x14ac:dyDescent="0.25">
      <c r="A5044" t="s">
        <v>5068</v>
      </c>
      <c r="B5044">
        <v>32</v>
      </c>
      <c r="C5044" t="s">
        <v>13</v>
      </c>
      <c r="D5044">
        <v>137</v>
      </c>
      <c r="E5044">
        <v>215.72880965384101</v>
      </c>
      <c r="F5044">
        <v>24.422181114496201</v>
      </c>
      <c r="G5044" t="s">
        <v>14</v>
      </c>
      <c r="H5044" t="s">
        <v>22</v>
      </c>
      <c r="I5044" t="s">
        <v>15</v>
      </c>
      <c r="J5044">
        <v>3</v>
      </c>
      <c r="K5044">
        <v>2598.35</v>
      </c>
      <c r="L5044" t="s">
        <v>16</v>
      </c>
      <c r="M5044" t="str">
        <f>IF(PatientData[[#This Row],[Age]]&lt;=30,"18-30",IF(PatientData[[#This Row],[Age]]&lt;=40,"31-40",IF(PatientData[[#This Row],[Age]]&lt;=50,"41-50",IF(PatientData[[#This Row],[Age]]&lt;=60,"51-60",IF(PatientData[[#This Row],[Age]]&lt;=70,"61-70",IF(PatientData[[#This Row],[Age]]&lt;=80,"71-80","80+"))))))</f>
        <v>31-40</v>
      </c>
    </row>
    <row r="5045" spans="1:13" x14ac:dyDescent="0.25">
      <c r="A5045" t="s">
        <v>5069</v>
      </c>
      <c r="B5045">
        <v>64</v>
      </c>
      <c r="C5045" t="s">
        <v>13</v>
      </c>
      <c r="D5045">
        <v>107</v>
      </c>
      <c r="E5045">
        <v>201.68376940022199</v>
      </c>
      <c r="F5045">
        <v>22.8790401815561</v>
      </c>
      <c r="G5045" t="s">
        <v>18</v>
      </c>
      <c r="H5045" t="s">
        <v>19</v>
      </c>
      <c r="I5045" t="s">
        <v>15</v>
      </c>
      <c r="J5045">
        <v>1</v>
      </c>
      <c r="K5045">
        <v>6560.57</v>
      </c>
      <c r="L5045" t="s">
        <v>20</v>
      </c>
      <c r="M5045" t="str">
        <f>IF(PatientData[[#This Row],[Age]]&lt;=30,"18-30",IF(PatientData[[#This Row],[Age]]&lt;=40,"31-40",IF(PatientData[[#This Row],[Age]]&lt;=50,"41-50",IF(PatientData[[#This Row],[Age]]&lt;=60,"51-60",IF(PatientData[[#This Row],[Age]]&lt;=70,"61-70",IF(PatientData[[#This Row],[Age]]&lt;=80,"71-80","80+"))))))</f>
        <v>61-70</v>
      </c>
    </row>
    <row r="5046" spans="1:13" x14ac:dyDescent="0.25">
      <c r="A5046" t="s">
        <v>5070</v>
      </c>
      <c r="B5046">
        <v>23</v>
      </c>
      <c r="C5046" t="s">
        <v>25</v>
      </c>
      <c r="D5046">
        <v>146</v>
      </c>
      <c r="E5046">
        <v>160.298079350178</v>
      </c>
      <c r="F5046">
        <v>31.782770649258701</v>
      </c>
      <c r="G5046" t="s">
        <v>36</v>
      </c>
      <c r="H5046" t="s">
        <v>10051</v>
      </c>
      <c r="I5046" t="s">
        <v>15</v>
      </c>
      <c r="J5046">
        <v>4</v>
      </c>
      <c r="K5046">
        <v>9494.41</v>
      </c>
      <c r="L5046" t="s">
        <v>20</v>
      </c>
      <c r="M5046" t="str">
        <f>IF(PatientData[[#This Row],[Age]]&lt;=30,"18-30",IF(PatientData[[#This Row],[Age]]&lt;=40,"31-40",IF(PatientData[[#This Row],[Age]]&lt;=50,"41-50",IF(PatientData[[#This Row],[Age]]&lt;=60,"51-60",IF(PatientData[[#This Row],[Age]]&lt;=70,"61-70",IF(PatientData[[#This Row],[Age]]&lt;=80,"71-80","80+"))))))</f>
        <v>18-30</v>
      </c>
    </row>
    <row r="5047" spans="1:13" x14ac:dyDescent="0.25">
      <c r="A5047" t="s">
        <v>5071</v>
      </c>
      <c r="B5047">
        <v>45</v>
      </c>
      <c r="C5047" t="s">
        <v>13</v>
      </c>
      <c r="D5047">
        <v>133</v>
      </c>
      <c r="E5047">
        <v>260.42403411534201</v>
      </c>
      <c r="F5047">
        <v>34.289880575171701</v>
      </c>
      <c r="G5047" t="s">
        <v>18</v>
      </c>
      <c r="H5047" t="s">
        <v>22</v>
      </c>
      <c r="I5047" t="s">
        <v>15</v>
      </c>
      <c r="J5047">
        <v>3</v>
      </c>
      <c r="K5047">
        <v>8186.02</v>
      </c>
      <c r="L5047" t="s">
        <v>16</v>
      </c>
      <c r="M5047" t="str">
        <f>IF(PatientData[[#This Row],[Age]]&lt;=30,"18-30",IF(PatientData[[#This Row],[Age]]&lt;=40,"31-40",IF(PatientData[[#This Row],[Age]]&lt;=50,"41-50",IF(PatientData[[#This Row],[Age]]&lt;=60,"51-60",IF(PatientData[[#This Row],[Age]]&lt;=70,"61-70",IF(PatientData[[#This Row],[Age]]&lt;=80,"71-80","80+"))))))</f>
        <v>41-50</v>
      </c>
    </row>
    <row r="5048" spans="1:13" x14ac:dyDescent="0.25">
      <c r="A5048" t="s">
        <v>5072</v>
      </c>
      <c r="B5048">
        <v>42</v>
      </c>
      <c r="C5048" t="s">
        <v>13</v>
      </c>
      <c r="D5048">
        <v>179</v>
      </c>
      <c r="E5048">
        <v>198.755079088043</v>
      </c>
      <c r="F5048">
        <v>26.062617559211201</v>
      </c>
      <c r="G5048" t="s">
        <v>18</v>
      </c>
      <c r="H5048" t="s">
        <v>19</v>
      </c>
      <c r="I5048" t="s">
        <v>15</v>
      </c>
      <c r="J5048">
        <v>4</v>
      </c>
      <c r="K5048">
        <v>7935.07</v>
      </c>
      <c r="L5048" t="s">
        <v>23</v>
      </c>
      <c r="M5048" t="str">
        <f>IF(PatientData[[#This Row],[Age]]&lt;=30,"18-30",IF(PatientData[[#This Row],[Age]]&lt;=40,"31-40",IF(PatientData[[#This Row],[Age]]&lt;=50,"41-50",IF(PatientData[[#This Row],[Age]]&lt;=60,"51-60",IF(PatientData[[#This Row],[Age]]&lt;=70,"61-70",IF(PatientData[[#This Row],[Age]]&lt;=80,"71-80","80+"))))))</f>
        <v>41-50</v>
      </c>
    </row>
    <row r="5049" spans="1:13" x14ac:dyDescent="0.25">
      <c r="A5049" t="s">
        <v>5073</v>
      </c>
      <c r="B5049">
        <v>39</v>
      </c>
      <c r="C5049" t="s">
        <v>25</v>
      </c>
      <c r="D5049">
        <v>91</v>
      </c>
      <c r="E5049">
        <v>177.78143919562899</v>
      </c>
      <c r="F5049">
        <v>32.352159683330598</v>
      </c>
      <c r="G5049" t="s">
        <v>14</v>
      </c>
      <c r="H5049" t="s">
        <v>19</v>
      </c>
      <c r="I5049" t="s">
        <v>28</v>
      </c>
      <c r="J5049">
        <v>3</v>
      </c>
      <c r="K5049">
        <v>4994.29</v>
      </c>
      <c r="L5049" t="s">
        <v>16</v>
      </c>
      <c r="M5049" t="str">
        <f>IF(PatientData[[#This Row],[Age]]&lt;=30,"18-30",IF(PatientData[[#This Row],[Age]]&lt;=40,"31-40",IF(PatientData[[#This Row],[Age]]&lt;=50,"41-50",IF(PatientData[[#This Row],[Age]]&lt;=60,"51-60",IF(PatientData[[#This Row],[Age]]&lt;=70,"61-70",IF(PatientData[[#This Row],[Age]]&lt;=80,"71-80","80+"))))))</f>
        <v>31-40</v>
      </c>
    </row>
    <row r="5050" spans="1:13" x14ac:dyDescent="0.25">
      <c r="A5050" t="s">
        <v>5074</v>
      </c>
      <c r="B5050">
        <v>50</v>
      </c>
      <c r="C5050" t="s">
        <v>13</v>
      </c>
      <c r="D5050">
        <v>145</v>
      </c>
      <c r="E5050">
        <v>253.221224176737</v>
      </c>
      <c r="F5050">
        <v>21.2339449410334</v>
      </c>
      <c r="G5050" t="s">
        <v>18</v>
      </c>
      <c r="H5050" t="s">
        <v>22</v>
      </c>
      <c r="I5050" t="s">
        <v>15</v>
      </c>
      <c r="J5050">
        <v>2</v>
      </c>
      <c r="K5050">
        <v>7181.63</v>
      </c>
      <c r="L5050" t="s">
        <v>16</v>
      </c>
      <c r="M5050" t="str">
        <f>IF(PatientData[[#This Row],[Age]]&lt;=30,"18-30",IF(PatientData[[#This Row],[Age]]&lt;=40,"31-40",IF(PatientData[[#This Row],[Age]]&lt;=50,"41-50",IF(PatientData[[#This Row],[Age]]&lt;=60,"51-60",IF(PatientData[[#This Row],[Age]]&lt;=70,"61-70",IF(PatientData[[#This Row],[Age]]&lt;=80,"71-80","80+"))))))</f>
        <v>41-50</v>
      </c>
    </row>
    <row r="5051" spans="1:13" x14ac:dyDescent="0.25">
      <c r="A5051" t="s">
        <v>5075</v>
      </c>
      <c r="B5051">
        <v>61</v>
      </c>
      <c r="C5051" t="s">
        <v>25</v>
      </c>
      <c r="D5051">
        <v>146</v>
      </c>
      <c r="E5051">
        <v>237.90805391460401</v>
      </c>
      <c r="F5051">
        <v>20.147434089229002</v>
      </c>
      <c r="G5051" t="s">
        <v>36</v>
      </c>
      <c r="H5051" t="s">
        <v>19</v>
      </c>
      <c r="I5051" t="s">
        <v>15</v>
      </c>
      <c r="J5051">
        <v>2</v>
      </c>
      <c r="K5051">
        <v>14796.19</v>
      </c>
      <c r="L5051" t="s">
        <v>16</v>
      </c>
      <c r="M5051" t="str">
        <f>IF(PatientData[[#This Row],[Age]]&lt;=30,"18-30",IF(PatientData[[#This Row],[Age]]&lt;=40,"31-40",IF(PatientData[[#This Row],[Age]]&lt;=50,"41-50",IF(PatientData[[#This Row],[Age]]&lt;=60,"51-60",IF(PatientData[[#This Row],[Age]]&lt;=70,"61-70",IF(PatientData[[#This Row],[Age]]&lt;=80,"71-80","80+"))))))</f>
        <v>61-70</v>
      </c>
    </row>
    <row r="5052" spans="1:13" x14ac:dyDescent="0.25">
      <c r="A5052" t="s">
        <v>5076</v>
      </c>
      <c r="B5052">
        <v>74</v>
      </c>
      <c r="C5052" t="s">
        <v>25</v>
      </c>
      <c r="D5052">
        <v>149</v>
      </c>
      <c r="E5052">
        <v>202.671793188137</v>
      </c>
      <c r="F5052">
        <v>25.1262057553039</v>
      </c>
      <c r="G5052" t="s">
        <v>18</v>
      </c>
      <c r="H5052" t="s">
        <v>22</v>
      </c>
      <c r="I5052" t="s">
        <v>26</v>
      </c>
      <c r="J5052">
        <v>1</v>
      </c>
      <c r="K5052">
        <v>18289.88</v>
      </c>
      <c r="L5052" t="s">
        <v>23</v>
      </c>
      <c r="M5052" t="str">
        <f>IF(PatientData[[#This Row],[Age]]&lt;=30,"18-30",IF(PatientData[[#This Row],[Age]]&lt;=40,"31-40",IF(PatientData[[#This Row],[Age]]&lt;=50,"41-50",IF(PatientData[[#This Row],[Age]]&lt;=60,"51-60",IF(PatientData[[#This Row],[Age]]&lt;=70,"61-70",IF(PatientData[[#This Row],[Age]]&lt;=80,"71-80","80+"))))))</f>
        <v>71-80</v>
      </c>
    </row>
    <row r="5053" spans="1:13" x14ac:dyDescent="0.25">
      <c r="A5053" t="s">
        <v>5077</v>
      </c>
      <c r="B5053">
        <v>48</v>
      </c>
      <c r="C5053" t="s">
        <v>25</v>
      </c>
      <c r="D5053">
        <v>126</v>
      </c>
      <c r="E5053">
        <v>221.01371517875401</v>
      </c>
      <c r="F5053">
        <v>37.371915067098499</v>
      </c>
      <c r="G5053" t="s">
        <v>14</v>
      </c>
      <c r="H5053" t="s">
        <v>19</v>
      </c>
      <c r="I5053" t="s">
        <v>28</v>
      </c>
      <c r="J5053">
        <v>4</v>
      </c>
      <c r="K5053">
        <v>7185.02</v>
      </c>
      <c r="L5053" t="s">
        <v>23</v>
      </c>
      <c r="M5053" t="str">
        <f>IF(PatientData[[#This Row],[Age]]&lt;=30,"18-30",IF(PatientData[[#This Row],[Age]]&lt;=40,"31-40",IF(PatientData[[#This Row],[Age]]&lt;=50,"41-50",IF(PatientData[[#This Row],[Age]]&lt;=60,"51-60",IF(PatientData[[#This Row],[Age]]&lt;=70,"61-70",IF(PatientData[[#This Row],[Age]]&lt;=80,"71-80","80+"))))))</f>
        <v>41-50</v>
      </c>
    </row>
    <row r="5054" spans="1:13" x14ac:dyDescent="0.25">
      <c r="A5054" t="s">
        <v>5078</v>
      </c>
      <c r="B5054">
        <v>68</v>
      </c>
      <c r="C5054" t="s">
        <v>13</v>
      </c>
      <c r="D5054">
        <v>100</v>
      </c>
      <c r="E5054">
        <v>237.44664662797899</v>
      </c>
      <c r="F5054">
        <v>20.519031840928299</v>
      </c>
      <c r="G5054" t="s">
        <v>18</v>
      </c>
      <c r="H5054" t="s">
        <v>19</v>
      </c>
      <c r="I5054" t="s">
        <v>15</v>
      </c>
      <c r="J5054">
        <v>2</v>
      </c>
      <c r="K5054">
        <v>3619.81</v>
      </c>
      <c r="L5054" t="s">
        <v>43</v>
      </c>
      <c r="M5054" t="str">
        <f>IF(PatientData[[#This Row],[Age]]&lt;=30,"18-30",IF(PatientData[[#This Row],[Age]]&lt;=40,"31-40",IF(PatientData[[#This Row],[Age]]&lt;=50,"41-50",IF(PatientData[[#This Row],[Age]]&lt;=60,"51-60",IF(PatientData[[#This Row],[Age]]&lt;=70,"61-70",IF(PatientData[[#This Row],[Age]]&lt;=80,"71-80","80+"))))))</f>
        <v>61-70</v>
      </c>
    </row>
    <row r="5055" spans="1:13" x14ac:dyDescent="0.25">
      <c r="A5055" t="s">
        <v>5079</v>
      </c>
      <c r="B5055">
        <v>83</v>
      </c>
      <c r="C5055" t="s">
        <v>13</v>
      </c>
      <c r="D5055">
        <v>164</v>
      </c>
      <c r="E5055">
        <v>244.885800740424</v>
      </c>
      <c r="F5055">
        <v>22.319255515688099</v>
      </c>
      <c r="G5055" t="s">
        <v>14</v>
      </c>
      <c r="H5055" t="s">
        <v>22</v>
      </c>
      <c r="I5055" t="s">
        <v>26</v>
      </c>
      <c r="J5055">
        <v>1</v>
      </c>
      <c r="K5055">
        <v>12404.7</v>
      </c>
      <c r="L5055" t="s">
        <v>16</v>
      </c>
      <c r="M5055" t="str">
        <f>IF(PatientData[[#This Row],[Age]]&lt;=30,"18-30",IF(PatientData[[#This Row],[Age]]&lt;=40,"31-40",IF(PatientData[[#This Row],[Age]]&lt;=50,"41-50",IF(PatientData[[#This Row],[Age]]&lt;=60,"51-60",IF(PatientData[[#This Row],[Age]]&lt;=70,"61-70",IF(PatientData[[#This Row],[Age]]&lt;=80,"71-80","80+"))))))</f>
        <v>80+</v>
      </c>
    </row>
    <row r="5056" spans="1:13" x14ac:dyDescent="0.25">
      <c r="A5056" t="s">
        <v>5080</v>
      </c>
      <c r="B5056">
        <v>60</v>
      </c>
      <c r="C5056" t="s">
        <v>13</v>
      </c>
      <c r="D5056">
        <v>104</v>
      </c>
      <c r="E5056">
        <v>231.70428966022399</v>
      </c>
      <c r="F5056">
        <v>34.826402290484602</v>
      </c>
      <c r="G5056" t="s">
        <v>14</v>
      </c>
      <c r="H5056" t="s">
        <v>19</v>
      </c>
      <c r="I5056" t="s">
        <v>15</v>
      </c>
      <c r="J5056">
        <v>4</v>
      </c>
      <c r="K5056" t="s">
        <v>10051</v>
      </c>
      <c r="L5056" t="s">
        <v>23</v>
      </c>
      <c r="M5056" t="str">
        <f>IF(PatientData[[#This Row],[Age]]&lt;=30,"18-30",IF(PatientData[[#This Row],[Age]]&lt;=40,"31-40",IF(PatientData[[#This Row],[Age]]&lt;=50,"41-50",IF(PatientData[[#This Row],[Age]]&lt;=60,"51-60",IF(PatientData[[#This Row],[Age]]&lt;=70,"61-70",IF(PatientData[[#This Row],[Age]]&lt;=80,"71-80","80+"))))))</f>
        <v>51-60</v>
      </c>
    </row>
    <row r="5057" spans="1:13" x14ac:dyDescent="0.25">
      <c r="A5057" t="s">
        <v>5081</v>
      </c>
      <c r="B5057">
        <v>70</v>
      </c>
      <c r="C5057" t="s">
        <v>25</v>
      </c>
      <c r="D5057">
        <v>140</v>
      </c>
      <c r="E5057">
        <v>198.07190043403801</v>
      </c>
      <c r="F5057">
        <v>26.955123628884898</v>
      </c>
      <c r="G5057" t="s">
        <v>14</v>
      </c>
      <c r="H5057" t="s">
        <v>22</v>
      </c>
      <c r="I5057" t="s">
        <v>15</v>
      </c>
      <c r="J5057">
        <v>7</v>
      </c>
      <c r="K5057">
        <v>10189.16</v>
      </c>
      <c r="L5057" t="s">
        <v>23</v>
      </c>
      <c r="M5057" t="str">
        <f>IF(PatientData[[#This Row],[Age]]&lt;=30,"18-30",IF(PatientData[[#This Row],[Age]]&lt;=40,"31-40",IF(PatientData[[#This Row],[Age]]&lt;=50,"41-50",IF(PatientData[[#This Row],[Age]]&lt;=60,"51-60",IF(PatientData[[#This Row],[Age]]&lt;=70,"61-70",IF(PatientData[[#This Row],[Age]]&lt;=80,"71-80","80+"))))))</f>
        <v>61-70</v>
      </c>
    </row>
    <row r="5058" spans="1:13" x14ac:dyDescent="0.25">
      <c r="A5058" t="s">
        <v>5082</v>
      </c>
      <c r="B5058">
        <v>38</v>
      </c>
      <c r="C5058" t="s">
        <v>13</v>
      </c>
      <c r="D5058">
        <v>163</v>
      </c>
      <c r="E5058">
        <v>245.21455638107099</v>
      </c>
      <c r="F5058">
        <v>25.068282734013</v>
      </c>
      <c r="G5058" t="s">
        <v>14</v>
      </c>
      <c r="H5058" t="s">
        <v>22</v>
      </c>
      <c r="I5058" t="s">
        <v>15</v>
      </c>
      <c r="J5058">
        <v>4</v>
      </c>
      <c r="K5058">
        <v>7294.53</v>
      </c>
      <c r="L5058" t="s">
        <v>16</v>
      </c>
      <c r="M5058" t="str">
        <f>IF(PatientData[[#This Row],[Age]]&lt;=30,"18-30",IF(PatientData[[#This Row],[Age]]&lt;=40,"31-40",IF(PatientData[[#This Row],[Age]]&lt;=50,"41-50",IF(PatientData[[#This Row],[Age]]&lt;=60,"51-60",IF(PatientData[[#This Row],[Age]]&lt;=70,"61-70",IF(PatientData[[#This Row],[Age]]&lt;=80,"71-80","80+"))))))</f>
        <v>31-40</v>
      </c>
    </row>
    <row r="5059" spans="1:13" x14ac:dyDescent="0.25">
      <c r="A5059" t="s">
        <v>5083</v>
      </c>
      <c r="B5059">
        <v>72</v>
      </c>
      <c r="C5059" t="s">
        <v>13</v>
      </c>
      <c r="D5059">
        <v>93</v>
      </c>
      <c r="E5059">
        <v>220.72033693482999</v>
      </c>
      <c r="F5059">
        <v>31.479583491163002</v>
      </c>
      <c r="G5059" t="s">
        <v>18</v>
      </c>
      <c r="H5059" t="s">
        <v>19</v>
      </c>
      <c r="I5059" t="s">
        <v>15</v>
      </c>
      <c r="J5059">
        <v>2</v>
      </c>
      <c r="K5059">
        <v>5010.43</v>
      </c>
      <c r="L5059" t="s">
        <v>16</v>
      </c>
      <c r="M5059" t="str">
        <f>IF(PatientData[[#This Row],[Age]]&lt;=30,"18-30",IF(PatientData[[#This Row],[Age]]&lt;=40,"31-40",IF(PatientData[[#This Row],[Age]]&lt;=50,"41-50",IF(PatientData[[#This Row],[Age]]&lt;=60,"51-60",IF(PatientData[[#This Row],[Age]]&lt;=70,"61-70",IF(PatientData[[#This Row],[Age]]&lt;=80,"71-80","80+"))))))</f>
        <v>71-80</v>
      </c>
    </row>
    <row r="5060" spans="1:13" x14ac:dyDescent="0.25">
      <c r="A5060" t="s">
        <v>5084</v>
      </c>
      <c r="B5060">
        <v>72</v>
      </c>
      <c r="C5060" t="s">
        <v>13</v>
      </c>
      <c r="D5060">
        <v>130</v>
      </c>
      <c r="E5060">
        <v>210.47975237078199</v>
      </c>
      <c r="F5060">
        <v>34.249820954311701</v>
      </c>
      <c r="G5060" t="s">
        <v>14</v>
      </c>
      <c r="H5060" t="s">
        <v>19</v>
      </c>
      <c r="I5060" t="s">
        <v>10051</v>
      </c>
      <c r="J5060">
        <v>1</v>
      </c>
      <c r="K5060">
        <v>2906.06</v>
      </c>
      <c r="L5060" t="s">
        <v>23</v>
      </c>
      <c r="M5060" t="str">
        <f>IF(PatientData[[#This Row],[Age]]&lt;=30,"18-30",IF(PatientData[[#This Row],[Age]]&lt;=40,"31-40",IF(PatientData[[#This Row],[Age]]&lt;=50,"41-50",IF(PatientData[[#This Row],[Age]]&lt;=60,"51-60",IF(PatientData[[#This Row],[Age]]&lt;=70,"61-70",IF(PatientData[[#This Row],[Age]]&lt;=80,"71-80","80+"))))))</f>
        <v>71-80</v>
      </c>
    </row>
    <row r="5061" spans="1:13" x14ac:dyDescent="0.25">
      <c r="A5061" t="s">
        <v>5085</v>
      </c>
      <c r="B5061">
        <v>47</v>
      </c>
      <c r="C5061" t="s">
        <v>13</v>
      </c>
      <c r="D5061">
        <v>90</v>
      </c>
      <c r="E5061">
        <v>219.08933315122999</v>
      </c>
      <c r="F5061">
        <v>24.472052300012201</v>
      </c>
      <c r="G5061" t="s">
        <v>18</v>
      </c>
      <c r="H5061" t="s">
        <v>22</v>
      </c>
      <c r="I5061" t="s">
        <v>15</v>
      </c>
      <c r="J5061">
        <v>4</v>
      </c>
      <c r="K5061">
        <v>10802.08</v>
      </c>
      <c r="L5061" t="s">
        <v>16</v>
      </c>
      <c r="M5061" t="str">
        <f>IF(PatientData[[#This Row],[Age]]&lt;=30,"18-30",IF(PatientData[[#This Row],[Age]]&lt;=40,"31-40",IF(PatientData[[#This Row],[Age]]&lt;=50,"41-50",IF(PatientData[[#This Row],[Age]]&lt;=60,"51-60",IF(PatientData[[#This Row],[Age]]&lt;=70,"61-70",IF(PatientData[[#This Row],[Age]]&lt;=80,"71-80","80+"))))))</f>
        <v>41-50</v>
      </c>
    </row>
    <row r="5062" spans="1:13" x14ac:dyDescent="0.25">
      <c r="A5062" t="s">
        <v>5086</v>
      </c>
      <c r="B5062">
        <v>60</v>
      </c>
      <c r="C5062" t="s">
        <v>25</v>
      </c>
      <c r="D5062">
        <v>127</v>
      </c>
      <c r="E5062">
        <v>162.360767385636</v>
      </c>
      <c r="F5062">
        <v>26.278617207767802</v>
      </c>
      <c r="G5062" t="s">
        <v>18</v>
      </c>
      <c r="H5062" t="s">
        <v>19</v>
      </c>
      <c r="I5062" t="s">
        <v>15</v>
      </c>
      <c r="J5062">
        <v>3</v>
      </c>
      <c r="K5062">
        <v>8770.64</v>
      </c>
      <c r="L5062" t="s">
        <v>43</v>
      </c>
      <c r="M5062" t="str">
        <f>IF(PatientData[[#This Row],[Age]]&lt;=30,"18-30",IF(PatientData[[#This Row],[Age]]&lt;=40,"31-40",IF(PatientData[[#This Row],[Age]]&lt;=50,"41-50",IF(PatientData[[#This Row],[Age]]&lt;=60,"51-60",IF(PatientData[[#This Row],[Age]]&lt;=70,"61-70",IF(PatientData[[#This Row],[Age]]&lt;=80,"71-80","80+"))))))</f>
        <v>51-60</v>
      </c>
    </row>
    <row r="5063" spans="1:13" x14ac:dyDescent="0.25">
      <c r="A5063" t="s">
        <v>5087</v>
      </c>
      <c r="B5063">
        <v>63</v>
      </c>
      <c r="C5063" t="s">
        <v>25</v>
      </c>
      <c r="D5063">
        <v>156</v>
      </c>
      <c r="E5063">
        <v>248.02036454302899</v>
      </c>
      <c r="F5063">
        <v>30.432051969127599</v>
      </c>
      <c r="G5063" t="s">
        <v>14</v>
      </c>
      <c r="H5063" t="s">
        <v>22</v>
      </c>
      <c r="I5063" t="s">
        <v>26</v>
      </c>
      <c r="J5063">
        <v>4</v>
      </c>
      <c r="K5063">
        <v>13749.48</v>
      </c>
      <c r="L5063" t="s">
        <v>23</v>
      </c>
      <c r="M5063" t="str">
        <f>IF(PatientData[[#This Row],[Age]]&lt;=30,"18-30",IF(PatientData[[#This Row],[Age]]&lt;=40,"31-40",IF(PatientData[[#This Row],[Age]]&lt;=50,"41-50",IF(PatientData[[#This Row],[Age]]&lt;=60,"51-60",IF(PatientData[[#This Row],[Age]]&lt;=70,"61-70",IF(PatientData[[#This Row],[Age]]&lt;=80,"71-80","80+"))))))</f>
        <v>61-70</v>
      </c>
    </row>
    <row r="5064" spans="1:13" x14ac:dyDescent="0.25">
      <c r="A5064" t="s">
        <v>5088</v>
      </c>
      <c r="B5064">
        <v>37</v>
      </c>
      <c r="C5064" t="s">
        <v>13</v>
      </c>
      <c r="D5064">
        <v>112</v>
      </c>
      <c r="E5064">
        <v>255.61880356939699</v>
      </c>
      <c r="F5064">
        <v>21.784265588712199</v>
      </c>
      <c r="G5064" t="s">
        <v>14</v>
      </c>
      <c r="H5064" t="s">
        <v>19</v>
      </c>
      <c r="I5064" t="s">
        <v>28</v>
      </c>
      <c r="J5064">
        <v>2</v>
      </c>
      <c r="K5064">
        <v>2717.02</v>
      </c>
      <c r="L5064" t="s">
        <v>16</v>
      </c>
      <c r="M5064" t="str">
        <f>IF(PatientData[[#This Row],[Age]]&lt;=30,"18-30",IF(PatientData[[#This Row],[Age]]&lt;=40,"31-40",IF(PatientData[[#This Row],[Age]]&lt;=50,"41-50",IF(PatientData[[#This Row],[Age]]&lt;=60,"51-60",IF(PatientData[[#This Row],[Age]]&lt;=70,"61-70",IF(PatientData[[#This Row],[Age]]&lt;=80,"71-80","80+"))))))</f>
        <v>31-40</v>
      </c>
    </row>
    <row r="5065" spans="1:13" x14ac:dyDescent="0.25">
      <c r="A5065" t="s">
        <v>5089</v>
      </c>
      <c r="B5065">
        <v>67</v>
      </c>
      <c r="C5065" t="s">
        <v>13</v>
      </c>
      <c r="D5065">
        <v>126</v>
      </c>
      <c r="E5065">
        <v>250.89600568525501</v>
      </c>
      <c r="F5065">
        <v>17.506391368292501</v>
      </c>
      <c r="G5065" t="s">
        <v>14</v>
      </c>
      <c r="H5065" t="s">
        <v>19</v>
      </c>
      <c r="I5065" t="s">
        <v>15</v>
      </c>
      <c r="J5065">
        <v>4</v>
      </c>
      <c r="K5065">
        <v>13054.95</v>
      </c>
      <c r="L5065" t="s">
        <v>16</v>
      </c>
      <c r="M5065" t="str">
        <f>IF(PatientData[[#This Row],[Age]]&lt;=30,"18-30",IF(PatientData[[#This Row],[Age]]&lt;=40,"31-40",IF(PatientData[[#This Row],[Age]]&lt;=50,"41-50",IF(PatientData[[#This Row],[Age]]&lt;=60,"51-60",IF(PatientData[[#This Row],[Age]]&lt;=70,"61-70",IF(PatientData[[#This Row],[Age]]&lt;=80,"71-80","80+"))))))</f>
        <v>61-70</v>
      </c>
    </row>
    <row r="5066" spans="1:13" x14ac:dyDescent="0.25">
      <c r="A5066" t="s">
        <v>5090</v>
      </c>
      <c r="B5066">
        <v>70</v>
      </c>
      <c r="C5066" t="s">
        <v>13</v>
      </c>
      <c r="D5066">
        <v>141</v>
      </c>
      <c r="E5066">
        <v>217.83688602798</v>
      </c>
      <c r="F5066">
        <v>36.505779880985202</v>
      </c>
      <c r="G5066" t="s">
        <v>18</v>
      </c>
      <c r="H5066" t="s">
        <v>19</v>
      </c>
      <c r="I5066" t="s">
        <v>15</v>
      </c>
      <c r="J5066">
        <v>4</v>
      </c>
      <c r="K5066">
        <v>12329.54</v>
      </c>
      <c r="L5066" t="s">
        <v>10051</v>
      </c>
      <c r="M5066" t="str">
        <f>IF(PatientData[[#This Row],[Age]]&lt;=30,"18-30",IF(PatientData[[#This Row],[Age]]&lt;=40,"31-40",IF(PatientData[[#This Row],[Age]]&lt;=50,"41-50",IF(PatientData[[#This Row],[Age]]&lt;=60,"51-60",IF(PatientData[[#This Row],[Age]]&lt;=70,"61-70",IF(PatientData[[#This Row],[Age]]&lt;=80,"71-80","80+"))))))</f>
        <v>61-70</v>
      </c>
    </row>
    <row r="5067" spans="1:13" x14ac:dyDescent="0.25">
      <c r="A5067" t="s">
        <v>5091</v>
      </c>
      <c r="B5067">
        <v>73</v>
      </c>
      <c r="C5067" t="s">
        <v>13</v>
      </c>
      <c r="D5067">
        <v>156</v>
      </c>
      <c r="E5067">
        <v>200.534989475511</v>
      </c>
      <c r="F5067">
        <v>29.020079450581999</v>
      </c>
      <c r="G5067" t="s">
        <v>18</v>
      </c>
      <c r="H5067" t="s">
        <v>19</v>
      </c>
      <c r="I5067" t="s">
        <v>15</v>
      </c>
      <c r="J5067">
        <v>3</v>
      </c>
      <c r="K5067">
        <v>5796.05</v>
      </c>
      <c r="L5067" t="s">
        <v>23</v>
      </c>
      <c r="M5067" t="str">
        <f>IF(PatientData[[#This Row],[Age]]&lt;=30,"18-30",IF(PatientData[[#This Row],[Age]]&lt;=40,"31-40",IF(PatientData[[#This Row],[Age]]&lt;=50,"41-50",IF(PatientData[[#This Row],[Age]]&lt;=60,"51-60",IF(PatientData[[#This Row],[Age]]&lt;=70,"61-70",IF(PatientData[[#This Row],[Age]]&lt;=80,"71-80","80+"))))))</f>
        <v>71-80</v>
      </c>
    </row>
    <row r="5068" spans="1:13" x14ac:dyDescent="0.25">
      <c r="A5068" t="s">
        <v>5092</v>
      </c>
      <c r="B5068">
        <v>64</v>
      </c>
      <c r="C5068" t="s">
        <v>13</v>
      </c>
      <c r="D5068">
        <v>132</v>
      </c>
      <c r="E5068">
        <v>234.076362665148</v>
      </c>
      <c r="F5068">
        <v>25.304781679598801</v>
      </c>
      <c r="G5068" t="s">
        <v>14</v>
      </c>
      <c r="H5068" t="s">
        <v>19</v>
      </c>
      <c r="I5068" t="s">
        <v>28</v>
      </c>
      <c r="J5068">
        <v>2</v>
      </c>
      <c r="K5068">
        <v>5878.16</v>
      </c>
      <c r="L5068" t="s">
        <v>20</v>
      </c>
      <c r="M5068" t="str">
        <f>IF(PatientData[[#This Row],[Age]]&lt;=30,"18-30",IF(PatientData[[#This Row],[Age]]&lt;=40,"31-40",IF(PatientData[[#This Row],[Age]]&lt;=50,"41-50",IF(PatientData[[#This Row],[Age]]&lt;=60,"51-60",IF(PatientData[[#This Row],[Age]]&lt;=70,"61-70",IF(PatientData[[#This Row],[Age]]&lt;=80,"71-80","80+"))))))</f>
        <v>61-70</v>
      </c>
    </row>
    <row r="5069" spans="1:13" x14ac:dyDescent="0.25">
      <c r="A5069" t="s">
        <v>5093</v>
      </c>
      <c r="B5069">
        <v>70</v>
      </c>
      <c r="C5069" t="s">
        <v>13</v>
      </c>
      <c r="D5069">
        <v>117</v>
      </c>
      <c r="E5069">
        <v>200.44234311360901</v>
      </c>
      <c r="F5069">
        <v>27.680406742526898</v>
      </c>
      <c r="G5069" t="s">
        <v>18</v>
      </c>
      <c r="H5069" t="s">
        <v>19</v>
      </c>
      <c r="I5069" t="s">
        <v>15</v>
      </c>
      <c r="J5069">
        <v>2</v>
      </c>
      <c r="K5069" t="s">
        <v>10051</v>
      </c>
      <c r="L5069" t="s">
        <v>23</v>
      </c>
      <c r="M5069" t="str">
        <f>IF(PatientData[[#This Row],[Age]]&lt;=30,"18-30",IF(PatientData[[#This Row],[Age]]&lt;=40,"31-40",IF(PatientData[[#This Row],[Age]]&lt;=50,"41-50",IF(PatientData[[#This Row],[Age]]&lt;=60,"51-60",IF(PatientData[[#This Row],[Age]]&lt;=70,"61-70",IF(PatientData[[#This Row],[Age]]&lt;=80,"71-80","80+"))))))</f>
        <v>61-70</v>
      </c>
    </row>
    <row r="5070" spans="1:13" x14ac:dyDescent="0.25">
      <c r="A5070" t="s">
        <v>5094</v>
      </c>
      <c r="B5070">
        <v>35</v>
      </c>
      <c r="C5070" t="s">
        <v>25</v>
      </c>
      <c r="D5070">
        <v>130</v>
      </c>
      <c r="E5070">
        <v>242.58220555217599</v>
      </c>
      <c r="F5070">
        <v>29.809083587650399</v>
      </c>
      <c r="G5070" t="s">
        <v>18</v>
      </c>
      <c r="H5070" t="s">
        <v>19</v>
      </c>
      <c r="I5070" t="s">
        <v>15</v>
      </c>
      <c r="J5070">
        <v>2</v>
      </c>
      <c r="K5070">
        <v>9207.06</v>
      </c>
      <c r="L5070" t="s">
        <v>20</v>
      </c>
      <c r="M5070" t="str">
        <f>IF(PatientData[[#This Row],[Age]]&lt;=30,"18-30",IF(PatientData[[#This Row],[Age]]&lt;=40,"31-40",IF(PatientData[[#This Row],[Age]]&lt;=50,"41-50",IF(PatientData[[#This Row],[Age]]&lt;=60,"51-60",IF(PatientData[[#This Row],[Age]]&lt;=70,"61-70",IF(PatientData[[#This Row],[Age]]&lt;=80,"71-80","80+"))))))</f>
        <v>31-40</v>
      </c>
    </row>
    <row r="5071" spans="1:13" x14ac:dyDescent="0.25">
      <c r="A5071" t="s">
        <v>5095</v>
      </c>
      <c r="B5071">
        <v>73</v>
      </c>
      <c r="C5071" t="s">
        <v>13</v>
      </c>
      <c r="D5071" t="s">
        <v>10051</v>
      </c>
      <c r="E5071">
        <v>272.704893172384</v>
      </c>
      <c r="F5071">
        <v>33.356243780556802</v>
      </c>
      <c r="G5071" t="s">
        <v>18</v>
      </c>
      <c r="H5071" t="s">
        <v>19</v>
      </c>
      <c r="I5071" t="s">
        <v>15</v>
      </c>
      <c r="J5071">
        <v>4</v>
      </c>
      <c r="K5071">
        <v>11549.09</v>
      </c>
      <c r="L5071" t="s">
        <v>16</v>
      </c>
      <c r="M5071" t="str">
        <f>IF(PatientData[[#This Row],[Age]]&lt;=30,"18-30",IF(PatientData[[#This Row],[Age]]&lt;=40,"31-40",IF(PatientData[[#This Row],[Age]]&lt;=50,"41-50",IF(PatientData[[#This Row],[Age]]&lt;=60,"51-60",IF(PatientData[[#This Row],[Age]]&lt;=70,"61-70",IF(PatientData[[#This Row],[Age]]&lt;=80,"71-80","80+"))))))</f>
        <v>71-80</v>
      </c>
    </row>
    <row r="5072" spans="1:13" x14ac:dyDescent="0.25">
      <c r="A5072" t="s">
        <v>5096</v>
      </c>
      <c r="B5072">
        <v>54</v>
      </c>
      <c r="C5072" t="s">
        <v>13</v>
      </c>
      <c r="D5072">
        <v>142</v>
      </c>
      <c r="E5072">
        <v>167.673035601522</v>
      </c>
      <c r="F5072">
        <v>29.907731570269</v>
      </c>
      <c r="G5072" t="s">
        <v>36</v>
      </c>
      <c r="H5072" t="s">
        <v>19</v>
      </c>
      <c r="I5072" t="s">
        <v>15</v>
      </c>
      <c r="J5072">
        <v>4</v>
      </c>
      <c r="K5072">
        <v>11395.93</v>
      </c>
      <c r="L5072" t="s">
        <v>16</v>
      </c>
      <c r="M5072" t="str">
        <f>IF(PatientData[[#This Row],[Age]]&lt;=30,"18-30",IF(PatientData[[#This Row],[Age]]&lt;=40,"31-40",IF(PatientData[[#This Row],[Age]]&lt;=50,"41-50",IF(PatientData[[#This Row],[Age]]&lt;=60,"51-60",IF(PatientData[[#This Row],[Age]]&lt;=70,"61-70",IF(PatientData[[#This Row],[Age]]&lt;=80,"71-80","80+"))))))</f>
        <v>51-60</v>
      </c>
    </row>
    <row r="5073" spans="1:13" x14ac:dyDescent="0.25">
      <c r="A5073" t="s">
        <v>5097</v>
      </c>
      <c r="B5073">
        <v>56</v>
      </c>
      <c r="C5073" t="s">
        <v>25</v>
      </c>
      <c r="D5073">
        <v>133</v>
      </c>
      <c r="E5073">
        <v>253.15946450004</v>
      </c>
      <c r="F5073">
        <v>31.396208710286199</v>
      </c>
      <c r="G5073" t="s">
        <v>14</v>
      </c>
      <c r="H5073" t="s">
        <v>22</v>
      </c>
      <c r="I5073" t="s">
        <v>15</v>
      </c>
      <c r="J5073">
        <v>3</v>
      </c>
      <c r="K5073">
        <v>11611.49</v>
      </c>
      <c r="L5073" t="s">
        <v>23</v>
      </c>
      <c r="M5073" t="str">
        <f>IF(PatientData[[#This Row],[Age]]&lt;=30,"18-30",IF(PatientData[[#This Row],[Age]]&lt;=40,"31-40",IF(PatientData[[#This Row],[Age]]&lt;=50,"41-50",IF(PatientData[[#This Row],[Age]]&lt;=60,"51-60",IF(PatientData[[#This Row],[Age]]&lt;=70,"61-70",IF(PatientData[[#This Row],[Age]]&lt;=80,"71-80","80+"))))))</f>
        <v>51-60</v>
      </c>
    </row>
    <row r="5074" spans="1:13" x14ac:dyDescent="0.25">
      <c r="A5074" t="s">
        <v>5098</v>
      </c>
      <c r="B5074">
        <v>51</v>
      </c>
      <c r="C5074" t="s">
        <v>13</v>
      </c>
      <c r="D5074">
        <v>126</v>
      </c>
      <c r="E5074">
        <v>313.67539707879399</v>
      </c>
      <c r="F5074" t="s">
        <v>10051</v>
      </c>
      <c r="G5074" t="s">
        <v>14</v>
      </c>
      <c r="H5074" t="s">
        <v>19</v>
      </c>
      <c r="I5074" t="s">
        <v>15</v>
      </c>
      <c r="J5074">
        <v>3</v>
      </c>
      <c r="K5074">
        <v>13868</v>
      </c>
      <c r="L5074" t="s">
        <v>23</v>
      </c>
      <c r="M5074" t="str">
        <f>IF(PatientData[[#This Row],[Age]]&lt;=30,"18-30",IF(PatientData[[#This Row],[Age]]&lt;=40,"31-40",IF(PatientData[[#This Row],[Age]]&lt;=50,"41-50",IF(PatientData[[#This Row],[Age]]&lt;=60,"51-60",IF(PatientData[[#This Row],[Age]]&lt;=70,"61-70",IF(PatientData[[#This Row],[Age]]&lt;=80,"71-80","80+"))))))</f>
        <v>51-60</v>
      </c>
    </row>
    <row r="5075" spans="1:13" x14ac:dyDescent="0.25">
      <c r="A5075" t="s">
        <v>5099</v>
      </c>
      <c r="B5075">
        <v>58</v>
      </c>
      <c r="C5075" t="s">
        <v>25</v>
      </c>
      <c r="D5075">
        <v>121</v>
      </c>
      <c r="E5075">
        <v>210.376850911254</v>
      </c>
      <c r="F5075">
        <v>28.5907078098585</v>
      </c>
      <c r="G5075" t="s">
        <v>14</v>
      </c>
      <c r="H5075" t="s">
        <v>19</v>
      </c>
      <c r="I5075" t="s">
        <v>15</v>
      </c>
      <c r="J5075">
        <v>3</v>
      </c>
      <c r="K5075">
        <v>7171.15</v>
      </c>
      <c r="L5075" t="s">
        <v>23</v>
      </c>
      <c r="M5075" t="str">
        <f>IF(PatientData[[#This Row],[Age]]&lt;=30,"18-30",IF(PatientData[[#This Row],[Age]]&lt;=40,"31-40",IF(PatientData[[#This Row],[Age]]&lt;=50,"41-50",IF(PatientData[[#This Row],[Age]]&lt;=60,"51-60",IF(PatientData[[#This Row],[Age]]&lt;=70,"61-70",IF(PatientData[[#This Row],[Age]]&lt;=80,"71-80","80+"))))))</f>
        <v>51-60</v>
      </c>
    </row>
    <row r="5076" spans="1:13" x14ac:dyDescent="0.25">
      <c r="A5076" t="s">
        <v>5100</v>
      </c>
      <c r="B5076">
        <v>64</v>
      </c>
      <c r="C5076" t="s">
        <v>13</v>
      </c>
      <c r="D5076">
        <v>126</v>
      </c>
      <c r="E5076">
        <v>224.68297500245299</v>
      </c>
      <c r="F5076">
        <v>27.6993513285102</v>
      </c>
      <c r="G5076" t="s">
        <v>14</v>
      </c>
      <c r="H5076" t="s">
        <v>19</v>
      </c>
      <c r="I5076" t="s">
        <v>15</v>
      </c>
      <c r="J5076">
        <v>6</v>
      </c>
      <c r="K5076">
        <v>5356.39</v>
      </c>
      <c r="L5076" t="s">
        <v>23</v>
      </c>
      <c r="M5076" t="str">
        <f>IF(PatientData[[#This Row],[Age]]&lt;=30,"18-30",IF(PatientData[[#This Row],[Age]]&lt;=40,"31-40",IF(PatientData[[#This Row],[Age]]&lt;=50,"41-50",IF(PatientData[[#This Row],[Age]]&lt;=60,"51-60",IF(PatientData[[#This Row],[Age]]&lt;=70,"61-70",IF(PatientData[[#This Row],[Age]]&lt;=80,"71-80","80+"))))))</f>
        <v>61-70</v>
      </c>
    </row>
    <row r="5077" spans="1:13" x14ac:dyDescent="0.25">
      <c r="A5077" t="s">
        <v>5101</v>
      </c>
      <c r="B5077">
        <v>50</v>
      </c>
      <c r="C5077" t="s">
        <v>13</v>
      </c>
      <c r="D5077">
        <v>135</v>
      </c>
      <c r="E5077">
        <v>277.53756145547402</v>
      </c>
      <c r="F5077">
        <v>29.498706346153199</v>
      </c>
      <c r="G5077" t="s">
        <v>18</v>
      </c>
      <c r="H5077" t="s">
        <v>22</v>
      </c>
      <c r="I5077" t="s">
        <v>26</v>
      </c>
      <c r="J5077">
        <v>5</v>
      </c>
      <c r="K5077">
        <v>20210.87</v>
      </c>
      <c r="L5077" t="s">
        <v>20</v>
      </c>
      <c r="M5077" t="str">
        <f>IF(PatientData[[#This Row],[Age]]&lt;=30,"18-30",IF(PatientData[[#This Row],[Age]]&lt;=40,"31-40",IF(PatientData[[#This Row],[Age]]&lt;=50,"41-50",IF(PatientData[[#This Row],[Age]]&lt;=60,"51-60",IF(PatientData[[#This Row],[Age]]&lt;=70,"61-70",IF(PatientData[[#This Row],[Age]]&lt;=80,"71-80","80+"))))))</f>
        <v>41-50</v>
      </c>
    </row>
    <row r="5078" spans="1:13" x14ac:dyDescent="0.25">
      <c r="A5078" t="s">
        <v>5102</v>
      </c>
      <c r="B5078">
        <v>54</v>
      </c>
      <c r="C5078" t="s">
        <v>13</v>
      </c>
      <c r="D5078">
        <v>176</v>
      </c>
      <c r="E5078">
        <v>227.46798897386699</v>
      </c>
      <c r="F5078">
        <v>21.394974206497199</v>
      </c>
      <c r="G5078" t="s">
        <v>36</v>
      </c>
      <c r="H5078" t="s">
        <v>22</v>
      </c>
      <c r="I5078" t="s">
        <v>26</v>
      </c>
      <c r="J5078">
        <v>7</v>
      </c>
      <c r="K5078">
        <v>25675.94</v>
      </c>
      <c r="L5078" t="s">
        <v>16</v>
      </c>
      <c r="M5078" t="str">
        <f>IF(PatientData[[#This Row],[Age]]&lt;=30,"18-30",IF(PatientData[[#This Row],[Age]]&lt;=40,"31-40",IF(PatientData[[#This Row],[Age]]&lt;=50,"41-50",IF(PatientData[[#This Row],[Age]]&lt;=60,"51-60",IF(PatientData[[#This Row],[Age]]&lt;=70,"61-70",IF(PatientData[[#This Row],[Age]]&lt;=80,"71-80","80+"))))))</f>
        <v>51-60</v>
      </c>
    </row>
    <row r="5079" spans="1:13" x14ac:dyDescent="0.25">
      <c r="A5079" t="s">
        <v>5103</v>
      </c>
      <c r="B5079">
        <v>61</v>
      </c>
      <c r="C5079" t="s">
        <v>13</v>
      </c>
      <c r="D5079">
        <v>131</v>
      </c>
      <c r="E5079">
        <v>227.754376861526</v>
      </c>
      <c r="F5079">
        <v>39.318855349603098</v>
      </c>
      <c r="G5079" t="s">
        <v>18</v>
      </c>
      <c r="H5079" t="s">
        <v>19</v>
      </c>
      <c r="I5079" t="s">
        <v>15</v>
      </c>
      <c r="J5079">
        <v>4</v>
      </c>
      <c r="K5079">
        <v>9678.6200000000008</v>
      </c>
      <c r="L5079" t="s">
        <v>16</v>
      </c>
      <c r="M5079" t="str">
        <f>IF(PatientData[[#This Row],[Age]]&lt;=30,"18-30",IF(PatientData[[#This Row],[Age]]&lt;=40,"31-40",IF(PatientData[[#This Row],[Age]]&lt;=50,"41-50",IF(PatientData[[#This Row],[Age]]&lt;=60,"51-60",IF(PatientData[[#This Row],[Age]]&lt;=70,"61-70",IF(PatientData[[#This Row],[Age]]&lt;=80,"71-80","80+"))))))</f>
        <v>61-70</v>
      </c>
    </row>
    <row r="5080" spans="1:13" x14ac:dyDescent="0.25">
      <c r="A5080" t="s">
        <v>5104</v>
      </c>
      <c r="B5080">
        <v>42</v>
      </c>
      <c r="C5080" t="s">
        <v>25</v>
      </c>
      <c r="D5080">
        <v>137</v>
      </c>
      <c r="E5080">
        <v>270.18050981447902</v>
      </c>
      <c r="F5080">
        <v>28.2235299869476</v>
      </c>
      <c r="G5080" t="s">
        <v>14</v>
      </c>
      <c r="H5080" t="s">
        <v>19</v>
      </c>
      <c r="I5080" t="s">
        <v>28</v>
      </c>
      <c r="J5080">
        <v>7</v>
      </c>
      <c r="K5080">
        <v>6745.25</v>
      </c>
      <c r="L5080" t="s">
        <v>16</v>
      </c>
      <c r="M5080" t="str">
        <f>IF(PatientData[[#This Row],[Age]]&lt;=30,"18-30",IF(PatientData[[#This Row],[Age]]&lt;=40,"31-40",IF(PatientData[[#This Row],[Age]]&lt;=50,"41-50",IF(PatientData[[#This Row],[Age]]&lt;=60,"51-60",IF(PatientData[[#This Row],[Age]]&lt;=70,"61-70",IF(PatientData[[#This Row],[Age]]&lt;=80,"71-80","80+"))))))</f>
        <v>41-50</v>
      </c>
    </row>
    <row r="5081" spans="1:13" x14ac:dyDescent="0.25">
      <c r="A5081" t="s">
        <v>5105</v>
      </c>
      <c r="B5081">
        <v>50</v>
      </c>
      <c r="C5081" t="s">
        <v>25</v>
      </c>
      <c r="D5081">
        <v>127</v>
      </c>
      <c r="E5081">
        <v>160.912151595951</v>
      </c>
      <c r="F5081">
        <v>24.386985377124599</v>
      </c>
      <c r="G5081" t="s">
        <v>36</v>
      </c>
      <c r="H5081" t="s">
        <v>22</v>
      </c>
      <c r="I5081" t="s">
        <v>26</v>
      </c>
      <c r="J5081">
        <v>3</v>
      </c>
      <c r="K5081">
        <v>22565.88</v>
      </c>
      <c r="L5081" t="s">
        <v>16</v>
      </c>
      <c r="M5081" t="str">
        <f>IF(PatientData[[#This Row],[Age]]&lt;=30,"18-30",IF(PatientData[[#This Row],[Age]]&lt;=40,"31-40",IF(PatientData[[#This Row],[Age]]&lt;=50,"41-50",IF(PatientData[[#This Row],[Age]]&lt;=60,"51-60",IF(PatientData[[#This Row],[Age]]&lt;=70,"61-70",IF(PatientData[[#This Row],[Age]]&lt;=80,"71-80","80+"))))))</f>
        <v>41-50</v>
      </c>
    </row>
    <row r="5082" spans="1:13" x14ac:dyDescent="0.25">
      <c r="A5082" t="s">
        <v>5106</v>
      </c>
      <c r="B5082">
        <v>72</v>
      </c>
      <c r="C5082" t="s">
        <v>25</v>
      </c>
      <c r="D5082">
        <v>134</v>
      </c>
      <c r="E5082">
        <v>235.909798617874</v>
      </c>
      <c r="F5082">
        <v>36.819160433699302</v>
      </c>
      <c r="G5082" t="s">
        <v>18</v>
      </c>
      <c r="H5082" t="s">
        <v>19</v>
      </c>
      <c r="I5082" t="s">
        <v>26</v>
      </c>
      <c r="J5082">
        <v>7</v>
      </c>
      <c r="K5082">
        <v>24163.63</v>
      </c>
      <c r="L5082" t="s">
        <v>20</v>
      </c>
      <c r="M5082" t="str">
        <f>IF(PatientData[[#This Row],[Age]]&lt;=30,"18-30",IF(PatientData[[#This Row],[Age]]&lt;=40,"31-40",IF(PatientData[[#This Row],[Age]]&lt;=50,"41-50",IF(PatientData[[#This Row],[Age]]&lt;=60,"51-60",IF(PatientData[[#This Row],[Age]]&lt;=70,"61-70",IF(PatientData[[#This Row],[Age]]&lt;=80,"71-80","80+"))))))</f>
        <v>71-80</v>
      </c>
    </row>
    <row r="5083" spans="1:13" x14ac:dyDescent="0.25">
      <c r="A5083" t="s">
        <v>5107</v>
      </c>
      <c r="B5083">
        <v>63</v>
      </c>
      <c r="C5083" t="s">
        <v>25</v>
      </c>
      <c r="D5083">
        <v>98</v>
      </c>
      <c r="E5083">
        <v>261.46176305445402</v>
      </c>
      <c r="F5083">
        <v>25.0560303243197</v>
      </c>
      <c r="G5083" t="s">
        <v>14</v>
      </c>
      <c r="H5083" t="s">
        <v>22</v>
      </c>
      <c r="I5083" t="s">
        <v>26</v>
      </c>
      <c r="J5083">
        <v>2</v>
      </c>
      <c r="K5083">
        <v>19655.47</v>
      </c>
      <c r="L5083" t="s">
        <v>16</v>
      </c>
      <c r="M5083" t="str">
        <f>IF(PatientData[[#This Row],[Age]]&lt;=30,"18-30",IF(PatientData[[#This Row],[Age]]&lt;=40,"31-40",IF(PatientData[[#This Row],[Age]]&lt;=50,"41-50",IF(PatientData[[#This Row],[Age]]&lt;=60,"51-60",IF(PatientData[[#This Row],[Age]]&lt;=70,"61-70",IF(PatientData[[#This Row],[Age]]&lt;=80,"71-80","80+"))))))</f>
        <v>61-70</v>
      </c>
    </row>
    <row r="5084" spans="1:13" x14ac:dyDescent="0.25">
      <c r="A5084" t="s">
        <v>5108</v>
      </c>
      <c r="B5084">
        <v>51</v>
      </c>
      <c r="C5084" t="s">
        <v>25</v>
      </c>
      <c r="D5084">
        <v>145</v>
      </c>
      <c r="E5084">
        <v>255.838196710652</v>
      </c>
      <c r="F5084">
        <v>20.025129160279501</v>
      </c>
      <c r="G5084" t="s">
        <v>14</v>
      </c>
      <c r="H5084" t="s">
        <v>19</v>
      </c>
      <c r="I5084" t="s">
        <v>15</v>
      </c>
      <c r="J5084">
        <v>3</v>
      </c>
      <c r="K5084">
        <v>8825.6200000000008</v>
      </c>
      <c r="L5084" t="s">
        <v>23</v>
      </c>
      <c r="M5084" t="str">
        <f>IF(PatientData[[#This Row],[Age]]&lt;=30,"18-30",IF(PatientData[[#This Row],[Age]]&lt;=40,"31-40",IF(PatientData[[#This Row],[Age]]&lt;=50,"41-50",IF(PatientData[[#This Row],[Age]]&lt;=60,"51-60",IF(PatientData[[#This Row],[Age]]&lt;=70,"61-70",IF(PatientData[[#This Row],[Age]]&lt;=80,"71-80","80+"))))))</f>
        <v>51-60</v>
      </c>
    </row>
    <row r="5085" spans="1:13" x14ac:dyDescent="0.25">
      <c r="A5085" t="s">
        <v>5109</v>
      </c>
      <c r="B5085">
        <v>57</v>
      </c>
      <c r="C5085" t="s">
        <v>25</v>
      </c>
      <c r="D5085">
        <v>104</v>
      </c>
      <c r="E5085">
        <v>236.14842293817901</v>
      </c>
      <c r="F5085">
        <v>28.124012446478101</v>
      </c>
      <c r="G5085" t="s">
        <v>14</v>
      </c>
      <c r="H5085" t="s">
        <v>22</v>
      </c>
      <c r="I5085" t="s">
        <v>15</v>
      </c>
      <c r="J5085">
        <v>3</v>
      </c>
      <c r="K5085">
        <v>12318.09</v>
      </c>
      <c r="L5085" t="s">
        <v>23</v>
      </c>
      <c r="M5085" t="str">
        <f>IF(PatientData[[#This Row],[Age]]&lt;=30,"18-30",IF(PatientData[[#This Row],[Age]]&lt;=40,"31-40",IF(PatientData[[#This Row],[Age]]&lt;=50,"41-50",IF(PatientData[[#This Row],[Age]]&lt;=60,"51-60",IF(PatientData[[#This Row],[Age]]&lt;=70,"61-70",IF(PatientData[[#This Row],[Age]]&lt;=80,"71-80","80+"))))))</f>
        <v>51-60</v>
      </c>
    </row>
    <row r="5086" spans="1:13" x14ac:dyDescent="0.25">
      <c r="A5086" t="s">
        <v>5110</v>
      </c>
      <c r="B5086">
        <v>61</v>
      </c>
      <c r="C5086" t="s">
        <v>25</v>
      </c>
      <c r="D5086">
        <v>114</v>
      </c>
      <c r="E5086">
        <v>197.33722783639601</v>
      </c>
      <c r="F5086">
        <v>26.931909201267899</v>
      </c>
      <c r="G5086" t="s">
        <v>14</v>
      </c>
      <c r="H5086" t="s">
        <v>19</v>
      </c>
      <c r="I5086" t="s">
        <v>15</v>
      </c>
      <c r="J5086">
        <v>5</v>
      </c>
      <c r="K5086">
        <v>7000.35</v>
      </c>
      <c r="L5086" t="s">
        <v>16</v>
      </c>
      <c r="M5086" t="str">
        <f>IF(PatientData[[#This Row],[Age]]&lt;=30,"18-30",IF(PatientData[[#This Row],[Age]]&lt;=40,"31-40",IF(PatientData[[#This Row],[Age]]&lt;=50,"41-50",IF(PatientData[[#This Row],[Age]]&lt;=60,"51-60",IF(PatientData[[#This Row],[Age]]&lt;=70,"61-70",IF(PatientData[[#This Row],[Age]]&lt;=80,"71-80","80+"))))))</f>
        <v>61-70</v>
      </c>
    </row>
    <row r="5087" spans="1:13" x14ac:dyDescent="0.25">
      <c r="A5087" t="s">
        <v>5111</v>
      </c>
      <c r="B5087">
        <v>60</v>
      </c>
      <c r="C5087" t="s">
        <v>25</v>
      </c>
      <c r="D5087">
        <v>153</v>
      </c>
      <c r="E5087">
        <v>227.858043241746</v>
      </c>
      <c r="F5087">
        <v>21.110080883257002</v>
      </c>
      <c r="G5087" t="s">
        <v>36</v>
      </c>
      <c r="H5087" t="s">
        <v>10051</v>
      </c>
      <c r="I5087" t="s">
        <v>15</v>
      </c>
      <c r="J5087" t="s">
        <v>10051</v>
      </c>
      <c r="K5087">
        <v>11786.58</v>
      </c>
      <c r="L5087" t="s">
        <v>23</v>
      </c>
      <c r="M5087" t="str">
        <f>IF(PatientData[[#This Row],[Age]]&lt;=30,"18-30",IF(PatientData[[#This Row],[Age]]&lt;=40,"31-40",IF(PatientData[[#This Row],[Age]]&lt;=50,"41-50",IF(PatientData[[#This Row],[Age]]&lt;=60,"51-60",IF(PatientData[[#This Row],[Age]]&lt;=70,"61-70",IF(PatientData[[#This Row],[Age]]&lt;=80,"71-80","80+"))))))</f>
        <v>51-60</v>
      </c>
    </row>
    <row r="5088" spans="1:13" x14ac:dyDescent="0.25">
      <c r="A5088" t="s">
        <v>5112</v>
      </c>
      <c r="B5088">
        <v>46</v>
      </c>
      <c r="C5088" t="s">
        <v>25</v>
      </c>
      <c r="D5088">
        <v>130</v>
      </c>
      <c r="E5088">
        <v>198.977145941858</v>
      </c>
      <c r="F5088">
        <v>31.697833819461501</v>
      </c>
      <c r="G5088" t="s">
        <v>14</v>
      </c>
      <c r="H5088" t="s">
        <v>22</v>
      </c>
      <c r="I5088" t="s">
        <v>26</v>
      </c>
      <c r="J5088">
        <v>2</v>
      </c>
      <c r="K5088">
        <v>10681.05</v>
      </c>
      <c r="L5088" t="s">
        <v>23</v>
      </c>
      <c r="M5088" t="str">
        <f>IF(PatientData[[#This Row],[Age]]&lt;=30,"18-30",IF(PatientData[[#This Row],[Age]]&lt;=40,"31-40",IF(PatientData[[#This Row],[Age]]&lt;=50,"41-50",IF(PatientData[[#This Row],[Age]]&lt;=60,"51-60",IF(PatientData[[#This Row],[Age]]&lt;=70,"61-70",IF(PatientData[[#This Row],[Age]]&lt;=80,"71-80","80+"))))))</f>
        <v>41-50</v>
      </c>
    </row>
    <row r="5089" spans="1:13" x14ac:dyDescent="0.25">
      <c r="A5089" t="s">
        <v>5113</v>
      </c>
      <c r="B5089">
        <v>47</v>
      </c>
      <c r="C5089" t="s">
        <v>13</v>
      </c>
      <c r="D5089">
        <v>139</v>
      </c>
      <c r="E5089">
        <v>189.761944454184</v>
      </c>
      <c r="F5089">
        <v>27.610470162567299</v>
      </c>
      <c r="G5089" t="s">
        <v>36</v>
      </c>
      <c r="H5089" t="s">
        <v>19</v>
      </c>
      <c r="I5089" t="s">
        <v>15</v>
      </c>
      <c r="J5089">
        <v>5</v>
      </c>
      <c r="K5089">
        <v>9487</v>
      </c>
      <c r="L5089" t="s">
        <v>16</v>
      </c>
      <c r="M5089" t="str">
        <f>IF(PatientData[[#This Row],[Age]]&lt;=30,"18-30",IF(PatientData[[#This Row],[Age]]&lt;=40,"31-40",IF(PatientData[[#This Row],[Age]]&lt;=50,"41-50",IF(PatientData[[#This Row],[Age]]&lt;=60,"51-60",IF(PatientData[[#This Row],[Age]]&lt;=70,"61-70",IF(PatientData[[#This Row],[Age]]&lt;=80,"71-80","80+"))))))</f>
        <v>41-50</v>
      </c>
    </row>
    <row r="5090" spans="1:13" x14ac:dyDescent="0.25">
      <c r="A5090" t="s">
        <v>5114</v>
      </c>
      <c r="B5090">
        <v>63</v>
      </c>
      <c r="C5090" t="s">
        <v>13</v>
      </c>
      <c r="D5090">
        <v>90</v>
      </c>
      <c r="E5090">
        <v>272.667922580594</v>
      </c>
      <c r="F5090" t="s">
        <v>10051</v>
      </c>
      <c r="G5090" t="s">
        <v>18</v>
      </c>
      <c r="H5090" t="s">
        <v>19</v>
      </c>
      <c r="I5090" t="s">
        <v>15</v>
      </c>
      <c r="J5090">
        <v>2</v>
      </c>
      <c r="K5090">
        <v>4133</v>
      </c>
      <c r="L5090" t="s">
        <v>23</v>
      </c>
      <c r="M5090" t="str">
        <f>IF(PatientData[[#This Row],[Age]]&lt;=30,"18-30",IF(PatientData[[#This Row],[Age]]&lt;=40,"31-40",IF(PatientData[[#This Row],[Age]]&lt;=50,"41-50",IF(PatientData[[#This Row],[Age]]&lt;=60,"51-60",IF(PatientData[[#This Row],[Age]]&lt;=70,"61-70",IF(PatientData[[#This Row],[Age]]&lt;=80,"71-80","80+"))))))</f>
        <v>61-70</v>
      </c>
    </row>
    <row r="5091" spans="1:13" x14ac:dyDescent="0.25">
      <c r="A5091" t="s">
        <v>5115</v>
      </c>
      <c r="B5091">
        <v>54</v>
      </c>
      <c r="C5091" t="s">
        <v>13</v>
      </c>
      <c r="D5091">
        <v>133</v>
      </c>
      <c r="E5091">
        <v>242.19204832876599</v>
      </c>
      <c r="F5091">
        <v>24.276864039652502</v>
      </c>
      <c r="G5091" t="s">
        <v>14</v>
      </c>
      <c r="H5091" t="s">
        <v>22</v>
      </c>
      <c r="I5091" t="s">
        <v>15</v>
      </c>
      <c r="J5091">
        <v>6</v>
      </c>
      <c r="K5091">
        <v>14271.08</v>
      </c>
      <c r="L5091" t="s">
        <v>23</v>
      </c>
      <c r="M5091" t="str">
        <f>IF(PatientData[[#This Row],[Age]]&lt;=30,"18-30",IF(PatientData[[#This Row],[Age]]&lt;=40,"31-40",IF(PatientData[[#This Row],[Age]]&lt;=50,"41-50",IF(PatientData[[#This Row],[Age]]&lt;=60,"51-60",IF(PatientData[[#This Row],[Age]]&lt;=70,"61-70",IF(PatientData[[#This Row],[Age]]&lt;=80,"71-80","80+"))))))</f>
        <v>51-60</v>
      </c>
    </row>
    <row r="5092" spans="1:13" x14ac:dyDescent="0.25">
      <c r="A5092" t="s">
        <v>5116</v>
      </c>
      <c r="B5092">
        <v>35</v>
      </c>
      <c r="C5092" t="s">
        <v>13</v>
      </c>
      <c r="D5092">
        <v>150</v>
      </c>
      <c r="E5092">
        <v>183.390422854489</v>
      </c>
      <c r="F5092">
        <v>24.542731862246601</v>
      </c>
      <c r="G5092" t="s">
        <v>18</v>
      </c>
      <c r="H5092" t="s">
        <v>22</v>
      </c>
      <c r="I5092" t="s">
        <v>26</v>
      </c>
      <c r="J5092">
        <v>4</v>
      </c>
      <c r="K5092">
        <v>17263.59</v>
      </c>
      <c r="L5092" t="s">
        <v>16</v>
      </c>
      <c r="M5092" t="str">
        <f>IF(PatientData[[#This Row],[Age]]&lt;=30,"18-30",IF(PatientData[[#This Row],[Age]]&lt;=40,"31-40",IF(PatientData[[#This Row],[Age]]&lt;=50,"41-50",IF(PatientData[[#This Row],[Age]]&lt;=60,"51-60",IF(PatientData[[#This Row],[Age]]&lt;=70,"61-70",IF(PatientData[[#This Row],[Age]]&lt;=80,"71-80","80+"))))))</f>
        <v>31-40</v>
      </c>
    </row>
    <row r="5093" spans="1:13" x14ac:dyDescent="0.25">
      <c r="A5093" t="s">
        <v>5117</v>
      </c>
      <c r="B5093">
        <v>36</v>
      </c>
      <c r="C5093" t="s">
        <v>25</v>
      </c>
      <c r="D5093">
        <v>148</v>
      </c>
      <c r="E5093">
        <v>225.80409145444801</v>
      </c>
      <c r="F5093">
        <v>30.916456939051798</v>
      </c>
      <c r="G5093" t="s">
        <v>36</v>
      </c>
      <c r="H5093" t="s">
        <v>19</v>
      </c>
      <c r="I5093" t="s">
        <v>15</v>
      </c>
      <c r="J5093">
        <v>2</v>
      </c>
      <c r="K5093">
        <v>8331.77</v>
      </c>
      <c r="L5093" t="s">
        <v>16</v>
      </c>
      <c r="M5093" t="str">
        <f>IF(PatientData[[#This Row],[Age]]&lt;=30,"18-30",IF(PatientData[[#This Row],[Age]]&lt;=40,"31-40",IF(PatientData[[#This Row],[Age]]&lt;=50,"41-50",IF(PatientData[[#This Row],[Age]]&lt;=60,"51-60",IF(PatientData[[#This Row],[Age]]&lt;=70,"61-70",IF(PatientData[[#This Row],[Age]]&lt;=80,"71-80","80+"))))))</f>
        <v>31-40</v>
      </c>
    </row>
    <row r="5094" spans="1:13" x14ac:dyDescent="0.25">
      <c r="A5094" t="s">
        <v>5118</v>
      </c>
      <c r="B5094">
        <v>39</v>
      </c>
      <c r="C5094" t="s">
        <v>13</v>
      </c>
      <c r="D5094" t="s">
        <v>10051</v>
      </c>
      <c r="E5094">
        <v>241.64638545191499</v>
      </c>
      <c r="F5094">
        <v>23.408464713566001</v>
      </c>
      <c r="G5094" t="s">
        <v>18</v>
      </c>
      <c r="H5094" t="s">
        <v>19</v>
      </c>
      <c r="I5094" t="s">
        <v>15</v>
      </c>
      <c r="J5094">
        <v>0</v>
      </c>
      <c r="K5094">
        <v>4611.01</v>
      </c>
      <c r="L5094" t="s">
        <v>16</v>
      </c>
      <c r="M5094" t="str">
        <f>IF(PatientData[[#This Row],[Age]]&lt;=30,"18-30",IF(PatientData[[#This Row],[Age]]&lt;=40,"31-40",IF(PatientData[[#This Row],[Age]]&lt;=50,"41-50",IF(PatientData[[#This Row],[Age]]&lt;=60,"51-60",IF(PatientData[[#This Row],[Age]]&lt;=70,"61-70",IF(PatientData[[#This Row],[Age]]&lt;=80,"71-80","80+"))))))</f>
        <v>31-40</v>
      </c>
    </row>
    <row r="5095" spans="1:13" x14ac:dyDescent="0.25">
      <c r="A5095" t="s">
        <v>5119</v>
      </c>
      <c r="B5095">
        <v>69</v>
      </c>
      <c r="C5095" t="s">
        <v>13</v>
      </c>
      <c r="D5095">
        <v>113</v>
      </c>
      <c r="E5095">
        <v>216.016471151682</v>
      </c>
      <c r="F5095">
        <v>34.311194932875701</v>
      </c>
      <c r="G5095" t="s">
        <v>18</v>
      </c>
      <c r="H5095" t="s">
        <v>19</v>
      </c>
      <c r="I5095" t="s">
        <v>15</v>
      </c>
      <c r="J5095">
        <v>0</v>
      </c>
      <c r="K5095">
        <v>8538</v>
      </c>
      <c r="L5095" t="s">
        <v>23</v>
      </c>
      <c r="M5095" t="str">
        <f>IF(PatientData[[#This Row],[Age]]&lt;=30,"18-30",IF(PatientData[[#This Row],[Age]]&lt;=40,"31-40",IF(PatientData[[#This Row],[Age]]&lt;=50,"41-50",IF(PatientData[[#This Row],[Age]]&lt;=60,"51-60",IF(PatientData[[#This Row],[Age]]&lt;=70,"61-70",IF(PatientData[[#This Row],[Age]]&lt;=80,"71-80","80+"))))))</f>
        <v>61-70</v>
      </c>
    </row>
    <row r="5096" spans="1:13" x14ac:dyDescent="0.25">
      <c r="A5096" t="s">
        <v>5120</v>
      </c>
      <c r="B5096">
        <v>63</v>
      </c>
      <c r="C5096" t="s">
        <v>25</v>
      </c>
      <c r="D5096">
        <v>149</v>
      </c>
      <c r="E5096">
        <v>221.133928298353</v>
      </c>
      <c r="F5096">
        <v>19.0466024458776</v>
      </c>
      <c r="G5096" t="s">
        <v>36</v>
      </c>
      <c r="H5096" t="s">
        <v>19</v>
      </c>
      <c r="I5096" t="s">
        <v>15</v>
      </c>
      <c r="J5096">
        <v>2</v>
      </c>
      <c r="K5096">
        <v>12206.4</v>
      </c>
      <c r="L5096" t="s">
        <v>16</v>
      </c>
      <c r="M5096" t="str">
        <f>IF(PatientData[[#This Row],[Age]]&lt;=30,"18-30",IF(PatientData[[#This Row],[Age]]&lt;=40,"31-40",IF(PatientData[[#This Row],[Age]]&lt;=50,"41-50",IF(PatientData[[#This Row],[Age]]&lt;=60,"51-60",IF(PatientData[[#This Row],[Age]]&lt;=70,"61-70",IF(PatientData[[#This Row],[Age]]&lt;=80,"71-80","80+"))))))</f>
        <v>61-70</v>
      </c>
    </row>
    <row r="5097" spans="1:13" x14ac:dyDescent="0.25">
      <c r="A5097" t="s">
        <v>5121</v>
      </c>
      <c r="B5097">
        <v>62</v>
      </c>
      <c r="C5097" t="s">
        <v>13</v>
      </c>
      <c r="D5097">
        <v>108</v>
      </c>
      <c r="E5097">
        <v>205.13311259564099</v>
      </c>
      <c r="F5097">
        <v>20.160674328228801</v>
      </c>
      <c r="G5097" t="s">
        <v>14</v>
      </c>
      <c r="H5097" t="s">
        <v>19</v>
      </c>
      <c r="I5097" t="s">
        <v>15</v>
      </c>
      <c r="J5097">
        <v>1</v>
      </c>
      <c r="K5097">
        <v>10434.9</v>
      </c>
      <c r="L5097" t="s">
        <v>16</v>
      </c>
      <c r="M5097" t="str">
        <f>IF(PatientData[[#This Row],[Age]]&lt;=30,"18-30",IF(PatientData[[#This Row],[Age]]&lt;=40,"31-40",IF(PatientData[[#This Row],[Age]]&lt;=50,"41-50",IF(PatientData[[#This Row],[Age]]&lt;=60,"51-60",IF(PatientData[[#This Row],[Age]]&lt;=70,"61-70",IF(PatientData[[#This Row],[Age]]&lt;=80,"71-80","80+"))))))</f>
        <v>61-70</v>
      </c>
    </row>
    <row r="5098" spans="1:13" x14ac:dyDescent="0.25">
      <c r="A5098" t="s">
        <v>5122</v>
      </c>
      <c r="B5098">
        <v>45</v>
      </c>
      <c r="C5098" t="s">
        <v>13</v>
      </c>
      <c r="D5098">
        <v>114</v>
      </c>
      <c r="E5098">
        <v>196.97302591584599</v>
      </c>
      <c r="F5098">
        <v>26.489924761127401</v>
      </c>
      <c r="G5098" t="s">
        <v>36</v>
      </c>
      <c r="H5098" t="s">
        <v>19</v>
      </c>
      <c r="I5098" t="s">
        <v>15</v>
      </c>
      <c r="J5098">
        <v>2</v>
      </c>
      <c r="K5098">
        <v>7524.03</v>
      </c>
      <c r="L5098" t="s">
        <v>16</v>
      </c>
      <c r="M5098" t="str">
        <f>IF(PatientData[[#This Row],[Age]]&lt;=30,"18-30",IF(PatientData[[#This Row],[Age]]&lt;=40,"31-40",IF(PatientData[[#This Row],[Age]]&lt;=50,"41-50",IF(PatientData[[#This Row],[Age]]&lt;=60,"51-60",IF(PatientData[[#This Row],[Age]]&lt;=70,"61-70",IF(PatientData[[#This Row],[Age]]&lt;=80,"71-80","80+"))))))</f>
        <v>41-50</v>
      </c>
    </row>
    <row r="5099" spans="1:13" x14ac:dyDescent="0.25">
      <c r="A5099" t="s">
        <v>5123</v>
      </c>
      <c r="B5099">
        <v>71</v>
      </c>
      <c r="C5099" t="s">
        <v>13</v>
      </c>
      <c r="D5099">
        <v>133</v>
      </c>
      <c r="E5099">
        <v>153.97699760133301</v>
      </c>
      <c r="F5099">
        <v>15.642526174184299</v>
      </c>
      <c r="G5099" t="s">
        <v>18</v>
      </c>
      <c r="H5099" t="s">
        <v>22</v>
      </c>
      <c r="I5099" t="s">
        <v>15</v>
      </c>
      <c r="J5099">
        <v>1</v>
      </c>
      <c r="K5099">
        <v>3899.6</v>
      </c>
      <c r="L5099" t="s">
        <v>16</v>
      </c>
      <c r="M5099" t="str">
        <f>IF(PatientData[[#This Row],[Age]]&lt;=30,"18-30",IF(PatientData[[#This Row],[Age]]&lt;=40,"31-40",IF(PatientData[[#This Row],[Age]]&lt;=50,"41-50",IF(PatientData[[#This Row],[Age]]&lt;=60,"51-60",IF(PatientData[[#This Row],[Age]]&lt;=70,"61-70",IF(PatientData[[#This Row],[Age]]&lt;=80,"71-80","80+"))))))</f>
        <v>71-80</v>
      </c>
    </row>
    <row r="5100" spans="1:13" x14ac:dyDescent="0.25">
      <c r="A5100" t="s">
        <v>5124</v>
      </c>
      <c r="B5100">
        <v>36</v>
      </c>
      <c r="C5100" t="s">
        <v>25</v>
      </c>
      <c r="D5100">
        <v>133</v>
      </c>
      <c r="E5100">
        <v>222.807439991134</v>
      </c>
      <c r="F5100">
        <v>24.0364548792415</v>
      </c>
      <c r="G5100" t="s">
        <v>10051</v>
      </c>
      <c r="H5100" t="s">
        <v>19</v>
      </c>
      <c r="I5100" t="s">
        <v>15</v>
      </c>
      <c r="J5100">
        <v>2</v>
      </c>
      <c r="K5100">
        <v>10348.09</v>
      </c>
      <c r="L5100" t="s">
        <v>16</v>
      </c>
      <c r="M5100" t="str">
        <f>IF(PatientData[[#This Row],[Age]]&lt;=30,"18-30",IF(PatientData[[#This Row],[Age]]&lt;=40,"31-40",IF(PatientData[[#This Row],[Age]]&lt;=50,"41-50",IF(PatientData[[#This Row],[Age]]&lt;=60,"51-60",IF(PatientData[[#This Row],[Age]]&lt;=70,"61-70",IF(PatientData[[#This Row],[Age]]&lt;=80,"71-80","80+"))))))</f>
        <v>31-40</v>
      </c>
    </row>
    <row r="5101" spans="1:13" x14ac:dyDescent="0.25">
      <c r="A5101" t="s">
        <v>5125</v>
      </c>
      <c r="B5101">
        <v>81</v>
      </c>
      <c r="C5101" t="s">
        <v>13</v>
      </c>
      <c r="D5101">
        <v>149</v>
      </c>
      <c r="E5101">
        <v>207.84710213827</v>
      </c>
      <c r="F5101">
        <v>27.883282141810199</v>
      </c>
      <c r="G5101" t="s">
        <v>18</v>
      </c>
      <c r="H5101" t="s">
        <v>19</v>
      </c>
      <c r="I5101" t="s">
        <v>15</v>
      </c>
      <c r="J5101">
        <v>4</v>
      </c>
      <c r="K5101">
        <v>11212.93</v>
      </c>
      <c r="L5101" t="s">
        <v>23</v>
      </c>
      <c r="M5101" t="str">
        <f>IF(PatientData[[#This Row],[Age]]&lt;=30,"18-30",IF(PatientData[[#This Row],[Age]]&lt;=40,"31-40",IF(PatientData[[#This Row],[Age]]&lt;=50,"41-50",IF(PatientData[[#This Row],[Age]]&lt;=60,"51-60",IF(PatientData[[#This Row],[Age]]&lt;=70,"61-70",IF(PatientData[[#This Row],[Age]]&lt;=80,"71-80","80+"))))))</f>
        <v>80+</v>
      </c>
    </row>
    <row r="5102" spans="1:13" x14ac:dyDescent="0.25">
      <c r="A5102" t="s">
        <v>5126</v>
      </c>
      <c r="B5102">
        <v>52</v>
      </c>
      <c r="C5102" t="s">
        <v>25</v>
      </c>
      <c r="D5102">
        <v>153</v>
      </c>
      <c r="E5102">
        <v>237.03458310555499</v>
      </c>
      <c r="F5102">
        <v>36.804115817495003</v>
      </c>
      <c r="G5102" t="s">
        <v>14</v>
      </c>
      <c r="H5102" t="s">
        <v>19</v>
      </c>
      <c r="I5102" t="s">
        <v>15</v>
      </c>
      <c r="J5102">
        <v>1</v>
      </c>
      <c r="K5102">
        <v>3602.33</v>
      </c>
      <c r="L5102" t="s">
        <v>16</v>
      </c>
      <c r="M5102" t="str">
        <f>IF(PatientData[[#This Row],[Age]]&lt;=30,"18-30",IF(PatientData[[#This Row],[Age]]&lt;=40,"31-40",IF(PatientData[[#This Row],[Age]]&lt;=50,"41-50",IF(PatientData[[#This Row],[Age]]&lt;=60,"51-60",IF(PatientData[[#This Row],[Age]]&lt;=70,"61-70",IF(PatientData[[#This Row],[Age]]&lt;=80,"71-80","80+"))))))</f>
        <v>51-60</v>
      </c>
    </row>
    <row r="5103" spans="1:13" x14ac:dyDescent="0.25">
      <c r="A5103" t="s">
        <v>5127</v>
      </c>
      <c r="B5103">
        <v>59</v>
      </c>
      <c r="C5103" t="s">
        <v>13</v>
      </c>
      <c r="D5103">
        <v>143</v>
      </c>
      <c r="E5103">
        <v>261.02505111233</v>
      </c>
      <c r="F5103">
        <v>21.6952850258082</v>
      </c>
      <c r="G5103" t="s">
        <v>14</v>
      </c>
      <c r="H5103" t="s">
        <v>19</v>
      </c>
      <c r="I5103" t="s">
        <v>15</v>
      </c>
      <c r="J5103">
        <v>4</v>
      </c>
      <c r="K5103">
        <v>13312.03</v>
      </c>
      <c r="L5103" t="s">
        <v>16</v>
      </c>
      <c r="M5103" t="str">
        <f>IF(PatientData[[#This Row],[Age]]&lt;=30,"18-30",IF(PatientData[[#This Row],[Age]]&lt;=40,"31-40",IF(PatientData[[#This Row],[Age]]&lt;=50,"41-50",IF(PatientData[[#This Row],[Age]]&lt;=60,"51-60",IF(PatientData[[#This Row],[Age]]&lt;=70,"61-70",IF(PatientData[[#This Row],[Age]]&lt;=80,"71-80","80+"))))))</f>
        <v>51-60</v>
      </c>
    </row>
    <row r="5104" spans="1:13" x14ac:dyDescent="0.25">
      <c r="A5104" t="s">
        <v>5128</v>
      </c>
      <c r="B5104">
        <v>72</v>
      </c>
      <c r="C5104" t="s">
        <v>25</v>
      </c>
      <c r="D5104">
        <v>161</v>
      </c>
      <c r="E5104">
        <v>203.142710064391</v>
      </c>
      <c r="F5104">
        <v>23.457935737564</v>
      </c>
      <c r="G5104" t="s">
        <v>14</v>
      </c>
      <c r="H5104" t="s">
        <v>19</v>
      </c>
      <c r="I5104" t="s">
        <v>28</v>
      </c>
      <c r="J5104">
        <v>0</v>
      </c>
      <c r="K5104">
        <v>4196.58</v>
      </c>
      <c r="L5104" t="s">
        <v>23</v>
      </c>
      <c r="M5104" t="str">
        <f>IF(PatientData[[#This Row],[Age]]&lt;=30,"18-30",IF(PatientData[[#This Row],[Age]]&lt;=40,"31-40",IF(PatientData[[#This Row],[Age]]&lt;=50,"41-50",IF(PatientData[[#This Row],[Age]]&lt;=60,"51-60",IF(PatientData[[#This Row],[Age]]&lt;=70,"61-70",IF(PatientData[[#This Row],[Age]]&lt;=80,"71-80","80+"))))))</f>
        <v>71-80</v>
      </c>
    </row>
    <row r="5105" spans="1:13" x14ac:dyDescent="0.25">
      <c r="A5105" t="s">
        <v>5129</v>
      </c>
      <c r="B5105">
        <v>71</v>
      </c>
      <c r="C5105" t="s">
        <v>13</v>
      </c>
      <c r="D5105">
        <v>144</v>
      </c>
      <c r="E5105">
        <v>284.34216946954598</v>
      </c>
      <c r="F5105">
        <v>18.1197572743664</v>
      </c>
      <c r="G5105" t="s">
        <v>36</v>
      </c>
      <c r="H5105" t="s">
        <v>19</v>
      </c>
      <c r="I5105" t="s">
        <v>26</v>
      </c>
      <c r="J5105">
        <v>7</v>
      </c>
      <c r="K5105">
        <v>15278.99</v>
      </c>
      <c r="L5105" t="s">
        <v>16</v>
      </c>
      <c r="M5105" t="str">
        <f>IF(PatientData[[#This Row],[Age]]&lt;=30,"18-30",IF(PatientData[[#This Row],[Age]]&lt;=40,"31-40",IF(PatientData[[#This Row],[Age]]&lt;=50,"41-50",IF(PatientData[[#This Row],[Age]]&lt;=60,"51-60",IF(PatientData[[#This Row],[Age]]&lt;=70,"61-70",IF(PatientData[[#This Row],[Age]]&lt;=80,"71-80","80+"))))))</f>
        <v>71-80</v>
      </c>
    </row>
    <row r="5106" spans="1:13" x14ac:dyDescent="0.25">
      <c r="A5106" t="s">
        <v>5130</v>
      </c>
      <c r="B5106">
        <v>48</v>
      </c>
      <c r="C5106" t="s">
        <v>25</v>
      </c>
      <c r="D5106" t="s">
        <v>10051</v>
      </c>
      <c r="E5106">
        <v>264.03711686664701</v>
      </c>
      <c r="F5106">
        <v>23.768558958739799</v>
      </c>
      <c r="G5106" t="s">
        <v>14</v>
      </c>
      <c r="H5106" t="s">
        <v>19</v>
      </c>
      <c r="I5106" t="s">
        <v>28</v>
      </c>
      <c r="J5106">
        <v>1</v>
      </c>
      <c r="K5106">
        <v>4721.72</v>
      </c>
      <c r="L5106" t="s">
        <v>23</v>
      </c>
      <c r="M5106" t="str">
        <f>IF(PatientData[[#This Row],[Age]]&lt;=30,"18-30",IF(PatientData[[#This Row],[Age]]&lt;=40,"31-40",IF(PatientData[[#This Row],[Age]]&lt;=50,"41-50",IF(PatientData[[#This Row],[Age]]&lt;=60,"51-60",IF(PatientData[[#This Row],[Age]]&lt;=70,"61-70",IF(PatientData[[#This Row],[Age]]&lt;=80,"71-80","80+"))))))</f>
        <v>41-50</v>
      </c>
    </row>
    <row r="5107" spans="1:13" x14ac:dyDescent="0.25">
      <c r="A5107" t="s">
        <v>5131</v>
      </c>
      <c r="B5107">
        <v>35</v>
      </c>
      <c r="C5107" t="s">
        <v>13</v>
      </c>
      <c r="D5107">
        <v>153</v>
      </c>
      <c r="E5107">
        <v>235.54087493005801</v>
      </c>
      <c r="F5107">
        <v>30.630842902771398</v>
      </c>
      <c r="G5107" t="s">
        <v>14</v>
      </c>
      <c r="H5107" t="s">
        <v>22</v>
      </c>
      <c r="I5107" t="s">
        <v>15</v>
      </c>
      <c r="J5107">
        <v>5</v>
      </c>
      <c r="K5107">
        <v>12463.15</v>
      </c>
      <c r="L5107" t="s">
        <v>16</v>
      </c>
      <c r="M5107" t="str">
        <f>IF(PatientData[[#This Row],[Age]]&lt;=30,"18-30",IF(PatientData[[#This Row],[Age]]&lt;=40,"31-40",IF(PatientData[[#This Row],[Age]]&lt;=50,"41-50",IF(PatientData[[#This Row],[Age]]&lt;=60,"51-60",IF(PatientData[[#This Row],[Age]]&lt;=70,"61-70",IF(PatientData[[#This Row],[Age]]&lt;=80,"71-80","80+"))))))</f>
        <v>31-40</v>
      </c>
    </row>
    <row r="5108" spans="1:13" x14ac:dyDescent="0.25">
      <c r="A5108" t="s">
        <v>5132</v>
      </c>
      <c r="B5108">
        <v>47</v>
      </c>
      <c r="C5108" t="s">
        <v>25</v>
      </c>
      <c r="D5108">
        <v>114</v>
      </c>
      <c r="E5108">
        <v>218.14466084914801</v>
      </c>
      <c r="F5108">
        <v>15</v>
      </c>
      <c r="G5108" t="s">
        <v>36</v>
      </c>
      <c r="H5108" t="s">
        <v>10051</v>
      </c>
      <c r="I5108" t="s">
        <v>15</v>
      </c>
      <c r="J5108">
        <v>7</v>
      </c>
      <c r="K5108">
        <v>8993.1299999999992</v>
      </c>
      <c r="L5108" t="s">
        <v>16</v>
      </c>
      <c r="M5108" t="str">
        <f>IF(PatientData[[#This Row],[Age]]&lt;=30,"18-30",IF(PatientData[[#This Row],[Age]]&lt;=40,"31-40",IF(PatientData[[#This Row],[Age]]&lt;=50,"41-50",IF(PatientData[[#This Row],[Age]]&lt;=60,"51-60",IF(PatientData[[#This Row],[Age]]&lt;=70,"61-70",IF(PatientData[[#This Row],[Age]]&lt;=80,"71-80","80+"))))))</f>
        <v>41-50</v>
      </c>
    </row>
    <row r="5109" spans="1:13" x14ac:dyDescent="0.25">
      <c r="A5109" t="s">
        <v>5133</v>
      </c>
      <c r="B5109">
        <v>43</v>
      </c>
      <c r="C5109" t="s">
        <v>25</v>
      </c>
      <c r="D5109">
        <v>113</v>
      </c>
      <c r="E5109">
        <v>235.16992026487699</v>
      </c>
      <c r="F5109">
        <v>25.916259541328401</v>
      </c>
      <c r="G5109" t="s">
        <v>36</v>
      </c>
      <c r="H5109" t="s">
        <v>22</v>
      </c>
      <c r="I5109" t="s">
        <v>26</v>
      </c>
      <c r="J5109">
        <v>3</v>
      </c>
      <c r="K5109">
        <v>18650.04</v>
      </c>
      <c r="L5109" t="s">
        <v>16</v>
      </c>
      <c r="M5109" t="str">
        <f>IF(PatientData[[#This Row],[Age]]&lt;=30,"18-30",IF(PatientData[[#This Row],[Age]]&lt;=40,"31-40",IF(PatientData[[#This Row],[Age]]&lt;=50,"41-50",IF(PatientData[[#This Row],[Age]]&lt;=60,"51-60",IF(PatientData[[#This Row],[Age]]&lt;=70,"61-70",IF(PatientData[[#This Row],[Age]]&lt;=80,"71-80","80+"))))))</f>
        <v>41-50</v>
      </c>
    </row>
    <row r="5110" spans="1:13" x14ac:dyDescent="0.25">
      <c r="A5110" t="s">
        <v>5134</v>
      </c>
      <c r="B5110">
        <v>50</v>
      </c>
      <c r="C5110" t="s">
        <v>13</v>
      </c>
      <c r="D5110">
        <v>136</v>
      </c>
      <c r="E5110">
        <v>228.282628965642</v>
      </c>
      <c r="F5110">
        <v>26.134067951244301</v>
      </c>
      <c r="G5110" t="s">
        <v>14</v>
      </c>
      <c r="H5110" t="s">
        <v>22</v>
      </c>
      <c r="I5110" t="s">
        <v>28</v>
      </c>
      <c r="J5110">
        <v>3</v>
      </c>
      <c r="K5110">
        <v>3073.89</v>
      </c>
      <c r="L5110" t="s">
        <v>16</v>
      </c>
      <c r="M5110" t="str">
        <f>IF(PatientData[[#This Row],[Age]]&lt;=30,"18-30",IF(PatientData[[#This Row],[Age]]&lt;=40,"31-40",IF(PatientData[[#This Row],[Age]]&lt;=50,"41-50",IF(PatientData[[#This Row],[Age]]&lt;=60,"51-60",IF(PatientData[[#This Row],[Age]]&lt;=70,"61-70",IF(PatientData[[#This Row],[Age]]&lt;=80,"71-80","80+"))))))</f>
        <v>41-50</v>
      </c>
    </row>
    <row r="5111" spans="1:13" x14ac:dyDescent="0.25">
      <c r="A5111" t="s">
        <v>5135</v>
      </c>
      <c r="B5111">
        <v>18</v>
      </c>
      <c r="C5111" t="s">
        <v>25</v>
      </c>
      <c r="D5111">
        <v>124</v>
      </c>
      <c r="E5111" t="s">
        <v>10051</v>
      </c>
      <c r="F5111">
        <v>27.488873714982301</v>
      </c>
      <c r="G5111" t="s">
        <v>18</v>
      </c>
      <c r="H5111" t="s">
        <v>19</v>
      </c>
      <c r="I5111" t="s">
        <v>28</v>
      </c>
      <c r="J5111">
        <v>1</v>
      </c>
      <c r="K5111">
        <v>2060.8200000000002</v>
      </c>
      <c r="L5111" t="s">
        <v>23</v>
      </c>
      <c r="M5111" t="str">
        <f>IF(PatientData[[#This Row],[Age]]&lt;=30,"18-30",IF(PatientData[[#This Row],[Age]]&lt;=40,"31-40",IF(PatientData[[#This Row],[Age]]&lt;=50,"41-50",IF(PatientData[[#This Row],[Age]]&lt;=60,"51-60",IF(PatientData[[#This Row],[Age]]&lt;=70,"61-70",IF(PatientData[[#This Row],[Age]]&lt;=80,"71-80","80+"))))))</f>
        <v>18-30</v>
      </c>
    </row>
    <row r="5112" spans="1:13" x14ac:dyDescent="0.25">
      <c r="A5112" t="s">
        <v>5136</v>
      </c>
      <c r="B5112">
        <v>69</v>
      </c>
      <c r="C5112" t="s">
        <v>13</v>
      </c>
      <c r="D5112">
        <v>149</v>
      </c>
      <c r="E5112">
        <v>191.20374381276901</v>
      </c>
      <c r="F5112">
        <v>36.939104557335</v>
      </c>
      <c r="G5112" t="s">
        <v>18</v>
      </c>
      <c r="H5112" t="s">
        <v>19</v>
      </c>
      <c r="I5112" t="s">
        <v>28</v>
      </c>
      <c r="J5112">
        <v>2</v>
      </c>
      <c r="K5112">
        <v>3843.12</v>
      </c>
      <c r="L5112" t="s">
        <v>23</v>
      </c>
      <c r="M5112" t="str">
        <f>IF(PatientData[[#This Row],[Age]]&lt;=30,"18-30",IF(PatientData[[#This Row],[Age]]&lt;=40,"31-40",IF(PatientData[[#This Row],[Age]]&lt;=50,"41-50",IF(PatientData[[#This Row],[Age]]&lt;=60,"51-60",IF(PatientData[[#This Row],[Age]]&lt;=70,"61-70",IF(PatientData[[#This Row],[Age]]&lt;=80,"71-80","80+"))))))</f>
        <v>61-70</v>
      </c>
    </row>
    <row r="5113" spans="1:13" x14ac:dyDescent="0.25">
      <c r="A5113" t="s">
        <v>5137</v>
      </c>
      <c r="B5113">
        <v>46</v>
      </c>
      <c r="C5113" t="s">
        <v>25</v>
      </c>
      <c r="D5113">
        <v>117</v>
      </c>
      <c r="E5113">
        <v>279.372873660587</v>
      </c>
      <c r="F5113">
        <v>25.3520116102499</v>
      </c>
      <c r="G5113" t="s">
        <v>14</v>
      </c>
      <c r="H5113" t="s">
        <v>19</v>
      </c>
      <c r="I5113" t="s">
        <v>15</v>
      </c>
      <c r="J5113">
        <v>2</v>
      </c>
      <c r="K5113">
        <v>5080.75</v>
      </c>
      <c r="L5113" t="s">
        <v>16</v>
      </c>
      <c r="M5113" t="str">
        <f>IF(PatientData[[#This Row],[Age]]&lt;=30,"18-30",IF(PatientData[[#This Row],[Age]]&lt;=40,"31-40",IF(PatientData[[#This Row],[Age]]&lt;=50,"41-50",IF(PatientData[[#This Row],[Age]]&lt;=60,"51-60",IF(PatientData[[#This Row],[Age]]&lt;=70,"61-70",IF(PatientData[[#This Row],[Age]]&lt;=80,"71-80","80+"))))))</f>
        <v>41-50</v>
      </c>
    </row>
    <row r="5114" spans="1:13" x14ac:dyDescent="0.25">
      <c r="A5114" t="s">
        <v>5138</v>
      </c>
      <c r="B5114">
        <v>39</v>
      </c>
      <c r="C5114" t="s">
        <v>13</v>
      </c>
      <c r="D5114">
        <v>147</v>
      </c>
      <c r="E5114">
        <v>261.52586784080302</v>
      </c>
      <c r="F5114">
        <v>29.5802964191009</v>
      </c>
      <c r="G5114" t="s">
        <v>18</v>
      </c>
      <c r="H5114" t="s">
        <v>19</v>
      </c>
      <c r="I5114" t="s">
        <v>15</v>
      </c>
      <c r="J5114">
        <v>3</v>
      </c>
      <c r="K5114" t="s">
        <v>10051</v>
      </c>
      <c r="L5114" t="s">
        <v>43</v>
      </c>
      <c r="M5114" t="str">
        <f>IF(PatientData[[#This Row],[Age]]&lt;=30,"18-30",IF(PatientData[[#This Row],[Age]]&lt;=40,"31-40",IF(PatientData[[#This Row],[Age]]&lt;=50,"41-50",IF(PatientData[[#This Row],[Age]]&lt;=60,"51-60",IF(PatientData[[#This Row],[Age]]&lt;=70,"61-70",IF(PatientData[[#This Row],[Age]]&lt;=80,"71-80","80+"))))))</f>
        <v>31-40</v>
      </c>
    </row>
    <row r="5115" spans="1:13" x14ac:dyDescent="0.25">
      <c r="A5115" t="s">
        <v>5139</v>
      </c>
      <c r="B5115">
        <v>77</v>
      </c>
      <c r="C5115" t="s">
        <v>25</v>
      </c>
      <c r="D5115">
        <v>129</v>
      </c>
      <c r="E5115">
        <v>195.55579671781999</v>
      </c>
      <c r="F5115">
        <v>24.021024446561199</v>
      </c>
      <c r="G5115" t="s">
        <v>18</v>
      </c>
      <c r="H5115" t="s">
        <v>19</v>
      </c>
      <c r="I5115" t="s">
        <v>26</v>
      </c>
      <c r="J5115">
        <v>2</v>
      </c>
      <c r="K5115">
        <v>16408.11</v>
      </c>
      <c r="L5115" t="s">
        <v>16</v>
      </c>
      <c r="M5115" t="str">
        <f>IF(PatientData[[#This Row],[Age]]&lt;=30,"18-30",IF(PatientData[[#This Row],[Age]]&lt;=40,"31-40",IF(PatientData[[#This Row],[Age]]&lt;=50,"41-50",IF(PatientData[[#This Row],[Age]]&lt;=60,"51-60",IF(PatientData[[#This Row],[Age]]&lt;=70,"61-70",IF(PatientData[[#This Row],[Age]]&lt;=80,"71-80","80+"))))))</f>
        <v>71-80</v>
      </c>
    </row>
    <row r="5116" spans="1:13" x14ac:dyDescent="0.25">
      <c r="A5116" t="s">
        <v>5140</v>
      </c>
      <c r="B5116">
        <v>57</v>
      </c>
      <c r="C5116" t="s">
        <v>25</v>
      </c>
      <c r="D5116">
        <v>158</v>
      </c>
      <c r="E5116">
        <v>203.827607780064</v>
      </c>
      <c r="F5116">
        <v>26.623263530481498</v>
      </c>
      <c r="G5116" t="s">
        <v>14</v>
      </c>
      <c r="H5116" t="s">
        <v>10051</v>
      </c>
      <c r="I5116" t="s">
        <v>28</v>
      </c>
      <c r="J5116">
        <v>2</v>
      </c>
      <c r="K5116">
        <v>6298.75</v>
      </c>
      <c r="L5116" t="s">
        <v>16</v>
      </c>
      <c r="M5116" t="str">
        <f>IF(PatientData[[#This Row],[Age]]&lt;=30,"18-30",IF(PatientData[[#This Row],[Age]]&lt;=40,"31-40",IF(PatientData[[#This Row],[Age]]&lt;=50,"41-50",IF(PatientData[[#This Row],[Age]]&lt;=60,"51-60",IF(PatientData[[#This Row],[Age]]&lt;=70,"61-70",IF(PatientData[[#This Row],[Age]]&lt;=80,"71-80","80+"))))))</f>
        <v>51-60</v>
      </c>
    </row>
    <row r="5117" spans="1:13" x14ac:dyDescent="0.25">
      <c r="A5117" t="s">
        <v>5141</v>
      </c>
      <c r="B5117">
        <v>42</v>
      </c>
      <c r="C5117" t="s">
        <v>25</v>
      </c>
      <c r="D5117">
        <v>143</v>
      </c>
      <c r="E5117">
        <v>226.876716370639</v>
      </c>
      <c r="F5117">
        <v>28.052350811803201</v>
      </c>
      <c r="G5117" t="s">
        <v>14</v>
      </c>
      <c r="H5117" t="s">
        <v>19</v>
      </c>
      <c r="I5117" t="s">
        <v>28</v>
      </c>
      <c r="J5117">
        <v>1</v>
      </c>
      <c r="K5117">
        <v>5099.3500000000004</v>
      </c>
      <c r="L5117" t="s">
        <v>16</v>
      </c>
      <c r="M5117" t="str">
        <f>IF(PatientData[[#This Row],[Age]]&lt;=30,"18-30",IF(PatientData[[#This Row],[Age]]&lt;=40,"31-40",IF(PatientData[[#This Row],[Age]]&lt;=50,"41-50",IF(PatientData[[#This Row],[Age]]&lt;=60,"51-60",IF(PatientData[[#This Row],[Age]]&lt;=70,"61-70",IF(PatientData[[#This Row],[Age]]&lt;=80,"71-80","80+"))))))</f>
        <v>41-50</v>
      </c>
    </row>
    <row r="5118" spans="1:13" x14ac:dyDescent="0.25">
      <c r="A5118" t="s">
        <v>5142</v>
      </c>
      <c r="B5118">
        <v>30</v>
      </c>
      <c r="C5118" t="s">
        <v>13</v>
      </c>
      <c r="D5118">
        <v>145</v>
      </c>
      <c r="E5118">
        <v>181.64784582516899</v>
      </c>
      <c r="F5118">
        <v>26.791636322929801</v>
      </c>
      <c r="G5118" t="s">
        <v>36</v>
      </c>
      <c r="H5118" t="s">
        <v>19</v>
      </c>
      <c r="I5118" t="s">
        <v>15</v>
      </c>
      <c r="J5118">
        <v>13</v>
      </c>
      <c r="K5118">
        <v>17370.740000000002</v>
      </c>
      <c r="L5118" t="s">
        <v>16</v>
      </c>
      <c r="M5118" t="str">
        <f>IF(PatientData[[#This Row],[Age]]&lt;=30,"18-30",IF(PatientData[[#This Row],[Age]]&lt;=40,"31-40",IF(PatientData[[#This Row],[Age]]&lt;=50,"41-50",IF(PatientData[[#This Row],[Age]]&lt;=60,"51-60",IF(PatientData[[#This Row],[Age]]&lt;=70,"61-70",IF(PatientData[[#This Row],[Age]]&lt;=80,"71-80","80+"))))))</f>
        <v>18-30</v>
      </c>
    </row>
    <row r="5119" spans="1:13" x14ac:dyDescent="0.25">
      <c r="A5119" t="s">
        <v>5143</v>
      </c>
      <c r="B5119">
        <v>54</v>
      </c>
      <c r="C5119" t="s">
        <v>13</v>
      </c>
      <c r="D5119">
        <v>174</v>
      </c>
      <c r="E5119">
        <v>192.222552161876</v>
      </c>
      <c r="F5119">
        <v>28.955872972863801</v>
      </c>
      <c r="G5119" t="s">
        <v>14</v>
      </c>
      <c r="H5119" t="s">
        <v>22</v>
      </c>
      <c r="I5119" t="s">
        <v>15</v>
      </c>
      <c r="J5119">
        <v>6</v>
      </c>
      <c r="K5119">
        <v>14692.38</v>
      </c>
      <c r="L5119" t="s">
        <v>23</v>
      </c>
      <c r="M5119" t="str">
        <f>IF(PatientData[[#This Row],[Age]]&lt;=30,"18-30",IF(PatientData[[#This Row],[Age]]&lt;=40,"31-40",IF(PatientData[[#This Row],[Age]]&lt;=50,"41-50",IF(PatientData[[#This Row],[Age]]&lt;=60,"51-60",IF(PatientData[[#This Row],[Age]]&lt;=70,"61-70",IF(PatientData[[#This Row],[Age]]&lt;=80,"71-80","80+"))))))</f>
        <v>51-60</v>
      </c>
    </row>
    <row r="5120" spans="1:13" x14ac:dyDescent="0.25">
      <c r="A5120" t="s">
        <v>5144</v>
      </c>
      <c r="B5120">
        <v>33</v>
      </c>
      <c r="C5120" t="s">
        <v>25</v>
      </c>
      <c r="D5120">
        <v>138</v>
      </c>
      <c r="E5120">
        <v>196.70791474280099</v>
      </c>
      <c r="F5120">
        <v>35.540566849500401</v>
      </c>
      <c r="G5120" t="s">
        <v>36</v>
      </c>
      <c r="H5120" t="s">
        <v>19</v>
      </c>
      <c r="I5120" t="s">
        <v>15</v>
      </c>
      <c r="J5120">
        <v>3</v>
      </c>
      <c r="K5120">
        <v>14925.1</v>
      </c>
      <c r="L5120" t="s">
        <v>43</v>
      </c>
      <c r="M5120" t="str">
        <f>IF(PatientData[[#This Row],[Age]]&lt;=30,"18-30",IF(PatientData[[#This Row],[Age]]&lt;=40,"31-40",IF(PatientData[[#This Row],[Age]]&lt;=50,"41-50",IF(PatientData[[#This Row],[Age]]&lt;=60,"51-60",IF(PatientData[[#This Row],[Age]]&lt;=70,"61-70",IF(PatientData[[#This Row],[Age]]&lt;=80,"71-80","80+"))))))</f>
        <v>31-40</v>
      </c>
    </row>
    <row r="5121" spans="1:13" x14ac:dyDescent="0.25">
      <c r="A5121" t="s">
        <v>5145</v>
      </c>
      <c r="B5121">
        <v>69</v>
      </c>
      <c r="C5121" t="s">
        <v>13</v>
      </c>
      <c r="D5121">
        <v>90</v>
      </c>
      <c r="E5121">
        <v>200.91793232021999</v>
      </c>
      <c r="F5121">
        <v>29.943254629681199</v>
      </c>
      <c r="G5121" t="s">
        <v>36</v>
      </c>
      <c r="H5121" t="s">
        <v>19</v>
      </c>
      <c r="I5121" t="s">
        <v>15</v>
      </c>
      <c r="J5121">
        <v>8</v>
      </c>
      <c r="K5121">
        <v>13130.53</v>
      </c>
      <c r="L5121" t="s">
        <v>16</v>
      </c>
      <c r="M5121" t="str">
        <f>IF(PatientData[[#This Row],[Age]]&lt;=30,"18-30",IF(PatientData[[#This Row],[Age]]&lt;=40,"31-40",IF(PatientData[[#This Row],[Age]]&lt;=50,"41-50",IF(PatientData[[#This Row],[Age]]&lt;=60,"51-60",IF(PatientData[[#This Row],[Age]]&lt;=70,"61-70",IF(PatientData[[#This Row],[Age]]&lt;=80,"71-80","80+"))))))</f>
        <v>61-70</v>
      </c>
    </row>
    <row r="5122" spans="1:13" x14ac:dyDescent="0.25">
      <c r="A5122" t="s">
        <v>5146</v>
      </c>
      <c r="B5122">
        <v>85</v>
      </c>
      <c r="C5122" t="s">
        <v>13</v>
      </c>
      <c r="D5122">
        <v>109</v>
      </c>
      <c r="E5122">
        <v>227.13767256852199</v>
      </c>
      <c r="F5122">
        <v>20.134650831451001</v>
      </c>
      <c r="G5122" t="s">
        <v>18</v>
      </c>
      <c r="H5122" t="s">
        <v>22</v>
      </c>
      <c r="I5122" t="s">
        <v>26</v>
      </c>
      <c r="J5122">
        <v>1</v>
      </c>
      <c r="K5122">
        <v>22517.3</v>
      </c>
      <c r="L5122" t="s">
        <v>20</v>
      </c>
      <c r="M5122" t="str">
        <f>IF(PatientData[[#This Row],[Age]]&lt;=30,"18-30",IF(PatientData[[#This Row],[Age]]&lt;=40,"31-40",IF(PatientData[[#This Row],[Age]]&lt;=50,"41-50",IF(PatientData[[#This Row],[Age]]&lt;=60,"51-60",IF(PatientData[[#This Row],[Age]]&lt;=70,"61-70",IF(PatientData[[#This Row],[Age]]&lt;=80,"71-80","80+"))))))</f>
        <v>80+</v>
      </c>
    </row>
    <row r="5123" spans="1:13" x14ac:dyDescent="0.25">
      <c r="A5123" t="s">
        <v>5147</v>
      </c>
      <c r="B5123">
        <v>54</v>
      </c>
      <c r="C5123" t="s">
        <v>13</v>
      </c>
      <c r="D5123">
        <v>131</v>
      </c>
      <c r="E5123">
        <v>258.148450216382</v>
      </c>
      <c r="F5123">
        <v>26.596323394790598</v>
      </c>
      <c r="G5123" t="s">
        <v>14</v>
      </c>
      <c r="H5123" t="s">
        <v>22</v>
      </c>
      <c r="I5123" t="s">
        <v>26</v>
      </c>
      <c r="J5123">
        <v>1</v>
      </c>
      <c r="K5123" t="s">
        <v>10051</v>
      </c>
      <c r="L5123" t="s">
        <v>16</v>
      </c>
      <c r="M5123" t="str">
        <f>IF(PatientData[[#This Row],[Age]]&lt;=30,"18-30",IF(PatientData[[#This Row],[Age]]&lt;=40,"31-40",IF(PatientData[[#This Row],[Age]]&lt;=50,"41-50",IF(PatientData[[#This Row],[Age]]&lt;=60,"51-60",IF(PatientData[[#This Row],[Age]]&lt;=70,"61-70",IF(PatientData[[#This Row],[Age]]&lt;=80,"71-80","80+"))))))</f>
        <v>51-60</v>
      </c>
    </row>
    <row r="5124" spans="1:13" x14ac:dyDescent="0.25">
      <c r="A5124" t="s">
        <v>5148</v>
      </c>
      <c r="B5124">
        <v>52</v>
      </c>
      <c r="C5124" t="s">
        <v>13</v>
      </c>
      <c r="D5124">
        <v>136</v>
      </c>
      <c r="E5124">
        <v>218.92174530570301</v>
      </c>
      <c r="F5124">
        <v>28.911298082741499</v>
      </c>
      <c r="G5124" t="s">
        <v>14</v>
      </c>
      <c r="H5124" t="s">
        <v>22</v>
      </c>
      <c r="I5124" t="s">
        <v>26</v>
      </c>
      <c r="J5124">
        <v>4</v>
      </c>
      <c r="K5124">
        <v>18612.23</v>
      </c>
      <c r="L5124" t="s">
        <v>16</v>
      </c>
      <c r="M5124" t="str">
        <f>IF(PatientData[[#This Row],[Age]]&lt;=30,"18-30",IF(PatientData[[#This Row],[Age]]&lt;=40,"31-40",IF(PatientData[[#This Row],[Age]]&lt;=50,"41-50",IF(PatientData[[#This Row],[Age]]&lt;=60,"51-60",IF(PatientData[[#This Row],[Age]]&lt;=70,"61-70",IF(PatientData[[#This Row],[Age]]&lt;=80,"71-80","80+"))))))</f>
        <v>51-60</v>
      </c>
    </row>
    <row r="5125" spans="1:13" x14ac:dyDescent="0.25">
      <c r="A5125" t="s">
        <v>5149</v>
      </c>
      <c r="B5125">
        <v>52</v>
      </c>
      <c r="C5125" t="s">
        <v>13</v>
      </c>
      <c r="D5125">
        <v>135</v>
      </c>
      <c r="E5125">
        <v>170.77646239290499</v>
      </c>
      <c r="F5125">
        <v>25.347945936588999</v>
      </c>
      <c r="G5125" t="s">
        <v>36</v>
      </c>
      <c r="H5125" t="s">
        <v>22</v>
      </c>
      <c r="I5125" t="s">
        <v>15</v>
      </c>
      <c r="J5125">
        <v>6</v>
      </c>
      <c r="K5125">
        <v>8403.64</v>
      </c>
      <c r="L5125" t="s">
        <v>23</v>
      </c>
      <c r="M5125" t="str">
        <f>IF(PatientData[[#This Row],[Age]]&lt;=30,"18-30",IF(PatientData[[#This Row],[Age]]&lt;=40,"31-40",IF(PatientData[[#This Row],[Age]]&lt;=50,"41-50",IF(PatientData[[#This Row],[Age]]&lt;=60,"51-60",IF(PatientData[[#This Row],[Age]]&lt;=70,"61-70",IF(PatientData[[#This Row],[Age]]&lt;=80,"71-80","80+"))))))</f>
        <v>51-60</v>
      </c>
    </row>
    <row r="5126" spans="1:13" x14ac:dyDescent="0.25">
      <c r="A5126" t="s">
        <v>5150</v>
      </c>
      <c r="B5126">
        <v>80</v>
      </c>
      <c r="C5126" t="s">
        <v>25</v>
      </c>
      <c r="D5126">
        <v>94</v>
      </c>
      <c r="E5126">
        <v>208.163041905071</v>
      </c>
      <c r="F5126">
        <v>29.7836927146619</v>
      </c>
      <c r="G5126" t="s">
        <v>18</v>
      </c>
      <c r="H5126" t="s">
        <v>19</v>
      </c>
      <c r="I5126" t="s">
        <v>15</v>
      </c>
      <c r="J5126">
        <v>2</v>
      </c>
      <c r="K5126">
        <v>4975.12</v>
      </c>
      <c r="L5126" t="s">
        <v>16</v>
      </c>
      <c r="M5126" t="str">
        <f>IF(PatientData[[#This Row],[Age]]&lt;=30,"18-30",IF(PatientData[[#This Row],[Age]]&lt;=40,"31-40",IF(PatientData[[#This Row],[Age]]&lt;=50,"41-50",IF(PatientData[[#This Row],[Age]]&lt;=60,"51-60",IF(PatientData[[#This Row],[Age]]&lt;=70,"61-70",IF(PatientData[[#This Row],[Age]]&lt;=80,"71-80","80+"))))))</f>
        <v>71-80</v>
      </c>
    </row>
    <row r="5127" spans="1:13" x14ac:dyDescent="0.25">
      <c r="A5127" t="s">
        <v>5151</v>
      </c>
      <c r="B5127">
        <v>52</v>
      </c>
      <c r="C5127" t="s">
        <v>25</v>
      </c>
      <c r="D5127">
        <v>126</v>
      </c>
      <c r="E5127">
        <v>204.10806353827101</v>
      </c>
      <c r="F5127">
        <v>25.372703985486499</v>
      </c>
      <c r="G5127" t="s">
        <v>18</v>
      </c>
      <c r="H5127" t="s">
        <v>19</v>
      </c>
      <c r="I5127" t="s">
        <v>15</v>
      </c>
      <c r="J5127">
        <v>1</v>
      </c>
      <c r="K5127">
        <v>1623.16</v>
      </c>
      <c r="L5127" t="s">
        <v>10051</v>
      </c>
      <c r="M5127" t="str">
        <f>IF(PatientData[[#This Row],[Age]]&lt;=30,"18-30",IF(PatientData[[#This Row],[Age]]&lt;=40,"31-40",IF(PatientData[[#This Row],[Age]]&lt;=50,"41-50",IF(PatientData[[#This Row],[Age]]&lt;=60,"51-60",IF(PatientData[[#This Row],[Age]]&lt;=70,"61-70",IF(PatientData[[#This Row],[Age]]&lt;=80,"71-80","80+"))))))</f>
        <v>51-60</v>
      </c>
    </row>
    <row r="5128" spans="1:13" x14ac:dyDescent="0.25">
      <c r="A5128" t="s">
        <v>5152</v>
      </c>
      <c r="B5128">
        <v>23</v>
      </c>
      <c r="C5128" t="s">
        <v>13</v>
      </c>
      <c r="D5128">
        <v>139</v>
      </c>
      <c r="E5128">
        <v>245.95152823321001</v>
      </c>
      <c r="F5128">
        <v>21.617803566361498</v>
      </c>
      <c r="G5128" t="s">
        <v>14</v>
      </c>
      <c r="H5128" t="s">
        <v>19</v>
      </c>
      <c r="I5128" t="s">
        <v>28</v>
      </c>
      <c r="J5128">
        <v>5</v>
      </c>
      <c r="K5128">
        <v>1741.65</v>
      </c>
      <c r="L5128" t="s">
        <v>16</v>
      </c>
      <c r="M5128" t="str">
        <f>IF(PatientData[[#This Row],[Age]]&lt;=30,"18-30",IF(PatientData[[#This Row],[Age]]&lt;=40,"31-40",IF(PatientData[[#This Row],[Age]]&lt;=50,"41-50",IF(PatientData[[#This Row],[Age]]&lt;=60,"51-60",IF(PatientData[[#This Row],[Age]]&lt;=70,"61-70",IF(PatientData[[#This Row],[Age]]&lt;=80,"71-80","80+"))))))</f>
        <v>18-30</v>
      </c>
    </row>
    <row r="5129" spans="1:13" x14ac:dyDescent="0.25">
      <c r="A5129" t="s">
        <v>5153</v>
      </c>
      <c r="B5129">
        <v>58</v>
      </c>
      <c r="C5129" t="s">
        <v>13</v>
      </c>
      <c r="D5129">
        <v>146</v>
      </c>
      <c r="E5129">
        <v>239.41846891698199</v>
      </c>
      <c r="F5129">
        <v>24.930719065700199</v>
      </c>
      <c r="G5129" t="s">
        <v>36</v>
      </c>
      <c r="H5129" t="s">
        <v>19</v>
      </c>
      <c r="I5129" t="s">
        <v>26</v>
      </c>
      <c r="J5129">
        <v>7</v>
      </c>
      <c r="K5129">
        <v>17482.669999999998</v>
      </c>
      <c r="L5129" t="s">
        <v>16</v>
      </c>
      <c r="M5129" t="str">
        <f>IF(PatientData[[#This Row],[Age]]&lt;=30,"18-30",IF(PatientData[[#This Row],[Age]]&lt;=40,"31-40",IF(PatientData[[#This Row],[Age]]&lt;=50,"41-50",IF(PatientData[[#This Row],[Age]]&lt;=60,"51-60",IF(PatientData[[#This Row],[Age]]&lt;=70,"61-70",IF(PatientData[[#This Row],[Age]]&lt;=80,"71-80","80+"))))))</f>
        <v>51-60</v>
      </c>
    </row>
    <row r="5130" spans="1:13" x14ac:dyDescent="0.25">
      <c r="A5130" t="s">
        <v>5154</v>
      </c>
      <c r="B5130">
        <v>29</v>
      </c>
      <c r="C5130" t="s">
        <v>13</v>
      </c>
      <c r="D5130">
        <v>150</v>
      </c>
      <c r="E5130">
        <v>196.937077242155</v>
      </c>
      <c r="F5130">
        <v>23.9501001247943</v>
      </c>
      <c r="G5130" t="s">
        <v>14</v>
      </c>
      <c r="H5130" t="s">
        <v>19</v>
      </c>
      <c r="I5130" t="s">
        <v>28</v>
      </c>
      <c r="J5130">
        <v>3</v>
      </c>
      <c r="K5130">
        <v>5413.27</v>
      </c>
      <c r="L5130" t="s">
        <v>16</v>
      </c>
      <c r="M5130" t="str">
        <f>IF(PatientData[[#This Row],[Age]]&lt;=30,"18-30",IF(PatientData[[#This Row],[Age]]&lt;=40,"31-40",IF(PatientData[[#This Row],[Age]]&lt;=50,"41-50",IF(PatientData[[#This Row],[Age]]&lt;=60,"51-60",IF(PatientData[[#This Row],[Age]]&lt;=70,"61-70",IF(PatientData[[#This Row],[Age]]&lt;=80,"71-80","80+"))))))</f>
        <v>18-30</v>
      </c>
    </row>
    <row r="5131" spans="1:13" x14ac:dyDescent="0.25">
      <c r="A5131" t="s">
        <v>5155</v>
      </c>
      <c r="B5131">
        <v>28</v>
      </c>
      <c r="C5131" t="s">
        <v>13</v>
      </c>
      <c r="D5131">
        <v>168</v>
      </c>
      <c r="E5131">
        <v>192.099455492831</v>
      </c>
      <c r="F5131">
        <v>27.6829980917448</v>
      </c>
      <c r="G5131" t="s">
        <v>18</v>
      </c>
      <c r="H5131" t="s">
        <v>19</v>
      </c>
      <c r="I5131" t="s">
        <v>15</v>
      </c>
      <c r="J5131">
        <v>0</v>
      </c>
      <c r="K5131">
        <v>10056.9</v>
      </c>
      <c r="L5131" t="s">
        <v>23</v>
      </c>
      <c r="M5131" t="str">
        <f>IF(PatientData[[#This Row],[Age]]&lt;=30,"18-30",IF(PatientData[[#This Row],[Age]]&lt;=40,"31-40",IF(PatientData[[#This Row],[Age]]&lt;=50,"41-50",IF(PatientData[[#This Row],[Age]]&lt;=60,"51-60",IF(PatientData[[#This Row],[Age]]&lt;=70,"61-70",IF(PatientData[[#This Row],[Age]]&lt;=80,"71-80","80+"))))))</f>
        <v>18-30</v>
      </c>
    </row>
    <row r="5132" spans="1:13" x14ac:dyDescent="0.25">
      <c r="A5132" t="s">
        <v>5156</v>
      </c>
      <c r="B5132">
        <v>59</v>
      </c>
      <c r="C5132" t="s">
        <v>25</v>
      </c>
      <c r="D5132">
        <v>127</v>
      </c>
      <c r="E5132">
        <v>157.421359822276</v>
      </c>
      <c r="F5132">
        <v>28.2744878471416</v>
      </c>
      <c r="G5132" t="s">
        <v>18</v>
      </c>
      <c r="H5132" t="s">
        <v>19</v>
      </c>
      <c r="I5132" t="s">
        <v>15</v>
      </c>
      <c r="J5132">
        <v>1</v>
      </c>
      <c r="K5132">
        <v>5990.91</v>
      </c>
      <c r="L5132" t="s">
        <v>16</v>
      </c>
      <c r="M5132" t="str">
        <f>IF(PatientData[[#This Row],[Age]]&lt;=30,"18-30",IF(PatientData[[#This Row],[Age]]&lt;=40,"31-40",IF(PatientData[[#This Row],[Age]]&lt;=50,"41-50",IF(PatientData[[#This Row],[Age]]&lt;=60,"51-60",IF(PatientData[[#This Row],[Age]]&lt;=70,"61-70",IF(PatientData[[#This Row],[Age]]&lt;=80,"71-80","80+"))))))</f>
        <v>51-60</v>
      </c>
    </row>
    <row r="5133" spans="1:13" x14ac:dyDescent="0.25">
      <c r="A5133" t="s">
        <v>5157</v>
      </c>
      <c r="B5133">
        <v>63</v>
      </c>
      <c r="C5133" t="s">
        <v>25</v>
      </c>
      <c r="D5133">
        <v>107</v>
      </c>
      <c r="E5133">
        <v>230.89362720526501</v>
      </c>
      <c r="F5133">
        <v>25.1549010883029</v>
      </c>
      <c r="G5133" t="s">
        <v>36</v>
      </c>
      <c r="H5133" t="s">
        <v>19</v>
      </c>
      <c r="I5133" t="s">
        <v>15</v>
      </c>
      <c r="J5133">
        <v>4</v>
      </c>
      <c r="K5133">
        <v>13311.26</v>
      </c>
      <c r="L5133" t="s">
        <v>43</v>
      </c>
      <c r="M5133" t="str">
        <f>IF(PatientData[[#This Row],[Age]]&lt;=30,"18-30",IF(PatientData[[#This Row],[Age]]&lt;=40,"31-40",IF(PatientData[[#This Row],[Age]]&lt;=50,"41-50",IF(PatientData[[#This Row],[Age]]&lt;=60,"51-60",IF(PatientData[[#This Row],[Age]]&lt;=70,"61-70",IF(PatientData[[#This Row],[Age]]&lt;=80,"71-80","80+"))))))</f>
        <v>61-70</v>
      </c>
    </row>
    <row r="5134" spans="1:13" x14ac:dyDescent="0.25">
      <c r="A5134" t="s">
        <v>5158</v>
      </c>
      <c r="B5134">
        <v>57</v>
      </c>
      <c r="C5134" t="s">
        <v>25</v>
      </c>
      <c r="D5134">
        <v>111</v>
      </c>
      <c r="E5134">
        <v>226.98353110104</v>
      </c>
      <c r="F5134">
        <v>37.832088120605803</v>
      </c>
      <c r="G5134" t="s">
        <v>14</v>
      </c>
      <c r="H5134" t="s">
        <v>19</v>
      </c>
      <c r="I5134" t="s">
        <v>15</v>
      </c>
      <c r="J5134">
        <v>8</v>
      </c>
      <c r="K5134">
        <v>9567.34</v>
      </c>
      <c r="L5134" t="s">
        <v>16</v>
      </c>
      <c r="M5134" t="str">
        <f>IF(PatientData[[#This Row],[Age]]&lt;=30,"18-30",IF(PatientData[[#This Row],[Age]]&lt;=40,"31-40",IF(PatientData[[#This Row],[Age]]&lt;=50,"41-50",IF(PatientData[[#This Row],[Age]]&lt;=60,"51-60",IF(PatientData[[#This Row],[Age]]&lt;=70,"61-70",IF(PatientData[[#This Row],[Age]]&lt;=80,"71-80","80+"))))))</f>
        <v>51-60</v>
      </c>
    </row>
    <row r="5135" spans="1:13" x14ac:dyDescent="0.25">
      <c r="A5135" t="s">
        <v>5159</v>
      </c>
      <c r="B5135">
        <v>50</v>
      </c>
      <c r="C5135" t="s">
        <v>25</v>
      </c>
      <c r="D5135">
        <v>119</v>
      </c>
      <c r="E5135">
        <v>185.404852765492</v>
      </c>
      <c r="F5135">
        <v>25.5198435213171</v>
      </c>
      <c r="G5135" t="s">
        <v>14</v>
      </c>
      <c r="H5135" t="s">
        <v>22</v>
      </c>
      <c r="I5135" t="s">
        <v>15</v>
      </c>
      <c r="J5135">
        <v>3</v>
      </c>
      <c r="K5135">
        <v>6444.01</v>
      </c>
      <c r="L5135" t="s">
        <v>16</v>
      </c>
      <c r="M5135" t="str">
        <f>IF(PatientData[[#This Row],[Age]]&lt;=30,"18-30",IF(PatientData[[#This Row],[Age]]&lt;=40,"31-40",IF(PatientData[[#This Row],[Age]]&lt;=50,"41-50",IF(PatientData[[#This Row],[Age]]&lt;=60,"51-60",IF(PatientData[[#This Row],[Age]]&lt;=70,"61-70",IF(PatientData[[#This Row],[Age]]&lt;=80,"71-80","80+"))))))</f>
        <v>41-50</v>
      </c>
    </row>
    <row r="5136" spans="1:13" x14ac:dyDescent="0.25">
      <c r="A5136" t="s">
        <v>5160</v>
      </c>
      <c r="B5136">
        <v>37</v>
      </c>
      <c r="C5136" t="s">
        <v>13</v>
      </c>
      <c r="D5136">
        <v>153</v>
      </c>
      <c r="E5136">
        <v>215.97461452307499</v>
      </c>
      <c r="F5136">
        <v>21.6062584898689</v>
      </c>
      <c r="G5136" t="s">
        <v>14</v>
      </c>
      <c r="H5136" t="s">
        <v>19</v>
      </c>
      <c r="I5136" t="s">
        <v>28</v>
      </c>
      <c r="J5136">
        <v>5</v>
      </c>
      <c r="K5136">
        <v>4973.29</v>
      </c>
      <c r="L5136" t="s">
        <v>16</v>
      </c>
      <c r="M5136" t="str">
        <f>IF(PatientData[[#This Row],[Age]]&lt;=30,"18-30",IF(PatientData[[#This Row],[Age]]&lt;=40,"31-40",IF(PatientData[[#This Row],[Age]]&lt;=50,"41-50",IF(PatientData[[#This Row],[Age]]&lt;=60,"51-60",IF(PatientData[[#This Row],[Age]]&lt;=70,"61-70",IF(PatientData[[#This Row],[Age]]&lt;=80,"71-80","80+"))))))</f>
        <v>31-40</v>
      </c>
    </row>
    <row r="5137" spans="1:13" x14ac:dyDescent="0.25">
      <c r="A5137" t="s">
        <v>5161</v>
      </c>
      <c r="B5137">
        <v>73</v>
      </c>
      <c r="C5137" t="s">
        <v>13</v>
      </c>
      <c r="D5137">
        <v>103</v>
      </c>
      <c r="E5137">
        <v>257.57144640844098</v>
      </c>
      <c r="F5137">
        <v>23.8055561721781</v>
      </c>
      <c r="G5137" t="s">
        <v>36</v>
      </c>
      <c r="H5137" t="s">
        <v>19</v>
      </c>
      <c r="I5137" t="s">
        <v>26</v>
      </c>
      <c r="J5137">
        <v>4</v>
      </c>
      <c r="K5137">
        <v>15219.03</v>
      </c>
      <c r="L5137" t="s">
        <v>16</v>
      </c>
      <c r="M5137" t="str">
        <f>IF(PatientData[[#This Row],[Age]]&lt;=30,"18-30",IF(PatientData[[#This Row],[Age]]&lt;=40,"31-40",IF(PatientData[[#This Row],[Age]]&lt;=50,"41-50",IF(PatientData[[#This Row],[Age]]&lt;=60,"51-60",IF(PatientData[[#This Row],[Age]]&lt;=70,"61-70",IF(PatientData[[#This Row],[Age]]&lt;=80,"71-80","80+"))))))</f>
        <v>71-80</v>
      </c>
    </row>
    <row r="5138" spans="1:13" x14ac:dyDescent="0.25">
      <c r="A5138" t="s">
        <v>5162</v>
      </c>
      <c r="B5138">
        <v>30</v>
      </c>
      <c r="C5138" t="s">
        <v>13</v>
      </c>
      <c r="D5138">
        <v>152</v>
      </c>
      <c r="E5138">
        <v>266.57003974259902</v>
      </c>
      <c r="F5138">
        <v>21.1049145454155</v>
      </c>
      <c r="G5138" t="s">
        <v>18</v>
      </c>
      <c r="H5138" t="s">
        <v>19</v>
      </c>
      <c r="I5138" t="s">
        <v>28</v>
      </c>
      <c r="J5138">
        <v>4</v>
      </c>
      <c r="K5138">
        <v>7763.33</v>
      </c>
      <c r="L5138" t="s">
        <v>16</v>
      </c>
      <c r="M5138" t="str">
        <f>IF(PatientData[[#This Row],[Age]]&lt;=30,"18-30",IF(PatientData[[#This Row],[Age]]&lt;=40,"31-40",IF(PatientData[[#This Row],[Age]]&lt;=50,"41-50",IF(PatientData[[#This Row],[Age]]&lt;=60,"51-60",IF(PatientData[[#This Row],[Age]]&lt;=70,"61-70",IF(PatientData[[#This Row],[Age]]&lt;=80,"71-80","80+"))))))</f>
        <v>18-30</v>
      </c>
    </row>
    <row r="5139" spans="1:13" x14ac:dyDescent="0.25">
      <c r="A5139" t="s">
        <v>5163</v>
      </c>
      <c r="B5139">
        <v>58</v>
      </c>
      <c r="C5139" t="s">
        <v>25</v>
      </c>
      <c r="D5139">
        <v>141</v>
      </c>
      <c r="E5139">
        <v>222.66560008673599</v>
      </c>
      <c r="F5139">
        <v>26.096363495813598</v>
      </c>
      <c r="G5139" t="s">
        <v>14</v>
      </c>
      <c r="H5139" t="s">
        <v>19</v>
      </c>
      <c r="I5139" t="s">
        <v>28</v>
      </c>
      <c r="J5139">
        <v>4</v>
      </c>
      <c r="K5139">
        <v>4694.33</v>
      </c>
      <c r="L5139" t="s">
        <v>16</v>
      </c>
      <c r="M5139" t="str">
        <f>IF(PatientData[[#This Row],[Age]]&lt;=30,"18-30",IF(PatientData[[#This Row],[Age]]&lt;=40,"31-40",IF(PatientData[[#This Row],[Age]]&lt;=50,"41-50",IF(PatientData[[#This Row],[Age]]&lt;=60,"51-60",IF(PatientData[[#This Row],[Age]]&lt;=70,"61-70",IF(PatientData[[#This Row],[Age]]&lt;=80,"71-80","80+"))))))</f>
        <v>51-60</v>
      </c>
    </row>
    <row r="5140" spans="1:13" x14ac:dyDescent="0.25">
      <c r="A5140" t="s">
        <v>5164</v>
      </c>
      <c r="B5140">
        <v>80</v>
      </c>
      <c r="C5140" t="s">
        <v>25</v>
      </c>
      <c r="D5140">
        <v>156</v>
      </c>
      <c r="E5140">
        <v>192.05641833844501</v>
      </c>
      <c r="F5140">
        <v>22.313255550136901</v>
      </c>
      <c r="G5140" t="s">
        <v>14</v>
      </c>
      <c r="H5140" t="s">
        <v>19</v>
      </c>
      <c r="I5140" t="s">
        <v>15</v>
      </c>
      <c r="J5140">
        <v>4</v>
      </c>
      <c r="K5140">
        <v>9018.7099999999991</v>
      </c>
      <c r="L5140" t="s">
        <v>16</v>
      </c>
      <c r="M5140" t="str">
        <f>IF(PatientData[[#This Row],[Age]]&lt;=30,"18-30",IF(PatientData[[#This Row],[Age]]&lt;=40,"31-40",IF(PatientData[[#This Row],[Age]]&lt;=50,"41-50",IF(PatientData[[#This Row],[Age]]&lt;=60,"51-60",IF(PatientData[[#This Row],[Age]]&lt;=70,"61-70",IF(PatientData[[#This Row],[Age]]&lt;=80,"71-80","80+"))))))</f>
        <v>71-80</v>
      </c>
    </row>
    <row r="5141" spans="1:13" x14ac:dyDescent="0.25">
      <c r="A5141" t="s">
        <v>5165</v>
      </c>
      <c r="B5141">
        <v>38</v>
      </c>
      <c r="C5141" t="s">
        <v>13</v>
      </c>
      <c r="D5141">
        <v>149</v>
      </c>
      <c r="E5141">
        <v>241.123970491053</v>
      </c>
      <c r="F5141">
        <v>15</v>
      </c>
      <c r="G5141" t="s">
        <v>18</v>
      </c>
      <c r="H5141" t="s">
        <v>22</v>
      </c>
      <c r="I5141" t="s">
        <v>26</v>
      </c>
      <c r="J5141">
        <v>6</v>
      </c>
      <c r="K5141">
        <v>21076.52</v>
      </c>
      <c r="L5141" t="s">
        <v>23</v>
      </c>
      <c r="M5141" t="str">
        <f>IF(PatientData[[#This Row],[Age]]&lt;=30,"18-30",IF(PatientData[[#This Row],[Age]]&lt;=40,"31-40",IF(PatientData[[#This Row],[Age]]&lt;=50,"41-50",IF(PatientData[[#This Row],[Age]]&lt;=60,"51-60",IF(PatientData[[#This Row],[Age]]&lt;=70,"61-70",IF(PatientData[[#This Row],[Age]]&lt;=80,"71-80","80+"))))))</f>
        <v>31-40</v>
      </c>
    </row>
    <row r="5142" spans="1:13" x14ac:dyDescent="0.25">
      <c r="A5142" t="s">
        <v>5166</v>
      </c>
      <c r="B5142">
        <v>74</v>
      </c>
      <c r="C5142" t="s">
        <v>13</v>
      </c>
      <c r="D5142">
        <v>122</v>
      </c>
      <c r="E5142">
        <v>198.36351555960701</v>
      </c>
      <c r="F5142">
        <v>23.006137711408101</v>
      </c>
      <c r="G5142" t="s">
        <v>10051</v>
      </c>
      <c r="H5142" t="s">
        <v>19</v>
      </c>
      <c r="I5142" t="s">
        <v>15</v>
      </c>
      <c r="J5142">
        <v>4</v>
      </c>
      <c r="K5142">
        <v>11409.13</v>
      </c>
      <c r="L5142" t="s">
        <v>16</v>
      </c>
      <c r="M5142" t="str">
        <f>IF(PatientData[[#This Row],[Age]]&lt;=30,"18-30",IF(PatientData[[#This Row],[Age]]&lt;=40,"31-40",IF(PatientData[[#This Row],[Age]]&lt;=50,"41-50",IF(PatientData[[#This Row],[Age]]&lt;=60,"51-60",IF(PatientData[[#This Row],[Age]]&lt;=70,"61-70",IF(PatientData[[#This Row],[Age]]&lt;=80,"71-80","80+"))))))</f>
        <v>71-80</v>
      </c>
    </row>
    <row r="5143" spans="1:13" x14ac:dyDescent="0.25">
      <c r="A5143" t="s">
        <v>5167</v>
      </c>
      <c r="B5143">
        <v>55</v>
      </c>
      <c r="C5143" t="s">
        <v>25</v>
      </c>
      <c r="D5143">
        <v>156</v>
      </c>
      <c r="E5143">
        <v>194.085522520241</v>
      </c>
      <c r="F5143">
        <v>23.9032212689437</v>
      </c>
      <c r="G5143" t="s">
        <v>14</v>
      </c>
      <c r="H5143" t="s">
        <v>19</v>
      </c>
      <c r="I5143" t="s">
        <v>15</v>
      </c>
      <c r="J5143">
        <v>1</v>
      </c>
      <c r="K5143">
        <v>1627.75</v>
      </c>
      <c r="L5143" t="s">
        <v>23</v>
      </c>
      <c r="M5143" t="str">
        <f>IF(PatientData[[#This Row],[Age]]&lt;=30,"18-30",IF(PatientData[[#This Row],[Age]]&lt;=40,"31-40",IF(PatientData[[#This Row],[Age]]&lt;=50,"41-50",IF(PatientData[[#This Row],[Age]]&lt;=60,"51-60",IF(PatientData[[#This Row],[Age]]&lt;=70,"61-70",IF(PatientData[[#This Row],[Age]]&lt;=80,"71-80","80+"))))))</f>
        <v>51-60</v>
      </c>
    </row>
    <row r="5144" spans="1:13" x14ac:dyDescent="0.25">
      <c r="A5144" t="s">
        <v>5168</v>
      </c>
      <c r="B5144">
        <v>66</v>
      </c>
      <c r="C5144" t="s">
        <v>25</v>
      </c>
      <c r="D5144">
        <v>129</v>
      </c>
      <c r="E5144">
        <v>220.10491269260399</v>
      </c>
      <c r="F5144">
        <v>22.850660007604699</v>
      </c>
      <c r="G5144" t="s">
        <v>18</v>
      </c>
      <c r="H5144" t="s">
        <v>19</v>
      </c>
      <c r="I5144" t="s">
        <v>15</v>
      </c>
      <c r="J5144">
        <v>3</v>
      </c>
      <c r="K5144">
        <v>11693.89</v>
      </c>
      <c r="L5144" t="s">
        <v>20</v>
      </c>
      <c r="M5144" t="str">
        <f>IF(PatientData[[#This Row],[Age]]&lt;=30,"18-30",IF(PatientData[[#This Row],[Age]]&lt;=40,"31-40",IF(PatientData[[#This Row],[Age]]&lt;=50,"41-50",IF(PatientData[[#This Row],[Age]]&lt;=60,"51-60",IF(PatientData[[#This Row],[Age]]&lt;=70,"61-70",IF(PatientData[[#This Row],[Age]]&lt;=80,"71-80","80+"))))))</f>
        <v>61-70</v>
      </c>
    </row>
    <row r="5145" spans="1:13" x14ac:dyDescent="0.25">
      <c r="A5145" t="s">
        <v>5169</v>
      </c>
      <c r="B5145">
        <v>30</v>
      </c>
      <c r="C5145" t="s">
        <v>13</v>
      </c>
      <c r="D5145">
        <v>148</v>
      </c>
      <c r="E5145" t="s">
        <v>10051</v>
      </c>
      <c r="F5145">
        <v>25.0786266026203</v>
      </c>
      <c r="G5145" t="s">
        <v>14</v>
      </c>
      <c r="H5145" t="s">
        <v>19</v>
      </c>
      <c r="I5145" t="s">
        <v>28</v>
      </c>
      <c r="J5145">
        <v>5</v>
      </c>
      <c r="K5145">
        <v>3079.95</v>
      </c>
      <c r="L5145" t="s">
        <v>23</v>
      </c>
      <c r="M5145" t="str">
        <f>IF(PatientData[[#This Row],[Age]]&lt;=30,"18-30",IF(PatientData[[#This Row],[Age]]&lt;=40,"31-40",IF(PatientData[[#This Row],[Age]]&lt;=50,"41-50",IF(PatientData[[#This Row],[Age]]&lt;=60,"51-60",IF(PatientData[[#This Row],[Age]]&lt;=70,"61-70",IF(PatientData[[#This Row],[Age]]&lt;=80,"71-80","80+"))))))</f>
        <v>18-30</v>
      </c>
    </row>
    <row r="5146" spans="1:13" x14ac:dyDescent="0.25">
      <c r="A5146" t="s">
        <v>5170</v>
      </c>
      <c r="B5146">
        <v>56</v>
      </c>
      <c r="C5146" t="s">
        <v>13</v>
      </c>
      <c r="D5146">
        <v>115</v>
      </c>
      <c r="E5146">
        <v>191.05476014757599</v>
      </c>
      <c r="F5146">
        <v>35.607125110119703</v>
      </c>
      <c r="G5146" t="s">
        <v>14</v>
      </c>
      <c r="H5146" t="s">
        <v>19</v>
      </c>
      <c r="I5146" t="s">
        <v>15</v>
      </c>
      <c r="J5146">
        <v>3</v>
      </c>
      <c r="K5146">
        <v>13192.76</v>
      </c>
      <c r="L5146" t="s">
        <v>20</v>
      </c>
      <c r="M5146" t="str">
        <f>IF(PatientData[[#This Row],[Age]]&lt;=30,"18-30",IF(PatientData[[#This Row],[Age]]&lt;=40,"31-40",IF(PatientData[[#This Row],[Age]]&lt;=50,"41-50",IF(PatientData[[#This Row],[Age]]&lt;=60,"51-60",IF(PatientData[[#This Row],[Age]]&lt;=70,"61-70",IF(PatientData[[#This Row],[Age]]&lt;=80,"71-80","80+"))))))</f>
        <v>51-60</v>
      </c>
    </row>
    <row r="5147" spans="1:13" x14ac:dyDescent="0.25">
      <c r="A5147" t="s">
        <v>5171</v>
      </c>
      <c r="B5147">
        <v>48</v>
      </c>
      <c r="C5147" t="s">
        <v>25</v>
      </c>
      <c r="D5147">
        <v>136</v>
      </c>
      <c r="E5147">
        <v>231.49821042026801</v>
      </c>
      <c r="F5147">
        <v>23.907989946324999</v>
      </c>
      <c r="G5147" t="s">
        <v>14</v>
      </c>
      <c r="H5147" t="s">
        <v>19</v>
      </c>
      <c r="I5147" t="s">
        <v>28</v>
      </c>
      <c r="J5147">
        <v>2</v>
      </c>
      <c r="K5147">
        <v>4856.28</v>
      </c>
      <c r="L5147" t="s">
        <v>16</v>
      </c>
      <c r="M5147" t="str">
        <f>IF(PatientData[[#This Row],[Age]]&lt;=30,"18-30",IF(PatientData[[#This Row],[Age]]&lt;=40,"31-40",IF(PatientData[[#This Row],[Age]]&lt;=50,"41-50",IF(PatientData[[#This Row],[Age]]&lt;=60,"51-60",IF(PatientData[[#This Row],[Age]]&lt;=70,"61-70",IF(PatientData[[#This Row],[Age]]&lt;=80,"71-80","80+"))))))</f>
        <v>41-50</v>
      </c>
    </row>
    <row r="5148" spans="1:13" x14ac:dyDescent="0.25">
      <c r="A5148" t="s">
        <v>5172</v>
      </c>
      <c r="B5148">
        <v>75</v>
      </c>
      <c r="C5148" t="s">
        <v>13</v>
      </c>
      <c r="D5148">
        <v>101</v>
      </c>
      <c r="E5148">
        <v>194.37400022204</v>
      </c>
      <c r="F5148">
        <v>22.957643559992899</v>
      </c>
      <c r="G5148" t="s">
        <v>18</v>
      </c>
      <c r="H5148" t="s">
        <v>22</v>
      </c>
      <c r="I5148" t="s">
        <v>26</v>
      </c>
      <c r="J5148">
        <v>2</v>
      </c>
      <c r="K5148">
        <v>19066.78</v>
      </c>
      <c r="L5148" t="s">
        <v>16</v>
      </c>
      <c r="M5148" t="str">
        <f>IF(PatientData[[#This Row],[Age]]&lt;=30,"18-30",IF(PatientData[[#This Row],[Age]]&lt;=40,"31-40",IF(PatientData[[#This Row],[Age]]&lt;=50,"41-50",IF(PatientData[[#This Row],[Age]]&lt;=60,"51-60",IF(PatientData[[#This Row],[Age]]&lt;=70,"61-70",IF(PatientData[[#This Row],[Age]]&lt;=80,"71-80","80+"))))))</f>
        <v>71-80</v>
      </c>
    </row>
    <row r="5149" spans="1:13" x14ac:dyDescent="0.25">
      <c r="A5149" t="s">
        <v>5173</v>
      </c>
      <c r="B5149">
        <v>61</v>
      </c>
      <c r="C5149" t="s">
        <v>25</v>
      </c>
      <c r="D5149">
        <v>120</v>
      </c>
      <c r="E5149">
        <v>274.28563605992503</v>
      </c>
      <c r="F5149">
        <v>20.265956966678999</v>
      </c>
      <c r="G5149" t="s">
        <v>18</v>
      </c>
      <c r="H5149" t="s">
        <v>19</v>
      </c>
      <c r="I5149" t="s">
        <v>15</v>
      </c>
      <c r="J5149">
        <v>3</v>
      </c>
      <c r="K5149">
        <v>8440.1</v>
      </c>
      <c r="L5149" t="s">
        <v>16</v>
      </c>
      <c r="M5149" t="str">
        <f>IF(PatientData[[#This Row],[Age]]&lt;=30,"18-30",IF(PatientData[[#This Row],[Age]]&lt;=40,"31-40",IF(PatientData[[#This Row],[Age]]&lt;=50,"41-50",IF(PatientData[[#This Row],[Age]]&lt;=60,"51-60",IF(PatientData[[#This Row],[Age]]&lt;=70,"61-70",IF(PatientData[[#This Row],[Age]]&lt;=80,"71-80","80+"))))))</f>
        <v>61-70</v>
      </c>
    </row>
    <row r="5150" spans="1:13" x14ac:dyDescent="0.25">
      <c r="A5150" t="s">
        <v>5174</v>
      </c>
      <c r="B5150">
        <v>85</v>
      </c>
      <c r="C5150" t="s">
        <v>25</v>
      </c>
      <c r="D5150">
        <v>143</v>
      </c>
      <c r="E5150">
        <v>247.38730750425401</v>
      </c>
      <c r="F5150">
        <v>32.3521390185294</v>
      </c>
      <c r="G5150" t="s">
        <v>14</v>
      </c>
      <c r="H5150" t="s">
        <v>19</v>
      </c>
      <c r="I5150" t="s">
        <v>15</v>
      </c>
      <c r="J5150">
        <v>3</v>
      </c>
      <c r="K5150">
        <v>3644.4</v>
      </c>
      <c r="L5150" t="s">
        <v>16</v>
      </c>
      <c r="M5150" t="str">
        <f>IF(PatientData[[#This Row],[Age]]&lt;=30,"18-30",IF(PatientData[[#This Row],[Age]]&lt;=40,"31-40",IF(PatientData[[#This Row],[Age]]&lt;=50,"41-50",IF(PatientData[[#This Row],[Age]]&lt;=60,"51-60",IF(PatientData[[#This Row],[Age]]&lt;=70,"61-70",IF(PatientData[[#This Row],[Age]]&lt;=80,"71-80","80+"))))))</f>
        <v>80+</v>
      </c>
    </row>
    <row r="5151" spans="1:13" x14ac:dyDescent="0.25">
      <c r="A5151" t="s">
        <v>5175</v>
      </c>
      <c r="B5151">
        <v>71</v>
      </c>
      <c r="C5151" t="s">
        <v>13</v>
      </c>
      <c r="D5151">
        <v>141</v>
      </c>
      <c r="E5151">
        <v>120.257062963292</v>
      </c>
      <c r="F5151">
        <v>21.601062113799401</v>
      </c>
      <c r="G5151" t="s">
        <v>14</v>
      </c>
      <c r="H5151" t="s">
        <v>19</v>
      </c>
      <c r="I5151" t="s">
        <v>15</v>
      </c>
      <c r="J5151" t="s">
        <v>10051</v>
      </c>
      <c r="K5151">
        <v>5470.9</v>
      </c>
      <c r="L5151" t="s">
        <v>23</v>
      </c>
      <c r="M5151" t="str">
        <f>IF(PatientData[[#This Row],[Age]]&lt;=30,"18-30",IF(PatientData[[#This Row],[Age]]&lt;=40,"31-40",IF(PatientData[[#This Row],[Age]]&lt;=50,"41-50",IF(PatientData[[#This Row],[Age]]&lt;=60,"51-60",IF(PatientData[[#This Row],[Age]]&lt;=70,"61-70",IF(PatientData[[#This Row],[Age]]&lt;=80,"71-80","80+"))))))</f>
        <v>71-80</v>
      </c>
    </row>
    <row r="5152" spans="1:13" x14ac:dyDescent="0.25">
      <c r="A5152" t="s">
        <v>5176</v>
      </c>
      <c r="B5152">
        <v>65</v>
      </c>
      <c r="C5152" t="s">
        <v>25</v>
      </c>
      <c r="D5152">
        <v>127</v>
      </c>
      <c r="E5152">
        <v>289.351961365482</v>
      </c>
      <c r="F5152" t="s">
        <v>10051</v>
      </c>
      <c r="G5152" t="s">
        <v>36</v>
      </c>
      <c r="H5152" t="s">
        <v>19</v>
      </c>
      <c r="I5152" t="s">
        <v>26</v>
      </c>
      <c r="J5152">
        <v>4</v>
      </c>
      <c r="K5152">
        <v>11129.23</v>
      </c>
      <c r="L5152" t="s">
        <v>20</v>
      </c>
      <c r="M5152" t="str">
        <f>IF(PatientData[[#This Row],[Age]]&lt;=30,"18-30",IF(PatientData[[#This Row],[Age]]&lt;=40,"31-40",IF(PatientData[[#This Row],[Age]]&lt;=50,"41-50",IF(PatientData[[#This Row],[Age]]&lt;=60,"51-60",IF(PatientData[[#This Row],[Age]]&lt;=70,"61-70",IF(PatientData[[#This Row],[Age]]&lt;=80,"71-80","80+"))))))</f>
        <v>61-70</v>
      </c>
    </row>
    <row r="5153" spans="1:13" x14ac:dyDescent="0.25">
      <c r="A5153" t="s">
        <v>5177</v>
      </c>
      <c r="B5153">
        <v>57</v>
      </c>
      <c r="C5153" t="s">
        <v>25</v>
      </c>
      <c r="D5153">
        <v>131</v>
      </c>
      <c r="E5153">
        <v>124.13802070512</v>
      </c>
      <c r="F5153">
        <v>25.588426877492399</v>
      </c>
      <c r="G5153" t="s">
        <v>36</v>
      </c>
      <c r="H5153" t="s">
        <v>22</v>
      </c>
      <c r="I5153" t="s">
        <v>26</v>
      </c>
      <c r="J5153">
        <v>5</v>
      </c>
      <c r="K5153">
        <v>11825.1</v>
      </c>
      <c r="L5153" t="s">
        <v>16</v>
      </c>
      <c r="M5153" t="str">
        <f>IF(PatientData[[#This Row],[Age]]&lt;=30,"18-30",IF(PatientData[[#This Row],[Age]]&lt;=40,"31-40",IF(PatientData[[#This Row],[Age]]&lt;=50,"41-50",IF(PatientData[[#This Row],[Age]]&lt;=60,"51-60",IF(PatientData[[#This Row],[Age]]&lt;=70,"61-70",IF(PatientData[[#This Row],[Age]]&lt;=80,"71-80","80+"))))))</f>
        <v>51-60</v>
      </c>
    </row>
    <row r="5154" spans="1:13" x14ac:dyDescent="0.25">
      <c r="A5154" t="s">
        <v>5178</v>
      </c>
      <c r="B5154">
        <v>42</v>
      </c>
      <c r="C5154" t="s">
        <v>13</v>
      </c>
      <c r="D5154">
        <v>113</v>
      </c>
      <c r="E5154">
        <v>250.70666227401099</v>
      </c>
      <c r="F5154">
        <v>30.969219226219099</v>
      </c>
      <c r="G5154" t="s">
        <v>14</v>
      </c>
      <c r="H5154" t="s">
        <v>22</v>
      </c>
      <c r="I5154" t="s">
        <v>15</v>
      </c>
      <c r="J5154">
        <v>4</v>
      </c>
      <c r="K5154">
        <v>12164.83</v>
      </c>
      <c r="L5154" t="s">
        <v>20</v>
      </c>
      <c r="M5154" t="str">
        <f>IF(PatientData[[#This Row],[Age]]&lt;=30,"18-30",IF(PatientData[[#This Row],[Age]]&lt;=40,"31-40",IF(PatientData[[#This Row],[Age]]&lt;=50,"41-50",IF(PatientData[[#This Row],[Age]]&lt;=60,"51-60",IF(PatientData[[#This Row],[Age]]&lt;=70,"61-70",IF(PatientData[[#This Row],[Age]]&lt;=80,"71-80","80+"))))))</f>
        <v>41-50</v>
      </c>
    </row>
    <row r="5155" spans="1:13" x14ac:dyDescent="0.25">
      <c r="A5155" t="s">
        <v>5179</v>
      </c>
      <c r="B5155">
        <v>58</v>
      </c>
      <c r="C5155" t="s">
        <v>25</v>
      </c>
      <c r="D5155">
        <v>127</v>
      </c>
      <c r="E5155">
        <v>203.120925436307</v>
      </c>
      <c r="F5155">
        <v>28.292349354041999</v>
      </c>
      <c r="G5155" t="s">
        <v>36</v>
      </c>
      <c r="H5155" t="s">
        <v>19</v>
      </c>
      <c r="I5155" t="s">
        <v>26</v>
      </c>
      <c r="J5155">
        <v>1</v>
      </c>
      <c r="K5155">
        <v>12976.64</v>
      </c>
      <c r="L5155" t="s">
        <v>16</v>
      </c>
      <c r="M5155" t="str">
        <f>IF(PatientData[[#This Row],[Age]]&lt;=30,"18-30",IF(PatientData[[#This Row],[Age]]&lt;=40,"31-40",IF(PatientData[[#This Row],[Age]]&lt;=50,"41-50",IF(PatientData[[#This Row],[Age]]&lt;=60,"51-60",IF(PatientData[[#This Row],[Age]]&lt;=70,"61-70",IF(PatientData[[#This Row],[Age]]&lt;=80,"71-80","80+"))))))</f>
        <v>51-60</v>
      </c>
    </row>
    <row r="5156" spans="1:13" x14ac:dyDescent="0.25">
      <c r="A5156" t="s">
        <v>5180</v>
      </c>
      <c r="B5156">
        <v>71</v>
      </c>
      <c r="C5156" t="s">
        <v>13</v>
      </c>
      <c r="D5156">
        <v>103</v>
      </c>
      <c r="E5156">
        <v>237.69538893098201</v>
      </c>
      <c r="F5156">
        <v>27.340435840016699</v>
      </c>
      <c r="G5156" t="s">
        <v>18</v>
      </c>
      <c r="H5156" t="s">
        <v>19</v>
      </c>
      <c r="I5156" t="s">
        <v>15</v>
      </c>
      <c r="J5156">
        <v>2</v>
      </c>
      <c r="K5156">
        <v>9491.31</v>
      </c>
      <c r="L5156" t="s">
        <v>16</v>
      </c>
      <c r="M5156" t="str">
        <f>IF(PatientData[[#This Row],[Age]]&lt;=30,"18-30",IF(PatientData[[#This Row],[Age]]&lt;=40,"31-40",IF(PatientData[[#This Row],[Age]]&lt;=50,"41-50",IF(PatientData[[#This Row],[Age]]&lt;=60,"51-60",IF(PatientData[[#This Row],[Age]]&lt;=70,"61-70",IF(PatientData[[#This Row],[Age]]&lt;=80,"71-80","80+"))))))</f>
        <v>71-80</v>
      </c>
    </row>
    <row r="5157" spans="1:13" x14ac:dyDescent="0.25">
      <c r="A5157" t="s">
        <v>5181</v>
      </c>
      <c r="B5157">
        <v>61</v>
      </c>
      <c r="C5157" t="s">
        <v>25</v>
      </c>
      <c r="D5157">
        <v>116</v>
      </c>
      <c r="E5157">
        <v>236.11131065780299</v>
      </c>
      <c r="F5157">
        <v>26.138264654001699</v>
      </c>
      <c r="G5157" t="s">
        <v>18</v>
      </c>
      <c r="H5157" t="s">
        <v>19</v>
      </c>
      <c r="I5157" t="s">
        <v>15</v>
      </c>
      <c r="J5157">
        <v>3</v>
      </c>
      <c r="K5157" t="s">
        <v>10051</v>
      </c>
      <c r="L5157" t="s">
        <v>16</v>
      </c>
      <c r="M5157" t="str">
        <f>IF(PatientData[[#This Row],[Age]]&lt;=30,"18-30",IF(PatientData[[#This Row],[Age]]&lt;=40,"31-40",IF(PatientData[[#This Row],[Age]]&lt;=50,"41-50",IF(PatientData[[#This Row],[Age]]&lt;=60,"51-60",IF(PatientData[[#This Row],[Age]]&lt;=70,"61-70",IF(PatientData[[#This Row],[Age]]&lt;=80,"71-80","80+"))))))</f>
        <v>61-70</v>
      </c>
    </row>
    <row r="5158" spans="1:13" x14ac:dyDescent="0.25">
      <c r="A5158" t="s">
        <v>5182</v>
      </c>
      <c r="B5158">
        <v>40</v>
      </c>
      <c r="C5158" t="s">
        <v>13</v>
      </c>
      <c r="D5158">
        <v>124</v>
      </c>
      <c r="E5158">
        <v>250.15075722790201</v>
      </c>
      <c r="F5158">
        <v>31.5824121671325</v>
      </c>
      <c r="G5158" t="s">
        <v>36</v>
      </c>
      <c r="H5158" t="s">
        <v>22</v>
      </c>
      <c r="I5158" t="s">
        <v>26</v>
      </c>
      <c r="J5158">
        <v>5</v>
      </c>
      <c r="K5158">
        <v>21016.03</v>
      </c>
      <c r="L5158" t="s">
        <v>16</v>
      </c>
      <c r="M5158" t="str">
        <f>IF(PatientData[[#This Row],[Age]]&lt;=30,"18-30",IF(PatientData[[#This Row],[Age]]&lt;=40,"31-40",IF(PatientData[[#This Row],[Age]]&lt;=50,"41-50",IF(PatientData[[#This Row],[Age]]&lt;=60,"51-60",IF(PatientData[[#This Row],[Age]]&lt;=70,"61-70",IF(PatientData[[#This Row],[Age]]&lt;=80,"71-80","80+"))))))</f>
        <v>31-40</v>
      </c>
    </row>
    <row r="5159" spans="1:13" x14ac:dyDescent="0.25">
      <c r="A5159" t="s">
        <v>5183</v>
      </c>
      <c r="B5159">
        <v>44</v>
      </c>
      <c r="C5159" t="s">
        <v>25</v>
      </c>
      <c r="D5159">
        <v>171</v>
      </c>
      <c r="E5159">
        <v>221.17700205697699</v>
      </c>
      <c r="F5159">
        <v>27.009455137510901</v>
      </c>
      <c r="G5159" t="s">
        <v>14</v>
      </c>
      <c r="H5159" t="s">
        <v>19</v>
      </c>
      <c r="I5159" t="s">
        <v>28</v>
      </c>
      <c r="J5159">
        <v>4</v>
      </c>
      <c r="K5159">
        <v>4926.6899999999996</v>
      </c>
      <c r="L5159" t="s">
        <v>16</v>
      </c>
      <c r="M5159" t="str">
        <f>IF(PatientData[[#This Row],[Age]]&lt;=30,"18-30",IF(PatientData[[#This Row],[Age]]&lt;=40,"31-40",IF(PatientData[[#This Row],[Age]]&lt;=50,"41-50",IF(PatientData[[#This Row],[Age]]&lt;=60,"51-60",IF(PatientData[[#This Row],[Age]]&lt;=70,"61-70",IF(PatientData[[#This Row],[Age]]&lt;=80,"71-80","80+"))))))</f>
        <v>41-50</v>
      </c>
    </row>
    <row r="5160" spans="1:13" x14ac:dyDescent="0.25">
      <c r="A5160" t="s">
        <v>5184</v>
      </c>
      <c r="B5160">
        <v>58</v>
      </c>
      <c r="C5160" t="s">
        <v>13</v>
      </c>
      <c r="D5160">
        <v>182</v>
      </c>
      <c r="E5160">
        <v>266.56454094846202</v>
      </c>
      <c r="F5160">
        <v>33.190730470142697</v>
      </c>
      <c r="G5160" t="s">
        <v>14</v>
      </c>
      <c r="H5160" t="s">
        <v>10051</v>
      </c>
      <c r="I5160" t="s">
        <v>15</v>
      </c>
      <c r="J5160">
        <v>7</v>
      </c>
      <c r="K5160">
        <v>10855.98</v>
      </c>
      <c r="L5160" t="s">
        <v>43</v>
      </c>
      <c r="M5160" t="str">
        <f>IF(PatientData[[#This Row],[Age]]&lt;=30,"18-30",IF(PatientData[[#This Row],[Age]]&lt;=40,"31-40",IF(PatientData[[#This Row],[Age]]&lt;=50,"41-50",IF(PatientData[[#This Row],[Age]]&lt;=60,"51-60",IF(PatientData[[#This Row],[Age]]&lt;=70,"61-70",IF(PatientData[[#This Row],[Age]]&lt;=80,"71-80","80+"))))))</f>
        <v>51-60</v>
      </c>
    </row>
    <row r="5161" spans="1:13" x14ac:dyDescent="0.25">
      <c r="A5161" t="s">
        <v>5185</v>
      </c>
      <c r="B5161">
        <v>23</v>
      </c>
      <c r="C5161" t="s">
        <v>13</v>
      </c>
      <c r="D5161">
        <v>137</v>
      </c>
      <c r="E5161">
        <v>217.06760871543401</v>
      </c>
      <c r="F5161">
        <v>27.829523571819198</v>
      </c>
      <c r="G5161" t="s">
        <v>14</v>
      </c>
      <c r="H5161" t="s">
        <v>19</v>
      </c>
      <c r="I5161" t="s">
        <v>28</v>
      </c>
      <c r="J5161">
        <v>5</v>
      </c>
      <c r="K5161" t="s">
        <v>10051</v>
      </c>
      <c r="L5161" t="s">
        <v>16</v>
      </c>
      <c r="M5161" t="str">
        <f>IF(PatientData[[#This Row],[Age]]&lt;=30,"18-30",IF(PatientData[[#This Row],[Age]]&lt;=40,"31-40",IF(PatientData[[#This Row],[Age]]&lt;=50,"41-50",IF(PatientData[[#This Row],[Age]]&lt;=60,"51-60",IF(PatientData[[#This Row],[Age]]&lt;=70,"61-70",IF(PatientData[[#This Row],[Age]]&lt;=80,"71-80","80+"))))))</f>
        <v>18-30</v>
      </c>
    </row>
    <row r="5162" spans="1:13" x14ac:dyDescent="0.25">
      <c r="A5162" t="s">
        <v>5186</v>
      </c>
      <c r="B5162">
        <v>50</v>
      </c>
      <c r="C5162" t="s">
        <v>13</v>
      </c>
      <c r="D5162">
        <v>104</v>
      </c>
      <c r="E5162">
        <v>235.44371827813799</v>
      </c>
      <c r="F5162">
        <v>20.519054899559698</v>
      </c>
      <c r="G5162" t="s">
        <v>18</v>
      </c>
      <c r="H5162" t="s">
        <v>19</v>
      </c>
      <c r="I5162" t="s">
        <v>15</v>
      </c>
      <c r="J5162">
        <v>0</v>
      </c>
      <c r="K5162">
        <v>7182.42</v>
      </c>
      <c r="L5162" t="s">
        <v>23</v>
      </c>
      <c r="M5162" t="str">
        <f>IF(PatientData[[#This Row],[Age]]&lt;=30,"18-30",IF(PatientData[[#This Row],[Age]]&lt;=40,"31-40",IF(PatientData[[#This Row],[Age]]&lt;=50,"41-50",IF(PatientData[[#This Row],[Age]]&lt;=60,"51-60",IF(PatientData[[#This Row],[Age]]&lt;=70,"61-70",IF(PatientData[[#This Row],[Age]]&lt;=80,"71-80","80+"))))))</f>
        <v>41-50</v>
      </c>
    </row>
    <row r="5163" spans="1:13" x14ac:dyDescent="0.25">
      <c r="A5163" t="s">
        <v>5187</v>
      </c>
      <c r="B5163">
        <v>53</v>
      </c>
      <c r="C5163" t="s">
        <v>13</v>
      </c>
      <c r="D5163">
        <v>127</v>
      </c>
      <c r="E5163">
        <v>195.564488317165</v>
      </c>
      <c r="F5163">
        <v>32.978109096051398</v>
      </c>
      <c r="G5163" t="s">
        <v>36</v>
      </c>
      <c r="H5163" t="s">
        <v>22</v>
      </c>
      <c r="I5163" t="s">
        <v>26</v>
      </c>
      <c r="J5163">
        <v>6</v>
      </c>
      <c r="K5163">
        <v>21341.91</v>
      </c>
      <c r="L5163" t="s">
        <v>16</v>
      </c>
      <c r="M5163" t="str">
        <f>IF(PatientData[[#This Row],[Age]]&lt;=30,"18-30",IF(PatientData[[#This Row],[Age]]&lt;=40,"31-40",IF(PatientData[[#This Row],[Age]]&lt;=50,"41-50",IF(PatientData[[#This Row],[Age]]&lt;=60,"51-60",IF(PatientData[[#This Row],[Age]]&lt;=70,"61-70",IF(PatientData[[#This Row],[Age]]&lt;=80,"71-80","80+"))))))</f>
        <v>51-60</v>
      </c>
    </row>
    <row r="5164" spans="1:13" x14ac:dyDescent="0.25">
      <c r="A5164" t="s">
        <v>5188</v>
      </c>
      <c r="B5164">
        <v>46</v>
      </c>
      <c r="C5164" t="s">
        <v>25</v>
      </c>
      <c r="D5164">
        <v>138</v>
      </c>
      <c r="E5164">
        <v>227.782040294735</v>
      </c>
      <c r="F5164">
        <v>25.5924327140639</v>
      </c>
      <c r="G5164" t="s">
        <v>36</v>
      </c>
      <c r="H5164" t="s">
        <v>22</v>
      </c>
      <c r="I5164" t="s">
        <v>26</v>
      </c>
      <c r="J5164">
        <v>3</v>
      </c>
      <c r="K5164">
        <v>26453.89</v>
      </c>
      <c r="L5164" t="s">
        <v>16</v>
      </c>
      <c r="M5164" t="str">
        <f>IF(PatientData[[#This Row],[Age]]&lt;=30,"18-30",IF(PatientData[[#This Row],[Age]]&lt;=40,"31-40",IF(PatientData[[#This Row],[Age]]&lt;=50,"41-50",IF(PatientData[[#This Row],[Age]]&lt;=60,"51-60",IF(PatientData[[#This Row],[Age]]&lt;=70,"61-70",IF(PatientData[[#This Row],[Age]]&lt;=80,"71-80","80+"))))))</f>
        <v>41-50</v>
      </c>
    </row>
    <row r="5165" spans="1:13" x14ac:dyDescent="0.25">
      <c r="A5165" t="s">
        <v>5189</v>
      </c>
      <c r="B5165">
        <v>43</v>
      </c>
      <c r="C5165" t="s">
        <v>25</v>
      </c>
      <c r="D5165">
        <v>126</v>
      </c>
      <c r="E5165">
        <v>231.526851858958</v>
      </c>
      <c r="F5165">
        <v>22.12044753472</v>
      </c>
      <c r="G5165" t="s">
        <v>36</v>
      </c>
      <c r="H5165" t="s">
        <v>19</v>
      </c>
      <c r="I5165" t="s">
        <v>26</v>
      </c>
      <c r="J5165">
        <v>5</v>
      </c>
      <c r="K5165">
        <v>19250.189999999999</v>
      </c>
      <c r="L5165" t="s">
        <v>23</v>
      </c>
      <c r="M5165" t="str">
        <f>IF(PatientData[[#This Row],[Age]]&lt;=30,"18-30",IF(PatientData[[#This Row],[Age]]&lt;=40,"31-40",IF(PatientData[[#This Row],[Age]]&lt;=50,"41-50",IF(PatientData[[#This Row],[Age]]&lt;=60,"51-60",IF(PatientData[[#This Row],[Age]]&lt;=70,"61-70",IF(PatientData[[#This Row],[Age]]&lt;=80,"71-80","80+"))))))</f>
        <v>41-50</v>
      </c>
    </row>
    <row r="5166" spans="1:13" x14ac:dyDescent="0.25">
      <c r="A5166" t="s">
        <v>5190</v>
      </c>
      <c r="B5166">
        <v>42</v>
      </c>
      <c r="C5166" t="s">
        <v>13</v>
      </c>
      <c r="D5166">
        <v>131</v>
      </c>
      <c r="E5166">
        <v>248.610461348016</v>
      </c>
      <c r="F5166">
        <v>25.995188747676998</v>
      </c>
      <c r="G5166" t="s">
        <v>36</v>
      </c>
      <c r="H5166" t="s">
        <v>22</v>
      </c>
      <c r="I5166" t="s">
        <v>15</v>
      </c>
      <c r="J5166">
        <v>8</v>
      </c>
      <c r="K5166">
        <v>6640.63</v>
      </c>
      <c r="L5166" t="s">
        <v>16</v>
      </c>
      <c r="M5166" t="str">
        <f>IF(PatientData[[#This Row],[Age]]&lt;=30,"18-30",IF(PatientData[[#This Row],[Age]]&lt;=40,"31-40",IF(PatientData[[#This Row],[Age]]&lt;=50,"41-50",IF(PatientData[[#This Row],[Age]]&lt;=60,"51-60",IF(PatientData[[#This Row],[Age]]&lt;=70,"61-70",IF(PatientData[[#This Row],[Age]]&lt;=80,"71-80","80+"))))))</f>
        <v>41-50</v>
      </c>
    </row>
    <row r="5167" spans="1:13" x14ac:dyDescent="0.25">
      <c r="A5167" t="s">
        <v>5191</v>
      </c>
      <c r="B5167">
        <v>60</v>
      </c>
      <c r="C5167" t="s">
        <v>13</v>
      </c>
      <c r="D5167">
        <v>90</v>
      </c>
      <c r="E5167">
        <v>220.60014128568699</v>
      </c>
      <c r="F5167">
        <v>25.153266366076402</v>
      </c>
      <c r="G5167" t="s">
        <v>14</v>
      </c>
      <c r="H5167" t="s">
        <v>19</v>
      </c>
      <c r="I5167" t="s">
        <v>28</v>
      </c>
      <c r="J5167">
        <v>3</v>
      </c>
      <c r="K5167">
        <v>5902.78</v>
      </c>
      <c r="L5167" t="s">
        <v>23</v>
      </c>
      <c r="M5167" t="str">
        <f>IF(PatientData[[#This Row],[Age]]&lt;=30,"18-30",IF(PatientData[[#This Row],[Age]]&lt;=40,"31-40",IF(PatientData[[#This Row],[Age]]&lt;=50,"41-50",IF(PatientData[[#This Row],[Age]]&lt;=60,"51-60",IF(PatientData[[#This Row],[Age]]&lt;=70,"61-70",IF(PatientData[[#This Row],[Age]]&lt;=80,"71-80","80+"))))))</f>
        <v>51-60</v>
      </c>
    </row>
    <row r="5168" spans="1:13" x14ac:dyDescent="0.25">
      <c r="A5168" t="s">
        <v>5192</v>
      </c>
      <c r="B5168">
        <v>67</v>
      </c>
      <c r="C5168" t="s">
        <v>25</v>
      </c>
      <c r="D5168">
        <v>119</v>
      </c>
      <c r="E5168">
        <v>256.554756137894</v>
      </c>
      <c r="F5168">
        <v>32.707064102131397</v>
      </c>
      <c r="G5168" t="s">
        <v>18</v>
      </c>
      <c r="H5168" t="s">
        <v>22</v>
      </c>
      <c r="I5168" t="s">
        <v>26</v>
      </c>
      <c r="J5168">
        <v>3</v>
      </c>
      <c r="K5168">
        <v>12403.29</v>
      </c>
      <c r="L5168" t="s">
        <v>23</v>
      </c>
      <c r="M5168" t="str">
        <f>IF(PatientData[[#This Row],[Age]]&lt;=30,"18-30",IF(PatientData[[#This Row],[Age]]&lt;=40,"31-40",IF(PatientData[[#This Row],[Age]]&lt;=50,"41-50",IF(PatientData[[#This Row],[Age]]&lt;=60,"51-60",IF(PatientData[[#This Row],[Age]]&lt;=70,"61-70",IF(PatientData[[#This Row],[Age]]&lt;=80,"71-80","80+"))))))</f>
        <v>61-70</v>
      </c>
    </row>
    <row r="5169" spans="1:13" x14ac:dyDescent="0.25">
      <c r="A5169" t="s">
        <v>5193</v>
      </c>
      <c r="B5169">
        <v>46</v>
      </c>
      <c r="C5169" t="s">
        <v>25</v>
      </c>
      <c r="D5169">
        <v>146</v>
      </c>
      <c r="E5169">
        <v>220.96903444241801</v>
      </c>
      <c r="F5169">
        <v>29.826179163989998</v>
      </c>
      <c r="G5169" t="s">
        <v>14</v>
      </c>
      <c r="H5169" t="s">
        <v>19</v>
      </c>
      <c r="I5169" t="s">
        <v>28</v>
      </c>
      <c r="J5169">
        <v>4</v>
      </c>
      <c r="K5169">
        <v>5838.18</v>
      </c>
      <c r="L5169" t="s">
        <v>16</v>
      </c>
      <c r="M5169" t="str">
        <f>IF(PatientData[[#This Row],[Age]]&lt;=30,"18-30",IF(PatientData[[#This Row],[Age]]&lt;=40,"31-40",IF(PatientData[[#This Row],[Age]]&lt;=50,"41-50",IF(PatientData[[#This Row],[Age]]&lt;=60,"51-60",IF(PatientData[[#This Row],[Age]]&lt;=70,"61-70",IF(PatientData[[#This Row],[Age]]&lt;=80,"71-80","80+"))))))</f>
        <v>41-50</v>
      </c>
    </row>
    <row r="5170" spans="1:13" x14ac:dyDescent="0.25">
      <c r="A5170" t="s">
        <v>5194</v>
      </c>
      <c r="B5170">
        <v>63</v>
      </c>
      <c r="C5170" t="s">
        <v>25</v>
      </c>
      <c r="D5170">
        <v>152</v>
      </c>
      <c r="E5170">
        <v>191.603444114322</v>
      </c>
      <c r="F5170">
        <v>20.6407845834425</v>
      </c>
      <c r="G5170" t="s">
        <v>14</v>
      </c>
      <c r="H5170" t="s">
        <v>19</v>
      </c>
      <c r="I5170" t="s">
        <v>15</v>
      </c>
      <c r="J5170">
        <v>0</v>
      </c>
      <c r="K5170">
        <v>5252.67</v>
      </c>
      <c r="L5170" t="s">
        <v>16</v>
      </c>
      <c r="M5170" t="str">
        <f>IF(PatientData[[#This Row],[Age]]&lt;=30,"18-30",IF(PatientData[[#This Row],[Age]]&lt;=40,"31-40",IF(PatientData[[#This Row],[Age]]&lt;=50,"41-50",IF(PatientData[[#This Row],[Age]]&lt;=60,"51-60",IF(PatientData[[#This Row],[Age]]&lt;=70,"61-70",IF(PatientData[[#This Row],[Age]]&lt;=80,"71-80","80+"))))))</f>
        <v>61-70</v>
      </c>
    </row>
    <row r="5171" spans="1:13" x14ac:dyDescent="0.25">
      <c r="A5171" t="s">
        <v>5195</v>
      </c>
      <c r="B5171">
        <v>44</v>
      </c>
      <c r="C5171" t="s">
        <v>25</v>
      </c>
      <c r="D5171">
        <v>106</v>
      </c>
      <c r="E5171">
        <v>213.151551526171</v>
      </c>
      <c r="F5171">
        <v>28.208941730899099</v>
      </c>
      <c r="G5171" t="s">
        <v>36</v>
      </c>
      <c r="H5171" t="s">
        <v>19</v>
      </c>
      <c r="I5171" t="s">
        <v>15</v>
      </c>
      <c r="J5171">
        <v>5</v>
      </c>
      <c r="K5171">
        <v>12195.04</v>
      </c>
      <c r="L5171" t="s">
        <v>16</v>
      </c>
      <c r="M5171" t="str">
        <f>IF(PatientData[[#This Row],[Age]]&lt;=30,"18-30",IF(PatientData[[#This Row],[Age]]&lt;=40,"31-40",IF(PatientData[[#This Row],[Age]]&lt;=50,"41-50",IF(PatientData[[#This Row],[Age]]&lt;=60,"51-60",IF(PatientData[[#This Row],[Age]]&lt;=70,"61-70",IF(PatientData[[#This Row],[Age]]&lt;=80,"71-80","80+"))))))</f>
        <v>41-50</v>
      </c>
    </row>
    <row r="5172" spans="1:13" x14ac:dyDescent="0.25">
      <c r="A5172" t="s">
        <v>5196</v>
      </c>
      <c r="B5172">
        <v>78</v>
      </c>
      <c r="C5172" t="s">
        <v>25</v>
      </c>
      <c r="D5172">
        <v>126</v>
      </c>
      <c r="E5172">
        <v>302.25204040770001</v>
      </c>
      <c r="F5172">
        <v>34.310982969527103</v>
      </c>
      <c r="G5172" t="s">
        <v>10051</v>
      </c>
      <c r="H5172" t="s">
        <v>22</v>
      </c>
      <c r="I5172" t="s">
        <v>26</v>
      </c>
      <c r="J5172">
        <v>1</v>
      </c>
      <c r="K5172">
        <v>20526.71</v>
      </c>
      <c r="L5172" t="s">
        <v>43</v>
      </c>
      <c r="M5172" t="str">
        <f>IF(PatientData[[#This Row],[Age]]&lt;=30,"18-30",IF(PatientData[[#This Row],[Age]]&lt;=40,"31-40",IF(PatientData[[#This Row],[Age]]&lt;=50,"41-50",IF(PatientData[[#This Row],[Age]]&lt;=60,"51-60",IF(PatientData[[#This Row],[Age]]&lt;=70,"61-70",IF(PatientData[[#This Row],[Age]]&lt;=80,"71-80","80+"))))))</f>
        <v>71-80</v>
      </c>
    </row>
    <row r="5173" spans="1:13" x14ac:dyDescent="0.25">
      <c r="A5173" t="s">
        <v>5197</v>
      </c>
      <c r="B5173">
        <v>51</v>
      </c>
      <c r="C5173" t="s">
        <v>25</v>
      </c>
      <c r="D5173">
        <v>136</v>
      </c>
      <c r="E5173">
        <v>232.62661272313801</v>
      </c>
      <c r="F5173">
        <v>28.369122504509001</v>
      </c>
      <c r="G5173" t="s">
        <v>14</v>
      </c>
      <c r="H5173" t="s">
        <v>10051</v>
      </c>
      <c r="I5173" t="s">
        <v>28</v>
      </c>
      <c r="J5173">
        <v>7</v>
      </c>
      <c r="K5173">
        <v>4601.96</v>
      </c>
      <c r="L5173" t="s">
        <v>16</v>
      </c>
      <c r="M5173" t="str">
        <f>IF(PatientData[[#This Row],[Age]]&lt;=30,"18-30",IF(PatientData[[#This Row],[Age]]&lt;=40,"31-40",IF(PatientData[[#This Row],[Age]]&lt;=50,"41-50",IF(PatientData[[#This Row],[Age]]&lt;=60,"51-60",IF(PatientData[[#This Row],[Age]]&lt;=70,"61-70",IF(PatientData[[#This Row],[Age]]&lt;=80,"71-80","80+"))))))</f>
        <v>51-60</v>
      </c>
    </row>
    <row r="5174" spans="1:13" x14ac:dyDescent="0.25">
      <c r="A5174" t="s">
        <v>5198</v>
      </c>
      <c r="B5174">
        <v>42</v>
      </c>
      <c r="C5174" t="s">
        <v>13</v>
      </c>
      <c r="D5174">
        <v>119</v>
      </c>
      <c r="E5174">
        <v>223.38798546851601</v>
      </c>
      <c r="F5174">
        <v>26.341098145380801</v>
      </c>
      <c r="G5174" t="s">
        <v>14</v>
      </c>
      <c r="H5174" t="s">
        <v>19</v>
      </c>
      <c r="I5174" t="s">
        <v>28</v>
      </c>
      <c r="J5174">
        <v>0</v>
      </c>
      <c r="K5174">
        <v>2655.82</v>
      </c>
      <c r="L5174" t="s">
        <v>16</v>
      </c>
      <c r="M5174" t="str">
        <f>IF(PatientData[[#This Row],[Age]]&lt;=30,"18-30",IF(PatientData[[#This Row],[Age]]&lt;=40,"31-40",IF(PatientData[[#This Row],[Age]]&lt;=50,"41-50",IF(PatientData[[#This Row],[Age]]&lt;=60,"51-60",IF(PatientData[[#This Row],[Age]]&lt;=70,"61-70",IF(PatientData[[#This Row],[Age]]&lt;=80,"71-80","80+"))))))</f>
        <v>41-50</v>
      </c>
    </row>
    <row r="5175" spans="1:13" x14ac:dyDescent="0.25">
      <c r="A5175" t="s">
        <v>5199</v>
      </c>
      <c r="B5175">
        <v>56</v>
      </c>
      <c r="C5175" t="s">
        <v>25</v>
      </c>
      <c r="D5175">
        <v>109</v>
      </c>
      <c r="E5175">
        <v>189.79454328266601</v>
      </c>
      <c r="F5175">
        <v>31.3236370924525</v>
      </c>
      <c r="G5175" t="s">
        <v>10051</v>
      </c>
      <c r="H5175" t="s">
        <v>22</v>
      </c>
      <c r="I5175" t="s">
        <v>15</v>
      </c>
      <c r="J5175">
        <v>1</v>
      </c>
      <c r="K5175">
        <v>7502.11</v>
      </c>
      <c r="L5175" t="s">
        <v>10051</v>
      </c>
      <c r="M5175" t="str">
        <f>IF(PatientData[[#This Row],[Age]]&lt;=30,"18-30",IF(PatientData[[#This Row],[Age]]&lt;=40,"31-40",IF(PatientData[[#This Row],[Age]]&lt;=50,"41-50",IF(PatientData[[#This Row],[Age]]&lt;=60,"51-60",IF(PatientData[[#This Row],[Age]]&lt;=70,"61-70",IF(PatientData[[#This Row],[Age]]&lt;=80,"71-80","80+"))))))</f>
        <v>51-60</v>
      </c>
    </row>
    <row r="5176" spans="1:13" x14ac:dyDescent="0.25">
      <c r="A5176" t="s">
        <v>5200</v>
      </c>
      <c r="B5176">
        <v>57</v>
      </c>
      <c r="C5176" t="s">
        <v>13</v>
      </c>
      <c r="D5176">
        <v>149</v>
      </c>
      <c r="E5176">
        <v>235.023429958294</v>
      </c>
      <c r="F5176">
        <v>23.272917754445501</v>
      </c>
      <c r="G5176" t="s">
        <v>36</v>
      </c>
      <c r="H5176" t="s">
        <v>22</v>
      </c>
      <c r="I5176" t="s">
        <v>15</v>
      </c>
      <c r="J5176">
        <v>8</v>
      </c>
      <c r="K5176">
        <v>16131.97</v>
      </c>
      <c r="L5176" t="s">
        <v>16</v>
      </c>
      <c r="M5176" t="str">
        <f>IF(PatientData[[#This Row],[Age]]&lt;=30,"18-30",IF(PatientData[[#This Row],[Age]]&lt;=40,"31-40",IF(PatientData[[#This Row],[Age]]&lt;=50,"41-50",IF(PatientData[[#This Row],[Age]]&lt;=60,"51-60",IF(PatientData[[#This Row],[Age]]&lt;=70,"61-70",IF(PatientData[[#This Row],[Age]]&lt;=80,"71-80","80+"))))))</f>
        <v>51-60</v>
      </c>
    </row>
    <row r="5177" spans="1:13" x14ac:dyDescent="0.25">
      <c r="A5177" t="s">
        <v>5201</v>
      </c>
      <c r="B5177">
        <v>49</v>
      </c>
      <c r="C5177" t="s">
        <v>25</v>
      </c>
      <c r="D5177">
        <v>113</v>
      </c>
      <c r="E5177">
        <v>244.453737156118</v>
      </c>
      <c r="F5177">
        <v>24.9220716227161</v>
      </c>
      <c r="G5177" t="s">
        <v>14</v>
      </c>
      <c r="H5177" t="s">
        <v>19</v>
      </c>
      <c r="I5177" t="s">
        <v>28</v>
      </c>
      <c r="J5177">
        <v>3</v>
      </c>
      <c r="K5177">
        <v>4404.41</v>
      </c>
      <c r="L5177" t="s">
        <v>16</v>
      </c>
      <c r="M5177" t="str">
        <f>IF(PatientData[[#This Row],[Age]]&lt;=30,"18-30",IF(PatientData[[#This Row],[Age]]&lt;=40,"31-40",IF(PatientData[[#This Row],[Age]]&lt;=50,"41-50",IF(PatientData[[#This Row],[Age]]&lt;=60,"51-60",IF(PatientData[[#This Row],[Age]]&lt;=70,"61-70",IF(PatientData[[#This Row],[Age]]&lt;=80,"71-80","80+"))))))</f>
        <v>41-50</v>
      </c>
    </row>
    <row r="5178" spans="1:13" x14ac:dyDescent="0.25">
      <c r="A5178" t="s">
        <v>5202</v>
      </c>
      <c r="B5178">
        <v>43</v>
      </c>
      <c r="C5178" t="s">
        <v>25</v>
      </c>
      <c r="D5178">
        <v>140</v>
      </c>
      <c r="E5178">
        <v>290.70178610847699</v>
      </c>
      <c r="F5178">
        <v>29.790567700595201</v>
      </c>
      <c r="G5178" t="s">
        <v>14</v>
      </c>
      <c r="H5178" t="s">
        <v>22</v>
      </c>
      <c r="I5178" t="s">
        <v>15</v>
      </c>
      <c r="J5178">
        <v>1</v>
      </c>
      <c r="K5178">
        <v>7392.96</v>
      </c>
      <c r="L5178" t="s">
        <v>16</v>
      </c>
      <c r="M5178" t="str">
        <f>IF(PatientData[[#This Row],[Age]]&lt;=30,"18-30",IF(PatientData[[#This Row],[Age]]&lt;=40,"31-40",IF(PatientData[[#This Row],[Age]]&lt;=50,"41-50",IF(PatientData[[#This Row],[Age]]&lt;=60,"51-60",IF(PatientData[[#This Row],[Age]]&lt;=70,"61-70",IF(PatientData[[#This Row],[Age]]&lt;=80,"71-80","80+"))))))</f>
        <v>41-50</v>
      </c>
    </row>
    <row r="5179" spans="1:13" x14ac:dyDescent="0.25">
      <c r="A5179" t="s">
        <v>5203</v>
      </c>
      <c r="B5179">
        <v>50</v>
      </c>
      <c r="C5179" t="s">
        <v>13</v>
      </c>
      <c r="D5179">
        <v>118</v>
      </c>
      <c r="E5179">
        <v>207.914784595171</v>
      </c>
      <c r="F5179">
        <v>28.404756244289899</v>
      </c>
      <c r="G5179" t="s">
        <v>14</v>
      </c>
      <c r="H5179" t="s">
        <v>19</v>
      </c>
      <c r="I5179" t="s">
        <v>28</v>
      </c>
      <c r="J5179">
        <v>2</v>
      </c>
      <c r="K5179">
        <v>4842.79</v>
      </c>
      <c r="L5179" t="s">
        <v>16</v>
      </c>
      <c r="M5179" t="str">
        <f>IF(PatientData[[#This Row],[Age]]&lt;=30,"18-30",IF(PatientData[[#This Row],[Age]]&lt;=40,"31-40",IF(PatientData[[#This Row],[Age]]&lt;=50,"41-50",IF(PatientData[[#This Row],[Age]]&lt;=60,"51-60",IF(PatientData[[#This Row],[Age]]&lt;=70,"61-70",IF(PatientData[[#This Row],[Age]]&lt;=80,"71-80","80+"))))))</f>
        <v>41-50</v>
      </c>
    </row>
    <row r="5180" spans="1:13" x14ac:dyDescent="0.25">
      <c r="A5180" t="s">
        <v>5204</v>
      </c>
      <c r="B5180">
        <v>78</v>
      </c>
      <c r="C5180" t="s">
        <v>25</v>
      </c>
      <c r="D5180">
        <v>143</v>
      </c>
      <c r="E5180">
        <v>183.297883266322</v>
      </c>
      <c r="F5180">
        <v>21.7951199535289</v>
      </c>
      <c r="G5180" t="s">
        <v>36</v>
      </c>
      <c r="H5180" t="s">
        <v>19</v>
      </c>
      <c r="I5180" t="s">
        <v>26</v>
      </c>
      <c r="J5180">
        <v>10</v>
      </c>
      <c r="K5180">
        <v>22025.34</v>
      </c>
      <c r="L5180" t="s">
        <v>23</v>
      </c>
      <c r="M5180" t="str">
        <f>IF(PatientData[[#This Row],[Age]]&lt;=30,"18-30",IF(PatientData[[#This Row],[Age]]&lt;=40,"31-40",IF(PatientData[[#This Row],[Age]]&lt;=50,"41-50",IF(PatientData[[#This Row],[Age]]&lt;=60,"51-60",IF(PatientData[[#This Row],[Age]]&lt;=70,"61-70",IF(PatientData[[#This Row],[Age]]&lt;=80,"71-80","80+"))))))</f>
        <v>71-80</v>
      </c>
    </row>
    <row r="5181" spans="1:13" x14ac:dyDescent="0.25">
      <c r="A5181" t="s">
        <v>5205</v>
      </c>
      <c r="B5181">
        <v>63</v>
      </c>
      <c r="C5181" t="s">
        <v>13</v>
      </c>
      <c r="D5181">
        <v>95</v>
      </c>
      <c r="E5181">
        <v>224.91183405004301</v>
      </c>
      <c r="F5181">
        <v>34.823803367626603</v>
      </c>
      <c r="G5181" t="s">
        <v>18</v>
      </c>
      <c r="H5181" t="s">
        <v>19</v>
      </c>
      <c r="I5181" t="s">
        <v>28</v>
      </c>
      <c r="J5181">
        <v>4</v>
      </c>
      <c r="K5181">
        <v>2881.83</v>
      </c>
      <c r="L5181" t="s">
        <v>16</v>
      </c>
      <c r="M5181" t="str">
        <f>IF(PatientData[[#This Row],[Age]]&lt;=30,"18-30",IF(PatientData[[#This Row],[Age]]&lt;=40,"31-40",IF(PatientData[[#This Row],[Age]]&lt;=50,"41-50",IF(PatientData[[#This Row],[Age]]&lt;=60,"51-60",IF(PatientData[[#This Row],[Age]]&lt;=70,"61-70",IF(PatientData[[#This Row],[Age]]&lt;=80,"71-80","80+"))))))</f>
        <v>61-70</v>
      </c>
    </row>
    <row r="5182" spans="1:13" x14ac:dyDescent="0.25">
      <c r="A5182" t="s">
        <v>5206</v>
      </c>
      <c r="B5182">
        <v>57</v>
      </c>
      <c r="C5182" t="s">
        <v>13</v>
      </c>
      <c r="D5182">
        <v>139</v>
      </c>
      <c r="E5182">
        <v>178.17157410921999</v>
      </c>
      <c r="F5182">
        <v>31.344820425354701</v>
      </c>
      <c r="G5182" t="s">
        <v>36</v>
      </c>
      <c r="H5182" t="s">
        <v>19</v>
      </c>
      <c r="I5182" t="s">
        <v>15</v>
      </c>
      <c r="J5182">
        <v>9</v>
      </c>
      <c r="K5182">
        <v>14134.63</v>
      </c>
      <c r="L5182" t="s">
        <v>20</v>
      </c>
      <c r="M5182" t="str">
        <f>IF(PatientData[[#This Row],[Age]]&lt;=30,"18-30",IF(PatientData[[#This Row],[Age]]&lt;=40,"31-40",IF(PatientData[[#This Row],[Age]]&lt;=50,"41-50",IF(PatientData[[#This Row],[Age]]&lt;=60,"51-60",IF(PatientData[[#This Row],[Age]]&lt;=70,"61-70",IF(PatientData[[#This Row],[Age]]&lt;=80,"71-80","80+"))))))</f>
        <v>51-60</v>
      </c>
    </row>
    <row r="5183" spans="1:13" x14ac:dyDescent="0.25">
      <c r="A5183" t="s">
        <v>5207</v>
      </c>
      <c r="B5183">
        <v>40</v>
      </c>
      <c r="C5183" t="s">
        <v>13</v>
      </c>
      <c r="D5183">
        <v>100</v>
      </c>
      <c r="E5183">
        <v>225.88358327352</v>
      </c>
      <c r="F5183">
        <v>21.493671503053999</v>
      </c>
      <c r="G5183" t="s">
        <v>14</v>
      </c>
      <c r="H5183" t="s">
        <v>22</v>
      </c>
      <c r="I5183" t="s">
        <v>15</v>
      </c>
      <c r="J5183">
        <v>2</v>
      </c>
      <c r="K5183">
        <v>12190.63</v>
      </c>
      <c r="L5183" t="s">
        <v>23</v>
      </c>
      <c r="M5183" t="str">
        <f>IF(PatientData[[#This Row],[Age]]&lt;=30,"18-30",IF(PatientData[[#This Row],[Age]]&lt;=40,"31-40",IF(PatientData[[#This Row],[Age]]&lt;=50,"41-50",IF(PatientData[[#This Row],[Age]]&lt;=60,"51-60",IF(PatientData[[#This Row],[Age]]&lt;=70,"61-70",IF(PatientData[[#This Row],[Age]]&lt;=80,"71-80","80+"))))))</f>
        <v>31-40</v>
      </c>
    </row>
    <row r="5184" spans="1:13" x14ac:dyDescent="0.25">
      <c r="A5184" t="s">
        <v>5208</v>
      </c>
      <c r="B5184">
        <v>70</v>
      </c>
      <c r="C5184" t="s">
        <v>25</v>
      </c>
      <c r="D5184">
        <v>120</v>
      </c>
      <c r="E5184">
        <v>229.69679463355999</v>
      </c>
      <c r="F5184">
        <v>27.460064956754898</v>
      </c>
      <c r="G5184" t="s">
        <v>14</v>
      </c>
      <c r="H5184" t="s">
        <v>22</v>
      </c>
      <c r="I5184" t="s">
        <v>15</v>
      </c>
      <c r="J5184">
        <v>1</v>
      </c>
      <c r="K5184">
        <v>7532.96</v>
      </c>
      <c r="L5184" t="s">
        <v>23</v>
      </c>
      <c r="M5184" t="str">
        <f>IF(PatientData[[#This Row],[Age]]&lt;=30,"18-30",IF(PatientData[[#This Row],[Age]]&lt;=40,"31-40",IF(PatientData[[#This Row],[Age]]&lt;=50,"41-50",IF(PatientData[[#This Row],[Age]]&lt;=60,"51-60",IF(PatientData[[#This Row],[Age]]&lt;=70,"61-70",IF(PatientData[[#This Row],[Age]]&lt;=80,"71-80","80+"))))))</f>
        <v>61-70</v>
      </c>
    </row>
    <row r="5185" spans="1:13" x14ac:dyDescent="0.25">
      <c r="A5185" t="s">
        <v>5209</v>
      </c>
      <c r="B5185">
        <v>40</v>
      </c>
      <c r="C5185" t="s">
        <v>13</v>
      </c>
      <c r="D5185">
        <v>90</v>
      </c>
      <c r="E5185">
        <v>183.09368767993701</v>
      </c>
      <c r="F5185">
        <v>26.376077088044301</v>
      </c>
      <c r="G5185" t="s">
        <v>36</v>
      </c>
      <c r="H5185" t="s">
        <v>19</v>
      </c>
      <c r="I5185" t="s">
        <v>15</v>
      </c>
      <c r="J5185">
        <v>4</v>
      </c>
      <c r="K5185">
        <v>7090.97</v>
      </c>
      <c r="L5185" t="s">
        <v>16</v>
      </c>
      <c r="M5185" t="str">
        <f>IF(PatientData[[#This Row],[Age]]&lt;=30,"18-30",IF(PatientData[[#This Row],[Age]]&lt;=40,"31-40",IF(PatientData[[#This Row],[Age]]&lt;=50,"41-50",IF(PatientData[[#This Row],[Age]]&lt;=60,"51-60",IF(PatientData[[#This Row],[Age]]&lt;=70,"61-70",IF(PatientData[[#This Row],[Age]]&lt;=80,"71-80","80+"))))))</f>
        <v>31-40</v>
      </c>
    </row>
    <row r="5186" spans="1:13" x14ac:dyDescent="0.25">
      <c r="A5186" t="s">
        <v>5210</v>
      </c>
      <c r="B5186">
        <v>66</v>
      </c>
      <c r="C5186" t="s">
        <v>25</v>
      </c>
      <c r="D5186">
        <v>111</v>
      </c>
      <c r="E5186">
        <v>174.73793333010801</v>
      </c>
      <c r="F5186">
        <v>30.466429249033698</v>
      </c>
      <c r="G5186" t="s">
        <v>18</v>
      </c>
      <c r="H5186" t="s">
        <v>19</v>
      </c>
      <c r="I5186" t="s">
        <v>15</v>
      </c>
      <c r="J5186">
        <v>3</v>
      </c>
      <c r="K5186">
        <v>4429.12</v>
      </c>
      <c r="L5186" t="s">
        <v>23</v>
      </c>
      <c r="M5186" t="str">
        <f>IF(PatientData[[#This Row],[Age]]&lt;=30,"18-30",IF(PatientData[[#This Row],[Age]]&lt;=40,"31-40",IF(PatientData[[#This Row],[Age]]&lt;=50,"41-50",IF(PatientData[[#This Row],[Age]]&lt;=60,"51-60",IF(PatientData[[#This Row],[Age]]&lt;=70,"61-70",IF(PatientData[[#This Row],[Age]]&lt;=80,"71-80","80+"))))))</f>
        <v>61-70</v>
      </c>
    </row>
    <row r="5187" spans="1:13" x14ac:dyDescent="0.25">
      <c r="A5187" t="s">
        <v>5211</v>
      </c>
      <c r="B5187">
        <v>36</v>
      </c>
      <c r="C5187" t="s">
        <v>13</v>
      </c>
      <c r="D5187">
        <v>139</v>
      </c>
      <c r="E5187">
        <v>232.937873199005</v>
      </c>
      <c r="F5187">
        <v>29.0416868945332</v>
      </c>
      <c r="G5187" t="s">
        <v>14</v>
      </c>
      <c r="H5187" t="s">
        <v>19</v>
      </c>
      <c r="I5187" t="s">
        <v>15</v>
      </c>
      <c r="J5187">
        <v>4</v>
      </c>
      <c r="K5187">
        <v>5682.55</v>
      </c>
      <c r="L5187" t="s">
        <v>23</v>
      </c>
      <c r="M5187" t="str">
        <f>IF(PatientData[[#This Row],[Age]]&lt;=30,"18-30",IF(PatientData[[#This Row],[Age]]&lt;=40,"31-40",IF(PatientData[[#This Row],[Age]]&lt;=50,"41-50",IF(PatientData[[#This Row],[Age]]&lt;=60,"51-60",IF(PatientData[[#This Row],[Age]]&lt;=70,"61-70",IF(PatientData[[#This Row],[Age]]&lt;=80,"71-80","80+"))))))</f>
        <v>31-40</v>
      </c>
    </row>
    <row r="5188" spans="1:13" x14ac:dyDescent="0.25">
      <c r="A5188" t="s">
        <v>5212</v>
      </c>
      <c r="B5188">
        <v>50</v>
      </c>
      <c r="C5188" t="s">
        <v>25</v>
      </c>
      <c r="D5188">
        <v>128</v>
      </c>
      <c r="E5188">
        <v>161.93641331764599</v>
      </c>
      <c r="F5188">
        <v>37.496899055914398</v>
      </c>
      <c r="G5188" t="s">
        <v>36</v>
      </c>
      <c r="H5188" t="s">
        <v>19</v>
      </c>
      <c r="I5188" t="s">
        <v>15</v>
      </c>
      <c r="J5188">
        <v>4</v>
      </c>
      <c r="K5188">
        <v>7793.11</v>
      </c>
      <c r="L5188" t="s">
        <v>16</v>
      </c>
      <c r="M5188" t="str">
        <f>IF(PatientData[[#This Row],[Age]]&lt;=30,"18-30",IF(PatientData[[#This Row],[Age]]&lt;=40,"31-40",IF(PatientData[[#This Row],[Age]]&lt;=50,"41-50",IF(PatientData[[#This Row],[Age]]&lt;=60,"51-60",IF(PatientData[[#This Row],[Age]]&lt;=70,"61-70",IF(PatientData[[#This Row],[Age]]&lt;=80,"71-80","80+"))))))</f>
        <v>41-50</v>
      </c>
    </row>
    <row r="5189" spans="1:13" x14ac:dyDescent="0.25">
      <c r="A5189" t="s">
        <v>5213</v>
      </c>
      <c r="B5189">
        <v>45</v>
      </c>
      <c r="C5189" t="s">
        <v>25</v>
      </c>
      <c r="D5189" t="s">
        <v>10051</v>
      </c>
      <c r="E5189">
        <v>199.84911413695701</v>
      </c>
      <c r="F5189">
        <v>35.8511262999561</v>
      </c>
      <c r="G5189" t="s">
        <v>18</v>
      </c>
      <c r="H5189" t="s">
        <v>22</v>
      </c>
      <c r="I5189" t="s">
        <v>26</v>
      </c>
      <c r="J5189">
        <v>2</v>
      </c>
      <c r="K5189">
        <v>16120.19</v>
      </c>
      <c r="L5189" t="s">
        <v>10051</v>
      </c>
      <c r="M5189" t="str">
        <f>IF(PatientData[[#This Row],[Age]]&lt;=30,"18-30",IF(PatientData[[#This Row],[Age]]&lt;=40,"31-40",IF(PatientData[[#This Row],[Age]]&lt;=50,"41-50",IF(PatientData[[#This Row],[Age]]&lt;=60,"51-60",IF(PatientData[[#This Row],[Age]]&lt;=70,"61-70",IF(PatientData[[#This Row],[Age]]&lt;=80,"71-80","80+"))))))</f>
        <v>41-50</v>
      </c>
    </row>
    <row r="5190" spans="1:13" x14ac:dyDescent="0.25">
      <c r="A5190" t="s">
        <v>5214</v>
      </c>
      <c r="B5190">
        <v>34</v>
      </c>
      <c r="C5190" t="s">
        <v>13</v>
      </c>
      <c r="D5190">
        <v>139</v>
      </c>
      <c r="E5190">
        <v>254.614588008684</v>
      </c>
      <c r="F5190">
        <v>29.9564895765693</v>
      </c>
      <c r="G5190" t="s">
        <v>36</v>
      </c>
      <c r="H5190" t="s">
        <v>22</v>
      </c>
      <c r="I5190" t="s">
        <v>26</v>
      </c>
      <c r="J5190">
        <v>6</v>
      </c>
      <c r="K5190">
        <v>10771.25</v>
      </c>
      <c r="L5190" t="s">
        <v>20</v>
      </c>
      <c r="M5190" t="str">
        <f>IF(PatientData[[#This Row],[Age]]&lt;=30,"18-30",IF(PatientData[[#This Row],[Age]]&lt;=40,"31-40",IF(PatientData[[#This Row],[Age]]&lt;=50,"41-50",IF(PatientData[[#This Row],[Age]]&lt;=60,"51-60",IF(PatientData[[#This Row],[Age]]&lt;=70,"61-70",IF(PatientData[[#This Row],[Age]]&lt;=80,"71-80","80+"))))))</f>
        <v>31-40</v>
      </c>
    </row>
    <row r="5191" spans="1:13" x14ac:dyDescent="0.25">
      <c r="A5191" t="s">
        <v>5215</v>
      </c>
      <c r="B5191">
        <v>40</v>
      </c>
      <c r="C5191" t="s">
        <v>13</v>
      </c>
      <c r="D5191">
        <v>103</v>
      </c>
      <c r="E5191">
        <v>156.171577872238</v>
      </c>
      <c r="F5191">
        <v>28.1479591307532</v>
      </c>
      <c r="G5191" t="s">
        <v>36</v>
      </c>
      <c r="H5191" t="s">
        <v>19</v>
      </c>
      <c r="I5191" t="s">
        <v>15</v>
      </c>
      <c r="J5191">
        <v>5</v>
      </c>
      <c r="K5191">
        <v>10837.19</v>
      </c>
      <c r="L5191" t="s">
        <v>20</v>
      </c>
      <c r="M5191" t="str">
        <f>IF(PatientData[[#This Row],[Age]]&lt;=30,"18-30",IF(PatientData[[#This Row],[Age]]&lt;=40,"31-40",IF(PatientData[[#This Row],[Age]]&lt;=50,"41-50",IF(PatientData[[#This Row],[Age]]&lt;=60,"51-60",IF(PatientData[[#This Row],[Age]]&lt;=70,"61-70",IF(PatientData[[#This Row],[Age]]&lt;=80,"71-80","80+"))))))</f>
        <v>31-40</v>
      </c>
    </row>
    <row r="5192" spans="1:13" x14ac:dyDescent="0.25">
      <c r="A5192" t="s">
        <v>5216</v>
      </c>
      <c r="B5192">
        <v>84</v>
      </c>
      <c r="C5192" t="s">
        <v>25</v>
      </c>
      <c r="D5192" t="s">
        <v>10051</v>
      </c>
      <c r="E5192">
        <v>189.27739850274699</v>
      </c>
      <c r="F5192">
        <v>23.732707133348399</v>
      </c>
      <c r="G5192" t="s">
        <v>14</v>
      </c>
      <c r="H5192" t="s">
        <v>19</v>
      </c>
      <c r="I5192" t="s">
        <v>28</v>
      </c>
      <c r="J5192">
        <v>4</v>
      </c>
      <c r="K5192">
        <v>4776.2299999999996</v>
      </c>
      <c r="L5192" t="s">
        <v>20</v>
      </c>
      <c r="M5192" t="str">
        <f>IF(PatientData[[#This Row],[Age]]&lt;=30,"18-30",IF(PatientData[[#This Row],[Age]]&lt;=40,"31-40",IF(PatientData[[#This Row],[Age]]&lt;=50,"41-50",IF(PatientData[[#This Row],[Age]]&lt;=60,"51-60",IF(PatientData[[#This Row],[Age]]&lt;=70,"61-70",IF(PatientData[[#This Row],[Age]]&lt;=80,"71-80","80+"))))))</f>
        <v>80+</v>
      </c>
    </row>
    <row r="5193" spans="1:13" x14ac:dyDescent="0.25">
      <c r="A5193" t="s">
        <v>5217</v>
      </c>
      <c r="B5193">
        <v>66</v>
      </c>
      <c r="C5193" t="s">
        <v>25</v>
      </c>
      <c r="D5193">
        <v>113</v>
      </c>
      <c r="E5193">
        <v>192.95077032752101</v>
      </c>
      <c r="F5193">
        <v>23.687232017006501</v>
      </c>
      <c r="G5193" t="s">
        <v>14</v>
      </c>
      <c r="H5193" t="s">
        <v>19</v>
      </c>
      <c r="I5193" t="s">
        <v>28</v>
      </c>
      <c r="J5193">
        <v>4</v>
      </c>
      <c r="K5193">
        <v>5562.46</v>
      </c>
      <c r="L5193" t="s">
        <v>43</v>
      </c>
      <c r="M5193" t="str">
        <f>IF(PatientData[[#This Row],[Age]]&lt;=30,"18-30",IF(PatientData[[#This Row],[Age]]&lt;=40,"31-40",IF(PatientData[[#This Row],[Age]]&lt;=50,"41-50",IF(PatientData[[#This Row],[Age]]&lt;=60,"51-60",IF(PatientData[[#This Row],[Age]]&lt;=70,"61-70",IF(PatientData[[#This Row],[Age]]&lt;=80,"71-80","80+"))))))</f>
        <v>61-70</v>
      </c>
    </row>
    <row r="5194" spans="1:13" x14ac:dyDescent="0.25">
      <c r="A5194" t="s">
        <v>5218</v>
      </c>
      <c r="B5194">
        <v>54</v>
      </c>
      <c r="C5194" t="s">
        <v>25</v>
      </c>
      <c r="D5194">
        <v>112</v>
      </c>
      <c r="E5194">
        <v>258.42126291249701</v>
      </c>
      <c r="F5194">
        <v>34.407873952771901</v>
      </c>
      <c r="G5194" t="s">
        <v>14</v>
      </c>
      <c r="H5194" t="s">
        <v>22</v>
      </c>
      <c r="I5194" t="s">
        <v>15</v>
      </c>
      <c r="J5194">
        <v>2</v>
      </c>
      <c r="K5194">
        <v>6562.16</v>
      </c>
      <c r="L5194" t="s">
        <v>16</v>
      </c>
      <c r="M5194" t="str">
        <f>IF(PatientData[[#This Row],[Age]]&lt;=30,"18-30",IF(PatientData[[#This Row],[Age]]&lt;=40,"31-40",IF(PatientData[[#This Row],[Age]]&lt;=50,"41-50",IF(PatientData[[#This Row],[Age]]&lt;=60,"51-60",IF(PatientData[[#This Row],[Age]]&lt;=70,"61-70",IF(PatientData[[#This Row],[Age]]&lt;=80,"71-80","80+"))))))</f>
        <v>51-60</v>
      </c>
    </row>
    <row r="5195" spans="1:13" x14ac:dyDescent="0.25">
      <c r="A5195" t="s">
        <v>5219</v>
      </c>
      <c r="B5195">
        <v>61</v>
      </c>
      <c r="C5195" t="s">
        <v>25</v>
      </c>
      <c r="D5195">
        <v>174</v>
      </c>
      <c r="E5195">
        <v>223.65759612840901</v>
      </c>
      <c r="F5195">
        <v>24.7577495451511</v>
      </c>
      <c r="G5195" t="s">
        <v>36</v>
      </c>
      <c r="H5195" t="s">
        <v>19</v>
      </c>
      <c r="I5195" t="s">
        <v>26</v>
      </c>
      <c r="J5195">
        <v>5</v>
      </c>
      <c r="K5195">
        <v>12148.55</v>
      </c>
      <c r="L5195" t="s">
        <v>43</v>
      </c>
      <c r="M5195" t="str">
        <f>IF(PatientData[[#This Row],[Age]]&lt;=30,"18-30",IF(PatientData[[#This Row],[Age]]&lt;=40,"31-40",IF(PatientData[[#This Row],[Age]]&lt;=50,"41-50",IF(PatientData[[#This Row],[Age]]&lt;=60,"51-60",IF(PatientData[[#This Row],[Age]]&lt;=70,"61-70",IF(PatientData[[#This Row],[Age]]&lt;=80,"71-80","80+"))))))</f>
        <v>61-70</v>
      </c>
    </row>
    <row r="5196" spans="1:13" x14ac:dyDescent="0.25">
      <c r="A5196" t="s">
        <v>5220</v>
      </c>
      <c r="B5196">
        <v>74</v>
      </c>
      <c r="C5196" t="s">
        <v>13</v>
      </c>
      <c r="D5196">
        <v>151</v>
      </c>
      <c r="E5196" t="s">
        <v>10051</v>
      </c>
      <c r="F5196">
        <v>17.261346158545098</v>
      </c>
      <c r="G5196" t="s">
        <v>36</v>
      </c>
      <c r="H5196" t="s">
        <v>19</v>
      </c>
      <c r="I5196" t="s">
        <v>15</v>
      </c>
      <c r="J5196">
        <v>3</v>
      </c>
      <c r="K5196">
        <v>12419.63</v>
      </c>
      <c r="L5196" t="s">
        <v>16</v>
      </c>
      <c r="M5196" t="str">
        <f>IF(PatientData[[#This Row],[Age]]&lt;=30,"18-30",IF(PatientData[[#This Row],[Age]]&lt;=40,"31-40",IF(PatientData[[#This Row],[Age]]&lt;=50,"41-50",IF(PatientData[[#This Row],[Age]]&lt;=60,"51-60",IF(PatientData[[#This Row],[Age]]&lt;=70,"61-70",IF(PatientData[[#This Row],[Age]]&lt;=80,"71-80","80+"))))))</f>
        <v>71-80</v>
      </c>
    </row>
    <row r="5197" spans="1:13" x14ac:dyDescent="0.25">
      <c r="A5197" t="s">
        <v>5221</v>
      </c>
      <c r="B5197">
        <v>67</v>
      </c>
      <c r="C5197" t="s">
        <v>13</v>
      </c>
      <c r="D5197">
        <v>133</v>
      </c>
      <c r="E5197">
        <v>201.98933632274</v>
      </c>
      <c r="F5197">
        <v>40.488628155470998</v>
      </c>
      <c r="G5197" t="s">
        <v>36</v>
      </c>
      <c r="H5197" t="s">
        <v>19</v>
      </c>
      <c r="I5197" t="s">
        <v>15</v>
      </c>
      <c r="J5197">
        <v>6</v>
      </c>
      <c r="K5197">
        <v>10274.540000000001</v>
      </c>
      <c r="L5197" t="s">
        <v>16</v>
      </c>
      <c r="M5197" t="str">
        <f>IF(PatientData[[#This Row],[Age]]&lt;=30,"18-30",IF(PatientData[[#This Row],[Age]]&lt;=40,"31-40",IF(PatientData[[#This Row],[Age]]&lt;=50,"41-50",IF(PatientData[[#This Row],[Age]]&lt;=60,"51-60",IF(PatientData[[#This Row],[Age]]&lt;=70,"61-70",IF(PatientData[[#This Row],[Age]]&lt;=80,"71-80","80+"))))))</f>
        <v>61-70</v>
      </c>
    </row>
    <row r="5198" spans="1:13" x14ac:dyDescent="0.25">
      <c r="A5198" t="s">
        <v>5222</v>
      </c>
      <c r="B5198">
        <v>62</v>
      </c>
      <c r="C5198" t="s">
        <v>13</v>
      </c>
      <c r="D5198">
        <v>117</v>
      </c>
      <c r="E5198">
        <v>241.921144483517</v>
      </c>
      <c r="F5198">
        <v>20.398822920386799</v>
      </c>
      <c r="G5198" t="s">
        <v>36</v>
      </c>
      <c r="H5198" t="s">
        <v>19</v>
      </c>
      <c r="I5198" t="s">
        <v>15</v>
      </c>
      <c r="J5198">
        <v>3</v>
      </c>
      <c r="K5198">
        <v>3354.49</v>
      </c>
      <c r="L5198" t="s">
        <v>20</v>
      </c>
      <c r="M5198" t="str">
        <f>IF(PatientData[[#This Row],[Age]]&lt;=30,"18-30",IF(PatientData[[#This Row],[Age]]&lt;=40,"31-40",IF(PatientData[[#This Row],[Age]]&lt;=50,"41-50",IF(PatientData[[#This Row],[Age]]&lt;=60,"51-60",IF(PatientData[[#This Row],[Age]]&lt;=70,"61-70",IF(PatientData[[#This Row],[Age]]&lt;=80,"71-80","80+"))))))</f>
        <v>61-70</v>
      </c>
    </row>
    <row r="5199" spans="1:13" x14ac:dyDescent="0.25">
      <c r="A5199" t="s">
        <v>5223</v>
      </c>
      <c r="B5199">
        <v>72</v>
      </c>
      <c r="C5199" t="s">
        <v>25</v>
      </c>
      <c r="D5199">
        <v>125</v>
      </c>
      <c r="E5199">
        <v>255.58710560347001</v>
      </c>
      <c r="F5199">
        <v>20.437580264335601</v>
      </c>
      <c r="G5199" t="s">
        <v>14</v>
      </c>
      <c r="H5199" t="s">
        <v>22</v>
      </c>
      <c r="I5199" t="s">
        <v>26</v>
      </c>
      <c r="J5199">
        <v>4</v>
      </c>
      <c r="K5199">
        <v>16238.16</v>
      </c>
      <c r="L5199" t="s">
        <v>16</v>
      </c>
      <c r="M5199" t="str">
        <f>IF(PatientData[[#This Row],[Age]]&lt;=30,"18-30",IF(PatientData[[#This Row],[Age]]&lt;=40,"31-40",IF(PatientData[[#This Row],[Age]]&lt;=50,"41-50",IF(PatientData[[#This Row],[Age]]&lt;=60,"51-60",IF(PatientData[[#This Row],[Age]]&lt;=70,"61-70",IF(PatientData[[#This Row],[Age]]&lt;=80,"71-80","80+"))))))</f>
        <v>71-80</v>
      </c>
    </row>
    <row r="5200" spans="1:13" x14ac:dyDescent="0.25">
      <c r="A5200" t="s">
        <v>5224</v>
      </c>
      <c r="B5200">
        <v>79</v>
      </c>
      <c r="C5200" t="s">
        <v>25</v>
      </c>
      <c r="D5200">
        <v>114</v>
      </c>
      <c r="E5200">
        <v>251.74674182502801</v>
      </c>
      <c r="F5200">
        <v>35.639375898887501</v>
      </c>
      <c r="G5200" t="s">
        <v>14</v>
      </c>
      <c r="H5200" t="s">
        <v>22</v>
      </c>
      <c r="I5200" t="s">
        <v>26</v>
      </c>
      <c r="J5200">
        <v>3</v>
      </c>
      <c r="K5200">
        <v>18224</v>
      </c>
      <c r="L5200" t="s">
        <v>20</v>
      </c>
      <c r="M5200" t="str">
        <f>IF(PatientData[[#This Row],[Age]]&lt;=30,"18-30",IF(PatientData[[#This Row],[Age]]&lt;=40,"31-40",IF(PatientData[[#This Row],[Age]]&lt;=50,"41-50",IF(PatientData[[#This Row],[Age]]&lt;=60,"51-60",IF(PatientData[[#This Row],[Age]]&lt;=70,"61-70",IF(PatientData[[#This Row],[Age]]&lt;=80,"71-80","80+"))))))</f>
        <v>71-80</v>
      </c>
    </row>
    <row r="5201" spans="1:13" x14ac:dyDescent="0.25">
      <c r="A5201" t="s">
        <v>5225</v>
      </c>
      <c r="B5201">
        <v>54</v>
      </c>
      <c r="C5201" t="s">
        <v>13</v>
      </c>
      <c r="D5201">
        <v>119</v>
      </c>
      <c r="E5201">
        <v>155.01467719520301</v>
      </c>
      <c r="F5201">
        <v>32.759261879283997</v>
      </c>
      <c r="G5201" t="s">
        <v>14</v>
      </c>
      <c r="H5201" t="s">
        <v>19</v>
      </c>
      <c r="I5201" t="s">
        <v>28</v>
      </c>
      <c r="J5201">
        <v>2</v>
      </c>
      <c r="K5201">
        <v>2294.1799999999998</v>
      </c>
      <c r="L5201" t="s">
        <v>16</v>
      </c>
      <c r="M5201" t="str">
        <f>IF(PatientData[[#This Row],[Age]]&lt;=30,"18-30",IF(PatientData[[#This Row],[Age]]&lt;=40,"31-40",IF(PatientData[[#This Row],[Age]]&lt;=50,"41-50",IF(PatientData[[#This Row],[Age]]&lt;=60,"51-60",IF(PatientData[[#This Row],[Age]]&lt;=70,"61-70",IF(PatientData[[#This Row],[Age]]&lt;=80,"71-80","80+"))))))</f>
        <v>51-60</v>
      </c>
    </row>
    <row r="5202" spans="1:13" x14ac:dyDescent="0.25">
      <c r="A5202" t="s">
        <v>5226</v>
      </c>
      <c r="B5202">
        <v>58</v>
      </c>
      <c r="C5202" t="s">
        <v>25</v>
      </c>
      <c r="D5202">
        <v>151</v>
      </c>
      <c r="E5202">
        <v>244.940814215133</v>
      </c>
      <c r="F5202">
        <v>27.7892375579458</v>
      </c>
      <c r="G5202" t="s">
        <v>36</v>
      </c>
      <c r="H5202" t="s">
        <v>19</v>
      </c>
      <c r="I5202" t="s">
        <v>15</v>
      </c>
      <c r="J5202">
        <v>6</v>
      </c>
      <c r="K5202">
        <v>7332.1</v>
      </c>
      <c r="L5202" t="s">
        <v>16</v>
      </c>
      <c r="M5202" t="str">
        <f>IF(PatientData[[#This Row],[Age]]&lt;=30,"18-30",IF(PatientData[[#This Row],[Age]]&lt;=40,"31-40",IF(PatientData[[#This Row],[Age]]&lt;=50,"41-50",IF(PatientData[[#This Row],[Age]]&lt;=60,"51-60",IF(PatientData[[#This Row],[Age]]&lt;=70,"61-70",IF(PatientData[[#This Row],[Age]]&lt;=80,"71-80","80+"))))))</f>
        <v>51-60</v>
      </c>
    </row>
    <row r="5203" spans="1:13" x14ac:dyDescent="0.25">
      <c r="A5203" t="s">
        <v>5227</v>
      </c>
      <c r="B5203">
        <v>44</v>
      </c>
      <c r="C5203" t="s">
        <v>25</v>
      </c>
      <c r="D5203">
        <v>119</v>
      </c>
      <c r="E5203">
        <v>181.16805070112301</v>
      </c>
      <c r="F5203">
        <v>30.383908981837099</v>
      </c>
      <c r="G5203" t="s">
        <v>14</v>
      </c>
      <c r="H5203" t="s">
        <v>19</v>
      </c>
      <c r="I5203" t="s">
        <v>28</v>
      </c>
      <c r="J5203">
        <v>3</v>
      </c>
      <c r="K5203">
        <v>4979.63</v>
      </c>
      <c r="L5203" t="s">
        <v>16</v>
      </c>
      <c r="M5203" t="str">
        <f>IF(PatientData[[#This Row],[Age]]&lt;=30,"18-30",IF(PatientData[[#This Row],[Age]]&lt;=40,"31-40",IF(PatientData[[#This Row],[Age]]&lt;=50,"41-50",IF(PatientData[[#This Row],[Age]]&lt;=60,"51-60",IF(PatientData[[#This Row],[Age]]&lt;=70,"61-70",IF(PatientData[[#This Row],[Age]]&lt;=80,"71-80","80+"))))))</f>
        <v>41-50</v>
      </c>
    </row>
    <row r="5204" spans="1:13" x14ac:dyDescent="0.25">
      <c r="A5204" t="s">
        <v>5228</v>
      </c>
      <c r="B5204">
        <v>57</v>
      </c>
      <c r="C5204" t="s">
        <v>13</v>
      </c>
      <c r="D5204">
        <v>128</v>
      </c>
      <c r="E5204">
        <v>258.16941127940601</v>
      </c>
      <c r="F5204">
        <v>24.118206699301599</v>
      </c>
      <c r="G5204" t="s">
        <v>14</v>
      </c>
      <c r="H5204" t="s">
        <v>19</v>
      </c>
      <c r="I5204" t="s">
        <v>28</v>
      </c>
      <c r="J5204">
        <v>3</v>
      </c>
      <c r="K5204">
        <v>4823.6400000000003</v>
      </c>
      <c r="L5204" t="s">
        <v>23</v>
      </c>
      <c r="M5204" t="str">
        <f>IF(PatientData[[#This Row],[Age]]&lt;=30,"18-30",IF(PatientData[[#This Row],[Age]]&lt;=40,"31-40",IF(PatientData[[#This Row],[Age]]&lt;=50,"41-50",IF(PatientData[[#This Row],[Age]]&lt;=60,"51-60",IF(PatientData[[#This Row],[Age]]&lt;=70,"61-70",IF(PatientData[[#This Row],[Age]]&lt;=80,"71-80","80+"))))))</f>
        <v>51-60</v>
      </c>
    </row>
    <row r="5205" spans="1:13" x14ac:dyDescent="0.25">
      <c r="A5205" t="s">
        <v>5229</v>
      </c>
      <c r="B5205">
        <v>45</v>
      </c>
      <c r="C5205" t="s">
        <v>13</v>
      </c>
      <c r="D5205">
        <v>106</v>
      </c>
      <c r="E5205">
        <v>175.81693484929301</v>
      </c>
      <c r="F5205" t="s">
        <v>10051</v>
      </c>
      <c r="G5205" t="s">
        <v>14</v>
      </c>
      <c r="H5205" t="s">
        <v>19</v>
      </c>
      <c r="I5205" t="s">
        <v>28</v>
      </c>
      <c r="J5205">
        <v>1</v>
      </c>
      <c r="K5205">
        <v>1828.49</v>
      </c>
      <c r="L5205" t="s">
        <v>20</v>
      </c>
      <c r="M5205" t="str">
        <f>IF(PatientData[[#This Row],[Age]]&lt;=30,"18-30",IF(PatientData[[#This Row],[Age]]&lt;=40,"31-40",IF(PatientData[[#This Row],[Age]]&lt;=50,"41-50",IF(PatientData[[#This Row],[Age]]&lt;=60,"51-60",IF(PatientData[[#This Row],[Age]]&lt;=70,"61-70",IF(PatientData[[#This Row],[Age]]&lt;=80,"71-80","80+"))))))</f>
        <v>41-50</v>
      </c>
    </row>
    <row r="5206" spans="1:13" x14ac:dyDescent="0.25">
      <c r="A5206" t="s">
        <v>5230</v>
      </c>
      <c r="B5206">
        <v>62</v>
      </c>
      <c r="C5206" t="s">
        <v>25</v>
      </c>
      <c r="D5206">
        <v>106</v>
      </c>
      <c r="E5206">
        <v>220.321969918913</v>
      </c>
      <c r="F5206">
        <v>27.337120978164201</v>
      </c>
      <c r="G5206" t="s">
        <v>36</v>
      </c>
      <c r="H5206" t="s">
        <v>19</v>
      </c>
      <c r="I5206" t="s">
        <v>15</v>
      </c>
      <c r="J5206">
        <v>5</v>
      </c>
      <c r="K5206">
        <v>12163.11</v>
      </c>
      <c r="L5206" t="s">
        <v>23</v>
      </c>
      <c r="M5206" t="str">
        <f>IF(PatientData[[#This Row],[Age]]&lt;=30,"18-30",IF(PatientData[[#This Row],[Age]]&lt;=40,"31-40",IF(PatientData[[#This Row],[Age]]&lt;=50,"41-50",IF(PatientData[[#This Row],[Age]]&lt;=60,"51-60",IF(PatientData[[#This Row],[Age]]&lt;=70,"61-70",IF(PatientData[[#This Row],[Age]]&lt;=80,"71-80","80+"))))))</f>
        <v>61-70</v>
      </c>
    </row>
    <row r="5207" spans="1:13" x14ac:dyDescent="0.25">
      <c r="A5207" t="s">
        <v>5231</v>
      </c>
      <c r="B5207">
        <v>66</v>
      </c>
      <c r="C5207" t="s">
        <v>25</v>
      </c>
      <c r="D5207">
        <v>144</v>
      </c>
      <c r="E5207">
        <v>198.67533372564299</v>
      </c>
      <c r="F5207">
        <v>21.1699280531212</v>
      </c>
      <c r="G5207" t="s">
        <v>36</v>
      </c>
      <c r="H5207" t="s">
        <v>22</v>
      </c>
      <c r="I5207" t="s">
        <v>26</v>
      </c>
      <c r="J5207" t="s">
        <v>10051</v>
      </c>
      <c r="K5207">
        <v>18262.5</v>
      </c>
      <c r="L5207" t="s">
        <v>16</v>
      </c>
      <c r="M5207" t="str">
        <f>IF(PatientData[[#This Row],[Age]]&lt;=30,"18-30",IF(PatientData[[#This Row],[Age]]&lt;=40,"31-40",IF(PatientData[[#This Row],[Age]]&lt;=50,"41-50",IF(PatientData[[#This Row],[Age]]&lt;=60,"51-60",IF(PatientData[[#This Row],[Age]]&lt;=70,"61-70",IF(PatientData[[#This Row],[Age]]&lt;=80,"71-80","80+"))))))</f>
        <v>61-70</v>
      </c>
    </row>
    <row r="5208" spans="1:13" x14ac:dyDescent="0.25">
      <c r="A5208" t="s">
        <v>5232</v>
      </c>
      <c r="B5208">
        <v>36</v>
      </c>
      <c r="C5208" t="s">
        <v>25</v>
      </c>
      <c r="D5208">
        <v>108</v>
      </c>
      <c r="E5208">
        <v>216.251252921635</v>
      </c>
      <c r="F5208">
        <v>20.945480489582199</v>
      </c>
      <c r="G5208" t="s">
        <v>36</v>
      </c>
      <c r="H5208" t="s">
        <v>22</v>
      </c>
      <c r="I5208" t="s">
        <v>26</v>
      </c>
      <c r="J5208">
        <v>5</v>
      </c>
      <c r="K5208">
        <v>21206.44</v>
      </c>
      <c r="L5208" t="s">
        <v>16</v>
      </c>
      <c r="M5208" t="str">
        <f>IF(PatientData[[#This Row],[Age]]&lt;=30,"18-30",IF(PatientData[[#This Row],[Age]]&lt;=40,"31-40",IF(PatientData[[#This Row],[Age]]&lt;=50,"41-50",IF(PatientData[[#This Row],[Age]]&lt;=60,"51-60",IF(PatientData[[#This Row],[Age]]&lt;=70,"61-70",IF(PatientData[[#This Row],[Age]]&lt;=80,"71-80","80+"))))))</f>
        <v>31-40</v>
      </c>
    </row>
    <row r="5209" spans="1:13" x14ac:dyDescent="0.25">
      <c r="A5209" t="s">
        <v>5233</v>
      </c>
      <c r="B5209">
        <v>44</v>
      </c>
      <c r="C5209" t="s">
        <v>25</v>
      </c>
      <c r="D5209">
        <v>134</v>
      </c>
      <c r="E5209">
        <v>203.29847086692101</v>
      </c>
      <c r="F5209">
        <v>36.876681193094399</v>
      </c>
      <c r="G5209" t="s">
        <v>36</v>
      </c>
      <c r="H5209" t="s">
        <v>19</v>
      </c>
      <c r="I5209" t="s">
        <v>15</v>
      </c>
      <c r="J5209">
        <v>4</v>
      </c>
      <c r="K5209">
        <v>9724.74</v>
      </c>
      <c r="L5209" t="s">
        <v>16</v>
      </c>
      <c r="M5209" t="str">
        <f>IF(PatientData[[#This Row],[Age]]&lt;=30,"18-30",IF(PatientData[[#This Row],[Age]]&lt;=40,"31-40",IF(PatientData[[#This Row],[Age]]&lt;=50,"41-50",IF(PatientData[[#This Row],[Age]]&lt;=60,"51-60",IF(PatientData[[#This Row],[Age]]&lt;=70,"61-70",IF(PatientData[[#This Row],[Age]]&lt;=80,"71-80","80+"))))))</f>
        <v>41-50</v>
      </c>
    </row>
    <row r="5210" spans="1:13" x14ac:dyDescent="0.25">
      <c r="A5210" t="s">
        <v>5234</v>
      </c>
      <c r="B5210">
        <v>62</v>
      </c>
      <c r="C5210" t="s">
        <v>13</v>
      </c>
      <c r="D5210">
        <v>143</v>
      </c>
      <c r="E5210">
        <v>246.971969841484</v>
      </c>
      <c r="F5210">
        <v>22.324117019857301</v>
      </c>
      <c r="G5210" t="s">
        <v>14</v>
      </c>
      <c r="H5210" t="s">
        <v>19</v>
      </c>
      <c r="I5210" t="s">
        <v>28</v>
      </c>
      <c r="J5210">
        <v>3</v>
      </c>
      <c r="K5210">
        <v>2368.14</v>
      </c>
      <c r="L5210" t="s">
        <v>20</v>
      </c>
      <c r="M5210" t="str">
        <f>IF(PatientData[[#This Row],[Age]]&lt;=30,"18-30",IF(PatientData[[#This Row],[Age]]&lt;=40,"31-40",IF(PatientData[[#This Row],[Age]]&lt;=50,"41-50",IF(PatientData[[#This Row],[Age]]&lt;=60,"51-60",IF(PatientData[[#This Row],[Age]]&lt;=70,"61-70",IF(PatientData[[#This Row],[Age]]&lt;=80,"71-80","80+"))))))</f>
        <v>61-70</v>
      </c>
    </row>
    <row r="5211" spans="1:13" x14ac:dyDescent="0.25">
      <c r="A5211" t="s">
        <v>5235</v>
      </c>
      <c r="B5211">
        <v>53</v>
      </c>
      <c r="C5211" t="s">
        <v>25</v>
      </c>
      <c r="D5211">
        <v>158</v>
      </c>
      <c r="E5211">
        <v>191.82739405024401</v>
      </c>
      <c r="F5211">
        <v>29.064906262076601</v>
      </c>
      <c r="G5211" t="s">
        <v>18</v>
      </c>
      <c r="H5211" t="s">
        <v>19</v>
      </c>
      <c r="I5211" t="s">
        <v>15</v>
      </c>
      <c r="J5211">
        <v>2</v>
      </c>
      <c r="K5211">
        <v>7598.86</v>
      </c>
      <c r="L5211" t="s">
        <v>16</v>
      </c>
      <c r="M5211" t="str">
        <f>IF(PatientData[[#This Row],[Age]]&lt;=30,"18-30",IF(PatientData[[#This Row],[Age]]&lt;=40,"31-40",IF(PatientData[[#This Row],[Age]]&lt;=50,"41-50",IF(PatientData[[#This Row],[Age]]&lt;=60,"51-60",IF(PatientData[[#This Row],[Age]]&lt;=70,"61-70",IF(PatientData[[#This Row],[Age]]&lt;=80,"71-80","80+"))))))</f>
        <v>51-60</v>
      </c>
    </row>
    <row r="5212" spans="1:13" x14ac:dyDescent="0.25">
      <c r="A5212" t="s">
        <v>5236</v>
      </c>
      <c r="B5212">
        <v>65</v>
      </c>
      <c r="C5212" t="s">
        <v>13</v>
      </c>
      <c r="D5212">
        <v>115</v>
      </c>
      <c r="E5212">
        <v>197.853542055248</v>
      </c>
      <c r="F5212">
        <v>22.4073555468248</v>
      </c>
      <c r="G5212" t="s">
        <v>14</v>
      </c>
      <c r="H5212" t="s">
        <v>22</v>
      </c>
      <c r="I5212" t="s">
        <v>28</v>
      </c>
      <c r="J5212">
        <v>3</v>
      </c>
      <c r="K5212">
        <v>1529.51</v>
      </c>
      <c r="L5212" t="s">
        <v>43</v>
      </c>
      <c r="M5212" t="str">
        <f>IF(PatientData[[#This Row],[Age]]&lt;=30,"18-30",IF(PatientData[[#This Row],[Age]]&lt;=40,"31-40",IF(PatientData[[#This Row],[Age]]&lt;=50,"41-50",IF(PatientData[[#This Row],[Age]]&lt;=60,"51-60",IF(PatientData[[#This Row],[Age]]&lt;=70,"61-70",IF(PatientData[[#This Row],[Age]]&lt;=80,"71-80","80+"))))))</f>
        <v>61-70</v>
      </c>
    </row>
    <row r="5213" spans="1:13" x14ac:dyDescent="0.25">
      <c r="A5213" t="s">
        <v>5237</v>
      </c>
      <c r="B5213">
        <v>38</v>
      </c>
      <c r="C5213" t="s">
        <v>25</v>
      </c>
      <c r="D5213">
        <v>106</v>
      </c>
      <c r="E5213">
        <v>252.67379586394301</v>
      </c>
      <c r="F5213">
        <v>17.4590836272762</v>
      </c>
      <c r="G5213" t="s">
        <v>36</v>
      </c>
      <c r="H5213" t="s">
        <v>19</v>
      </c>
      <c r="I5213" t="s">
        <v>15</v>
      </c>
      <c r="J5213">
        <v>6</v>
      </c>
      <c r="K5213">
        <v>9439.6299999999992</v>
      </c>
      <c r="L5213" t="s">
        <v>16</v>
      </c>
      <c r="M5213" t="str">
        <f>IF(PatientData[[#This Row],[Age]]&lt;=30,"18-30",IF(PatientData[[#This Row],[Age]]&lt;=40,"31-40",IF(PatientData[[#This Row],[Age]]&lt;=50,"41-50",IF(PatientData[[#This Row],[Age]]&lt;=60,"51-60",IF(PatientData[[#This Row],[Age]]&lt;=70,"61-70",IF(PatientData[[#This Row],[Age]]&lt;=80,"71-80","80+"))))))</f>
        <v>31-40</v>
      </c>
    </row>
    <row r="5214" spans="1:13" x14ac:dyDescent="0.25">
      <c r="A5214" t="s">
        <v>5238</v>
      </c>
      <c r="B5214">
        <v>25</v>
      </c>
      <c r="C5214" t="s">
        <v>25</v>
      </c>
      <c r="D5214">
        <v>151</v>
      </c>
      <c r="E5214">
        <v>254.606459471856</v>
      </c>
      <c r="F5214">
        <v>16.424294968757401</v>
      </c>
      <c r="G5214" t="s">
        <v>36</v>
      </c>
      <c r="H5214" t="s">
        <v>19</v>
      </c>
      <c r="I5214" t="s">
        <v>28</v>
      </c>
      <c r="J5214">
        <v>3</v>
      </c>
      <c r="K5214">
        <v>5888</v>
      </c>
      <c r="L5214" t="s">
        <v>16</v>
      </c>
      <c r="M5214" t="str">
        <f>IF(PatientData[[#This Row],[Age]]&lt;=30,"18-30",IF(PatientData[[#This Row],[Age]]&lt;=40,"31-40",IF(PatientData[[#This Row],[Age]]&lt;=50,"41-50",IF(PatientData[[#This Row],[Age]]&lt;=60,"51-60",IF(PatientData[[#This Row],[Age]]&lt;=70,"61-70",IF(PatientData[[#This Row],[Age]]&lt;=80,"71-80","80+"))))))</f>
        <v>18-30</v>
      </c>
    </row>
    <row r="5215" spans="1:13" x14ac:dyDescent="0.25">
      <c r="A5215" t="s">
        <v>5239</v>
      </c>
      <c r="B5215">
        <v>63</v>
      </c>
      <c r="C5215" t="s">
        <v>25</v>
      </c>
      <c r="D5215">
        <v>120</v>
      </c>
      <c r="E5215">
        <v>193.04991867043699</v>
      </c>
      <c r="F5215">
        <v>28.481394440698899</v>
      </c>
      <c r="G5215" t="s">
        <v>18</v>
      </c>
      <c r="H5215" t="s">
        <v>19</v>
      </c>
      <c r="I5215" t="s">
        <v>15</v>
      </c>
      <c r="J5215">
        <v>3</v>
      </c>
      <c r="K5215">
        <v>5876.84</v>
      </c>
      <c r="L5215" t="s">
        <v>16</v>
      </c>
      <c r="M5215" t="str">
        <f>IF(PatientData[[#This Row],[Age]]&lt;=30,"18-30",IF(PatientData[[#This Row],[Age]]&lt;=40,"31-40",IF(PatientData[[#This Row],[Age]]&lt;=50,"41-50",IF(PatientData[[#This Row],[Age]]&lt;=60,"51-60",IF(PatientData[[#This Row],[Age]]&lt;=70,"61-70",IF(PatientData[[#This Row],[Age]]&lt;=80,"71-80","80+"))))))</f>
        <v>61-70</v>
      </c>
    </row>
    <row r="5216" spans="1:13" x14ac:dyDescent="0.25">
      <c r="A5216" t="s">
        <v>5240</v>
      </c>
      <c r="B5216">
        <v>42</v>
      </c>
      <c r="C5216" t="s">
        <v>25</v>
      </c>
      <c r="D5216">
        <v>112</v>
      </c>
      <c r="E5216">
        <v>229.78688137387701</v>
      </c>
      <c r="F5216">
        <v>32.7460507059698</v>
      </c>
      <c r="G5216" t="s">
        <v>10051</v>
      </c>
      <c r="H5216" t="s">
        <v>22</v>
      </c>
      <c r="I5216" t="s">
        <v>26</v>
      </c>
      <c r="J5216">
        <v>6</v>
      </c>
      <c r="K5216">
        <v>12271.95</v>
      </c>
      <c r="L5216" t="s">
        <v>16</v>
      </c>
      <c r="M5216" t="str">
        <f>IF(PatientData[[#This Row],[Age]]&lt;=30,"18-30",IF(PatientData[[#This Row],[Age]]&lt;=40,"31-40",IF(PatientData[[#This Row],[Age]]&lt;=50,"41-50",IF(PatientData[[#This Row],[Age]]&lt;=60,"51-60",IF(PatientData[[#This Row],[Age]]&lt;=70,"61-70",IF(PatientData[[#This Row],[Age]]&lt;=80,"71-80","80+"))))))</f>
        <v>41-50</v>
      </c>
    </row>
    <row r="5217" spans="1:13" x14ac:dyDescent="0.25">
      <c r="A5217" t="s">
        <v>5241</v>
      </c>
      <c r="B5217">
        <v>70</v>
      </c>
      <c r="C5217" t="s">
        <v>13</v>
      </c>
      <c r="D5217">
        <v>96</v>
      </c>
      <c r="E5217">
        <v>193.980620558109</v>
      </c>
      <c r="F5217">
        <v>30.438053677055301</v>
      </c>
      <c r="G5217" t="s">
        <v>36</v>
      </c>
      <c r="H5217" t="s">
        <v>19</v>
      </c>
      <c r="I5217" t="s">
        <v>26</v>
      </c>
      <c r="J5217">
        <v>8</v>
      </c>
      <c r="K5217">
        <v>24658.94</v>
      </c>
      <c r="L5217" t="s">
        <v>20</v>
      </c>
      <c r="M5217" t="str">
        <f>IF(PatientData[[#This Row],[Age]]&lt;=30,"18-30",IF(PatientData[[#This Row],[Age]]&lt;=40,"31-40",IF(PatientData[[#This Row],[Age]]&lt;=50,"41-50",IF(PatientData[[#This Row],[Age]]&lt;=60,"51-60",IF(PatientData[[#This Row],[Age]]&lt;=70,"61-70",IF(PatientData[[#This Row],[Age]]&lt;=80,"71-80","80+"))))))</f>
        <v>61-70</v>
      </c>
    </row>
    <row r="5218" spans="1:13" x14ac:dyDescent="0.25">
      <c r="A5218" t="s">
        <v>5242</v>
      </c>
      <c r="B5218">
        <v>53</v>
      </c>
      <c r="C5218" t="s">
        <v>25</v>
      </c>
      <c r="D5218">
        <v>164</v>
      </c>
      <c r="E5218">
        <v>223.28293090598299</v>
      </c>
      <c r="F5218">
        <v>32.895823982161701</v>
      </c>
      <c r="G5218" t="s">
        <v>36</v>
      </c>
      <c r="H5218" t="s">
        <v>19</v>
      </c>
      <c r="I5218" t="s">
        <v>15</v>
      </c>
      <c r="J5218">
        <v>5</v>
      </c>
      <c r="K5218">
        <v>10725.07</v>
      </c>
      <c r="L5218" t="s">
        <v>20</v>
      </c>
      <c r="M5218" t="str">
        <f>IF(PatientData[[#This Row],[Age]]&lt;=30,"18-30",IF(PatientData[[#This Row],[Age]]&lt;=40,"31-40",IF(PatientData[[#This Row],[Age]]&lt;=50,"41-50",IF(PatientData[[#This Row],[Age]]&lt;=60,"51-60",IF(PatientData[[#This Row],[Age]]&lt;=70,"61-70",IF(PatientData[[#This Row],[Age]]&lt;=80,"71-80","80+"))))))</f>
        <v>51-60</v>
      </c>
    </row>
    <row r="5219" spans="1:13" x14ac:dyDescent="0.25">
      <c r="A5219" t="s">
        <v>5243</v>
      </c>
      <c r="B5219">
        <v>60</v>
      </c>
      <c r="C5219" t="s">
        <v>25</v>
      </c>
      <c r="D5219">
        <v>170</v>
      </c>
      <c r="E5219">
        <v>273.05272867438299</v>
      </c>
      <c r="F5219">
        <v>26.905027423735799</v>
      </c>
      <c r="G5219" t="s">
        <v>36</v>
      </c>
      <c r="H5219" t="s">
        <v>19</v>
      </c>
      <c r="I5219" t="s">
        <v>26</v>
      </c>
      <c r="J5219">
        <v>4</v>
      </c>
      <c r="K5219">
        <v>21399.1</v>
      </c>
      <c r="L5219" t="s">
        <v>16</v>
      </c>
      <c r="M5219" t="str">
        <f>IF(PatientData[[#This Row],[Age]]&lt;=30,"18-30",IF(PatientData[[#This Row],[Age]]&lt;=40,"31-40",IF(PatientData[[#This Row],[Age]]&lt;=50,"41-50",IF(PatientData[[#This Row],[Age]]&lt;=60,"51-60",IF(PatientData[[#This Row],[Age]]&lt;=70,"61-70",IF(PatientData[[#This Row],[Age]]&lt;=80,"71-80","80+"))))))</f>
        <v>51-60</v>
      </c>
    </row>
    <row r="5220" spans="1:13" x14ac:dyDescent="0.25">
      <c r="A5220" t="s">
        <v>5244</v>
      </c>
      <c r="B5220">
        <v>57</v>
      </c>
      <c r="C5220" t="s">
        <v>25</v>
      </c>
      <c r="D5220">
        <v>144</v>
      </c>
      <c r="E5220">
        <v>247.049927089384</v>
      </c>
      <c r="F5220">
        <v>27.9719491929832</v>
      </c>
      <c r="G5220" t="s">
        <v>18</v>
      </c>
      <c r="H5220" t="s">
        <v>19</v>
      </c>
      <c r="I5220" t="s">
        <v>15</v>
      </c>
      <c r="J5220">
        <v>2</v>
      </c>
      <c r="K5220">
        <v>14753.04</v>
      </c>
      <c r="L5220" t="s">
        <v>16</v>
      </c>
      <c r="M5220" t="str">
        <f>IF(PatientData[[#This Row],[Age]]&lt;=30,"18-30",IF(PatientData[[#This Row],[Age]]&lt;=40,"31-40",IF(PatientData[[#This Row],[Age]]&lt;=50,"41-50",IF(PatientData[[#This Row],[Age]]&lt;=60,"51-60",IF(PatientData[[#This Row],[Age]]&lt;=70,"61-70",IF(PatientData[[#This Row],[Age]]&lt;=80,"71-80","80+"))))))</f>
        <v>51-60</v>
      </c>
    </row>
    <row r="5221" spans="1:13" x14ac:dyDescent="0.25">
      <c r="A5221" t="s">
        <v>5245</v>
      </c>
      <c r="B5221">
        <v>61</v>
      </c>
      <c r="C5221" t="s">
        <v>25</v>
      </c>
      <c r="D5221">
        <v>115</v>
      </c>
      <c r="E5221">
        <v>184.78950992693399</v>
      </c>
      <c r="F5221">
        <v>32.392917889972097</v>
      </c>
      <c r="G5221" t="s">
        <v>36</v>
      </c>
      <c r="H5221" t="s">
        <v>19</v>
      </c>
      <c r="I5221" t="s">
        <v>26</v>
      </c>
      <c r="J5221">
        <v>3</v>
      </c>
      <c r="K5221">
        <v>12276.13</v>
      </c>
      <c r="L5221" t="s">
        <v>16</v>
      </c>
      <c r="M5221" t="str">
        <f>IF(PatientData[[#This Row],[Age]]&lt;=30,"18-30",IF(PatientData[[#This Row],[Age]]&lt;=40,"31-40",IF(PatientData[[#This Row],[Age]]&lt;=50,"41-50",IF(PatientData[[#This Row],[Age]]&lt;=60,"51-60",IF(PatientData[[#This Row],[Age]]&lt;=70,"61-70",IF(PatientData[[#This Row],[Age]]&lt;=80,"71-80","80+"))))))</f>
        <v>61-70</v>
      </c>
    </row>
    <row r="5222" spans="1:13" x14ac:dyDescent="0.25">
      <c r="A5222" t="s">
        <v>5246</v>
      </c>
      <c r="B5222">
        <v>68</v>
      </c>
      <c r="C5222" t="s">
        <v>25</v>
      </c>
      <c r="D5222">
        <v>145</v>
      </c>
      <c r="E5222">
        <v>150.86760144254001</v>
      </c>
      <c r="F5222">
        <v>32.161738100836303</v>
      </c>
      <c r="G5222" t="s">
        <v>36</v>
      </c>
      <c r="H5222" t="s">
        <v>19</v>
      </c>
      <c r="I5222" t="s">
        <v>15</v>
      </c>
      <c r="J5222">
        <v>2</v>
      </c>
      <c r="K5222">
        <v>9841.32</v>
      </c>
      <c r="L5222" t="s">
        <v>16</v>
      </c>
      <c r="M5222" t="str">
        <f>IF(PatientData[[#This Row],[Age]]&lt;=30,"18-30",IF(PatientData[[#This Row],[Age]]&lt;=40,"31-40",IF(PatientData[[#This Row],[Age]]&lt;=50,"41-50",IF(PatientData[[#This Row],[Age]]&lt;=60,"51-60",IF(PatientData[[#This Row],[Age]]&lt;=70,"61-70",IF(PatientData[[#This Row],[Age]]&lt;=80,"71-80","80+"))))))</f>
        <v>61-70</v>
      </c>
    </row>
    <row r="5223" spans="1:13" x14ac:dyDescent="0.25">
      <c r="A5223" t="s">
        <v>5247</v>
      </c>
      <c r="B5223">
        <v>69</v>
      </c>
      <c r="C5223" t="s">
        <v>25</v>
      </c>
      <c r="D5223">
        <v>129</v>
      </c>
      <c r="E5223">
        <v>218.36096647567999</v>
      </c>
      <c r="F5223">
        <v>20.9846468056788</v>
      </c>
      <c r="G5223" t="s">
        <v>36</v>
      </c>
      <c r="H5223" t="s">
        <v>22</v>
      </c>
      <c r="I5223" t="s">
        <v>26</v>
      </c>
      <c r="J5223">
        <v>6</v>
      </c>
      <c r="K5223">
        <v>17382.990000000002</v>
      </c>
      <c r="L5223" t="s">
        <v>16</v>
      </c>
      <c r="M5223" t="str">
        <f>IF(PatientData[[#This Row],[Age]]&lt;=30,"18-30",IF(PatientData[[#This Row],[Age]]&lt;=40,"31-40",IF(PatientData[[#This Row],[Age]]&lt;=50,"41-50",IF(PatientData[[#This Row],[Age]]&lt;=60,"51-60",IF(PatientData[[#This Row],[Age]]&lt;=70,"61-70",IF(PatientData[[#This Row],[Age]]&lt;=80,"71-80","80+"))))))</f>
        <v>61-70</v>
      </c>
    </row>
    <row r="5224" spans="1:13" x14ac:dyDescent="0.25">
      <c r="A5224" t="s">
        <v>5248</v>
      </c>
      <c r="B5224">
        <v>81</v>
      </c>
      <c r="C5224" t="s">
        <v>25</v>
      </c>
      <c r="D5224">
        <v>137</v>
      </c>
      <c r="E5224">
        <v>226.36447864641201</v>
      </c>
      <c r="F5224">
        <v>25.6707529345693</v>
      </c>
      <c r="G5224" t="s">
        <v>14</v>
      </c>
      <c r="H5224" t="s">
        <v>22</v>
      </c>
      <c r="I5224" t="s">
        <v>10051</v>
      </c>
      <c r="J5224">
        <v>3</v>
      </c>
      <c r="K5224">
        <v>3105.68</v>
      </c>
      <c r="L5224" t="s">
        <v>16</v>
      </c>
      <c r="M5224" t="str">
        <f>IF(PatientData[[#This Row],[Age]]&lt;=30,"18-30",IF(PatientData[[#This Row],[Age]]&lt;=40,"31-40",IF(PatientData[[#This Row],[Age]]&lt;=50,"41-50",IF(PatientData[[#This Row],[Age]]&lt;=60,"51-60",IF(PatientData[[#This Row],[Age]]&lt;=70,"61-70",IF(PatientData[[#This Row],[Age]]&lt;=80,"71-80","80+"))))))</f>
        <v>80+</v>
      </c>
    </row>
    <row r="5225" spans="1:13" x14ac:dyDescent="0.25">
      <c r="A5225" t="s">
        <v>5249</v>
      </c>
      <c r="B5225">
        <v>71</v>
      </c>
      <c r="C5225" t="s">
        <v>13</v>
      </c>
      <c r="D5225">
        <v>118</v>
      </c>
      <c r="E5225">
        <v>265.43497108059802</v>
      </c>
      <c r="F5225">
        <v>35.476117158886197</v>
      </c>
      <c r="G5225" t="s">
        <v>14</v>
      </c>
      <c r="H5225" t="s">
        <v>19</v>
      </c>
      <c r="I5225" t="s">
        <v>28</v>
      </c>
      <c r="J5225">
        <v>5</v>
      </c>
      <c r="K5225">
        <v>9518.39</v>
      </c>
      <c r="L5225" t="s">
        <v>16</v>
      </c>
      <c r="M5225" t="str">
        <f>IF(PatientData[[#This Row],[Age]]&lt;=30,"18-30",IF(PatientData[[#This Row],[Age]]&lt;=40,"31-40",IF(PatientData[[#This Row],[Age]]&lt;=50,"41-50",IF(PatientData[[#This Row],[Age]]&lt;=60,"51-60",IF(PatientData[[#This Row],[Age]]&lt;=70,"61-70",IF(PatientData[[#This Row],[Age]]&lt;=80,"71-80","80+"))))))</f>
        <v>71-80</v>
      </c>
    </row>
    <row r="5226" spans="1:13" x14ac:dyDescent="0.25">
      <c r="A5226" t="s">
        <v>5250</v>
      </c>
      <c r="B5226">
        <v>59</v>
      </c>
      <c r="C5226" t="s">
        <v>25</v>
      </c>
      <c r="D5226">
        <v>157</v>
      </c>
      <c r="E5226">
        <v>166.99211673595201</v>
      </c>
      <c r="F5226">
        <v>23.744126349512602</v>
      </c>
      <c r="G5226" t="s">
        <v>14</v>
      </c>
      <c r="H5226" t="s">
        <v>19</v>
      </c>
      <c r="I5226" t="s">
        <v>28</v>
      </c>
      <c r="J5226">
        <v>5</v>
      </c>
      <c r="K5226">
        <v>3899.8</v>
      </c>
      <c r="L5226" t="s">
        <v>16</v>
      </c>
      <c r="M5226" t="str">
        <f>IF(PatientData[[#This Row],[Age]]&lt;=30,"18-30",IF(PatientData[[#This Row],[Age]]&lt;=40,"31-40",IF(PatientData[[#This Row],[Age]]&lt;=50,"41-50",IF(PatientData[[#This Row],[Age]]&lt;=60,"51-60",IF(PatientData[[#This Row],[Age]]&lt;=70,"61-70",IF(PatientData[[#This Row],[Age]]&lt;=80,"71-80","80+"))))))</f>
        <v>51-60</v>
      </c>
    </row>
    <row r="5227" spans="1:13" x14ac:dyDescent="0.25">
      <c r="A5227" t="s">
        <v>5251</v>
      </c>
      <c r="B5227">
        <v>49</v>
      </c>
      <c r="C5227" t="s">
        <v>13</v>
      </c>
      <c r="D5227">
        <v>163</v>
      </c>
      <c r="E5227">
        <v>268.42876814928599</v>
      </c>
      <c r="F5227">
        <v>26.247440401045999</v>
      </c>
      <c r="G5227" t="s">
        <v>14</v>
      </c>
      <c r="H5227" t="s">
        <v>19</v>
      </c>
      <c r="I5227" t="s">
        <v>28</v>
      </c>
      <c r="J5227">
        <v>2</v>
      </c>
      <c r="K5227">
        <v>2740.88</v>
      </c>
      <c r="L5227" t="s">
        <v>16</v>
      </c>
      <c r="M5227" t="str">
        <f>IF(PatientData[[#This Row],[Age]]&lt;=30,"18-30",IF(PatientData[[#This Row],[Age]]&lt;=40,"31-40",IF(PatientData[[#This Row],[Age]]&lt;=50,"41-50",IF(PatientData[[#This Row],[Age]]&lt;=60,"51-60",IF(PatientData[[#This Row],[Age]]&lt;=70,"61-70",IF(PatientData[[#This Row],[Age]]&lt;=80,"71-80","80+"))))))</f>
        <v>41-50</v>
      </c>
    </row>
    <row r="5228" spans="1:13" x14ac:dyDescent="0.25">
      <c r="A5228" t="s">
        <v>5252</v>
      </c>
      <c r="B5228">
        <v>32</v>
      </c>
      <c r="C5228" t="s">
        <v>13</v>
      </c>
      <c r="D5228">
        <v>166</v>
      </c>
      <c r="E5228">
        <v>258.119050742436</v>
      </c>
      <c r="F5228">
        <v>28.116436452119601</v>
      </c>
      <c r="G5228" t="s">
        <v>18</v>
      </c>
      <c r="H5228" t="s">
        <v>22</v>
      </c>
      <c r="I5228" t="s">
        <v>15</v>
      </c>
      <c r="J5228">
        <v>3</v>
      </c>
      <c r="K5228">
        <v>10381.15</v>
      </c>
      <c r="L5228" t="s">
        <v>16</v>
      </c>
      <c r="M5228" t="str">
        <f>IF(PatientData[[#This Row],[Age]]&lt;=30,"18-30",IF(PatientData[[#This Row],[Age]]&lt;=40,"31-40",IF(PatientData[[#This Row],[Age]]&lt;=50,"41-50",IF(PatientData[[#This Row],[Age]]&lt;=60,"51-60",IF(PatientData[[#This Row],[Age]]&lt;=70,"61-70",IF(PatientData[[#This Row],[Age]]&lt;=80,"71-80","80+"))))))</f>
        <v>31-40</v>
      </c>
    </row>
    <row r="5229" spans="1:13" x14ac:dyDescent="0.25">
      <c r="A5229" t="s">
        <v>5253</v>
      </c>
      <c r="B5229">
        <v>56</v>
      </c>
      <c r="C5229" t="s">
        <v>25</v>
      </c>
      <c r="D5229">
        <v>128</v>
      </c>
      <c r="E5229">
        <v>166.76048313723601</v>
      </c>
      <c r="F5229">
        <v>35.501662219680298</v>
      </c>
      <c r="G5229" t="s">
        <v>18</v>
      </c>
      <c r="H5229" t="s">
        <v>22</v>
      </c>
      <c r="I5229" t="s">
        <v>26</v>
      </c>
      <c r="J5229">
        <v>7</v>
      </c>
      <c r="K5229">
        <v>6781.47</v>
      </c>
      <c r="L5229" t="s">
        <v>16</v>
      </c>
      <c r="M5229" t="str">
        <f>IF(PatientData[[#This Row],[Age]]&lt;=30,"18-30",IF(PatientData[[#This Row],[Age]]&lt;=40,"31-40",IF(PatientData[[#This Row],[Age]]&lt;=50,"41-50",IF(PatientData[[#This Row],[Age]]&lt;=60,"51-60",IF(PatientData[[#This Row],[Age]]&lt;=70,"61-70",IF(PatientData[[#This Row],[Age]]&lt;=80,"71-80","80+"))))))</f>
        <v>51-60</v>
      </c>
    </row>
    <row r="5230" spans="1:13" x14ac:dyDescent="0.25">
      <c r="A5230" t="s">
        <v>5254</v>
      </c>
      <c r="B5230">
        <v>18</v>
      </c>
      <c r="C5230" t="s">
        <v>13</v>
      </c>
      <c r="D5230">
        <v>116</v>
      </c>
      <c r="E5230">
        <v>288.923737858528</v>
      </c>
      <c r="F5230">
        <v>25.3937798953658</v>
      </c>
      <c r="G5230" t="s">
        <v>14</v>
      </c>
      <c r="H5230" t="s">
        <v>10051</v>
      </c>
      <c r="I5230" t="s">
        <v>15</v>
      </c>
      <c r="J5230">
        <v>2</v>
      </c>
      <c r="K5230">
        <v>3868.24</v>
      </c>
      <c r="L5230" t="s">
        <v>23</v>
      </c>
      <c r="M5230" t="str">
        <f>IF(PatientData[[#This Row],[Age]]&lt;=30,"18-30",IF(PatientData[[#This Row],[Age]]&lt;=40,"31-40",IF(PatientData[[#This Row],[Age]]&lt;=50,"41-50",IF(PatientData[[#This Row],[Age]]&lt;=60,"51-60",IF(PatientData[[#This Row],[Age]]&lt;=70,"61-70",IF(PatientData[[#This Row],[Age]]&lt;=80,"71-80","80+"))))))</f>
        <v>18-30</v>
      </c>
    </row>
    <row r="5231" spans="1:13" x14ac:dyDescent="0.25">
      <c r="A5231" t="s">
        <v>5255</v>
      </c>
      <c r="B5231">
        <v>79</v>
      </c>
      <c r="C5231" t="s">
        <v>13</v>
      </c>
      <c r="D5231">
        <v>127</v>
      </c>
      <c r="E5231" t="s">
        <v>10051</v>
      </c>
      <c r="F5231">
        <v>25.5927004812924</v>
      </c>
      <c r="G5231" t="s">
        <v>14</v>
      </c>
      <c r="H5231" t="s">
        <v>10051</v>
      </c>
      <c r="I5231" t="s">
        <v>15</v>
      </c>
      <c r="J5231">
        <v>1</v>
      </c>
      <c r="K5231">
        <v>11914.14</v>
      </c>
      <c r="L5231" t="s">
        <v>16</v>
      </c>
      <c r="M5231" t="str">
        <f>IF(PatientData[[#This Row],[Age]]&lt;=30,"18-30",IF(PatientData[[#This Row],[Age]]&lt;=40,"31-40",IF(PatientData[[#This Row],[Age]]&lt;=50,"41-50",IF(PatientData[[#This Row],[Age]]&lt;=60,"51-60",IF(PatientData[[#This Row],[Age]]&lt;=70,"61-70",IF(PatientData[[#This Row],[Age]]&lt;=80,"71-80","80+"))))))</f>
        <v>71-80</v>
      </c>
    </row>
    <row r="5232" spans="1:13" x14ac:dyDescent="0.25">
      <c r="A5232" t="s">
        <v>5256</v>
      </c>
      <c r="B5232">
        <v>57</v>
      </c>
      <c r="C5232" t="s">
        <v>13</v>
      </c>
      <c r="D5232">
        <v>124</v>
      </c>
      <c r="E5232">
        <v>215.501468400633</v>
      </c>
      <c r="F5232">
        <v>36.726014989308801</v>
      </c>
      <c r="G5232" t="s">
        <v>36</v>
      </c>
      <c r="H5232" t="s">
        <v>19</v>
      </c>
      <c r="I5232" t="s">
        <v>15</v>
      </c>
      <c r="J5232">
        <v>3</v>
      </c>
      <c r="K5232">
        <v>11734.74</v>
      </c>
      <c r="L5232" t="s">
        <v>16</v>
      </c>
      <c r="M5232" t="str">
        <f>IF(PatientData[[#This Row],[Age]]&lt;=30,"18-30",IF(PatientData[[#This Row],[Age]]&lt;=40,"31-40",IF(PatientData[[#This Row],[Age]]&lt;=50,"41-50",IF(PatientData[[#This Row],[Age]]&lt;=60,"51-60",IF(PatientData[[#This Row],[Age]]&lt;=70,"61-70",IF(PatientData[[#This Row],[Age]]&lt;=80,"71-80","80+"))))))</f>
        <v>51-60</v>
      </c>
    </row>
    <row r="5233" spans="1:13" x14ac:dyDescent="0.25">
      <c r="A5233" t="s">
        <v>5257</v>
      </c>
      <c r="B5233">
        <v>40</v>
      </c>
      <c r="C5233" t="s">
        <v>25</v>
      </c>
      <c r="D5233">
        <v>96</v>
      </c>
      <c r="E5233">
        <v>333.30158724695701</v>
      </c>
      <c r="F5233">
        <v>33.823907362630301</v>
      </c>
      <c r="G5233" t="s">
        <v>14</v>
      </c>
      <c r="H5233" t="s">
        <v>22</v>
      </c>
      <c r="I5233" t="s">
        <v>15</v>
      </c>
      <c r="J5233">
        <v>2</v>
      </c>
      <c r="K5233">
        <v>8207.67</v>
      </c>
      <c r="L5233" t="s">
        <v>10051</v>
      </c>
      <c r="M5233" t="str">
        <f>IF(PatientData[[#This Row],[Age]]&lt;=30,"18-30",IF(PatientData[[#This Row],[Age]]&lt;=40,"31-40",IF(PatientData[[#This Row],[Age]]&lt;=50,"41-50",IF(PatientData[[#This Row],[Age]]&lt;=60,"51-60",IF(PatientData[[#This Row],[Age]]&lt;=70,"61-70",IF(PatientData[[#This Row],[Age]]&lt;=80,"71-80","80+"))))))</f>
        <v>31-40</v>
      </c>
    </row>
    <row r="5234" spans="1:13" x14ac:dyDescent="0.25">
      <c r="A5234" t="s">
        <v>5258</v>
      </c>
      <c r="B5234">
        <v>50</v>
      </c>
      <c r="C5234" t="s">
        <v>25</v>
      </c>
      <c r="D5234" t="s">
        <v>10051</v>
      </c>
      <c r="E5234">
        <v>172.12787376081701</v>
      </c>
      <c r="F5234">
        <v>16.042106347737899</v>
      </c>
      <c r="G5234" t="s">
        <v>14</v>
      </c>
      <c r="H5234" t="s">
        <v>19</v>
      </c>
      <c r="I5234" t="s">
        <v>28</v>
      </c>
      <c r="J5234">
        <v>4</v>
      </c>
      <c r="K5234">
        <v>6069.41</v>
      </c>
      <c r="L5234" t="s">
        <v>16</v>
      </c>
      <c r="M5234" t="str">
        <f>IF(PatientData[[#This Row],[Age]]&lt;=30,"18-30",IF(PatientData[[#This Row],[Age]]&lt;=40,"31-40",IF(PatientData[[#This Row],[Age]]&lt;=50,"41-50",IF(PatientData[[#This Row],[Age]]&lt;=60,"51-60",IF(PatientData[[#This Row],[Age]]&lt;=70,"61-70",IF(PatientData[[#This Row],[Age]]&lt;=80,"71-80","80+"))))))</f>
        <v>41-50</v>
      </c>
    </row>
    <row r="5235" spans="1:13" x14ac:dyDescent="0.25">
      <c r="A5235" t="s">
        <v>5259</v>
      </c>
      <c r="B5235">
        <v>34</v>
      </c>
      <c r="C5235" t="s">
        <v>13</v>
      </c>
      <c r="D5235">
        <v>173</v>
      </c>
      <c r="E5235">
        <v>225.59097525137199</v>
      </c>
      <c r="F5235">
        <v>28.3108157524182</v>
      </c>
      <c r="G5235" t="s">
        <v>18</v>
      </c>
      <c r="H5235" t="s">
        <v>22</v>
      </c>
      <c r="I5235" t="s">
        <v>26</v>
      </c>
      <c r="J5235">
        <v>1</v>
      </c>
      <c r="K5235">
        <v>25864.53</v>
      </c>
      <c r="L5235" t="s">
        <v>16</v>
      </c>
      <c r="M5235" t="str">
        <f>IF(PatientData[[#This Row],[Age]]&lt;=30,"18-30",IF(PatientData[[#This Row],[Age]]&lt;=40,"31-40",IF(PatientData[[#This Row],[Age]]&lt;=50,"41-50",IF(PatientData[[#This Row],[Age]]&lt;=60,"51-60",IF(PatientData[[#This Row],[Age]]&lt;=70,"61-70",IF(PatientData[[#This Row],[Age]]&lt;=80,"71-80","80+"))))))</f>
        <v>31-40</v>
      </c>
    </row>
    <row r="5236" spans="1:13" x14ac:dyDescent="0.25">
      <c r="A5236" t="s">
        <v>5260</v>
      </c>
      <c r="B5236">
        <v>69</v>
      </c>
      <c r="C5236" t="s">
        <v>13</v>
      </c>
      <c r="D5236">
        <v>159</v>
      </c>
      <c r="E5236">
        <v>223.817683114532</v>
      </c>
      <c r="F5236">
        <v>23.450699484617001</v>
      </c>
      <c r="G5236" t="s">
        <v>18</v>
      </c>
      <c r="H5236" t="s">
        <v>19</v>
      </c>
      <c r="I5236" t="s">
        <v>15</v>
      </c>
      <c r="J5236">
        <v>4</v>
      </c>
      <c r="K5236">
        <v>5570.98</v>
      </c>
      <c r="L5236" t="s">
        <v>16</v>
      </c>
      <c r="M5236" t="str">
        <f>IF(PatientData[[#This Row],[Age]]&lt;=30,"18-30",IF(PatientData[[#This Row],[Age]]&lt;=40,"31-40",IF(PatientData[[#This Row],[Age]]&lt;=50,"41-50",IF(PatientData[[#This Row],[Age]]&lt;=60,"51-60",IF(PatientData[[#This Row],[Age]]&lt;=70,"61-70",IF(PatientData[[#This Row],[Age]]&lt;=80,"71-80","80+"))))))</f>
        <v>61-70</v>
      </c>
    </row>
    <row r="5237" spans="1:13" x14ac:dyDescent="0.25">
      <c r="A5237" t="s">
        <v>5261</v>
      </c>
      <c r="B5237">
        <v>44</v>
      </c>
      <c r="C5237" t="s">
        <v>13</v>
      </c>
      <c r="D5237">
        <v>127</v>
      </c>
      <c r="E5237">
        <v>181.41222770838399</v>
      </c>
      <c r="F5237">
        <v>23.472373622266399</v>
      </c>
      <c r="G5237" t="s">
        <v>18</v>
      </c>
      <c r="H5237" t="s">
        <v>19</v>
      </c>
      <c r="I5237" t="s">
        <v>28</v>
      </c>
      <c r="J5237">
        <v>3</v>
      </c>
      <c r="K5237">
        <v>4136.3900000000003</v>
      </c>
      <c r="L5237" t="s">
        <v>16</v>
      </c>
      <c r="M5237" t="str">
        <f>IF(PatientData[[#This Row],[Age]]&lt;=30,"18-30",IF(PatientData[[#This Row],[Age]]&lt;=40,"31-40",IF(PatientData[[#This Row],[Age]]&lt;=50,"41-50",IF(PatientData[[#This Row],[Age]]&lt;=60,"51-60",IF(PatientData[[#This Row],[Age]]&lt;=70,"61-70",IF(PatientData[[#This Row],[Age]]&lt;=80,"71-80","80+"))))))</f>
        <v>41-50</v>
      </c>
    </row>
    <row r="5238" spans="1:13" x14ac:dyDescent="0.25">
      <c r="A5238" t="s">
        <v>5262</v>
      </c>
      <c r="B5238">
        <v>58</v>
      </c>
      <c r="C5238" t="s">
        <v>13</v>
      </c>
      <c r="D5238">
        <v>107</v>
      </c>
      <c r="E5238">
        <v>248.95042847701799</v>
      </c>
      <c r="F5238">
        <v>31.547560552944301</v>
      </c>
      <c r="G5238" t="s">
        <v>36</v>
      </c>
      <c r="H5238" t="s">
        <v>19</v>
      </c>
      <c r="I5238" t="s">
        <v>15</v>
      </c>
      <c r="J5238">
        <v>5</v>
      </c>
      <c r="K5238">
        <v>12578.73</v>
      </c>
      <c r="L5238" t="s">
        <v>16</v>
      </c>
      <c r="M5238" t="str">
        <f>IF(PatientData[[#This Row],[Age]]&lt;=30,"18-30",IF(PatientData[[#This Row],[Age]]&lt;=40,"31-40",IF(PatientData[[#This Row],[Age]]&lt;=50,"41-50",IF(PatientData[[#This Row],[Age]]&lt;=60,"51-60",IF(PatientData[[#This Row],[Age]]&lt;=70,"61-70",IF(PatientData[[#This Row],[Age]]&lt;=80,"71-80","80+"))))))</f>
        <v>51-60</v>
      </c>
    </row>
    <row r="5239" spans="1:13" x14ac:dyDescent="0.25">
      <c r="A5239" t="s">
        <v>5263</v>
      </c>
      <c r="B5239">
        <v>58</v>
      </c>
      <c r="C5239" t="s">
        <v>13</v>
      </c>
      <c r="D5239">
        <v>123</v>
      </c>
      <c r="E5239">
        <v>246.69087968795299</v>
      </c>
      <c r="F5239">
        <v>28.6047753872455</v>
      </c>
      <c r="G5239" t="s">
        <v>10051</v>
      </c>
      <c r="H5239" t="s">
        <v>19</v>
      </c>
      <c r="I5239" t="s">
        <v>15</v>
      </c>
      <c r="J5239" t="s">
        <v>10051</v>
      </c>
      <c r="K5239">
        <v>10354.81</v>
      </c>
      <c r="L5239" t="s">
        <v>23</v>
      </c>
      <c r="M5239" t="str">
        <f>IF(PatientData[[#This Row],[Age]]&lt;=30,"18-30",IF(PatientData[[#This Row],[Age]]&lt;=40,"31-40",IF(PatientData[[#This Row],[Age]]&lt;=50,"41-50",IF(PatientData[[#This Row],[Age]]&lt;=60,"51-60",IF(PatientData[[#This Row],[Age]]&lt;=70,"61-70",IF(PatientData[[#This Row],[Age]]&lt;=80,"71-80","80+"))))))</f>
        <v>51-60</v>
      </c>
    </row>
    <row r="5240" spans="1:13" x14ac:dyDescent="0.25">
      <c r="A5240" t="s">
        <v>5264</v>
      </c>
      <c r="B5240">
        <v>79</v>
      </c>
      <c r="C5240" t="s">
        <v>13</v>
      </c>
      <c r="D5240">
        <v>117</v>
      </c>
      <c r="E5240">
        <v>183.16403875265101</v>
      </c>
      <c r="F5240">
        <v>31.748083118024098</v>
      </c>
      <c r="G5240" t="s">
        <v>14</v>
      </c>
      <c r="H5240" t="s">
        <v>19</v>
      </c>
      <c r="I5240" t="s">
        <v>15</v>
      </c>
      <c r="J5240">
        <v>5</v>
      </c>
      <c r="K5240">
        <v>11716.3</v>
      </c>
      <c r="L5240" t="s">
        <v>16</v>
      </c>
      <c r="M5240" t="str">
        <f>IF(PatientData[[#This Row],[Age]]&lt;=30,"18-30",IF(PatientData[[#This Row],[Age]]&lt;=40,"31-40",IF(PatientData[[#This Row],[Age]]&lt;=50,"41-50",IF(PatientData[[#This Row],[Age]]&lt;=60,"51-60",IF(PatientData[[#This Row],[Age]]&lt;=70,"61-70",IF(PatientData[[#This Row],[Age]]&lt;=80,"71-80","80+"))))))</f>
        <v>71-80</v>
      </c>
    </row>
    <row r="5241" spans="1:13" x14ac:dyDescent="0.25">
      <c r="A5241" t="s">
        <v>5265</v>
      </c>
      <c r="B5241">
        <v>80</v>
      </c>
      <c r="C5241" t="s">
        <v>13</v>
      </c>
      <c r="D5241">
        <v>128</v>
      </c>
      <c r="E5241">
        <v>207.269593427605</v>
      </c>
      <c r="F5241">
        <v>22.160614274363201</v>
      </c>
      <c r="G5241" t="s">
        <v>36</v>
      </c>
      <c r="H5241" t="s">
        <v>19</v>
      </c>
      <c r="I5241" t="s">
        <v>26</v>
      </c>
      <c r="J5241">
        <v>3</v>
      </c>
      <c r="K5241">
        <v>12846.62</v>
      </c>
      <c r="L5241" t="s">
        <v>23</v>
      </c>
      <c r="M5241" t="str">
        <f>IF(PatientData[[#This Row],[Age]]&lt;=30,"18-30",IF(PatientData[[#This Row],[Age]]&lt;=40,"31-40",IF(PatientData[[#This Row],[Age]]&lt;=50,"41-50",IF(PatientData[[#This Row],[Age]]&lt;=60,"51-60",IF(PatientData[[#This Row],[Age]]&lt;=70,"61-70",IF(PatientData[[#This Row],[Age]]&lt;=80,"71-80","80+"))))))</f>
        <v>71-80</v>
      </c>
    </row>
    <row r="5242" spans="1:13" x14ac:dyDescent="0.25">
      <c r="A5242" t="s">
        <v>5266</v>
      </c>
      <c r="B5242">
        <v>43</v>
      </c>
      <c r="C5242" t="s">
        <v>25</v>
      </c>
      <c r="D5242">
        <v>116</v>
      </c>
      <c r="E5242" t="s">
        <v>10051</v>
      </c>
      <c r="F5242">
        <v>32.755716860303501</v>
      </c>
      <c r="G5242" t="s">
        <v>36</v>
      </c>
      <c r="H5242" t="s">
        <v>22</v>
      </c>
      <c r="I5242" t="s">
        <v>26</v>
      </c>
      <c r="J5242">
        <v>2</v>
      </c>
      <c r="K5242">
        <v>9832.09</v>
      </c>
      <c r="L5242" t="s">
        <v>16</v>
      </c>
      <c r="M5242" t="str">
        <f>IF(PatientData[[#This Row],[Age]]&lt;=30,"18-30",IF(PatientData[[#This Row],[Age]]&lt;=40,"31-40",IF(PatientData[[#This Row],[Age]]&lt;=50,"41-50",IF(PatientData[[#This Row],[Age]]&lt;=60,"51-60",IF(PatientData[[#This Row],[Age]]&lt;=70,"61-70",IF(PatientData[[#This Row],[Age]]&lt;=80,"71-80","80+"))))))</f>
        <v>41-50</v>
      </c>
    </row>
    <row r="5243" spans="1:13" x14ac:dyDescent="0.25">
      <c r="A5243" t="s">
        <v>5267</v>
      </c>
      <c r="B5243">
        <v>52</v>
      </c>
      <c r="C5243" t="s">
        <v>25</v>
      </c>
      <c r="D5243">
        <v>122</v>
      </c>
      <c r="E5243">
        <v>282.283070622629</v>
      </c>
      <c r="F5243">
        <v>26.955329228214602</v>
      </c>
      <c r="G5243" t="s">
        <v>36</v>
      </c>
      <c r="H5243" t="s">
        <v>19</v>
      </c>
      <c r="I5243" t="s">
        <v>15</v>
      </c>
      <c r="J5243">
        <v>5</v>
      </c>
      <c r="K5243">
        <v>11373.19</v>
      </c>
      <c r="L5243" t="s">
        <v>16</v>
      </c>
      <c r="M5243" t="str">
        <f>IF(PatientData[[#This Row],[Age]]&lt;=30,"18-30",IF(PatientData[[#This Row],[Age]]&lt;=40,"31-40",IF(PatientData[[#This Row],[Age]]&lt;=50,"41-50",IF(PatientData[[#This Row],[Age]]&lt;=60,"51-60",IF(PatientData[[#This Row],[Age]]&lt;=70,"61-70",IF(PatientData[[#This Row],[Age]]&lt;=80,"71-80","80+"))))))</f>
        <v>51-60</v>
      </c>
    </row>
    <row r="5244" spans="1:13" x14ac:dyDescent="0.25">
      <c r="A5244" t="s">
        <v>5268</v>
      </c>
      <c r="B5244">
        <v>48</v>
      </c>
      <c r="C5244" t="s">
        <v>13</v>
      </c>
      <c r="D5244">
        <v>130</v>
      </c>
      <c r="E5244">
        <v>261.15253296152201</v>
      </c>
      <c r="F5244">
        <v>33.412098013416497</v>
      </c>
      <c r="G5244" t="s">
        <v>18</v>
      </c>
      <c r="H5244" t="s">
        <v>22</v>
      </c>
      <c r="I5244" t="s">
        <v>26</v>
      </c>
      <c r="J5244">
        <v>4</v>
      </c>
      <c r="K5244">
        <v>13289.58</v>
      </c>
      <c r="L5244" t="s">
        <v>23</v>
      </c>
      <c r="M5244" t="str">
        <f>IF(PatientData[[#This Row],[Age]]&lt;=30,"18-30",IF(PatientData[[#This Row],[Age]]&lt;=40,"31-40",IF(PatientData[[#This Row],[Age]]&lt;=50,"41-50",IF(PatientData[[#This Row],[Age]]&lt;=60,"51-60",IF(PatientData[[#This Row],[Age]]&lt;=70,"61-70",IF(PatientData[[#This Row],[Age]]&lt;=80,"71-80","80+"))))))</f>
        <v>41-50</v>
      </c>
    </row>
    <row r="5245" spans="1:13" x14ac:dyDescent="0.25">
      <c r="A5245" t="s">
        <v>5269</v>
      </c>
      <c r="B5245">
        <v>48</v>
      </c>
      <c r="C5245" t="s">
        <v>13</v>
      </c>
      <c r="D5245">
        <v>133</v>
      </c>
      <c r="E5245">
        <v>291.56090963636001</v>
      </c>
      <c r="F5245">
        <v>26.4703630673947</v>
      </c>
      <c r="G5245" t="s">
        <v>36</v>
      </c>
      <c r="H5245" t="s">
        <v>19</v>
      </c>
      <c r="I5245" t="s">
        <v>15</v>
      </c>
      <c r="J5245">
        <v>6</v>
      </c>
      <c r="K5245">
        <v>13116.73</v>
      </c>
      <c r="L5245" t="s">
        <v>23</v>
      </c>
      <c r="M5245" t="str">
        <f>IF(PatientData[[#This Row],[Age]]&lt;=30,"18-30",IF(PatientData[[#This Row],[Age]]&lt;=40,"31-40",IF(PatientData[[#This Row],[Age]]&lt;=50,"41-50",IF(PatientData[[#This Row],[Age]]&lt;=60,"51-60",IF(PatientData[[#This Row],[Age]]&lt;=70,"61-70",IF(PatientData[[#This Row],[Age]]&lt;=80,"71-80","80+"))))))</f>
        <v>41-50</v>
      </c>
    </row>
    <row r="5246" spans="1:13" x14ac:dyDescent="0.25">
      <c r="A5246" t="s">
        <v>5270</v>
      </c>
      <c r="B5246">
        <v>50</v>
      </c>
      <c r="C5246" t="s">
        <v>25</v>
      </c>
      <c r="D5246">
        <v>90</v>
      </c>
      <c r="E5246">
        <v>254.34293446099699</v>
      </c>
      <c r="F5246">
        <v>23.776002737546801</v>
      </c>
      <c r="G5246" t="s">
        <v>14</v>
      </c>
      <c r="H5246" t="s">
        <v>19</v>
      </c>
      <c r="I5246" t="s">
        <v>15</v>
      </c>
      <c r="J5246">
        <v>1</v>
      </c>
      <c r="K5246">
        <v>8435.18</v>
      </c>
      <c r="L5246" t="s">
        <v>16</v>
      </c>
      <c r="M5246" t="str">
        <f>IF(PatientData[[#This Row],[Age]]&lt;=30,"18-30",IF(PatientData[[#This Row],[Age]]&lt;=40,"31-40",IF(PatientData[[#This Row],[Age]]&lt;=50,"41-50",IF(PatientData[[#This Row],[Age]]&lt;=60,"51-60",IF(PatientData[[#This Row],[Age]]&lt;=70,"61-70",IF(PatientData[[#This Row],[Age]]&lt;=80,"71-80","80+"))))))</f>
        <v>41-50</v>
      </c>
    </row>
    <row r="5247" spans="1:13" x14ac:dyDescent="0.25">
      <c r="A5247" t="s">
        <v>5271</v>
      </c>
      <c r="B5247">
        <v>51</v>
      </c>
      <c r="C5247" t="s">
        <v>13</v>
      </c>
      <c r="D5247">
        <v>106</v>
      </c>
      <c r="E5247">
        <v>162.95215912899499</v>
      </c>
      <c r="F5247">
        <v>29.301419157621101</v>
      </c>
      <c r="G5247" t="s">
        <v>36</v>
      </c>
      <c r="H5247" t="s">
        <v>19</v>
      </c>
      <c r="I5247" t="s">
        <v>15</v>
      </c>
      <c r="J5247">
        <v>3</v>
      </c>
      <c r="K5247">
        <v>8816.8700000000008</v>
      </c>
      <c r="L5247" t="s">
        <v>23</v>
      </c>
      <c r="M5247" t="str">
        <f>IF(PatientData[[#This Row],[Age]]&lt;=30,"18-30",IF(PatientData[[#This Row],[Age]]&lt;=40,"31-40",IF(PatientData[[#This Row],[Age]]&lt;=50,"41-50",IF(PatientData[[#This Row],[Age]]&lt;=60,"51-60",IF(PatientData[[#This Row],[Age]]&lt;=70,"61-70",IF(PatientData[[#This Row],[Age]]&lt;=80,"71-80","80+"))))))</f>
        <v>51-60</v>
      </c>
    </row>
    <row r="5248" spans="1:13" x14ac:dyDescent="0.25">
      <c r="A5248" t="s">
        <v>5272</v>
      </c>
      <c r="B5248">
        <v>61</v>
      </c>
      <c r="C5248" t="s">
        <v>25</v>
      </c>
      <c r="D5248">
        <v>147</v>
      </c>
      <c r="E5248" t="s">
        <v>10051</v>
      </c>
      <c r="F5248">
        <v>34.967825056793501</v>
      </c>
      <c r="G5248" t="s">
        <v>18</v>
      </c>
      <c r="H5248" t="s">
        <v>22</v>
      </c>
      <c r="I5248" t="s">
        <v>26</v>
      </c>
      <c r="J5248">
        <v>4</v>
      </c>
      <c r="K5248">
        <v>7016.97</v>
      </c>
      <c r="L5248" t="s">
        <v>23</v>
      </c>
      <c r="M5248" t="str">
        <f>IF(PatientData[[#This Row],[Age]]&lt;=30,"18-30",IF(PatientData[[#This Row],[Age]]&lt;=40,"31-40",IF(PatientData[[#This Row],[Age]]&lt;=50,"41-50",IF(PatientData[[#This Row],[Age]]&lt;=60,"51-60",IF(PatientData[[#This Row],[Age]]&lt;=70,"61-70",IF(PatientData[[#This Row],[Age]]&lt;=80,"71-80","80+"))))))</f>
        <v>61-70</v>
      </c>
    </row>
    <row r="5249" spans="1:13" x14ac:dyDescent="0.25">
      <c r="A5249" t="s">
        <v>5273</v>
      </c>
      <c r="B5249">
        <v>76</v>
      </c>
      <c r="C5249" t="s">
        <v>25</v>
      </c>
      <c r="D5249">
        <v>119</v>
      </c>
      <c r="E5249">
        <v>177.765774386092</v>
      </c>
      <c r="F5249">
        <v>25.873706589232</v>
      </c>
      <c r="G5249" t="s">
        <v>18</v>
      </c>
      <c r="H5249" t="s">
        <v>22</v>
      </c>
      <c r="I5249" t="s">
        <v>26</v>
      </c>
      <c r="J5249">
        <v>2</v>
      </c>
      <c r="K5249">
        <v>15964.32</v>
      </c>
      <c r="L5249" t="s">
        <v>23</v>
      </c>
      <c r="M5249" t="str">
        <f>IF(PatientData[[#This Row],[Age]]&lt;=30,"18-30",IF(PatientData[[#This Row],[Age]]&lt;=40,"31-40",IF(PatientData[[#This Row],[Age]]&lt;=50,"41-50",IF(PatientData[[#This Row],[Age]]&lt;=60,"51-60",IF(PatientData[[#This Row],[Age]]&lt;=70,"61-70",IF(PatientData[[#This Row],[Age]]&lt;=80,"71-80","80+"))))))</f>
        <v>71-80</v>
      </c>
    </row>
    <row r="5250" spans="1:13" x14ac:dyDescent="0.25">
      <c r="A5250" t="s">
        <v>5274</v>
      </c>
      <c r="B5250">
        <v>22</v>
      </c>
      <c r="C5250" t="s">
        <v>13</v>
      </c>
      <c r="D5250">
        <v>134</v>
      </c>
      <c r="E5250">
        <v>181.669335358795</v>
      </c>
      <c r="F5250">
        <v>40.283641747320701</v>
      </c>
      <c r="G5250" t="s">
        <v>10051</v>
      </c>
      <c r="H5250" t="s">
        <v>22</v>
      </c>
      <c r="I5250" t="s">
        <v>15</v>
      </c>
      <c r="J5250">
        <v>1</v>
      </c>
      <c r="K5250">
        <v>7870.1</v>
      </c>
      <c r="L5250" t="s">
        <v>16</v>
      </c>
      <c r="M5250" t="str">
        <f>IF(PatientData[[#This Row],[Age]]&lt;=30,"18-30",IF(PatientData[[#This Row],[Age]]&lt;=40,"31-40",IF(PatientData[[#This Row],[Age]]&lt;=50,"41-50",IF(PatientData[[#This Row],[Age]]&lt;=60,"51-60",IF(PatientData[[#This Row],[Age]]&lt;=70,"61-70",IF(PatientData[[#This Row],[Age]]&lt;=80,"71-80","80+"))))))</f>
        <v>18-30</v>
      </c>
    </row>
    <row r="5251" spans="1:13" x14ac:dyDescent="0.25">
      <c r="A5251" t="s">
        <v>5275</v>
      </c>
      <c r="B5251">
        <v>40</v>
      </c>
      <c r="C5251" t="s">
        <v>25</v>
      </c>
      <c r="D5251" t="s">
        <v>10051</v>
      </c>
      <c r="E5251">
        <v>271.97334694630899</v>
      </c>
      <c r="F5251">
        <v>34.905689956911601</v>
      </c>
      <c r="G5251" t="s">
        <v>14</v>
      </c>
      <c r="H5251" t="s">
        <v>19</v>
      </c>
      <c r="I5251" t="s">
        <v>15</v>
      </c>
      <c r="J5251">
        <v>4</v>
      </c>
      <c r="K5251">
        <v>11394.2</v>
      </c>
      <c r="L5251" t="s">
        <v>16</v>
      </c>
      <c r="M5251" t="str">
        <f>IF(PatientData[[#This Row],[Age]]&lt;=30,"18-30",IF(PatientData[[#This Row],[Age]]&lt;=40,"31-40",IF(PatientData[[#This Row],[Age]]&lt;=50,"41-50",IF(PatientData[[#This Row],[Age]]&lt;=60,"51-60",IF(PatientData[[#This Row],[Age]]&lt;=70,"61-70",IF(PatientData[[#This Row],[Age]]&lt;=80,"71-80","80+"))))))</f>
        <v>31-40</v>
      </c>
    </row>
    <row r="5252" spans="1:13" x14ac:dyDescent="0.25">
      <c r="A5252" t="s">
        <v>5276</v>
      </c>
      <c r="B5252">
        <v>69</v>
      </c>
      <c r="C5252" t="s">
        <v>25</v>
      </c>
      <c r="D5252">
        <v>132</v>
      </c>
      <c r="E5252">
        <v>243.58551635104499</v>
      </c>
      <c r="F5252">
        <v>24.879112238214098</v>
      </c>
      <c r="G5252" t="s">
        <v>36</v>
      </c>
      <c r="H5252" t="s">
        <v>19</v>
      </c>
      <c r="I5252" t="s">
        <v>26</v>
      </c>
      <c r="J5252">
        <v>9</v>
      </c>
      <c r="K5252">
        <v>19071.68</v>
      </c>
      <c r="L5252" t="s">
        <v>16</v>
      </c>
      <c r="M5252" t="str">
        <f>IF(PatientData[[#This Row],[Age]]&lt;=30,"18-30",IF(PatientData[[#This Row],[Age]]&lt;=40,"31-40",IF(PatientData[[#This Row],[Age]]&lt;=50,"41-50",IF(PatientData[[#This Row],[Age]]&lt;=60,"51-60",IF(PatientData[[#This Row],[Age]]&lt;=70,"61-70",IF(PatientData[[#This Row],[Age]]&lt;=80,"71-80","80+"))))))</f>
        <v>61-70</v>
      </c>
    </row>
    <row r="5253" spans="1:13" x14ac:dyDescent="0.25">
      <c r="A5253" t="s">
        <v>5277</v>
      </c>
      <c r="B5253">
        <v>68</v>
      </c>
      <c r="C5253" t="s">
        <v>25</v>
      </c>
      <c r="D5253">
        <v>137</v>
      </c>
      <c r="E5253">
        <v>206.17554336332</v>
      </c>
      <c r="F5253">
        <v>20.621528075228198</v>
      </c>
      <c r="G5253" t="s">
        <v>14</v>
      </c>
      <c r="H5253" t="s">
        <v>19</v>
      </c>
      <c r="I5253" t="s">
        <v>15</v>
      </c>
      <c r="J5253">
        <v>2</v>
      </c>
      <c r="K5253">
        <v>4430.01</v>
      </c>
      <c r="L5253" t="s">
        <v>16</v>
      </c>
      <c r="M5253" t="str">
        <f>IF(PatientData[[#This Row],[Age]]&lt;=30,"18-30",IF(PatientData[[#This Row],[Age]]&lt;=40,"31-40",IF(PatientData[[#This Row],[Age]]&lt;=50,"41-50",IF(PatientData[[#This Row],[Age]]&lt;=60,"51-60",IF(PatientData[[#This Row],[Age]]&lt;=70,"61-70",IF(PatientData[[#This Row],[Age]]&lt;=80,"71-80","80+"))))))</f>
        <v>61-70</v>
      </c>
    </row>
    <row r="5254" spans="1:13" x14ac:dyDescent="0.25">
      <c r="A5254" t="s">
        <v>5278</v>
      </c>
      <c r="B5254">
        <v>72</v>
      </c>
      <c r="C5254" t="s">
        <v>25</v>
      </c>
      <c r="D5254">
        <v>152</v>
      </c>
      <c r="E5254">
        <v>234.68937117288399</v>
      </c>
      <c r="F5254">
        <v>33.817987759171402</v>
      </c>
      <c r="G5254" t="s">
        <v>14</v>
      </c>
      <c r="H5254" t="s">
        <v>19</v>
      </c>
      <c r="I5254" t="s">
        <v>28</v>
      </c>
      <c r="J5254">
        <v>1</v>
      </c>
      <c r="K5254">
        <v>3499.29</v>
      </c>
      <c r="L5254" t="s">
        <v>23</v>
      </c>
      <c r="M5254" t="str">
        <f>IF(PatientData[[#This Row],[Age]]&lt;=30,"18-30",IF(PatientData[[#This Row],[Age]]&lt;=40,"31-40",IF(PatientData[[#This Row],[Age]]&lt;=50,"41-50",IF(PatientData[[#This Row],[Age]]&lt;=60,"51-60",IF(PatientData[[#This Row],[Age]]&lt;=70,"61-70",IF(PatientData[[#This Row],[Age]]&lt;=80,"71-80","80+"))))))</f>
        <v>71-80</v>
      </c>
    </row>
    <row r="5255" spans="1:13" x14ac:dyDescent="0.25">
      <c r="A5255" t="s">
        <v>5279</v>
      </c>
      <c r="B5255">
        <v>60</v>
      </c>
      <c r="C5255" t="s">
        <v>13</v>
      </c>
      <c r="D5255">
        <v>130</v>
      </c>
      <c r="E5255">
        <v>249.35763777807199</v>
      </c>
      <c r="F5255">
        <v>22.5852601856914</v>
      </c>
      <c r="G5255" t="s">
        <v>18</v>
      </c>
      <c r="H5255" t="s">
        <v>22</v>
      </c>
      <c r="I5255" t="s">
        <v>15</v>
      </c>
      <c r="J5255">
        <v>6</v>
      </c>
      <c r="K5255">
        <v>13289.36</v>
      </c>
      <c r="L5255" t="s">
        <v>43</v>
      </c>
      <c r="M5255" t="str">
        <f>IF(PatientData[[#This Row],[Age]]&lt;=30,"18-30",IF(PatientData[[#This Row],[Age]]&lt;=40,"31-40",IF(PatientData[[#This Row],[Age]]&lt;=50,"41-50",IF(PatientData[[#This Row],[Age]]&lt;=60,"51-60",IF(PatientData[[#This Row],[Age]]&lt;=70,"61-70",IF(PatientData[[#This Row],[Age]]&lt;=80,"71-80","80+"))))))</f>
        <v>51-60</v>
      </c>
    </row>
    <row r="5256" spans="1:13" x14ac:dyDescent="0.25">
      <c r="A5256" t="s">
        <v>5280</v>
      </c>
      <c r="B5256">
        <v>50</v>
      </c>
      <c r="C5256" t="s">
        <v>25</v>
      </c>
      <c r="D5256">
        <v>114</v>
      </c>
      <c r="E5256">
        <v>220.52836580259</v>
      </c>
      <c r="F5256">
        <v>28.730319989500298</v>
      </c>
      <c r="G5256" t="s">
        <v>18</v>
      </c>
      <c r="H5256" t="s">
        <v>22</v>
      </c>
      <c r="I5256" t="s">
        <v>15</v>
      </c>
      <c r="J5256">
        <v>3</v>
      </c>
      <c r="K5256">
        <v>7899.89</v>
      </c>
      <c r="L5256" t="s">
        <v>16</v>
      </c>
      <c r="M5256" t="str">
        <f>IF(PatientData[[#This Row],[Age]]&lt;=30,"18-30",IF(PatientData[[#This Row],[Age]]&lt;=40,"31-40",IF(PatientData[[#This Row],[Age]]&lt;=50,"41-50",IF(PatientData[[#This Row],[Age]]&lt;=60,"51-60",IF(PatientData[[#This Row],[Age]]&lt;=70,"61-70",IF(PatientData[[#This Row],[Age]]&lt;=80,"71-80","80+"))))))</f>
        <v>41-50</v>
      </c>
    </row>
    <row r="5257" spans="1:13" x14ac:dyDescent="0.25">
      <c r="A5257" t="s">
        <v>5281</v>
      </c>
      <c r="B5257">
        <v>41</v>
      </c>
      <c r="C5257" t="s">
        <v>13</v>
      </c>
      <c r="D5257">
        <v>121</v>
      </c>
      <c r="E5257">
        <v>280.01027964050098</v>
      </c>
      <c r="F5257">
        <v>18.323176697412901</v>
      </c>
      <c r="G5257" t="s">
        <v>18</v>
      </c>
      <c r="H5257" t="s">
        <v>19</v>
      </c>
      <c r="I5257" t="s">
        <v>15</v>
      </c>
      <c r="J5257">
        <v>4</v>
      </c>
      <c r="K5257">
        <v>11854.42</v>
      </c>
      <c r="L5257" t="s">
        <v>16</v>
      </c>
      <c r="M5257" t="str">
        <f>IF(PatientData[[#This Row],[Age]]&lt;=30,"18-30",IF(PatientData[[#This Row],[Age]]&lt;=40,"31-40",IF(PatientData[[#This Row],[Age]]&lt;=50,"41-50",IF(PatientData[[#This Row],[Age]]&lt;=60,"51-60",IF(PatientData[[#This Row],[Age]]&lt;=70,"61-70",IF(PatientData[[#This Row],[Age]]&lt;=80,"71-80","80+"))))))</f>
        <v>41-50</v>
      </c>
    </row>
    <row r="5258" spans="1:13" x14ac:dyDescent="0.25">
      <c r="A5258" t="s">
        <v>5282</v>
      </c>
      <c r="B5258">
        <v>51</v>
      </c>
      <c r="C5258" t="s">
        <v>25</v>
      </c>
      <c r="D5258">
        <v>101</v>
      </c>
      <c r="E5258">
        <v>242.71829731066299</v>
      </c>
      <c r="F5258">
        <v>35.268054875489597</v>
      </c>
      <c r="G5258" t="s">
        <v>14</v>
      </c>
      <c r="H5258" t="s">
        <v>22</v>
      </c>
      <c r="I5258" t="s">
        <v>15</v>
      </c>
      <c r="J5258">
        <v>6</v>
      </c>
      <c r="K5258">
        <v>9352.2000000000007</v>
      </c>
      <c r="L5258" t="s">
        <v>43</v>
      </c>
      <c r="M5258" t="str">
        <f>IF(PatientData[[#This Row],[Age]]&lt;=30,"18-30",IF(PatientData[[#This Row],[Age]]&lt;=40,"31-40",IF(PatientData[[#This Row],[Age]]&lt;=50,"41-50",IF(PatientData[[#This Row],[Age]]&lt;=60,"51-60",IF(PatientData[[#This Row],[Age]]&lt;=70,"61-70",IF(PatientData[[#This Row],[Age]]&lt;=80,"71-80","80+"))))))</f>
        <v>51-60</v>
      </c>
    </row>
    <row r="5259" spans="1:13" x14ac:dyDescent="0.25">
      <c r="A5259" t="s">
        <v>5283</v>
      </c>
      <c r="B5259">
        <v>42</v>
      </c>
      <c r="C5259" t="s">
        <v>25</v>
      </c>
      <c r="D5259">
        <v>130</v>
      </c>
      <c r="E5259">
        <v>241.174942788609</v>
      </c>
      <c r="F5259">
        <v>25.0510936297899</v>
      </c>
      <c r="G5259" t="s">
        <v>18</v>
      </c>
      <c r="H5259" t="s">
        <v>19</v>
      </c>
      <c r="I5259" t="s">
        <v>28</v>
      </c>
      <c r="J5259">
        <v>2</v>
      </c>
      <c r="K5259">
        <v>3814.98</v>
      </c>
      <c r="L5259" t="s">
        <v>23</v>
      </c>
      <c r="M5259" t="str">
        <f>IF(PatientData[[#This Row],[Age]]&lt;=30,"18-30",IF(PatientData[[#This Row],[Age]]&lt;=40,"31-40",IF(PatientData[[#This Row],[Age]]&lt;=50,"41-50",IF(PatientData[[#This Row],[Age]]&lt;=60,"51-60",IF(PatientData[[#This Row],[Age]]&lt;=70,"61-70",IF(PatientData[[#This Row],[Age]]&lt;=80,"71-80","80+"))))))</f>
        <v>41-50</v>
      </c>
    </row>
    <row r="5260" spans="1:13" x14ac:dyDescent="0.25">
      <c r="A5260" t="s">
        <v>5284</v>
      </c>
      <c r="B5260">
        <v>79</v>
      </c>
      <c r="C5260" t="s">
        <v>13</v>
      </c>
      <c r="D5260">
        <v>136</v>
      </c>
      <c r="E5260">
        <v>242.633987310176</v>
      </c>
      <c r="F5260">
        <v>27.7192581662317</v>
      </c>
      <c r="G5260" t="s">
        <v>36</v>
      </c>
      <c r="H5260" t="s">
        <v>19</v>
      </c>
      <c r="I5260" t="s">
        <v>26</v>
      </c>
      <c r="J5260">
        <v>4</v>
      </c>
      <c r="K5260">
        <v>22848.43</v>
      </c>
      <c r="L5260" t="s">
        <v>23</v>
      </c>
      <c r="M5260" t="str">
        <f>IF(PatientData[[#This Row],[Age]]&lt;=30,"18-30",IF(PatientData[[#This Row],[Age]]&lt;=40,"31-40",IF(PatientData[[#This Row],[Age]]&lt;=50,"41-50",IF(PatientData[[#This Row],[Age]]&lt;=60,"51-60",IF(PatientData[[#This Row],[Age]]&lt;=70,"61-70",IF(PatientData[[#This Row],[Age]]&lt;=80,"71-80","80+"))))))</f>
        <v>71-80</v>
      </c>
    </row>
    <row r="5261" spans="1:13" x14ac:dyDescent="0.25">
      <c r="A5261" t="s">
        <v>5285</v>
      </c>
      <c r="B5261">
        <v>52</v>
      </c>
      <c r="C5261" t="s">
        <v>25</v>
      </c>
      <c r="D5261">
        <v>145</v>
      </c>
      <c r="E5261">
        <v>287.09924309591997</v>
      </c>
      <c r="F5261">
        <v>34.557260860509103</v>
      </c>
      <c r="G5261" t="s">
        <v>14</v>
      </c>
      <c r="H5261" t="s">
        <v>19</v>
      </c>
      <c r="I5261" t="s">
        <v>15</v>
      </c>
      <c r="J5261">
        <v>2</v>
      </c>
      <c r="K5261">
        <v>7776.29</v>
      </c>
      <c r="L5261" t="s">
        <v>20</v>
      </c>
      <c r="M5261" t="str">
        <f>IF(PatientData[[#This Row],[Age]]&lt;=30,"18-30",IF(PatientData[[#This Row],[Age]]&lt;=40,"31-40",IF(PatientData[[#This Row],[Age]]&lt;=50,"41-50",IF(PatientData[[#This Row],[Age]]&lt;=60,"51-60",IF(PatientData[[#This Row],[Age]]&lt;=70,"61-70",IF(PatientData[[#This Row],[Age]]&lt;=80,"71-80","80+"))))))</f>
        <v>51-60</v>
      </c>
    </row>
    <row r="5262" spans="1:13" x14ac:dyDescent="0.25">
      <c r="A5262" t="s">
        <v>5286</v>
      </c>
      <c r="B5262">
        <v>41</v>
      </c>
      <c r="C5262" t="s">
        <v>25</v>
      </c>
      <c r="D5262">
        <v>149</v>
      </c>
      <c r="E5262">
        <v>218.69209454464101</v>
      </c>
      <c r="F5262">
        <v>27.1432972869233</v>
      </c>
      <c r="G5262" t="s">
        <v>36</v>
      </c>
      <c r="H5262" t="s">
        <v>19</v>
      </c>
      <c r="I5262" t="s">
        <v>15</v>
      </c>
      <c r="J5262">
        <v>5</v>
      </c>
      <c r="K5262">
        <v>3762.45</v>
      </c>
      <c r="L5262" t="s">
        <v>23</v>
      </c>
      <c r="M5262" t="str">
        <f>IF(PatientData[[#This Row],[Age]]&lt;=30,"18-30",IF(PatientData[[#This Row],[Age]]&lt;=40,"31-40",IF(PatientData[[#This Row],[Age]]&lt;=50,"41-50",IF(PatientData[[#This Row],[Age]]&lt;=60,"51-60",IF(PatientData[[#This Row],[Age]]&lt;=70,"61-70",IF(PatientData[[#This Row],[Age]]&lt;=80,"71-80","80+"))))))</f>
        <v>41-50</v>
      </c>
    </row>
    <row r="5263" spans="1:13" x14ac:dyDescent="0.25">
      <c r="A5263" t="s">
        <v>5287</v>
      </c>
      <c r="B5263">
        <v>64</v>
      </c>
      <c r="C5263" t="s">
        <v>13</v>
      </c>
      <c r="D5263">
        <v>128</v>
      </c>
      <c r="E5263">
        <v>254.98536445846599</v>
      </c>
      <c r="F5263">
        <v>31.131789181772302</v>
      </c>
      <c r="G5263" t="s">
        <v>14</v>
      </c>
      <c r="H5263" t="s">
        <v>10051</v>
      </c>
      <c r="I5263" t="s">
        <v>28</v>
      </c>
      <c r="J5263">
        <v>3</v>
      </c>
      <c r="K5263">
        <v>5058.6499999999996</v>
      </c>
      <c r="L5263" t="s">
        <v>23</v>
      </c>
      <c r="M5263" t="str">
        <f>IF(PatientData[[#This Row],[Age]]&lt;=30,"18-30",IF(PatientData[[#This Row],[Age]]&lt;=40,"31-40",IF(PatientData[[#This Row],[Age]]&lt;=50,"41-50",IF(PatientData[[#This Row],[Age]]&lt;=60,"51-60",IF(PatientData[[#This Row],[Age]]&lt;=70,"61-70",IF(PatientData[[#This Row],[Age]]&lt;=80,"71-80","80+"))))))</f>
        <v>61-70</v>
      </c>
    </row>
    <row r="5264" spans="1:13" x14ac:dyDescent="0.25">
      <c r="A5264" t="s">
        <v>5288</v>
      </c>
      <c r="B5264">
        <v>44</v>
      </c>
      <c r="C5264" t="s">
        <v>13</v>
      </c>
      <c r="D5264">
        <v>113</v>
      </c>
      <c r="E5264">
        <v>152.76410857422999</v>
      </c>
      <c r="F5264" t="s">
        <v>10051</v>
      </c>
      <c r="G5264" t="s">
        <v>18</v>
      </c>
      <c r="H5264" t="s">
        <v>19</v>
      </c>
      <c r="I5264" t="s">
        <v>15</v>
      </c>
      <c r="J5264">
        <v>1</v>
      </c>
      <c r="K5264">
        <v>8600.1200000000008</v>
      </c>
      <c r="L5264" t="s">
        <v>23</v>
      </c>
      <c r="M5264" t="str">
        <f>IF(PatientData[[#This Row],[Age]]&lt;=30,"18-30",IF(PatientData[[#This Row],[Age]]&lt;=40,"31-40",IF(PatientData[[#This Row],[Age]]&lt;=50,"41-50",IF(PatientData[[#This Row],[Age]]&lt;=60,"51-60",IF(PatientData[[#This Row],[Age]]&lt;=70,"61-70",IF(PatientData[[#This Row],[Age]]&lt;=80,"71-80","80+"))))))</f>
        <v>41-50</v>
      </c>
    </row>
    <row r="5265" spans="1:13" x14ac:dyDescent="0.25">
      <c r="A5265" t="s">
        <v>5289</v>
      </c>
      <c r="B5265">
        <v>59</v>
      </c>
      <c r="C5265" t="s">
        <v>13</v>
      </c>
      <c r="D5265">
        <v>149</v>
      </c>
      <c r="E5265">
        <v>234.29348947864401</v>
      </c>
      <c r="F5265">
        <v>24.019013489561502</v>
      </c>
      <c r="G5265" t="s">
        <v>36</v>
      </c>
      <c r="H5265" t="s">
        <v>22</v>
      </c>
      <c r="I5265" t="s">
        <v>26</v>
      </c>
      <c r="J5265">
        <v>3</v>
      </c>
      <c r="K5265">
        <v>16504.23</v>
      </c>
      <c r="L5265" t="s">
        <v>20</v>
      </c>
      <c r="M5265" t="str">
        <f>IF(PatientData[[#This Row],[Age]]&lt;=30,"18-30",IF(PatientData[[#This Row],[Age]]&lt;=40,"31-40",IF(PatientData[[#This Row],[Age]]&lt;=50,"41-50",IF(PatientData[[#This Row],[Age]]&lt;=60,"51-60",IF(PatientData[[#This Row],[Age]]&lt;=70,"61-70",IF(PatientData[[#This Row],[Age]]&lt;=80,"71-80","80+"))))))</f>
        <v>51-60</v>
      </c>
    </row>
    <row r="5266" spans="1:13" x14ac:dyDescent="0.25">
      <c r="A5266" t="s">
        <v>5290</v>
      </c>
      <c r="B5266">
        <v>55</v>
      </c>
      <c r="C5266" t="s">
        <v>25</v>
      </c>
      <c r="D5266">
        <v>129</v>
      </c>
      <c r="E5266">
        <v>250.02049678447401</v>
      </c>
      <c r="F5266">
        <v>23.957651092996699</v>
      </c>
      <c r="G5266" t="s">
        <v>18</v>
      </c>
      <c r="H5266" t="s">
        <v>19</v>
      </c>
      <c r="I5266" t="s">
        <v>15</v>
      </c>
      <c r="J5266">
        <v>2</v>
      </c>
      <c r="K5266">
        <v>6604.12</v>
      </c>
      <c r="L5266" t="s">
        <v>20</v>
      </c>
      <c r="M5266" t="str">
        <f>IF(PatientData[[#This Row],[Age]]&lt;=30,"18-30",IF(PatientData[[#This Row],[Age]]&lt;=40,"31-40",IF(PatientData[[#This Row],[Age]]&lt;=50,"41-50",IF(PatientData[[#This Row],[Age]]&lt;=60,"51-60",IF(PatientData[[#This Row],[Age]]&lt;=70,"61-70",IF(PatientData[[#This Row],[Age]]&lt;=80,"71-80","80+"))))))</f>
        <v>51-60</v>
      </c>
    </row>
    <row r="5267" spans="1:13" x14ac:dyDescent="0.25">
      <c r="A5267" t="s">
        <v>5291</v>
      </c>
      <c r="B5267">
        <v>36</v>
      </c>
      <c r="C5267" t="s">
        <v>13</v>
      </c>
      <c r="D5267">
        <v>105</v>
      </c>
      <c r="E5267">
        <v>283.63130604173398</v>
      </c>
      <c r="F5267">
        <v>25.032252421263099</v>
      </c>
      <c r="G5267" t="s">
        <v>18</v>
      </c>
      <c r="H5267" t="s">
        <v>19</v>
      </c>
      <c r="I5267" t="s">
        <v>15</v>
      </c>
      <c r="J5267">
        <v>2</v>
      </c>
      <c r="K5267">
        <v>3739.85</v>
      </c>
      <c r="L5267" t="s">
        <v>16</v>
      </c>
      <c r="M5267" t="str">
        <f>IF(PatientData[[#This Row],[Age]]&lt;=30,"18-30",IF(PatientData[[#This Row],[Age]]&lt;=40,"31-40",IF(PatientData[[#This Row],[Age]]&lt;=50,"41-50",IF(PatientData[[#This Row],[Age]]&lt;=60,"51-60",IF(PatientData[[#This Row],[Age]]&lt;=70,"61-70",IF(PatientData[[#This Row],[Age]]&lt;=80,"71-80","80+"))))))</f>
        <v>31-40</v>
      </c>
    </row>
    <row r="5268" spans="1:13" x14ac:dyDescent="0.25">
      <c r="A5268" t="s">
        <v>5292</v>
      </c>
      <c r="B5268">
        <v>67</v>
      </c>
      <c r="C5268" t="s">
        <v>25</v>
      </c>
      <c r="D5268">
        <v>114</v>
      </c>
      <c r="E5268">
        <v>250.39692885365201</v>
      </c>
      <c r="F5268">
        <v>26.7360465289172</v>
      </c>
      <c r="G5268" t="s">
        <v>14</v>
      </c>
      <c r="H5268" t="s">
        <v>22</v>
      </c>
      <c r="I5268" t="s">
        <v>28</v>
      </c>
      <c r="J5268">
        <v>3</v>
      </c>
      <c r="K5268">
        <v>3585.48</v>
      </c>
      <c r="L5268" t="s">
        <v>16</v>
      </c>
      <c r="M5268" t="str">
        <f>IF(PatientData[[#This Row],[Age]]&lt;=30,"18-30",IF(PatientData[[#This Row],[Age]]&lt;=40,"31-40",IF(PatientData[[#This Row],[Age]]&lt;=50,"41-50",IF(PatientData[[#This Row],[Age]]&lt;=60,"51-60",IF(PatientData[[#This Row],[Age]]&lt;=70,"61-70",IF(PatientData[[#This Row],[Age]]&lt;=80,"71-80","80+"))))))</f>
        <v>61-70</v>
      </c>
    </row>
    <row r="5269" spans="1:13" x14ac:dyDescent="0.25">
      <c r="A5269" t="s">
        <v>5293</v>
      </c>
      <c r="B5269">
        <v>54</v>
      </c>
      <c r="C5269" t="s">
        <v>13</v>
      </c>
      <c r="D5269">
        <v>112</v>
      </c>
      <c r="E5269">
        <v>229.947659100723</v>
      </c>
      <c r="F5269">
        <v>27.331225571779399</v>
      </c>
      <c r="G5269" t="s">
        <v>18</v>
      </c>
      <c r="H5269" t="s">
        <v>22</v>
      </c>
      <c r="I5269" t="s">
        <v>26</v>
      </c>
      <c r="J5269">
        <v>7</v>
      </c>
      <c r="K5269">
        <v>14775.25</v>
      </c>
      <c r="L5269" t="s">
        <v>16</v>
      </c>
      <c r="M5269" t="str">
        <f>IF(PatientData[[#This Row],[Age]]&lt;=30,"18-30",IF(PatientData[[#This Row],[Age]]&lt;=40,"31-40",IF(PatientData[[#This Row],[Age]]&lt;=50,"41-50",IF(PatientData[[#This Row],[Age]]&lt;=60,"51-60",IF(PatientData[[#This Row],[Age]]&lt;=70,"61-70",IF(PatientData[[#This Row],[Age]]&lt;=80,"71-80","80+"))))))</f>
        <v>51-60</v>
      </c>
    </row>
    <row r="5270" spans="1:13" x14ac:dyDescent="0.25">
      <c r="A5270" t="s">
        <v>5294</v>
      </c>
      <c r="B5270">
        <v>53</v>
      </c>
      <c r="C5270" t="s">
        <v>25</v>
      </c>
      <c r="D5270">
        <v>126</v>
      </c>
      <c r="E5270">
        <v>163.42609039439901</v>
      </c>
      <c r="F5270">
        <v>25.358965649831902</v>
      </c>
      <c r="G5270" t="s">
        <v>14</v>
      </c>
      <c r="H5270" t="s">
        <v>19</v>
      </c>
      <c r="I5270" t="s">
        <v>15</v>
      </c>
      <c r="J5270">
        <v>1</v>
      </c>
      <c r="K5270">
        <v>4150.8500000000004</v>
      </c>
      <c r="L5270" t="s">
        <v>16</v>
      </c>
      <c r="M5270" t="str">
        <f>IF(PatientData[[#This Row],[Age]]&lt;=30,"18-30",IF(PatientData[[#This Row],[Age]]&lt;=40,"31-40",IF(PatientData[[#This Row],[Age]]&lt;=50,"41-50",IF(PatientData[[#This Row],[Age]]&lt;=60,"51-60",IF(PatientData[[#This Row],[Age]]&lt;=70,"61-70",IF(PatientData[[#This Row],[Age]]&lt;=80,"71-80","80+"))))))</f>
        <v>51-60</v>
      </c>
    </row>
    <row r="5271" spans="1:13" x14ac:dyDescent="0.25">
      <c r="A5271" t="s">
        <v>5295</v>
      </c>
      <c r="B5271">
        <v>66</v>
      </c>
      <c r="C5271" t="s">
        <v>25</v>
      </c>
      <c r="D5271">
        <v>130</v>
      </c>
      <c r="E5271">
        <v>196.026915893656</v>
      </c>
      <c r="F5271">
        <v>20.317126905150399</v>
      </c>
      <c r="G5271" t="s">
        <v>14</v>
      </c>
      <c r="H5271" t="s">
        <v>19</v>
      </c>
      <c r="I5271" t="s">
        <v>15</v>
      </c>
      <c r="J5271">
        <v>3</v>
      </c>
      <c r="K5271">
        <v>15632.85</v>
      </c>
      <c r="L5271" t="s">
        <v>23</v>
      </c>
      <c r="M5271" t="str">
        <f>IF(PatientData[[#This Row],[Age]]&lt;=30,"18-30",IF(PatientData[[#This Row],[Age]]&lt;=40,"31-40",IF(PatientData[[#This Row],[Age]]&lt;=50,"41-50",IF(PatientData[[#This Row],[Age]]&lt;=60,"51-60",IF(PatientData[[#This Row],[Age]]&lt;=70,"61-70",IF(PatientData[[#This Row],[Age]]&lt;=80,"71-80","80+"))))))</f>
        <v>61-70</v>
      </c>
    </row>
    <row r="5272" spans="1:13" x14ac:dyDescent="0.25">
      <c r="A5272" t="s">
        <v>5296</v>
      </c>
      <c r="B5272">
        <v>86</v>
      </c>
      <c r="C5272" t="s">
        <v>13</v>
      </c>
      <c r="D5272">
        <v>124</v>
      </c>
      <c r="E5272">
        <v>235.23635334566401</v>
      </c>
      <c r="F5272">
        <v>24.2678747622946</v>
      </c>
      <c r="G5272" t="s">
        <v>18</v>
      </c>
      <c r="H5272" t="s">
        <v>22</v>
      </c>
      <c r="I5272" t="s">
        <v>26</v>
      </c>
      <c r="J5272">
        <v>2</v>
      </c>
      <c r="K5272">
        <v>8051.81</v>
      </c>
      <c r="L5272" t="s">
        <v>16</v>
      </c>
      <c r="M5272" t="str">
        <f>IF(PatientData[[#This Row],[Age]]&lt;=30,"18-30",IF(PatientData[[#This Row],[Age]]&lt;=40,"31-40",IF(PatientData[[#This Row],[Age]]&lt;=50,"41-50",IF(PatientData[[#This Row],[Age]]&lt;=60,"51-60",IF(PatientData[[#This Row],[Age]]&lt;=70,"61-70",IF(PatientData[[#This Row],[Age]]&lt;=80,"71-80","80+"))))))</f>
        <v>80+</v>
      </c>
    </row>
    <row r="5273" spans="1:13" x14ac:dyDescent="0.25">
      <c r="A5273" t="s">
        <v>5297</v>
      </c>
      <c r="B5273">
        <v>32</v>
      </c>
      <c r="C5273" t="s">
        <v>13</v>
      </c>
      <c r="D5273">
        <v>115</v>
      </c>
      <c r="E5273">
        <v>228.87998378517199</v>
      </c>
      <c r="F5273">
        <v>22.7417801886787</v>
      </c>
      <c r="G5273" t="s">
        <v>14</v>
      </c>
      <c r="H5273" t="s">
        <v>19</v>
      </c>
      <c r="I5273" t="s">
        <v>28</v>
      </c>
      <c r="J5273">
        <v>5</v>
      </c>
      <c r="K5273">
        <v>5620.52</v>
      </c>
      <c r="L5273" t="s">
        <v>20</v>
      </c>
      <c r="M5273" t="str">
        <f>IF(PatientData[[#This Row],[Age]]&lt;=30,"18-30",IF(PatientData[[#This Row],[Age]]&lt;=40,"31-40",IF(PatientData[[#This Row],[Age]]&lt;=50,"41-50",IF(PatientData[[#This Row],[Age]]&lt;=60,"51-60",IF(PatientData[[#This Row],[Age]]&lt;=70,"61-70",IF(PatientData[[#This Row],[Age]]&lt;=80,"71-80","80+"))))))</f>
        <v>31-40</v>
      </c>
    </row>
    <row r="5274" spans="1:13" x14ac:dyDescent="0.25">
      <c r="A5274" t="s">
        <v>5298</v>
      </c>
      <c r="B5274">
        <v>52</v>
      </c>
      <c r="C5274" t="s">
        <v>13</v>
      </c>
      <c r="D5274">
        <v>107</v>
      </c>
      <c r="E5274">
        <v>221.17862874584</v>
      </c>
      <c r="F5274">
        <v>29.995505065415301</v>
      </c>
      <c r="G5274" t="s">
        <v>18</v>
      </c>
      <c r="H5274" t="s">
        <v>19</v>
      </c>
      <c r="I5274" t="s">
        <v>15</v>
      </c>
      <c r="J5274">
        <v>3</v>
      </c>
      <c r="K5274">
        <v>12484.84</v>
      </c>
      <c r="L5274" t="s">
        <v>16</v>
      </c>
      <c r="M5274" t="str">
        <f>IF(PatientData[[#This Row],[Age]]&lt;=30,"18-30",IF(PatientData[[#This Row],[Age]]&lt;=40,"31-40",IF(PatientData[[#This Row],[Age]]&lt;=50,"41-50",IF(PatientData[[#This Row],[Age]]&lt;=60,"51-60",IF(PatientData[[#This Row],[Age]]&lt;=70,"61-70",IF(PatientData[[#This Row],[Age]]&lt;=80,"71-80","80+"))))))</f>
        <v>51-60</v>
      </c>
    </row>
    <row r="5275" spans="1:13" x14ac:dyDescent="0.25">
      <c r="A5275" t="s">
        <v>5299</v>
      </c>
      <c r="B5275">
        <v>74</v>
      </c>
      <c r="C5275" t="s">
        <v>13</v>
      </c>
      <c r="D5275" t="s">
        <v>10051</v>
      </c>
      <c r="E5275">
        <v>207.80536087105699</v>
      </c>
      <c r="F5275">
        <v>27.693616605794599</v>
      </c>
      <c r="G5275" t="s">
        <v>14</v>
      </c>
      <c r="H5275" t="s">
        <v>22</v>
      </c>
      <c r="I5275" t="s">
        <v>15</v>
      </c>
      <c r="J5275">
        <v>0</v>
      </c>
      <c r="K5275">
        <v>11166.96</v>
      </c>
      <c r="L5275" t="s">
        <v>43</v>
      </c>
      <c r="M5275" t="str">
        <f>IF(PatientData[[#This Row],[Age]]&lt;=30,"18-30",IF(PatientData[[#This Row],[Age]]&lt;=40,"31-40",IF(PatientData[[#This Row],[Age]]&lt;=50,"41-50",IF(PatientData[[#This Row],[Age]]&lt;=60,"51-60",IF(PatientData[[#This Row],[Age]]&lt;=70,"61-70",IF(PatientData[[#This Row],[Age]]&lt;=80,"71-80","80+"))))))</f>
        <v>71-80</v>
      </c>
    </row>
    <row r="5276" spans="1:13" x14ac:dyDescent="0.25">
      <c r="A5276" t="s">
        <v>5300</v>
      </c>
      <c r="B5276">
        <v>67</v>
      </c>
      <c r="C5276" t="s">
        <v>13</v>
      </c>
      <c r="D5276">
        <v>110</v>
      </c>
      <c r="E5276">
        <v>201.00947032740399</v>
      </c>
      <c r="F5276">
        <v>19.977293080024801</v>
      </c>
      <c r="G5276" t="s">
        <v>18</v>
      </c>
      <c r="H5276" t="s">
        <v>22</v>
      </c>
      <c r="I5276" t="s">
        <v>26</v>
      </c>
      <c r="J5276">
        <v>4</v>
      </c>
      <c r="K5276">
        <v>13569.55</v>
      </c>
      <c r="L5276" t="s">
        <v>16</v>
      </c>
      <c r="M5276" t="str">
        <f>IF(PatientData[[#This Row],[Age]]&lt;=30,"18-30",IF(PatientData[[#This Row],[Age]]&lt;=40,"31-40",IF(PatientData[[#This Row],[Age]]&lt;=50,"41-50",IF(PatientData[[#This Row],[Age]]&lt;=60,"51-60",IF(PatientData[[#This Row],[Age]]&lt;=70,"61-70",IF(PatientData[[#This Row],[Age]]&lt;=80,"71-80","80+"))))))</f>
        <v>61-70</v>
      </c>
    </row>
    <row r="5277" spans="1:13" x14ac:dyDescent="0.25">
      <c r="A5277" t="s">
        <v>5301</v>
      </c>
      <c r="B5277">
        <v>53</v>
      </c>
      <c r="C5277" t="s">
        <v>25</v>
      </c>
      <c r="D5277">
        <v>126</v>
      </c>
      <c r="E5277">
        <v>199.95485958802601</v>
      </c>
      <c r="F5277">
        <v>23.208687029908798</v>
      </c>
      <c r="G5277" t="s">
        <v>36</v>
      </c>
      <c r="H5277" t="s">
        <v>19</v>
      </c>
      <c r="I5277" t="s">
        <v>15</v>
      </c>
      <c r="J5277">
        <v>2</v>
      </c>
      <c r="K5277" t="s">
        <v>10051</v>
      </c>
      <c r="L5277" t="s">
        <v>23</v>
      </c>
      <c r="M5277" t="str">
        <f>IF(PatientData[[#This Row],[Age]]&lt;=30,"18-30",IF(PatientData[[#This Row],[Age]]&lt;=40,"31-40",IF(PatientData[[#This Row],[Age]]&lt;=50,"41-50",IF(PatientData[[#This Row],[Age]]&lt;=60,"51-60",IF(PatientData[[#This Row],[Age]]&lt;=70,"61-70",IF(PatientData[[#This Row],[Age]]&lt;=80,"71-80","80+"))))))</f>
        <v>51-60</v>
      </c>
    </row>
    <row r="5278" spans="1:13" x14ac:dyDescent="0.25">
      <c r="A5278" t="s">
        <v>5302</v>
      </c>
      <c r="B5278">
        <v>59</v>
      </c>
      <c r="C5278" t="s">
        <v>25</v>
      </c>
      <c r="D5278">
        <v>126</v>
      </c>
      <c r="E5278">
        <v>181.713975971986</v>
      </c>
      <c r="F5278">
        <v>28.786686455870399</v>
      </c>
      <c r="G5278" t="s">
        <v>14</v>
      </c>
      <c r="H5278" t="s">
        <v>22</v>
      </c>
      <c r="I5278" t="s">
        <v>26</v>
      </c>
      <c r="J5278">
        <v>5</v>
      </c>
      <c r="K5278">
        <v>18173.63</v>
      </c>
      <c r="L5278" t="s">
        <v>20</v>
      </c>
      <c r="M5278" t="str">
        <f>IF(PatientData[[#This Row],[Age]]&lt;=30,"18-30",IF(PatientData[[#This Row],[Age]]&lt;=40,"31-40",IF(PatientData[[#This Row],[Age]]&lt;=50,"41-50",IF(PatientData[[#This Row],[Age]]&lt;=60,"51-60",IF(PatientData[[#This Row],[Age]]&lt;=70,"61-70",IF(PatientData[[#This Row],[Age]]&lt;=80,"71-80","80+"))))))</f>
        <v>51-60</v>
      </c>
    </row>
    <row r="5279" spans="1:13" x14ac:dyDescent="0.25">
      <c r="A5279" t="s">
        <v>5303</v>
      </c>
      <c r="B5279">
        <v>59</v>
      </c>
      <c r="C5279" t="s">
        <v>13</v>
      </c>
      <c r="D5279">
        <v>155</v>
      </c>
      <c r="E5279">
        <v>197.628700862031</v>
      </c>
      <c r="F5279">
        <v>29.852233081176799</v>
      </c>
      <c r="G5279" t="s">
        <v>18</v>
      </c>
      <c r="H5279" t="s">
        <v>19</v>
      </c>
      <c r="I5279" t="s">
        <v>15</v>
      </c>
      <c r="J5279">
        <v>5</v>
      </c>
      <c r="K5279">
        <v>8540.6200000000008</v>
      </c>
      <c r="L5279" t="s">
        <v>20</v>
      </c>
      <c r="M5279" t="str">
        <f>IF(PatientData[[#This Row],[Age]]&lt;=30,"18-30",IF(PatientData[[#This Row],[Age]]&lt;=40,"31-40",IF(PatientData[[#This Row],[Age]]&lt;=50,"41-50",IF(PatientData[[#This Row],[Age]]&lt;=60,"51-60",IF(PatientData[[#This Row],[Age]]&lt;=70,"61-70",IF(PatientData[[#This Row],[Age]]&lt;=80,"71-80","80+"))))))</f>
        <v>51-60</v>
      </c>
    </row>
    <row r="5280" spans="1:13" x14ac:dyDescent="0.25">
      <c r="A5280" t="s">
        <v>5304</v>
      </c>
      <c r="B5280">
        <v>48</v>
      </c>
      <c r="C5280" t="s">
        <v>25</v>
      </c>
      <c r="D5280">
        <v>133</v>
      </c>
      <c r="E5280">
        <v>243.89385524151999</v>
      </c>
      <c r="F5280">
        <v>25.128589831860001</v>
      </c>
      <c r="G5280" t="s">
        <v>14</v>
      </c>
      <c r="H5280" t="s">
        <v>19</v>
      </c>
      <c r="I5280" t="s">
        <v>28</v>
      </c>
      <c r="J5280">
        <v>1</v>
      </c>
      <c r="K5280">
        <v>4306.4399999999996</v>
      </c>
      <c r="L5280" t="s">
        <v>16</v>
      </c>
      <c r="M5280" t="str">
        <f>IF(PatientData[[#This Row],[Age]]&lt;=30,"18-30",IF(PatientData[[#This Row],[Age]]&lt;=40,"31-40",IF(PatientData[[#This Row],[Age]]&lt;=50,"41-50",IF(PatientData[[#This Row],[Age]]&lt;=60,"51-60",IF(PatientData[[#This Row],[Age]]&lt;=70,"61-70",IF(PatientData[[#This Row],[Age]]&lt;=80,"71-80","80+"))))))</f>
        <v>41-50</v>
      </c>
    </row>
    <row r="5281" spans="1:13" x14ac:dyDescent="0.25">
      <c r="A5281" t="s">
        <v>5305</v>
      </c>
      <c r="B5281">
        <v>37</v>
      </c>
      <c r="C5281" t="s">
        <v>13</v>
      </c>
      <c r="D5281">
        <v>115</v>
      </c>
      <c r="E5281">
        <v>229.28488195233601</v>
      </c>
      <c r="F5281">
        <v>33.2482672195422</v>
      </c>
      <c r="G5281" t="s">
        <v>36</v>
      </c>
      <c r="H5281" t="s">
        <v>19</v>
      </c>
      <c r="I5281" t="s">
        <v>15</v>
      </c>
      <c r="J5281">
        <v>6</v>
      </c>
      <c r="K5281">
        <v>10847.09</v>
      </c>
      <c r="L5281" t="s">
        <v>16</v>
      </c>
      <c r="M5281" t="str">
        <f>IF(PatientData[[#This Row],[Age]]&lt;=30,"18-30",IF(PatientData[[#This Row],[Age]]&lt;=40,"31-40",IF(PatientData[[#This Row],[Age]]&lt;=50,"41-50",IF(PatientData[[#This Row],[Age]]&lt;=60,"51-60",IF(PatientData[[#This Row],[Age]]&lt;=70,"61-70",IF(PatientData[[#This Row],[Age]]&lt;=80,"71-80","80+"))))))</f>
        <v>31-40</v>
      </c>
    </row>
    <row r="5282" spans="1:13" x14ac:dyDescent="0.25">
      <c r="A5282" t="s">
        <v>5306</v>
      </c>
      <c r="B5282">
        <v>26</v>
      </c>
      <c r="C5282" t="s">
        <v>25</v>
      </c>
      <c r="D5282">
        <v>124</v>
      </c>
      <c r="E5282">
        <v>216.748637950485</v>
      </c>
      <c r="F5282">
        <v>33.294589108378098</v>
      </c>
      <c r="G5282" t="s">
        <v>36</v>
      </c>
      <c r="H5282" t="s">
        <v>10051</v>
      </c>
      <c r="I5282" t="s">
        <v>15</v>
      </c>
      <c r="J5282">
        <v>5</v>
      </c>
      <c r="K5282">
        <v>8368.82</v>
      </c>
      <c r="L5282" t="s">
        <v>23</v>
      </c>
      <c r="M5282" t="str">
        <f>IF(PatientData[[#This Row],[Age]]&lt;=30,"18-30",IF(PatientData[[#This Row],[Age]]&lt;=40,"31-40",IF(PatientData[[#This Row],[Age]]&lt;=50,"41-50",IF(PatientData[[#This Row],[Age]]&lt;=60,"51-60",IF(PatientData[[#This Row],[Age]]&lt;=70,"61-70",IF(PatientData[[#This Row],[Age]]&lt;=80,"71-80","80+"))))))</f>
        <v>18-30</v>
      </c>
    </row>
    <row r="5283" spans="1:13" x14ac:dyDescent="0.25">
      <c r="A5283" t="s">
        <v>5307</v>
      </c>
      <c r="B5283">
        <v>44</v>
      </c>
      <c r="C5283" t="s">
        <v>13</v>
      </c>
      <c r="D5283">
        <v>124</v>
      </c>
      <c r="E5283">
        <v>211.82389570744999</v>
      </c>
      <c r="F5283">
        <v>33.664909050887701</v>
      </c>
      <c r="G5283" t="s">
        <v>14</v>
      </c>
      <c r="H5283" t="s">
        <v>19</v>
      </c>
      <c r="I5283" t="s">
        <v>15</v>
      </c>
      <c r="J5283">
        <v>2</v>
      </c>
      <c r="K5283">
        <v>6464.01</v>
      </c>
      <c r="L5283" t="s">
        <v>20</v>
      </c>
      <c r="M5283" t="str">
        <f>IF(PatientData[[#This Row],[Age]]&lt;=30,"18-30",IF(PatientData[[#This Row],[Age]]&lt;=40,"31-40",IF(PatientData[[#This Row],[Age]]&lt;=50,"41-50",IF(PatientData[[#This Row],[Age]]&lt;=60,"51-60",IF(PatientData[[#This Row],[Age]]&lt;=70,"61-70",IF(PatientData[[#This Row],[Age]]&lt;=80,"71-80","80+"))))))</f>
        <v>41-50</v>
      </c>
    </row>
    <row r="5284" spans="1:13" x14ac:dyDescent="0.25">
      <c r="A5284" t="s">
        <v>5308</v>
      </c>
      <c r="B5284">
        <v>44</v>
      </c>
      <c r="C5284" t="s">
        <v>25</v>
      </c>
      <c r="D5284">
        <v>143</v>
      </c>
      <c r="E5284">
        <v>193.285315637824</v>
      </c>
      <c r="F5284">
        <v>29.345634766517598</v>
      </c>
      <c r="G5284" t="s">
        <v>14</v>
      </c>
      <c r="H5284" t="s">
        <v>19</v>
      </c>
      <c r="I5284" t="s">
        <v>28</v>
      </c>
      <c r="J5284">
        <v>2</v>
      </c>
      <c r="K5284">
        <v>5798.46</v>
      </c>
      <c r="L5284" t="s">
        <v>23</v>
      </c>
      <c r="M5284" t="str">
        <f>IF(PatientData[[#This Row],[Age]]&lt;=30,"18-30",IF(PatientData[[#This Row],[Age]]&lt;=40,"31-40",IF(PatientData[[#This Row],[Age]]&lt;=50,"41-50",IF(PatientData[[#This Row],[Age]]&lt;=60,"51-60",IF(PatientData[[#This Row],[Age]]&lt;=70,"61-70",IF(PatientData[[#This Row],[Age]]&lt;=80,"71-80","80+"))))))</f>
        <v>41-50</v>
      </c>
    </row>
    <row r="5285" spans="1:13" x14ac:dyDescent="0.25">
      <c r="A5285" t="s">
        <v>5309</v>
      </c>
      <c r="B5285">
        <v>53</v>
      </c>
      <c r="C5285" t="s">
        <v>25</v>
      </c>
      <c r="D5285">
        <v>126</v>
      </c>
      <c r="E5285">
        <v>152.726817320815</v>
      </c>
      <c r="F5285">
        <v>25.103113815113801</v>
      </c>
      <c r="G5285" t="s">
        <v>36</v>
      </c>
      <c r="H5285" t="s">
        <v>19</v>
      </c>
      <c r="I5285" t="s">
        <v>26</v>
      </c>
      <c r="J5285">
        <v>5</v>
      </c>
      <c r="K5285">
        <v>23599.3</v>
      </c>
      <c r="L5285" t="s">
        <v>16</v>
      </c>
      <c r="M5285" t="str">
        <f>IF(PatientData[[#This Row],[Age]]&lt;=30,"18-30",IF(PatientData[[#This Row],[Age]]&lt;=40,"31-40",IF(PatientData[[#This Row],[Age]]&lt;=50,"41-50",IF(PatientData[[#This Row],[Age]]&lt;=60,"51-60",IF(PatientData[[#This Row],[Age]]&lt;=70,"61-70",IF(PatientData[[#This Row],[Age]]&lt;=80,"71-80","80+"))))))</f>
        <v>51-60</v>
      </c>
    </row>
    <row r="5286" spans="1:13" x14ac:dyDescent="0.25">
      <c r="A5286" t="s">
        <v>5310</v>
      </c>
      <c r="B5286">
        <v>47</v>
      </c>
      <c r="C5286" t="s">
        <v>13</v>
      </c>
      <c r="D5286">
        <v>108</v>
      </c>
      <c r="E5286" t="s">
        <v>10051</v>
      </c>
      <c r="F5286">
        <v>29.723446161456899</v>
      </c>
      <c r="G5286" t="s">
        <v>18</v>
      </c>
      <c r="H5286" t="s">
        <v>10051</v>
      </c>
      <c r="I5286" t="s">
        <v>15</v>
      </c>
      <c r="J5286">
        <v>2</v>
      </c>
      <c r="K5286">
        <v>4974.49</v>
      </c>
      <c r="L5286" t="s">
        <v>16</v>
      </c>
      <c r="M5286" t="str">
        <f>IF(PatientData[[#This Row],[Age]]&lt;=30,"18-30",IF(PatientData[[#This Row],[Age]]&lt;=40,"31-40",IF(PatientData[[#This Row],[Age]]&lt;=50,"41-50",IF(PatientData[[#This Row],[Age]]&lt;=60,"51-60",IF(PatientData[[#This Row],[Age]]&lt;=70,"61-70",IF(PatientData[[#This Row],[Age]]&lt;=80,"71-80","80+"))))))</f>
        <v>41-50</v>
      </c>
    </row>
    <row r="5287" spans="1:13" x14ac:dyDescent="0.25">
      <c r="A5287" t="s">
        <v>5311</v>
      </c>
      <c r="B5287">
        <v>42</v>
      </c>
      <c r="C5287" t="s">
        <v>13</v>
      </c>
      <c r="D5287">
        <v>114</v>
      </c>
      <c r="E5287">
        <v>267.90716898134002</v>
      </c>
      <c r="F5287">
        <v>29.162556429138501</v>
      </c>
      <c r="G5287" t="s">
        <v>36</v>
      </c>
      <c r="H5287" t="s">
        <v>19</v>
      </c>
      <c r="I5287" t="s">
        <v>15</v>
      </c>
      <c r="J5287">
        <v>4</v>
      </c>
      <c r="K5287">
        <v>11297.38</v>
      </c>
      <c r="L5287" t="s">
        <v>23</v>
      </c>
      <c r="M5287" t="str">
        <f>IF(PatientData[[#This Row],[Age]]&lt;=30,"18-30",IF(PatientData[[#This Row],[Age]]&lt;=40,"31-40",IF(PatientData[[#This Row],[Age]]&lt;=50,"41-50",IF(PatientData[[#This Row],[Age]]&lt;=60,"51-60",IF(PatientData[[#This Row],[Age]]&lt;=70,"61-70",IF(PatientData[[#This Row],[Age]]&lt;=80,"71-80","80+"))))))</f>
        <v>41-50</v>
      </c>
    </row>
    <row r="5288" spans="1:13" x14ac:dyDescent="0.25">
      <c r="A5288" t="s">
        <v>5312</v>
      </c>
      <c r="B5288">
        <v>28</v>
      </c>
      <c r="C5288" t="s">
        <v>25</v>
      </c>
      <c r="D5288">
        <v>117</v>
      </c>
      <c r="E5288">
        <v>219.04842741602599</v>
      </c>
      <c r="F5288">
        <v>31.8839319329592</v>
      </c>
      <c r="G5288" t="s">
        <v>14</v>
      </c>
      <c r="H5288" t="s">
        <v>19</v>
      </c>
      <c r="I5288" t="s">
        <v>28</v>
      </c>
      <c r="J5288">
        <v>2</v>
      </c>
      <c r="K5288">
        <v>4120.34</v>
      </c>
      <c r="L5288" t="s">
        <v>16</v>
      </c>
      <c r="M5288" t="str">
        <f>IF(PatientData[[#This Row],[Age]]&lt;=30,"18-30",IF(PatientData[[#This Row],[Age]]&lt;=40,"31-40",IF(PatientData[[#This Row],[Age]]&lt;=50,"41-50",IF(PatientData[[#This Row],[Age]]&lt;=60,"51-60",IF(PatientData[[#This Row],[Age]]&lt;=70,"61-70",IF(PatientData[[#This Row],[Age]]&lt;=80,"71-80","80+"))))))</f>
        <v>18-30</v>
      </c>
    </row>
    <row r="5289" spans="1:13" x14ac:dyDescent="0.25">
      <c r="A5289" t="s">
        <v>5313</v>
      </c>
      <c r="B5289">
        <v>50</v>
      </c>
      <c r="C5289" t="s">
        <v>25</v>
      </c>
      <c r="D5289">
        <v>98</v>
      </c>
      <c r="E5289">
        <v>195.279397105111</v>
      </c>
      <c r="F5289">
        <v>26.289837798216499</v>
      </c>
      <c r="G5289" t="s">
        <v>14</v>
      </c>
      <c r="H5289" t="s">
        <v>10051</v>
      </c>
      <c r="I5289" t="s">
        <v>28</v>
      </c>
      <c r="J5289">
        <v>4</v>
      </c>
      <c r="K5289">
        <v>6111.73</v>
      </c>
      <c r="L5289" t="s">
        <v>23</v>
      </c>
      <c r="M5289" t="str">
        <f>IF(PatientData[[#This Row],[Age]]&lt;=30,"18-30",IF(PatientData[[#This Row],[Age]]&lt;=40,"31-40",IF(PatientData[[#This Row],[Age]]&lt;=50,"41-50",IF(PatientData[[#This Row],[Age]]&lt;=60,"51-60",IF(PatientData[[#This Row],[Age]]&lt;=70,"61-70",IF(PatientData[[#This Row],[Age]]&lt;=80,"71-80","80+"))))))</f>
        <v>41-50</v>
      </c>
    </row>
    <row r="5290" spans="1:13" x14ac:dyDescent="0.25">
      <c r="A5290" t="s">
        <v>5314</v>
      </c>
      <c r="B5290">
        <v>18</v>
      </c>
      <c r="C5290" t="s">
        <v>13</v>
      </c>
      <c r="D5290">
        <v>122</v>
      </c>
      <c r="E5290">
        <v>195.747509720869</v>
      </c>
      <c r="F5290">
        <v>33.227339621695997</v>
      </c>
      <c r="G5290" t="s">
        <v>14</v>
      </c>
      <c r="H5290" t="s">
        <v>22</v>
      </c>
      <c r="I5290" t="s">
        <v>15</v>
      </c>
      <c r="J5290">
        <v>2</v>
      </c>
      <c r="K5290">
        <v>5939.78</v>
      </c>
      <c r="L5290" t="s">
        <v>16</v>
      </c>
      <c r="M5290" t="str">
        <f>IF(PatientData[[#This Row],[Age]]&lt;=30,"18-30",IF(PatientData[[#This Row],[Age]]&lt;=40,"31-40",IF(PatientData[[#This Row],[Age]]&lt;=50,"41-50",IF(PatientData[[#This Row],[Age]]&lt;=60,"51-60",IF(PatientData[[#This Row],[Age]]&lt;=70,"61-70",IF(PatientData[[#This Row],[Age]]&lt;=80,"71-80","80+"))))))</f>
        <v>18-30</v>
      </c>
    </row>
    <row r="5291" spans="1:13" x14ac:dyDescent="0.25">
      <c r="A5291" t="s">
        <v>5315</v>
      </c>
      <c r="B5291">
        <v>80</v>
      </c>
      <c r="C5291" t="s">
        <v>25</v>
      </c>
      <c r="D5291">
        <v>123</v>
      </c>
      <c r="E5291">
        <v>256.51312644344603</v>
      </c>
      <c r="F5291">
        <v>31.786243561139301</v>
      </c>
      <c r="G5291" t="s">
        <v>36</v>
      </c>
      <c r="H5291" t="s">
        <v>19</v>
      </c>
      <c r="I5291" t="s">
        <v>26</v>
      </c>
      <c r="J5291">
        <v>6</v>
      </c>
      <c r="K5291">
        <v>14886.79</v>
      </c>
      <c r="L5291" t="s">
        <v>16</v>
      </c>
      <c r="M5291" t="str">
        <f>IF(PatientData[[#This Row],[Age]]&lt;=30,"18-30",IF(PatientData[[#This Row],[Age]]&lt;=40,"31-40",IF(PatientData[[#This Row],[Age]]&lt;=50,"41-50",IF(PatientData[[#This Row],[Age]]&lt;=60,"51-60",IF(PatientData[[#This Row],[Age]]&lt;=70,"61-70",IF(PatientData[[#This Row],[Age]]&lt;=80,"71-80","80+"))))))</f>
        <v>71-80</v>
      </c>
    </row>
    <row r="5292" spans="1:13" x14ac:dyDescent="0.25">
      <c r="A5292" t="s">
        <v>5316</v>
      </c>
      <c r="B5292">
        <v>93</v>
      </c>
      <c r="C5292" t="s">
        <v>13</v>
      </c>
      <c r="D5292">
        <v>157</v>
      </c>
      <c r="E5292">
        <v>241.777054899419</v>
      </c>
      <c r="F5292">
        <v>30.848121428606401</v>
      </c>
      <c r="G5292" t="s">
        <v>18</v>
      </c>
      <c r="H5292" t="s">
        <v>19</v>
      </c>
      <c r="I5292" t="s">
        <v>26</v>
      </c>
      <c r="J5292">
        <v>2</v>
      </c>
      <c r="K5292">
        <v>14807</v>
      </c>
      <c r="L5292" t="s">
        <v>16</v>
      </c>
      <c r="M5292" t="str">
        <f>IF(PatientData[[#This Row],[Age]]&lt;=30,"18-30",IF(PatientData[[#This Row],[Age]]&lt;=40,"31-40",IF(PatientData[[#This Row],[Age]]&lt;=50,"41-50",IF(PatientData[[#This Row],[Age]]&lt;=60,"51-60",IF(PatientData[[#This Row],[Age]]&lt;=70,"61-70",IF(PatientData[[#This Row],[Age]]&lt;=80,"71-80","80+"))))))</f>
        <v>80+</v>
      </c>
    </row>
    <row r="5293" spans="1:13" x14ac:dyDescent="0.25">
      <c r="A5293" t="s">
        <v>5317</v>
      </c>
      <c r="B5293">
        <v>56</v>
      </c>
      <c r="C5293" t="s">
        <v>25</v>
      </c>
      <c r="D5293">
        <v>92</v>
      </c>
      <c r="E5293">
        <v>213.69267471191799</v>
      </c>
      <c r="F5293">
        <v>28.581402142946299</v>
      </c>
      <c r="G5293" t="s">
        <v>18</v>
      </c>
      <c r="H5293" t="s">
        <v>22</v>
      </c>
      <c r="I5293" t="s">
        <v>26</v>
      </c>
      <c r="J5293">
        <v>1</v>
      </c>
      <c r="K5293" t="s">
        <v>10051</v>
      </c>
      <c r="L5293" t="s">
        <v>16</v>
      </c>
      <c r="M5293" t="str">
        <f>IF(PatientData[[#This Row],[Age]]&lt;=30,"18-30",IF(PatientData[[#This Row],[Age]]&lt;=40,"31-40",IF(PatientData[[#This Row],[Age]]&lt;=50,"41-50",IF(PatientData[[#This Row],[Age]]&lt;=60,"51-60",IF(PatientData[[#This Row],[Age]]&lt;=70,"61-70",IF(PatientData[[#This Row],[Age]]&lt;=80,"71-80","80+"))))))</f>
        <v>51-60</v>
      </c>
    </row>
    <row r="5294" spans="1:13" x14ac:dyDescent="0.25">
      <c r="A5294" t="s">
        <v>5318</v>
      </c>
      <c r="B5294">
        <v>78</v>
      </c>
      <c r="C5294" t="s">
        <v>13</v>
      </c>
      <c r="D5294">
        <v>123</v>
      </c>
      <c r="E5294">
        <v>273.21265704144798</v>
      </c>
      <c r="F5294">
        <v>32.227461112853803</v>
      </c>
      <c r="G5294" t="s">
        <v>14</v>
      </c>
      <c r="H5294" t="s">
        <v>19</v>
      </c>
      <c r="I5294" t="s">
        <v>28</v>
      </c>
      <c r="J5294">
        <v>7</v>
      </c>
      <c r="K5294">
        <v>7461.24</v>
      </c>
      <c r="L5294" t="s">
        <v>16</v>
      </c>
      <c r="M5294" t="str">
        <f>IF(PatientData[[#This Row],[Age]]&lt;=30,"18-30",IF(PatientData[[#This Row],[Age]]&lt;=40,"31-40",IF(PatientData[[#This Row],[Age]]&lt;=50,"41-50",IF(PatientData[[#This Row],[Age]]&lt;=60,"51-60",IF(PatientData[[#This Row],[Age]]&lt;=70,"61-70",IF(PatientData[[#This Row],[Age]]&lt;=80,"71-80","80+"))))))</f>
        <v>71-80</v>
      </c>
    </row>
    <row r="5295" spans="1:13" x14ac:dyDescent="0.25">
      <c r="A5295" t="s">
        <v>5319</v>
      </c>
      <c r="B5295">
        <v>65</v>
      </c>
      <c r="C5295" t="s">
        <v>13</v>
      </c>
      <c r="D5295">
        <v>147</v>
      </c>
      <c r="E5295">
        <v>181.03625782058799</v>
      </c>
      <c r="F5295">
        <v>33.295900146408897</v>
      </c>
      <c r="G5295" t="s">
        <v>36</v>
      </c>
      <c r="H5295" t="s">
        <v>22</v>
      </c>
      <c r="I5295" t="s">
        <v>26</v>
      </c>
      <c r="J5295">
        <v>6</v>
      </c>
      <c r="K5295">
        <v>11122</v>
      </c>
      <c r="L5295" t="s">
        <v>16</v>
      </c>
      <c r="M5295" t="str">
        <f>IF(PatientData[[#This Row],[Age]]&lt;=30,"18-30",IF(PatientData[[#This Row],[Age]]&lt;=40,"31-40",IF(PatientData[[#This Row],[Age]]&lt;=50,"41-50",IF(PatientData[[#This Row],[Age]]&lt;=60,"51-60",IF(PatientData[[#This Row],[Age]]&lt;=70,"61-70",IF(PatientData[[#This Row],[Age]]&lt;=80,"71-80","80+"))))))</f>
        <v>61-70</v>
      </c>
    </row>
    <row r="5296" spans="1:13" x14ac:dyDescent="0.25">
      <c r="A5296" t="s">
        <v>5320</v>
      </c>
      <c r="B5296">
        <v>47</v>
      </c>
      <c r="C5296" t="s">
        <v>25</v>
      </c>
      <c r="D5296">
        <v>125</v>
      </c>
      <c r="E5296">
        <v>276.98057923419202</v>
      </c>
      <c r="F5296">
        <v>22.614217363032601</v>
      </c>
      <c r="G5296" t="s">
        <v>36</v>
      </c>
      <c r="H5296" t="s">
        <v>22</v>
      </c>
      <c r="I5296" t="s">
        <v>26</v>
      </c>
      <c r="J5296">
        <v>5</v>
      </c>
      <c r="K5296">
        <v>12145.98</v>
      </c>
      <c r="L5296" t="s">
        <v>16</v>
      </c>
      <c r="M5296" t="str">
        <f>IF(PatientData[[#This Row],[Age]]&lt;=30,"18-30",IF(PatientData[[#This Row],[Age]]&lt;=40,"31-40",IF(PatientData[[#This Row],[Age]]&lt;=50,"41-50",IF(PatientData[[#This Row],[Age]]&lt;=60,"51-60",IF(PatientData[[#This Row],[Age]]&lt;=70,"61-70",IF(PatientData[[#This Row],[Age]]&lt;=80,"71-80","80+"))))))</f>
        <v>41-50</v>
      </c>
    </row>
    <row r="5297" spans="1:13" x14ac:dyDescent="0.25">
      <c r="A5297" t="s">
        <v>5321</v>
      </c>
      <c r="B5297">
        <v>46</v>
      </c>
      <c r="C5297" t="s">
        <v>13</v>
      </c>
      <c r="D5297">
        <v>146</v>
      </c>
      <c r="E5297">
        <v>222.130557249188</v>
      </c>
      <c r="F5297">
        <v>26.810584859331598</v>
      </c>
      <c r="G5297" t="s">
        <v>14</v>
      </c>
      <c r="H5297" t="s">
        <v>22</v>
      </c>
      <c r="I5297" t="s">
        <v>15</v>
      </c>
      <c r="J5297">
        <v>5</v>
      </c>
      <c r="K5297">
        <v>11272.42</v>
      </c>
      <c r="L5297" t="s">
        <v>16</v>
      </c>
      <c r="M5297" t="str">
        <f>IF(PatientData[[#This Row],[Age]]&lt;=30,"18-30",IF(PatientData[[#This Row],[Age]]&lt;=40,"31-40",IF(PatientData[[#This Row],[Age]]&lt;=50,"41-50",IF(PatientData[[#This Row],[Age]]&lt;=60,"51-60",IF(PatientData[[#This Row],[Age]]&lt;=70,"61-70",IF(PatientData[[#This Row],[Age]]&lt;=80,"71-80","80+"))))))</f>
        <v>41-50</v>
      </c>
    </row>
    <row r="5298" spans="1:13" x14ac:dyDescent="0.25">
      <c r="A5298" t="s">
        <v>5322</v>
      </c>
      <c r="B5298">
        <v>51</v>
      </c>
      <c r="C5298" t="s">
        <v>13</v>
      </c>
      <c r="D5298">
        <v>127</v>
      </c>
      <c r="E5298">
        <v>260.50082539241203</v>
      </c>
      <c r="F5298">
        <v>22.044864934124799</v>
      </c>
      <c r="G5298" t="s">
        <v>14</v>
      </c>
      <c r="H5298" t="s">
        <v>19</v>
      </c>
      <c r="I5298" t="s">
        <v>28</v>
      </c>
      <c r="J5298">
        <v>3</v>
      </c>
      <c r="K5298">
        <v>4126.05</v>
      </c>
      <c r="L5298" t="s">
        <v>20</v>
      </c>
      <c r="M5298" t="str">
        <f>IF(PatientData[[#This Row],[Age]]&lt;=30,"18-30",IF(PatientData[[#This Row],[Age]]&lt;=40,"31-40",IF(PatientData[[#This Row],[Age]]&lt;=50,"41-50",IF(PatientData[[#This Row],[Age]]&lt;=60,"51-60",IF(PatientData[[#This Row],[Age]]&lt;=70,"61-70",IF(PatientData[[#This Row],[Age]]&lt;=80,"71-80","80+"))))))</f>
        <v>51-60</v>
      </c>
    </row>
    <row r="5299" spans="1:13" x14ac:dyDescent="0.25">
      <c r="A5299" t="s">
        <v>5323</v>
      </c>
      <c r="B5299">
        <v>61</v>
      </c>
      <c r="C5299" t="s">
        <v>13</v>
      </c>
      <c r="D5299">
        <v>130</v>
      </c>
      <c r="E5299">
        <v>248.79522334628001</v>
      </c>
      <c r="F5299">
        <v>28.886659377607401</v>
      </c>
      <c r="G5299" t="s">
        <v>14</v>
      </c>
      <c r="H5299" t="s">
        <v>22</v>
      </c>
      <c r="I5299" t="s">
        <v>15</v>
      </c>
      <c r="J5299">
        <v>4</v>
      </c>
      <c r="K5299">
        <v>23686.34</v>
      </c>
      <c r="L5299" t="s">
        <v>16</v>
      </c>
      <c r="M5299" t="str">
        <f>IF(PatientData[[#This Row],[Age]]&lt;=30,"18-30",IF(PatientData[[#This Row],[Age]]&lt;=40,"31-40",IF(PatientData[[#This Row],[Age]]&lt;=50,"41-50",IF(PatientData[[#This Row],[Age]]&lt;=60,"51-60",IF(PatientData[[#This Row],[Age]]&lt;=70,"61-70",IF(PatientData[[#This Row],[Age]]&lt;=80,"71-80","80+"))))))</f>
        <v>61-70</v>
      </c>
    </row>
    <row r="5300" spans="1:13" x14ac:dyDescent="0.25">
      <c r="A5300" t="s">
        <v>5324</v>
      </c>
      <c r="B5300">
        <v>57</v>
      </c>
      <c r="C5300" t="s">
        <v>13</v>
      </c>
      <c r="D5300">
        <v>122</v>
      </c>
      <c r="E5300">
        <v>163.69420754579801</v>
      </c>
      <c r="F5300">
        <v>27.687407676724501</v>
      </c>
      <c r="G5300" t="s">
        <v>36</v>
      </c>
      <c r="H5300" t="s">
        <v>22</v>
      </c>
      <c r="I5300" t="s">
        <v>26</v>
      </c>
      <c r="J5300">
        <v>5</v>
      </c>
      <c r="K5300">
        <v>13057.06</v>
      </c>
      <c r="L5300" t="s">
        <v>16</v>
      </c>
      <c r="M5300" t="str">
        <f>IF(PatientData[[#This Row],[Age]]&lt;=30,"18-30",IF(PatientData[[#This Row],[Age]]&lt;=40,"31-40",IF(PatientData[[#This Row],[Age]]&lt;=50,"41-50",IF(PatientData[[#This Row],[Age]]&lt;=60,"51-60",IF(PatientData[[#This Row],[Age]]&lt;=70,"61-70",IF(PatientData[[#This Row],[Age]]&lt;=80,"71-80","80+"))))))</f>
        <v>51-60</v>
      </c>
    </row>
    <row r="5301" spans="1:13" x14ac:dyDescent="0.25">
      <c r="A5301" t="s">
        <v>5325</v>
      </c>
      <c r="B5301">
        <v>62</v>
      </c>
      <c r="C5301" t="s">
        <v>25</v>
      </c>
      <c r="D5301">
        <v>134</v>
      </c>
      <c r="E5301">
        <v>239.27859953782999</v>
      </c>
      <c r="F5301">
        <v>34.605671473698401</v>
      </c>
      <c r="G5301" t="s">
        <v>14</v>
      </c>
      <c r="H5301" t="s">
        <v>22</v>
      </c>
      <c r="I5301" t="s">
        <v>15</v>
      </c>
      <c r="J5301">
        <v>1</v>
      </c>
      <c r="K5301">
        <v>4066.34</v>
      </c>
      <c r="L5301" t="s">
        <v>16</v>
      </c>
      <c r="M5301" t="str">
        <f>IF(PatientData[[#This Row],[Age]]&lt;=30,"18-30",IF(PatientData[[#This Row],[Age]]&lt;=40,"31-40",IF(PatientData[[#This Row],[Age]]&lt;=50,"41-50",IF(PatientData[[#This Row],[Age]]&lt;=60,"51-60",IF(PatientData[[#This Row],[Age]]&lt;=70,"61-70",IF(PatientData[[#This Row],[Age]]&lt;=80,"71-80","80+"))))))</f>
        <v>61-70</v>
      </c>
    </row>
    <row r="5302" spans="1:13" x14ac:dyDescent="0.25">
      <c r="A5302" t="s">
        <v>5326</v>
      </c>
      <c r="B5302">
        <v>62</v>
      </c>
      <c r="C5302" t="s">
        <v>13</v>
      </c>
      <c r="D5302">
        <v>153</v>
      </c>
      <c r="E5302">
        <v>215.29082040553399</v>
      </c>
      <c r="F5302">
        <v>31.6779303626633</v>
      </c>
      <c r="G5302" t="s">
        <v>14</v>
      </c>
      <c r="H5302" t="s">
        <v>19</v>
      </c>
      <c r="I5302" t="s">
        <v>15</v>
      </c>
      <c r="J5302">
        <v>2</v>
      </c>
      <c r="K5302">
        <v>9595.0499999999993</v>
      </c>
      <c r="L5302" t="s">
        <v>23</v>
      </c>
      <c r="M5302" t="str">
        <f>IF(PatientData[[#This Row],[Age]]&lt;=30,"18-30",IF(PatientData[[#This Row],[Age]]&lt;=40,"31-40",IF(PatientData[[#This Row],[Age]]&lt;=50,"41-50",IF(PatientData[[#This Row],[Age]]&lt;=60,"51-60",IF(PatientData[[#This Row],[Age]]&lt;=70,"61-70",IF(PatientData[[#This Row],[Age]]&lt;=80,"71-80","80+"))))))</f>
        <v>61-70</v>
      </c>
    </row>
    <row r="5303" spans="1:13" x14ac:dyDescent="0.25">
      <c r="A5303" t="s">
        <v>5327</v>
      </c>
      <c r="B5303">
        <v>65</v>
      </c>
      <c r="C5303" t="s">
        <v>25</v>
      </c>
      <c r="D5303">
        <v>98</v>
      </c>
      <c r="E5303">
        <v>181.056037425282</v>
      </c>
      <c r="F5303">
        <v>24.589940409370101</v>
      </c>
      <c r="G5303" t="s">
        <v>18</v>
      </c>
      <c r="H5303" t="s">
        <v>19</v>
      </c>
      <c r="I5303" t="s">
        <v>26</v>
      </c>
      <c r="J5303">
        <v>3</v>
      </c>
      <c r="K5303">
        <v>22049.200000000001</v>
      </c>
      <c r="L5303" t="s">
        <v>23</v>
      </c>
      <c r="M5303" t="str">
        <f>IF(PatientData[[#This Row],[Age]]&lt;=30,"18-30",IF(PatientData[[#This Row],[Age]]&lt;=40,"31-40",IF(PatientData[[#This Row],[Age]]&lt;=50,"41-50",IF(PatientData[[#This Row],[Age]]&lt;=60,"51-60",IF(PatientData[[#This Row],[Age]]&lt;=70,"61-70",IF(PatientData[[#This Row],[Age]]&lt;=80,"71-80","80+"))))))</f>
        <v>61-70</v>
      </c>
    </row>
    <row r="5304" spans="1:13" x14ac:dyDescent="0.25">
      <c r="A5304" t="s">
        <v>5328</v>
      </c>
      <c r="B5304">
        <v>45</v>
      </c>
      <c r="C5304" t="s">
        <v>13</v>
      </c>
      <c r="D5304">
        <v>155</v>
      </c>
      <c r="E5304">
        <v>210.55288406909199</v>
      </c>
      <c r="F5304" t="s">
        <v>10051</v>
      </c>
      <c r="G5304" t="s">
        <v>18</v>
      </c>
      <c r="H5304" t="s">
        <v>19</v>
      </c>
      <c r="I5304" t="s">
        <v>15</v>
      </c>
      <c r="J5304">
        <v>4</v>
      </c>
      <c r="K5304">
        <v>10280.08</v>
      </c>
      <c r="L5304" t="s">
        <v>23</v>
      </c>
      <c r="M5304" t="str">
        <f>IF(PatientData[[#This Row],[Age]]&lt;=30,"18-30",IF(PatientData[[#This Row],[Age]]&lt;=40,"31-40",IF(PatientData[[#This Row],[Age]]&lt;=50,"41-50",IF(PatientData[[#This Row],[Age]]&lt;=60,"51-60",IF(PatientData[[#This Row],[Age]]&lt;=70,"61-70",IF(PatientData[[#This Row],[Age]]&lt;=80,"71-80","80+"))))))</f>
        <v>41-50</v>
      </c>
    </row>
    <row r="5305" spans="1:13" x14ac:dyDescent="0.25">
      <c r="A5305" t="s">
        <v>5329</v>
      </c>
      <c r="B5305">
        <v>44</v>
      </c>
      <c r="C5305" t="s">
        <v>13</v>
      </c>
      <c r="D5305">
        <v>150</v>
      </c>
      <c r="E5305">
        <v>184.77571497835299</v>
      </c>
      <c r="F5305">
        <v>27.473929730206301</v>
      </c>
      <c r="G5305" t="s">
        <v>18</v>
      </c>
      <c r="H5305" t="s">
        <v>19</v>
      </c>
      <c r="I5305" t="s">
        <v>15</v>
      </c>
      <c r="J5305">
        <v>3</v>
      </c>
      <c r="K5305">
        <v>8671.4500000000007</v>
      </c>
      <c r="L5305" t="s">
        <v>23</v>
      </c>
      <c r="M5305" t="str">
        <f>IF(PatientData[[#This Row],[Age]]&lt;=30,"18-30",IF(PatientData[[#This Row],[Age]]&lt;=40,"31-40",IF(PatientData[[#This Row],[Age]]&lt;=50,"41-50",IF(PatientData[[#This Row],[Age]]&lt;=60,"51-60",IF(PatientData[[#This Row],[Age]]&lt;=70,"61-70",IF(PatientData[[#This Row],[Age]]&lt;=80,"71-80","80+"))))))</f>
        <v>41-50</v>
      </c>
    </row>
    <row r="5306" spans="1:13" x14ac:dyDescent="0.25">
      <c r="A5306" t="s">
        <v>5330</v>
      </c>
      <c r="B5306">
        <v>56</v>
      </c>
      <c r="C5306" t="s">
        <v>13</v>
      </c>
      <c r="D5306">
        <v>102</v>
      </c>
      <c r="E5306">
        <v>193.03756385382499</v>
      </c>
      <c r="F5306">
        <v>29.640796310485999</v>
      </c>
      <c r="G5306" t="s">
        <v>36</v>
      </c>
      <c r="H5306" t="s">
        <v>22</v>
      </c>
      <c r="I5306" t="s">
        <v>26</v>
      </c>
      <c r="J5306">
        <v>8</v>
      </c>
      <c r="K5306">
        <v>20965.28</v>
      </c>
      <c r="L5306" t="s">
        <v>16</v>
      </c>
      <c r="M5306" t="str">
        <f>IF(PatientData[[#This Row],[Age]]&lt;=30,"18-30",IF(PatientData[[#This Row],[Age]]&lt;=40,"31-40",IF(PatientData[[#This Row],[Age]]&lt;=50,"41-50",IF(PatientData[[#This Row],[Age]]&lt;=60,"51-60",IF(PatientData[[#This Row],[Age]]&lt;=70,"61-70",IF(PatientData[[#This Row],[Age]]&lt;=80,"71-80","80+"))))))</f>
        <v>51-60</v>
      </c>
    </row>
    <row r="5307" spans="1:13" x14ac:dyDescent="0.25">
      <c r="A5307" t="s">
        <v>5331</v>
      </c>
      <c r="B5307">
        <v>53</v>
      </c>
      <c r="C5307" t="s">
        <v>25</v>
      </c>
      <c r="D5307">
        <v>90</v>
      </c>
      <c r="E5307">
        <v>176.33659387291101</v>
      </c>
      <c r="F5307">
        <v>25.6733560011814</v>
      </c>
      <c r="G5307" t="s">
        <v>10051</v>
      </c>
      <c r="H5307" t="s">
        <v>19</v>
      </c>
      <c r="I5307" t="s">
        <v>15</v>
      </c>
      <c r="J5307">
        <v>4</v>
      </c>
      <c r="K5307">
        <v>11109.06</v>
      </c>
      <c r="L5307" t="s">
        <v>16</v>
      </c>
      <c r="M5307" t="str">
        <f>IF(PatientData[[#This Row],[Age]]&lt;=30,"18-30",IF(PatientData[[#This Row],[Age]]&lt;=40,"31-40",IF(PatientData[[#This Row],[Age]]&lt;=50,"41-50",IF(PatientData[[#This Row],[Age]]&lt;=60,"51-60",IF(PatientData[[#This Row],[Age]]&lt;=70,"61-70",IF(PatientData[[#This Row],[Age]]&lt;=80,"71-80","80+"))))))</f>
        <v>51-60</v>
      </c>
    </row>
    <row r="5308" spans="1:13" x14ac:dyDescent="0.25">
      <c r="A5308" t="s">
        <v>5332</v>
      </c>
      <c r="B5308">
        <v>54</v>
      </c>
      <c r="C5308" t="s">
        <v>13</v>
      </c>
      <c r="D5308">
        <v>112</v>
      </c>
      <c r="E5308">
        <v>223.82411398616199</v>
      </c>
      <c r="F5308">
        <v>31.621863086394601</v>
      </c>
      <c r="G5308" t="s">
        <v>18</v>
      </c>
      <c r="H5308" t="s">
        <v>19</v>
      </c>
      <c r="I5308" t="s">
        <v>15</v>
      </c>
      <c r="J5308">
        <v>4</v>
      </c>
      <c r="K5308">
        <v>11867.38</v>
      </c>
      <c r="L5308" t="s">
        <v>23</v>
      </c>
      <c r="M5308" t="str">
        <f>IF(PatientData[[#This Row],[Age]]&lt;=30,"18-30",IF(PatientData[[#This Row],[Age]]&lt;=40,"31-40",IF(PatientData[[#This Row],[Age]]&lt;=50,"41-50",IF(PatientData[[#This Row],[Age]]&lt;=60,"51-60",IF(PatientData[[#This Row],[Age]]&lt;=70,"61-70",IF(PatientData[[#This Row],[Age]]&lt;=80,"71-80","80+"))))))</f>
        <v>51-60</v>
      </c>
    </row>
    <row r="5309" spans="1:13" x14ac:dyDescent="0.25">
      <c r="A5309" t="s">
        <v>5333</v>
      </c>
      <c r="B5309">
        <v>75</v>
      </c>
      <c r="C5309" t="s">
        <v>13</v>
      </c>
      <c r="D5309">
        <v>118</v>
      </c>
      <c r="E5309">
        <v>232.55893095705201</v>
      </c>
      <c r="F5309">
        <v>30.347487785275</v>
      </c>
      <c r="G5309" t="s">
        <v>14</v>
      </c>
      <c r="H5309" t="s">
        <v>19</v>
      </c>
      <c r="I5309" t="s">
        <v>15</v>
      </c>
      <c r="J5309">
        <v>6</v>
      </c>
      <c r="K5309">
        <v>5012.33</v>
      </c>
      <c r="L5309" t="s">
        <v>23</v>
      </c>
      <c r="M5309" t="str">
        <f>IF(PatientData[[#This Row],[Age]]&lt;=30,"18-30",IF(PatientData[[#This Row],[Age]]&lt;=40,"31-40",IF(PatientData[[#This Row],[Age]]&lt;=50,"41-50",IF(PatientData[[#This Row],[Age]]&lt;=60,"51-60",IF(PatientData[[#This Row],[Age]]&lt;=70,"61-70",IF(PatientData[[#This Row],[Age]]&lt;=80,"71-80","80+"))))))</f>
        <v>71-80</v>
      </c>
    </row>
    <row r="5310" spans="1:13" x14ac:dyDescent="0.25">
      <c r="A5310" t="s">
        <v>5334</v>
      </c>
      <c r="B5310">
        <v>67</v>
      </c>
      <c r="C5310" t="s">
        <v>25</v>
      </c>
      <c r="D5310">
        <v>90</v>
      </c>
      <c r="E5310">
        <v>230.74603239339999</v>
      </c>
      <c r="F5310">
        <v>29.310263174496701</v>
      </c>
      <c r="G5310" t="s">
        <v>14</v>
      </c>
      <c r="H5310" t="s">
        <v>19</v>
      </c>
      <c r="I5310" t="s">
        <v>15</v>
      </c>
      <c r="J5310">
        <v>5</v>
      </c>
      <c r="K5310">
        <v>9209.6</v>
      </c>
      <c r="L5310" t="s">
        <v>16</v>
      </c>
      <c r="M5310" t="str">
        <f>IF(PatientData[[#This Row],[Age]]&lt;=30,"18-30",IF(PatientData[[#This Row],[Age]]&lt;=40,"31-40",IF(PatientData[[#This Row],[Age]]&lt;=50,"41-50",IF(PatientData[[#This Row],[Age]]&lt;=60,"51-60",IF(PatientData[[#This Row],[Age]]&lt;=70,"61-70",IF(PatientData[[#This Row],[Age]]&lt;=80,"71-80","80+"))))))</f>
        <v>61-70</v>
      </c>
    </row>
    <row r="5311" spans="1:13" x14ac:dyDescent="0.25">
      <c r="A5311" t="s">
        <v>5335</v>
      </c>
      <c r="B5311">
        <v>63</v>
      </c>
      <c r="C5311" t="s">
        <v>25</v>
      </c>
      <c r="D5311">
        <v>137</v>
      </c>
      <c r="E5311">
        <v>229.085937502051</v>
      </c>
      <c r="F5311">
        <v>20.618600690773199</v>
      </c>
      <c r="G5311" t="s">
        <v>14</v>
      </c>
      <c r="H5311" t="s">
        <v>19</v>
      </c>
      <c r="I5311" t="s">
        <v>15</v>
      </c>
      <c r="J5311">
        <v>4</v>
      </c>
      <c r="K5311">
        <v>6619.42</v>
      </c>
      <c r="L5311" t="s">
        <v>16</v>
      </c>
      <c r="M5311" t="str">
        <f>IF(PatientData[[#This Row],[Age]]&lt;=30,"18-30",IF(PatientData[[#This Row],[Age]]&lt;=40,"31-40",IF(PatientData[[#This Row],[Age]]&lt;=50,"41-50",IF(PatientData[[#This Row],[Age]]&lt;=60,"51-60",IF(PatientData[[#This Row],[Age]]&lt;=70,"61-70",IF(PatientData[[#This Row],[Age]]&lt;=80,"71-80","80+"))))))</f>
        <v>61-70</v>
      </c>
    </row>
    <row r="5312" spans="1:13" x14ac:dyDescent="0.25">
      <c r="A5312" t="s">
        <v>5336</v>
      </c>
      <c r="B5312">
        <v>55</v>
      </c>
      <c r="C5312" t="s">
        <v>25</v>
      </c>
      <c r="D5312">
        <v>121</v>
      </c>
      <c r="E5312">
        <v>199.240102109887</v>
      </c>
      <c r="F5312">
        <v>27.7652658004478</v>
      </c>
      <c r="G5312" t="s">
        <v>18</v>
      </c>
      <c r="H5312" t="s">
        <v>19</v>
      </c>
      <c r="I5312" t="s">
        <v>28</v>
      </c>
      <c r="J5312">
        <v>1</v>
      </c>
      <c r="K5312">
        <v>2703.59</v>
      </c>
      <c r="L5312" t="s">
        <v>16</v>
      </c>
      <c r="M5312" t="str">
        <f>IF(PatientData[[#This Row],[Age]]&lt;=30,"18-30",IF(PatientData[[#This Row],[Age]]&lt;=40,"31-40",IF(PatientData[[#This Row],[Age]]&lt;=50,"41-50",IF(PatientData[[#This Row],[Age]]&lt;=60,"51-60",IF(PatientData[[#This Row],[Age]]&lt;=70,"61-70",IF(PatientData[[#This Row],[Age]]&lt;=80,"71-80","80+"))))))</f>
        <v>51-60</v>
      </c>
    </row>
    <row r="5313" spans="1:13" x14ac:dyDescent="0.25">
      <c r="A5313" t="s">
        <v>5337</v>
      </c>
      <c r="B5313">
        <v>51</v>
      </c>
      <c r="C5313" t="s">
        <v>13</v>
      </c>
      <c r="D5313">
        <v>127</v>
      </c>
      <c r="E5313">
        <v>213.22986856689499</v>
      </c>
      <c r="F5313">
        <v>34.698273054170798</v>
      </c>
      <c r="G5313" t="s">
        <v>36</v>
      </c>
      <c r="H5313" t="s">
        <v>19</v>
      </c>
      <c r="I5313" t="s">
        <v>15</v>
      </c>
      <c r="J5313">
        <v>6</v>
      </c>
      <c r="K5313">
        <v>8594.83</v>
      </c>
      <c r="L5313" t="s">
        <v>20</v>
      </c>
      <c r="M5313" t="str">
        <f>IF(PatientData[[#This Row],[Age]]&lt;=30,"18-30",IF(PatientData[[#This Row],[Age]]&lt;=40,"31-40",IF(PatientData[[#This Row],[Age]]&lt;=50,"41-50",IF(PatientData[[#This Row],[Age]]&lt;=60,"51-60",IF(PatientData[[#This Row],[Age]]&lt;=70,"61-70",IF(PatientData[[#This Row],[Age]]&lt;=80,"71-80","80+"))))))</f>
        <v>51-60</v>
      </c>
    </row>
    <row r="5314" spans="1:13" x14ac:dyDescent="0.25">
      <c r="A5314" t="s">
        <v>5338</v>
      </c>
      <c r="B5314">
        <v>65</v>
      </c>
      <c r="C5314" t="s">
        <v>13</v>
      </c>
      <c r="D5314">
        <v>110</v>
      </c>
      <c r="E5314">
        <v>243.95664017883601</v>
      </c>
      <c r="F5314">
        <v>26.921610203095</v>
      </c>
      <c r="G5314" t="s">
        <v>36</v>
      </c>
      <c r="H5314" t="s">
        <v>19</v>
      </c>
      <c r="I5314" t="s">
        <v>26</v>
      </c>
      <c r="J5314">
        <v>4</v>
      </c>
      <c r="K5314">
        <v>13489.63</v>
      </c>
      <c r="L5314" t="s">
        <v>16</v>
      </c>
      <c r="M5314" t="str">
        <f>IF(PatientData[[#This Row],[Age]]&lt;=30,"18-30",IF(PatientData[[#This Row],[Age]]&lt;=40,"31-40",IF(PatientData[[#This Row],[Age]]&lt;=50,"41-50",IF(PatientData[[#This Row],[Age]]&lt;=60,"51-60",IF(PatientData[[#This Row],[Age]]&lt;=70,"61-70",IF(PatientData[[#This Row],[Age]]&lt;=80,"71-80","80+"))))))</f>
        <v>61-70</v>
      </c>
    </row>
    <row r="5315" spans="1:13" x14ac:dyDescent="0.25">
      <c r="A5315" t="s">
        <v>5339</v>
      </c>
      <c r="B5315">
        <v>40</v>
      </c>
      <c r="C5315" t="s">
        <v>13</v>
      </c>
      <c r="D5315">
        <v>104</v>
      </c>
      <c r="E5315">
        <v>262.42583272597102</v>
      </c>
      <c r="F5315">
        <v>25.027315160956501</v>
      </c>
      <c r="G5315" t="s">
        <v>36</v>
      </c>
      <c r="H5315" t="s">
        <v>19</v>
      </c>
      <c r="I5315" t="s">
        <v>15</v>
      </c>
      <c r="J5315">
        <v>2</v>
      </c>
      <c r="K5315">
        <v>11954.62</v>
      </c>
      <c r="L5315" t="s">
        <v>16</v>
      </c>
      <c r="M5315" t="str">
        <f>IF(PatientData[[#This Row],[Age]]&lt;=30,"18-30",IF(PatientData[[#This Row],[Age]]&lt;=40,"31-40",IF(PatientData[[#This Row],[Age]]&lt;=50,"41-50",IF(PatientData[[#This Row],[Age]]&lt;=60,"51-60",IF(PatientData[[#This Row],[Age]]&lt;=70,"61-70",IF(PatientData[[#This Row],[Age]]&lt;=80,"71-80","80+"))))))</f>
        <v>31-40</v>
      </c>
    </row>
    <row r="5316" spans="1:13" x14ac:dyDescent="0.25">
      <c r="A5316" t="s">
        <v>5340</v>
      </c>
      <c r="B5316">
        <v>76</v>
      </c>
      <c r="C5316" t="s">
        <v>13</v>
      </c>
      <c r="D5316">
        <v>122</v>
      </c>
      <c r="E5316">
        <v>313.28198417056399</v>
      </c>
      <c r="F5316">
        <v>27.315683218893099</v>
      </c>
      <c r="G5316" t="s">
        <v>14</v>
      </c>
      <c r="H5316" t="s">
        <v>22</v>
      </c>
      <c r="I5316" t="s">
        <v>26</v>
      </c>
      <c r="J5316">
        <v>1</v>
      </c>
      <c r="K5316">
        <v>19808.61</v>
      </c>
      <c r="L5316" t="s">
        <v>16</v>
      </c>
      <c r="M5316" t="str">
        <f>IF(PatientData[[#This Row],[Age]]&lt;=30,"18-30",IF(PatientData[[#This Row],[Age]]&lt;=40,"31-40",IF(PatientData[[#This Row],[Age]]&lt;=50,"41-50",IF(PatientData[[#This Row],[Age]]&lt;=60,"51-60",IF(PatientData[[#This Row],[Age]]&lt;=70,"61-70",IF(PatientData[[#This Row],[Age]]&lt;=80,"71-80","80+"))))))</f>
        <v>71-80</v>
      </c>
    </row>
    <row r="5317" spans="1:13" x14ac:dyDescent="0.25">
      <c r="A5317" t="s">
        <v>5341</v>
      </c>
      <c r="B5317">
        <v>63</v>
      </c>
      <c r="C5317" t="s">
        <v>13</v>
      </c>
      <c r="D5317" t="s">
        <v>10051</v>
      </c>
      <c r="E5317">
        <v>224.00900918278199</v>
      </c>
      <c r="F5317">
        <v>22.169148061051601</v>
      </c>
      <c r="G5317" t="s">
        <v>14</v>
      </c>
      <c r="H5317" t="s">
        <v>22</v>
      </c>
      <c r="I5317" t="s">
        <v>15</v>
      </c>
      <c r="J5317">
        <v>2</v>
      </c>
      <c r="K5317">
        <v>9601.1200000000008</v>
      </c>
      <c r="L5317" t="s">
        <v>16</v>
      </c>
      <c r="M5317" t="str">
        <f>IF(PatientData[[#This Row],[Age]]&lt;=30,"18-30",IF(PatientData[[#This Row],[Age]]&lt;=40,"31-40",IF(PatientData[[#This Row],[Age]]&lt;=50,"41-50",IF(PatientData[[#This Row],[Age]]&lt;=60,"51-60",IF(PatientData[[#This Row],[Age]]&lt;=70,"61-70",IF(PatientData[[#This Row],[Age]]&lt;=80,"71-80","80+"))))))</f>
        <v>61-70</v>
      </c>
    </row>
    <row r="5318" spans="1:13" x14ac:dyDescent="0.25">
      <c r="A5318" t="s">
        <v>5342</v>
      </c>
      <c r="B5318">
        <v>26</v>
      </c>
      <c r="C5318" t="s">
        <v>13</v>
      </c>
      <c r="D5318">
        <v>159</v>
      </c>
      <c r="E5318">
        <v>172.57528142527801</v>
      </c>
      <c r="F5318">
        <v>31.0770942977224</v>
      </c>
      <c r="G5318" t="s">
        <v>14</v>
      </c>
      <c r="H5318" t="s">
        <v>22</v>
      </c>
      <c r="I5318" t="s">
        <v>15</v>
      </c>
      <c r="J5318">
        <v>2</v>
      </c>
      <c r="K5318">
        <v>10143.700000000001</v>
      </c>
      <c r="L5318" t="s">
        <v>10051</v>
      </c>
      <c r="M5318" t="str">
        <f>IF(PatientData[[#This Row],[Age]]&lt;=30,"18-30",IF(PatientData[[#This Row],[Age]]&lt;=40,"31-40",IF(PatientData[[#This Row],[Age]]&lt;=50,"41-50",IF(PatientData[[#This Row],[Age]]&lt;=60,"51-60",IF(PatientData[[#This Row],[Age]]&lt;=70,"61-70",IF(PatientData[[#This Row],[Age]]&lt;=80,"71-80","80+"))))))</f>
        <v>18-30</v>
      </c>
    </row>
    <row r="5319" spans="1:13" x14ac:dyDescent="0.25">
      <c r="A5319" t="s">
        <v>5343</v>
      </c>
      <c r="B5319">
        <v>26</v>
      </c>
      <c r="C5319" t="s">
        <v>25</v>
      </c>
      <c r="D5319">
        <v>160</v>
      </c>
      <c r="E5319">
        <v>235.38238242553501</v>
      </c>
      <c r="F5319">
        <v>26.466777053940199</v>
      </c>
      <c r="G5319" t="s">
        <v>14</v>
      </c>
      <c r="H5319" t="s">
        <v>19</v>
      </c>
      <c r="I5319" t="s">
        <v>10051</v>
      </c>
      <c r="J5319">
        <v>7</v>
      </c>
      <c r="K5319">
        <v>5845.79</v>
      </c>
      <c r="L5319" t="s">
        <v>23</v>
      </c>
      <c r="M5319" t="str">
        <f>IF(PatientData[[#This Row],[Age]]&lt;=30,"18-30",IF(PatientData[[#This Row],[Age]]&lt;=40,"31-40",IF(PatientData[[#This Row],[Age]]&lt;=50,"41-50",IF(PatientData[[#This Row],[Age]]&lt;=60,"51-60",IF(PatientData[[#This Row],[Age]]&lt;=70,"61-70",IF(PatientData[[#This Row],[Age]]&lt;=80,"71-80","80+"))))))</f>
        <v>18-30</v>
      </c>
    </row>
    <row r="5320" spans="1:13" x14ac:dyDescent="0.25">
      <c r="A5320" t="s">
        <v>5344</v>
      </c>
      <c r="B5320">
        <v>57</v>
      </c>
      <c r="C5320" t="s">
        <v>13</v>
      </c>
      <c r="D5320">
        <v>117</v>
      </c>
      <c r="E5320">
        <v>226.073906289315</v>
      </c>
      <c r="F5320">
        <v>23.204243138202301</v>
      </c>
      <c r="G5320" t="s">
        <v>36</v>
      </c>
      <c r="H5320" t="s">
        <v>19</v>
      </c>
      <c r="I5320" t="s">
        <v>15</v>
      </c>
      <c r="J5320">
        <v>1</v>
      </c>
      <c r="K5320">
        <v>7196.24</v>
      </c>
      <c r="L5320" t="s">
        <v>16</v>
      </c>
      <c r="M5320" t="str">
        <f>IF(PatientData[[#This Row],[Age]]&lt;=30,"18-30",IF(PatientData[[#This Row],[Age]]&lt;=40,"31-40",IF(PatientData[[#This Row],[Age]]&lt;=50,"41-50",IF(PatientData[[#This Row],[Age]]&lt;=60,"51-60",IF(PatientData[[#This Row],[Age]]&lt;=70,"61-70",IF(PatientData[[#This Row],[Age]]&lt;=80,"71-80","80+"))))))</f>
        <v>51-60</v>
      </c>
    </row>
    <row r="5321" spans="1:13" x14ac:dyDescent="0.25">
      <c r="A5321" t="s">
        <v>5345</v>
      </c>
      <c r="B5321">
        <v>47</v>
      </c>
      <c r="C5321" t="s">
        <v>13</v>
      </c>
      <c r="D5321">
        <v>132</v>
      </c>
      <c r="E5321">
        <v>149.10403956566799</v>
      </c>
      <c r="F5321">
        <v>33.032473097609902</v>
      </c>
      <c r="G5321" t="s">
        <v>14</v>
      </c>
      <c r="H5321" t="s">
        <v>19</v>
      </c>
      <c r="I5321" t="s">
        <v>28</v>
      </c>
      <c r="J5321">
        <v>3</v>
      </c>
      <c r="K5321">
        <v>5843.08</v>
      </c>
      <c r="L5321" t="s">
        <v>16</v>
      </c>
      <c r="M5321" t="str">
        <f>IF(PatientData[[#This Row],[Age]]&lt;=30,"18-30",IF(PatientData[[#This Row],[Age]]&lt;=40,"31-40",IF(PatientData[[#This Row],[Age]]&lt;=50,"41-50",IF(PatientData[[#This Row],[Age]]&lt;=60,"51-60",IF(PatientData[[#This Row],[Age]]&lt;=70,"61-70",IF(PatientData[[#This Row],[Age]]&lt;=80,"71-80","80+"))))))</f>
        <v>41-50</v>
      </c>
    </row>
    <row r="5322" spans="1:13" x14ac:dyDescent="0.25">
      <c r="A5322" t="s">
        <v>5346</v>
      </c>
      <c r="B5322">
        <v>68</v>
      </c>
      <c r="C5322" t="s">
        <v>13</v>
      </c>
      <c r="D5322">
        <v>107</v>
      </c>
      <c r="E5322">
        <v>216.26901664732301</v>
      </c>
      <c r="F5322">
        <v>26.918700388248599</v>
      </c>
      <c r="G5322" t="s">
        <v>18</v>
      </c>
      <c r="H5322" t="s">
        <v>19</v>
      </c>
      <c r="I5322" t="s">
        <v>15</v>
      </c>
      <c r="J5322">
        <v>4</v>
      </c>
      <c r="K5322">
        <v>12666.32</v>
      </c>
      <c r="L5322" t="s">
        <v>20</v>
      </c>
      <c r="M5322" t="str">
        <f>IF(PatientData[[#This Row],[Age]]&lt;=30,"18-30",IF(PatientData[[#This Row],[Age]]&lt;=40,"31-40",IF(PatientData[[#This Row],[Age]]&lt;=50,"41-50",IF(PatientData[[#This Row],[Age]]&lt;=60,"51-60",IF(PatientData[[#This Row],[Age]]&lt;=70,"61-70",IF(PatientData[[#This Row],[Age]]&lt;=80,"71-80","80+"))))))</f>
        <v>61-70</v>
      </c>
    </row>
    <row r="5323" spans="1:13" x14ac:dyDescent="0.25">
      <c r="A5323" t="s">
        <v>5347</v>
      </c>
      <c r="B5323">
        <v>61</v>
      </c>
      <c r="C5323" t="s">
        <v>13</v>
      </c>
      <c r="D5323">
        <v>130</v>
      </c>
      <c r="E5323">
        <v>200.62877080646101</v>
      </c>
      <c r="F5323">
        <v>24.608910655304399</v>
      </c>
      <c r="G5323" t="s">
        <v>18</v>
      </c>
      <c r="H5323" t="s">
        <v>19</v>
      </c>
      <c r="I5323" t="s">
        <v>15</v>
      </c>
      <c r="J5323">
        <v>1</v>
      </c>
      <c r="K5323">
        <v>14946.85</v>
      </c>
      <c r="L5323" t="s">
        <v>20</v>
      </c>
      <c r="M5323" t="str">
        <f>IF(PatientData[[#This Row],[Age]]&lt;=30,"18-30",IF(PatientData[[#This Row],[Age]]&lt;=40,"31-40",IF(PatientData[[#This Row],[Age]]&lt;=50,"41-50",IF(PatientData[[#This Row],[Age]]&lt;=60,"51-60",IF(PatientData[[#This Row],[Age]]&lt;=70,"61-70",IF(PatientData[[#This Row],[Age]]&lt;=80,"71-80","80+"))))))</f>
        <v>61-70</v>
      </c>
    </row>
    <row r="5324" spans="1:13" x14ac:dyDescent="0.25">
      <c r="A5324" t="s">
        <v>5348</v>
      </c>
      <c r="B5324">
        <v>50</v>
      </c>
      <c r="C5324" t="s">
        <v>25</v>
      </c>
      <c r="D5324">
        <v>146</v>
      </c>
      <c r="E5324">
        <v>277.95441505257901</v>
      </c>
      <c r="F5324">
        <v>30.9525119904219</v>
      </c>
      <c r="G5324" t="s">
        <v>18</v>
      </c>
      <c r="H5324" t="s">
        <v>22</v>
      </c>
      <c r="I5324" t="s">
        <v>26</v>
      </c>
      <c r="J5324">
        <v>1</v>
      </c>
      <c r="K5324">
        <v>5374.43</v>
      </c>
      <c r="L5324" t="s">
        <v>16</v>
      </c>
      <c r="M5324" t="str">
        <f>IF(PatientData[[#This Row],[Age]]&lt;=30,"18-30",IF(PatientData[[#This Row],[Age]]&lt;=40,"31-40",IF(PatientData[[#This Row],[Age]]&lt;=50,"41-50",IF(PatientData[[#This Row],[Age]]&lt;=60,"51-60",IF(PatientData[[#This Row],[Age]]&lt;=70,"61-70",IF(PatientData[[#This Row],[Age]]&lt;=80,"71-80","80+"))))))</f>
        <v>41-50</v>
      </c>
    </row>
    <row r="5325" spans="1:13" x14ac:dyDescent="0.25">
      <c r="A5325" t="s">
        <v>5349</v>
      </c>
      <c r="B5325">
        <v>41</v>
      </c>
      <c r="C5325" t="s">
        <v>25</v>
      </c>
      <c r="D5325">
        <v>158</v>
      </c>
      <c r="E5325">
        <v>195.260172597826</v>
      </c>
      <c r="F5325">
        <v>33.331605369797998</v>
      </c>
      <c r="G5325" t="s">
        <v>18</v>
      </c>
      <c r="H5325" t="s">
        <v>19</v>
      </c>
      <c r="I5325" t="s">
        <v>15</v>
      </c>
      <c r="J5325">
        <v>6</v>
      </c>
      <c r="K5325">
        <v>9324.9699999999993</v>
      </c>
      <c r="L5325" t="s">
        <v>10051</v>
      </c>
      <c r="M5325" t="str">
        <f>IF(PatientData[[#This Row],[Age]]&lt;=30,"18-30",IF(PatientData[[#This Row],[Age]]&lt;=40,"31-40",IF(PatientData[[#This Row],[Age]]&lt;=50,"41-50",IF(PatientData[[#This Row],[Age]]&lt;=60,"51-60",IF(PatientData[[#This Row],[Age]]&lt;=70,"61-70",IF(PatientData[[#This Row],[Age]]&lt;=80,"71-80","80+"))))))</f>
        <v>41-50</v>
      </c>
    </row>
    <row r="5326" spans="1:13" x14ac:dyDescent="0.25">
      <c r="A5326" t="s">
        <v>5350</v>
      </c>
      <c r="B5326">
        <v>29</v>
      </c>
      <c r="C5326" t="s">
        <v>13</v>
      </c>
      <c r="D5326" t="s">
        <v>10051</v>
      </c>
      <c r="E5326">
        <v>198.88285587582499</v>
      </c>
      <c r="F5326">
        <v>24.4874308548386</v>
      </c>
      <c r="G5326" t="s">
        <v>14</v>
      </c>
      <c r="H5326" t="s">
        <v>19</v>
      </c>
      <c r="I5326" t="s">
        <v>28</v>
      </c>
      <c r="J5326">
        <v>4</v>
      </c>
      <c r="K5326">
        <v>5207.3599999999997</v>
      </c>
      <c r="L5326" t="s">
        <v>16</v>
      </c>
      <c r="M5326" t="str">
        <f>IF(PatientData[[#This Row],[Age]]&lt;=30,"18-30",IF(PatientData[[#This Row],[Age]]&lt;=40,"31-40",IF(PatientData[[#This Row],[Age]]&lt;=50,"41-50",IF(PatientData[[#This Row],[Age]]&lt;=60,"51-60",IF(PatientData[[#This Row],[Age]]&lt;=70,"61-70",IF(PatientData[[#This Row],[Age]]&lt;=80,"71-80","80+"))))))</f>
        <v>18-30</v>
      </c>
    </row>
    <row r="5327" spans="1:13" x14ac:dyDescent="0.25">
      <c r="A5327" t="s">
        <v>5351</v>
      </c>
      <c r="B5327">
        <v>43</v>
      </c>
      <c r="C5327" t="s">
        <v>25</v>
      </c>
      <c r="D5327">
        <v>162</v>
      </c>
      <c r="E5327">
        <v>178.017629345655</v>
      </c>
      <c r="F5327">
        <v>31.206474920578199</v>
      </c>
      <c r="G5327" t="s">
        <v>36</v>
      </c>
      <c r="H5327" t="s">
        <v>19</v>
      </c>
      <c r="I5327" t="s">
        <v>15</v>
      </c>
      <c r="J5327">
        <v>6</v>
      </c>
      <c r="K5327">
        <v>10642.51</v>
      </c>
      <c r="L5327" t="s">
        <v>16</v>
      </c>
      <c r="M5327" t="str">
        <f>IF(PatientData[[#This Row],[Age]]&lt;=30,"18-30",IF(PatientData[[#This Row],[Age]]&lt;=40,"31-40",IF(PatientData[[#This Row],[Age]]&lt;=50,"41-50",IF(PatientData[[#This Row],[Age]]&lt;=60,"51-60",IF(PatientData[[#This Row],[Age]]&lt;=70,"61-70",IF(PatientData[[#This Row],[Age]]&lt;=80,"71-80","80+"))))))</f>
        <v>41-50</v>
      </c>
    </row>
    <row r="5328" spans="1:13" x14ac:dyDescent="0.25">
      <c r="A5328" t="s">
        <v>5352</v>
      </c>
      <c r="B5328">
        <v>67</v>
      </c>
      <c r="C5328" t="s">
        <v>13</v>
      </c>
      <c r="D5328">
        <v>107</v>
      </c>
      <c r="E5328" t="s">
        <v>10051</v>
      </c>
      <c r="F5328">
        <v>26.294645139831701</v>
      </c>
      <c r="G5328" t="s">
        <v>18</v>
      </c>
      <c r="H5328" t="s">
        <v>22</v>
      </c>
      <c r="I5328" t="s">
        <v>26</v>
      </c>
      <c r="J5328">
        <v>0</v>
      </c>
      <c r="K5328">
        <v>5574.45</v>
      </c>
      <c r="L5328" t="s">
        <v>16</v>
      </c>
      <c r="M5328" t="str">
        <f>IF(PatientData[[#This Row],[Age]]&lt;=30,"18-30",IF(PatientData[[#This Row],[Age]]&lt;=40,"31-40",IF(PatientData[[#This Row],[Age]]&lt;=50,"41-50",IF(PatientData[[#This Row],[Age]]&lt;=60,"51-60",IF(PatientData[[#This Row],[Age]]&lt;=70,"61-70",IF(PatientData[[#This Row],[Age]]&lt;=80,"71-80","80+"))))))</f>
        <v>61-70</v>
      </c>
    </row>
    <row r="5329" spans="1:13" x14ac:dyDescent="0.25">
      <c r="A5329" t="s">
        <v>5353</v>
      </c>
      <c r="B5329">
        <v>66</v>
      </c>
      <c r="C5329" t="s">
        <v>13</v>
      </c>
      <c r="D5329" t="s">
        <v>10051</v>
      </c>
      <c r="E5329">
        <v>227.92900773167801</v>
      </c>
      <c r="F5329">
        <v>24.726230172451501</v>
      </c>
      <c r="G5329" t="s">
        <v>14</v>
      </c>
      <c r="H5329" t="s">
        <v>19</v>
      </c>
      <c r="I5329" t="s">
        <v>15</v>
      </c>
      <c r="J5329">
        <v>2</v>
      </c>
      <c r="K5329">
        <v>696.81</v>
      </c>
      <c r="L5329" t="s">
        <v>20</v>
      </c>
      <c r="M5329" t="str">
        <f>IF(PatientData[[#This Row],[Age]]&lt;=30,"18-30",IF(PatientData[[#This Row],[Age]]&lt;=40,"31-40",IF(PatientData[[#This Row],[Age]]&lt;=50,"41-50",IF(PatientData[[#This Row],[Age]]&lt;=60,"51-60",IF(PatientData[[#This Row],[Age]]&lt;=70,"61-70",IF(PatientData[[#This Row],[Age]]&lt;=80,"71-80","80+"))))))</f>
        <v>61-70</v>
      </c>
    </row>
    <row r="5330" spans="1:13" x14ac:dyDescent="0.25">
      <c r="A5330" t="s">
        <v>5354</v>
      </c>
      <c r="B5330">
        <v>66</v>
      </c>
      <c r="C5330" t="s">
        <v>25</v>
      </c>
      <c r="D5330">
        <v>126</v>
      </c>
      <c r="E5330">
        <v>187.70909015894901</v>
      </c>
      <c r="F5330">
        <v>29.487398410214499</v>
      </c>
      <c r="G5330" t="s">
        <v>14</v>
      </c>
      <c r="H5330" t="s">
        <v>19</v>
      </c>
      <c r="I5330" t="s">
        <v>28</v>
      </c>
      <c r="J5330">
        <v>6</v>
      </c>
      <c r="K5330">
        <v>5349.35</v>
      </c>
      <c r="L5330" t="s">
        <v>16</v>
      </c>
      <c r="M5330" t="str">
        <f>IF(PatientData[[#This Row],[Age]]&lt;=30,"18-30",IF(PatientData[[#This Row],[Age]]&lt;=40,"31-40",IF(PatientData[[#This Row],[Age]]&lt;=50,"41-50",IF(PatientData[[#This Row],[Age]]&lt;=60,"51-60",IF(PatientData[[#This Row],[Age]]&lt;=70,"61-70",IF(PatientData[[#This Row],[Age]]&lt;=80,"71-80","80+"))))))</f>
        <v>61-70</v>
      </c>
    </row>
    <row r="5331" spans="1:13" x14ac:dyDescent="0.25">
      <c r="A5331" t="s">
        <v>5355</v>
      </c>
      <c r="B5331">
        <v>27</v>
      </c>
      <c r="C5331" t="s">
        <v>13</v>
      </c>
      <c r="D5331">
        <v>110</v>
      </c>
      <c r="E5331">
        <v>224.93323030475401</v>
      </c>
      <c r="F5331" t="s">
        <v>10051</v>
      </c>
      <c r="G5331" t="s">
        <v>18</v>
      </c>
      <c r="H5331" t="s">
        <v>19</v>
      </c>
      <c r="I5331" t="s">
        <v>28</v>
      </c>
      <c r="J5331">
        <v>1</v>
      </c>
      <c r="K5331" t="s">
        <v>10051</v>
      </c>
      <c r="L5331" t="s">
        <v>23</v>
      </c>
      <c r="M5331" t="str">
        <f>IF(PatientData[[#This Row],[Age]]&lt;=30,"18-30",IF(PatientData[[#This Row],[Age]]&lt;=40,"31-40",IF(PatientData[[#This Row],[Age]]&lt;=50,"41-50",IF(PatientData[[#This Row],[Age]]&lt;=60,"51-60",IF(PatientData[[#This Row],[Age]]&lt;=70,"61-70",IF(PatientData[[#This Row],[Age]]&lt;=80,"71-80","80+"))))))</f>
        <v>18-30</v>
      </c>
    </row>
    <row r="5332" spans="1:13" x14ac:dyDescent="0.25">
      <c r="A5332" t="s">
        <v>5356</v>
      </c>
      <c r="B5332">
        <v>85</v>
      </c>
      <c r="C5332" t="s">
        <v>25</v>
      </c>
      <c r="D5332">
        <v>164</v>
      </c>
      <c r="E5332" t="s">
        <v>10051</v>
      </c>
      <c r="F5332">
        <v>31.231968837665701</v>
      </c>
      <c r="G5332" t="s">
        <v>10051</v>
      </c>
      <c r="H5332" t="s">
        <v>22</v>
      </c>
      <c r="I5332" t="s">
        <v>26</v>
      </c>
      <c r="J5332">
        <v>2</v>
      </c>
      <c r="K5332">
        <v>19907.330000000002</v>
      </c>
      <c r="L5332" t="s">
        <v>23</v>
      </c>
      <c r="M5332" t="str">
        <f>IF(PatientData[[#This Row],[Age]]&lt;=30,"18-30",IF(PatientData[[#This Row],[Age]]&lt;=40,"31-40",IF(PatientData[[#This Row],[Age]]&lt;=50,"41-50",IF(PatientData[[#This Row],[Age]]&lt;=60,"51-60",IF(PatientData[[#This Row],[Age]]&lt;=70,"61-70",IF(PatientData[[#This Row],[Age]]&lt;=80,"71-80","80+"))))))</f>
        <v>80+</v>
      </c>
    </row>
    <row r="5333" spans="1:13" x14ac:dyDescent="0.25">
      <c r="A5333" t="s">
        <v>5357</v>
      </c>
      <c r="B5333">
        <v>63</v>
      </c>
      <c r="C5333" t="s">
        <v>13</v>
      </c>
      <c r="D5333">
        <v>133</v>
      </c>
      <c r="E5333">
        <v>248.97674122659799</v>
      </c>
      <c r="F5333">
        <v>15</v>
      </c>
      <c r="G5333" t="s">
        <v>14</v>
      </c>
      <c r="H5333" t="s">
        <v>19</v>
      </c>
      <c r="I5333" t="s">
        <v>15</v>
      </c>
      <c r="J5333">
        <v>2</v>
      </c>
      <c r="K5333">
        <v>4529.0600000000004</v>
      </c>
      <c r="L5333" t="s">
        <v>16</v>
      </c>
      <c r="M5333" t="str">
        <f>IF(PatientData[[#This Row],[Age]]&lt;=30,"18-30",IF(PatientData[[#This Row],[Age]]&lt;=40,"31-40",IF(PatientData[[#This Row],[Age]]&lt;=50,"41-50",IF(PatientData[[#This Row],[Age]]&lt;=60,"51-60",IF(PatientData[[#This Row],[Age]]&lt;=70,"61-70",IF(PatientData[[#This Row],[Age]]&lt;=80,"71-80","80+"))))))</f>
        <v>61-70</v>
      </c>
    </row>
    <row r="5334" spans="1:13" x14ac:dyDescent="0.25">
      <c r="A5334" t="s">
        <v>5358</v>
      </c>
      <c r="B5334">
        <v>68</v>
      </c>
      <c r="C5334" t="s">
        <v>25</v>
      </c>
      <c r="D5334">
        <v>152</v>
      </c>
      <c r="E5334">
        <v>261.23388321974898</v>
      </c>
      <c r="F5334">
        <v>23.178770512634401</v>
      </c>
      <c r="G5334" t="s">
        <v>36</v>
      </c>
      <c r="H5334" t="s">
        <v>22</v>
      </c>
      <c r="I5334" t="s">
        <v>26</v>
      </c>
      <c r="J5334">
        <v>2</v>
      </c>
      <c r="K5334">
        <v>12379.44</v>
      </c>
      <c r="L5334" t="s">
        <v>10051</v>
      </c>
      <c r="M5334" t="str">
        <f>IF(PatientData[[#This Row],[Age]]&lt;=30,"18-30",IF(PatientData[[#This Row],[Age]]&lt;=40,"31-40",IF(PatientData[[#This Row],[Age]]&lt;=50,"41-50",IF(PatientData[[#This Row],[Age]]&lt;=60,"51-60",IF(PatientData[[#This Row],[Age]]&lt;=70,"61-70",IF(PatientData[[#This Row],[Age]]&lt;=80,"71-80","80+"))))))</f>
        <v>61-70</v>
      </c>
    </row>
    <row r="5335" spans="1:13" x14ac:dyDescent="0.25">
      <c r="A5335" t="s">
        <v>5359</v>
      </c>
      <c r="B5335">
        <v>57</v>
      </c>
      <c r="C5335" t="s">
        <v>13</v>
      </c>
      <c r="D5335">
        <v>124</v>
      </c>
      <c r="E5335">
        <v>278.20961208598999</v>
      </c>
      <c r="F5335">
        <v>28.314246025678901</v>
      </c>
      <c r="G5335" t="s">
        <v>14</v>
      </c>
      <c r="H5335" t="s">
        <v>22</v>
      </c>
      <c r="I5335" t="s">
        <v>26</v>
      </c>
      <c r="J5335">
        <v>3</v>
      </c>
      <c r="K5335">
        <v>22921.34</v>
      </c>
      <c r="L5335" t="s">
        <v>16</v>
      </c>
      <c r="M5335" t="str">
        <f>IF(PatientData[[#This Row],[Age]]&lt;=30,"18-30",IF(PatientData[[#This Row],[Age]]&lt;=40,"31-40",IF(PatientData[[#This Row],[Age]]&lt;=50,"41-50",IF(PatientData[[#This Row],[Age]]&lt;=60,"51-60",IF(PatientData[[#This Row],[Age]]&lt;=70,"61-70",IF(PatientData[[#This Row],[Age]]&lt;=80,"71-80","80+"))))))</f>
        <v>51-60</v>
      </c>
    </row>
    <row r="5336" spans="1:13" x14ac:dyDescent="0.25">
      <c r="A5336" t="s">
        <v>5360</v>
      </c>
      <c r="B5336">
        <v>82</v>
      </c>
      <c r="C5336" t="s">
        <v>13</v>
      </c>
      <c r="D5336">
        <v>136</v>
      </c>
      <c r="E5336">
        <v>163.40722170096001</v>
      </c>
      <c r="F5336">
        <v>26.180877303697802</v>
      </c>
      <c r="G5336" t="s">
        <v>36</v>
      </c>
      <c r="H5336" t="s">
        <v>19</v>
      </c>
      <c r="I5336" t="s">
        <v>26</v>
      </c>
      <c r="J5336">
        <v>6</v>
      </c>
      <c r="K5336">
        <v>19383.43</v>
      </c>
      <c r="L5336" t="s">
        <v>20</v>
      </c>
      <c r="M5336" t="str">
        <f>IF(PatientData[[#This Row],[Age]]&lt;=30,"18-30",IF(PatientData[[#This Row],[Age]]&lt;=40,"31-40",IF(PatientData[[#This Row],[Age]]&lt;=50,"41-50",IF(PatientData[[#This Row],[Age]]&lt;=60,"51-60",IF(PatientData[[#This Row],[Age]]&lt;=70,"61-70",IF(PatientData[[#This Row],[Age]]&lt;=80,"71-80","80+"))))))</f>
        <v>80+</v>
      </c>
    </row>
    <row r="5337" spans="1:13" x14ac:dyDescent="0.25">
      <c r="A5337" t="s">
        <v>5361</v>
      </c>
      <c r="B5337">
        <v>48</v>
      </c>
      <c r="C5337" t="s">
        <v>25</v>
      </c>
      <c r="D5337">
        <v>112</v>
      </c>
      <c r="E5337">
        <v>193.63936606026601</v>
      </c>
      <c r="F5337">
        <v>20.908191220629199</v>
      </c>
      <c r="G5337" t="s">
        <v>36</v>
      </c>
      <c r="H5337" t="s">
        <v>22</v>
      </c>
      <c r="I5337" t="s">
        <v>26</v>
      </c>
      <c r="J5337">
        <v>6</v>
      </c>
      <c r="K5337">
        <v>18401.349999999999</v>
      </c>
      <c r="L5337" t="s">
        <v>16</v>
      </c>
      <c r="M5337" t="str">
        <f>IF(PatientData[[#This Row],[Age]]&lt;=30,"18-30",IF(PatientData[[#This Row],[Age]]&lt;=40,"31-40",IF(PatientData[[#This Row],[Age]]&lt;=50,"41-50",IF(PatientData[[#This Row],[Age]]&lt;=60,"51-60",IF(PatientData[[#This Row],[Age]]&lt;=70,"61-70",IF(PatientData[[#This Row],[Age]]&lt;=80,"71-80","80+"))))))</f>
        <v>41-50</v>
      </c>
    </row>
    <row r="5338" spans="1:13" x14ac:dyDescent="0.25">
      <c r="A5338" t="s">
        <v>5362</v>
      </c>
      <c r="B5338">
        <v>51</v>
      </c>
      <c r="C5338" t="s">
        <v>13</v>
      </c>
      <c r="D5338">
        <v>115</v>
      </c>
      <c r="E5338">
        <v>249.91463474903901</v>
      </c>
      <c r="F5338">
        <v>24.3260462308447</v>
      </c>
      <c r="G5338" t="s">
        <v>14</v>
      </c>
      <c r="H5338" t="s">
        <v>19</v>
      </c>
      <c r="I5338" t="s">
        <v>28</v>
      </c>
      <c r="J5338">
        <v>3</v>
      </c>
      <c r="K5338">
        <v>4387.3999999999996</v>
      </c>
      <c r="L5338" t="s">
        <v>16</v>
      </c>
      <c r="M5338" t="str">
        <f>IF(PatientData[[#This Row],[Age]]&lt;=30,"18-30",IF(PatientData[[#This Row],[Age]]&lt;=40,"31-40",IF(PatientData[[#This Row],[Age]]&lt;=50,"41-50",IF(PatientData[[#This Row],[Age]]&lt;=60,"51-60",IF(PatientData[[#This Row],[Age]]&lt;=70,"61-70",IF(PatientData[[#This Row],[Age]]&lt;=80,"71-80","80+"))))))</f>
        <v>51-60</v>
      </c>
    </row>
    <row r="5339" spans="1:13" x14ac:dyDescent="0.25">
      <c r="A5339" t="s">
        <v>5363</v>
      </c>
      <c r="B5339">
        <v>50</v>
      </c>
      <c r="C5339" t="s">
        <v>25</v>
      </c>
      <c r="D5339">
        <v>114</v>
      </c>
      <c r="E5339">
        <v>204.55608860738801</v>
      </c>
      <c r="F5339">
        <v>28.296288553278298</v>
      </c>
      <c r="G5339" t="s">
        <v>36</v>
      </c>
      <c r="H5339" t="s">
        <v>19</v>
      </c>
      <c r="I5339" t="s">
        <v>26</v>
      </c>
      <c r="J5339">
        <v>10</v>
      </c>
      <c r="K5339">
        <v>13130.56</v>
      </c>
      <c r="L5339" t="s">
        <v>16</v>
      </c>
      <c r="M5339" t="str">
        <f>IF(PatientData[[#This Row],[Age]]&lt;=30,"18-30",IF(PatientData[[#This Row],[Age]]&lt;=40,"31-40",IF(PatientData[[#This Row],[Age]]&lt;=50,"41-50",IF(PatientData[[#This Row],[Age]]&lt;=60,"51-60",IF(PatientData[[#This Row],[Age]]&lt;=70,"61-70",IF(PatientData[[#This Row],[Age]]&lt;=80,"71-80","80+"))))))</f>
        <v>41-50</v>
      </c>
    </row>
    <row r="5340" spans="1:13" x14ac:dyDescent="0.25">
      <c r="A5340" t="s">
        <v>5364</v>
      </c>
      <c r="B5340">
        <v>51</v>
      </c>
      <c r="C5340" t="s">
        <v>25</v>
      </c>
      <c r="D5340">
        <v>156</v>
      </c>
      <c r="E5340">
        <v>214.615657220396</v>
      </c>
      <c r="F5340">
        <v>31.899437972842701</v>
      </c>
      <c r="G5340" t="s">
        <v>14</v>
      </c>
      <c r="H5340" t="s">
        <v>19</v>
      </c>
      <c r="I5340" t="s">
        <v>15</v>
      </c>
      <c r="J5340">
        <v>6</v>
      </c>
      <c r="K5340">
        <v>8508.25</v>
      </c>
      <c r="L5340" t="s">
        <v>16</v>
      </c>
      <c r="M5340" t="str">
        <f>IF(PatientData[[#This Row],[Age]]&lt;=30,"18-30",IF(PatientData[[#This Row],[Age]]&lt;=40,"31-40",IF(PatientData[[#This Row],[Age]]&lt;=50,"41-50",IF(PatientData[[#This Row],[Age]]&lt;=60,"51-60",IF(PatientData[[#This Row],[Age]]&lt;=70,"61-70",IF(PatientData[[#This Row],[Age]]&lt;=80,"71-80","80+"))))))</f>
        <v>51-60</v>
      </c>
    </row>
    <row r="5341" spans="1:13" x14ac:dyDescent="0.25">
      <c r="A5341" t="s">
        <v>5365</v>
      </c>
      <c r="B5341">
        <v>60</v>
      </c>
      <c r="C5341" t="s">
        <v>25</v>
      </c>
      <c r="D5341">
        <v>132</v>
      </c>
      <c r="E5341">
        <v>161.89195108841099</v>
      </c>
      <c r="F5341">
        <v>24.4884194949916</v>
      </c>
      <c r="G5341" t="s">
        <v>36</v>
      </c>
      <c r="H5341" t="s">
        <v>19</v>
      </c>
      <c r="I5341" t="s">
        <v>15</v>
      </c>
      <c r="J5341">
        <v>5</v>
      </c>
      <c r="K5341">
        <v>13140.8</v>
      </c>
      <c r="L5341" t="s">
        <v>16</v>
      </c>
      <c r="M5341" t="str">
        <f>IF(PatientData[[#This Row],[Age]]&lt;=30,"18-30",IF(PatientData[[#This Row],[Age]]&lt;=40,"31-40",IF(PatientData[[#This Row],[Age]]&lt;=50,"41-50",IF(PatientData[[#This Row],[Age]]&lt;=60,"51-60",IF(PatientData[[#This Row],[Age]]&lt;=70,"61-70",IF(PatientData[[#This Row],[Age]]&lt;=80,"71-80","80+"))))))</f>
        <v>51-60</v>
      </c>
    </row>
    <row r="5342" spans="1:13" x14ac:dyDescent="0.25">
      <c r="A5342" t="s">
        <v>5366</v>
      </c>
      <c r="B5342">
        <v>29</v>
      </c>
      <c r="C5342" t="s">
        <v>13</v>
      </c>
      <c r="D5342">
        <v>112</v>
      </c>
      <c r="E5342">
        <v>227.918259467967</v>
      </c>
      <c r="F5342">
        <v>28.706201830173502</v>
      </c>
      <c r="G5342" t="s">
        <v>14</v>
      </c>
      <c r="H5342" t="s">
        <v>19</v>
      </c>
      <c r="I5342" t="s">
        <v>28</v>
      </c>
      <c r="J5342">
        <v>4</v>
      </c>
      <c r="K5342">
        <v>4808.79</v>
      </c>
      <c r="L5342" t="s">
        <v>23</v>
      </c>
      <c r="M5342" t="str">
        <f>IF(PatientData[[#This Row],[Age]]&lt;=30,"18-30",IF(PatientData[[#This Row],[Age]]&lt;=40,"31-40",IF(PatientData[[#This Row],[Age]]&lt;=50,"41-50",IF(PatientData[[#This Row],[Age]]&lt;=60,"51-60",IF(PatientData[[#This Row],[Age]]&lt;=70,"61-70",IF(PatientData[[#This Row],[Age]]&lt;=80,"71-80","80+"))))))</f>
        <v>18-30</v>
      </c>
    </row>
    <row r="5343" spans="1:13" x14ac:dyDescent="0.25">
      <c r="A5343" t="s">
        <v>5367</v>
      </c>
      <c r="B5343">
        <v>57</v>
      </c>
      <c r="C5343" t="s">
        <v>13</v>
      </c>
      <c r="D5343">
        <v>178</v>
      </c>
      <c r="E5343">
        <v>172.125156579612</v>
      </c>
      <c r="F5343">
        <v>36.3827507831991</v>
      </c>
      <c r="G5343" t="s">
        <v>36</v>
      </c>
      <c r="H5343" t="s">
        <v>19</v>
      </c>
      <c r="I5343" t="s">
        <v>26</v>
      </c>
      <c r="J5343">
        <v>5</v>
      </c>
      <c r="K5343">
        <v>18998.61</v>
      </c>
      <c r="L5343" t="s">
        <v>23</v>
      </c>
      <c r="M5343" t="str">
        <f>IF(PatientData[[#This Row],[Age]]&lt;=30,"18-30",IF(PatientData[[#This Row],[Age]]&lt;=40,"31-40",IF(PatientData[[#This Row],[Age]]&lt;=50,"41-50",IF(PatientData[[#This Row],[Age]]&lt;=60,"51-60",IF(PatientData[[#This Row],[Age]]&lt;=70,"61-70",IF(PatientData[[#This Row],[Age]]&lt;=80,"71-80","80+"))))))</f>
        <v>51-60</v>
      </c>
    </row>
    <row r="5344" spans="1:13" x14ac:dyDescent="0.25">
      <c r="A5344" t="s">
        <v>5368</v>
      </c>
      <c r="B5344">
        <v>39</v>
      </c>
      <c r="C5344" t="s">
        <v>13</v>
      </c>
      <c r="D5344">
        <v>155</v>
      </c>
      <c r="E5344">
        <v>200.080097764253</v>
      </c>
      <c r="F5344">
        <v>17.964801944411501</v>
      </c>
      <c r="G5344" t="s">
        <v>18</v>
      </c>
      <c r="H5344" t="s">
        <v>22</v>
      </c>
      <c r="I5344" t="s">
        <v>15</v>
      </c>
      <c r="J5344">
        <v>1</v>
      </c>
      <c r="K5344">
        <v>11707.88</v>
      </c>
      <c r="L5344" t="s">
        <v>16</v>
      </c>
      <c r="M5344" t="str">
        <f>IF(PatientData[[#This Row],[Age]]&lt;=30,"18-30",IF(PatientData[[#This Row],[Age]]&lt;=40,"31-40",IF(PatientData[[#This Row],[Age]]&lt;=50,"41-50",IF(PatientData[[#This Row],[Age]]&lt;=60,"51-60",IF(PatientData[[#This Row],[Age]]&lt;=70,"61-70",IF(PatientData[[#This Row],[Age]]&lt;=80,"71-80","80+"))))))</f>
        <v>31-40</v>
      </c>
    </row>
    <row r="5345" spans="1:13" x14ac:dyDescent="0.25">
      <c r="A5345" t="s">
        <v>5369</v>
      </c>
      <c r="B5345">
        <v>46</v>
      </c>
      <c r="C5345" t="s">
        <v>25</v>
      </c>
      <c r="D5345">
        <v>167</v>
      </c>
      <c r="E5345">
        <v>188.341474286492</v>
      </c>
      <c r="F5345">
        <v>25.504274991708499</v>
      </c>
      <c r="G5345" t="s">
        <v>14</v>
      </c>
      <c r="H5345" t="s">
        <v>19</v>
      </c>
      <c r="I5345" t="s">
        <v>28</v>
      </c>
      <c r="J5345">
        <v>6</v>
      </c>
      <c r="K5345">
        <v>5493.94</v>
      </c>
      <c r="L5345" t="s">
        <v>16</v>
      </c>
      <c r="M5345" t="str">
        <f>IF(PatientData[[#This Row],[Age]]&lt;=30,"18-30",IF(PatientData[[#This Row],[Age]]&lt;=40,"31-40",IF(PatientData[[#This Row],[Age]]&lt;=50,"41-50",IF(PatientData[[#This Row],[Age]]&lt;=60,"51-60",IF(PatientData[[#This Row],[Age]]&lt;=70,"61-70",IF(PatientData[[#This Row],[Age]]&lt;=80,"71-80","80+"))))))</f>
        <v>41-50</v>
      </c>
    </row>
    <row r="5346" spans="1:13" x14ac:dyDescent="0.25">
      <c r="A5346" t="s">
        <v>5370</v>
      </c>
      <c r="B5346">
        <v>49</v>
      </c>
      <c r="C5346" t="s">
        <v>13</v>
      </c>
      <c r="D5346">
        <v>143</v>
      </c>
      <c r="E5346">
        <v>202.17561134911</v>
      </c>
      <c r="F5346">
        <v>22.126249150744901</v>
      </c>
      <c r="G5346" t="s">
        <v>14</v>
      </c>
      <c r="H5346" t="s">
        <v>19</v>
      </c>
      <c r="I5346" t="s">
        <v>28</v>
      </c>
      <c r="J5346">
        <v>2</v>
      </c>
      <c r="K5346">
        <v>1074.76</v>
      </c>
      <c r="L5346" t="s">
        <v>43</v>
      </c>
      <c r="M5346" t="str">
        <f>IF(PatientData[[#This Row],[Age]]&lt;=30,"18-30",IF(PatientData[[#This Row],[Age]]&lt;=40,"31-40",IF(PatientData[[#This Row],[Age]]&lt;=50,"41-50",IF(PatientData[[#This Row],[Age]]&lt;=60,"51-60",IF(PatientData[[#This Row],[Age]]&lt;=70,"61-70",IF(PatientData[[#This Row],[Age]]&lt;=80,"71-80","80+"))))))</f>
        <v>41-50</v>
      </c>
    </row>
    <row r="5347" spans="1:13" x14ac:dyDescent="0.25">
      <c r="A5347" t="s">
        <v>5371</v>
      </c>
      <c r="B5347">
        <v>52</v>
      </c>
      <c r="C5347" t="s">
        <v>13</v>
      </c>
      <c r="D5347">
        <v>94</v>
      </c>
      <c r="E5347" t="s">
        <v>10051</v>
      </c>
      <c r="F5347">
        <v>23.560487905275899</v>
      </c>
      <c r="G5347" t="s">
        <v>18</v>
      </c>
      <c r="H5347" t="s">
        <v>19</v>
      </c>
      <c r="I5347" t="s">
        <v>15</v>
      </c>
      <c r="J5347">
        <v>5</v>
      </c>
      <c r="K5347">
        <v>14818.27</v>
      </c>
      <c r="L5347" t="s">
        <v>23</v>
      </c>
      <c r="M5347" t="str">
        <f>IF(PatientData[[#This Row],[Age]]&lt;=30,"18-30",IF(PatientData[[#This Row],[Age]]&lt;=40,"31-40",IF(PatientData[[#This Row],[Age]]&lt;=50,"41-50",IF(PatientData[[#This Row],[Age]]&lt;=60,"51-60",IF(PatientData[[#This Row],[Age]]&lt;=70,"61-70",IF(PatientData[[#This Row],[Age]]&lt;=80,"71-80","80+"))))))</f>
        <v>51-60</v>
      </c>
    </row>
    <row r="5348" spans="1:13" x14ac:dyDescent="0.25">
      <c r="A5348" t="s">
        <v>5372</v>
      </c>
      <c r="B5348">
        <v>60</v>
      </c>
      <c r="C5348" t="s">
        <v>13</v>
      </c>
      <c r="D5348">
        <v>150</v>
      </c>
      <c r="E5348">
        <v>207.54685551662899</v>
      </c>
      <c r="F5348">
        <v>27.245035644594001</v>
      </c>
      <c r="G5348" t="s">
        <v>14</v>
      </c>
      <c r="H5348" t="s">
        <v>19</v>
      </c>
      <c r="I5348" t="s">
        <v>10051</v>
      </c>
      <c r="J5348">
        <v>1</v>
      </c>
      <c r="K5348">
        <v>788.52</v>
      </c>
      <c r="L5348" t="s">
        <v>16</v>
      </c>
      <c r="M5348" t="str">
        <f>IF(PatientData[[#This Row],[Age]]&lt;=30,"18-30",IF(PatientData[[#This Row],[Age]]&lt;=40,"31-40",IF(PatientData[[#This Row],[Age]]&lt;=50,"41-50",IF(PatientData[[#This Row],[Age]]&lt;=60,"51-60",IF(PatientData[[#This Row],[Age]]&lt;=70,"61-70",IF(PatientData[[#This Row],[Age]]&lt;=80,"71-80","80+"))))))</f>
        <v>51-60</v>
      </c>
    </row>
    <row r="5349" spans="1:13" x14ac:dyDescent="0.25">
      <c r="A5349" t="s">
        <v>5373</v>
      </c>
      <c r="B5349">
        <v>54</v>
      </c>
      <c r="C5349" t="s">
        <v>13</v>
      </c>
      <c r="D5349">
        <v>152</v>
      </c>
      <c r="E5349">
        <v>288.68476615978199</v>
      </c>
      <c r="F5349">
        <v>32.539445307776496</v>
      </c>
      <c r="G5349" t="s">
        <v>14</v>
      </c>
      <c r="H5349" t="s">
        <v>19</v>
      </c>
      <c r="I5349" t="s">
        <v>28</v>
      </c>
      <c r="J5349">
        <v>3</v>
      </c>
      <c r="K5349">
        <v>3088.71</v>
      </c>
      <c r="L5349" t="s">
        <v>43</v>
      </c>
      <c r="M5349" t="str">
        <f>IF(PatientData[[#This Row],[Age]]&lt;=30,"18-30",IF(PatientData[[#This Row],[Age]]&lt;=40,"31-40",IF(PatientData[[#This Row],[Age]]&lt;=50,"41-50",IF(PatientData[[#This Row],[Age]]&lt;=60,"51-60",IF(PatientData[[#This Row],[Age]]&lt;=70,"61-70",IF(PatientData[[#This Row],[Age]]&lt;=80,"71-80","80+"))))))</f>
        <v>51-60</v>
      </c>
    </row>
    <row r="5350" spans="1:13" x14ac:dyDescent="0.25">
      <c r="A5350" t="s">
        <v>5374</v>
      </c>
      <c r="B5350">
        <v>53</v>
      </c>
      <c r="C5350" t="s">
        <v>13</v>
      </c>
      <c r="D5350">
        <v>154</v>
      </c>
      <c r="E5350">
        <v>284.87303206184998</v>
      </c>
      <c r="F5350">
        <v>25.430071982804598</v>
      </c>
      <c r="G5350" t="s">
        <v>14</v>
      </c>
      <c r="H5350" t="s">
        <v>19</v>
      </c>
      <c r="I5350" t="s">
        <v>15</v>
      </c>
      <c r="J5350">
        <v>3</v>
      </c>
      <c r="K5350">
        <v>7385.24</v>
      </c>
      <c r="L5350" t="s">
        <v>23</v>
      </c>
      <c r="M5350" t="str">
        <f>IF(PatientData[[#This Row],[Age]]&lt;=30,"18-30",IF(PatientData[[#This Row],[Age]]&lt;=40,"31-40",IF(PatientData[[#This Row],[Age]]&lt;=50,"41-50",IF(PatientData[[#This Row],[Age]]&lt;=60,"51-60",IF(PatientData[[#This Row],[Age]]&lt;=70,"61-70",IF(PatientData[[#This Row],[Age]]&lt;=80,"71-80","80+"))))))</f>
        <v>51-60</v>
      </c>
    </row>
    <row r="5351" spans="1:13" x14ac:dyDescent="0.25">
      <c r="A5351" t="s">
        <v>5375</v>
      </c>
      <c r="B5351">
        <v>63</v>
      </c>
      <c r="C5351" t="s">
        <v>25</v>
      </c>
      <c r="D5351">
        <v>130</v>
      </c>
      <c r="E5351">
        <v>246.285356317729</v>
      </c>
      <c r="F5351">
        <v>34.825094407776596</v>
      </c>
      <c r="G5351" t="s">
        <v>18</v>
      </c>
      <c r="H5351" t="s">
        <v>22</v>
      </c>
      <c r="I5351" t="s">
        <v>26</v>
      </c>
      <c r="J5351">
        <v>3</v>
      </c>
      <c r="K5351">
        <v>24092.62</v>
      </c>
      <c r="L5351" t="s">
        <v>23</v>
      </c>
      <c r="M5351" t="str">
        <f>IF(PatientData[[#This Row],[Age]]&lt;=30,"18-30",IF(PatientData[[#This Row],[Age]]&lt;=40,"31-40",IF(PatientData[[#This Row],[Age]]&lt;=50,"41-50",IF(PatientData[[#This Row],[Age]]&lt;=60,"51-60",IF(PatientData[[#This Row],[Age]]&lt;=70,"61-70",IF(PatientData[[#This Row],[Age]]&lt;=80,"71-80","80+"))))))</f>
        <v>61-70</v>
      </c>
    </row>
    <row r="5352" spans="1:13" x14ac:dyDescent="0.25">
      <c r="A5352" t="s">
        <v>5376</v>
      </c>
      <c r="B5352">
        <v>79</v>
      </c>
      <c r="C5352" t="s">
        <v>25</v>
      </c>
      <c r="D5352">
        <v>121</v>
      </c>
      <c r="E5352">
        <v>192.02933376520201</v>
      </c>
      <c r="F5352">
        <v>31.197950328055502</v>
      </c>
      <c r="G5352" t="s">
        <v>18</v>
      </c>
      <c r="H5352" t="s">
        <v>10051</v>
      </c>
      <c r="I5352" t="s">
        <v>26</v>
      </c>
      <c r="J5352">
        <v>2</v>
      </c>
      <c r="K5352">
        <v>15169.32</v>
      </c>
      <c r="L5352" t="s">
        <v>20</v>
      </c>
      <c r="M5352" t="str">
        <f>IF(PatientData[[#This Row],[Age]]&lt;=30,"18-30",IF(PatientData[[#This Row],[Age]]&lt;=40,"31-40",IF(PatientData[[#This Row],[Age]]&lt;=50,"41-50",IF(PatientData[[#This Row],[Age]]&lt;=60,"51-60",IF(PatientData[[#This Row],[Age]]&lt;=70,"61-70",IF(PatientData[[#This Row],[Age]]&lt;=80,"71-80","80+"))))))</f>
        <v>71-80</v>
      </c>
    </row>
    <row r="5353" spans="1:13" x14ac:dyDescent="0.25">
      <c r="A5353" t="s">
        <v>5377</v>
      </c>
      <c r="B5353">
        <v>37</v>
      </c>
      <c r="C5353" t="s">
        <v>25</v>
      </c>
      <c r="D5353">
        <v>143</v>
      </c>
      <c r="E5353">
        <v>225.69998991144001</v>
      </c>
      <c r="F5353">
        <v>36.020167997798602</v>
      </c>
      <c r="G5353" t="s">
        <v>36</v>
      </c>
      <c r="H5353" t="s">
        <v>19</v>
      </c>
      <c r="I5353" t="s">
        <v>15</v>
      </c>
      <c r="J5353">
        <v>7</v>
      </c>
      <c r="K5353">
        <v>7232.99</v>
      </c>
      <c r="L5353" t="s">
        <v>16</v>
      </c>
      <c r="M5353" t="str">
        <f>IF(PatientData[[#This Row],[Age]]&lt;=30,"18-30",IF(PatientData[[#This Row],[Age]]&lt;=40,"31-40",IF(PatientData[[#This Row],[Age]]&lt;=50,"41-50",IF(PatientData[[#This Row],[Age]]&lt;=60,"51-60",IF(PatientData[[#This Row],[Age]]&lt;=70,"61-70",IF(PatientData[[#This Row],[Age]]&lt;=80,"71-80","80+"))))))</f>
        <v>31-40</v>
      </c>
    </row>
    <row r="5354" spans="1:13" x14ac:dyDescent="0.25">
      <c r="A5354" t="s">
        <v>5378</v>
      </c>
      <c r="B5354">
        <v>49</v>
      </c>
      <c r="C5354" t="s">
        <v>13</v>
      </c>
      <c r="D5354">
        <v>135</v>
      </c>
      <c r="E5354">
        <v>215.86771933334001</v>
      </c>
      <c r="F5354" t="s">
        <v>10051</v>
      </c>
      <c r="G5354" t="s">
        <v>18</v>
      </c>
      <c r="H5354" t="s">
        <v>19</v>
      </c>
      <c r="I5354" t="s">
        <v>28</v>
      </c>
      <c r="J5354">
        <v>4</v>
      </c>
      <c r="K5354">
        <v>6835.95</v>
      </c>
      <c r="L5354" t="s">
        <v>23</v>
      </c>
      <c r="M5354" t="str">
        <f>IF(PatientData[[#This Row],[Age]]&lt;=30,"18-30",IF(PatientData[[#This Row],[Age]]&lt;=40,"31-40",IF(PatientData[[#This Row],[Age]]&lt;=50,"41-50",IF(PatientData[[#This Row],[Age]]&lt;=60,"51-60",IF(PatientData[[#This Row],[Age]]&lt;=70,"61-70",IF(PatientData[[#This Row],[Age]]&lt;=80,"71-80","80+"))))))</f>
        <v>41-50</v>
      </c>
    </row>
    <row r="5355" spans="1:13" x14ac:dyDescent="0.25">
      <c r="A5355" t="s">
        <v>5379</v>
      </c>
      <c r="B5355">
        <v>35</v>
      </c>
      <c r="C5355" t="s">
        <v>25</v>
      </c>
      <c r="D5355">
        <v>130</v>
      </c>
      <c r="E5355">
        <v>238.80474731158199</v>
      </c>
      <c r="F5355">
        <v>24.690224755619301</v>
      </c>
      <c r="G5355" t="s">
        <v>36</v>
      </c>
      <c r="H5355" t="s">
        <v>19</v>
      </c>
      <c r="I5355" t="s">
        <v>15</v>
      </c>
      <c r="J5355">
        <v>7</v>
      </c>
      <c r="K5355">
        <v>11438.6</v>
      </c>
      <c r="L5355" t="s">
        <v>16</v>
      </c>
      <c r="M5355" t="str">
        <f>IF(PatientData[[#This Row],[Age]]&lt;=30,"18-30",IF(PatientData[[#This Row],[Age]]&lt;=40,"31-40",IF(PatientData[[#This Row],[Age]]&lt;=50,"41-50",IF(PatientData[[#This Row],[Age]]&lt;=60,"51-60",IF(PatientData[[#This Row],[Age]]&lt;=70,"61-70",IF(PatientData[[#This Row],[Age]]&lt;=80,"71-80","80+"))))))</f>
        <v>31-40</v>
      </c>
    </row>
    <row r="5356" spans="1:13" x14ac:dyDescent="0.25">
      <c r="A5356" t="s">
        <v>5380</v>
      </c>
      <c r="B5356">
        <v>34</v>
      </c>
      <c r="C5356" t="s">
        <v>25</v>
      </c>
      <c r="D5356">
        <v>133</v>
      </c>
      <c r="E5356">
        <v>166.333915180665</v>
      </c>
      <c r="F5356">
        <v>31.416975530120801</v>
      </c>
      <c r="G5356" t="s">
        <v>14</v>
      </c>
      <c r="H5356" t="s">
        <v>19</v>
      </c>
      <c r="I5356" t="s">
        <v>28</v>
      </c>
      <c r="J5356">
        <v>2</v>
      </c>
      <c r="K5356">
        <v>2595.83</v>
      </c>
      <c r="L5356" t="s">
        <v>20</v>
      </c>
      <c r="M5356" t="str">
        <f>IF(PatientData[[#This Row],[Age]]&lt;=30,"18-30",IF(PatientData[[#This Row],[Age]]&lt;=40,"31-40",IF(PatientData[[#This Row],[Age]]&lt;=50,"41-50",IF(PatientData[[#This Row],[Age]]&lt;=60,"51-60",IF(PatientData[[#This Row],[Age]]&lt;=70,"61-70",IF(PatientData[[#This Row],[Age]]&lt;=80,"71-80","80+"))))))</f>
        <v>31-40</v>
      </c>
    </row>
    <row r="5357" spans="1:13" x14ac:dyDescent="0.25">
      <c r="A5357" t="s">
        <v>5381</v>
      </c>
      <c r="B5357">
        <v>56</v>
      </c>
      <c r="C5357" t="s">
        <v>13</v>
      </c>
      <c r="D5357">
        <v>122</v>
      </c>
      <c r="E5357" t="s">
        <v>10051</v>
      </c>
      <c r="F5357" t="s">
        <v>10051</v>
      </c>
      <c r="G5357" t="s">
        <v>18</v>
      </c>
      <c r="H5357" t="s">
        <v>19</v>
      </c>
      <c r="I5357" t="s">
        <v>15</v>
      </c>
      <c r="J5357">
        <v>4</v>
      </c>
      <c r="K5357">
        <v>13912.99</v>
      </c>
      <c r="L5357" t="s">
        <v>16</v>
      </c>
      <c r="M5357" t="str">
        <f>IF(PatientData[[#This Row],[Age]]&lt;=30,"18-30",IF(PatientData[[#This Row],[Age]]&lt;=40,"31-40",IF(PatientData[[#This Row],[Age]]&lt;=50,"41-50",IF(PatientData[[#This Row],[Age]]&lt;=60,"51-60",IF(PatientData[[#This Row],[Age]]&lt;=70,"61-70",IF(PatientData[[#This Row],[Age]]&lt;=80,"71-80","80+"))))))</f>
        <v>51-60</v>
      </c>
    </row>
    <row r="5358" spans="1:13" x14ac:dyDescent="0.25">
      <c r="A5358" t="s">
        <v>5382</v>
      </c>
      <c r="B5358">
        <v>76</v>
      </c>
      <c r="C5358" t="s">
        <v>25</v>
      </c>
      <c r="D5358">
        <v>136</v>
      </c>
      <c r="E5358">
        <v>207.52392105922999</v>
      </c>
      <c r="F5358">
        <v>24.599121383133099</v>
      </c>
      <c r="G5358" t="s">
        <v>18</v>
      </c>
      <c r="H5358" t="s">
        <v>22</v>
      </c>
      <c r="I5358" t="s">
        <v>26</v>
      </c>
      <c r="J5358">
        <v>2</v>
      </c>
      <c r="K5358">
        <v>18390.03</v>
      </c>
      <c r="L5358" t="s">
        <v>16</v>
      </c>
      <c r="M5358" t="str">
        <f>IF(PatientData[[#This Row],[Age]]&lt;=30,"18-30",IF(PatientData[[#This Row],[Age]]&lt;=40,"31-40",IF(PatientData[[#This Row],[Age]]&lt;=50,"41-50",IF(PatientData[[#This Row],[Age]]&lt;=60,"51-60",IF(PatientData[[#This Row],[Age]]&lt;=70,"61-70",IF(PatientData[[#This Row],[Age]]&lt;=80,"71-80","80+"))))))</f>
        <v>71-80</v>
      </c>
    </row>
    <row r="5359" spans="1:13" x14ac:dyDescent="0.25">
      <c r="A5359" t="s">
        <v>5383</v>
      </c>
      <c r="B5359">
        <v>66</v>
      </c>
      <c r="C5359" t="s">
        <v>25</v>
      </c>
      <c r="D5359">
        <v>113</v>
      </c>
      <c r="E5359">
        <v>214.927937133471</v>
      </c>
      <c r="F5359">
        <v>21.955515749046</v>
      </c>
      <c r="G5359" t="s">
        <v>18</v>
      </c>
      <c r="H5359" t="s">
        <v>19</v>
      </c>
      <c r="I5359" t="s">
        <v>15</v>
      </c>
      <c r="J5359">
        <v>4</v>
      </c>
      <c r="K5359">
        <v>7267.37</v>
      </c>
      <c r="L5359" t="s">
        <v>23</v>
      </c>
      <c r="M5359" t="str">
        <f>IF(PatientData[[#This Row],[Age]]&lt;=30,"18-30",IF(PatientData[[#This Row],[Age]]&lt;=40,"31-40",IF(PatientData[[#This Row],[Age]]&lt;=50,"41-50",IF(PatientData[[#This Row],[Age]]&lt;=60,"51-60",IF(PatientData[[#This Row],[Age]]&lt;=70,"61-70",IF(PatientData[[#This Row],[Age]]&lt;=80,"71-80","80+"))))))</f>
        <v>61-70</v>
      </c>
    </row>
    <row r="5360" spans="1:13" x14ac:dyDescent="0.25">
      <c r="A5360" t="s">
        <v>5384</v>
      </c>
      <c r="B5360">
        <v>42</v>
      </c>
      <c r="C5360" t="s">
        <v>13</v>
      </c>
      <c r="D5360">
        <v>103</v>
      </c>
      <c r="E5360">
        <v>283.96077328400798</v>
      </c>
      <c r="F5360">
        <v>29.016685609585601</v>
      </c>
      <c r="G5360" t="s">
        <v>36</v>
      </c>
      <c r="H5360" t="s">
        <v>19</v>
      </c>
      <c r="I5360" t="s">
        <v>28</v>
      </c>
      <c r="J5360">
        <v>3</v>
      </c>
      <c r="K5360">
        <v>6602.18</v>
      </c>
      <c r="L5360" t="s">
        <v>16</v>
      </c>
      <c r="M5360" t="str">
        <f>IF(PatientData[[#This Row],[Age]]&lt;=30,"18-30",IF(PatientData[[#This Row],[Age]]&lt;=40,"31-40",IF(PatientData[[#This Row],[Age]]&lt;=50,"41-50",IF(PatientData[[#This Row],[Age]]&lt;=60,"51-60",IF(PatientData[[#This Row],[Age]]&lt;=70,"61-70",IF(PatientData[[#This Row],[Age]]&lt;=80,"71-80","80+"))))))</f>
        <v>41-50</v>
      </c>
    </row>
    <row r="5361" spans="1:13" x14ac:dyDescent="0.25">
      <c r="A5361" t="s">
        <v>5385</v>
      </c>
      <c r="B5361">
        <v>66</v>
      </c>
      <c r="C5361" t="s">
        <v>25</v>
      </c>
      <c r="D5361">
        <v>180</v>
      </c>
      <c r="E5361">
        <v>243.82253527147299</v>
      </c>
      <c r="F5361" t="s">
        <v>10051</v>
      </c>
      <c r="G5361" t="s">
        <v>18</v>
      </c>
      <c r="H5361" t="s">
        <v>22</v>
      </c>
      <c r="I5361" t="s">
        <v>26</v>
      </c>
      <c r="J5361">
        <v>1</v>
      </c>
      <c r="K5361">
        <v>14991.86</v>
      </c>
      <c r="L5361" t="s">
        <v>23</v>
      </c>
      <c r="M5361" t="str">
        <f>IF(PatientData[[#This Row],[Age]]&lt;=30,"18-30",IF(PatientData[[#This Row],[Age]]&lt;=40,"31-40",IF(PatientData[[#This Row],[Age]]&lt;=50,"41-50",IF(PatientData[[#This Row],[Age]]&lt;=60,"51-60",IF(PatientData[[#This Row],[Age]]&lt;=70,"61-70",IF(PatientData[[#This Row],[Age]]&lt;=80,"71-80","80+"))))))</f>
        <v>61-70</v>
      </c>
    </row>
    <row r="5362" spans="1:13" x14ac:dyDescent="0.25">
      <c r="A5362" t="s">
        <v>5386</v>
      </c>
      <c r="B5362">
        <v>50</v>
      </c>
      <c r="C5362" t="s">
        <v>25</v>
      </c>
      <c r="D5362">
        <v>105</v>
      </c>
      <c r="E5362">
        <v>168.39687631560801</v>
      </c>
      <c r="F5362">
        <v>19.296795154447199</v>
      </c>
      <c r="G5362" t="s">
        <v>36</v>
      </c>
      <c r="H5362" t="s">
        <v>19</v>
      </c>
      <c r="I5362" t="s">
        <v>15</v>
      </c>
      <c r="J5362">
        <v>1</v>
      </c>
      <c r="K5362">
        <v>11729.25</v>
      </c>
      <c r="L5362" t="s">
        <v>23</v>
      </c>
      <c r="M5362" t="str">
        <f>IF(PatientData[[#This Row],[Age]]&lt;=30,"18-30",IF(PatientData[[#This Row],[Age]]&lt;=40,"31-40",IF(PatientData[[#This Row],[Age]]&lt;=50,"41-50",IF(PatientData[[#This Row],[Age]]&lt;=60,"51-60",IF(PatientData[[#This Row],[Age]]&lt;=70,"61-70",IF(PatientData[[#This Row],[Age]]&lt;=80,"71-80","80+"))))))</f>
        <v>41-50</v>
      </c>
    </row>
    <row r="5363" spans="1:13" x14ac:dyDescent="0.25">
      <c r="A5363" t="s">
        <v>5387</v>
      </c>
      <c r="B5363">
        <v>58</v>
      </c>
      <c r="C5363" t="s">
        <v>25</v>
      </c>
      <c r="D5363">
        <v>94</v>
      </c>
      <c r="E5363">
        <v>279.164648119476</v>
      </c>
      <c r="F5363">
        <v>23.372549422692199</v>
      </c>
      <c r="G5363" t="s">
        <v>14</v>
      </c>
      <c r="H5363" t="s">
        <v>22</v>
      </c>
      <c r="I5363" t="s">
        <v>26</v>
      </c>
      <c r="J5363">
        <v>2</v>
      </c>
      <c r="K5363" t="s">
        <v>10051</v>
      </c>
      <c r="L5363" t="s">
        <v>16</v>
      </c>
      <c r="M5363" t="str">
        <f>IF(PatientData[[#This Row],[Age]]&lt;=30,"18-30",IF(PatientData[[#This Row],[Age]]&lt;=40,"31-40",IF(PatientData[[#This Row],[Age]]&lt;=50,"41-50",IF(PatientData[[#This Row],[Age]]&lt;=60,"51-60",IF(PatientData[[#This Row],[Age]]&lt;=70,"61-70",IF(PatientData[[#This Row],[Age]]&lt;=80,"71-80","80+"))))))</f>
        <v>51-60</v>
      </c>
    </row>
    <row r="5364" spans="1:13" x14ac:dyDescent="0.25">
      <c r="A5364" t="s">
        <v>5388</v>
      </c>
      <c r="B5364">
        <v>62</v>
      </c>
      <c r="C5364" t="s">
        <v>25</v>
      </c>
      <c r="D5364">
        <v>156</v>
      </c>
      <c r="E5364">
        <v>211.14290028946101</v>
      </c>
      <c r="F5364">
        <v>25.327352835271999</v>
      </c>
      <c r="G5364" t="s">
        <v>14</v>
      </c>
      <c r="H5364" t="s">
        <v>19</v>
      </c>
      <c r="I5364" t="s">
        <v>15</v>
      </c>
      <c r="J5364">
        <v>4</v>
      </c>
      <c r="K5364">
        <v>9501.14</v>
      </c>
      <c r="L5364" t="s">
        <v>23</v>
      </c>
      <c r="M5364" t="str">
        <f>IF(PatientData[[#This Row],[Age]]&lt;=30,"18-30",IF(PatientData[[#This Row],[Age]]&lt;=40,"31-40",IF(PatientData[[#This Row],[Age]]&lt;=50,"41-50",IF(PatientData[[#This Row],[Age]]&lt;=60,"51-60",IF(PatientData[[#This Row],[Age]]&lt;=70,"61-70",IF(PatientData[[#This Row],[Age]]&lt;=80,"71-80","80+"))))))</f>
        <v>61-70</v>
      </c>
    </row>
    <row r="5365" spans="1:13" x14ac:dyDescent="0.25">
      <c r="A5365" t="s">
        <v>5389</v>
      </c>
      <c r="B5365">
        <v>74</v>
      </c>
      <c r="C5365" t="s">
        <v>13</v>
      </c>
      <c r="D5365">
        <v>139</v>
      </c>
      <c r="E5365">
        <v>305.32504306080398</v>
      </c>
      <c r="F5365">
        <v>31.473668040598199</v>
      </c>
      <c r="G5365" t="s">
        <v>18</v>
      </c>
      <c r="H5365" t="s">
        <v>19</v>
      </c>
      <c r="I5365" t="s">
        <v>26</v>
      </c>
      <c r="J5365">
        <v>3</v>
      </c>
      <c r="K5365">
        <v>13399.64</v>
      </c>
      <c r="L5365" t="s">
        <v>16</v>
      </c>
      <c r="M5365" t="str">
        <f>IF(PatientData[[#This Row],[Age]]&lt;=30,"18-30",IF(PatientData[[#This Row],[Age]]&lt;=40,"31-40",IF(PatientData[[#This Row],[Age]]&lt;=50,"41-50",IF(PatientData[[#This Row],[Age]]&lt;=60,"51-60",IF(PatientData[[#This Row],[Age]]&lt;=70,"61-70",IF(PatientData[[#This Row],[Age]]&lt;=80,"71-80","80+"))))))</f>
        <v>71-80</v>
      </c>
    </row>
    <row r="5366" spans="1:13" x14ac:dyDescent="0.25">
      <c r="A5366" t="s">
        <v>5390</v>
      </c>
      <c r="B5366">
        <v>59</v>
      </c>
      <c r="C5366" t="s">
        <v>13</v>
      </c>
      <c r="D5366">
        <v>128</v>
      </c>
      <c r="E5366">
        <v>263.584098693839</v>
      </c>
      <c r="F5366">
        <v>28.067975062852302</v>
      </c>
      <c r="G5366" t="s">
        <v>14</v>
      </c>
      <c r="H5366" t="s">
        <v>19</v>
      </c>
      <c r="I5366" t="s">
        <v>15</v>
      </c>
      <c r="J5366">
        <v>1</v>
      </c>
      <c r="K5366">
        <v>10135.59</v>
      </c>
      <c r="L5366" t="s">
        <v>23</v>
      </c>
      <c r="M5366" t="str">
        <f>IF(PatientData[[#This Row],[Age]]&lt;=30,"18-30",IF(PatientData[[#This Row],[Age]]&lt;=40,"31-40",IF(PatientData[[#This Row],[Age]]&lt;=50,"41-50",IF(PatientData[[#This Row],[Age]]&lt;=60,"51-60",IF(PatientData[[#This Row],[Age]]&lt;=70,"61-70",IF(PatientData[[#This Row],[Age]]&lt;=80,"71-80","80+"))))))</f>
        <v>51-60</v>
      </c>
    </row>
    <row r="5367" spans="1:13" x14ac:dyDescent="0.25">
      <c r="A5367" t="s">
        <v>5391</v>
      </c>
      <c r="B5367">
        <v>49</v>
      </c>
      <c r="C5367" t="s">
        <v>25</v>
      </c>
      <c r="D5367">
        <v>112</v>
      </c>
      <c r="E5367" t="s">
        <v>10051</v>
      </c>
      <c r="F5367">
        <v>28.543641637654499</v>
      </c>
      <c r="G5367" t="s">
        <v>36</v>
      </c>
      <c r="H5367" t="s">
        <v>22</v>
      </c>
      <c r="I5367" t="s">
        <v>26</v>
      </c>
      <c r="J5367">
        <v>6</v>
      </c>
      <c r="K5367">
        <v>15505.2</v>
      </c>
      <c r="L5367" t="s">
        <v>16</v>
      </c>
      <c r="M5367" t="str">
        <f>IF(PatientData[[#This Row],[Age]]&lt;=30,"18-30",IF(PatientData[[#This Row],[Age]]&lt;=40,"31-40",IF(PatientData[[#This Row],[Age]]&lt;=50,"41-50",IF(PatientData[[#This Row],[Age]]&lt;=60,"51-60",IF(PatientData[[#This Row],[Age]]&lt;=70,"61-70",IF(PatientData[[#This Row],[Age]]&lt;=80,"71-80","80+"))))))</f>
        <v>41-50</v>
      </c>
    </row>
    <row r="5368" spans="1:13" x14ac:dyDescent="0.25">
      <c r="A5368" t="s">
        <v>5392</v>
      </c>
      <c r="B5368">
        <v>41</v>
      </c>
      <c r="C5368" t="s">
        <v>25</v>
      </c>
      <c r="D5368">
        <v>107</v>
      </c>
      <c r="E5368">
        <v>227.03952758101801</v>
      </c>
      <c r="F5368">
        <v>20.5186532184123</v>
      </c>
      <c r="G5368" t="s">
        <v>18</v>
      </c>
      <c r="H5368" t="s">
        <v>19</v>
      </c>
      <c r="I5368" t="s">
        <v>15</v>
      </c>
      <c r="J5368">
        <v>0</v>
      </c>
      <c r="K5368">
        <v>10907.71</v>
      </c>
      <c r="L5368" t="s">
        <v>10051</v>
      </c>
      <c r="M5368" t="str">
        <f>IF(PatientData[[#This Row],[Age]]&lt;=30,"18-30",IF(PatientData[[#This Row],[Age]]&lt;=40,"31-40",IF(PatientData[[#This Row],[Age]]&lt;=50,"41-50",IF(PatientData[[#This Row],[Age]]&lt;=60,"51-60",IF(PatientData[[#This Row],[Age]]&lt;=70,"61-70",IF(PatientData[[#This Row],[Age]]&lt;=80,"71-80","80+"))))))</f>
        <v>41-50</v>
      </c>
    </row>
    <row r="5369" spans="1:13" x14ac:dyDescent="0.25">
      <c r="A5369" t="s">
        <v>5393</v>
      </c>
      <c r="B5369">
        <v>68</v>
      </c>
      <c r="C5369" t="s">
        <v>13</v>
      </c>
      <c r="D5369">
        <v>147</v>
      </c>
      <c r="E5369">
        <v>237.34276019279099</v>
      </c>
      <c r="F5369">
        <v>29.3151039900036</v>
      </c>
      <c r="G5369" t="s">
        <v>18</v>
      </c>
      <c r="H5369" t="s">
        <v>22</v>
      </c>
      <c r="I5369" t="s">
        <v>26</v>
      </c>
      <c r="J5369">
        <v>5</v>
      </c>
      <c r="K5369">
        <v>10425.16</v>
      </c>
      <c r="L5369" t="s">
        <v>23</v>
      </c>
      <c r="M5369" t="str">
        <f>IF(PatientData[[#This Row],[Age]]&lt;=30,"18-30",IF(PatientData[[#This Row],[Age]]&lt;=40,"31-40",IF(PatientData[[#This Row],[Age]]&lt;=50,"41-50",IF(PatientData[[#This Row],[Age]]&lt;=60,"51-60",IF(PatientData[[#This Row],[Age]]&lt;=70,"61-70",IF(PatientData[[#This Row],[Age]]&lt;=80,"71-80","80+"))))))</f>
        <v>61-70</v>
      </c>
    </row>
    <row r="5370" spans="1:13" x14ac:dyDescent="0.25">
      <c r="A5370" t="s">
        <v>5394</v>
      </c>
      <c r="B5370">
        <v>32</v>
      </c>
      <c r="C5370" t="s">
        <v>25</v>
      </c>
      <c r="D5370">
        <v>146</v>
      </c>
      <c r="E5370">
        <v>276.506712130366</v>
      </c>
      <c r="F5370">
        <v>28.515344379987202</v>
      </c>
      <c r="G5370" t="s">
        <v>18</v>
      </c>
      <c r="H5370" t="s">
        <v>19</v>
      </c>
      <c r="I5370" t="s">
        <v>15</v>
      </c>
      <c r="J5370">
        <v>1</v>
      </c>
      <c r="K5370">
        <v>8864.02</v>
      </c>
      <c r="L5370" t="s">
        <v>16</v>
      </c>
      <c r="M5370" t="str">
        <f>IF(PatientData[[#This Row],[Age]]&lt;=30,"18-30",IF(PatientData[[#This Row],[Age]]&lt;=40,"31-40",IF(PatientData[[#This Row],[Age]]&lt;=50,"41-50",IF(PatientData[[#This Row],[Age]]&lt;=60,"51-60",IF(PatientData[[#This Row],[Age]]&lt;=70,"61-70",IF(PatientData[[#This Row],[Age]]&lt;=80,"71-80","80+"))))))</f>
        <v>31-40</v>
      </c>
    </row>
    <row r="5371" spans="1:13" x14ac:dyDescent="0.25">
      <c r="A5371" t="s">
        <v>5395</v>
      </c>
      <c r="B5371">
        <v>73</v>
      </c>
      <c r="C5371" t="s">
        <v>13</v>
      </c>
      <c r="D5371">
        <v>119</v>
      </c>
      <c r="E5371">
        <v>284.59090542248902</v>
      </c>
      <c r="F5371">
        <v>20.4448092472865</v>
      </c>
      <c r="G5371" t="s">
        <v>14</v>
      </c>
      <c r="H5371" t="s">
        <v>19</v>
      </c>
      <c r="I5371" t="s">
        <v>15</v>
      </c>
      <c r="J5371">
        <v>5</v>
      </c>
      <c r="K5371">
        <v>8810.1</v>
      </c>
      <c r="L5371" t="s">
        <v>16</v>
      </c>
      <c r="M5371" t="str">
        <f>IF(PatientData[[#This Row],[Age]]&lt;=30,"18-30",IF(PatientData[[#This Row],[Age]]&lt;=40,"31-40",IF(PatientData[[#This Row],[Age]]&lt;=50,"41-50",IF(PatientData[[#This Row],[Age]]&lt;=60,"51-60",IF(PatientData[[#This Row],[Age]]&lt;=70,"61-70",IF(PatientData[[#This Row],[Age]]&lt;=80,"71-80","80+"))))))</f>
        <v>71-80</v>
      </c>
    </row>
    <row r="5372" spans="1:13" x14ac:dyDescent="0.25">
      <c r="A5372" t="s">
        <v>5396</v>
      </c>
      <c r="B5372">
        <v>69</v>
      </c>
      <c r="C5372" t="s">
        <v>13</v>
      </c>
      <c r="D5372">
        <v>133</v>
      </c>
      <c r="E5372">
        <v>224.30167616640301</v>
      </c>
      <c r="F5372">
        <v>30.482429508984701</v>
      </c>
      <c r="G5372" t="s">
        <v>14</v>
      </c>
      <c r="H5372" t="s">
        <v>22</v>
      </c>
      <c r="I5372" t="s">
        <v>15</v>
      </c>
      <c r="J5372">
        <v>2</v>
      </c>
      <c r="K5372">
        <v>10799.69</v>
      </c>
      <c r="L5372" t="s">
        <v>10051</v>
      </c>
      <c r="M5372" t="str">
        <f>IF(PatientData[[#This Row],[Age]]&lt;=30,"18-30",IF(PatientData[[#This Row],[Age]]&lt;=40,"31-40",IF(PatientData[[#This Row],[Age]]&lt;=50,"41-50",IF(PatientData[[#This Row],[Age]]&lt;=60,"51-60",IF(PatientData[[#This Row],[Age]]&lt;=70,"61-70",IF(PatientData[[#This Row],[Age]]&lt;=80,"71-80","80+"))))))</f>
        <v>61-70</v>
      </c>
    </row>
    <row r="5373" spans="1:13" x14ac:dyDescent="0.25">
      <c r="A5373" t="s">
        <v>5397</v>
      </c>
      <c r="B5373">
        <v>34</v>
      </c>
      <c r="C5373" t="s">
        <v>25</v>
      </c>
      <c r="D5373">
        <v>149</v>
      </c>
      <c r="E5373">
        <v>226.24942995749501</v>
      </c>
      <c r="F5373">
        <v>30.2031354664601</v>
      </c>
      <c r="G5373" t="s">
        <v>18</v>
      </c>
      <c r="H5373" t="s">
        <v>22</v>
      </c>
      <c r="I5373" t="s">
        <v>15</v>
      </c>
      <c r="J5373">
        <v>2</v>
      </c>
      <c r="K5373">
        <v>11528.64</v>
      </c>
      <c r="L5373" t="s">
        <v>23</v>
      </c>
      <c r="M5373" t="str">
        <f>IF(PatientData[[#This Row],[Age]]&lt;=30,"18-30",IF(PatientData[[#This Row],[Age]]&lt;=40,"31-40",IF(PatientData[[#This Row],[Age]]&lt;=50,"41-50",IF(PatientData[[#This Row],[Age]]&lt;=60,"51-60",IF(PatientData[[#This Row],[Age]]&lt;=70,"61-70",IF(PatientData[[#This Row],[Age]]&lt;=80,"71-80","80+"))))))</f>
        <v>31-40</v>
      </c>
    </row>
    <row r="5374" spans="1:13" x14ac:dyDescent="0.25">
      <c r="A5374" t="s">
        <v>5398</v>
      </c>
      <c r="B5374">
        <v>69</v>
      </c>
      <c r="C5374" t="s">
        <v>13</v>
      </c>
      <c r="D5374">
        <v>140</v>
      </c>
      <c r="E5374">
        <v>204.33973061205501</v>
      </c>
      <c r="F5374">
        <v>23.558540941183701</v>
      </c>
      <c r="G5374" t="s">
        <v>18</v>
      </c>
      <c r="H5374" t="s">
        <v>22</v>
      </c>
      <c r="I5374" t="s">
        <v>15</v>
      </c>
      <c r="J5374">
        <v>2</v>
      </c>
      <c r="K5374" t="s">
        <v>10051</v>
      </c>
      <c r="L5374" t="s">
        <v>20</v>
      </c>
      <c r="M5374" t="str">
        <f>IF(PatientData[[#This Row],[Age]]&lt;=30,"18-30",IF(PatientData[[#This Row],[Age]]&lt;=40,"31-40",IF(PatientData[[#This Row],[Age]]&lt;=50,"41-50",IF(PatientData[[#This Row],[Age]]&lt;=60,"51-60",IF(PatientData[[#This Row],[Age]]&lt;=70,"61-70",IF(PatientData[[#This Row],[Age]]&lt;=80,"71-80","80+"))))))</f>
        <v>61-70</v>
      </c>
    </row>
    <row r="5375" spans="1:13" x14ac:dyDescent="0.25">
      <c r="A5375" t="s">
        <v>5399</v>
      </c>
      <c r="B5375">
        <v>50</v>
      </c>
      <c r="C5375" t="s">
        <v>25</v>
      </c>
      <c r="D5375">
        <v>138</v>
      </c>
      <c r="E5375">
        <v>166.31768775820601</v>
      </c>
      <c r="F5375">
        <v>20.4254446927205</v>
      </c>
      <c r="G5375" t="s">
        <v>14</v>
      </c>
      <c r="H5375" t="s">
        <v>19</v>
      </c>
      <c r="I5375" t="s">
        <v>28</v>
      </c>
      <c r="J5375">
        <v>1</v>
      </c>
      <c r="K5375">
        <v>2148.7199999999998</v>
      </c>
      <c r="L5375" t="s">
        <v>16</v>
      </c>
      <c r="M5375" t="str">
        <f>IF(PatientData[[#This Row],[Age]]&lt;=30,"18-30",IF(PatientData[[#This Row],[Age]]&lt;=40,"31-40",IF(PatientData[[#This Row],[Age]]&lt;=50,"41-50",IF(PatientData[[#This Row],[Age]]&lt;=60,"51-60",IF(PatientData[[#This Row],[Age]]&lt;=70,"61-70",IF(PatientData[[#This Row],[Age]]&lt;=80,"71-80","80+"))))))</f>
        <v>41-50</v>
      </c>
    </row>
    <row r="5376" spans="1:13" x14ac:dyDescent="0.25">
      <c r="A5376" t="s">
        <v>5400</v>
      </c>
      <c r="B5376">
        <v>42</v>
      </c>
      <c r="C5376" t="s">
        <v>13</v>
      </c>
      <c r="D5376">
        <v>118</v>
      </c>
      <c r="E5376">
        <v>273.81955824820398</v>
      </c>
      <c r="F5376">
        <v>35.610478440472001</v>
      </c>
      <c r="G5376" t="s">
        <v>36</v>
      </c>
      <c r="H5376" t="s">
        <v>22</v>
      </c>
      <c r="I5376" t="s">
        <v>26</v>
      </c>
      <c r="J5376">
        <v>4</v>
      </c>
      <c r="K5376">
        <v>20192.169999999998</v>
      </c>
      <c r="L5376" t="s">
        <v>20</v>
      </c>
      <c r="M5376" t="str">
        <f>IF(PatientData[[#This Row],[Age]]&lt;=30,"18-30",IF(PatientData[[#This Row],[Age]]&lt;=40,"31-40",IF(PatientData[[#This Row],[Age]]&lt;=50,"41-50",IF(PatientData[[#This Row],[Age]]&lt;=60,"51-60",IF(PatientData[[#This Row],[Age]]&lt;=70,"61-70",IF(PatientData[[#This Row],[Age]]&lt;=80,"71-80","80+"))))))</f>
        <v>41-50</v>
      </c>
    </row>
    <row r="5377" spans="1:13" x14ac:dyDescent="0.25">
      <c r="A5377" t="s">
        <v>5401</v>
      </c>
      <c r="B5377">
        <v>36</v>
      </c>
      <c r="C5377" t="s">
        <v>25</v>
      </c>
      <c r="D5377">
        <v>103</v>
      </c>
      <c r="E5377">
        <v>214.253631614065</v>
      </c>
      <c r="F5377">
        <v>34.2537362982766</v>
      </c>
      <c r="G5377" t="s">
        <v>14</v>
      </c>
      <c r="H5377" t="s">
        <v>19</v>
      </c>
      <c r="I5377" t="s">
        <v>28</v>
      </c>
      <c r="J5377">
        <v>3</v>
      </c>
      <c r="K5377">
        <v>5686.09</v>
      </c>
      <c r="L5377" t="s">
        <v>16</v>
      </c>
      <c r="M5377" t="str">
        <f>IF(PatientData[[#This Row],[Age]]&lt;=30,"18-30",IF(PatientData[[#This Row],[Age]]&lt;=40,"31-40",IF(PatientData[[#This Row],[Age]]&lt;=50,"41-50",IF(PatientData[[#This Row],[Age]]&lt;=60,"51-60",IF(PatientData[[#This Row],[Age]]&lt;=70,"61-70",IF(PatientData[[#This Row],[Age]]&lt;=80,"71-80","80+"))))))</f>
        <v>31-40</v>
      </c>
    </row>
    <row r="5378" spans="1:13" x14ac:dyDescent="0.25">
      <c r="A5378" t="s">
        <v>5402</v>
      </c>
      <c r="B5378">
        <v>63</v>
      </c>
      <c r="C5378" t="s">
        <v>25</v>
      </c>
      <c r="D5378">
        <v>106</v>
      </c>
      <c r="E5378">
        <v>144.55137739128401</v>
      </c>
      <c r="F5378">
        <v>27.557012543083601</v>
      </c>
      <c r="G5378" t="s">
        <v>36</v>
      </c>
      <c r="H5378" t="s">
        <v>19</v>
      </c>
      <c r="I5378" t="s">
        <v>15</v>
      </c>
      <c r="J5378">
        <v>3</v>
      </c>
      <c r="K5378">
        <v>8565.08</v>
      </c>
      <c r="L5378" t="s">
        <v>16</v>
      </c>
      <c r="M5378" t="str">
        <f>IF(PatientData[[#This Row],[Age]]&lt;=30,"18-30",IF(PatientData[[#This Row],[Age]]&lt;=40,"31-40",IF(PatientData[[#This Row],[Age]]&lt;=50,"41-50",IF(PatientData[[#This Row],[Age]]&lt;=60,"51-60",IF(PatientData[[#This Row],[Age]]&lt;=70,"61-70",IF(PatientData[[#This Row],[Age]]&lt;=80,"71-80","80+"))))))</f>
        <v>61-70</v>
      </c>
    </row>
    <row r="5379" spans="1:13" x14ac:dyDescent="0.25">
      <c r="A5379" t="s">
        <v>5403</v>
      </c>
      <c r="B5379">
        <v>57</v>
      </c>
      <c r="C5379" t="s">
        <v>13</v>
      </c>
      <c r="D5379">
        <v>110</v>
      </c>
      <c r="E5379">
        <v>195.07958370492199</v>
      </c>
      <c r="F5379">
        <v>22.190448130616701</v>
      </c>
      <c r="G5379" t="s">
        <v>36</v>
      </c>
      <c r="H5379" t="s">
        <v>19</v>
      </c>
      <c r="I5379" t="s">
        <v>26</v>
      </c>
      <c r="J5379">
        <v>4</v>
      </c>
      <c r="K5379">
        <v>19703.36</v>
      </c>
      <c r="L5379" t="s">
        <v>23</v>
      </c>
      <c r="M5379" t="str">
        <f>IF(PatientData[[#This Row],[Age]]&lt;=30,"18-30",IF(PatientData[[#This Row],[Age]]&lt;=40,"31-40",IF(PatientData[[#This Row],[Age]]&lt;=50,"41-50",IF(PatientData[[#This Row],[Age]]&lt;=60,"51-60",IF(PatientData[[#This Row],[Age]]&lt;=70,"61-70",IF(PatientData[[#This Row],[Age]]&lt;=80,"71-80","80+"))))))</f>
        <v>51-60</v>
      </c>
    </row>
    <row r="5380" spans="1:13" x14ac:dyDescent="0.25">
      <c r="A5380" t="s">
        <v>5404</v>
      </c>
      <c r="B5380">
        <v>49</v>
      </c>
      <c r="C5380" t="s">
        <v>25</v>
      </c>
      <c r="D5380">
        <v>145</v>
      </c>
      <c r="E5380">
        <v>222.60899926677101</v>
      </c>
      <c r="F5380">
        <v>25.412098445723998</v>
      </c>
      <c r="G5380" t="s">
        <v>14</v>
      </c>
      <c r="H5380" t="s">
        <v>22</v>
      </c>
      <c r="I5380" t="s">
        <v>26</v>
      </c>
      <c r="J5380">
        <v>9</v>
      </c>
      <c r="K5380">
        <v>22162.41</v>
      </c>
      <c r="L5380" t="s">
        <v>16</v>
      </c>
      <c r="M5380" t="str">
        <f>IF(PatientData[[#This Row],[Age]]&lt;=30,"18-30",IF(PatientData[[#This Row],[Age]]&lt;=40,"31-40",IF(PatientData[[#This Row],[Age]]&lt;=50,"41-50",IF(PatientData[[#This Row],[Age]]&lt;=60,"51-60",IF(PatientData[[#This Row],[Age]]&lt;=70,"61-70",IF(PatientData[[#This Row],[Age]]&lt;=80,"71-80","80+"))))))</f>
        <v>41-50</v>
      </c>
    </row>
    <row r="5381" spans="1:13" x14ac:dyDescent="0.25">
      <c r="A5381" t="s">
        <v>5405</v>
      </c>
      <c r="B5381">
        <v>52</v>
      </c>
      <c r="C5381" t="s">
        <v>13</v>
      </c>
      <c r="D5381">
        <v>141</v>
      </c>
      <c r="E5381">
        <v>294.56835184290901</v>
      </c>
      <c r="F5381">
        <v>33.005772029641399</v>
      </c>
      <c r="G5381" t="s">
        <v>14</v>
      </c>
      <c r="H5381" t="s">
        <v>22</v>
      </c>
      <c r="I5381" t="s">
        <v>15</v>
      </c>
      <c r="J5381">
        <v>2</v>
      </c>
      <c r="K5381">
        <v>9527.25</v>
      </c>
      <c r="L5381" t="s">
        <v>16</v>
      </c>
      <c r="M5381" t="str">
        <f>IF(PatientData[[#This Row],[Age]]&lt;=30,"18-30",IF(PatientData[[#This Row],[Age]]&lt;=40,"31-40",IF(PatientData[[#This Row],[Age]]&lt;=50,"41-50",IF(PatientData[[#This Row],[Age]]&lt;=60,"51-60",IF(PatientData[[#This Row],[Age]]&lt;=70,"61-70",IF(PatientData[[#This Row],[Age]]&lt;=80,"71-80","80+"))))))</f>
        <v>51-60</v>
      </c>
    </row>
    <row r="5382" spans="1:13" x14ac:dyDescent="0.25">
      <c r="A5382" t="s">
        <v>5406</v>
      </c>
      <c r="B5382">
        <v>73</v>
      </c>
      <c r="C5382" t="s">
        <v>25</v>
      </c>
      <c r="D5382">
        <v>133</v>
      </c>
      <c r="E5382">
        <v>205.393396743382</v>
      </c>
      <c r="F5382">
        <v>19.994108065349401</v>
      </c>
      <c r="G5382" t="s">
        <v>18</v>
      </c>
      <c r="H5382" t="s">
        <v>19</v>
      </c>
      <c r="I5382" t="s">
        <v>15</v>
      </c>
      <c r="J5382">
        <v>3</v>
      </c>
      <c r="K5382">
        <v>7172.93</v>
      </c>
      <c r="L5382" t="s">
        <v>16</v>
      </c>
      <c r="M5382" t="str">
        <f>IF(PatientData[[#This Row],[Age]]&lt;=30,"18-30",IF(PatientData[[#This Row],[Age]]&lt;=40,"31-40",IF(PatientData[[#This Row],[Age]]&lt;=50,"41-50",IF(PatientData[[#This Row],[Age]]&lt;=60,"51-60",IF(PatientData[[#This Row],[Age]]&lt;=70,"61-70",IF(PatientData[[#This Row],[Age]]&lt;=80,"71-80","80+"))))))</f>
        <v>71-80</v>
      </c>
    </row>
    <row r="5383" spans="1:13" x14ac:dyDescent="0.25">
      <c r="A5383" t="s">
        <v>5407</v>
      </c>
      <c r="B5383">
        <v>70</v>
      </c>
      <c r="C5383" t="s">
        <v>25</v>
      </c>
      <c r="D5383">
        <v>104</v>
      </c>
      <c r="E5383">
        <v>214.82823639404401</v>
      </c>
      <c r="F5383">
        <v>27.486477692030299</v>
      </c>
      <c r="G5383" t="s">
        <v>14</v>
      </c>
      <c r="H5383" t="s">
        <v>19</v>
      </c>
      <c r="I5383" t="s">
        <v>15</v>
      </c>
      <c r="J5383">
        <v>1</v>
      </c>
      <c r="K5383">
        <v>5344.28</v>
      </c>
      <c r="L5383" t="s">
        <v>16</v>
      </c>
      <c r="M5383" t="str">
        <f>IF(PatientData[[#This Row],[Age]]&lt;=30,"18-30",IF(PatientData[[#This Row],[Age]]&lt;=40,"31-40",IF(PatientData[[#This Row],[Age]]&lt;=50,"41-50",IF(PatientData[[#This Row],[Age]]&lt;=60,"51-60",IF(PatientData[[#This Row],[Age]]&lt;=70,"61-70",IF(PatientData[[#This Row],[Age]]&lt;=80,"71-80","80+"))))))</f>
        <v>61-70</v>
      </c>
    </row>
    <row r="5384" spans="1:13" x14ac:dyDescent="0.25">
      <c r="A5384" t="s">
        <v>5408</v>
      </c>
      <c r="B5384">
        <v>54</v>
      </c>
      <c r="C5384" t="s">
        <v>25</v>
      </c>
      <c r="D5384">
        <v>154</v>
      </c>
      <c r="E5384">
        <v>279.53883320492702</v>
      </c>
      <c r="F5384">
        <v>17.684630525279999</v>
      </c>
      <c r="G5384" t="s">
        <v>36</v>
      </c>
      <c r="H5384" t="s">
        <v>22</v>
      </c>
      <c r="I5384" t="s">
        <v>26</v>
      </c>
      <c r="J5384">
        <v>5</v>
      </c>
      <c r="K5384">
        <v>15524.37</v>
      </c>
      <c r="L5384" t="s">
        <v>16</v>
      </c>
      <c r="M5384" t="str">
        <f>IF(PatientData[[#This Row],[Age]]&lt;=30,"18-30",IF(PatientData[[#This Row],[Age]]&lt;=40,"31-40",IF(PatientData[[#This Row],[Age]]&lt;=50,"41-50",IF(PatientData[[#This Row],[Age]]&lt;=60,"51-60",IF(PatientData[[#This Row],[Age]]&lt;=70,"61-70",IF(PatientData[[#This Row],[Age]]&lt;=80,"71-80","80+"))))))</f>
        <v>51-60</v>
      </c>
    </row>
    <row r="5385" spans="1:13" x14ac:dyDescent="0.25">
      <c r="A5385" t="s">
        <v>5409</v>
      </c>
      <c r="B5385">
        <v>61</v>
      </c>
      <c r="C5385" t="s">
        <v>25</v>
      </c>
      <c r="D5385">
        <v>127</v>
      </c>
      <c r="E5385">
        <v>224.13074017520299</v>
      </c>
      <c r="F5385">
        <v>23.6267336848158</v>
      </c>
      <c r="G5385" t="s">
        <v>18</v>
      </c>
      <c r="H5385" t="s">
        <v>19</v>
      </c>
      <c r="I5385" t="s">
        <v>15</v>
      </c>
      <c r="J5385">
        <v>2</v>
      </c>
      <c r="K5385">
        <v>3891.81</v>
      </c>
      <c r="L5385" t="s">
        <v>16</v>
      </c>
      <c r="M5385" t="str">
        <f>IF(PatientData[[#This Row],[Age]]&lt;=30,"18-30",IF(PatientData[[#This Row],[Age]]&lt;=40,"31-40",IF(PatientData[[#This Row],[Age]]&lt;=50,"41-50",IF(PatientData[[#This Row],[Age]]&lt;=60,"51-60",IF(PatientData[[#This Row],[Age]]&lt;=70,"61-70",IF(PatientData[[#This Row],[Age]]&lt;=80,"71-80","80+"))))))</f>
        <v>61-70</v>
      </c>
    </row>
    <row r="5386" spans="1:13" x14ac:dyDescent="0.25">
      <c r="A5386" t="s">
        <v>5410</v>
      </c>
      <c r="B5386">
        <v>65</v>
      </c>
      <c r="C5386" t="s">
        <v>25</v>
      </c>
      <c r="D5386">
        <v>115</v>
      </c>
      <c r="E5386">
        <v>168.20780716870499</v>
      </c>
      <c r="F5386">
        <v>27.886351951494401</v>
      </c>
      <c r="G5386" t="s">
        <v>14</v>
      </c>
      <c r="H5386" t="s">
        <v>19</v>
      </c>
      <c r="I5386" t="s">
        <v>15</v>
      </c>
      <c r="J5386" t="s">
        <v>10051</v>
      </c>
      <c r="K5386">
        <v>9062.2199999999993</v>
      </c>
      <c r="L5386" t="s">
        <v>20</v>
      </c>
      <c r="M5386" t="str">
        <f>IF(PatientData[[#This Row],[Age]]&lt;=30,"18-30",IF(PatientData[[#This Row],[Age]]&lt;=40,"31-40",IF(PatientData[[#This Row],[Age]]&lt;=50,"41-50",IF(PatientData[[#This Row],[Age]]&lt;=60,"51-60",IF(PatientData[[#This Row],[Age]]&lt;=70,"61-70",IF(PatientData[[#This Row],[Age]]&lt;=80,"71-80","80+"))))))</f>
        <v>61-70</v>
      </c>
    </row>
    <row r="5387" spans="1:13" x14ac:dyDescent="0.25">
      <c r="A5387" t="s">
        <v>5411</v>
      </c>
      <c r="B5387">
        <v>49</v>
      </c>
      <c r="C5387" t="s">
        <v>13</v>
      </c>
      <c r="D5387">
        <v>127</v>
      </c>
      <c r="E5387">
        <v>140.35012079877501</v>
      </c>
      <c r="F5387">
        <v>26.9729178844517</v>
      </c>
      <c r="G5387" t="s">
        <v>36</v>
      </c>
      <c r="H5387" t="s">
        <v>19</v>
      </c>
      <c r="I5387" t="s">
        <v>26</v>
      </c>
      <c r="J5387">
        <v>7</v>
      </c>
      <c r="K5387">
        <v>27303.67</v>
      </c>
      <c r="L5387" t="s">
        <v>16</v>
      </c>
      <c r="M5387" t="str">
        <f>IF(PatientData[[#This Row],[Age]]&lt;=30,"18-30",IF(PatientData[[#This Row],[Age]]&lt;=40,"31-40",IF(PatientData[[#This Row],[Age]]&lt;=50,"41-50",IF(PatientData[[#This Row],[Age]]&lt;=60,"51-60",IF(PatientData[[#This Row],[Age]]&lt;=70,"61-70",IF(PatientData[[#This Row],[Age]]&lt;=80,"71-80","80+"))))))</f>
        <v>41-50</v>
      </c>
    </row>
    <row r="5388" spans="1:13" x14ac:dyDescent="0.25">
      <c r="A5388" t="s">
        <v>5412</v>
      </c>
      <c r="B5388">
        <v>41</v>
      </c>
      <c r="C5388" t="s">
        <v>13</v>
      </c>
      <c r="D5388">
        <v>160</v>
      </c>
      <c r="E5388">
        <v>233.81627953756501</v>
      </c>
      <c r="F5388">
        <v>34.401482518892401</v>
      </c>
      <c r="G5388" t="s">
        <v>14</v>
      </c>
      <c r="H5388" t="s">
        <v>22</v>
      </c>
      <c r="I5388" t="s">
        <v>26</v>
      </c>
      <c r="J5388">
        <v>4</v>
      </c>
      <c r="K5388">
        <v>4647.1099999999997</v>
      </c>
      <c r="L5388" t="s">
        <v>23</v>
      </c>
      <c r="M5388" t="str">
        <f>IF(PatientData[[#This Row],[Age]]&lt;=30,"18-30",IF(PatientData[[#This Row],[Age]]&lt;=40,"31-40",IF(PatientData[[#This Row],[Age]]&lt;=50,"41-50",IF(PatientData[[#This Row],[Age]]&lt;=60,"51-60",IF(PatientData[[#This Row],[Age]]&lt;=70,"61-70",IF(PatientData[[#This Row],[Age]]&lt;=80,"71-80","80+"))))))</f>
        <v>41-50</v>
      </c>
    </row>
    <row r="5389" spans="1:13" x14ac:dyDescent="0.25">
      <c r="A5389" t="s">
        <v>5413</v>
      </c>
      <c r="B5389">
        <v>68</v>
      </c>
      <c r="C5389" t="s">
        <v>13</v>
      </c>
      <c r="D5389">
        <v>147</v>
      </c>
      <c r="E5389">
        <v>225.394966331185</v>
      </c>
      <c r="F5389">
        <v>31.595077601397001</v>
      </c>
      <c r="G5389" t="s">
        <v>14</v>
      </c>
      <c r="H5389" t="s">
        <v>22</v>
      </c>
      <c r="I5389" t="s">
        <v>15</v>
      </c>
      <c r="J5389">
        <v>4</v>
      </c>
      <c r="K5389">
        <v>5575.34</v>
      </c>
      <c r="L5389" t="s">
        <v>16</v>
      </c>
      <c r="M5389" t="str">
        <f>IF(PatientData[[#This Row],[Age]]&lt;=30,"18-30",IF(PatientData[[#This Row],[Age]]&lt;=40,"31-40",IF(PatientData[[#This Row],[Age]]&lt;=50,"41-50",IF(PatientData[[#This Row],[Age]]&lt;=60,"51-60",IF(PatientData[[#This Row],[Age]]&lt;=70,"61-70",IF(PatientData[[#This Row],[Age]]&lt;=80,"71-80","80+"))))))</f>
        <v>61-70</v>
      </c>
    </row>
    <row r="5390" spans="1:13" x14ac:dyDescent="0.25">
      <c r="A5390" t="s">
        <v>5414</v>
      </c>
      <c r="B5390">
        <v>95</v>
      </c>
      <c r="C5390" t="s">
        <v>25</v>
      </c>
      <c r="D5390">
        <v>133</v>
      </c>
      <c r="E5390">
        <v>184.19106953392</v>
      </c>
      <c r="F5390">
        <v>23.895521016498101</v>
      </c>
      <c r="G5390" t="s">
        <v>14</v>
      </c>
      <c r="H5390" t="s">
        <v>19</v>
      </c>
      <c r="I5390" t="s">
        <v>28</v>
      </c>
      <c r="J5390">
        <v>6</v>
      </c>
      <c r="K5390">
        <v>8076.73</v>
      </c>
      <c r="L5390" t="s">
        <v>16</v>
      </c>
      <c r="M5390" t="str">
        <f>IF(PatientData[[#This Row],[Age]]&lt;=30,"18-30",IF(PatientData[[#This Row],[Age]]&lt;=40,"31-40",IF(PatientData[[#This Row],[Age]]&lt;=50,"41-50",IF(PatientData[[#This Row],[Age]]&lt;=60,"51-60",IF(PatientData[[#This Row],[Age]]&lt;=70,"61-70",IF(PatientData[[#This Row],[Age]]&lt;=80,"71-80","80+"))))))</f>
        <v>80+</v>
      </c>
    </row>
    <row r="5391" spans="1:13" x14ac:dyDescent="0.25">
      <c r="A5391" t="s">
        <v>5415</v>
      </c>
      <c r="B5391">
        <v>82</v>
      </c>
      <c r="C5391" t="s">
        <v>25</v>
      </c>
      <c r="D5391">
        <v>131</v>
      </c>
      <c r="E5391">
        <v>285.48168857281098</v>
      </c>
      <c r="F5391">
        <v>29.474130103558899</v>
      </c>
      <c r="G5391" t="s">
        <v>14</v>
      </c>
      <c r="H5391" t="s">
        <v>19</v>
      </c>
      <c r="I5391" t="s">
        <v>26</v>
      </c>
      <c r="J5391">
        <v>1</v>
      </c>
      <c r="K5391">
        <v>11056.48</v>
      </c>
      <c r="L5391" t="s">
        <v>10051</v>
      </c>
      <c r="M5391" t="str">
        <f>IF(PatientData[[#This Row],[Age]]&lt;=30,"18-30",IF(PatientData[[#This Row],[Age]]&lt;=40,"31-40",IF(PatientData[[#This Row],[Age]]&lt;=50,"41-50",IF(PatientData[[#This Row],[Age]]&lt;=60,"51-60",IF(PatientData[[#This Row],[Age]]&lt;=70,"61-70",IF(PatientData[[#This Row],[Age]]&lt;=80,"71-80","80+"))))))</f>
        <v>80+</v>
      </c>
    </row>
    <row r="5392" spans="1:13" x14ac:dyDescent="0.25">
      <c r="A5392" t="s">
        <v>5416</v>
      </c>
      <c r="B5392">
        <v>46</v>
      </c>
      <c r="C5392" t="s">
        <v>25</v>
      </c>
      <c r="D5392">
        <v>141</v>
      </c>
      <c r="E5392">
        <v>295.32817473323598</v>
      </c>
      <c r="F5392">
        <v>31.367729882086799</v>
      </c>
      <c r="G5392" t="s">
        <v>18</v>
      </c>
      <c r="H5392" t="s">
        <v>19</v>
      </c>
      <c r="I5392" t="s">
        <v>26</v>
      </c>
      <c r="J5392">
        <v>3</v>
      </c>
      <c r="K5392">
        <v>19536.72</v>
      </c>
      <c r="L5392" t="s">
        <v>16</v>
      </c>
      <c r="M5392" t="str">
        <f>IF(PatientData[[#This Row],[Age]]&lt;=30,"18-30",IF(PatientData[[#This Row],[Age]]&lt;=40,"31-40",IF(PatientData[[#This Row],[Age]]&lt;=50,"41-50",IF(PatientData[[#This Row],[Age]]&lt;=60,"51-60",IF(PatientData[[#This Row],[Age]]&lt;=70,"61-70",IF(PatientData[[#This Row],[Age]]&lt;=80,"71-80","80+"))))))</f>
        <v>41-50</v>
      </c>
    </row>
    <row r="5393" spans="1:13" x14ac:dyDescent="0.25">
      <c r="A5393" t="s">
        <v>5417</v>
      </c>
      <c r="B5393">
        <v>18</v>
      </c>
      <c r="C5393" t="s">
        <v>25</v>
      </c>
      <c r="D5393">
        <v>121</v>
      </c>
      <c r="E5393">
        <v>247.474936758886</v>
      </c>
      <c r="F5393">
        <v>17.578726635197199</v>
      </c>
      <c r="G5393" t="s">
        <v>18</v>
      </c>
      <c r="H5393" t="s">
        <v>19</v>
      </c>
      <c r="I5393" t="s">
        <v>28</v>
      </c>
      <c r="J5393">
        <v>7</v>
      </c>
      <c r="K5393">
        <v>6402.35</v>
      </c>
      <c r="L5393" t="s">
        <v>16</v>
      </c>
      <c r="M5393" t="str">
        <f>IF(PatientData[[#This Row],[Age]]&lt;=30,"18-30",IF(PatientData[[#This Row],[Age]]&lt;=40,"31-40",IF(PatientData[[#This Row],[Age]]&lt;=50,"41-50",IF(PatientData[[#This Row],[Age]]&lt;=60,"51-60",IF(PatientData[[#This Row],[Age]]&lt;=70,"61-70",IF(PatientData[[#This Row],[Age]]&lt;=80,"71-80","80+"))))))</f>
        <v>18-30</v>
      </c>
    </row>
    <row r="5394" spans="1:13" x14ac:dyDescent="0.25">
      <c r="A5394" t="s">
        <v>5418</v>
      </c>
      <c r="B5394">
        <v>67</v>
      </c>
      <c r="C5394" t="s">
        <v>25</v>
      </c>
      <c r="D5394">
        <v>125</v>
      </c>
      <c r="E5394">
        <v>265.28278386553802</v>
      </c>
      <c r="F5394">
        <v>31.300844515010201</v>
      </c>
      <c r="G5394" t="s">
        <v>14</v>
      </c>
      <c r="H5394" t="s">
        <v>19</v>
      </c>
      <c r="I5394" t="s">
        <v>15</v>
      </c>
      <c r="J5394">
        <v>3</v>
      </c>
      <c r="K5394">
        <v>14146.42</v>
      </c>
      <c r="L5394" t="s">
        <v>16</v>
      </c>
      <c r="M5394" t="str">
        <f>IF(PatientData[[#This Row],[Age]]&lt;=30,"18-30",IF(PatientData[[#This Row],[Age]]&lt;=40,"31-40",IF(PatientData[[#This Row],[Age]]&lt;=50,"41-50",IF(PatientData[[#This Row],[Age]]&lt;=60,"51-60",IF(PatientData[[#This Row],[Age]]&lt;=70,"61-70",IF(PatientData[[#This Row],[Age]]&lt;=80,"71-80","80+"))))))</f>
        <v>61-70</v>
      </c>
    </row>
    <row r="5395" spans="1:13" x14ac:dyDescent="0.25">
      <c r="A5395" t="s">
        <v>5419</v>
      </c>
      <c r="B5395">
        <v>70</v>
      </c>
      <c r="C5395" t="s">
        <v>13</v>
      </c>
      <c r="D5395">
        <v>143</v>
      </c>
      <c r="E5395">
        <v>226.58298470954901</v>
      </c>
      <c r="F5395">
        <v>25.634240641697801</v>
      </c>
      <c r="G5395" t="s">
        <v>14</v>
      </c>
      <c r="H5395" t="s">
        <v>22</v>
      </c>
      <c r="I5395" t="s">
        <v>26</v>
      </c>
      <c r="J5395">
        <v>3</v>
      </c>
      <c r="K5395">
        <v>21067.98</v>
      </c>
      <c r="L5395" t="s">
        <v>23</v>
      </c>
      <c r="M5395" t="str">
        <f>IF(PatientData[[#This Row],[Age]]&lt;=30,"18-30",IF(PatientData[[#This Row],[Age]]&lt;=40,"31-40",IF(PatientData[[#This Row],[Age]]&lt;=50,"41-50",IF(PatientData[[#This Row],[Age]]&lt;=60,"51-60",IF(PatientData[[#This Row],[Age]]&lt;=70,"61-70",IF(PatientData[[#This Row],[Age]]&lt;=80,"71-80","80+"))))))</f>
        <v>61-70</v>
      </c>
    </row>
    <row r="5396" spans="1:13" x14ac:dyDescent="0.25">
      <c r="A5396" t="s">
        <v>5420</v>
      </c>
      <c r="B5396">
        <v>18</v>
      </c>
      <c r="C5396" t="s">
        <v>25</v>
      </c>
      <c r="D5396">
        <v>178</v>
      </c>
      <c r="E5396">
        <v>230.29143552296401</v>
      </c>
      <c r="F5396">
        <v>26.460999257047899</v>
      </c>
      <c r="G5396" t="s">
        <v>36</v>
      </c>
      <c r="H5396" t="s">
        <v>19</v>
      </c>
      <c r="I5396" t="s">
        <v>28</v>
      </c>
      <c r="J5396">
        <v>3</v>
      </c>
      <c r="K5396">
        <v>3082.92</v>
      </c>
      <c r="L5396" t="s">
        <v>16</v>
      </c>
      <c r="M5396" t="str">
        <f>IF(PatientData[[#This Row],[Age]]&lt;=30,"18-30",IF(PatientData[[#This Row],[Age]]&lt;=40,"31-40",IF(PatientData[[#This Row],[Age]]&lt;=50,"41-50",IF(PatientData[[#This Row],[Age]]&lt;=60,"51-60",IF(PatientData[[#This Row],[Age]]&lt;=70,"61-70",IF(PatientData[[#This Row],[Age]]&lt;=80,"71-80","80+"))))))</f>
        <v>18-30</v>
      </c>
    </row>
    <row r="5397" spans="1:13" x14ac:dyDescent="0.25">
      <c r="A5397" t="s">
        <v>5421</v>
      </c>
      <c r="B5397">
        <v>73</v>
      </c>
      <c r="C5397" t="s">
        <v>25</v>
      </c>
      <c r="D5397">
        <v>134</v>
      </c>
      <c r="E5397">
        <v>275.15433493180399</v>
      </c>
      <c r="F5397" t="s">
        <v>10051</v>
      </c>
      <c r="G5397" t="s">
        <v>18</v>
      </c>
      <c r="H5397" t="s">
        <v>19</v>
      </c>
      <c r="I5397" t="s">
        <v>15</v>
      </c>
      <c r="J5397">
        <v>3</v>
      </c>
      <c r="K5397">
        <v>9730.5</v>
      </c>
      <c r="L5397" t="s">
        <v>16</v>
      </c>
      <c r="M5397" t="str">
        <f>IF(PatientData[[#This Row],[Age]]&lt;=30,"18-30",IF(PatientData[[#This Row],[Age]]&lt;=40,"31-40",IF(PatientData[[#This Row],[Age]]&lt;=50,"41-50",IF(PatientData[[#This Row],[Age]]&lt;=60,"51-60",IF(PatientData[[#This Row],[Age]]&lt;=70,"61-70",IF(PatientData[[#This Row],[Age]]&lt;=80,"71-80","80+"))))))</f>
        <v>71-80</v>
      </c>
    </row>
    <row r="5398" spans="1:13" x14ac:dyDescent="0.25">
      <c r="A5398" t="s">
        <v>5422</v>
      </c>
      <c r="B5398">
        <v>64</v>
      </c>
      <c r="C5398" t="s">
        <v>13</v>
      </c>
      <c r="D5398">
        <v>127</v>
      </c>
      <c r="E5398">
        <v>249.03250356394099</v>
      </c>
      <c r="F5398">
        <v>26.180730699183702</v>
      </c>
      <c r="G5398" t="s">
        <v>14</v>
      </c>
      <c r="H5398" t="s">
        <v>19</v>
      </c>
      <c r="I5398" t="s">
        <v>26</v>
      </c>
      <c r="J5398">
        <v>4</v>
      </c>
      <c r="K5398">
        <v>12677.36</v>
      </c>
      <c r="L5398" t="s">
        <v>43</v>
      </c>
      <c r="M5398" t="str">
        <f>IF(PatientData[[#This Row],[Age]]&lt;=30,"18-30",IF(PatientData[[#This Row],[Age]]&lt;=40,"31-40",IF(PatientData[[#This Row],[Age]]&lt;=50,"41-50",IF(PatientData[[#This Row],[Age]]&lt;=60,"51-60",IF(PatientData[[#This Row],[Age]]&lt;=70,"61-70",IF(PatientData[[#This Row],[Age]]&lt;=80,"71-80","80+"))))))</f>
        <v>61-70</v>
      </c>
    </row>
    <row r="5399" spans="1:13" x14ac:dyDescent="0.25">
      <c r="A5399" t="s">
        <v>5423</v>
      </c>
      <c r="B5399">
        <v>34</v>
      </c>
      <c r="C5399" t="s">
        <v>25</v>
      </c>
      <c r="D5399">
        <v>127</v>
      </c>
      <c r="E5399">
        <v>169.85747231238801</v>
      </c>
      <c r="F5399">
        <v>28.0618187301442</v>
      </c>
      <c r="G5399" t="s">
        <v>36</v>
      </c>
      <c r="H5399" t="s">
        <v>19</v>
      </c>
      <c r="I5399" t="s">
        <v>10051</v>
      </c>
      <c r="J5399">
        <v>4</v>
      </c>
      <c r="K5399">
        <v>5036.34</v>
      </c>
      <c r="L5399" t="s">
        <v>16</v>
      </c>
      <c r="M5399" t="str">
        <f>IF(PatientData[[#This Row],[Age]]&lt;=30,"18-30",IF(PatientData[[#This Row],[Age]]&lt;=40,"31-40",IF(PatientData[[#This Row],[Age]]&lt;=50,"41-50",IF(PatientData[[#This Row],[Age]]&lt;=60,"51-60",IF(PatientData[[#This Row],[Age]]&lt;=70,"61-70",IF(PatientData[[#This Row],[Age]]&lt;=80,"71-80","80+"))))))</f>
        <v>31-40</v>
      </c>
    </row>
    <row r="5400" spans="1:13" x14ac:dyDescent="0.25">
      <c r="A5400" t="s">
        <v>5424</v>
      </c>
      <c r="B5400">
        <v>64</v>
      </c>
      <c r="C5400" t="s">
        <v>25</v>
      </c>
      <c r="D5400">
        <v>119</v>
      </c>
      <c r="E5400">
        <v>292.42104350268698</v>
      </c>
      <c r="F5400">
        <v>18.587813653442101</v>
      </c>
      <c r="G5400" t="s">
        <v>18</v>
      </c>
      <c r="H5400" t="s">
        <v>19</v>
      </c>
      <c r="I5400" t="s">
        <v>26</v>
      </c>
      <c r="J5400">
        <v>2</v>
      </c>
      <c r="K5400">
        <v>14757.05</v>
      </c>
      <c r="L5400" t="s">
        <v>20</v>
      </c>
      <c r="M5400" t="str">
        <f>IF(PatientData[[#This Row],[Age]]&lt;=30,"18-30",IF(PatientData[[#This Row],[Age]]&lt;=40,"31-40",IF(PatientData[[#This Row],[Age]]&lt;=50,"41-50",IF(PatientData[[#This Row],[Age]]&lt;=60,"51-60",IF(PatientData[[#This Row],[Age]]&lt;=70,"61-70",IF(PatientData[[#This Row],[Age]]&lt;=80,"71-80","80+"))))))</f>
        <v>61-70</v>
      </c>
    </row>
    <row r="5401" spans="1:13" x14ac:dyDescent="0.25">
      <c r="A5401" t="s">
        <v>5425</v>
      </c>
      <c r="B5401">
        <v>76</v>
      </c>
      <c r="C5401" t="s">
        <v>25</v>
      </c>
      <c r="D5401">
        <v>148</v>
      </c>
      <c r="E5401">
        <v>242.11986559969699</v>
      </c>
      <c r="F5401">
        <v>27.064309427038001</v>
      </c>
      <c r="G5401" t="s">
        <v>14</v>
      </c>
      <c r="H5401" t="s">
        <v>19</v>
      </c>
      <c r="I5401" t="s">
        <v>15</v>
      </c>
      <c r="J5401">
        <v>3</v>
      </c>
      <c r="K5401">
        <v>8121.42</v>
      </c>
      <c r="L5401" t="s">
        <v>23</v>
      </c>
      <c r="M5401" t="str">
        <f>IF(PatientData[[#This Row],[Age]]&lt;=30,"18-30",IF(PatientData[[#This Row],[Age]]&lt;=40,"31-40",IF(PatientData[[#This Row],[Age]]&lt;=50,"41-50",IF(PatientData[[#This Row],[Age]]&lt;=60,"51-60",IF(PatientData[[#This Row],[Age]]&lt;=70,"61-70",IF(PatientData[[#This Row],[Age]]&lt;=80,"71-80","80+"))))))</f>
        <v>71-80</v>
      </c>
    </row>
    <row r="5402" spans="1:13" x14ac:dyDescent="0.25">
      <c r="A5402" t="s">
        <v>5426</v>
      </c>
      <c r="B5402">
        <v>71</v>
      </c>
      <c r="C5402" t="s">
        <v>13</v>
      </c>
      <c r="D5402">
        <v>119</v>
      </c>
      <c r="E5402">
        <v>255.712924662278</v>
      </c>
      <c r="F5402">
        <v>20.516256715615899</v>
      </c>
      <c r="G5402" t="s">
        <v>36</v>
      </c>
      <c r="H5402" t="s">
        <v>10051</v>
      </c>
      <c r="I5402" t="s">
        <v>15</v>
      </c>
      <c r="J5402">
        <v>8</v>
      </c>
      <c r="K5402">
        <v>16511.43</v>
      </c>
      <c r="L5402" t="s">
        <v>16</v>
      </c>
      <c r="M5402" t="str">
        <f>IF(PatientData[[#This Row],[Age]]&lt;=30,"18-30",IF(PatientData[[#This Row],[Age]]&lt;=40,"31-40",IF(PatientData[[#This Row],[Age]]&lt;=50,"41-50",IF(PatientData[[#This Row],[Age]]&lt;=60,"51-60",IF(PatientData[[#This Row],[Age]]&lt;=70,"61-70",IF(PatientData[[#This Row],[Age]]&lt;=80,"71-80","80+"))))))</f>
        <v>71-80</v>
      </c>
    </row>
    <row r="5403" spans="1:13" x14ac:dyDescent="0.25">
      <c r="A5403" t="s">
        <v>5427</v>
      </c>
      <c r="B5403">
        <v>65</v>
      </c>
      <c r="C5403" t="s">
        <v>13</v>
      </c>
      <c r="D5403">
        <v>153</v>
      </c>
      <c r="E5403">
        <v>205.17752988529301</v>
      </c>
      <c r="F5403">
        <v>26.1409008195373</v>
      </c>
      <c r="G5403" t="s">
        <v>18</v>
      </c>
      <c r="H5403" t="s">
        <v>19</v>
      </c>
      <c r="I5403" t="s">
        <v>15</v>
      </c>
      <c r="J5403">
        <v>6</v>
      </c>
      <c r="K5403">
        <v>13778.32</v>
      </c>
      <c r="L5403" t="s">
        <v>16</v>
      </c>
      <c r="M5403" t="str">
        <f>IF(PatientData[[#This Row],[Age]]&lt;=30,"18-30",IF(PatientData[[#This Row],[Age]]&lt;=40,"31-40",IF(PatientData[[#This Row],[Age]]&lt;=50,"41-50",IF(PatientData[[#This Row],[Age]]&lt;=60,"51-60",IF(PatientData[[#This Row],[Age]]&lt;=70,"61-70",IF(PatientData[[#This Row],[Age]]&lt;=80,"71-80","80+"))))))</f>
        <v>61-70</v>
      </c>
    </row>
    <row r="5404" spans="1:13" x14ac:dyDescent="0.25">
      <c r="A5404" t="s">
        <v>5428</v>
      </c>
      <c r="B5404">
        <v>65</v>
      </c>
      <c r="C5404" t="s">
        <v>25</v>
      </c>
      <c r="D5404">
        <v>111</v>
      </c>
      <c r="E5404">
        <v>266.31919894547502</v>
      </c>
      <c r="F5404">
        <v>22.452430037237601</v>
      </c>
      <c r="G5404" t="s">
        <v>18</v>
      </c>
      <c r="H5404" t="s">
        <v>19</v>
      </c>
      <c r="I5404" t="s">
        <v>15</v>
      </c>
      <c r="J5404">
        <v>4</v>
      </c>
      <c r="K5404">
        <v>7534.01</v>
      </c>
      <c r="L5404" t="s">
        <v>20</v>
      </c>
      <c r="M5404" t="str">
        <f>IF(PatientData[[#This Row],[Age]]&lt;=30,"18-30",IF(PatientData[[#This Row],[Age]]&lt;=40,"31-40",IF(PatientData[[#This Row],[Age]]&lt;=50,"41-50",IF(PatientData[[#This Row],[Age]]&lt;=60,"51-60",IF(PatientData[[#This Row],[Age]]&lt;=70,"61-70",IF(PatientData[[#This Row],[Age]]&lt;=80,"71-80","80+"))))))</f>
        <v>61-70</v>
      </c>
    </row>
    <row r="5405" spans="1:13" x14ac:dyDescent="0.25">
      <c r="A5405" t="s">
        <v>5429</v>
      </c>
      <c r="B5405">
        <v>86</v>
      </c>
      <c r="C5405" t="s">
        <v>13</v>
      </c>
      <c r="D5405">
        <v>116</v>
      </c>
      <c r="E5405">
        <v>182.02390549348499</v>
      </c>
      <c r="F5405">
        <v>27.404435596048899</v>
      </c>
      <c r="G5405" t="s">
        <v>14</v>
      </c>
      <c r="H5405" t="s">
        <v>19</v>
      </c>
      <c r="I5405" t="s">
        <v>15</v>
      </c>
      <c r="J5405">
        <v>0</v>
      </c>
      <c r="K5405">
        <v>9454.65</v>
      </c>
      <c r="L5405" t="s">
        <v>16</v>
      </c>
      <c r="M5405" t="str">
        <f>IF(PatientData[[#This Row],[Age]]&lt;=30,"18-30",IF(PatientData[[#This Row],[Age]]&lt;=40,"31-40",IF(PatientData[[#This Row],[Age]]&lt;=50,"41-50",IF(PatientData[[#This Row],[Age]]&lt;=60,"51-60",IF(PatientData[[#This Row],[Age]]&lt;=70,"61-70",IF(PatientData[[#This Row],[Age]]&lt;=80,"71-80","80+"))))))</f>
        <v>80+</v>
      </c>
    </row>
    <row r="5406" spans="1:13" x14ac:dyDescent="0.25">
      <c r="A5406" t="s">
        <v>5430</v>
      </c>
      <c r="B5406">
        <v>58</v>
      </c>
      <c r="C5406" t="s">
        <v>25</v>
      </c>
      <c r="D5406">
        <v>155</v>
      </c>
      <c r="E5406">
        <v>190.65080566549901</v>
      </c>
      <c r="F5406">
        <v>21.9585926245271</v>
      </c>
      <c r="G5406" t="s">
        <v>18</v>
      </c>
      <c r="H5406" t="s">
        <v>19</v>
      </c>
      <c r="I5406" t="s">
        <v>15</v>
      </c>
      <c r="J5406">
        <v>2</v>
      </c>
      <c r="K5406">
        <v>3433.55</v>
      </c>
      <c r="L5406" t="s">
        <v>16</v>
      </c>
      <c r="M5406" t="str">
        <f>IF(PatientData[[#This Row],[Age]]&lt;=30,"18-30",IF(PatientData[[#This Row],[Age]]&lt;=40,"31-40",IF(PatientData[[#This Row],[Age]]&lt;=50,"41-50",IF(PatientData[[#This Row],[Age]]&lt;=60,"51-60",IF(PatientData[[#This Row],[Age]]&lt;=70,"61-70",IF(PatientData[[#This Row],[Age]]&lt;=80,"71-80","80+"))))))</f>
        <v>51-60</v>
      </c>
    </row>
    <row r="5407" spans="1:13" x14ac:dyDescent="0.25">
      <c r="A5407" t="s">
        <v>5431</v>
      </c>
      <c r="B5407">
        <v>54</v>
      </c>
      <c r="C5407" t="s">
        <v>13</v>
      </c>
      <c r="D5407">
        <v>146</v>
      </c>
      <c r="E5407">
        <v>262.027052212473</v>
      </c>
      <c r="F5407">
        <v>33.135012868140699</v>
      </c>
      <c r="G5407" t="s">
        <v>14</v>
      </c>
      <c r="H5407" t="s">
        <v>19</v>
      </c>
      <c r="I5407" t="s">
        <v>28</v>
      </c>
      <c r="J5407">
        <v>4</v>
      </c>
      <c r="K5407">
        <v>4052.83</v>
      </c>
      <c r="L5407" t="s">
        <v>23</v>
      </c>
      <c r="M5407" t="str">
        <f>IF(PatientData[[#This Row],[Age]]&lt;=30,"18-30",IF(PatientData[[#This Row],[Age]]&lt;=40,"31-40",IF(PatientData[[#This Row],[Age]]&lt;=50,"41-50",IF(PatientData[[#This Row],[Age]]&lt;=60,"51-60",IF(PatientData[[#This Row],[Age]]&lt;=70,"61-70",IF(PatientData[[#This Row],[Age]]&lt;=80,"71-80","80+"))))))</f>
        <v>51-60</v>
      </c>
    </row>
    <row r="5408" spans="1:13" x14ac:dyDescent="0.25">
      <c r="A5408" t="s">
        <v>5432</v>
      </c>
      <c r="B5408">
        <v>53</v>
      </c>
      <c r="C5408" t="s">
        <v>25</v>
      </c>
      <c r="D5408">
        <v>154</v>
      </c>
      <c r="E5408">
        <v>246.47542093616099</v>
      </c>
      <c r="F5408">
        <v>16.128162772764401</v>
      </c>
      <c r="G5408" t="s">
        <v>14</v>
      </c>
      <c r="H5408" t="s">
        <v>19</v>
      </c>
      <c r="I5408" t="s">
        <v>10051</v>
      </c>
      <c r="J5408">
        <v>3</v>
      </c>
      <c r="K5408">
        <v>3927.23</v>
      </c>
      <c r="L5408" t="s">
        <v>16</v>
      </c>
      <c r="M5408" t="str">
        <f>IF(PatientData[[#This Row],[Age]]&lt;=30,"18-30",IF(PatientData[[#This Row],[Age]]&lt;=40,"31-40",IF(PatientData[[#This Row],[Age]]&lt;=50,"41-50",IF(PatientData[[#This Row],[Age]]&lt;=60,"51-60",IF(PatientData[[#This Row],[Age]]&lt;=70,"61-70",IF(PatientData[[#This Row],[Age]]&lt;=80,"71-80","80+"))))))</f>
        <v>51-60</v>
      </c>
    </row>
    <row r="5409" spans="1:13" x14ac:dyDescent="0.25">
      <c r="A5409" t="s">
        <v>5433</v>
      </c>
      <c r="B5409">
        <v>44</v>
      </c>
      <c r="C5409" t="s">
        <v>13</v>
      </c>
      <c r="D5409">
        <v>104</v>
      </c>
      <c r="E5409">
        <v>174.57254032763899</v>
      </c>
      <c r="F5409">
        <v>26.106553006039999</v>
      </c>
      <c r="G5409" t="s">
        <v>14</v>
      </c>
      <c r="H5409" t="s">
        <v>19</v>
      </c>
      <c r="I5409" t="s">
        <v>15</v>
      </c>
      <c r="J5409">
        <v>1</v>
      </c>
      <c r="K5409">
        <v>12523.94</v>
      </c>
      <c r="L5409" t="s">
        <v>16</v>
      </c>
      <c r="M5409" t="str">
        <f>IF(PatientData[[#This Row],[Age]]&lt;=30,"18-30",IF(PatientData[[#This Row],[Age]]&lt;=40,"31-40",IF(PatientData[[#This Row],[Age]]&lt;=50,"41-50",IF(PatientData[[#This Row],[Age]]&lt;=60,"51-60",IF(PatientData[[#This Row],[Age]]&lt;=70,"61-70",IF(PatientData[[#This Row],[Age]]&lt;=80,"71-80","80+"))))))</f>
        <v>41-50</v>
      </c>
    </row>
    <row r="5410" spans="1:13" x14ac:dyDescent="0.25">
      <c r="A5410" t="s">
        <v>5434</v>
      </c>
      <c r="B5410">
        <v>55</v>
      </c>
      <c r="C5410" t="s">
        <v>25</v>
      </c>
      <c r="D5410">
        <v>131</v>
      </c>
      <c r="E5410">
        <v>230.93834598725101</v>
      </c>
      <c r="F5410">
        <v>22.533486951764498</v>
      </c>
      <c r="G5410" t="s">
        <v>36</v>
      </c>
      <c r="H5410" t="s">
        <v>19</v>
      </c>
      <c r="I5410" t="s">
        <v>26</v>
      </c>
      <c r="J5410">
        <v>3</v>
      </c>
      <c r="K5410">
        <v>22622.67</v>
      </c>
      <c r="L5410" t="s">
        <v>23</v>
      </c>
      <c r="M5410" t="str">
        <f>IF(PatientData[[#This Row],[Age]]&lt;=30,"18-30",IF(PatientData[[#This Row],[Age]]&lt;=40,"31-40",IF(PatientData[[#This Row],[Age]]&lt;=50,"41-50",IF(PatientData[[#This Row],[Age]]&lt;=60,"51-60",IF(PatientData[[#This Row],[Age]]&lt;=70,"61-70",IF(PatientData[[#This Row],[Age]]&lt;=80,"71-80","80+"))))))</f>
        <v>51-60</v>
      </c>
    </row>
    <row r="5411" spans="1:13" x14ac:dyDescent="0.25">
      <c r="A5411" t="s">
        <v>5435</v>
      </c>
      <c r="B5411">
        <v>24</v>
      </c>
      <c r="C5411" t="s">
        <v>13</v>
      </c>
      <c r="D5411">
        <v>152</v>
      </c>
      <c r="E5411">
        <v>148.94921462724599</v>
      </c>
      <c r="F5411">
        <v>26.928464694493599</v>
      </c>
      <c r="G5411" t="s">
        <v>18</v>
      </c>
      <c r="H5411" t="s">
        <v>22</v>
      </c>
      <c r="I5411" t="s">
        <v>15</v>
      </c>
      <c r="J5411">
        <v>3</v>
      </c>
      <c r="K5411">
        <v>6394.51</v>
      </c>
      <c r="L5411" t="s">
        <v>23</v>
      </c>
      <c r="M5411" t="str">
        <f>IF(PatientData[[#This Row],[Age]]&lt;=30,"18-30",IF(PatientData[[#This Row],[Age]]&lt;=40,"31-40",IF(PatientData[[#This Row],[Age]]&lt;=50,"41-50",IF(PatientData[[#This Row],[Age]]&lt;=60,"51-60",IF(PatientData[[#This Row],[Age]]&lt;=70,"61-70",IF(PatientData[[#This Row],[Age]]&lt;=80,"71-80","80+"))))))</f>
        <v>18-30</v>
      </c>
    </row>
    <row r="5412" spans="1:13" x14ac:dyDescent="0.25">
      <c r="A5412" t="s">
        <v>5436</v>
      </c>
      <c r="B5412">
        <v>47</v>
      </c>
      <c r="C5412" t="s">
        <v>25</v>
      </c>
      <c r="D5412">
        <v>134</v>
      </c>
      <c r="E5412">
        <v>218.42813829321099</v>
      </c>
      <c r="F5412">
        <v>23.0739864471008</v>
      </c>
      <c r="G5412" t="s">
        <v>14</v>
      </c>
      <c r="H5412" t="s">
        <v>22</v>
      </c>
      <c r="I5412" t="s">
        <v>15</v>
      </c>
      <c r="J5412">
        <v>3</v>
      </c>
      <c r="K5412">
        <v>7865.52</v>
      </c>
      <c r="L5412" t="s">
        <v>16</v>
      </c>
      <c r="M5412" t="str">
        <f>IF(PatientData[[#This Row],[Age]]&lt;=30,"18-30",IF(PatientData[[#This Row],[Age]]&lt;=40,"31-40",IF(PatientData[[#This Row],[Age]]&lt;=50,"41-50",IF(PatientData[[#This Row],[Age]]&lt;=60,"51-60",IF(PatientData[[#This Row],[Age]]&lt;=70,"61-70",IF(PatientData[[#This Row],[Age]]&lt;=80,"71-80","80+"))))))</f>
        <v>41-50</v>
      </c>
    </row>
    <row r="5413" spans="1:13" x14ac:dyDescent="0.25">
      <c r="A5413" t="s">
        <v>5437</v>
      </c>
      <c r="B5413">
        <v>91</v>
      </c>
      <c r="C5413" t="s">
        <v>25</v>
      </c>
      <c r="D5413">
        <v>120</v>
      </c>
      <c r="E5413">
        <v>237.54185995308501</v>
      </c>
      <c r="F5413">
        <v>26.431773961929899</v>
      </c>
      <c r="G5413" t="s">
        <v>18</v>
      </c>
      <c r="H5413" t="s">
        <v>19</v>
      </c>
      <c r="I5413" t="s">
        <v>26</v>
      </c>
      <c r="J5413">
        <v>6</v>
      </c>
      <c r="K5413">
        <v>7045.95</v>
      </c>
      <c r="L5413" t="s">
        <v>23</v>
      </c>
      <c r="M5413" t="str">
        <f>IF(PatientData[[#This Row],[Age]]&lt;=30,"18-30",IF(PatientData[[#This Row],[Age]]&lt;=40,"31-40",IF(PatientData[[#This Row],[Age]]&lt;=50,"41-50",IF(PatientData[[#This Row],[Age]]&lt;=60,"51-60",IF(PatientData[[#This Row],[Age]]&lt;=70,"61-70",IF(PatientData[[#This Row],[Age]]&lt;=80,"71-80","80+"))))))</f>
        <v>80+</v>
      </c>
    </row>
    <row r="5414" spans="1:13" x14ac:dyDescent="0.25">
      <c r="A5414" t="s">
        <v>5438</v>
      </c>
      <c r="B5414">
        <v>57</v>
      </c>
      <c r="C5414" t="s">
        <v>13</v>
      </c>
      <c r="D5414">
        <v>115</v>
      </c>
      <c r="E5414">
        <v>201.981420005085</v>
      </c>
      <c r="F5414">
        <v>29.346068507996701</v>
      </c>
      <c r="G5414" t="s">
        <v>14</v>
      </c>
      <c r="H5414" t="s">
        <v>19</v>
      </c>
      <c r="I5414" t="s">
        <v>15</v>
      </c>
      <c r="J5414">
        <v>2</v>
      </c>
      <c r="K5414">
        <v>9167.7199999999993</v>
      </c>
      <c r="L5414" t="s">
        <v>10051</v>
      </c>
      <c r="M5414" t="str">
        <f>IF(PatientData[[#This Row],[Age]]&lt;=30,"18-30",IF(PatientData[[#This Row],[Age]]&lt;=40,"31-40",IF(PatientData[[#This Row],[Age]]&lt;=50,"41-50",IF(PatientData[[#This Row],[Age]]&lt;=60,"51-60",IF(PatientData[[#This Row],[Age]]&lt;=70,"61-70",IF(PatientData[[#This Row],[Age]]&lt;=80,"71-80","80+"))))))</f>
        <v>51-60</v>
      </c>
    </row>
    <row r="5415" spans="1:13" x14ac:dyDescent="0.25">
      <c r="A5415" t="s">
        <v>5439</v>
      </c>
      <c r="B5415">
        <v>35</v>
      </c>
      <c r="C5415" t="s">
        <v>13</v>
      </c>
      <c r="D5415">
        <v>140</v>
      </c>
      <c r="E5415">
        <v>210.04426721378999</v>
      </c>
      <c r="F5415">
        <v>24.803200580417599</v>
      </c>
      <c r="G5415" t="s">
        <v>14</v>
      </c>
      <c r="H5415" t="s">
        <v>22</v>
      </c>
      <c r="I5415" t="s">
        <v>15</v>
      </c>
      <c r="J5415">
        <v>2</v>
      </c>
      <c r="K5415">
        <v>8266.42</v>
      </c>
      <c r="L5415" t="s">
        <v>16</v>
      </c>
      <c r="M5415" t="str">
        <f>IF(PatientData[[#This Row],[Age]]&lt;=30,"18-30",IF(PatientData[[#This Row],[Age]]&lt;=40,"31-40",IF(PatientData[[#This Row],[Age]]&lt;=50,"41-50",IF(PatientData[[#This Row],[Age]]&lt;=60,"51-60",IF(PatientData[[#This Row],[Age]]&lt;=70,"61-70",IF(PatientData[[#This Row],[Age]]&lt;=80,"71-80","80+"))))))</f>
        <v>31-40</v>
      </c>
    </row>
    <row r="5416" spans="1:13" x14ac:dyDescent="0.25">
      <c r="A5416" t="s">
        <v>5440</v>
      </c>
      <c r="B5416">
        <v>73</v>
      </c>
      <c r="C5416" t="s">
        <v>25</v>
      </c>
      <c r="D5416">
        <v>149</v>
      </c>
      <c r="E5416">
        <v>178.37737340109399</v>
      </c>
      <c r="F5416">
        <v>22.888763588746102</v>
      </c>
      <c r="G5416" t="s">
        <v>14</v>
      </c>
      <c r="H5416" t="s">
        <v>22</v>
      </c>
      <c r="I5416" t="s">
        <v>15</v>
      </c>
      <c r="J5416">
        <v>1</v>
      </c>
      <c r="K5416">
        <v>9099.31</v>
      </c>
      <c r="L5416" t="s">
        <v>16</v>
      </c>
      <c r="M5416" t="str">
        <f>IF(PatientData[[#This Row],[Age]]&lt;=30,"18-30",IF(PatientData[[#This Row],[Age]]&lt;=40,"31-40",IF(PatientData[[#This Row],[Age]]&lt;=50,"41-50",IF(PatientData[[#This Row],[Age]]&lt;=60,"51-60",IF(PatientData[[#This Row],[Age]]&lt;=70,"61-70",IF(PatientData[[#This Row],[Age]]&lt;=80,"71-80","80+"))))))</f>
        <v>71-80</v>
      </c>
    </row>
    <row r="5417" spans="1:13" x14ac:dyDescent="0.25">
      <c r="A5417" t="s">
        <v>5441</v>
      </c>
      <c r="B5417">
        <v>61</v>
      </c>
      <c r="C5417" t="s">
        <v>13</v>
      </c>
      <c r="D5417">
        <v>155</v>
      </c>
      <c r="E5417">
        <v>240.888101786856</v>
      </c>
      <c r="F5417">
        <v>26.319998379048201</v>
      </c>
      <c r="G5417" t="s">
        <v>18</v>
      </c>
      <c r="H5417" t="s">
        <v>19</v>
      </c>
      <c r="I5417" t="s">
        <v>15</v>
      </c>
      <c r="J5417">
        <v>0</v>
      </c>
      <c r="K5417">
        <v>9864.57</v>
      </c>
      <c r="L5417" t="s">
        <v>16</v>
      </c>
      <c r="M5417" t="str">
        <f>IF(PatientData[[#This Row],[Age]]&lt;=30,"18-30",IF(PatientData[[#This Row],[Age]]&lt;=40,"31-40",IF(PatientData[[#This Row],[Age]]&lt;=50,"41-50",IF(PatientData[[#This Row],[Age]]&lt;=60,"51-60",IF(PatientData[[#This Row],[Age]]&lt;=70,"61-70",IF(PatientData[[#This Row],[Age]]&lt;=80,"71-80","80+"))))))</f>
        <v>61-70</v>
      </c>
    </row>
    <row r="5418" spans="1:13" x14ac:dyDescent="0.25">
      <c r="A5418" t="s">
        <v>5442</v>
      </c>
      <c r="B5418">
        <v>60</v>
      </c>
      <c r="C5418" t="s">
        <v>13</v>
      </c>
      <c r="D5418">
        <v>146</v>
      </c>
      <c r="E5418">
        <v>243.851844277661</v>
      </c>
      <c r="F5418">
        <v>24.4156227001479</v>
      </c>
      <c r="G5418" t="s">
        <v>18</v>
      </c>
      <c r="H5418" t="s">
        <v>19</v>
      </c>
      <c r="I5418" t="s">
        <v>26</v>
      </c>
      <c r="J5418">
        <v>1</v>
      </c>
      <c r="K5418">
        <v>13115.51</v>
      </c>
      <c r="L5418" t="s">
        <v>23</v>
      </c>
      <c r="M5418" t="str">
        <f>IF(PatientData[[#This Row],[Age]]&lt;=30,"18-30",IF(PatientData[[#This Row],[Age]]&lt;=40,"31-40",IF(PatientData[[#This Row],[Age]]&lt;=50,"41-50",IF(PatientData[[#This Row],[Age]]&lt;=60,"51-60",IF(PatientData[[#This Row],[Age]]&lt;=70,"61-70",IF(PatientData[[#This Row],[Age]]&lt;=80,"71-80","80+"))))))</f>
        <v>51-60</v>
      </c>
    </row>
    <row r="5419" spans="1:13" x14ac:dyDescent="0.25">
      <c r="A5419" t="s">
        <v>5443</v>
      </c>
      <c r="B5419">
        <v>60</v>
      </c>
      <c r="C5419" t="s">
        <v>25</v>
      </c>
      <c r="D5419">
        <v>130</v>
      </c>
      <c r="E5419">
        <v>170.55028863000999</v>
      </c>
      <c r="F5419">
        <v>25.6049853266924</v>
      </c>
      <c r="G5419" t="s">
        <v>18</v>
      </c>
      <c r="H5419" t="s">
        <v>19</v>
      </c>
      <c r="I5419" t="s">
        <v>28</v>
      </c>
      <c r="J5419">
        <v>2</v>
      </c>
      <c r="K5419">
        <v>5151.37</v>
      </c>
      <c r="L5419" t="s">
        <v>43</v>
      </c>
      <c r="M5419" t="str">
        <f>IF(PatientData[[#This Row],[Age]]&lt;=30,"18-30",IF(PatientData[[#This Row],[Age]]&lt;=40,"31-40",IF(PatientData[[#This Row],[Age]]&lt;=50,"41-50",IF(PatientData[[#This Row],[Age]]&lt;=60,"51-60",IF(PatientData[[#This Row],[Age]]&lt;=70,"61-70",IF(PatientData[[#This Row],[Age]]&lt;=80,"71-80","80+"))))))</f>
        <v>51-60</v>
      </c>
    </row>
    <row r="5420" spans="1:13" x14ac:dyDescent="0.25">
      <c r="A5420" t="s">
        <v>5444</v>
      </c>
      <c r="B5420">
        <v>74</v>
      </c>
      <c r="C5420" t="s">
        <v>25</v>
      </c>
      <c r="D5420">
        <v>157</v>
      </c>
      <c r="E5420">
        <v>260.68086086406402</v>
      </c>
      <c r="F5420">
        <v>20.663732936909302</v>
      </c>
      <c r="G5420" t="s">
        <v>18</v>
      </c>
      <c r="H5420" t="s">
        <v>19</v>
      </c>
      <c r="I5420" t="s">
        <v>15</v>
      </c>
      <c r="J5420">
        <v>5</v>
      </c>
      <c r="K5420">
        <v>16097.79</v>
      </c>
      <c r="L5420" t="s">
        <v>23</v>
      </c>
      <c r="M5420" t="str">
        <f>IF(PatientData[[#This Row],[Age]]&lt;=30,"18-30",IF(PatientData[[#This Row],[Age]]&lt;=40,"31-40",IF(PatientData[[#This Row],[Age]]&lt;=50,"41-50",IF(PatientData[[#This Row],[Age]]&lt;=60,"51-60",IF(PatientData[[#This Row],[Age]]&lt;=70,"61-70",IF(PatientData[[#This Row],[Age]]&lt;=80,"71-80","80+"))))))</f>
        <v>71-80</v>
      </c>
    </row>
    <row r="5421" spans="1:13" x14ac:dyDescent="0.25">
      <c r="A5421" t="s">
        <v>5445</v>
      </c>
      <c r="B5421">
        <v>58</v>
      </c>
      <c r="C5421" t="s">
        <v>13</v>
      </c>
      <c r="D5421">
        <v>118</v>
      </c>
      <c r="E5421">
        <v>204.32467881516101</v>
      </c>
      <c r="F5421">
        <v>22.122447068497401</v>
      </c>
      <c r="G5421" t="s">
        <v>14</v>
      </c>
      <c r="H5421" t="s">
        <v>19</v>
      </c>
      <c r="I5421" t="s">
        <v>28</v>
      </c>
      <c r="J5421">
        <v>1</v>
      </c>
      <c r="K5421">
        <v>2841.34</v>
      </c>
      <c r="L5421" t="s">
        <v>43</v>
      </c>
      <c r="M5421" t="str">
        <f>IF(PatientData[[#This Row],[Age]]&lt;=30,"18-30",IF(PatientData[[#This Row],[Age]]&lt;=40,"31-40",IF(PatientData[[#This Row],[Age]]&lt;=50,"41-50",IF(PatientData[[#This Row],[Age]]&lt;=60,"51-60",IF(PatientData[[#This Row],[Age]]&lt;=70,"61-70",IF(PatientData[[#This Row],[Age]]&lt;=80,"71-80","80+"))))))</f>
        <v>51-60</v>
      </c>
    </row>
    <row r="5422" spans="1:13" x14ac:dyDescent="0.25">
      <c r="A5422" t="s">
        <v>5446</v>
      </c>
      <c r="B5422">
        <v>54</v>
      </c>
      <c r="C5422" t="s">
        <v>25</v>
      </c>
      <c r="D5422" t="s">
        <v>10051</v>
      </c>
      <c r="E5422">
        <v>284.25860925923701</v>
      </c>
      <c r="F5422">
        <v>29.551957227046401</v>
      </c>
      <c r="G5422" t="s">
        <v>14</v>
      </c>
      <c r="H5422" t="s">
        <v>19</v>
      </c>
      <c r="I5422" t="s">
        <v>28</v>
      </c>
      <c r="J5422">
        <v>1</v>
      </c>
      <c r="K5422">
        <v>4627.2299999999996</v>
      </c>
      <c r="L5422" t="s">
        <v>16</v>
      </c>
      <c r="M5422" t="str">
        <f>IF(PatientData[[#This Row],[Age]]&lt;=30,"18-30",IF(PatientData[[#This Row],[Age]]&lt;=40,"31-40",IF(PatientData[[#This Row],[Age]]&lt;=50,"41-50",IF(PatientData[[#This Row],[Age]]&lt;=60,"51-60",IF(PatientData[[#This Row],[Age]]&lt;=70,"61-70",IF(PatientData[[#This Row],[Age]]&lt;=80,"71-80","80+"))))))</f>
        <v>51-60</v>
      </c>
    </row>
    <row r="5423" spans="1:13" x14ac:dyDescent="0.25">
      <c r="A5423" t="s">
        <v>5447</v>
      </c>
      <c r="B5423">
        <v>79</v>
      </c>
      <c r="C5423" t="s">
        <v>13</v>
      </c>
      <c r="D5423">
        <v>163</v>
      </c>
      <c r="E5423">
        <v>272.32098664409301</v>
      </c>
      <c r="F5423">
        <v>29.893568749182599</v>
      </c>
      <c r="G5423" t="s">
        <v>18</v>
      </c>
      <c r="H5423" t="s">
        <v>19</v>
      </c>
      <c r="I5423" t="s">
        <v>26</v>
      </c>
      <c r="J5423">
        <v>0</v>
      </c>
      <c r="K5423">
        <v>14239.2</v>
      </c>
      <c r="L5423" t="s">
        <v>20</v>
      </c>
      <c r="M5423" t="str">
        <f>IF(PatientData[[#This Row],[Age]]&lt;=30,"18-30",IF(PatientData[[#This Row],[Age]]&lt;=40,"31-40",IF(PatientData[[#This Row],[Age]]&lt;=50,"41-50",IF(PatientData[[#This Row],[Age]]&lt;=60,"51-60",IF(PatientData[[#This Row],[Age]]&lt;=70,"61-70",IF(PatientData[[#This Row],[Age]]&lt;=80,"71-80","80+"))))))</f>
        <v>71-80</v>
      </c>
    </row>
    <row r="5424" spans="1:13" x14ac:dyDescent="0.25">
      <c r="A5424" t="s">
        <v>5448</v>
      </c>
      <c r="B5424">
        <v>70</v>
      </c>
      <c r="C5424" t="s">
        <v>25</v>
      </c>
      <c r="D5424">
        <v>137</v>
      </c>
      <c r="E5424">
        <v>187.32377014517999</v>
      </c>
      <c r="F5424">
        <v>31.210470334789601</v>
      </c>
      <c r="G5424" t="s">
        <v>10051</v>
      </c>
      <c r="H5424" t="s">
        <v>19</v>
      </c>
      <c r="I5424" t="s">
        <v>15</v>
      </c>
      <c r="J5424">
        <v>9</v>
      </c>
      <c r="K5424">
        <v>12808.77</v>
      </c>
      <c r="L5424" t="s">
        <v>10051</v>
      </c>
      <c r="M5424" t="str">
        <f>IF(PatientData[[#This Row],[Age]]&lt;=30,"18-30",IF(PatientData[[#This Row],[Age]]&lt;=40,"31-40",IF(PatientData[[#This Row],[Age]]&lt;=50,"41-50",IF(PatientData[[#This Row],[Age]]&lt;=60,"51-60",IF(PatientData[[#This Row],[Age]]&lt;=70,"61-70",IF(PatientData[[#This Row],[Age]]&lt;=80,"71-80","80+"))))))</f>
        <v>61-70</v>
      </c>
    </row>
    <row r="5425" spans="1:13" x14ac:dyDescent="0.25">
      <c r="A5425" t="s">
        <v>5449</v>
      </c>
      <c r="B5425">
        <v>95</v>
      </c>
      <c r="C5425" t="s">
        <v>25</v>
      </c>
      <c r="D5425">
        <v>122</v>
      </c>
      <c r="E5425">
        <v>175.86380856086899</v>
      </c>
      <c r="F5425">
        <v>27.497670011300201</v>
      </c>
      <c r="G5425" t="s">
        <v>18</v>
      </c>
      <c r="H5425" t="s">
        <v>22</v>
      </c>
      <c r="I5425" t="s">
        <v>26</v>
      </c>
      <c r="J5425">
        <v>3</v>
      </c>
      <c r="K5425">
        <v>18768.63</v>
      </c>
      <c r="L5425" t="s">
        <v>43</v>
      </c>
      <c r="M5425" t="str">
        <f>IF(PatientData[[#This Row],[Age]]&lt;=30,"18-30",IF(PatientData[[#This Row],[Age]]&lt;=40,"31-40",IF(PatientData[[#This Row],[Age]]&lt;=50,"41-50",IF(PatientData[[#This Row],[Age]]&lt;=60,"51-60",IF(PatientData[[#This Row],[Age]]&lt;=70,"61-70",IF(PatientData[[#This Row],[Age]]&lt;=80,"71-80","80+"))))))</f>
        <v>80+</v>
      </c>
    </row>
    <row r="5426" spans="1:13" x14ac:dyDescent="0.25">
      <c r="A5426" t="s">
        <v>5450</v>
      </c>
      <c r="B5426">
        <v>55</v>
      </c>
      <c r="C5426" t="s">
        <v>25</v>
      </c>
      <c r="D5426">
        <v>132</v>
      </c>
      <c r="E5426">
        <v>147.48849102612201</v>
      </c>
      <c r="F5426">
        <v>28.313204851064299</v>
      </c>
      <c r="G5426" t="s">
        <v>14</v>
      </c>
      <c r="H5426" t="s">
        <v>22</v>
      </c>
      <c r="I5426" t="s">
        <v>15</v>
      </c>
      <c r="J5426">
        <v>1</v>
      </c>
      <c r="K5426">
        <v>4799.01</v>
      </c>
      <c r="L5426" t="s">
        <v>23</v>
      </c>
      <c r="M5426" t="str">
        <f>IF(PatientData[[#This Row],[Age]]&lt;=30,"18-30",IF(PatientData[[#This Row],[Age]]&lt;=40,"31-40",IF(PatientData[[#This Row],[Age]]&lt;=50,"41-50",IF(PatientData[[#This Row],[Age]]&lt;=60,"51-60",IF(PatientData[[#This Row],[Age]]&lt;=70,"61-70",IF(PatientData[[#This Row],[Age]]&lt;=80,"71-80","80+"))))))</f>
        <v>51-60</v>
      </c>
    </row>
    <row r="5427" spans="1:13" x14ac:dyDescent="0.25">
      <c r="A5427" t="s">
        <v>5451</v>
      </c>
      <c r="B5427">
        <v>46</v>
      </c>
      <c r="C5427" t="s">
        <v>13</v>
      </c>
      <c r="D5427">
        <v>117</v>
      </c>
      <c r="E5427">
        <v>202.810133462241</v>
      </c>
      <c r="F5427">
        <v>22.294416274629899</v>
      </c>
      <c r="G5427" t="s">
        <v>14</v>
      </c>
      <c r="H5427" t="s">
        <v>22</v>
      </c>
      <c r="I5427" t="s">
        <v>28</v>
      </c>
      <c r="J5427">
        <v>4</v>
      </c>
      <c r="K5427">
        <v>3912.83</v>
      </c>
      <c r="L5427" t="s">
        <v>16</v>
      </c>
      <c r="M5427" t="str">
        <f>IF(PatientData[[#This Row],[Age]]&lt;=30,"18-30",IF(PatientData[[#This Row],[Age]]&lt;=40,"31-40",IF(PatientData[[#This Row],[Age]]&lt;=50,"41-50",IF(PatientData[[#This Row],[Age]]&lt;=60,"51-60",IF(PatientData[[#This Row],[Age]]&lt;=70,"61-70",IF(PatientData[[#This Row],[Age]]&lt;=80,"71-80","80+"))))))</f>
        <v>41-50</v>
      </c>
    </row>
    <row r="5428" spans="1:13" x14ac:dyDescent="0.25">
      <c r="A5428" t="s">
        <v>5452</v>
      </c>
      <c r="B5428">
        <v>19</v>
      </c>
      <c r="C5428" t="s">
        <v>13</v>
      </c>
      <c r="D5428">
        <v>161</v>
      </c>
      <c r="E5428">
        <v>282.10890422629598</v>
      </c>
      <c r="F5428">
        <v>24.893213501306999</v>
      </c>
      <c r="G5428" t="s">
        <v>18</v>
      </c>
      <c r="H5428" t="s">
        <v>22</v>
      </c>
      <c r="I5428" t="s">
        <v>15</v>
      </c>
      <c r="J5428" t="s">
        <v>10051</v>
      </c>
      <c r="K5428">
        <v>8460.15</v>
      </c>
      <c r="L5428" t="s">
        <v>16</v>
      </c>
      <c r="M5428" t="str">
        <f>IF(PatientData[[#This Row],[Age]]&lt;=30,"18-30",IF(PatientData[[#This Row],[Age]]&lt;=40,"31-40",IF(PatientData[[#This Row],[Age]]&lt;=50,"41-50",IF(PatientData[[#This Row],[Age]]&lt;=60,"51-60",IF(PatientData[[#This Row],[Age]]&lt;=70,"61-70",IF(PatientData[[#This Row],[Age]]&lt;=80,"71-80","80+"))))))</f>
        <v>18-30</v>
      </c>
    </row>
    <row r="5429" spans="1:13" x14ac:dyDescent="0.25">
      <c r="A5429" t="s">
        <v>5453</v>
      </c>
      <c r="B5429">
        <v>29</v>
      </c>
      <c r="C5429" t="s">
        <v>25</v>
      </c>
      <c r="D5429">
        <v>143</v>
      </c>
      <c r="E5429">
        <v>201.39870641919401</v>
      </c>
      <c r="F5429">
        <v>27.311809821349598</v>
      </c>
      <c r="G5429" t="s">
        <v>36</v>
      </c>
      <c r="H5429" t="s">
        <v>19</v>
      </c>
      <c r="I5429" t="s">
        <v>15</v>
      </c>
      <c r="J5429">
        <v>5</v>
      </c>
      <c r="K5429">
        <v>8758.48</v>
      </c>
      <c r="L5429" t="s">
        <v>16</v>
      </c>
      <c r="M5429" t="str">
        <f>IF(PatientData[[#This Row],[Age]]&lt;=30,"18-30",IF(PatientData[[#This Row],[Age]]&lt;=40,"31-40",IF(PatientData[[#This Row],[Age]]&lt;=50,"41-50",IF(PatientData[[#This Row],[Age]]&lt;=60,"51-60",IF(PatientData[[#This Row],[Age]]&lt;=70,"61-70",IF(PatientData[[#This Row],[Age]]&lt;=80,"71-80","80+"))))))</f>
        <v>18-30</v>
      </c>
    </row>
    <row r="5430" spans="1:13" x14ac:dyDescent="0.25">
      <c r="A5430" t="s">
        <v>5454</v>
      </c>
      <c r="B5430">
        <v>45</v>
      </c>
      <c r="C5430" t="s">
        <v>25</v>
      </c>
      <c r="D5430">
        <v>151</v>
      </c>
      <c r="E5430">
        <v>240.62736216278799</v>
      </c>
      <c r="F5430">
        <v>28.5048269615368</v>
      </c>
      <c r="G5430" t="s">
        <v>18</v>
      </c>
      <c r="H5430" t="s">
        <v>22</v>
      </c>
      <c r="I5430" t="s">
        <v>15</v>
      </c>
      <c r="J5430">
        <v>4</v>
      </c>
      <c r="K5430">
        <v>7686.43</v>
      </c>
      <c r="L5430" t="s">
        <v>23</v>
      </c>
      <c r="M5430" t="str">
        <f>IF(PatientData[[#This Row],[Age]]&lt;=30,"18-30",IF(PatientData[[#This Row],[Age]]&lt;=40,"31-40",IF(PatientData[[#This Row],[Age]]&lt;=50,"41-50",IF(PatientData[[#This Row],[Age]]&lt;=60,"51-60",IF(PatientData[[#This Row],[Age]]&lt;=70,"61-70",IF(PatientData[[#This Row],[Age]]&lt;=80,"71-80","80+"))))))</f>
        <v>41-50</v>
      </c>
    </row>
    <row r="5431" spans="1:13" x14ac:dyDescent="0.25">
      <c r="A5431" t="s">
        <v>5455</v>
      </c>
      <c r="B5431">
        <v>72</v>
      </c>
      <c r="C5431" t="s">
        <v>13</v>
      </c>
      <c r="D5431">
        <v>115</v>
      </c>
      <c r="E5431">
        <v>224.39030423973401</v>
      </c>
      <c r="F5431">
        <v>36.49282729342</v>
      </c>
      <c r="G5431" t="s">
        <v>18</v>
      </c>
      <c r="H5431" t="s">
        <v>22</v>
      </c>
      <c r="I5431" t="s">
        <v>26</v>
      </c>
      <c r="J5431">
        <v>3</v>
      </c>
      <c r="K5431">
        <v>5075.05</v>
      </c>
      <c r="L5431" t="s">
        <v>16</v>
      </c>
      <c r="M5431" t="str">
        <f>IF(PatientData[[#This Row],[Age]]&lt;=30,"18-30",IF(PatientData[[#This Row],[Age]]&lt;=40,"31-40",IF(PatientData[[#This Row],[Age]]&lt;=50,"41-50",IF(PatientData[[#This Row],[Age]]&lt;=60,"51-60",IF(PatientData[[#This Row],[Age]]&lt;=70,"61-70",IF(PatientData[[#This Row],[Age]]&lt;=80,"71-80","80+"))))))</f>
        <v>71-80</v>
      </c>
    </row>
    <row r="5432" spans="1:13" x14ac:dyDescent="0.25">
      <c r="A5432" t="s">
        <v>5456</v>
      </c>
      <c r="B5432">
        <v>55</v>
      </c>
      <c r="C5432" t="s">
        <v>13</v>
      </c>
      <c r="D5432">
        <v>127</v>
      </c>
      <c r="E5432">
        <v>242.66382937959901</v>
      </c>
      <c r="F5432">
        <v>29.5601512828915</v>
      </c>
      <c r="G5432" t="s">
        <v>36</v>
      </c>
      <c r="H5432" t="s">
        <v>19</v>
      </c>
      <c r="I5432" t="s">
        <v>26</v>
      </c>
      <c r="J5432">
        <v>3</v>
      </c>
      <c r="K5432">
        <v>12624.84</v>
      </c>
      <c r="L5432" t="s">
        <v>23</v>
      </c>
      <c r="M5432" t="str">
        <f>IF(PatientData[[#This Row],[Age]]&lt;=30,"18-30",IF(PatientData[[#This Row],[Age]]&lt;=40,"31-40",IF(PatientData[[#This Row],[Age]]&lt;=50,"41-50",IF(PatientData[[#This Row],[Age]]&lt;=60,"51-60",IF(PatientData[[#This Row],[Age]]&lt;=70,"61-70",IF(PatientData[[#This Row],[Age]]&lt;=80,"71-80","80+"))))))</f>
        <v>51-60</v>
      </c>
    </row>
    <row r="5433" spans="1:13" x14ac:dyDescent="0.25">
      <c r="A5433" t="s">
        <v>5457</v>
      </c>
      <c r="B5433">
        <v>42</v>
      </c>
      <c r="C5433" t="s">
        <v>13</v>
      </c>
      <c r="D5433">
        <v>146</v>
      </c>
      <c r="E5433">
        <v>280.33892960481597</v>
      </c>
      <c r="F5433">
        <v>25.1880772992711</v>
      </c>
      <c r="G5433" t="s">
        <v>18</v>
      </c>
      <c r="H5433" t="s">
        <v>22</v>
      </c>
      <c r="I5433" t="s">
        <v>26</v>
      </c>
      <c r="J5433">
        <v>2</v>
      </c>
      <c r="K5433">
        <v>27794.41</v>
      </c>
      <c r="L5433" t="s">
        <v>16</v>
      </c>
      <c r="M5433" t="str">
        <f>IF(PatientData[[#This Row],[Age]]&lt;=30,"18-30",IF(PatientData[[#This Row],[Age]]&lt;=40,"31-40",IF(PatientData[[#This Row],[Age]]&lt;=50,"41-50",IF(PatientData[[#This Row],[Age]]&lt;=60,"51-60",IF(PatientData[[#This Row],[Age]]&lt;=70,"61-70",IF(PatientData[[#This Row],[Age]]&lt;=80,"71-80","80+"))))))</f>
        <v>41-50</v>
      </c>
    </row>
    <row r="5434" spans="1:13" x14ac:dyDescent="0.25">
      <c r="A5434" t="s">
        <v>5458</v>
      </c>
      <c r="B5434">
        <v>57</v>
      </c>
      <c r="C5434" t="s">
        <v>13</v>
      </c>
      <c r="D5434">
        <v>115</v>
      </c>
      <c r="E5434">
        <v>141.11553019041099</v>
      </c>
      <c r="F5434">
        <v>31.507582571408101</v>
      </c>
      <c r="G5434" t="s">
        <v>18</v>
      </c>
      <c r="H5434" t="s">
        <v>19</v>
      </c>
      <c r="I5434" t="s">
        <v>15</v>
      </c>
      <c r="J5434">
        <v>4</v>
      </c>
      <c r="K5434">
        <v>9159.5300000000007</v>
      </c>
      <c r="L5434" t="s">
        <v>20</v>
      </c>
      <c r="M5434" t="str">
        <f>IF(PatientData[[#This Row],[Age]]&lt;=30,"18-30",IF(PatientData[[#This Row],[Age]]&lt;=40,"31-40",IF(PatientData[[#This Row],[Age]]&lt;=50,"41-50",IF(PatientData[[#This Row],[Age]]&lt;=60,"51-60",IF(PatientData[[#This Row],[Age]]&lt;=70,"61-70",IF(PatientData[[#This Row],[Age]]&lt;=80,"71-80","80+"))))))</f>
        <v>51-60</v>
      </c>
    </row>
    <row r="5435" spans="1:13" x14ac:dyDescent="0.25">
      <c r="A5435" t="s">
        <v>5459</v>
      </c>
      <c r="B5435">
        <v>65</v>
      </c>
      <c r="C5435" t="s">
        <v>25</v>
      </c>
      <c r="D5435">
        <v>120</v>
      </c>
      <c r="E5435">
        <v>157.35515665786599</v>
      </c>
      <c r="F5435">
        <v>29.005366251266601</v>
      </c>
      <c r="G5435" t="s">
        <v>18</v>
      </c>
      <c r="H5435" t="s">
        <v>19</v>
      </c>
      <c r="I5435" t="s">
        <v>15</v>
      </c>
      <c r="J5435">
        <v>2</v>
      </c>
      <c r="K5435">
        <v>12173</v>
      </c>
      <c r="L5435" t="s">
        <v>16</v>
      </c>
      <c r="M5435" t="str">
        <f>IF(PatientData[[#This Row],[Age]]&lt;=30,"18-30",IF(PatientData[[#This Row],[Age]]&lt;=40,"31-40",IF(PatientData[[#This Row],[Age]]&lt;=50,"41-50",IF(PatientData[[#This Row],[Age]]&lt;=60,"51-60",IF(PatientData[[#This Row],[Age]]&lt;=70,"61-70",IF(PatientData[[#This Row],[Age]]&lt;=80,"71-80","80+"))))))</f>
        <v>61-70</v>
      </c>
    </row>
    <row r="5436" spans="1:13" x14ac:dyDescent="0.25">
      <c r="A5436" t="s">
        <v>5460</v>
      </c>
      <c r="B5436">
        <v>67</v>
      </c>
      <c r="C5436" t="s">
        <v>13</v>
      </c>
      <c r="D5436">
        <v>146</v>
      </c>
      <c r="E5436">
        <v>210.99202283267101</v>
      </c>
      <c r="F5436">
        <v>24.879606931143002</v>
      </c>
      <c r="G5436" t="s">
        <v>36</v>
      </c>
      <c r="H5436" t="s">
        <v>19</v>
      </c>
      <c r="I5436" t="s">
        <v>26</v>
      </c>
      <c r="J5436">
        <v>2</v>
      </c>
      <c r="K5436">
        <v>25346.66</v>
      </c>
      <c r="L5436" t="s">
        <v>23</v>
      </c>
      <c r="M5436" t="str">
        <f>IF(PatientData[[#This Row],[Age]]&lt;=30,"18-30",IF(PatientData[[#This Row],[Age]]&lt;=40,"31-40",IF(PatientData[[#This Row],[Age]]&lt;=50,"41-50",IF(PatientData[[#This Row],[Age]]&lt;=60,"51-60",IF(PatientData[[#This Row],[Age]]&lt;=70,"61-70",IF(PatientData[[#This Row],[Age]]&lt;=80,"71-80","80+"))))))</f>
        <v>61-70</v>
      </c>
    </row>
    <row r="5437" spans="1:13" x14ac:dyDescent="0.25">
      <c r="A5437" t="s">
        <v>5461</v>
      </c>
      <c r="B5437">
        <v>50</v>
      </c>
      <c r="C5437" t="s">
        <v>25</v>
      </c>
      <c r="D5437">
        <v>166</v>
      </c>
      <c r="E5437">
        <v>197.88919947093399</v>
      </c>
      <c r="F5437">
        <v>32.0413006042738</v>
      </c>
      <c r="G5437" t="s">
        <v>14</v>
      </c>
      <c r="H5437" t="s">
        <v>22</v>
      </c>
      <c r="I5437" t="s">
        <v>15</v>
      </c>
      <c r="J5437">
        <v>6</v>
      </c>
      <c r="K5437">
        <v>18863.419999999998</v>
      </c>
      <c r="L5437" t="s">
        <v>16</v>
      </c>
      <c r="M5437" t="str">
        <f>IF(PatientData[[#This Row],[Age]]&lt;=30,"18-30",IF(PatientData[[#This Row],[Age]]&lt;=40,"31-40",IF(PatientData[[#This Row],[Age]]&lt;=50,"41-50",IF(PatientData[[#This Row],[Age]]&lt;=60,"51-60",IF(PatientData[[#This Row],[Age]]&lt;=70,"61-70",IF(PatientData[[#This Row],[Age]]&lt;=80,"71-80","80+"))))))</f>
        <v>41-50</v>
      </c>
    </row>
    <row r="5438" spans="1:13" x14ac:dyDescent="0.25">
      <c r="A5438" t="s">
        <v>5462</v>
      </c>
      <c r="B5438">
        <v>78</v>
      </c>
      <c r="C5438" t="s">
        <v>25</v>
      </c>
      <c r="D5438">
        <v>112</v>
      </c>
      <c r="E5438">
        <v>232.98591619679399</v>
      </c>
      <c r="F5438">
        <v>24.834728379305801</v>
      </c>
      <c r="G5438" t="s">
        <v>36</v>
      </c>
      <c r="H5438" t="s">
        <v>19</v>
      </c>
      <c r="I5438" t="s">
        <v>26</v>
      </c>
      <c r="J5438">
        <v>2</v>
      </c>
      <c r="K5438">
        <v>7364.4</v>
      </c>
      <c r="L5438" t="s">
        <v>23</v>
      </c>
      <c r="M5438" t="str">
        <f>IF(PatientData[[#This Row],[Age]]&lt;=30,"18-30",IF(PatientData[[#This Row],[Age]]&lt;=40,"31-40",IF(PatientData[[#This Row],[Age]]&lt;=50,"41-50",IF(PatientData[[#This Row],[Age]]&lt;=60,"51-60",IF(PatientData[[#This Row],[Age]]&lt;=70,"61-70",IF(PatientData[[#This Row],[Age]]&lt;=80,"71-80","80+"))))))</f>
        <v>71-80</v>
      </c>
    </row>
    <row r="5439" spans="1:13" x14ac:dyDescent="0.25">
      <c r="A5439" t="s">
        <v>5463</v>
      </c>
      <c r="B5439">
        <v>47</v>
      </c>
      <c r="C5439" t="s">
        <v>13</v>
      </c>
      <c r="D5439">
        <v>134</v>
      </c>
      <c r="E5439">
        <v>181.68774259464999</v>
      </c>
      <c r="F5439">
        <v>27.273299855673699</v>
      </c>
      <c r="G5439" t="s">
        <v>36</v>
      </c>
      <c r="H5439" t="s">
        <v>19</v>
      </c>
      <c r="I5439" t="s">
        <v>26</v>
      </c>
      <c r="J5439">
        <v>5</v>
      </c>
      <c r="K5439">
        <v>17966.03</v>
      </c>
      <c r="L5439" t="s">
        <v>16</v>
      </c>
      <c r="M5439" t="str">
        <f>IF(PatientData[[#This Row],[Age]]&lt;=30,"18-30",IF(PatientData[[#This Row],[Age]]&lt;=40,"31-40",IF(PatientData[[#This Row],[Age]]&lt;=50,"41-50",IF(PatientData[[#This Row],[Age]]&lt;=60,"51-60",IF(PatientData[[#This Row],[Age]]&lt;=70,"61-70",IF(PatientData[[#This Row],[Age]]&lt;=80,"71-80","80+"))))))</f>
        <v>41-50</v>
      </c>
    </row>
    <row r="5440" spans="1:13" x14ac:dyDescent="0.25">
      <c r="A5440" t="s">
        <v>5464</v>
      </c>
      <c r="B5440">
        <v>68</v>
      </c>
      <c r="C5440" t="s">
        <v>25</v>
      </c>
      <c r="D5440">
        <v>117</v>
      </c>
      <c r="E5440">
        <v>238.16631620767399</v>
      </c>
      <c r="F5440">
        <v>31.1950795547884</v>
      </c>
      <c r="G5440" t="s">
        <v>18</v>
      </c>
      <c r="H5440" t="s">
        <v>22</v>
      </c>
      <c r="I5440" t="s">
        <v>26</v>
      </c>
      <c r="J5440">
        <v>4</v>
      </c>
      <c r="K5440">
        <v>19794.71</v>
      </c>
      <c r="L5440" t="s">
        <v>23</v>
      </c>
      <c r="M5440" t="str">
        <f>IF(PatientData[[#This Row],[Age]]&lt;=30,"18-30",IF(PatientData[[#This Row],[Age]]&lt;=40,"31-40",IF(PatientData[[#This Row],[Age]]&lt;=50,"41-50",IF(PatientData[[#This Row],[Age]]&lt;=60,"51-60",IF(PatientData[[#This Row],[Age]]&lt;=70,"61-70",IF(PatientData[[#This Row],[Age]]&lt;=80,"71-80","80+"))))))</f>
        <v>61-70</v>
      </c>
    </row>
    <row r="5441" spans="1:13" x14ac:dyDescent="0.25">
      <c r="A5441" t="s">
        <v>5465</v>
      </c>
      <c r="B5441">
        <v>57</v>
      </c>
      <c r="C5441" t="s">
        <v>13</v>
      </c>
      <c r="D5441">
        <v>174</v>
      </c>
      <c r="E5441">
        <v>159.22323414649199</v>
      </c>
      <c r="F5441">
        <v>29.599525077717601</v>
      </c>
      <c r="G5441" t="s">
        <v>14</v>
      </c>
      <c r="H5441" t="s">
        <v>10051</v>
      </c>
      <c r="I5441" t="s">
        <v>15</v>
      </c>
      <c r="J5441">
        <v>2</v>
      </c>
      <c r="K5441">
        <v>9299.5499999999993</v>
      </c>
      <c r="L5441" t="s">
        <v>16</v>
      </c>
      <c r="M5441" t="str">
        <f>IF(PatientData[[#This Row],[Age]]&lt;=30,"18-30",IF(PatientData[[#This Row],[Age]]&lt;=40,"31-40",IF(PatientData[[#This Row],[Age]]&lt;=50,"41-50",IF(PatientData[[#This Row],[Age]]&lt;=60,"51-60",IF(PatientData[[#This Row],[Age]]&lt;=70,"61-70",IF(PatientData[[#This Row],[Age]]&lt;=80,"71-80","80+"))))))</f>
        <v>51-60</v>
      </c>
    </row>
    <row r="5442" spans="1:13" x14ac:dyDescent="0.25">
      <c r="A5442" t="s">
        <v>5466</v>
      </c>
      <c r="B5442">
        <v>46</v>
      </c>
      <c r="C5442" t="s">
        <v>25</v>
      </c>
      <c r="D5442">
        <v>104</v>
      </c>
      <c r="E5442">
        <v>210.88236856309001</v>
      </c>
      <c r="F5442">
        <v>21.9702165371612</v>
      </c>
      <c r="G5442" t="s">
        <v>14</v>
      </c>
      <c r="H5442" t="s">
        <v>19</v>
      </c>
      <c r="I5442" t="s">
        <v>28</v>
      </c>
      <c r="J5442">
        <v>2</v>
      </c>
      <c r="K5442">
        <v>2509.0500000000002</v>
      </c>
      <c r="L5442" t="s">
        <v>20</v>
      </c>
      <c r="M5442" t="str">
        <f>IF(PatientData[[#This Row],[Age]]&lt;=30,"18-30",IF(PatientData[[#This Row],[Age]]&lt;=40,"31-40",IF(PatientData[[#This Row],[Age]]&lt;=50,"41-50",IF(PatientData[[#This Row],[Age]]&lt;=60,"51-60",IF(PatientData[[#This Row],[Age]]&lt;=70,"61-70",IF(PatientData[[#This Row],[Age]]&lt;=80,"71-80","80+"))))))</f>
        <v>41-50</v>
      </c>
    </row>
    <row r="5443" spans="1:13" x14ac:dyDescent="0.25">
      <c r="A5443" t="s">
        <v>5467</v>
      </c>
      <c r="B5443">
        <v>94</v>
      </c>
      <c r="C5443" t="s">
        <v>13</v>
      </c>
      <c r="D5443">
        <v>97</v>
      </c>
      <c r="E5443">
        <v>265.99748623360199</v>
      </c>
      <c r="F5443">
        <v>24.1875889772097</v>
      </c>
      <c r="G5443" t="s">
        <v>14</v>
      </c>
      <c r="H5443" t="s">
        <v>19</v>
      </c>
      <c r="I5443" t="s">
        <v>26</v>
      </c>
      <c r="J5443">
        <v>4</v>
      </c>
      <c r="K5443">
        <v>17047.37</v>
      </c>
      <c r="L5443" t="s">
        <v>23</v>
      </c>
      <c r="M5443" t="str">
        <f>IF(PatientData[[#This Row],[Age]]&lt;=30,"18-30",IF(PatientData[[#This Row],[Age]]&lt;=40,"31-40",IF(PatientData[[#This Row],[Age]]&lt;=50,"41-50",IF(PatientData[[#This Row],[Age]]&lt;=60,"51-60",IF(PatientData[[#This Row],[Age]]&lt;=70,"61-70",IF(PatientData[[#This Row],[Age]]&lt;=80,"71-80","80+"))))))</f>
        <v>80+</v>
      </c>
    </row>
    <row r="5444" spans="1:13" x14ac:dyDescent="0.25">
      <c r="A5444" t="s">
        <v>5468</v>
      </c>
      <c r="B5444">
        <v>70</v>
      </c>
      <c r="C5444" t="s">
        <v>13</v>
      </c>
      <c r="D5444">
        <v>115</v>
      </c>
      <c r="E5444">
        <v>231.918645539572</v>
      </c>
      <c r="F5444">
        <v>33.7150811841164</v>
      </c>
      <c r="G5444" t="s">
        <v>18</v>
      </c>
      <c r="H5444" t="s">
        <v>22</v>
      </c>
      <c r="I5444" t="s">
        <v>26</v>
      </c>
      <c r="J5444">
        <v>3</v>
      </c>
      <c r="K5444">
        <v>11843.04</v>
      </c>
      <c r="L5444" t="s">
        <v>16</v>
      </c>
      <c r="M5444" t="str">
        <f>IF(PatientData[[#This Row],[Age]]&lt;=30,"18-30",IF(PatientData[[#This Row],[Age]]&lt;=40,"31-40",IF(PatientData[[#This Row],[Age]]&lt;=50,"41-50",IF(PatientData[[#This Row],[Age]]&lt;=60,"51-60",IF(PatientData[[#This Row],[Age]]&lt;=70,"61-70",IF(PatientData[[#This Row],[Age]]&lt;=80,"71-80","80+"))))))</f>
        <v>61-70</v>
      </c>
    </row>
    <row r="5445" spans="1:13" x14ac:dyDescent="0.25">
      <c r="A5445" t="s">
        <v>5469</v>
      </c>
      <c r="B5445">
        <v>69</v>
      </c>
      <c r="C5445" t="s">
        <v>25</v>
      </c>
      <c r="D5445">
        <v>156</v>
      </c>
      <c r="E5445">
        <v>176.87101823236901</v>
      </c>
      <c r="F5445">
        <v>38.219558735619302</v>
      </c>
      <c r="G5445" t="s">
        <v>14</v>
      </c>
      <c r="H5445" t="s">
        <v>19</v>
      </c>
      <c r="I5445" t="s">
        <v>15</v>
      </c>
      <c r="J5445">
        <v>8</v>
      </c>
      <c r="K5445">
        <v>13263.61</v>
      </c>
      <c r="L5445" t="s">
        <v>16</v>
      </c>
      <c r="M5445" t="str">
        <f>IF(PatientData[[#This Row],[Age]]&lt;=30,"18-30",IF(PatientData[[#This Row],[Age]]&lt;=40,"31-40",IF(PatientData[[#This Row],[Age]]&lt;=50,"41-50",IF(PatientData[[#This Row],[Age]]&lt;=60,"51-60",IF(PatientData[[#This Row],[Age]]&lt;=70,"61-70",IF(PatientData[[#This Row],[Age]]&lt;=80,"71-80","80+"))))))</f>
        <v>61-70</v>
      </c>
    </row>
    <row r="5446" spans="1:13" x14ac:dyDescent="0.25">
      <c r="A5446" t="s">
        <v>5470</v>
      </c>
      <c r="B5446">
        <v>52</v>
      </c>
      <c r="C5446" t="s">
        <v>25</v>
      </c>
      <c r="D5446">
        <v>143</v>
      </c>
      <c r="E5446">
        <v>233.98187944658301</v>
      </c>
      <c r="F5446">
        <v>23.731067181436501</v>
      </c>
      <c r="G5446" t="s">
        <v>36</v>
      </c>
      <c r="H5446" t="s">
        <v>22</v>
      </c>
      <c r="I5446" t="s">
        <v>26</v>
      </c>
      <c r="J5446">
        <v>3</v>
      </c>
      <c r="K5446">
        <v>13659.03</v>
      </c>
      <c r="L5446" t="s">
        <v>16</v>
      </c>
      <c r="M5446" t="str">
        <f>IF(PatientData[[#This Row],[Age]]&lt;=30,"18-30",IF(PatientData[[#This Row],[Age]]&lt;=40,"31-40",IF(PatientData[[#This Row],[Age]]&lt;=50,"41-50",IF(PatientData[[#This Row],[Age]]&lt;=60,"51-60",IF(PatientData[[#This Row],[Age]]&lt;=70,"61-70",IF(PatientData[[#This Row],[Age]]&lt;=80,"71-80","80+"))))))</f>
        <v>51-60</v>
      </c>
    </row>
    <row r="5447" spans="1:13" x14ac:dyDescent="0.25">
      <c r="A5447" t="s">
        <v>5471</v>
      </c>
      <c r="B5447">
        <v>75</v>
      </c>
      <c r="C5447" t="s">
        <v>25</v>
      </c>
      <c r="D5447">
        <v>102</v>
      </c>
      <c r="E5447">
        <v>199.00364053036799</v>
      </c>
      <c r="F5447">
        <v>23.024804318755901</v>
      </c>
      <c r="G5447" t="s">
        <v>36</v>
      </c>
      <c r="H5447" t="s">
        <v>19</v>
      </c>
      <c r="I5447" t="s">
        <v>26</v>
      </c>
      <c r="J5447">
        <v>7</v>
      </c>
      <c r="K5447">
        <v>5426.63</v>
      </c>
      <c r="L5447" t="s">
        <v>16</v>
      </c>
      <c r="M5447" t="str">
        <f>IF(PatientData[[#This Row],[Age]]&lt;=30,"18-30",IF(PatientData[[#This Row],[Age]]&lt;=40,"31-40",IF(PatientData[[#This Row],[Age]]&lt;=50,"41-50",IF(PatientData[[#This Row],[Age]]&lt;=60,"51-60",IF(PatientData[[#This Row],[Age]]&lt;=70,"61-70",IF(PatientData[[#This Row],[Age]]&lt;=80,"71-80","80+"))))))</f>
        <v>71-80</v>
      </c>
    </row>
    <row r="5448" spans="1:13" x14ac:dyDescent="0.25">
      <c r="A5448" t="s">
        <v>5472</v>
      </c>
      <c r="B5448">
        <v>18</v>
      </c>
      <c r="C5448" t="s">
        <v>13</v>
      </c>
      <c r="D5448">
        <v>148</v>
      </c>
      <c r="E5448">
        <v>175.90250922726099</v>
      </c>
      <c r="F5448">
        <v>22.524692201207099</v>
      </c>
      <c r="G5448" t="s">
        <v>14</v>
      </c>
      <c r="H5448" t="s">
        <v>10051</v>
      </c>
      <c r="I5448" t="s">
        <v>28</v>
      </c>
      <c r="J5448">
        <v>1</v>
      </c>
      <c r="K5448">
        <v>1825.1</v>
      </c>
      <c r="L5448" t="s">
        <v>20</v>
      </c>
      <c r="M5448" t="str">
        <f>IF(PatientData[[#This Row],[Age]]&lt;=30,"18-30",IF(PatientData[[#This Row],[Age]]&lt;=40,"31-40",IF(PatientData[[#This Row],[Age]]&lt;=50,"41-50",IF(PatientData[[#This Row],[Age]]&lt;=60,"51-60",IF(PatientData[[#This Row],[Age]]&lt;=70,"61-70",IF(PatientData[[#This Row],[Age]]&lt;=80,"71-80","80+"))))))</f>
        <v>18-30</v>
      </c>
    </row>
    <row r="5449" spans="1:13" x14ac:dyDescent="0.25">
      <c r="A5449" t="s">
        <v>5473</v>
      </c>
      <c r="B5449">
        <v>68</v>
      </c>
      <c r="C5449" t="s">
        <v>25</v>
      </c>
      <c r="D5449">
        <v>96</v>
      </c>
      <c r="E5449">
        <v>203.01412933888</v>
      </c>
      <c r="F5449">
        <v>22.051975829625899</v>
      </c>
      <c r="G5449" t="s">
        <v>18</v>
      </c>
      <c r="H5449" t="s">
        <v>19</v>
      </c>
      <c r="I5449" t="s">
        <v>15</v>
      </c>
      <c r="J5449">
        <v>1</v>
      </c>
      <c r="K5449">
        <v>7591.58</v>
      </c>
      <c r="L5449" t="s">
        <v>23</v>
      </c>
      <c r="M5449" t="str">
        <f>IF(PatientData[[#This Row],[Age]]&lt;=30,"18-30",IF(PatientData[[#This Row],[Age]]&lt;=40,"31-40",IF(PatientData[[#This Row],[Age]]&lt;=50,"41-50",IF(PatientData[[#This Row],[Age]]&lt;=60,"51-60",IF(PatientData[[#This Row],[Age]]&lt;=70,"61-70",IF(PatientData[[#This Row],[Age]]&lt;=80,"71-80","80+"))))))</f>
        <v>61-70</v>
      </c>
    </row>
    <row r="5450" spans="1:13" x14ac:dyDescent="0.25">
      <c r="A5450" t="s">
        <v>5474</v>
      </c>
      <c r="B5450">
        <v>71</v>
      </c>
      <c r="C5450" t="s">
        <v>25</v>
      </c>
      <c r="D5450">
        <v>96</v>
      </c>
      <c r="E5450">
        <v>204.832680577378</v>
      </c>
      <c r="F5450">
        <v>29.589040209181402</v>
      </c>
      <c r="G5450" t="s">
        <v>18</v>
      </c>
      <c r="H5450" t="s">
        <v>19</v>
      </c>
      <c r="I5450" t="s">
        <v>15</v>
      </c>
      <c r="J5450">
        <v>3</v>
      </c>
      <c r="K5450">
        <v>3179.51</v>
      </c>
      <c r="L5450" t="s">
        <v>20</v>
      </c>
      <c r="M5450" t="str">
        <f>IF(PatientData[[#This Row],[Age]]&lt;=30,"18-30",IF(PatientData[[#This Row],[Age]]&lt;=40,"31-40",IF(PatientData[[#This Row],[Age]]&lt;=50,"41-50",IF(PatientData[[#This Row],[Age]]&lt;=60,"51-60",IF(PatientData[[#This Row],[Age]]&lt;=70,"61-70",IF(PatientData[[#This Row],[Age]]&lt;=80,"71-80","80+"))))))</f>
        <v>71-80</v>
      </c>
    </row>
    <row r="5451" spans="1:13" x14ac:dyDescent="0.25">
      <c r="A5451" t="s">
        <v>5475</v>
      </c>
      <c r="B5451">
        <v>47</v>
      </c>
      <c r="C5451" t="s">
        <v>25</v>
      </c>
      <c r="D5451">
        <v>111</v>
      </c>
      <c r="E5451">
        <v>231.37929851985999</v>
      </c>
      <c r="F5451">
        <v>29.945598291056601</v>
      </c>
      <c r="G5451" t="s">
        <v>14</v>
      </c>
      <c r="H5451" t="s">
        <v>19</v>
      </c>
      <c r="I5451" t="s">
        <v>15</v>
      </c>
      <c r="J5451">
        <v>5</v>
      </c>
      <c r="K5451">
        <v>11263.24</v>
      </c>
      <c r="L5451" t="s">
        <v>16</v>
      </c>
      <c r="M5451" t="str">
        <f>IF(PatientData[[#This Row],[Age]]&lt;=30,"18-30",IF(PatientData[[#This Row],[Age]]&lt;=40,"31-40",IF(PatientData[[#This Row],[Age]]&lt;=50,"41-50",IF(PatientData[[#This Row],[Age]]&lt;=60,"51-60",IF(PatientData[[#This Row],[Age]]&lt;=70,"61-70",IF(PatientData[[#This Row],[Age]]&lt;=80,"71-80","80+"))))))</f>
        <v>41-50</v>
      </c>
    </row>
    <row r="5452" spans="1:13" x14ac:dyDescent="0.25">
      <c r="A5452" t="s">
        <v>5476</v>
      </c>
      <c r="B5452">
        <v>60</v>
      </c>
      <c r="C5452" t="s">
        <v>25</v>
      </c>
      <c r="D5452">
        <v>143</v>
      </c>
      <c r="E5452">
        <v>239.08955447405401</v>
      </c>
      <c r="F5452">
        <v>29.3218080490647</v>
      </c>
      <c r="G5452" t="s">
        <v>14</v>
      </c>
      <c r="H5452" t="s">
        <v>19</v>
      </c>
      <c r="I5452" t="s">
        <v>10051</v>
      </c>
      <c r="J5452">
        <v>2</v>
      </c>
      <c r="K5452">
        <v>2842.79</v>
      </c>
      <c r="L5452" t="s">
        <v>16</v>
      </c>
      <c r="M5452" t="str">
        <f>IF(PatientData[[#This Row],[Age]]&lt;=30,"18-30",IF(PatientData[[#This Row],[Age]]&lt;=40,"31-40",IF(PatientData[[#This Row],[Age]]&lt;=50,"41-50",IF(PatientData[[#This Row],[Age]]&lt;=60,"51-60",IF(PatientData[[#This Row],[Age]]&lt;=70,"61-70",IF(PatientData[[#This Row],[Age]]&lt;=80,"71-80","80+"))))))</f>
        <v>51-60</v>
      </c>
    </row>
    <row r="5453" spans="1:13" x14ac:dyDescent="0.25">
      <c r="A5453" t="s">
        <v>5477</v>
      </c>
      <c r="B5453">
        <v>31</v>
      </c>
      <c r="C5453" t="s">
        <v>25</v>
      </c>
      <c r="D5453">
        <v>108</v>
      </c>
      <c r="E5453">
        <v>242.994103175813</v>
      </c>
      <c r="F5453">
        <v>25.8984379733262</v>
      </c>
      <c r="G5453" t="s">
        <v>18</v>
      </c>
      <c r="H5453" t="s">
        <v>19</v>
      </c>
      <c r="I5453" t="s">
        <v>15</v>
      </c>
      <c r="J5453">
        <v>2</v>
      </c>
      <c r="K5453">
        <v>9315.27</v>
      </c>
      <c r="L5453" t="s">
        <v>16</v>
      </c>
      <c r="M5453" t="str">
        <f>IF(PatientData[[#This Row],[Age]]&lt;=30,"18-30",IF(PatientData[[#This Row],[Age]]&lt;=40,"31-40",IF(PatientData[[#This Row],[Age]]&lt;=50,"41-50",IF(PatientData[[#This Row],[Age]]&lt;=60,"51-60",IF(PatientData[[#This Row],[Age]]&lt;=70,"61-70",IF(PatientData[[#This Row],[Age]]&lt;=80,"71-80","80+"))))))</f>
        <v>31-40</v>
      </c>
    </row>
    <row r="5454" spans="1:13" x14ac:dyDescent="0.25">
      <c r="A5454" t="s">
        <v>5478</v>
      </c>
      <c r="B5454">
        <v>65</v>
      </c>
      <c r="C5454" t="s">
        <v>25</v>
      </c>
      <c r="D5454">
        <v>157</v>
      </c>
      <c r="E5454">
        <v>237.13130051295801</v>
      </c>
      <c r="F5454">
        <v>29.013307279230901</v>
      </c>
      <c r="G5454" t="s">
        <v>36</v>
      </c>
      <c r="H5454" t="s">
        <v>19</v>
      </c>
      <c r="I5454" t="s">
        <v>26</v>
      </c>
      <c r="J5454">
        <v>3</v>
      </c>
      <c r="K5454">
        <v>21848.94</v>
      </c>
      <c r="L5454" t="s">
        <v>16</v>
      </c>
      <c r="M5454" t="str">
        <f>IF(PatientData[[#This Row],[Age]]&lt;=30,"18-30",IF(PatientData[[#This Row],[Age]]&lt;=40,"31-40",IF(PatientData[[#This Row],[Age]]&lt;=50,"41-50",IF(PatientData[[#This Row],[Age]]&lt;=60,"51-60",IF(PatientData[[#This Row],[Age]]&lt;=70,"61-70",IF(PatientData[[#This Row],[Age]]&lt;=80,"71-80","80+"))))))</f>
        <v>61-70</v>
      </c>
    </row>
    <row r="5455" spans="1:13" x14ac:dyDescent="0.25">
      <c r="A5455" t="s">
        <v>5479</v>
      </c>
      <c r="B5455">
        <v>56</v>
      </c>
      <c r="C5455" t="s">
        <v>13</v>
      </c>
      <c r="D5455">
        <v>130</v>
      </c>
      <c r="E5455">
        <v>237.499159571245</v>
      </c>
      <c r="F5455">
        <v>33.2740353387223</v>
      </c>
      <c r="G5455" t="s">
        <v>36</v>
      </c>
      <c r="H5455" t="s">
        <v>19</v>
      </c>
      <c r="I5455" t="s">
        <v>15</v>
      </c>
      <c r="J5455">
        <v>2</v>
      </c>
      <c r="K5455">
        <v>4905.2</v>
      </c>
      <c r="L5455" t="s">
        <v>20</v>
      </c>
      <c r="M5455" t="str">
        <f>IF(PatientData[[#This Row],[Age]]&lt;=30,"18-30",IF(PatientData[[#This Row],[Age]]&lt;=40,"31-40",IF(PatientData[[#This Row],[Age]]&lt;=50,"41-50",IF(PatientData[[#This Row],[Age]]&lt;=60,"51-60",IF(PatientData[[#This Row],[Age]]&lt;=70,"61-70",IF(PatientData[[#This Row],[Age]]&lt;=80,"71-80","80+"))))))</f>
        <v>51-60</v>
      </c>
    </row>
    <row r="5456" spans="1:13" x14ac:dyDescent="0.25">
      <c r="A5456" t="s">
        <v>5480</v>
      </c>
      <c r="B5456">
        <v>69</v>
      </c>
      <c r="C5456" t="s">
        <v>13</v>
      </c>
      <c r="D5456" t="s">
        <v>10051</v>
      </c>
      <c r="E5456">
        <v>233.632655773327</v>
      </c>
      <c r="F5456">
        <v>30.555569128874701</v>
      </c>
      <c r="G5456" t="s">
        <v>36</v>
      </c>
      <c r="H5456" t="s">
        <v>22</v>
      </c>
      <c r="I5456" t="s">
        <v>26</v>
      </c>
      <c r="J5456">
        <v>4</v>
      </c>
      <c r="K5456">
        <v>7659.6</v>
      </c>
      <c r="L5456" t="s">
        <v>16</v>
      </c>
      <c r="M5456" t="str">
        <f>IF(PatientData[[#This Row],[Age]]&lt;=30,"18-30",IF(PatientData[[#This Row],[Age]]&lt;=40,"31-40",IF(PatientData[[#This Row],[Age]]&lt;=50,"41-50",IF(PatientData[[#This Row],[Age]]&lt;=60,"51-60",IF(PatientData[[#This Row],[Age]]&lt;=70,"61-70",IF(PatientData[[#This Row],[Age]]&lt;=80,"71-80","80+"))))))</f>
        <v>61-70</v>
      </c>
    </row>
    <row r="5457" spans="1:13" x14ac:dyDescent="0.25">
      <c r="A5457" t="s">
        <v>5481</v>
      </c>
      <c r="B5457">
        <v>54</v>
      </c>
      <c r="C5457" t="s">
        <v>13</v>
      </c>
      <c r="D5457">
        <v>144</v>
      </c>
      <c r="E5457">
        <v>208.060170959543</v>
      </c>
      <c r="F5457">
        <v>23.2934455284515</v>
      </c>
      <c r="G5457" t="s">
        <v>14</v>
      </c>
      <c r="H5457" t="s">
        <v>22</v>
      </c>
      <c r="I5457" t="s">
        <v>15</v>
      </c>
      <c r="J5457">
        <v>2</v>
      </c>
      <c r="K5457">
        <v>8532.25</v>
      </c>
      <c r="L5457" t="s">
        <v>16</v>
      </c>
      <c r="M5457" t="str">
        <f>IF(PatientData[[#This Row],[Age]]&lt;=30,"18-30",IF(PatientData[[#This Row],[Age]]&lt;=40,"31-40",IF(PatientData[[#This Row],[Age]]&lt;=50,"41-50",IF(PatientData[[#This Row],[Age]]&lt;=60,"51-60",IF(PatientData[[#This Row],[Age]]&lt;=70,"61-70",IF(PatientData[[#This Row],[Age]]&lt;=80,"71-80","80+"))))))</f>
        <v>51-60</v>
      </c>
    </row>
    <row r="5458" spans="1:13" x14ac:dyDescent="0.25">
      <c r="A5458" t="s">
        <v>5482</v>
      </c>
      <c r="B5458">
        <v>50</v>
      </c>
      <c r="C5458" t="s">
        <v>13</v>
      </c>
      <c r="D5458">
        <v>133</v>
      </c>
      <c r="E5458">
        <v>233.52698434491401</v>
      </c>
      <c r="F5458">
        <v>25.158288245582501</v>
      </c>
      <c r="G5458" t="s">
        <v>18</v>
      </c>
      <c r="H5458" t="s">
        <v>22</v>
      </c>
      <c r="I5458" t="s">
        <v>26</v>
      </c>
      <c r="J5458">
        <v>2</v>
      </c>
      <c r="K5458">
        <v>3985.74</v>
      </c>
      <c r="L5458" t="s">
        <v>16</v>
      </c>
      <c r="M5458" t="str">
        <f>IF(PatientData[[#This Row],[Age]]&lt;=30,"18-30",IF(PatientData[[#This Row],[Age]]&lt;=40,"31-40",IF(PatientData[[#This Row],[Age]]&lt;=50,"41-50",IF(PatientData[[#This Row],[Age]]&lt;=60,"51-60",IF(PatientData[[#This Row],[Age]]&lt;=70,"61-70",IF(PatientData[[#This Row],[Age]]&lt;=80,"71-80","80+"))))))</f>
        <v>41-50</v>
      </c>
    </row>
    <row r="5459" spans="1:13" x14ac:dyDescent="0.25">
      <c r="A5459" t="s">
        <v>5483</v>
      </c>
      <c r="B5459">
        <v>36</v>
      </c>
      <c r="C5459" t="s">
        <v>13</v>
      </c>
      <c r="D5459">
        <v>122</v>
      </c>
      <c r="E5459">
        <v>190.84913885294799</v>
      </c>
      <c r="F5459">
        <v>29.651680594902501</v>
      </c>
      <c r="G5459" t="s">
        <v>14</v>
      </c>
      <c r="H5459" t="s">
        <v>19</v>
      </c>
      <c r="I5459" t="s">
        <v>28</v>
      </c>
      <c r="J5459">
        <v>2</v>
      </c>
      <c r="K5459">
        <v>4350.17</v>
      </c>
      <c r="L5459" t="s">
        <v>16</v>
      </c>
      <c r="M5459" t="str">
        <f>IF(PatientData[[#This Row],[Age]]&lt;=30,"18-30",IF(PatientData[[#This Row],[Age]]&lt;=40,"31-40",IF(PatientData[[#This Row],[Age]]&lt;=50,"41-50",IF(PatientData[[#This Row],[Age]]&lt;=60,"51-60",IF(PatientData[[#This Row],[Age]]&lt;=70,"61-70",IF(PatientData[[#This Row],[Age]]&lt;=80,"71-80","80+"))))))</f>
        <v>31-40</v>
      </c>
    </row>
    <row r="5460" spans="1:13" x14ac:dyDescent="0.25">
      <c r="A5460" t="s">
        <v>5484</v>
      </c>
      <c r="B5460">
        <v>60</v>
      </c>
      <c r="C5460" t="s">
        <v>13</v>
      </c>
      <c r="D5460">
        <v>113</v>
      </c>
      <c r="E5460">
        <v>194.560420886777</v>
      </c>
      <c r="F5460">
        <v>32.732631523908097</v>
      </c>
      <c r="G5460" t="s">
        <v>14</v>
      </c>
      <c r="H5460" t="s">
        <v>19</v>
      </c>
      <c r="I5460" t="s">
        <v>28</v>
      </c>
      <c r="J5460">
        <v>4</v>
      </c>
      <c r="K5460">
        <v>4866.75</v>
      </c>
      <c r="L5460" t="s">
        <v>16</v>
      </c>
      <c r="M5460" t="str">
        <f>IF(PatientData[[#This Row],[Age]]&lt;=30,"18-30",IF(PatientData[[#This Row],[Age]]&lt;=40,"31-40",IF(PatientData[[#This Row],[Age]]&lt;=50,"41-50",IF(PatientData[[#This Row],[Age]]&lt;=60,"51-60",IF(PatientData[[#This Row],[Age]]&lt;=70,"61-70",IF(PatientData[[#This Row],[Age]]&lt;=80,"71-80","80+"))))))</f>
        <v>51-60</v>
      </c>
    </row>
    <row r="5461" spans="1:13" x14ac:dyDescent="0.25">
      <c r="A5461" t="s">
        <v>5485</v>
      </c>
      <c r="B5461">
        <v>55</v>
      </c>
      <c r="C5461" t="s">
        <v>13</v>
      </c>
      <c r="D5461" t="s">
        <v>10051</v>
      </c>
      <c r="E5461">
        <v>225.24912492518101</v>
      </c>
      <c r="F5461">
        <v>32.186584036449801</v>
      </c>
      <c r="G5461" t="s">
        <v>18</v>
      </c>
      <c r="H5461" t="s">
        <v>22</v>
      </c>
      <c r="I5461" t="s">
        <v>26</v>
      </c>
      <c r="J5461">
        <v>2</v>
      </c>
      <c r="K5461">
        <v>12135.88</v>
      </c>
      <c r="L5461" t="s">
        <v>16</v>
      </c>
      <c r="M5461" t="str">
        <f>IF(PatientData[[#This Row],[Age]]&lt;=30,"18-30",IF(PatientData[[#This Row],[Age]]&lt;=40,"31-40",IF(PatientData[[#This Row],[Age]]&lt;=50,"41-50",IF(PatientData[[#This Row],[Age]]&lt;=60,"51-60",IF(PatientData[[#This Row],[Age]]&lt;=70,"61-70",IF(PatientData[[#This Row],[Age]]&lt;=80,"71-80","80+"))))))</f>
        <v>51-60</v>
      </c>
    </row>
    <row r="5462" spans="1:13" x14ac:dyDescent="0.25">
      <c r="A5462" t="s">
        <v>5486</v>
      </c>
      <c r="B5462">
        <v>76</v>
      </c>
      <c r="C5462" t="s">
        <v>13</v>
      </c>
      <c r="D5462">
        <v>128</v>
      </c>
      <c r="E5462">
        <v>282.60663392680198</v>
      </c>
      <c r="F5462">
        <v>25.3623116632874</v>
      </c>
      <c r="G5462" t="s">
        <v>14</v>
      </c>
      <c r="H5462" t="s">
        <v>19</v>
      </c>
      <c r="I5462" t="s">
        <v>26</v>
      </c>
      <c r="J5462">
        <v>2</v>
      </c>
      <c r="K5462">
        <v>2077.63</v>
      </c>
      <c r="L5462" t="s">
        <v>23</v>
      </c>
      <c r="M5462" t="str">
        <f>IF(PatientData[[#This Row],[Age]]&lt;=30,"18-30",IF(PatientData[[#This Row],[Age]]&lt;=40,"31-40",IF(PatientData[[#This Row],[Age]]&lt;=50,"41-50",IF(PatientData[[#This Row],[Age]]&lt;=60,"51-60",IF(PatientData[[#This Row],[Age]]&lt;=70,"61-70",IF(PatientData[[#This Row],[Age]]&lt;=80,"71-80","80+"))))))</f>
        <v>71-80</v>
      </c>
    </row>
    <row r="5463" spans="1:13" x14ac:dyDescent="0.25">
      <c r="A5463" t="s">
        <v>5487</v>
      </c>
      <c r="B5463">
        <v>51</v>
      </c>
      <c r="C5463" t="s">
        <v>13</v>
      </c>
      <c r="D5463">
        <v>145</v>
      </c>
      <c r="E5463" t="s">
        <v>10051</v>
      </c>
      <c r="F5463">
        <v>34.723133649622902</v>
      </c>
      <c r="G5463" t="s">
        <v>18</v>
      </c>
      <c r="H5463" t="s">
        <v>19</v>
      </c>
      <c r="I5463" t="s">
        <v>15</v>
      </c>
      <c r="J5463">
        <v>2</v>
      </c>
      <c r="K5463">
        <v>6288.18</v>
      </c>
      <c r="L5463" t="s">
        <v>23</v>
      </c>
      <c r="M5463" t="str">
        <f>IF(PatientData[[#This Row],[Age]]&lt;=30,"18-30",IF(PatientData[[#This Row],[Age]]&lt;=40,"31-40",IF(PatientData[[#This Row],[Age]]&lt;=50,"41-50",IF(PatientData[[#This Row],[Age]]&lt;=60,"51-60",IF(PatientData[[#This Row],[Age]]&lt;=70,"61-70",IF(PatientData[[#This Row],[Age]]&lt;=80,"71-80","80+"))))))</f>
        <v>51-60</v>
      </c>
    </row>
    <row r="5464" spans="1:13" x14ac:dyDescent="0.25">
      <c r="A5464" t="s">
        <v>5488</v>
      </c>
      <c r="B5464">
        <v>29</v>
      </c>
      <c r="C5464" t="s">
        <v>13</v>
      </c>
      <c r="D5464">
        <v>110</v>
      </c>
      <c r="E5464">
        <v>141.54177751838699</v>
      </c>
      <c r="F5464">
        <v>24.6055495975402</v>
      </c>
      <c r="G5464" t="s">
        <v>14</v>
      </c>
      <c r="H5464" t="s">
        <v>22</v>
      </c>
      <c r="I5464" t="s">
        <v>28</v>
      </c>
      <c r="J5464">
        <v>3</v>
      </c>
      <c r="K5464">
        <v>6452.55</v>
      </c>
      <c r="L5464" t="s">
        <v>16</v>
      </c>
      <c r="M5464" t="str">
        <f>IF(PatientData[[#This Row],[Age]]&lt;=30,"18-30",IF(PatientData[[#This Row],[Age]]&lt;=40,"31-40",IF(PatientData[[#This Row],[Age]]&lt;=50,"41-50",IF(PatientData[[#This Row],[Age]]&lt;=60,"51-60",IF(PatientData[[#This Row],[Age]]&lt;=70,"61-70",IF(PatientData[[#This Row],[Age]]&lt;=80,"71-80","80+"))))))</f>
        <v>18-30</v>
      </c>
    </row>
    <row r="5465" spans="1:13" x14ac:dyDescent="0.25">
      <c r="A5465" t="s">
        <v>5489</v>
      </c>
      <c r="B5465">
        <v>46</v>
      </c>
      <c r="C5465" t="s">
        <v>13</v>
      </c>
      <c r="D5465">
        <v>149</v>
      </c>
      <c r="E5465">
        <v>237.45634670152299</v>
      </c>
      <c r="F5465">
        <v>21.823451149976599</v>
      </c>
      <c r="G5465" t="s">
        <v>14</v>
      </c>
      <c r="H5465" t="s">
        <v>19</v>
      </c>
      <c r="I5465" t="s">
        <v>28</v>
      </c>
      <c r="J5465">
        <v>1</v>
      </c>
      <c r="K5465">
        <v>4074.85</v>
      </c>
      <c r="L5465" t="s">
        <v>20</v>
      </c>
      <c r="M5465" t="str">
        <f>IF(PatientData[[#This Row],[Age]]&lt;=30,"18-30",IF(PatientData[[#This Row],[Age]]&lt;=40,"31-40",IF(PatientData[[#This Row],[Age]]&lt;=50,"41-50",IF(PatientData[[#This Row],[Age]]&lt;=60,"51-60",IF(PatientData[[#This Row],[Age]]&lt;=70,"61-70",IF(PatientData[[#This Row],[Age]]&lt;=80,"71-80","80+"))))))</f>
        <v>41-50</v>
      </c>
    </row>
    <row r="5466" spans="1:13" x14ac:dyDescent="0.25">
      <c r="A5466" t="s">
        <v>5490</v>
      </c>
      <c r="B5466">
        <v>40</v>
      </c>
      <c r="C5466" t="s">
        <v>13</v>
      </c>
      <c r="D5466">
        <v>170</v>
      </c>
      <c r="E5466">
        <v>255.17966045142799</v>
      </c>
      <c r="F5466">
        <v>25.107273004023</v>
      </c>
      <c r="G5466" t="s">
        <v>36</v>
      </c>
      <c r="H5466" t="s">
        <v>19</v>
      </c>
      <c r="I5466" t="s">
        <v>15</v>
      </c>
      <c r="J5466">
        <v>4</v>
      </c>
      <c r="K5466">
        <v>10114.34</v>
      </c>
      <c r="L5466" t="s">
        <v>23</v>
      </c>
      <c r="M5466" t="str">
        <f>IF(PatientData[[#This Row],[Age]]&lt;=30,"18-30",IF(PatientData[[#This Row],[Age]]&lt;=40,"31-40",IF(PatientData[[#This Row],[Age]]&lt;=50,"41-50",IF(PatientData[[#This Row],[Age]]&lt;=60,"51-60",IF(PatientData[[#This Row],[Age]]&lt;=70,"61-70",IF(PatientData[[#This Row],[Age]]&lt;=80,"71-80","80+"))))))</f>
        <v>31-40</v>
      </c>
    </row>
    <row r="5467" spans="1:13" x14ac:dyDescent="0.25">
      <c r="A5467" t="s">
        <v>5491</v>
      </c>
      <c r="B5467">
        <v>70</v>
      </c>
      <c r="C5467" t="s">
        <v>25</v>
      </c>
      <c r="D5467">
        <v>104</v>
      </c>
      <c r="E5467">
        <v>285.59783795015602</v>
      </c>
      <c r="F5467">
        <v>28.1874199590108</v>
      </c>
      <c r="G5467" t="s">
        <v>18</v>
      </c>
      <c r="H5467" t="s">
        <v>19</v>
      </c>
      <c r="I5467" t="s">
        <v>15</v>
      </c>
      <c r="J5467">
        <v>0</v>
      </c>
      <c r="K5467">
        <v>10298</v>
      </c>
      <c r="L5467" t="s">
        <v>16</v>
      </c>
      <c r="M5467" t="str">
        <f>IF(PatientData[[#This Row],[Age]]&lt;=30,"18-30",IF(PatientData[[#This Row],[Age]]&lt;=40,"31-40",IF(PatientData[[#This Row],[Age]]&lt;=50,"41-50",IF(PatientData[[#This Row],[Age]]&lt;=60,"51-60",IF(PatientData[[#This Row],[Age]]&lt;=70,"61-70",IF(PatientData[[#This Row],[Age]]&lt;=80,"71-80","80+"))))))</f>
        <v>61-70</v>
      </c>
    </row>
    <row r="5468" spans="1:13" x14ac:dyDescent="0.25">
      <c r="A5468" t="s">
        <v>5492</v>
      </c>
      <c r="B5468">
        <v>48</v>
      </c>
      <c r="C5468" t="s">
        <v>25</v>
      </c>
      <c r="D5468">
        <v>150</v>
      </c>
      <c r="E5468">
        <v>196.78311796858199</v>
      </c>
      <c r="F5468">
        <v>24.221791684075299</v>
      </c>
      <c r="G5468" t="s">
        <v>18</v>
      </c>
      <c r="H5468" t="s">
        <v>19</v>
      </c>
      <c r="I5468" t="s">
        <v>28</v>
      </c>
      <c r="J5468">
        <v>4</v>
      </c>
      <c r="K5468">
        <v>5950.54</v>
      </c>
      <c r="L5468" t="s">
        <v>16</v>
      </c>
      <c r="M5468" t="str">
        <f>IF(PatientData[[#This Row],[Age]]&lt;=30,"18-30",IF(PatientData[[#This Row],[Age]]&lt;=40,"31-40",IF(PatientData[[#This Row],[Age]]&lt;=50,"41-50",IF(PatientData[[#This Row],[Age]]&lt;=60,"51-60",IF(PatientData[[#This Row],[Age]]&lt;=70,"61-70",IF(PatientData[[#This Row],[Age]]&lt;=80,"71-80","80+"))))))</f>
        <v>41-50</v>
      </c>
    </row>
    <row r="5469" spans="1:13" x14ac:dyDescent="0.25">
      <c r="A5469" t="s">
        <v>5493</v>
      </c>
      <c r="B5469">
        <v>74</v>
      </c>
      <c r="C5469" t="s">
        <v>25</v>
      </c>
      <c r="D5469" t="s">
        <v>10051</v>
      </c>
      <c r="E5469" t="s">
        <v>10051</v>
      </c>
      <c r="F5469">
        <v>27.707714538470501</v>
      </c>
      <c r="G5469" t="s">
        <v>18</v>
      </c>
      <c r="H5469" t="s">
        <v>19</v>
      </c>
      <c r="I5469" t="s">
        <v>26</v>
      </c>
      <c r="J5469">
        <v>2</v>
      </c>
      <c r="K5469">
        <v>16169.46</v>
      </c>
      <c r="L5469" t="s">
        <v>43</v>
      </c>
      <c r="M5469" t="str">
        <f>IF(PatientData[[#This Row],[Age]]&lt;=30,"18-30",IF(PatientData[[#This Row],[Age]]&lt;=40,"31-40",IF(PatientData[[#This Row],[Age]]&lt;=50,"41-50",IF(PatientData[[#This Row],[Age]]&lt;=60,"51-60",IF(PatientData[[#This Row],[Age]]&lt;=70,"61-70",IF(PatientData[[#This Row],[Age]]&lt;=80,"71-80","80+"))))))</f>
        <v>71-80</v>
      </c>
    </row>
    <row r="5470" spans="1:13" x14ac:dyDescent="0.25">
      <c r="A5470" t="s">
        <v>5494</v>
      </c>
      <c r="B5470">
        <v>71</v>
      </c>
      <c r="C5470" t="s">
        <v>25</v>
      </c>
      <c r="D5470">
        <v>120</v>
      </c>
      <c r="E5470">
        <v>216.61454451076901</v>
      </c>
      <c r="F5470">
        <v>15</v>
      </c>
      <c r="G5470" t="s">
        <v>18</v>
      </c>
      <c r="H5470" t="s">
        <v>19</v>
      </c>
      <c r="I5470" t="s">
        <v>26</v>
      </c>
      <c r="J5470">
        <v>7</v>
      </c>
      <c r="K5470">
        <v>17668.39</v>
      </c>
      <c r="L5470" t="s">
        <v>20</v>
      </c>
      <c r="M5470" t="str">
        <f>IF(PatientData[[#This Row],[Age]]&lt;=30,"18-30",IF(PatientData[[#This Row],[Age]]&lt;=40,"31-40",IF(PatientData[[#This Row],[Age]]&lt;=50,"41-50",IF(PatientData[[#This Row],[Age]]&lt;=60,"51-60",IF(PatientData[[#This Row],[Age]]&lt;=70,"61-70",IF(PatientData[[#This Row],[Age]]&lt;=80,"71-80","80+"))))))</f>
        <v>71-80</v>
      </c>
    </row>
    <row r="5471" spans="1:13" x14ac:dyDescent="0.25">
      <c r="A5471" t="s">
        <v>5495</v>
      </c>
      <c r="B5471">
        <v>68</v>
      </c>
      <c r="C5471" t="s">
        <v>25</v>
      </c>
      <c r="D5471">
        <v>151</v>
      </c>
      <c r="E5471">
        <v>245.08294028256401</v>
      </c>
      <c r="F5471">
        <v>33.585715886528902</v>
      </c>
      <c r="G5471" t="s">
        <v>36</v>
      </c>
      <c r="H5471" t="s">
        <v>19</v>
      </c>
      <c r="I5471" t="s">
        <v>26</v>
      </c>
      <c r="J5471">
        <v>8</v>
      </c>
      <c r="K5471">
        <v>15391.12</v>
      </c>
      <c r="L5471" t="s">
        <v>23</v>
      </c>
      <c r="M5471" t="str">
        <f>IF(PatientData[[#This Row],[Age]]&lt;=30,"18-30",IF(PatientData[[#This Row],[Age]]&lt;=40,"31-40",IF(PatientData[[#This Row],[Age]]&lt;=50,"41-50",IF(PatientData[[#This Row],[Age]]&lt;=60,"51-60",IF(PatientData[[#This Row],[Age]]&lt;=70,"61-70",IF(PatientData[[#This Row],[Age]]&lt;=80,"71-80","80+"))))))</f>
        <v>61-70</v>
      </c>
    </row>
    <row r="5472" spans="1:13" x14ac:dyDescent="0.25">
      <c r="A5472" t="s">
        <v>5496</v>
      </c>
      <c r="B5472">
        <v>49</v>
      </c>
      <c r="C5472" t="s">
        <v>25</v>
      </c>
      <c r="D5472">
        <v>145</v>
      </c>
      <c r="E5472">
        <v>218.61270963816</v>
      </c>
      <c r="F5472">
        <v>33.078619596416303</v>
      </c>
      <c r="G5472" t="s">
        <v>14</v>
      </c>
      <c r="H5472" t="s">
        <v>19</v>
      </c>
      <c r="I5472" t="s">
        <v>15</v>
      </c>
      <c r="J5472">
        <v>1</v>
      </c>
      <c r="K5472">
        <v>3668.05</v>
      </c>
      <c r="L5472" t="s">
        <v>23</v>
      </c>
      <c r="M5472" t="str">
        <f>IF(PatientData[[#This Row],[Age]]&lt;=30,"18-30",IF(PatientData[[#This Row],[Age]]&lt;=40,"31-40",IF(PatientData[[#This Row],[Age]]&lt;=50,"41-50",IF(PatientData[[#This Row],[Age]]&lt;=60,"51-60",IF(PatientData[[#This Row],[Age]]&lt;=70,"61-70",IF(PatientData[[#This Row],[Age]]&lt;=80,"71-80","80+"))))))</f>
        <v>41-50</v>
      </c>
    </row>
    <row r="5473" spans="1:13" x14ac:dyDescent="0.25">
      <c r="A5473" t="s">
        <v>5497</v>
      </c>
      <c r="B5473">
        <v>49</v>
      </c>
      <c r="C5473" t="s">
        <v>25</v>
      </c>
      <c r="D5473">
        <v>153</v>
      </c>
      <c r="E5473">
        <v>237.50533720291901</v>
      </c>
      <c r="F5473">
        <v>34.513246108350401</v>
      </c>
      <c r="G5473" t="s">
        <v>18</v>
      </c>
      <c r="H5473" t="s">
        <v>19</v>
      </c>
      <c r="I5473" t="s">
        <v>15</v>
      </c>
      <c r="J5473">
        <v>0</v>
      </c>
      <c r="K5473">
        <v>2995.29</v>
      </c>
      <c r="L5473" t="s">
        <v>16</v>
      </c>
      <c r="M5473" t="str">
        <f>IF(PatientData[[#This Row],[Age]]&lt;=30,"18-30",IF(PatientData[[#This Row],[Age]]&lt;=40,"31-40",IF(PatientData[[#This Row],[Age]]&lt;=50,"41-50",IF(PatientData[[#This Row],[Age]]&lt;=60,"51-60",IF(PatientData[[#This Row],[Age]]&lt;=70,"61-70",IF(PatientData[[#This Row],[Age]]&lt;=80,"71-80","80+"))))))</f>
        <v>41-50</v>
      </c>
    </row>
    <row r="5474" spans="1:13" x14ac:dyDescent="0.25">
      <c r="A5474" t="s">
        <v>5498</v>
      </c>
      <c r="B5474">
        <v>46</v>
      </c>
      <c r="C5474" t="s">
        <v>25</v>
      </c>
      <c r="D5474">
        <v>138</v>
      </c>
      <c r="E5474" t="s">
        <v>10051</v>
      </c>
      <c r="F5474">
        <v>21.434471311527702</v>
      </c>
      <c r="G5474" t="s">
        <v>14</v>
      </c>
      <c r="H5474" t="s">
        <v>19</v>
      </c>
      <c r="I5474" t="s">
        <v>15</v>
      </c>
      <c r="J5474">
        <v>1</v>
      </c>
      <c r="K5474">
        <v>5975.2</v>
      </c>
      <c r="L5474" t="s">
        <v>16</v>
      </c>
      <c r="M5474" t="str">
        <f>IF(PatientData[[#This Row],[Age]]&lt;=30,"18-30",IF(PatientData[[#This Row],[Age]]&lt;=40,"31-40",IF(PatientData[[#This Row],[Age]]&lt;=50,"41-50",IF(PatientData[[#This Row],[Age]]&lt;=60,"51-60",IF(PatientData[[#This Row],[Age]]&lt;=70,"61-70",IF(PatientData[[#This Row],[Age]]&lt;=80,"71-80","80+"))))))</f>
        <v>41-50</v>
      </c>
    </row>
    <row r="5475" spans="1:13" x14ac:dyDescent="0.25">
      <c r="A5475" t="s">
        <v>5499</v>
      </c>
      <c r="B5475">
        <v>65</v>
      </c>
      <c r="C5475" t="s">
        <v>13</v>
      </c>
      <c r="D5475">
        <v>115</v>
      </c>
      <c r="E5475">
        <v>199.96748540960499</v>
      </c>
      <c r="F5475">
        <v>28.714063886466899</v>
      </c>
      <c r="G5475" t="s">
        <v>14</v>
      </c>
      <c r="H5475" t="s">
        <v>19</v>
      </c>
      <c r="I5475" t="s">
        <v>28</v>
      </c>
      <c r="J5475">
        <v>6</v>
      </c>
      <c r="K5475">
        <v>5971.01</v>
      </c>
      <c r="L5475" t="s">
        <v>16</v>
      </c>
      <c r="M5475" t="str">
        <f>IF(PatientData[[#This Row],[Age]]&lt;=30,"18-30",IF(PatientData[[#This Row],[Age]]&lt;=40,"31-40",IF(PatientData[[#This Row],[Age]]&lt;=50,"41-50",IF(PatientData[[#This Row],[Age]]&lt;=60,"51-60",IF(PatientData[[#This Row],[Age]]&lt;=70,"61-70",IF(PatientData[[#This Row],[Age]]&lt;=80,"71-80","80+"))))))</f>
        <v>61-70</v>
      </c>
    </row>
    <row r="5476" spans="1:13" x14ac:dyDescent="0.25">
      <c r="A5476" t="s">
        <v>5500</v>
      </c>
      <c r="B5476">
        <v>72</v>
      </c>
      <c r="C5476" t="s">
        <v>13</v>
      </c>
      <c r="D5476">
        <v>113</v>
      </c>
      <c r="E5476">
        <v>146.32961179267099</v>
      </c>
      <c r="F5476">
        <v>25.2443687750755</v>
      </c>
      <c r="G5476" t="s">
        <v>14</v>
      </c>
      <c r="H5476" t="s">
        <v>19</v>
      </c>
      <c r="I5476" t="s">
        <v>15</v>
      </c>
      <c r="J5476">
        <v>2</v>
      </c>
      <c r="K5476">
        <v>11067.77</v>
      </c>
      <c r="L5476" t="s">
        <v>16</v>
      </c>
      <c r="M5476" t="str">
        <f>IF(PatientData[[#This Row],[Age]]&lt;=30,"18-30",IF(PatientData[[#This Row],[Age]]&lt;=40,"31-40",IF(PatientData[[#This Row],[Age]]&lt;=50,"41-50",IF(PatientData[[#This Row],[Age]]&lt;=60,"51-60",IF(PatientData[[#This Row],[Age]]&lt;=70,"61-70",IF(PatientData[[#This Row],[Age]]&lt;=80,"71-80","80+"))))))</f>
        <v>71-80</v>
      </c>
    </row>
    <row r="5477" spans="1:13" x14ac:dyDescent="0.25">
      <c r="A5477" t="s">
        <v>5501</v>
      </c>
      <c r="B5477">
        <v>42</v>
      </c>
      <c r="C5477" t="s">
        <v>13</v>
      </c>
      <c r="D5477">
        <v>114</v>
      </c>
      <c r="E5477">
        <v>251.45318400163501</v>
      </c>
      <c r="F5477">
        <v>20.922577839026602</v>
      </c>
      <c r="G5477" t="s">
        <v>14</v>
      </c>
      <c r="H5477" t="s">
        <v>19</v>
      </c>
      <c r="I5477" t="s">
        <v>15</v>
      </c>
      <c r="J5477">
        <v>3</v>
      </c>
      <c r="K5477">
        <v>17051.98</v>
      </c>
      <c r="L5477" t="s">
        <v>16</v>
      </c>
      <c r="M5477" t="str">
        <f>IF(PatientData[[#This Row],[Age]]&lt;=30,"18-30",IF(PatientData[[#This Row],[Age]]&lt;=40,"31-40",IF(PatientData[[#This Row],[Age]]&lt;=50,"41-50",IF(PatientData[[#This Row],[Age]]&lt;=60,"51-60",IF(PatientData[[#This Row],[Age]]&lt;=70,"61-70",IF(PatientData[[#This Row],[Age]]&lt;=80,"71-80","80+"))))))</f>
        <v>41-50</v>
      </c>
    </row>
    <row r="5478" spans="1:13" x14ac:dyDescent="0.25">
      <c r="A5478" t="s">
        <v>5502</v>
      </c>
      <c r="B5478">
        <v>59</v>
      </c>
      <c r="C5478" t="s">
        <v>25</v>
      </c>
      <c r="D5478">
        <v>125</v>
      </c>
      <c r="E5478">
        <v>238.04693153945601</v>
      </c>
      <c r="F5478">
        <v>28.064369361217398</v>
      </c>
      <c r="G5478" t="s">
        <v>36</v>
      </c>
      <c r="H5478" t="s">
        <v>19</v>
      </c>
      <c r="I5478" t="s">
        <v>15</v>
      </c>
      <c r="J5478">
        <v>8</v>
      </c>
      <c r="K5478">
        <v>10280.299999999999</v>
      </c>
      <c r="L5478" t="s">
        <v>16</v>
      </c>
      <c r="M5478" t="str">
        <f>IF(PatientData[[#This Row],[Age]]&lt;=30,"18-30",IF(PatientData[[#This Row],[Age]]&lt;=40,"31-40",IF(PatientData[[#This Row],[Age]]&lt;=50,"41-50",IF(PatientData[[#This Row],[Age]]&lt;=60,"51-60",IF(PatientData[[#This Row],[Age]]&lt;=70,"61-70",IF(PatientData[[#This Row],[Age]]&lt;=80,"71-80","80+"))))))</f>
        <v>51-60</v>
      </c>
    </row>
    <row r="5479" spans="1:13" x14ac:dyDescent="0.25">
      <c r="A5479" t="s">
        <v>5503</v>
      </c>
      <c r="B5479">
        <v>59</v>
      </c>
      <c r="C5479" t="s">
        <v>13</v>
      </c>
      <c r="D5479">
        <v>105</v>
      </c>
      <c r="E5479">
        <v>221.67005951957799</v>
      </c>
      <c r="F5479">
        <v>22.213735328262</v>
      </c>
      <c r="G5479" t="s">
        <v>36</v>
      </c>
      <c r="H5479" t="s">
        <v>19</v>
      </c>
      <c r="I5479" t="s">
        <v>26</v>
      </c>
      <c r="J5479">
        <v>8</v>
      </c>
      <c r="K5479">
        <v>17767.45</v>
      </c>
      <c r="L5479" t="s">
        <v>16</v>
      </c>
      <c r="M5479" t="str">
        <f>IF(PatientData[[#This Row],[Age]]&lt;=30,"18-30",IF(PatientData[[#This Row],[Age]]&lt;=40,"31-40",IF(PatientData[[#This Row],[Age]]&lt;=50,"41-50",IF(PatientData[[#This Row],[Age]]&lt;=60,"51-60",IF(PatientData[[#This Row],[Age]]&lt;=70,"61-70",IF(PatientData[[#This Row],[Age]]&lt;=80,"71-80","80+"))))))</f>
        <v>51-60</v>
      </c>
    </row>
    <row r="5480" spans="1:13" x14ac:dyDescent="0.25">
      <c r="A5480" t="s">
        <v>5504</v>
      </c>
      <c r="B5480">
        <v>56</v>
      </c>
      <c r="C5480" t="s">
        <v>25</v>
      </c>
      <c r="D5480">
        <v>124</v>
      </c>
      <c r="E5480">
        <v>237.97340210751699</v>
      </c>
      <c r="F5480">
        <v>26.330019591655098</v>
      </c>
      <c r="G5480" t="s">
        <v>14</v>
      </c>
      <c r="H5480" t="s">
        <v>19</v>
      </c>
      <c r="I5480" t="s">
        <v>15</v>
      </c>
      <c r="J5480">
        <v>0</v>
      </c>
      <c r="K5480">
        <v>8559.2800000000007</v>
      </c>
      <c r="L5480" t="s">
        <v>20</v>
      </c>
      <c r="M5480" t="str">
        <f>IF(PatientData[[#This Row],[Age]]&lt;=30,"18-30",IF(PatientData[[#This Row],[Age]]&lt;=40,"31-40",IF(PatientData[[#This Row],[Age]]&lt;=50,"41-50",IF(PatientData[[#This Row],[Age]]&lt;=60,"51-60",IF(PatientData[[#This Row],[Age]]&lt;=70,"61-70",IF(PatientData[[#This Row],[Age]]&lt;=80,"71-80","80+"))))))</f>
        <v>51-60</v>
      </c>
    </row>
    <row r="5481" spans="1:13" x14ac:dyDescent="0.25">
      <c r="A5481" t="s">
        <v>5505</v>
      </c>
      <c r="B5481">
        <v>58</v>
      </c>
      <c r="C5481" t="s">
        <v>25</v>
      </c>
      <c r="D5481">
        <v>90</v>
      </c>
      <c r="E5481">
        <v>213.00129558070401</v>
      </c>
      <c r="F5481">
        <v>25.9524519247054</v>
      </c>
      <c r="G5481" t="s">
        <v>18</v>
      </c>
      <c r="H5481" t="s">
        <v>22</v>
      </c>
      <c r="I5481" t="s">
        <v>15</v>
      </c>
      <c r="J5481">
        <v>3</v>
      </c>
      <c r="K5481">
        <v>10769.94</v>
      </c>
      <c r="L5481" t="s">
        <v>16</v>
      </c>
      <c r="M5481" t="str">
        <f>IF(PatientData[[#This Row],[Age]]&lt;=30,"18-30",IF(PatientData[[#This Row],[Age]]&lt;=40,"31-40",IF(PatientData[[#This Row],[Age]]&lt;=50,"41-50",IF(PatientData[[#This Row],[Age]]&lt;=60,"51-60",IF(PatientData[[#This Row],[Age]]&lt;=70,"61-70",IF(PatientData[[#This Row],[Age]]&lt;=80,"71-80","80+"))))))</f>
        <v>51-60</v>
      </c>
    </row>
    <row r="5482" spans="1:13" x14ac:dyDescent="0.25">
      <c r="A5482" t="s">
        <v>5506</v>
      </c>
      <c r="B5482">
        <v>72</v>
      </c>
      <c r="C5482" t="s">
        <v>25</v>
      </c>
      <c r="D5482">
        <v>146</v>
      </c>
      <c r="E5482">
        <v>193.91830343250899</v>
      </c>
      <c r="F5482">
        <v>29.101691830257302</v>
      </c>
      <c r="G5482" t="s">
        <v>18</v>
      </c>
      <c r="H5482" t="s">
        <v>19</v>
      </c>
      <c r="I5482" t="s">
        <v>15</v>
      </c>
      <c r="J5482">
        <v>3</v>
      </c>
      <c r="K5482">
        <v>10199.280000000001</v>
      </c>
      <c r="L5482" t="s">
        <v>16</v>
      </c>
      <c r="M5482" t="str">
        <f>IF(PatientData[[#This Row],[Age]]&lt;=30,"18-30",IF(PatientData[[#This Row],[Age]]&lt;=40,"31-40",IF(PatientData[[#This Row],[Age]]&lt;=50,"41-50",IF(PatientData[[#This Row],[Age]]&lt;=60,"51-60",IF(PatientData[[#This Row],[Age]]&lt;=70,"61-70",IF(PatientData[[#This Row],[Age]]&lt;=80,"71-80","80+"))))))</f>
        <v>71-80</v>
      </c>
    </row>
    <row r="5483" spans="1:13" x14ac:dyDescent="0.25">
      <c r="A5483" t="s">
        <v>5507</v>
      </c>
      <c r="B5483">
        <v>60</v>
      </c>
      <c r="C5483" t="s">
        <v>25</v>
      </c>
      <c r="D5483">
        <v>140</v>
      </c>
      <c r="E5483">
        <v>211.83513660745501</v>
      </c>
      <c r="F5483">
        <v>28.575977923776001</v>
      </c>
      <c r="G5483" t="s">
        <v>14</v>
      </c>
      <c r="H5483" t="s">
        <v>19</v>
      </c>
      <c r="I5483" t="s">
        <v>28</v>
      </c>
      <c r="J5483">
        <v>3</v>
      </c>
      <c r="K5483">
        <v>4980.9399999999996</v>
      </c>
      <c r="L5483" t="s">
        <v>23</v>
      </c>
      <c r="M5483" t="str">
        <f>IF(PatientData[[#This Row],[Age]]&lt;=30,"18-30",IF(PatientData[[#This Row],[Age]]&lt;=40,"31-40",IF(PatientData[[#This Row],[Age]]&lt;=50,"41-50",IF(PatientData[[#This Row],[Age]]&lt;=60,"51-60",IF(PatientData[[#This Row],[Age]]&lt;=70,"61-70",IF(PatientData[[#This Row],[Age]]&lt;=80,"71-80","80+"))))))</f>
        <v>51-60</v>
      </c>
    </row>
    <row r="5484" spans="1:13" x14ac:dyDescent="0.25">
      <c r="A5484" t="s">
        <v>5508</v>
      </c>
      <c r="B5484">
        <v>42</v>
      </c>
      <c r="C5484" t="s">
        <v>13</v>
      </c>
      <c r="D5484">
        <v>131</v>
      </c>
      <c r="E5484">
        <v>161.339536610164</v>
      </c>
      <c r="F5484">
        <v>35.089793472181903</v>
      </c>
      <c r="G5484" t="s">
        <v>10051</v>
      </c>
      <c r="H5484" t="s">
        <v>22</v>
      </c>
      <c r="I5484" t="s">
        <v>26</v>
      </c>
      <c r="J5484">
        <v>3</v>
      </c>
      <c r="K5484">
        <v>13425.44</v>
      </c>
      <c r="L5484" t="s">
        <v>23</v>
      </c>
      <c r="M5484" t="str">
        <f>IF(PatientData[[#This Row],[Age]]&lt;=30,"18-30",IF(PatientData[[#This Row],[Age]]&lt;=40,"31-40",IF(PatientData[[#This Row],[Age]]&lt;=50,"41-50",IF(PatientData[[#This Row],[Age]]&lt;=60,"51-60",IF(PatientData[[#This Row],[Age]]&lt;=70,"61-70",IF(PatientData[[#This Row],[Age]]&lt;=80,"71-80","80+"))))))</f>
        <v>41-50</v>
      </c>
    </row>
    <row r="5485" spans="1:13" x14ac:dyDescent="0.25">
      <c r="A5485" t="s">
        <v>5509</v>
      </c>
      <c r="B5485">
        <v>55</v>
      </c>
      <c r="C5485" t="s">
        <v>25</v>
      </c>
      <c r="D5485">
        <v>132</v>
      </c>
      <c r="E5485">
        <v>225.33534033946299</v>
      </c>
      <c r="F5485">
        <v>32.898422468254203</v>
      </c>
      <c r="G5485" t="s">
        <v>36</v>
      </c>
      <c r="H5485" t="s">
        <v>19</v>
      </c>
      <c r="I5485" t="s">
        <v>15</v>
      </c>
      <c r="J5485">
        <v>7</v>
      </c>
      <c r="K5485">
        <v>9175.6200000000008</v>
      </c>
      <c r="L5485" t="s">
        <v>16</v>
      </c>
      <c r="M5485" t="str">
        <f>IF(PatientData[[#This Row],[Age]]&lt;=30,"18-30",IF(PatientData[[#This Row],[Age]]&lt;=40,"31-40",IF(PatientData[[#This Row],[Age]]&lt;=50,"41-50",IF(PatientData[[#This Row],[Age]]&lt;=60,"51-60",IF(PatientData[[#This Row],[Age]]&lt;=70,"61-70",IF(PatientData[[#This Row],[Age]]&lt;=80,"71-80","80+"))))))</f>
        <v>51-60</v>
      </c>
    </row>
    <row r="5486" spans="1:13" x14ac:dyDescent="0.25">
      <c r="A5486" t="s">
        <v>5510</v>
      </c>
      <c r="B5486">
        <v>62</v>
      </c>
      <c r="C5486" t="s">
        <v>25</v>
      </c>
      <c r="D5486">
        <v>139</v>
      </c>
      <c r="E5486">
        <v>283.46607999374299</v>
      </c>
      <c r="F5486">
        <v>22.741314471120901</v>
      </c>
      <c r="G5486" t="s">
        <v>14</v>
      </c>
      <c r="H5486" t="s">
        <v>19</v>
      </c>
      <c r="I5486" t="s">
        <v>28</v>
      </c>
      <c r="J5486">
        <v>0</v>
      </c>
      <c r="K5486">
        <v>3539.79</v>
      </c>
      <c r="L5486" t="s">
        <v>16</v>
      </c>
      <c r="M5486" t="str">
        <f>IF(PatientData[[#This Row],[Age]]&lt;=30,"18-30",IF(PatientData[[#This Row],[Age]]&lt;=40,"31-40",IF(PatientData[[#This Row],[Age]]&lt;=50,"41-50",IF(PatientData[[#This Row],[Age]]&lt;=60,"51-60",IF(PatientData[[#This Row],[Age]]&lt;=70,"61-70",IF(PatientData[[#This Row],[Age]]&lt;=80,"71-80","80+"))))))</f>
        <v>61-70</v>
      </c>
    </row>
    <row r="5487" spans="1:13" x14ac:dyDescent="0.25">
      <c r="A5487" t="s">
        <v>5511</v>
      </c>
      <c r="B5487">
        <v>62</v>
      </c>
      <c r="C5487" t="s">
        <v>25</v>
      </c>
      <c r="D5487">
        <v>90</v>
      </c>
      <c r="E5487">
        <v>212.32211378268801</v>
      </c>
      <c r="F5487">
        <v>32.046152922641497</v>
      </c>
      <c r="G5487" t="s">
        <v>14</v>
      </c>
      <c r="H5487" t="s">
        <v>19</v>
      </c>
      <c r="I5487" t="s">
        <v>15</v>
      </c>
      <c r="J5487">
        <v>2</v>
      </c>
      <c r="K5487">
        <v>3005.35</v>
      </c>
      <c r="L5487" t="s">
        <v>16</v>
      </c>
      <c r="M5487" t="str">
        <f>IF(PatientData[[#This Row],[Age]]&lt;=30,"18-30",IF(PatientData[[#This Row],[Age]]&lt;=40,"31-40",IF(PatientData[[#This Row],[Age]]&lt;=50,"41-50",IF(PatientData[[#This Row],[Age]]&lt;=60,"51-60",IF(PatientData[[#This Row],[Age]]&lt;=70,"61-70",IF(PatientData[[#This Row],[Age]]&lt;=80,"71-80","80+"))))))</f>
        <v>61-70</v>
      </c>
    </row>
    <row r="5488" spans="1:13" x14ac:dyDescent="0.25">
      <c r="A5488" t="s">
        <v>5512</v>
      </c>
      <c r="B5488">
        <v>43</v>
      </c>
      <c r="C5488" t="s">
        <v>25</v>
      </c>
      <c r="D5488">
        <v>122</v>
      </c>
      <c r="E5488">
        <v>183.37428107058599</v>
      </c>
      <c r="F5488">
        <v>33.5203556979897</v>
      </c>
      <c r="G5488" t="s">
        <v>36</v>
      </c>
      <c r="H5488" t="s">
        <v>19</v>
      </c>
      <c r="I5488" t="s">
        <v>15</v>
      </c>
      <c r="J5488">
        <v>4</v>
      </c>
      <c r="K5488">
        <v>9879.49</v>
      </c>
      <c r="L5488" t="s">
        <v>16</v>
      </c>
      <c r="M5488" t="str">
        <f>IF(PatientData[[#This Row],[Age]]&lt;=30,"18-30",IF(PatientData[[#This Row],[Age]]&lt;=40,"31-40",IF(PatientData[[#This Row],[Age]]&lt;=50,"41-50",IF(PatientData[[#This Row],[Age]]&lt;=60,"51-60",IF(PatientData[[#This Row],[Age]]&lt;=70,"61-70",IF(PatientData[[#This Row],[Age]]&lt;=80,"71-80","80+"))))))</f>
        <v>41-50</v>
      </c>
    </row>
    <row r="5489" spans="1:13" x14ac:dyDescent="0.25">
      <c r="A5489" t="s">
        <v>5513</v>
      </c>
      <c r="B5489">
        <v>58</v>
      </c>
      <c r="C5489" t="s">
        <v>13</v>
      </c>
      <c r="D5489">
        <v>90</v>
      </c>
      <c r="E5489">
        <v>185.57024781405701</v>
      </c>
      <c r="F5489">
        <v>33.602115114886097</v>
      </c>
      <c r="G5489" t="s">
        <v>36</v>
      </c>
      <c r="H5489" t="s">
        <v>22</v>
      </c>
      <c r="I5489" t="s">
        <v>26</v>
      </c>
      <c r="J5489">
        <v>5</v>
      </c>
      <c r="K5489">
        <v>14952.67</v>
      </c>
      <c r="L5489" t="s">
        <v>16</v>
      </c>
      <c r="M5489" t="str">
        <f>IF(PatientData[[#This Row],[Age]]&lt;=30,"18-30",IF(PatientData[[#This Row],[Age]]&lt;=40,"31-40",IF(PatientData[[#This Row],[Age]]&lt;=50,"41-50",IF(PatientData[[#This Row],[Age]]&lt;=60,"51-60",IF(PatientData[[#This Row],[Age]]&lt;=70,"61-70",IF(PatientData[[#This Row],[Age]]&lt;=80,"71-80","80+"))))))</f>
        <v>51-60</v>
      </c>
    </row>
    <row r="5490" spans="1:13" x14ac:dyDescent="0.25">
      <c r="A5490" t="s">
        <v>5514</v>
      </c>
      <c r="B5490">
        <v>71</v>
      </c>
      <c r="C5490" t="s">
        <v>25</v>
      </c>
      <c r="D5490">
        <v>141</v>
      </c>
      <c r="E5490">
        <v>236.51140467876101</v>
      </c>
      <c r="F5490">
        <v>24.467114438707402</v>
      </c>
      <c r="G5490" t="s">
        <v>36</v>
      </c>
      <c r="H5490" t="s">
        <v>19</v>
      </c>
      <c r="I5490" t="s">
        <v>15</v>
      </c>
      <c r="J5490">
        <v>7</v>
      </c>
      <c r="K5490">
        <v>11222.23</v>
      </c>
      <c r="L5490" t="s">
        <v>20</v>
      </c>
      <c r="M5490" t="str">
        <f>IF(PatientData[[#This Row],[Age]]&lt;=30,"18-30",IF(PatientData[[#This Row],[Age]]&lt;=40,"31-40",IF(PatientData[[#This Row],[Age]]&lt;=50,"41-50",IF(PatientData[[#This Row],[Age]]&lt;=60,"51-60",IF(PatientData[[#This Row],[Age]]&lt;=70,"61-70",IF(PatientData[[#This Row],[Age]]&lt;=80,"71-80","80+"))))))</f>
        <v>71-80</v>
      </c>
    </row>
    <row r="5491" spans="1:13" x14ac:dyDescent="0.25">
      <c r="A5491" t="s">
        <v>5515</v>
      </c>
      <c r="B5491">
        <v>49</v>
      </c>
      <c r="C5491" t="s">
        <v>13</v>
      </c>
      <c r="D5491">
        <v>96</v>
      </c>
      <c r="E5491">
        <v>280.17539350227503</v>
      </c>
      <c r="F5491">
        <v>25.2366542133061</v>
      </c>
      <c r="G5491" t="s">
        <v>14</v>
      </c>
      <c r="H5491" t="s">
        <v>22</v>
      </c>
      <c r="I5491" t="s">
        <v>15</v>
      </c>
      <c r="J5491">
        <v>3</v>
      </c>
      <c r="K5491">
        <v>8499.7999999999993</v>
      </c>
      <c r="L5491" t="s">
        <v>16</v>
      </c>
      <c r="M5491" t="str">
        <f>IF(PatientData[[#This Row],[Age]]&lt;=30,"18-30",IF(PatientData[[#This Row],[Age]]&lt;=40,"31-40",IF(PatientData[[#This Row],[Age]]&lt;=50,"41-50",IF(PatientData[[#This Row],[Age]]&lt;=60,"51-60",IF(PatientData[[#This Row],[Age]]&lt;=70,"61-70",IF(PatientData[[#This Row],[Age]]&lt;=80,"71-80","80+"))))))</f>
        <v>41-50</v>
      </c>
    </row>
    <row r="5492" spans="1:13" x14ac:dyDescent="0.25">
      <c r="A5492" t="s">
        <v>5516</v>
      </c>
      <c r="B5492">
        <v>48</v>
      </c>
      <c r="C5492" t="s">
        <v>13</v>
      </c>
      <c r="D5492">
        <v>156</v>
      </c>
      <c r="E5492">
        <v>178.15423996969301</v>
      </c>
      <c r="F5492">
        <v>23.462424264085001</v>
      </c>
      <c r="G5492" t="s">
        <v>36</v>
      </c>
      <c r="H5492" t="s">
        <v>19</v>
      </c>
      <c r="I5492" t="s">
        <v>26</v>
      </c>
      <c r="J5492">
        <v>2</v>
      </c>
      <c r="K5492">
        <v>23243.18</v>
      </c>
      <c r="L5492" t="s">
        <v>20</v>
      </c>
      <c r="M5492" t="str">
        <f>IF(PatientData[[#This Row],[Age]]&lt;=30,"18-30",IF(PatientData[[#This Row],[Age]]&lt;=40,"31-40",IF(PatientData[[#This Row],[Age]]&lt;=50,"41-50",IF(PatientData[[#This Row],[Age]]&lt;=60,"51-60",IF(PatientData[[#This Row],[Age]]&lt;=70,"61-70",IF(PatientData[[#This Row],[Age]]&lt;=80,"71-80","80+"))))))</f>
        <v>41-50</v>
      </c>
    </row>
    <row r="5493" spans="1:13" x14ac:dyDescent="0.25">
      <c r="A5493" t="s">
        <v>5517</v>
      </c>
      <c r="B5493">
        <v>43</v>
      </c>
      <c r="C5493" t="s">
        <v>25</v>
      </c>
      <c r="D5493">
        <v>157</v>
      </c>
      <c r="E5493">
        <v>229.420811568266</v>
      </c>
      <c r="F5493">
        <v>24.549817344524101</v>
      </c>
      <c r="G5493" t="s">
        <v>36</v>
      </c>
      <c r="H5493" t="s">
        <v>10051</v>
      </c>
      <c r="I5493" t="s">
        <v>15</v>
      </c>
      <c r="J5493">
        <v>5</v>
      </c>
      <c r="K5493">
        <v>10306.86</v>
      </c>
      <c r="L5493" t="s">
        <v>23</v>
      </c>
      <c r="M5493" t="str">
        <f>IF(PatientData[[#This Row],[Age]]&lt;=30,"18-30",IF(PatientData[[#This Row],[Age]]&lt;=40,"31-40",IF(PatientData[[#This Row],[Age]]&lt;=50,"41-50",IF(PatientData[[#This Row],[Age]]&lt;=60,"51-60",IF(PatientData[[#This Row],[Age]]&lt;=70,"61-70",IF(PatientData[[#This Row],[Age]]&lt;=80,"71-80","80+"))))))</f>
        <v>41-50</v>
      </c>
    </row>
    <row r="5494" spans="1:13" x14ac:dyDescent="0.25">
      <c r="A5494" t="s">
        <v>5518</v>
      </c>
      <c r="B5494">
        <v>62</v>
      </c>
      <c r="C5494" t="s">
        <v>25</v>
      </c>
      <c r="D5494" t="s">
        <v>10051</v>
      </c>
      <c r="E5494">
        <v>208.65011275768299</v>
      </c>
      <c r="F5494">
        <v>31.509425341039002</v>
      </c>
      <c r="G5494" t="s">
        <v>10051</v>
      </c>
      <c r="H5494" t="s">
        <v>19</v>
      </c>
      <c r="I5494" t="s">
        <v>15</v>
      </c>
      <c r="J5494">
        <v>4</v>
      </c>
      <c r="K5494">
        <v>10079.23</v>
      </c>
      <c r="L5494" t="s">
        <v>23</v>
      </c>
      <c r="M5494" t="str">
        <f>IF(PatientData[[#This Row],[Age]]&lt;=30,"18-30",IF(PatientData[[#This Row],[Age]]&lt;=40,"31-40",IF(PatientData[[#This Row],[Age]]&lt;=50,"41-50",IF(PatientData[[#This Row],[Age]]&lt;=60,"51-60",IF(PatientData[[#This Row],[Age]]&lt;=70,"61-70",IF(PatientData[[#This Row],[Age]]&lt;=80,"71-80","80+"))))))</f>
        <v>61-70</v>
      </c>
    </row>
    <row r="5495" spans="1:13" x14ac:dyDescent="0.25">
      <c r="A5495" t="s">
        <v>5519</v>
      </c>
      <c r="B5495">
        <v>43</v>
      </c>
      <c r="C5495" t="s">
        <v>13</v>
      </c>
      <c r="D5495">
        <v>123</v>
      </c>
      <c r="E5495">
        <v>214.10333105142701</v>
      </c>
      <c r="F5495">
        <v>23.499441849241499</v>
      </c>
      <c r="G5495" t="s">
        <v>18</v>
      </c>
      <c r="H5495" t="s">
        <v>22</v>
      </c>
      <c r="I5495" t="s">
        <v>15</v>
      </c>
      <c r="J5495">
        <v>0</v>
      </c>
      <c r="K5495">
        <v>12599.07</v>
      </c>
      <c r="L5495" t="s">
        <v>23</v>
      </c>
      <c r="M5495" t="str">
        <f>IF(PatientData[[#This Row],[Age]]&lt;=30,"18-30",IF(PatientData[[#This Row],[Age]]&lt;=40,"31-40",IF(PatientData[[#This Row],[Age]]&lt;=50,"41-50",IF(PatientData[[#This Row],[Age]]&lt;=60,"51-60",IF(PatientData[[#This Row],[Age]]&lt;=70,"61-70",IF(PatientData[[#This Row],[Age]]&lt;=80,"71-80","80+"))))))</f>
        <v>41-50</v>
      </c>
    </row>
    <row r="5496" spans="1:13" x14ac:dyDescent="0.25">
      <c r="A5496" t="s">
        <v>5520</v>
      </c>
      <c r="B5496">
        <v>59</v>
      </c>
      <c r="C5496" t="s">
        <v>25</v>
      </c>
      <c r="D5496">
        <v>108</v>
      </c>
      <c r="E5496">
        <v>220.23631237923601</v>
      </c>
      <c r="F5496">
        <v>20.5667530308903</v>
      </c>
      <c r="G5496" t="s">
        <v>18</v>
      </c>
      <c r="H5496" t="s">
        <v>22</v>
      </c>
      <c r="I5496" t="s">
        <v>26</v>
      </c>
      <c r="J5496">
        <v>3</v>
      </c>
      <c r="K5496">
        <v>5368.82</v>
      </c>
      <c r="L5496" t="s">
        <v>16</v>
      </c>
      <c r="M5496" t="str">
        <f>IF(PatientData[[#This Row],[Age]]&lt;=30,"18-30",IF(PatientData[[#This Row],[Age]]&lt;=40,"31-40",IF(PatientData[[#This Row],[Age]]&lt;=50,"41-50",IF(PatientData[[#This Row],[Age]]&lt;=60,"51-60",IF(PatientData[[#This Row],[Age]]&lt;=70,"61-70",IF(PatientData[[#This Row],[Age]]&lt;=80,"71-80","80+"))))))</f>
        <v>51-60</v>
      </c>
    </row>
    <row r="5497" spans="1:13" x14ac:dyDescent="0.25">
      <c r="A5497" t="s">
        <v>5521</v>
      </c>
      <c r="B5497">
        <v>56</v>
      </c>
      <c r="C5497" t="s">
        <v>25</v>
      </c>
      <c r="D5497">
        <v>96</v>
      </c>
      <c r="E5497">
        <v>224.87452734276999</v>
      </c>
      <c r="F5497">
        <v>26.135284194939899</v>
      </c>
      <c r="G5497" t="s">
        <v>18</v>
      </c>
      <c r="H5497" t="s">
        <v>19</v>
      </c>
      <c r="I5497" t="s">
        <v>15</v>
      </c>
      <c r="J5497">
        <v>1</v>
      </c>
      <c r="K5497">
        <v>4277.8900000000003</v>
      </c>
      <c r="L5497" t="s">
        <v>16</v>
      </c>
      <c r="M5497" t="str">
        <f>IF(PatientData[[#This Row],[Age]]&lt;=30,"18-30",IF(PatientData[[#This Row],[Age]]&lt;=40,"31-40",IF(PatientData[[#This Row],[Age]]&lt;=50,"41-50",IF(PatientData[[#This Row],[Age]]&lt;=60,"51-60",IF(PatientData[[#This Row],[Age]]&lt;=70,"61-70",IF(PatientData[[#This Row],[Age]]&lt;=80,"71-80","80+"))))))</f>
        <v>51-60</v>
      </c>
    </row>
    <row r="5498" spans="1:13" x14ac:dyDescent="0.25">
      <c r="A5498" t="s">
        <v>5522</v>
      </c>
      <c r="B5498">
        <v>30</v>
      </c>
      <c r="C5498" t="s">
        <v>13</v>
      </c>
      <c r="D5498">
        <v>150</v>
      </c>
      <c r="E5498">
        <v>191.606345381827</v>
      </c>
      <c r="F5498">
        <v>26.228411463147101</v>
      </c>
      <c r="G5498" t="s">
        <v>14</v>
      </c>
      <c r="H5498" t="s">
        <v>22</v>
      </c>
      <c r="I5498" t="s">
        <v>15</v>
      </c>
      <c r="J5498">
        <v>2</v>
      </c>
      <c r="K5498">
        <v>9304.4</v>
      </c>
      <c r="L5498" t="s">
        <v>16</v>
      </c>
      <c r="M5498" t="str">
        <f>IF(PatientData[[#This Row],[Age]]&lt;=30,"18-30",IF(PatientData[[#This Row],[Age]]&lt;=40,"31-40",IF(PatientData[[#This Row],[Age]]&lt;=50,"41-50",IF(PatientData[[#This Row],[Age]]&lt;=60,"51-60",IF(PatientData[[#This Row],[Age]]&lt;=70,"61-70",IF(PatientData[[#This Row],[Age]]&lt;=80,"71-80","80+"))))))</f>
        <v>18-30</v>
      </c>
    </row>
    <row r="5499" spans="1:13" x14ac:dyDescent="0.25">
      <c r="A5499" t="s">
        <v>5523</v>
      </c>
      <c r="B5499">
        <v>82</v>
      </c>
      <c r="C5499" t="s">
        <v>25</v>
      </c>
      <c r="D5499">
        <v>119</v>
      </c>
      <c r="E5499">
        <v>186.265125017619</v>
      </c>
      <c r="F5499">
        <v>25.4173587333777</v>
      </c>
      <c r="G5499" t="s">
        <v>36</v>
      </c>
      <c r="H5499" t="s">
        <v>22</v>
      </c>
      <c r="I5499" t="s">
        <v>26</v>
      </c>
      <c r="J5499">
        <v>3</v>
      </c>
      <c r="K5499">
        <v>18818.419999999998</v>
      </c>
      <c r="L5499" t="s">
        <v>16</v>
      </c>
      <c r="M5499" t="str">
        <f>IF(PatientData[[#This Row],[Age]]&lt;=30,"18-30",IF(PatientData[[#This Row],[Age]]&lt;=40,"31-40",IF(PatientData[[#This Row],[Age]]&lt;=50,"41-50",IF(PatientData[[#This Row],[Age]]&lt;=60,"51-60",IF(PatientData[[#This Row],[Age]]&lt;=70,"61-70",IF(PatientData[[#This Row],[Age]]&lt;=80,"71-80","80+"))))))</f>
        <v>80+</v>
      </c>
    </row>
    <row r="5500" spans="1:13" x14ac:dyDescent="0.25">
      <c r="A5500" t="s">
        <v>5524</v>
      </c>
      <c r="B5500">
        <v>75</v>
      </c>
      <c r="C5500" t="s">
        <v>25</v>
      </c>
      <c r="D5500">
        <v>103</v>
      </c>
      <c r="E5500">
        <v>243.386024016231</v>
      </c>
      <c r="F5500">
        <v>33.169073649193997</v>
      </c>
      <c r="G5500" t="s">
        <v>36</v>
      </c>
      <c r="H5500" t="s">
        <v>19</v>
      </c>
      <c r="I5500" t="s">
        <v>26</v>
      </c>
      <c r="J5500">
        <v>5</v>
      </c>
      <c r="K5500">
        <v>22498.78</v>
      </c>
      <c r="L5500" t="s">
        <v>16</v>
      </c>
      <c r="M5500" t="str">
        <f>IF(PatientData[[#This Row],[Age]]&lt;=30,"18-30",IF(PatientData[[#This Row],[Age]]&lt;=40,"31-40",IF(PatientData[[#This Row],[Age]]&lt;=50,"41-50",IF(PatientData[[#This Row],[Age]]&lt;=60,"51-60",IF(PatientData[[#This Row],[Age]]&lt;=70,"61-70",IF(PatientData[[#This Row],[Age]]&lt;=80,"71-80","80+"))))))</f>
        <v>71-80</v>
      </c>
    </row>
    <row r="5501" spans="1:13" x14ac:dyDescent="0.25">
      <c r="A5501" t="s">
        <v>5525</v>
      </c>
      <c r="B5501">
        <v>57</v>
      </c>
      <c r="C5501" t="s">
        <v>25</v>
      </c>
      <c r="D5501">
        <v>129</v>
      </c>
      <c r="E5501">
        <v>270.90659710312599</v>
      </c>
      <c r="F5501">
        <v>17.537475639119499</v>
      </c>
      <c r="G5501" t="s">
        <v>36</v>
      </c>
      <c r="H5501" t="s">
        <v>22</v>
      </c>
      <c r="I5501" t="s">
        <v>26</v>
      </c>
      <c r="J5501">
        <v>5</v>
      </c>
      <c r="K5501">
        <v>19255.080000000002</v>
      </c>
      <c r="L5501" t="s">
        <v>16</v>
      </c>
      <c r="M5501" t="str">
        <f>IF(PatientData[[#This Row],[Age]]&lt;=30,"18-30",IF(PatientData[[#This Row],[Age]]&lt;=40,"31-40",IF(PatientData[[#This Row],[Age]]&lt;=50,"41-50",IF(PatientData[[#This Row],[Age]]&lt;=60,"51-60",IF(PatientData[[#This Row],[Age]]&lt;=70,"61-70",IF(PatientData[[#This Row],[Age]]&lt;=80,"71-80","80+"))))))</f>
        <v>51-60</v>
      </c>
    </row>
    <row r="5502" spans="1:13" x14ac:dyDescent="0.25">
      <c r="A5502" t="s">
        <v>5526</v>
      </c>
      <c r="B5502">
        <v>60</v>
      </c>
      <c r="C5502" t="s">
        <v>25</v>
      </c>
      <c r="D5502">
        <v>116</v>
      </c>
      <c r="E5502">
        <v>293.24027921908498</v>
      </c>
      <c r="F5502">
        <v>27.373423506598801</v>
      </c>
      <c r="G5502" t="s">
        <v>36</v>
      </c>
      <c r="H5502" t="s">
        <v>22</v>
      </c>
      <c r="I5502" t="s">
        <v>26</v>
      </c>
      <c r="J5502">
        <v>6</v>
      </c>
      <c r="K5502">
        <v>14075.47</v>
      </c>
      <c r="L5502" t="s">
        <v>23</v>
      </c>
      <c r="M5502" t="str">
        <f>IF(PatientData[[#This Row],[Age]]&lt;=30,"18-30",IF(PatientData[[#This Row],[Age]]&lt;=40,"31-40",IF(PatientData[[#This Row],[Age]]&lt;=50,"41-50",IF(PatientData[[#This Row],[Age]]&lt;=60,"51-60",IF(PatientData[[#This Row],[Age]]&lt;=70,"61-70",IF(PatientData[[#This Row],[Age]]&lt;=80,"71-80","80+"))))))</f>
        <v>51-60</v>
      </c>
    </row>
    <row r="5503" spans="1:13" x14ac:dyDescent="0.25">
      <c r="A5503" t="s">
        <v>5527</v>
      </c>
      <c r="B5503">
        <v>42</v>
      </c>
      <c r="C5503" t="s">
        <v>25</v>
      </c>
      <c r="D5503" t="s">
        <v>10051</v>
      </c>
      <c r="E5503">
        <v>262.765794560529</v>
      </c>
      <c r="F5503">
        <v>38.503943700454101</v>
      </c>
      <c r="G5503" t="s">
        <v>18</v>
      </c>
      <c r="H5503" t="s">
        <v>22</v>
      </c>
      <c r="I5503" t="s">
        <v>26</v>
      </c>
      <c r="J5503">
        <v>3</v>
      </c>
      <c r="K5503">
        <v>13414.02</v>
      </c>
      <c r="L5503" t="s">
        <v>23</v>
      </c>
      <c r="M5503" t="str">
        <f>IF(PatientData[[#This Row],[Age]]&lt;=30,"18-30",IF(PatientData[[#This Row],[Age]]&lt;=40,"31-40",IF(PatientData[[#This Row],[Age]]&lt;=50,"41-50",IF(PatientData[[#This Row],[Age]]&lt;=60,"51-60",IF(PatientData[[#This Row],[Age]]&lt;=70,"61-70",IF(PatientData[[#This Row],[Age]]&lt;=80,"71-80","80+"))))))</f>
        <v>41-50</v>
      </c>
    </row>
    <row r="5504" spans="1:13" x14ac:dyDescent="0.25">
      <c r="A5504" t="s">
        <v>5528</v>
      </c>
      <c r="B5504">
        <v>65</v>
      </c>
      <c r="C5504" t="s">
        <v>13</v>
      </c>
      <c r="D5504">
        <v>124</v>
      </c>
      <c r="E5504">
        <v>217.45026730663099</v>
      </c>
      <c r="F5504">
        <v>28.484407480498501</v>
      </c>
      <c r="G5504" t="s">
        <v>36</v>
      </c>
      <c r="H5504" t="s">
        <v>19</v>
      </c>
      <c r="I5504" t="s">
        <v>15</v>
      </c>
      <c r="J5504">
        <v>4</v>
      </c>
      <c r="K5504">
        <v>6956.68</v>
      </c>
      <c r="L5504" t="s">
        <v>16</v>
      </c>
      <c r="M5504" t="str">
        <f>IF(PatientData[[#This Row],[Age]]&lt;=30,"18-30",IF(PatientData[[#This Row],[Age]]&lt;=40,"31-40",IF(PatientData[[#This Row],[Age]]&lt;=50,"41-50",IF(PatientData[[#This Row],[Age]]&lt;=60,"51-60",IF(PatientData[[#This Row],[Age]]&lt;=70,"61-70",IF(PatientData[[#This Row],[Age]]&lt;=80,"71-80","80+"))))))</f>
        <v>61-70</v>
      </c>
    </row>
    <row r="5505" spans="1:13" x14ac:dyDescent="0.25">
      <c r="A5505" t="s">
        <v>5529</v>
      </c>
      <c r="B5505">
        <v>45</v>
      </c>
      <c r="C5505" t="s">
        <v>13</v>
      </c>
      <c r="D5505">
        <v>163</v>
      </c>
      <c r="E5505">
        <v>229.71030943574999</v>
      </c>
      <c r="F5505">
        <v>22.721679657886298</v>
      </c>
      <c r="G5505" t="s">
        <v>18</v>
      </c>
      <c r="H5505" t="s">
        <v>19</v>
      </c>
      <c r="I5505" t="s">
        <v>28</v>
      </c>
      <c r="J5505">
        <v>4</v>
      </c>
      <c r="K5505" t="s">
        <v>10051</v>
      </c>
      <c r="L5505" t="s">
        <v>16</v>
      </c>
      <c r="M5505" t="str">
        <f>IF(PatientData[[#This Row],[Age]]&lt;=30,"18-30",IF(PatientData[[#This Row],[Age]]&lt;=40,"31-40",IF(PatientData[[#This Row],[Age]]&lt;=50,"41-50",IF(PatientData[[#This Row],[Age]]&lt;=60,"51-60",IF(PatientData[[#This Row],[Age]]&lt;=70,"61-70",IF(PatientData[[#This Row],[Age]]&lt;=80,"71-80","80+"))))))</f>
        <v>41-50</v>
      </c>
    </row>
    <row r="5506" spans="1:13" x14ac:dyDescent="0.25">
      <c r="A5506" t="s">
        <v>5530</v>
      </c>
      <c r="B5506">
        <v>54</v>
      </c>
      <c r="C5506" t="s">
        <v>13</v>
      </c>
      <c r="D5506">
        <v>168</v>
      </c>
      <c r="E5506">
        <v>300.06349063262701</v>
      </c>
      <c r="F5506">
        <v>25.283257494504099</v>
      </c>
      <c r="G5506" t="s">
        <v>14</v>
      </c>
      <c r="H5506" t="s">
        <v>19</v>
      </c>
      <c r="I5506" t="s">
        <v>15</v>
      </c>
      <c r="J5506">
        <v>4</v>
      </c>
      <c r="K5506">
        <v>9313.77</v>
      </c>
      <c r="L5506" t="s">
        <v>16</v>
      </c>
      <c r="M5506" t="str">
        <f>IF(PatientData[[#This Row],[Age]]&lt;=30,"18-30",IF(PatientData[[#This Row],[Age]]&lt;=40,"31-40",IF(PatientData[[#This Row],[Age]]&lt;=50,"41-50",IF(PatientData[[#This Row],[Age]]&lt;=60,"51-60",IF(PatientData[[#This Row],[Age]]&lt;=70,"61-70",IF(PatientData[[#This Row],[Age]]&lt;=80,"71-80","80+"))))))</f>
        <v>51-60</v>
      </c>
    </row>
    <row r="5507" spans="1:13" x14ac:dyDescent="0.25">
      <c r="A5507" t="s">
        <v>5531</v>
      </c>
      <c r="B5507">
        <v>50</v>
      </c>
      <c r="C5507" t="s">
        <v>25</v>
      </c>
      <c r="D5507">
        <v>110</v>
      </c>
      <c r="E5507">
        <v>260.26998542392897</v>
      </c>
      <c r="F5507">
        <v>29.8113923752103</v>
      </c>
      <c r="G5507" t="s">
        <v>14</v>
      </c>
      <c r="H5507" t="s">
        <v>22</v>
      </c>
      <c r="I5507" t="s">
        <v>15</v>
      </c>
      <c r="J5507">
        <v>1</v>
      </c>
      <c r="K5507">
        <v>5959.7</v>
      </c>
      <c r="L5507" t="s">
        <v>16</v>
      </c>
      <c r="M5507" t="str">
        <f>IF(PatientData[[#This Row],[Age]]&lt;=30,"18-30",IF(PatientData[[#This Row],[Age]]&lt;=40,"31-40",IF(PatientData[[#This Row],[Age]]&lt;=50,"41-50",IF(PatientData[[#This Row],[Age]]&lt;=60,"51-60",IF(PatientData[[#This Row],[Age]]&lt;=70,"61-70",IF(PatientData[[#This Row],[Age]]&lt;=80,"71-80","80+"))))))</f>
        <v>41-50</v>
      </c>
    </row>
    <row r="5508" spans="1:13" x14ac:dyDescent="0.25">
      <c r="A5508" t="s">
        <v>5532</v>
      </c>
      <c r="B5508">
        <v>43</v>
      </c>
      <c r="C5508" t="s">
        <v>25</v>
      </c>
      <c r="D5508">
        <v>149</v>
      </c>
      <c r="E5508">
        <v>222.47033867240901</v>
      </c>
      <c r="F5508">
        <v>23.8381387801697</v>
      </c>
      <c r="G5508" t="s">
        <v>18</v>
      </c>
      <c r="H5508" t="s">
        <v>10051</v>
      </c>
      <c r="I5508" t="s">
        <v>28</v>
      </c>
      <c r="J5508">
        <v>2</v>
      </c>
      <c r="K5508">
        <v>4671.01</v>
      </c>
      <c r="L5508" t="s">
        <v>23</v>
      </c>
      <c r="M5508" t="str">
        <f>IF(PatientData[[#This Row],[Age]]&lt;=30,"18-30",IF(PatientData[[#This Row],[Age]]&lt;=40,"31-40",IF(PatientData[[#This Row],[Age]]&lt;=50,"41-50",IF(PatientData[[#This Row],[Age]]&lt;=60,"51-60",IF(PatientData[[#This Row],[Age]]&lt;=70,"61-70",IF(PatientData[[#This Row],[Age]]&lt;=80,"71-80","80+"))))))</f>
        <v>41-50</v>
      </c>
    </row>
    <row r="5509" spans="1:13" x14ac:dyDescent="0.25">
      <c r="A5509" t="s">
        <v>5533</v>
      </c>
      <c r="B5509">
        <v>45</v>
      </c>
      <c r="C5509" t="s">
        <v>13</v>
      </c>
      <c r="D5509">
        <v>151</v>
      </c>
      <c r="E5509">
        <v>262.506185818951</v>
      </c>
      <c r="F5509">
        <v>23.760813590628398</v>
      </c>
      <c r="G5509" t="s">
        <v>18</v>
      </c>
      <c r="H5509" t="s">
        <v>19</v>
      </c>
      <c r="I5509" t="s">
        <v>15</v>
      </c>
      <c r="J5509">
        <v>0</v>
      </c>
      <c r="K5509">
        <v>4422.2700000000004</v>
      </c>
      <c r="L5509" t="s">
        <v>23</v>
      </c>
      <c r="M5509" t="str">
        <f>IF(PatientData[[#This Row],[Age]]&lt;=30,"18-30",IF(PatientData[[#This Row],[Age]]&lt;=40,"31-40",IF(PatientData[[#This Row],[Age]]&lt;=50,"41-50",IF(PatientData[[#This Row],[Age]]&lt;=60,"51-60",IF(PatientData[[#This Row],[Age]]&lt;=70,"61-70",IF(PatientData[[#This Row],[Age]]&lt;=80,"71-80","80+"))))))</f>
        <v>41-50</v>
      </c>
    </row>
    <row r="5510" spans="1:13" x14ac:dyDescent="0.25">
      <c r="A5510" t="s">
        <v>5534</v>
      </c>
      <c r="B5510">
        <v>56</v>
      </c>
      <c r="C5510" t="s">
        <v>13</v>
      </c>
      <c r="D5510">
        <v>148</v>
      </c>
      <c r="E5510">
        <v>187.123488943284</v>
      </c>
      <c r="F5510">
        <v>20.099380601326299</v>
      </c>
      <c r="G5510" t="s">
        <v>14</v>
      </c>
      <c r="H5510" t="s">
        <v>22</v>
      </c>
      <c r="I5510" t="s">
        <v>15</v>
      </c>
      <c r="J5510">
        <v>3</v>
      </c>
      <c r="K5510">
        <v>4160.75</v>
      </c>
      <c r="L5510" t="s">
        <v>16</v>
      </c>
      <c r="M5510" t="str">
        <f>IF(PatientData[[#This Row],[Age]]&lt;=30,"18-30",IF(PatientData[[#This Row],[Age]]&lt;=40,"31-40",IF(PatientData[[#This Row],[Age]]&lt;=50,"41-50",IF(PatientData[[#This Row],[Age]]&lt;=60,"51-60",IF(PatientData[[#This Row],[Age]]&lt;=70,"61-70",IF(PatientData[[#This Row],[Age]]&lt;=80,"71-80","80+"))))))</f>
        <v>51-60</v>
      </c>
    </row>
    <row r="5511" spans="1:13" x14ac:dyDescent="0.25">
      <c r="A5511" t="s">
        <v>5535</v>
      </c>
      <c r="B5511">
        <v>58</v>
      </c>
      <c r="C5511" t="s">
        <v>13</v>
      </c>
      <c r="D5511">
        <v>117</v>
      </c>
      <c r="E5511">
        <v>254.88907520726801</v>
      </c>
      <c r="F5511">
        <v>23.656885687180399</v>
      </c>
      <c r="G5511" t="s">
        <v>18</v>
      </c>
      <c r="H5511" t="s">
        <v>22</v>
      </c>
      <c r="I5511" t="s">
        <v>26</v>
      </c>
      <c r="J5511">
        <v>6</v>
      </c>
      <c r="K5511">
        <v>27545.3</v>
      </c>
      <c r="L5511" t="s">
        <v>23</v>
      </c>
      <c r="M5511" t="str">
        <f>IF(PatientData[[#This Row],[Age]]&lt;=30,"18-30",IF(PatientData[[#This Row],[Age]]&lt;=40,"31-40",IF(PatientData[[#This Row],[Age]]&lt;=50,"41-50",IF(PatientData[[#This Row],[Age]]&lt;=60,"51-60",IF(PatientData[[#This Row],[Age]]&lt;=70,"61-70",IF(PatientData[[#This Row],[Age]]&lt;=80,"71-80","80+"))))))</f>
        <v>51-60</v>
      </c>
    </row>
    <row r="5512" spans="1:13" x14ac:dyDescent="0.25">
      <c r="A5512" t="s">
        <v>5536</v>
      </c>
      <c r="B5512">
        <v>38</v>
      </c>
      <c r="C5512" t="s">
        <v>25</v>
      </c>
      <c r="D5512">
        <v>98</v>
      </c>
      <c r="E5512">
        <v>211.118297254715</v>
      </c>
      <c r="F5512">
        <v>15.8692936044544</v>
      </c>
      <c r="G5512" t="s">
        <v>14</v>
      </c>
      <c r="H5512" t="s">
        <v>22</v>
      </c>
      <c r="I5512" t="s">
        <v>15</v>
      </c>
      <c r="J5512">
        <v>3</v>
      </c>
      <c r="K5512">
        <v>5215.5</v>
      </c>
      <c r="L5512" t="s">
        <v>16</v>
      </c>
      <c r="M5512" t="str">
        <f>IF(PatientData[[#This Row],[Age]]&lt;=30,"18-30",IF(PatientData[[#This Row],[Age]]&lt;=40,"31-40",IF(PatientData[[#This Row],[Age]]&lt;=50,"41-50",IF(PatientData[[#This Row],[Age]]&lt;=60,"51-60",IF(PatientData[[#This Row],[Age]]&lt;=70,"61-70",IF(PatientData[[#This Row],[Age]]&lt;=80,"71-80","80+"))))))</f>
        <v>31-40</v>
      </c>
    </row>
    <row r="5513" spans="1:13" x14ac:dyDescent="0.25">
      <c r="A5513" t="s">
        <v>5537</v>
      </c>
      <c r="B5513">
        <v>64</v>
      </c>
      <c r="C5513" t="s">
        <v>13</v>
      </c>
      <c r="D5513">
        <v>134</v>
      </c>
      <c r="E5513">
        <v>242.55526211818301</v>
      </c>
      <c r="F5513">
        <v>22.488022576798699</v>
      </c>
      <c r="G5513" t="s">
        <v>18</v>
      </c>
      <c r="H5513" t="s">
        <v>22</v>
      </c>
      <c r="I5513" t="s">
        <v>26</v>
      </c>
      <c r="J5513">
        <v>3</v>
      </c>
      <c r="K5513">
        <v>18877.740000000002</v>
      </c>
      <c r="L5513" t="s">
        <v>23</v>
      </c>
      <c r="M5513" t="str">
        <f>IF(PatientData[[#This Row],[Age]]&lt;=30,"18-30",IF(PatientData[[#This Row],[Age]]&lt;=40,"31-40",IF(PatientData[[#This Row],[Age]]&lt;=50,"41-50",IF(PatientData[[#This Row],[Age]]&lt;=60,"51-60",IF(PatientData[[#This Row],[Age]]&lt;=70,"61-70",IF(PatientData[[#This Row],[Age]]&lt;=80,"71-80","80+"))))))</f>
        <v>61-70</v>
      </c>
    </row>
    <row r="5514" spans="1:13" x14ac:dyDescent="0.25">
      <c r="A5514" t="s">
        <v>5538</v>
      </c>
      <c r="B5514">
        <v>65</v>
      </c>
      <c r="C5514" t="s">
        <v>25</v>
      </c>
      <c r="D5514">
        <v>117</v>
      </c>
      <c r="E5514">
        <v>264.33983668708402</v>
      </c>
      <c r="F5514">
        <v>26.105200285621201</v>
      </c>
      <c r="G5514" t="s">
        <v>14</v>
      </c>
      <c r="H5514" t="s">
        <v>19</v>
      </c>
      <c r="I5514" t="s">
        <v>15</v>
      </c>
      <c r="J5514">
        <v>6</v>
      </c>
      <c r="K5514">
        <v>9484.16</v>
      </c>
      <c r="L5514" t="s">
        <v>16</v>
      </c>
      <c r="M5514" t="str">
        <f>IF(PatientData[[#This Row],[Age]]&lt;=30,"18-30",IF(PatientData[[#This Row],[Age]]&lt;=40,"31-40",IF(PatientData[[#This Row],[Age]]&lt;=50,"41-50",IF(PatientData[[#This Row],[Age]]&lt;=60,"51-60",IF(PatientData[[#This Row],[Age]]&lt;=70,"61-70",IF(PatientData[[#This Row],[Age]]&lt;=80,"71-80","80+"))))))</f>
        <v>61-70</v>
      </c>
    </row>
    <row r="5515" spans="1:13" x14ac:dyDescent="0.25">
      <c r="A5515" t="s">
        <v>5539</v>
      </c>
      <c r="B5515">
        <v>60</v>
      </c>
      <c r="C5515" t="s">
        <v>13</v>
      </c>
      <c r="D5515">
        <v>156</v>
      </c>
      <c r="E5515">
        <v>171.476229457703</v>
      </c>
      <c r="F5515">
        <v>28.423718026227501</v>
      </c>
      <c r="G5515" t="s">
        <v>18</v>
      </c>
      <c r="H5515" t="s">
        <v>22</v>
      </c>
      <c r="I5515" t="s">
        <v>15</v>
      </c>
      <c r="J5515">
        <v>4</v>
      </c>
      <c r="K5515">
        <v>11432.52</v>
      </c>
      <c r="L5515" t="s">
        <v>43</v>
      </c>
      <c r="M5515" t="str">
        <f>IF(PatientData[[#This Row],[Age]]&lt;=30,"18-30",IF(PatientData[[#This Row],[Age]]&lt;=40,"31-40",IF(PatientData[[#This Row],[Age]]&lt;=50,"41-50",IF(PatientData[[#This Row],[Age]]&lt;=60,"51-60",IF(PatientData[[#This Row],[Age]]&lt;=70,"61-70",IF(PatientData[[#This Row],[Age]]&lt;=80,"71-80","80+"))))))</f>
        <v>51-60</v>
      </c>
    </row>
    <row r="5516" spans="1:13" x14ac:dyDescent="0.25">
      <c r="A5516" t="s">
        <v>5540</v>
      </c>
      <c r="B5516">
        <v>51</v>
      </c>
      <c r="C5516" t="s">
        <v>25</v>
      </c>
      <c r="D5516">
        <v>127</v>
      </c>
      <c r="E5516">
        <v>189.69645303886401</v>
      </c>
      <c r="F5516">
        <v>31.826320002930199</v>
      </c>
      <c r="G5516" t="s">
        <v>18</v>
      </c>
      <c r="H5516" t="s">
        <v>19</v>
      </c>
      <c r="I5516" t="s">
        <v>15</v>
      </c>
      <c r="J5516">
        <v>6</v>
      </c>
      <c r="K5516">
        <v>10862.26</v>
      </c>
      <c r="L5516" t="s">
        <v>16</v>
      </c>
      <c r="M5516" t="str">
        <f>IF(PatientData[[#This Row],[Age]]&lt;=30,"18-30",IF(PatientData[[#This Row],[Age]]&lt;=40,"31-40",IF(PatientData[[#This Row],[Age]]&lt;=50,"41-50",IF(PatientData[[#This Row],[Age]]&lt;=60,"51-60",IF(PatientData[[#This Row],[Age]]&lt;=70,"61-70",IF(PatientData[[#This Row],[Age]]&lt;=80,"71-80","80+"))))))</f>
        <v>51-60</v>
      </c>
    </row>
    <row r="5517" spans="1:13" x14ac:dyDescent="0.25">
      <c r="A5517" t="s">
        <v>5541</v>
      </c>
      <c r="B5517">
        <v>54</v>
      </c>
      <c r="C5517" t="s">
        <v>25</v>
      </c>
      <c r="D5517">
        <v>153</v>
      </c>
      <c r="E5517">
        <v>187.93512898566601</v>
      </c>
      <c r="F5517">
        <v>20.828383968529199</v>
      </c>
      <c r="G5517" t="s">
        <v>14</v>
      </c>
      <c r="H5517" t="s">
        <v>19</v>
      </c>
      <c r="I5517" t="s">
        <v>28</v>
      </c>
      <c r="J5517">
        <v>3</v>
      </c>
      <c r="K5517">
        <v>7109.94</v>
      </c>
      <c r="L5517" t="s">
        <v>16</v>
      </c>
      <c r="M5517" t="str">
        <f>IF(PatientData[[#This Row],[Age]]&lt;=30,"18-30",IF(PatientData[[#This Row],[Age]]&lt;=40,"31-40",IF(PatientData[[#This Row],[Age]]&lt;=50,"41-50",IF(PatientData[[#This Row],[Age]]&lt;=60,"51-60",IF(PatientData[[#This Row],[Age]]&lt;=70,"61-70",IF(PatientData[[#This Row],[Age]]&lt;=80,"71-80","80+"))))))</f>
        <v>51-60</v>
      </c>
    </row>
    <row r="5518" spans="1:13" x14ac:dyDescent="0.25">
      <c r="A5518" t="s">
        <v>5542</v>
      </c>
      <c r="B5518">
        <v>52</v>
      </c>
      <c r="C5518" t="s">
        <v>13</v>
      </c>
      <c r="D5518">
        <v>137</v>
      </c>
      <c r="E5518">
        <v>177.309799037217</v>
      </c>
      <c r="F5518">
        <v>31.941528636453501</v>
      </c>
      <c r="G5518" t="s">
        <v>18</v>
      </c>
      <c r="H5518" t="s">
        <v>19</v>
      </c>
      <c r="I5518" t="s">
        <v>28</v>
      </c>
      <c r="J5518">
        <v>5</v>
      </c>
      <c r="K5518">
        <v>5753.52</v>
      </c>
      <c r="L5518" t="s">
        <v>23</v>
      </c>
      <c r="M5518" t="str">
        <f>IF(PatientData[[#This Row],[Age]]&lt;=30,"18-30",IF(PatientData[[#This Row],[Age]]&lt;=40,"31-40",IF(PatientData[[#This Row],[Age]]&lt;=50,"41-50",IF(PatientData[[#This Row],[Age]]&lt;=60,"51-60",IF(PatientData[[#This Row],[Age]]&lt;=70,"61-70",IF(PatientData[[#This Row],[Age]]&lt;=80,"71-80","80+"))))))</f>
        <v>51-60</v>
      </c>
    </row>
    <row r="5519" spans="1:13" x14ac:dyDescent="0.25">
      <c r="A5519" t="s">
        <v>5543</v>
      </c>
      <c r="B5519">
        <v>57</v>
      </c>
      <c r="C5519" t="s">
        <v>13</v>
      </c>
      <c r="D5519">
        <v>104</v>
      </c>
      <c r="E5519">
        <v>178.660581309756</v>
      </c>
      <c r="F5519">
        <v>28.7486338207428</v>
      </c>
      <c r="G5519" t="s">
        <v>10051</v>
      </c>
      <c r="H5519" t="s">
        <v>19</v>
      </c>
      <c r="I5519" t="s">
        <v>15</v>
      </c>
      <c r="J5519">
        <v>3</v>
      </c>
      <c r="K5519">
        <v>10232.74</v>
      </c>
      <c r="L5519" t="s">
        <v>16</v>
      </c>
      <c r="M5519" t="str">
        <f>IF(PatientData[[#This Row],[Age]]&lt;=30,"18-30",IF(PatientData[[#This Row],[Age]]&lt;=40,"31-40",IF(PatientData[[#This Row],[Age]]&lt;=50,"41-50",IF(PatientData[[#This Row],[Age]]&lt;=60,"51-60",IF(PatientData[[#This Row],[Age]]&lt;=70,"61-70",IF(PatientData[[#This Row],[Age]]&lt;=80,"71-80","80+"))))))</f>
        <v>51-60</v>
      </c>
    </row>
    <row r="5520" spans="1:13" x14ac:dyDescent="0.25">
      <c r="A5520" t="s">
        <v>5544</v>
      </c>
      <c r="B5520">
        <v>56</v>
      </c>
      <c r="C5520" t="s">
        <v>25</v>
      </c>
      <c r="D5520">
        <v>96</v>
      </c>
      <c r="E5520">
        <v>170.52495048663701</v>
      </c>
      <c r="F5520">
        <v>26.697663493921599</v>
      </c>
      <c r="G5520" t="s">
        <v>18</v>
      </c>
      <c r="H5520" t="s">
        <v>19</v>
      </c>
      <c r="I5520" t="s">
        <v>15</v>
      </c>
      <c r="J5520">
        <v>1</v>
      </c>
      <c r="K5520">
        <v>9890.25</v>
      </c>
      <c r="L5520" t="s">
        <v>20</v>
      </c>
      <c r="M5520" t="str">
        <f>IF(PatientData[[#This Row],[Age]]&lt;=30,"18-30",IF(PatientData[[#This Row],[Age]]&lt;=40,"31-40",IF(PatientData[[#This Row],[Age]]&lt;=50,"41-50",IF(PatientData[[#This Row],[Age]]&lt;=60,"51-60",IF(PatientData[[#This Row],[Age]]&lt;=70,"61-70",IF(PatientData[[#This Row],[Age]]&lt;=80,"71-80","80+"))))))</f>
        <v>51-60</v>
      </c>
    </row>
    <row r="5521" spans="1:13" x14ac:dyDescent="0.25">
      <c r="A5521" t="s">
        <v>5545</v>
      </c>
      <c r="B5521">
        <v>45</v>
      </c>
      <c r="C5521" t="s">
        <v>25</v>
      </c>
      <c r="D5521" t="s">
        <v>10051</v>
      </c>
      <c r="E5521">
        <v>187.74891848087299</v>
      </c>
      <c r="F5521">
        <v>28.6589724442474</v>
      </c>
      <c r="G5521" t="s">
        <v>36</v>
      </c>
      <c r="H5521" t="s">
        <v>19</v>
      </c>
      <c r="I5521" t="s">
        <v>15</v>
      </c>
      <c r="J5521" t="s">
        <v>10051</v>
      </c>
      <c r="K5521">
        <v>4168.2299999999996</v>
      </c>
      <c r="L5521" t="s">
        <v>23</v>
      </c>
      <c r="M5521" t="str">
        <f>IF(PatientData[[#This Row],[Age]]&lt;=30,"18-30",IF(PatientData[[#This Row],[Age]]&lt;=40,"31-40",IF(PatientData[[#This Row],[Age]]&lt;=50,"41-50",IF(PatientData[[#This Row],[Age]]&lt;=60,"51-60",IF(PatientData[[#This Row],[Age]]&lt;=70,"61-70",IF(PatientData[[#This Row],[Age]]&lt;=80,"71-80","80+"))))))</f>
        <v>41-50</v>
      </c>
    </row>
    <row r="5522" spans="1:13" x14ac:dyDescent="0.25">
      <c r="A5522" t="s">
        <v>5546</v>
      </c>
      <c r="B5522">
        <v>48</v>
      </c>
      <c r="C5522" t="s">
        <v>25</v>
      </c>
      <c r="D5522">
        <v>131</v>
      </c>
      <c r="E5522">
        <v>166.34376927464501</v>
      </c>
      <c r="F5522">
        <v>20.7085368973794</v>
      </c>
      <c r="G5522" t="s">
        <v>36</v>
      </c>
      <c r="H5522" t="s">
        <v>19</v>
      </c>
      <c r="I5522" t="s">
        <v>15</v>
      </c>
      <c r="J5522">
        <v>1</v>
      </c>
      <c r="K5522">
        <v>11560.99</v>
      </c>
      <c r="L5522" t="s">
        <v>23</v>
      </c>
      <c r="M5522" t="str">
        <f>IF(PatientData[[#This Row],[Age]]&lt;=30,"18-30",IF(PatientData[[#This Row],[Age]]&lt;=40,"31-40",IF(PatientData[[#This Row],[Age]]&lt;=50,"41-50",IF(PatientData[[#This Row],[Age]]&lt;=60,"51-60",IF(PatientData[[#This Row],[Age]]&lt;=70,"61-70",IF(PatientData[[#This Row],[Age]]&lt;=80,"71-80","80+"))))))</f>
        <v>41-50</v>
      </c>
    </row>
    <row r="5523" spans="1:13" x14ac:dyDescent="0.25">
      <c r="A5523" t="s">
        <v>5547</v>
      </c>
      <c r="B5523">
        <v>69</v>
      </c>
      <c r="C5523" t="s">
        <v>25</v>
      </c>
      <c r="D5523">
        <v>106</v>
      </c>
      <c r="E5523">
        <v>198.9346623317</v>
      </c>
      <c r="F5523">
        <v>32.233821721906899</v>
      </c>
      <c r="G5523" t="s">
        <v>36</v>
      </c>
      <c r="H5523" t="s">
        <v>19</v>
      </c>
      <c r="I5523" t="s">
        <v>15</v>
      </c>
      <c r="J5523">
        <v>9</v>
      </c>
      <c r="K5523">
        <v>16227.67</v>
      </c>
      <c r="L5523" t="s">
        <v>23</v>
      </c>
      <c r="M5523" t="str">
        <f>IF(PatientData[[#This Row],[Age]]&lt;=30,"18-30",IF(PatientData[[#This Row],[Age]]&lt;=40,"31-40",IF(PatientData[[#This Row],[Age]]&lt;=50,"41-50",IF(PatientData[[#This Row],[Age]]&lt;=60,"51-60",IF(PatientData[[#This Row],[Age]]&lt;=70,"61-70",IF(PatientData[[#This Row],[Age]]&lt;=80,"71-80","80+"))))))</f>
        <v>61-70</v>
      </c>
    </row>
    <row r="5524" spans="1:13" x14ac:dyDescent="0.25">
      <c r="A5524" t="s">
        <v>5548</v>
      </c>
      <c r="B5524">
        <v>48</v>
      </c>
      <c r="C5524" t="s">
        <v>25</v>
      </c>
      <c r="D5524">
        <v>119</v>
      </c>
      <c r="E5524">
        <v>203.511741900093</v>
      </c>
      <c r="F5524">
        <v>29.605151372987098</v>
      </c>
      <c r="G5524" t="s">
        <v>18</v>
      </c>
      <c r="H5524" t="s">
        <v>22</v>
      </c>
      <c r="I5524" t="s">
        <v>15</v>
      </c>
      <c r="J5524">
        <v>2</v>
      </c>
      <c r="K5524">
        <v>14458.27</v>
      </c>
      <c r="L5524" t="s">
        <v>20</v>
      </c>
      <c r="M5524" t="str">
        <f>IF(PatientData[[#This Row],[Age]]&lt;=30,"18-30",IF(PatientData[[#This Row],[Age]]&lt;=40,"31-40",IF(PatientData[[#This Row],[Age]]&lt;=50,"41-50",IF(PatientData[[#This Row],[Age]]&lt;=60,"51-60",IF(PatientData[[#This Row],[Age]]&lt;=70,"61-70",IF(PatientData[[#This Row],[Age]]&lt;=80,"71-80","80+"))))))</f>
        <v>41-50</v>
      </c>
    </row>
    <row r="5525" spans="1:13" x14ac:dyDescent="0.25">
      <c r="A5525" t="s">
        <v>5549</v>
      </c>
      <c r="B5525">
        <v>59</v>
      </c>
      <c r="C5525" t="s">
        <v>13</v>
      </c>
      <c r="D5525">
        <v>175</v>
      </c>
      <c r="E5525">
        <v>196.00488404100801</v>
      </c>
      <c r="F5525">
        <v>34.093151929430299</v>
      </c>
      <c r="G5525" t="s">
        <v>18</v>
      </c>
      <c r="H5525" t="s">
        <v>22</v>
      </c>
      <c r="I5525" t="s">
        <v>26</v>
      </c>
      <c r="J5525">
        <v>3</v>
      </c>
      <c r="K5525">
        <v>14409.68</v>
      </c>
      <c r="L5525" t="s">
        <v>16</v>
      </c>
      <c r="M5525" t="str">
        <f>IF(PatientData[[#This Row],[Age]]&lt;=30,"18-30",IF(PatientData[[#This Row],[Age]]&lt;=40,"31-40",IF(PatientData[[#This Row],[Age]]&lt;=50,"41-50",IF(PatientData[[#This Row],[Age]]&lt;=60,"51-60",IF(PatientData[[#This Row],[Age]]&lt;=70,"61-70",IF(PatientData[[#This Row],[Age]]&lt;=80,"71-80","80+"))))))</f>
        <v>51-60</v>
      </c>
    </row>
    <row r="5526" spans="1:13" x14ac:dyDescent="0.25">
      <c r="A5526" t="s">
        <v>5550</v>
      </c>
      <c r="B5526">
        <v>58</v>
      </c>
      <c r="C5526" t="s">
        <v>13</v>
      </c>
      <c r="D5526">
        <v>162</v>
      </c>
      <c r="E5526">
        <v>259.572457276009</v>
      </c>
      <c r="F5526">
        <v>24.624384195106</v>
      </c>
      <c r="G5526" t="s">
        <v>36</v>
      </c>
      <c r="H5526" t="s">
        <v>19</v>
      </c>
      <c r="I5526" t="s">
        <v>26</v>
      </c>
      <c r="J5526">
        <v>2</v>
      </c>
      <c r="K5526">
        <v>14211.19</v>
      </c>
      <c r="L5526" t="s">
        <v>16</v>
      </c>
      <c r="M5526" t="str">
        <f>IF(PatientData[[#This Row],[Age]]&lt;=30,"18-30",IF(PatientData[[#This Row],[Age]]&lt;=40,"31-40",IF(PatientData[[#This Row],[Age]]&lt;=50,"41-50",IF(PatientData[[#This Row],[Age]]&lt;=60,"51-60",IF(PatientData[[#This Row],[Age]]&lt;=70,"61-70",IF(PatientData[[#This Row],[Age]]&lt;=80,"71-80","80+"))))))</f>
        <v>51-60</v>
      </c>
    </row>
    <row r="5527" spans="1:13" x14ac:dyDescent="0.25">
      <c r="A5527" t="s">
        <v>5551</v>
      </c>
      <c r="B5527">
        <v>47</v>
      </c>
      <c r="C5527" t="s">
        <v>13</v>
      </c>
      <c r="D5527">
        <v>107</v>
      </c>
      <c r="E5527">
        <v>188.83636565048801</v>
      </c>
      <c r="F5527">
        <v>28.5071478914866</v>
      </c>
      <c r="G5527" t="s">
        <v>14</v>
      </c>
      <c r="H5527" t="s">
        <v>19</v>
      </c>
      <c r="I5527" t="s">
        <v>15</v>
      </c>
      <c r="J5527">
        <v>3</v>
      </c>
      <c r="K5527">
        <v>10621.76</v>
      </c>
      <c r="L5527" t="s">
        <v>16</v>
      </c>
      <c r="M5527" t="str">
        <f>IF(PatientData[[#This Row],[Age]]&lt;=30,"18-30",IF(PatientData[[#This Row],[Age]]&lt;=40,"31-40",IF(PatientData[[#This Row],[Age]]&lt;=50,"41-50",IF(PatientData[[#This Row],[Age]]&lt;=60,"51-60",IF(PatientData[[#This Row],[Age]]&lt;=70,"61-70",IF(PatientData[[#This Row],[Age]]&lt;=80,"71-80","80+"))))))</f>
        <v>41-50</v>
      </c>
    </row>
    <row r="5528" spans="1:13" x14ac:dyDescent="0.25">
      <c r="A5528" t="s">
        <v>5552</v>
      </c>
      <c r="B5528">
        <v>93</v>
      </c>
      <c r="C5528" t="s">
        <v>25</v>
      </c>
      <c r="D5528">
        <v>163</v>
      </c>
      <c r="E5528">
        <v>225.48222451072601</v>
      </c>
      <c r="F5528">
        <v>24.644446868980602</v>
      </c>
      <c r="G5528" t="s">
        <v>36</v>
      </c>
      <c r="H5528" t="s">
        <v>19</v>
      </c>
      <c r="I5528" t="s">
        <v>15</v>
      </c>
      <c r="J5528">
        <v>3</v>
      </c>
      <c r="K5528">
        <v>12620.15</v>
      </c>
      <c r="L5528" t="s">
        <v>20</v>
      </c>
      <c r="M5528" t="str">
        <f>IF(PatientData[[#This Row],[Age]]&lt;=30,"18-30",IF(PatientData[[#This Row],[Age]]&lt;=40,"31-40",IF(PatientData[[#This Row],[Age]]&lt;=50,"41-50",IF(PatientData[[#This Row],[Age]]&lt;=60,"51-60",IF(PatientData[[#This Row],[Age]]&lt;=70,"61-70",IF(PatientData[[#This Row],[Age]]&lt;=80,"71-80","80+"))))))</f>
        <v>80+</v>
      </c>
    </row>
    <row r="5529" spans="1:13" x14ac:dyDescent="0.25">
      <c r="A5529" t="s">
        <v>5553</v>
      </c>
      <c r="B5529">
        <v>57</v>
      </c>
      <c r="C5529" t="s">
        <v>13</v>
      </c>
      <c r="D5529">
        <v>133</v>
      </c>
      <c r="E5529">
        <v>169.355906653955</v>
      </c>
      <c r="F5529">
        <v>27.611862514856099</v>
      </c>
      <c r="G5529" t="s">
        <v>36</v>
      </c>
      <c r="H5529" t="s">
        <v>19</v>
      </c>
      <c r="I5529" t="s">
        <v>15</v>
      </c>
      <c r="J5529">
        <v>6</v>
      </c>
      <c r="K5529">
        <v>10489.82</v>
      </c>
      <c r="L5529" t="s">
        <v>16</v>
      </c>
      <c r="M5529" t="str">
        <f>IF(PatientData[[#This Row],[Age]]&lt;=30,"18-30",IF(PatientData[[#This Row],[Age]]&lt;=40,"31-40",IF(PatientData[[#This Row],[Age]]&lt;=50,"41-50",IF(PatientData[[#This Row],[Age]]&lt;=60,"51-60",IF(PatientData[[#This Row],[Age]]&lt;=70,"61-70",IF(PatientData[[#This Row],[Age]]&lt;=80,"71-80","80+"))))))</f>
        <v>51-60</v>
      </c>
    </row>
    <row r="5530" spans="1:13" x14ac:dyDescent="0.25">
      <c r="A5530" t="s">
        <v>5554</v>
      </c>
      <c r="B5530">
        <v>28</v>
      </c>
      <c r="C5530" t="s">
        <v>25</v>
      </c>
      <c r="D5530">
        <v>111</v>
      </c>
      <c r="E5530">
        <v>224.50269021083099</v>
      </c>
      <c r="F5530">
        <v>27.866203999686402</v>
      </c>
      <c r="G5530" t="s">
        <v>14</v>
      </c>
      <c r="H5530" t="s">
        <v>19</v>
      </c>
      <c r="I5530" t="s">
        <v>28</v>
      </c>
      <c r="J5530">
        <v>3</v>
      </c>
      <c r="K5530">
        <v>4129.04</v>
      </c>
      <c r="L5530" t="s">
        <v>16</v>
      </c>
      <c r="M5530" t="str">
        <f>IF(PatientData[[#This Row],[Age]]&lt;=30,"18-30",IF(PatientData[[#This Row],[Age]]&lt;=40,"31-40",IF(PatientData[[#This Row],[Age]]&lt;=50,"41-50",IF(PatientData[[#This Row],[Age]]&lt;=60,"51-60",IF(PatientData[[#This Row],[Age]]&lt;=70,"61-70",IF(PatientData[[#This Row],[Age]]&lt;=80,"71-80","80+"))))))</f>
        <v>18-30</v>
      </c>
    </row>
    <row r="5531" spans="1:13" x14ac:dyDescent="0.25">
      <c r="A5531" t="s">
        <v>5555</v>
      </c>
      <c r="B5531">
        <v>70</v>
      </c>
      <c r="C5531" t="s">
        <v>25</v>
      </c>
      <c r="D5531">
        <v>152</v>
      </c>
      <c r="E5531">
        <v>184.054932976614</v>
      </c>
      <c r="F5531">
        <v>25.039907326674001</v>
      </c>
      <c r="G5531" t="s">
        <v>36</v>
      </c>
      <c r="H5531" t="s">
        <v>19</v>
      </c>
      <c r="I5531" t="s">
        <v>26</v>
      </c>
      <c r="J5531">
        <v>12</v>
      </c>
      <c r="K5531">
        <v>19351.900000000001</v>
      </c>
      <c r="L5531" t="s">
        <v>16</v>
      </c>
      <c r="M5531" t="str">
        <f>IF(PatientData[[#This Row],[Age]]&lt;=30,"18-30",IF(PatientData[[#This Row],[Age]]&lt;=40,"31-40",IF(PatientData[[#This Row],[Age]]&lt;=50,"41-50",IF(PatientData[[#This Row],[Age]]&lt;=60,"51-60",IF(PatientData[[#This Row],[Age]]&lt;=70,"61-70",IF(PatientData[[#This Row],[Age]]&lt;=80,"71-80","80+"))))))</f>
        <v>61-70</v>
      </c>
    </row>
    <row r="5532" spans="1:13" x14ac:dyDescent="0.25">
      <c r="A5532" t="s">
        <v>5556</v>
      </c>
      <c r="B5532">
        <v>19</v>
      </c>
      <c r="C5532" t="s">
        <v>25</v>
      </c>
      <c r="D5532">
        <v>99</v>
      </c>
      <c r="E5532">
        <v>216.75844518517201</v>
      </c>
      <c r="F5532">
        <v>25.706740794068601</v>
      </c>
      <c r="G5532" t="s">
        <v>36</v>
      </c>
      <c r="H5532" t="s">
        <v>22</v>
      </c>
      <c r="I5532" t="s">
        <v>26</v>
      </c>
      <c r="J5532">
        <v>5</v>
      </c>
      <c r="K5532">
        <v>23628.18</v>
      </c>
      <c r="L5532" t="s">
        <v>16</v>
      </c>
      <c r="M5532" t="str">
        <f>IF(PatientData[[#This Row],[Age]]&lt;=30,"18-30",IF(PatientData[[#This Row],[Age]]&lt;=40,"31-40",IF(PatientData[[#This Row],[Age]]&lt;=50,"41-50",IF(PatientData[[#This Row],[Age]]&lt;=60,"51-60",IF(PatientData[[#This Row],[Age]]&lt;=70,"61-70",IF(PatientData[[#This Row],[Age]]&lt;=80,"71-80","80+"))))))</f>
        <v>18-30</v>
      </c>
    </row>
    <row r="5533" spans="1:13" x14ac:dyDescent="0.25">
      <c r="A5533" t="s">
        <v>5557</v>
      </c>
      <c r="B5533">
        <v>56</v>
      </c>
      <c r="C5533" t="s">
        <v>13</v>
      </c>
      <c r="D5533">
        <v>122</v>
      </c>
      <c r="E5533">
        <v>210.056933305955</v>
      </c>
      <c r="F5533">
        <v>24.671610306905801</v>
      </c>
      <c r="G5533" t="s">
        <v>18</v>
      </c>
      <c r="H5533" t="s">
        <v>22</v>
      </c>
      <c r="I5533" t="s">
        <v>15</v>
      </c>
      <c r="J5533">
        <v>3</v>
      </c>
      <c r="K5533">
        <v>11943.04</v>
      </c>
      <c r="L5533" t="s">
        <v>16</v>
      </c>
      <c r="M5533" t="str">
        <f>IF(PatientData[[#This Row],[Age]]&lt;=30,"18-30",IF(PatientData[[#This Row],[Age]]&lt;=40,"31-40",IF(PatientData[[#This Row],[Age]]&lt;=50,"41-50",IF(PatientData[[#This Row],[Age]]&lt;=60,"51-60",IF(PatientData[[#This Row],[Age]]&lt;=70,"61-70",IF(PatientData[[#This Row],[Age]]&lt;=80,"71-80","80+"))))))</f>
        <v>51-60</v>
      </c>
    </row>
    <row r="5534" spans="1:13" x14ac:dyDescent="0.25">
      <c r="A5534" t="s">
        <v>5558</v>
      </c>
      <c r="B5534">
        <v>66</v>
      </c>
      <c r="C5534" t="s">
        <v>25</v>
      </c>
      <c r="D5534">
        <v>164</v>
      </c>
      <c r="E5534">
        <v>221.54121110625701</v>
      </c>
      <c r="F5534">
        <v>27.555749495923902</v>
      </c>
      <c r="G5534" t="s">
        <v>18</v>
      </c>
      <c r="H5534" t="s">
        <v>22</v>
      </c>
      <c r="I5534" t="s">
        <v>26</v>
      </c>
      <c r="J5534">
        <v>1</v>
      </c>
      <c r="K5534">
        <v>17577.830000000002</v>
      </c>
      <c r="L5534" t="s">
        <v>16</v>
      </c>
      <c r="M5534" t="str">
        <f>IF(PatientData[[#This Row],[Age]]&lt;=30,"18-30",IF(PatientData[[#This Row],[Age]]&lt;=40,"31-40",IF(PatientData[[#This Row],[Age]]&lt;=50,"41-50",IF(PatientData[[#This Row],[Age]]&lt;=60,"51-60",IF(PatientData[[#This Row],[Age]]&lt;=70,"61-70",IF(PatientData[[#This Row],[Age]]&lt;=80,"71-80","80+"))))))</f>
        <v>61-70</v>
      </c>
    </row>
    <row r="5535" spans="1:13" x14ac:dyDescent="0.25">
      <c r="A5535" t="s">
        <v>5559</v>
      </c>
      <c r="B5535">
        <v>38</v>
      </c>
      <c r="C5535" t="s">
        <v>13</v>
      </c>
      <c r="D5535">
        <v>116</v>
      </c>
      <c r="E5535">
        <v>253.63186095330701</v>
      </c>
      <c r="F5535">
        <v>26.999216146763601</v>
      </c>
      <c r="G5535" t="s">
        <v>10051</v>
      </c>
      <c r="H5535" t="s">
        <v>19</v>
      </c>
      <c r="I5535" t="s">
        <v>26</v>
      </c>
      <c r="J5535">
        <v>6</v>
      </c>
      <c r="K5535">
        <v>12809.38</v>
      </c>
      <c r="L5535" t="s">
        <v>16</v>
      </c>
      <c r="M5535" t="str">
        <f>IF(PatientData[[#This Row],[Age]]&lt;=30,"18-30",IF(PatientData[[#This Row],[Age]]&lt;=40,"31-40",IF(PatientData[[#This Row],[Age]]&lt;=50,"41-50",IF(PatientData[[#This Row],[Age]]&lt;=60,"51-60",IF(PatientData[[#This Row],[Age]]&lt;=70,"61-70",IF(PatientData[[#This Row],[Age]]&lt;=80,"71-80","80+"))))))</f>
        <v>31-40</v>
      </c>
    </row>
    <row r="5536" spans="1:13" x14ac:dyDescent="0.25">
      <c r="A5536" t="s">
        <v>5560</v>
      </c>
      <c r="B5536">
        <v>44</v>
      </c>
      <c r="C5536" t="s">
        <v>13</v>
      </c>
      <c r="D5536">
        <v>100</v>
      </c>
      <c r="E5536">
        <v>218.30303861666999</v>
      </c>
      <c r="F5536">
        <v>35.439268927155403</v>
      </c>
      <c r="G5536" t="s">
        <v>36</v>
      </c>
      <c r="H5536" t="s">
        <v>22</v>
      </c>
      <c r="I5536" t="s">
        <v>26</v>
      </c>
      <c r="J5536">
        <v>2</v>
      </c>
      <c r="K5536">
        <v>18665.900000000001</v>
      </c>
      <c r="L5536" t="s">
        <v>23</v>
      </c>
      <c r="M5536" t="str">
        <f>IF(PatientData[[#This Row],[Age]]&lt;=30,"18-30",IF(PatientData[[#This Row],[Age]]&lt;=40,"31-40",IF(PatientData[[#This Row],[Age]]&lt;=50,"41-50",IF(PatientData[[#This Row],[Age]]&lt;=60,"51-60",IF(PatientData[[#This Row],[Age]]&lt;=70,"61-70",IF(PatientData[[#This Row],[Age]]&lt;=80,"71-80","80+"))))))</f>
        <v>41-50</v>
      </c>
    </row>
    <row r="5537" spans="1:13" x14ac:dyDescent="0.25">
      <c r="A5537" t="s">
        <v>5561</v>
      </c>
      <c r="B5537">
        <v>67</v>
      </c>
      <c r="C5537" t="s">
        <v>13</v>
      </c>
      <c r="D5537">
        <v>90</v>
      </c>
      <c r="E5537">
        <v>240.282821650659</v>
      </c>
      <c r="F5537">
        <v>28.576396409486101</v>
      </c>
      <c r="G5537" t="s">
        <v>14</v>
      </c>
      <c r="H5537" t="s">
        <v>22</v>
      </c>
      <c r="I5537" t="s">
        <v>15</v>
      </c>
      <c r="J5537">
        <v>2</v>
      </c>
      <c r="K5537">
        <v>4803.3100000000004</v>
      </c>
      <c r="L5537" t="s">
        <v>16</v>
      </c>
      <c r="M5537" t="str">
        <f>IF(PatientData[[#This Row],[Age]]&lt;=30,"18-30",IF(PatientData[[#This Row],[Age]]&lt;=40,"31-40",IF(PatientData[[#This Row],[Age]]&lt;=50,"41-50",IF(PatientData[[#This Row],[Age]]&lt;=60,"51-60",IF(PatientData[[#This Row],[Age]]&lt;=70,"61-70",IF(PatientData[[#This Row],[Age]]&lt;=80,"71-80","80+"))))))</f>
        <v>61-70</v>
      </c>
    </row>
    <row r="5538" spans="1:13" x14ac:dyDescent="0.25">
      <c r="A5538" t="s">
        <v>5562</v>
      </c>
      <c r="B5538">
        <v>61</v>
      </c>
      <c r="C5538" t="s">
        <v>25</v>
      </c>
      <c r="D5538">
        <v>134</v>
      </c>
      <c r="E5538">
        <v>191.00979647060299</v>
      </c>
      <c r="F5538">
        <v>27.910092354400401</v>
      </c>
      <c r="G5538" t="s">
        <v>18</v>
      </c>
      <c r="H5538" t="s">
        <v>22</v>
      </c>
      <c r="I5538" t="s">
        <v>26</v>
      </c>
      <c r="J5538">
        <v>0</v>
      </c>
      <c r="K5538">
        <v>15415.38</v>
      </c>
      <c r="L5538" t="s">
        <v>16</v>
      </c>
      <c r="M5538" t="str">
        <f>IF(PatientData[[#This Row],[Age]]&lt;=30,"18-30",IF(PatientData[[#This Row],[Age]]&lt;=40,"31-40",IF(PatientData[[#This Row],[Age]]&lt;=50,"41-50",IF(PatientData[[#This Row],[Age]]&lt;=60,"51-60",IF(PatientData[[#This Row],[Age]]&lt;=70,"61-70",IF(PatientData[[#This Row],[Age]]&lt;=80,"71-80","80+"))))))</f>
        <v>61-70</v>
      </c>
    </row>
    <row r="5539" spans="1:13" x14ac:dyDescent="0.25">
      <c r="A5539" t="s">
        <v>5563</v>
      </c>
      <c r="B5539">
        <v>52</v>
      </c>
      <c r="C5539" t="s">
        <v>13</v>
      </c>
      <c r="D5539">
        <v>138</v>
      </c>
      <c r="E5539">
        <v>207.80241764498501</v>
      </c>
      <c r="F5539">
        <v>21.633462721735398</v>
      </c>
      <c r="G5539" t="s">
        <v>14</v>
      </c>
      <c r="H5539" t="s">
        <v>19</v>
      </c>
      <c r="I5539" t="s">
        <v>28</v>
      </c>
      <c r="J5539">
        <v>3</v>
      </c>
      <c r="K5539">
        <v>4730.17</v>
      </c>
      <c r="L5539" t="s">
        <v>16</v>
      </c>
      <c r="M5539" t="str">
        <f>IF(PatientData[[#This Row],[Age]]&lt;=30,"18-30",IF(PatientData[[#This Row],[Age]]&lt;=40,"31-40",IF(PatientData[[#This Row],[Age]]&lt;=50,"41-50",IF(PatientData[[#This Row],[Age]]&lt;=60,"51-60",IF(PatientData[[#This Row],[Age]]&lt;=70,"61-70",IF(PatientData[[#This Row],[Age]]&lt;=80,"71-80","80+"))))))</f>
        <v>51-60</v>
      </c>
    </row>
    <row r="5540" spans="1:13" x14ac:dyDescent="0.25">
      <c r="A5540" t="s">
        <v>5564</v>
      </c>
      <c r="B5540">
        <v>50</v>
      </c>
      <c r="C5540" t="s">
        <v>13</v>
      </c>
      <c r="D5540">
        <v>140</v>
      </c>
      <c r="E5540">
        <v>263.35053241043897</v>
      </c>
      <c r="F5540">
        <v>18.519989064041901</v>
      </c>
      <c r="G5540" t="s">
        <v>14</v>
      </c>
      <c r="H5540" t="s">
        <v>19</v>
      </c>
      <c r="I5540" t="s">
        <v>28</v>
      </c>
      <c r="J5540">
        <v>1</v>
      </c>
      <c r="K5540">
        <v>3620.56</v>
      </c>
      <c r="L5540" t="s">
        <v>20</v>
      </c>
      <c r="M5540" t="str">
        <f>IF(PatientData[[#This Row],[Age]]&lt;=30,"18-30",IF(PatientData[[#This Row],[Age]]&lt;=40,"31-40",IF(PatientData[[#This Row],[Age]]&lt;=50,"41-50",IF(PatientData[[#This Row],[Age]]&lt;=60,"51-60",IF(PatientData[[#This Row],[Age]]&lt;=70,"61-70",IF(PatientData[[#This Row],[Age]]&lt;=80,"71-80","80+"))))))</f>
        <v>41-50</v>
      </c>
    </row>
    <row r="5541" spans="1:13" x14ac:dyDescent="0.25">
      <c r="A5541" t="s">
        <v>5565</v>
      </c>
      <c r="B5541">
        <v>57</v>
      </c>
      <c r="C5541" t="s">
        <v>25</v>
      </c>
      <c r="D5541">
        <v>132</v>
      </c>
      <c r="E5541" t="s">
        <v>10051</v>
      </c>
      <c r="F5541">
        <v>28.463970087158899</v>
      </c>
      <c r="G5541" t="s">
        <v>36</v>
      </c>
      <c r="H5541" t="s">
        <v>19</v>
      </c>
      <c r="I5541" t="s">
        <v>15</v>
      </c>
      <c r="J5541">
        <v>4</v>
      </c>
      <c r="K5541">
        <v>5419.32</v>
      </c>
      <c r="L5541" t="s">
        <v>16</v>
      </c>
      <c r="M5541" t="str">
        <f>IF(PatientData[[#This Row],[Age]]&lt;=30,"18-30",IF(PatientData[[#This Row],[Age]]&lt;=40,"31-40",IF(PatientData[[#This Row],[Age]]&lt;=50,"41-50",IF(PatientData[[#This Row],[Age]]&lt;=60,"51-60",IF(PatientData[[#This Row],[Age]]&lt;=70,"61-70",IF(PatientData[[#This Row],[Age]]&lt;=80,"71-80","80+"))))))</f>
        <v>51-60</v>
      </c>
    </row>
    <row r="5542" spans="1:13" x14ac:dyDescent="0.25">
      <c r="A5542" t="s">
        <v>5566</v>
      </c>
      <c r="B5542">
        <v>78</v>
      </c>
      <c r="C5542" t="s">
        <v>13</v>
      </c>
      <c r="D5542">
        <v>148</v>
      </c>
      <c r="E5542">
        <v>212.08574284696101</v>
      </c>
      <c r="F5542">
        <v>28.441291975637601</v>
      </c>
      <c r="G5542" t="s">
        <v>36</v>
      </c>
      <c r="H5542" t="s">
        <v>19</v>
      </c>
      <c r="I5542" t="s">
        <v>26</v>
      </c>
      <c r="J5542">
        <v>8</v>
      </c>
      <c r="K5542">
        <v>22503.16</v>
      </c>
      <c r="L5542" t="s">
        <v>16</v>
      </c>
      <c r="M5542" t="str">
        <f>IF(PatientData[[#This Row],[Age]]&lt;=30,"18-30",IF(PatientData[[#This Row],[Age]]&lt;=40,"31-40",IF(PatientData[[#This Row],[Age]]&lt;=50,"41-50",IF(PatientData[[#This Row],[Age]]&lt;=60,"51-60",IF(PatientData[[#This Row],[Age]]&lt;=70,"61-70",IF(PatientData[[#This Row],[Age]]&lt;=80,"71-80","80+"))))))</f>
        <v>71-80</v>
      </c>
    </row>
    <row r="5543" spans="1:13" x14ac:dyDescent="0.25">
      <c r="A5543" t="s">
        <v>5567</v>
      </c>
      <c r="B5543">
        <v>58</v>
      </c>
      <c r="C5543" t="s">
        <v>13</v>
      </c>
      <c r="D5543">
        <v>133</v>
      </c>
      <c r="E5543">
        <v>211.0175212931</v>
      </c>
      <c r="F5543">
        <v>25.839971958908201</v>
      </c>
      <c r="G5543" t="s">
        <v>14</v>
      </c>
      <c r="H5543" t="s">
        <v>19</v>
      </c>
      <c r="I5543" t="s">
        <v>28</v>
      </c>
      <c r="J5543">
        <v>7</v>
      </c>
      <c r="K5543">
        <v>7033.34</v>
      </c>
      <c r="L5543" t="s">
        <v>23</v>
      </c>
      <c r="M5543" t="str">
        <f>IF(PatientData[[#This Row],[Age]]&lt;=30,"18-30",IF(PatientData[[#This Row],[Age]]&lt;=40,"31-40",IF(PatientData[[#This Row],[Age]]&lt;=50,"41-50",IF(PatientData[[#This Row],[Age]]&lt;=60,"51-60",IF(PatientData[[#This Row],[Age]]&lt;=70,"61-70",IF(PatientData[[#This Row],[Age]]&lt;=80,"71-80","80+"))))))</f>
        <v>51-60</v>
      </c>
    </row>
    <row r="5544" spans="1:13" x14ac:dyDescent="0.25">
      <c r="A5544" t="s">
        <v>5568</v>
      </c>
      <c r="B5544">
        <v>74</v>
      </c>
      <c r="C5544" t="s">
        <v>25</v>
      </c>
      <c r="D5544">
        <v>157</v>
      </c>
      <c r="E5544">
        <v>282.33443116552502</v>
      </c>
      <c r="F5544">
        <v>23.9312267825036</v>
      </c>
      <c r="G5544" t="s">
        <v>14</v>
      </c>
      <c r="H5544" t="s">
        <v>22</v>
      </c>
      <c r="I5544" t="s">
        <v>26</v>
      </c>
      <c r="J5544">
        <v>7</v>
      </c>
      <c r="K5544">
        <v>24286.52</v>
      </c>
      <c r="L5544" t="s">
        <v>16</v>
      </c>
      <c r="M5544" t="str">
        <f>IF(PatientData[[#This Row],[Age]]&lt;=30,"18-30",IF(PatientData[[#This Row],[Age]]&lt;=40,"31-40",IF(PatientData[[#This Row],[Age]]&lt;=50,"41-50",IF(PatientData[[#This Row],[Age]]&lt;=60,"51-60",IF(PatientData[[#This Row],[Age]]&lt;=70,"61-70",IF(PatientData[[#This Row],[Age]]&lt;=80,"71-80","80+"))))))</f>
        <v>71-80</v>
      </c>
    </row>
    <row r="5545" spans="1:13" x14ac:dyDescent="0.25">
      <c r="A5545" t="s">
        <v>5569</v>
      </c>
      <c r="B5545">
        <v>54</v>
      </c>
      <c r="C5545" t="s">
        <v>13</v>
      </c>
      <c r="D5545">
        <v>136</v>
      </c>
      <c r="E5545">
        <v>160.28310294739501</v>
      </c>
      <c r="F5545">
        <v>22.8909417596313</v>
      </c>
      <c r="G5545" t="s">
        <v>36</v>
      </c>
      <c r="H5545" t="s">
        <v>19</v>
      </c>
      <c r="I5545" t="s">
        <v>15</v>
      </c>
      <c r="J5545">
        <v>2</v>
      </c>
      <c r="K5545">
        <v>7040.36</v>
      </c>
      <c r="L5545" t="s">
        <v>43</v>
      </c>
      <c r="M5545" t="str">
        <f>IF(PatientData[[#This Row],[Age]]&lt;=30,"18-30",IF(PatientData[[#This Row],[Age]]&lt;=40,"31-40",IF(PatientData[[#This Row],[Age]]&lt;=50,"41-50",IF(PatientData[[#This Row],[Age]]&lt;=60,"51-60",IF(PatientData[[#This Row],[Age]]&lt;=70,"61-70",IF(PatientData[[#This Row],[Age]]&lt;=80,"71-80","80+"))))))</f>
        <v>51-60</v>
      </c>
    </row>
    <row r="5546" spans="1:13" x14ac:dyDescent="0.25">
      <c r="A5546" t="s">
        <v>5570</v>
      </c>
      <c r="B5546">
        <v>53</v>
      </c>
      <c r="C5546" t="s">
        <v>25</v>
      </c>
      <c r="D5546">
        <v>146</v>
      </c>
      <c r="E5546">
        <v>321.68135918862401</v>
      </c>
      <c r="F5546">
        <v>26.091067389455102</v>
      </c>
      <c r="G5546" t="s">
        <v>36</v>
      </c>
      <c r="H5546" t="s">
        <v>22</v>
      </c>
      <c r="I5546" t="s">
        <v>26</v>
      </c>
      <c r="J5546" t="s">
        <v>10051</v>
      </c>
      <c r="K5546">
        <v>10420.06</v>
      </c>
      <c r="L5546" t="s">
        <v>23</v>
      </c>
      <c r="M5546" t="str">
        <f>IF(PatientData[[#This Row],[Age]]&lt;=30,"18-30",IF(PatientData[[#This Row],[Age]]&lt;=40,"31-40",IF(PatientData[[#This Row],[Age]]&lt;=50,"41-50",IF(PatientData[[#This Row],[Age]]&lt;=60,"51-60",IF(PatientData[[#This Row],[Age]]&lt;=70,"61-70",IF(PatientData[[#This Row],[Age]]&lt;=80,"71-80","80+"))))))</f>
        <v>51-60</v>
      </c>
    </row>
    <row r="5547" spans="1:13" x14ac:dyDescent="0.25">
      <c r="A5547" t="s">
        <v>5571</v>
      </c>
      <c r="B5547">
        <v>75</v>
      </c>
      <c r="C5547" t="s">
        <v>25</v>
      </c>
      <c r="D5547">
        <v>119</v>
      </c>
      <c r="E5547">
        <v>234.25788270107299</v>
      </c>
      <c r="F5547">
        <v>29.526431149660102</v>
      </c>
      <c r="G5547" t="s">
        <v>18</v>
      </c>
      <c r="H5547" t="s">
        <v>22</v>
      </c>
      <c r="I5547" t="s">
        <v>26</v>
      </c>
      <c r="J5547">
        <v>6</v>
      </c>
      <c r="K5547">
        <v>16698.14</v>
      </c>
      <c r="L5547" t="s">
        <v>20</v>
      </c>
      <c r="M5547" t="str">
        <f>IF(PatientData[[#This Row],[Age]]&lt;=30,"18-30",IF(PatientData[[#This Row],[Age]]&lt;=40,"31-40",IF(PatientData[[#This Row],[Age]]&lt;=50,"41-50",IF(PatientData[[#This Row],[Age]]&lt;=60,"51-60",IF(PatientData[[#This Row],[Age]]&lt;=70,"61-70",IF(PatientData[[#This Row],[Age]]&lt;=80,"71-80","80+"))))))</f>
        <v>71-80</v>
      </c>
    </row>
    <row r="5548" spans="1:13" x14ac:dyDescent="0.25">
      <c r="A5548" t="s">
        <v>5572</v>
      </c>
      <c r="B5548">
        <v>59</v>
      </c>
      <c r="C5548" t="s">
        <v>25</v>
      </c>
      <c r="D5548">
        <v>124</v>
      </c>
      <c r="E5548">
        <v>247.720440657007</v>
      </c>
      <c r="F5548">
        <v>37.332446099698302</v>
      </c>
      <c r="G5548" t="s">
        <v>14</v>
      </c>
      <c r="H5548" t="s">
        <v>19</v>
      </c>
      <c r="I5548" t="s">
        <v>28</v>
      </c>
      <c r="J5548">
        <v>2</v>
      </c>
      <c r="K5548">
        <v>6030.91</v>
      </c>
      <c r="L5548" t="s">
        <v>16</v>
      </c>
      <c r="M5548" t="str">
        <f>IF(PatientData[[#This Row],[Age]]&lt;=30,"18-30",IF(PatientData[[#This Row],[Age]]&lt;=40,"31-40",IF(PatientData[[#This Row],[Age]]&lt;=50,"41-50",IF(PatientData[[#This Row],[Age]]&lt;=60,"51-60",IF(PatientData[[#This Row],[Age]]&lt;=70,"61-70",IF(PatientData[[#This Row],[Age]]&lt;=80,"71-80","80+"))))))</f>
        <v>51-60</v>
      </c>
    </row>
    <row r="5549" spans="1:13" x14ac:dyDescent="0.25">
      <c r="A5549" t="s">
        <v>5573</v>
      </c>
      <c r="B5549">
        <v>48</v>
      </c>
      <c r="C5549" t="s">
        <v>25</v>
      </c>
      <c r="D5549">
        <v>133</v>
      </c>
      <c r="E5549">
        <v>209.98915099981099</v>
      </c>
      <c r="F5549">
        <v>31.610896301495199</v>
      </c>
      <c r="G5549" t="s">
        <v>18</v>
      </c>
      <c r="H5549" t="s">
        <v>19</v>
      </c>
      <c r="I5549" t="s">
        <v>15</v>
      </c>
      <c r="J5549">
        <v>7</v>
      </c>
      <c r="K5549">
        <v>10870.44</v>
      </c>
      <c r="L5549" t="s">
        <v>16</v>
      </c>
      <c r="M5549" t="str">
        <f>IF(PatientData[[#This Row],[Age]]&lt;=30,"18-30",IF(PatientData[[#This Row],[Age]]&lt;=40,"31-40",IF(PatientData[[#This Row],[Age]]&lt;=50,"41-50",IF(PatientData[[#This Row],[Age]]&lt;=60,"51-60",IF(PatientData[[#This Row],[Age]]&lt;=70,"61-70",IF(PatientData[[#This Row],[Age]]&lt;=80,"71-80","80+"))))))</f>
        <v>41-50</v>
      </c>
    </row>
    <row r="5550" spans="1:13" x14ac:dyDescent="0.25">
      <c r="A5550" t="s">
        <v>5574</v>
      </c>
      <c r="B5550">
        <v>19</v>
      </c>
      <c r="C5550" t="s">
        <v>25</v>
      </c>
      <c r="D5550">
        <v>152</v>
      </c>
      <c r="E5550">
        <v>200.89031284889501</v>
      </c>
      <c r="F5550">
        <v>26.555219480267802</v>
      </c>
      <c r="G5550" t="s">
        <v>14</v>
      </c>
      <c r="H5550" t="s">
        <v>19</v>
      </c>
      <c r="I5550" t="s">
        <v>28</v>
      </c>
      <c r="J5550">
        <v>3</v>
      </c>
      <c r="K5550">
        <v>7348.65</v>
      </c>
      <c r="L5550" t="s">
        <v>16</v>
      </c>
      <c r="M5550" t="str">
        <f>IF(PatientData[[#This Row],[Age]]&lt;=30,"18-30",IF(PatientData[[#This Row],[Age]]&lt;=40,"31-40",IF(PatientData[[#This Row],[Age]]&lt;=50,"41-50",IF(PatientData[[#This Row],[Age]]&lt;=60,"51-60",IF(PatientData[[#This Row],[Age]]&lt;=70,"61-70",IF(PatientData[[#This Row],[Age]]&lt;=80,"71-80","80+"))))))</f>
        <v>18-30</v>
      </c>
    </row>
    <row r="5551" spans="1:13" x14ac:dyDescent="0.25">
      <c r="A5551" t="s">
        <v>5575</v>
      </c>
      <c r="B5551">
        <v>37</v>
      </c>
      <c r="C5551" t="s">
        <v>25</v>
      </c>
      <c r="D5551">
        <v>132</v>
      </c>
      <c r="E5551">
        <v>216.370716378114</v>
      </c>
      <c r="F5551">
        <v>23.7967071193133</v>
      </c>
      <c r="G5551" t="s">
        <v>10051</v>
      </c>
      <c r="H5551" t="s">
        <v>19</v>
      </c>
      <c r="I5551" t="s">
        <v>28</v>
      </c>
      <c r="J5551">
        <v>8</v>
      </c>
      <c r="K5551">
        <v>7160.97</v>
      </c>
      <c r="L5551" t="s">
        <v>16</v>
      </c>
      <c r="M5551" t="str">
        <f>IF(PatientData[[#This Row],[Age]]&lt;=30,"18-30",IF(PatientData[[#This Row],[Age]]&lt;=40,"31-40",IF(PatientData[[#This Row],[Age]]&lt;=50,"41-50",IF(PatientData[[#This Row],[Age]]&lt;=60,"51-60",IF(PatientData[[#This Row],[Age]]&lt;=70,"61-70",IF(PatientData[[#This Row],[Age]]&lt;=80,"71-80","80+"))))))</f>
        <v>31-40</v>
      </c>
    </row>
    <row r="5552" spans="1:13" x14ac:dyDescent="0.25">
      <c r="A5552" t="s">
        <v>5576</v>
      </c>
      <c r="B5552">
        <v>75</v>
      </c>
      <c r="C5552" t="s">
        <v>25</v>
      </c>
      <c r="D5552" t="s">
        <v>10051</v>
      </c>
      <c r="E5552">
        <v>254.41452397213399</v>
      </c>
      <c r="F5552">
        <v>26.068768002448898</v>
      </c>
      <c r="G5552" t="s">
        <v>36</v>
      </c>
      <c r="H5552" t="s">
        <v>22</v>
      </c>
      <c r="I5552" t="s">
        <v>26</v>
      </c>
      <c r="J5552">
        <v>4</v>
      </c>
      <c r="K5552">
        <v>16434.93</v>
      </c>
      <c r="L5552" t="s">
        <v>43</v>
      </c>
      <c r="M5552" t="str">
        <f>IF(PatientData[[#This Row],[Age]]&lt;=30,"18-30",IF(PatientData[[#This Row],[Age]]&lt;=40,"31-40",IF(PatientData[[#This Row],[Age]]&lt;=50,"41-50",IF(PatientData[[#This Row],[Age]]&lt;=60,"51-60",IF(PatientData[[#This Row],[Age]]&lt;=70,"61-70",IF(PatientData[[#This Row],[Age]]&lt;=80,"71-80","80+"))))))</f>
        <v>71-80</v>
      </c>
    </row>
    <row r="5553" spans="1:13" x14ac:dyDescent="0.25">
      <c r="A5553" t="s">
        <v>5577</v>
      </c>
      <c r="B5553">
        <v>52</v>
      </c>
      <c r="C5553" t="s">
        <v>13</v>
      </c>
      <c r="D5553">
        <v>147</v>
      </c>
      <c r="E5553">
        <v>278.80854042201503</v>
      </c>
      <c r="F5553" t="s">
        <v>10051</v>
      </c>
      <c r="G5553" t="s">
        <v>36</v>
      </c>
      <c r="H5553" t="s">
        <v>19</v>
      </c>
      <c r="I5553" t="s">
        <v>26</v>
      </c>
      <c r="J5553">
        <v>2</v>
      </c>
      <c r="K5553">
        <v>12269.26</v>
      </c>
      <c r="L5553" t="s">
        <v>16</v>
      </c>
      <c r="M5553" t="str">
        <f>IF(PatientData[[#This Row],[Age]]&lt;=30,"18-30",IF(PatientData[[#This Row],[Age]]&lt;=40,"31-40",IF(PatientData[[#This Row],[Age]]&lt;=50,"41-50",IF(PatientData[[#This Row],[Age]]&lt;=60,"51-60",IF(PatientData[[#This Row],[Age]]&lt;=70,"61-70",IF(PatientData[[#This Row],[Age]]&lt;=80,"71-80","80+"))))))</f>
        <v>51-60</v>
      </c>
    </row>
    <row r="5554" spans="1:13" x14ac:dyDescent="0.25">
      <c r="A5554" t="s">
        <v>5578</v>
      </c>
      <c r="B5554">
        <v>59</v>
      </c>
      <c r="C5554" t="s">
        <v>25</v>
      </c>
      <c r="D5554">
        <v>134</v>
      </c>
      <c r="E5554">
        <v>238.349457916858</v>
      </c>
      <c r="F5554">
        <v>25.927360378629999</v>
      </c>
      <c r="G5554" t="s">
        <v>36</v>
      </c>
      <c r="H5554" t="s">
        <v>22</v>
      </c>
      <c r="I5554" t="s">
        <v>26</v>
      </c>
      <c r="J5554">
        <v>6</v>
      </c>
      <c r="K5554">
        <v>17659.05</v>
      </c>
      <c r="L5554" t="s">
        <v>20</v>
      </c>
      <c r="M5554" t="str">
        <f>IF(PatientData[[#This Row],[Age]]&lt;=30,"18-30",IF(PatientData[[#This Row],[Age]]&lt;=40,"31-40",IF(PatientData[[#This Row],[Age]]&lt;=50,"41-50",IF(PatientData[[#This Row],[Age]]&lt;=60,"51-60",IF(PatientData[[#This Row],[Age]]&lt;=70,"61-70",IF(PatientData[[#This Row],[Age]]&lt;=80,"71-80","80+"))))))</f>
        <v>51-60</v>
      </c>
    </row>
    <row r="5555" spans="1:13" x14ac:dyDescent="0.25">
      <c r="A5555" t="s">
        <v>5579</v>
      </c>
      <c r="B5555">
        <v>43</v>
      </c>
      <c r="C5555" t="s">
        <v>13</v>
      </c>
      <c r="D5555">
        <v>105</v>
      </c>
      <c r="E5555">
        <v>269.16522350421502</v>
      </c>
      <c r="F5555">
        <v>20.860603732800801</v>
      </c>
      <c r="G5555" t="s">
        <v>14</v>
      </c>
      <c r="H5555" t="s">
        <v>19</v>
      </c>
      <c r="I5555" t="s">
        <v>28</v>
      </c>
      <c r="J5555">
        <v>1</v>
      </c>
      <c r="K5555">
        <v>1836.3</v>
      </c>
      <c r="L5555" t="s">
        <v>16</v>
      </c>
      <c r="M5555" t="str">
        <f>IF(PatientData[[#This Row],[Age]]&lt;=30,"18-30",IF(PatientData[[#This Row],[Age]]&lt;=40,"31-40",IF(PatientData[[#This Row],[Age]]&lt;=50,"41-50",IF(PatientData[[#This Row],[Age]]&lt;=60,"51-60",IF(PatientData[[#This Row],[Age]]&lt;=70,"61-70",IF(PatientData[[#This Row],[Age]]&lt;=80,"71-80","80+"))))))</f>
        <v>41-50</v>
      </c>
    </row>
    <row r="5556" spans="1:13" x14ac:dyDescent="0.25">
      <c r="A5556" t="s">
        <v>5580</v>
      </c>
      <c r="B5556">
        <v>48</v>
      </c>
      <c r="C5556" t="s">
        <v>25</v>
      </c>
      <c r="D5556">
        <v>127</v>
      </c>
      <c r="E5556">
        <v>277.62297191630398</v>
      </c>
      <c r="F5556">
        <v>29.915261594179299</v>
      </c>
      <c r="G5556" t="s">
        <v>36</v>
      </c>
      <c r="H5556" t="s">
        <v>19</v>
      </c>
      <c r="I5556" t="s">
        <v>15</v>
      </c>
      <c r="J5556">
        <v>4</v>
      </c>
      <c r="K5556">
        <v>9063.16</v>
      </c>
      <c r="L5556" t="s">
        <v>16</v>
      </c>
      <c r="M5556" t="str">
        <f>IF(PatientData[[#This Row],[Age]]&lt;=30,"18-30",IF(PatientData[[#This Row],[Age]]&lt;=40,"31-40",IF(PatientData[[#This Row],[Age]]&lt;=50,"41-50",IF(PatientData[[#This Row],[Age]]&lt;=60,"51-60",IF(PatientData[[#This Row],[Age]]&lt;=70,"61-70",IF(PatientData[[#This Row],[Age]]&lt;=80,"71-80","80+"))))))</f>
        <v>41-50</v>
      </c>
    </row>
    <row r="5557" spans="1:13" x14ac:dyDescent="0.25">
      <c r="A5557" t="s">
        <v>5581</v>
      </c>
      <c r="B5557">
        <v>73</v>
      </c>
      <c r="C5557" t="s">
        <v>13</v>
      </c>
      <c r="D5557">
        <v>90</v>
      </c>
      <c r="E5557">
        <v>165.66948858159</v>
      </c>
      <c r="F5557">
        <v>28.7094663073639</v>
      </c>
      <c r="G5557" t="s">
        <v>14</v>
      </c>
      <c r="H5557" t="s">
        <v>22</v>
      </c>
      <c r="I5557" t="s">
        <v>26</v>
      </c>
      <c r="J5557">
        <v>3</v>
      </c>
      <c r="K5557">
        <v>19471.810000000001</v>
      </c>
      <c r="L5557" t="s">
        <v>23</v>
      </c>
      <c r="M5557" t="str">
        <f>IF(PatientData[[#This Row],[Age]]&lt;=30,"18-30",IF(PatientData[[#This Row],[Age]]&lt;=40,"31-40",IF(PatientData[[#This Row],[Age]]&lt;=50,"41-50",IF(PatientData[[#This Row],[Age]]&lt;=60,"51-60",IF(PatientData[[#This Row],[Age]]&lt;=70,"61-70",IF(PatientData[[#This Row],[Age]]&lt;=80,"71-80","80+"))))))</f>
        <v>71-80</v>
      </c>
    </row>
    <row r="5558" spans="1:13" x14ac:dyDescent="0.25">
      <c r="A5558" t="s">
        <v>5582</v>
      </c>
      <c r="B5558">
        <v>70</v>
      </c>
      <c r="C5558" t="s">
        <v>25</v>
      </c>
      <c r="D5558">
        <v>109</v>
      </c>
      <c r="E5558">
        <v>175.83356291633299</v>
      </c>
      <c r="F5558">
        <v>29.9800866522225</v>
      </c>
      <c r="G5558" t="s">
        <v>14</v>
      </c>
      <c r="H5558" t="s">
        <v>22</v>
      </c>
      <c r="I5558" t="s">
        <v>26</v>
      </c>
      <c r="J5558">
        <v>0</v>
      </c>
      <c r="K5558">
        <v>16379.92</v>
      </c>
      <c r="L5558" t="s">
        <v>16</v>
      </c>
      <c r="M5558" t="str">
        <f>IF(PatientData[[#This Row],[Age]]&lt;=30,"18-30",IF(PatientData[[#This Row],[Age]]&lt;=40,"31-40",IF(PatientData[[#This Row],[Age]]&lt;=50,"41-50",IF(PatientData[[#This Row],[Age]]&lt;=60,"51-60",IF(PatientData[[#This Row],[Age]]&lt;=70,"61-70",IF(PatientData[[#This Row],[Age]]&lt;=80,"71-80","80+"))))))</f>
        <v>61-70</v>
      </c>
    </row>
    <row r="5559" spans="1:13" x14ac:dyDescent="0.25">
      <c r="A5559" t="s">
        <v>5583</v>
      </c>
      <c r="B5559">
        <v>28</v>
      </c>
      <c r="C5559" t="s">
        <v>25</v>
      </c>
      <c r="D5559">
        <v>126</v>
      </c>
      <c r="E5559">
        <v>297.05100948045902</v>
      </c>
      <c r="F5559">
        <v>24.0641363942173</v>
      </c>
      <c r="G5559" t="s">
        <v>14</v>
      </c>
      <c r="H5559" t="s">
        <v>22</v>
      </c>
      <c r="I5559" t="s">
        <v>15</v>
      </c>
      <c r="J5559">
        <v>6</v>
      </c>
      <c r="K5559">
        <v>16986.14</v>
      </c>
      <c r="L5559" t="s">
        <v>16</v>
      </c>
      <c r="M5559" t="str">
        <f>IF(PatientData[[#This Row],[Age]]&lt;=30,"18-30",IF(PatientData[[#This Row],[Age]]&lt;=40,"31-40",IF(PatientData[[#This Row],[Age]]&lt;=50,"41-50",IF(PatientData[[#This Row],[Age]]&lt;=60,"51-60",IF(PatientData[[#This Row],[Age]]&lt;=70,"61-70",IF(PatientData[[#This Row],[Age]]&lt;=80,"71-80","80+"))))))</f>
        <v>18-30</v>
      </c>
    </row>
    <row r="5560" spans="1:13" x14ac:dyDescent="0.25">
      <c r="A5560" t="s">
        <v>5584</v>
      </c>
      <c r="B5560">
        <v>57</v>
      </c>
      <c r="C5560" t="s">
        <v>13</v>
      </c>
      <c r="D5560">
        <v>169</v>
      </c>
      <c r="E5560">
        <v>205.505441764106</v>
      </c>
      <c r="F5560">
        <v>25.563461560668301</v>
      </c>
      <c r="G5560" t="s">
        <v>14</v>
      </c>
      <c r="H5560" t="s">
        <v>19</v>
      </c>
      <c r="I5560" t="s">
        <v>28</v>
      </c>
      <c r="J5560">
        <v>1</v>
      </c>
      <c r="K5560">
        <v>5215.3100000000004</v>
      </c>
      <c r="L5560" t="s">
        <v>16</v>
      </c>
      <c r="M5560" t="str">
        <f>IF(PatientData[[#This Row],[Age]]&lt;=30,"18-30",IF(PatientData[[#This Row],[Age]]&lt;=40,"31-40",IF(PatientData[[#This Row],[Age]]&lt;=50,"41-50",IF(PatientData[[#This Row],[Age]]&lt;=60,"51-60",IF(PatientData[[#This Row],[Age]]&lt;=70,"61-70",IF(PatientData[[#This Row],[Age]]&lt;=80,"71-80","80+"))))))</f>
        <v>51-60</v>
      </c>
    </row>
    <row r="5561" spans="1:13" x14ac:dyDescent="0.25">
      <c r="A5561" t="s">
        <v>5585</v>
      </c>
      <c r="B5561">
        <v>34</v>
      </c>
      <c r="C5561" t="s">
        <v>13</v>
      </c>
      <c r="D5561">
        <v>116</v>
      </c>
      <c r="E5561">
        <v>158.949428412863</v>
      </c>
      <c r="F5561">
        <v>27.321326858068499</v>
      </c>
      <c r="G5561" t="s">
        <v>18</v>
      </c>
      <c r="H5561" t="s">
        <v>19</v>
      </c>
      <c r="I5561" t="s">
        <v>28</v>
      </c>
      <c r="J5561">
        <v>3</v>
      </c>
      <c r="K5561">
        <v>4850.1099999999997</v>
      </c>
      <c r="L5561" t="s">
        <v>16</v>
      </c>
      <c r="M5561" t="str">
        <f>IF(PatientData[[#This Row],[Age]]&lt;=30,"18-30",IF(PatientData[[#This Row],[Age]]&lt;=40,"31-40",IF(PatientData[[#This Row],[Age]]&lt;=50,"41-50",IF(PatientData[[#This Row],[Age]]&lt;=60,"51-60",IF(PatientData[[#This Row],[Age]]&lt;=70,"61-70",IF(PatientData[[#This Row],[Age]]&lt;=80,"71-80","80+"))))))</f>
        <v>31-40</v>
      </c>
    </row>
    <row r="5562" spans="1:13" x14ac:dyDescent="0.25">
      <c r="A5562" t="s">
        <v>5586</v>
      </c>
      <c r="B5562">
        <v>67</v>
      </c>
      <c r="C5562" t="s">
        <v>25</v>
      </c>
      <c r="D5562">
        <v>121</v>
      </c>
      <c r="E5562">
        <v>346.32293704742398</v>
      </c>
      <c r="F5562">
        <v>32.829770186013803</v>
      </c>
      <c r="G5562" t="s">
        <v>18</v>
      </c>
      <c r="H5562" t="s">
        <v>19</v>
      </c>
      <c r="I5562" t="s">
        <v>26</v>
      </c>
      <c r="J5562">
        <v>2</v>
      </c>
      <c r="K5562">
        <v>20013.89</v>
      </c>
      <c r="L5562" t="s">
        <v>23</v>
      </c>
      <c r="M5562" t="str">
        <f>IF(PatientData[[#This Row],[Age]]&lt;=30,"18-30",IF(PatientData[[#This Row],[Age]]&lt;=40,"31-40",IF(PatientData[[#This Row],[Age]]&lt;=50,"41-50",IF(PatientData[[#This Row],[Age]]&lt;=60,"51-60",IF(PatientData[[#This Row],[Age]]&lt;=70,"61-70",IF(PatientData[[#This Row],[Age]]&lt;=80,"71-80","80+"))))))</f>
        <v>61-70</v>
      </c>
    </row>
    <row r="5563" spans="1:13" x14ac:dyDescent="0.25">
      <c r="A5563" t="s">
        <v>5587</v>
      </c>
      <c r="B5563">
        <v>45</v>
      </c>
      <c r="C5563" t="s">
        <v>25</v>
      </c>
      <c r="D5563">
        <v>170</v>
      </c>
      <c r="E5563">
        <v>256.36471710391999</v>
      </c>
      <c r="F5563">
        <v>24.674185663972899</v>
      </c>
      <c r="G5563" t="s">
        <v>18</v>
      </c>
      <c r="H5563" t="s">
        <v>19</v>
      </c>
      <c r="I5563" t="s">
        <v>28</v>
      </c>
      <c r="J5563">
        <v>1</v>
      </c>
      <c r="K5563">
        <v>3237.31</v>
      </c>
      <c r="L5563" t="s">
        <v>16</v>
      </c>
      <c r="M5563" t="str">
        <f>IF(PatientData[[#This Row],[Age]]&lt;=30,"18-30",IF(PatientData[[#This Row],[Age]]&lt;=40,"31-40",IF(PatientData[[#This Row],[Age]]&lt;=50,"41-50",IF(PatientData[[#This Row],[Age]]&lt;=60,"51-60",IF(PatientData[[#This Row],[Age]]&lt;=70,"61-70",IF(PatientData[[#This Row],[Age]]&lt;=80,"71-80","80+"))))))</f>
        <v>41-50</v>
      </c>
    </row>
    <row r="5564" spans="1:13" x14ac:dyDescent="0.25">
      <c r="A5564" t="s">
        <v>5588</v>
      </c>
      <c r="B5564">
        <v>57</v>
      </c>
      <c r="C5564" t="s">
        <v>25</v>
      </c>
      <c r="D5564">
        <v>137</v>
      </c>
      <c r="E5564">
        <v>200.06429152185501</v>
      </c>
      <c r="F5564">
        <v>29.549977704907299</v>
      </c>
      <c r="G5564" t="s">
        <v>14</v>
      </c>
      <c r="H5564" t="s">
        <v>19</v>
      </c>
      <c r="I5564" t="s">
        <v>15</v>
      </c>
      <c r="J5564">
        <v>1</v>
      </c>
      <c r="K5564">
        <v>9015.75</v>
      </c>
      <c r="L5564" t="s">
        <v>16</v>
      </c>
      <c r="M5564" t="str">
        <f>IF(PatientData[[#This Row],[Age]]&lt;=30,"18-30",IF(PatientData[[#This Row],[Age]]&lt;=40,"31-40",IF(PatientData[[#This Row],[Age]]&lt;=50,"41-50",IF(PatientData[[#This Row],[Age]]&lt;=60,"51-60",IF(PatientData[[#This Row],[Age]]&lt;=70,"61-70",IF(PatientData[[#This Row],[Age]]&lt;=80,"71-80","80+"))))))</f>
        <v>51-60</v>
      </c>
    </row>
    <row r="5565" spans="1:13" x14ac:dyDescent="0.25">
      <c r="A5565" t="s">
        <v>5589</v>
      </c>
      <c r="B5565">
        <v>72</v>
      </c>
      <c r="C5565" t="s">
        <v>13</v>
      </c>
      <c r="D5565">
        <v>108</v>
      </c>
      <c r="E5565">
        <v>181.444472427302</v>
      </c>
      <c r="F5565">
        <v>25.2923283453697</v>
      </c>
      <c r="G5565" t="s">
        <v>36</v>
      </c>
      <c r="H5565" t="s">
        <v>19</v>
      </c>
      <c r="I5565" t="s">
        <v>26</v>
      </c>
      <c r="J5565">
        <v>5</v>
      </c>
      <c r="K5565">
        <v>36039.53</v>
      </c>
      <c r="L5565" t="s">
        <v>23</v>
      </c>
      <c r="M5565" t="str">
        <f>IF(PatientData[[#This Row],[Age]]&lt;=30,"18-30",IF(PatientData[[#This Row],[Age]]&lt;=40,"31-40",IF(PatientData[[#This Row],[Age]]&lt;=50,"41-50",IF(PatientData[[#This Row],[Age]]&lt;=60,"51-60",IF(PatientData[[#This Row],[Age]]&lt;=70,"61-70",IF(PatientData[[#This Row],[Age]]&lt;=80,"71-80","80+"))))))</f>
        <v>71-80</v>
      </c>
    </row>
    <row r="5566" spans="1:13" x14ac:dyDescent="0.25">
      <c r="A5566" t="s">
        <v>5590</v>
      </c>
      <c r="B5566">
        <v>66</v>
      </c>
      <c r="C5566" t="s">
        <v>25</v>
      </c>
      <c r="D5566">
        <v>104</v>
      </c>
      <c r="E5566" t="s">
        <v>10051</v>
      </c>
      <c r="F5566">
        <v>26.228810266212299</v>
      </c>
      <c r="G5566" t="s">
        <v>18</v>
      </c>
      <c r="H5566" t="s">
        <v>19</v>
      </c>
      <c r="I5566" t="s">
        <v>15</v>
      </c>
      <c r="J5566">
        <v>1</v>
      </c>
      <c r="K5566">
        <v>11554.68</v>
      </c>
      <c r="L5566" t="s">
        <v>16</v>
      </c>
      <c r="M5566" t="str">
        <f>IF(PatientData[[#This Row],[Age]]&lt;=30,"18-30",IF(PatientData[[#This Row],[Age]]&lt;=40,"31-40",IF(PatientData[[#This Row],[Age]]&lt;=50,"41-50",IF(PatientData[[#This Row],[Age]]&lt;=60,"51-60",IF(PatientData[[#This Row],[Age]]&lt;=70,"61-70",IF(PatientData[[#This Row],[Age]]&lt;=80,"71-80","80+"))))))</f>
        <v>61-70</v>
      </c>
    </row>
    <row r="5567" spans="1:13" x14ac:dyDescent="0.25">
      <c r="A5567" t="s">
        <v>5591</v>
      </c>
      <c r="B5567">
        <v>39</v>
      </c>
      <c r="C5567" t="s">
        <v>25</v>
      </c>
      <c r="D5567">
        <v>119</v>
      </c>
      <c r="E5567">
        <v>227.231160725378</v>
      </c>
      <c r="F5567">
        <v>30.8377785503294</v>
      </c>
      <c r="G5567" t="s">
        <v>36</v>
      </c>
      <c r="H5567" t="s">
        <v>19</v>
      </c>
      <c r="I5567" t="s">
        <v>15</v>
      </c>
      <c r="J5567">
        <v>6</v>
      </c>
      <c r="K5567">
        <v>11330.6</v>
      </c>
      <c r="L5567" t="s">
        <v>16</v>
      </c>
      <c r="M5567" t="str">
        <f>IF(PatientData[[#This Row],[Age]]&lt;=30,"18-30",IF(PatientData[[#This Row],[Age]]&lt;=40,"31-40",IF(PatientData[[#This Row],[Age]]&lt;=50,"41-50",IF(PatientData[[#This Row],[Age]]&lt;=60,"51-60",IF(PatientData[[#This Row],[Age]]&lt;=70,"61-70",IF(PatientData[[#This Row],[Age]]&lt;=80,"71-80","80+"))))))</f>
        <v>31-40</v>
      </c>
    </row>
    <row r="5568" spans="1:13" x14ac:dyDescent="0.25">
      <c r="A5568" t="s">
        <v>5592</v>
      </c>
      <c r="B5568">
        <v>89</v>
      </c>
      <c r="C5568" t="s">
        <v>13</v>
      </c>
      <c r="D5568">
        <v>134</v>
      </c>
      <c r="E5568">
        <v>155.26931243798799</v>
      </c>
      <c r="F5568">
        <v>27.0734611972637</v>
      </c>
      <c r="G5568" t="s">
        <v>14</v>
      </c>
      <c r="H5568" t="s">
        <v>22</v>
      </c>
      <c r="I5568" t="s">
        <v>15</v>
      </c>
      <c r="J5568">
        <v>5</v>
      </c>
      <c r="K5568">
        <v>9611.65</v>
      </c>
      <c r="L5568" t="s">
        <v>23</v>
      </c>
      <c r="M5568" t="str">
        <f>IF(PatientData[[#This Row],[Age]]&lt;=30,"18-30",IF(PatientData[[#This Row],[Age]]&lt;=40,"31-40",IF(PatientData[[#This Row],[Age]]&lt;=50,"41-50",IF(PatientData[[#This Row],[Age]]&lt;=60,"51-60",IF(PatientData[[#This Row],[Age]]&lt;=70,"61-70",IF(PatientData[[#This Row],[Age]]&lt;=80,"71-80","80+"))))))</f>
        <v>80+</v>
      </c>
    </row>
    <row r="5569" spans="1:13" x14ac:dyDescent="0.25">
      <c r="A5569" t="s">
        <v>5593</v>
      </c>
      <c r="B5569">
        <v>64</v>
      </c>
      <c r="C5569" t="s">
        <v>13</v>
      </c>
      <c r="D5569">
        <v>140</v>
      </c>
      <c r="E5569">
        <v>261.63414160252597</v>
      </c>
      <c r="F5569">
        <v>23.879363262579002</v>
      </c>
      <c r="G5569" t="s">
        <v>36</v>
      </c>
      <c r="H5569" t="s">
        <v>22</v>
      </c>
      <c r="I5569" t="s">
        <v>26</v>
      </c>
      <c r="J5569" t="s">
        <v>10051</v>
      </c>
      <c r="K5569">
        <v>21813.040000000001</v>
      </c>
      <c r="L5569" t="s">
        <v>16</v>
      </c>
      <c r="M5569" t="str">
        <f>IF(PatientData[[#This Row],[Age]]&lt;=30,"18-30",IF(PatientData[[#This Row],[Age]]&lt;=40,"31-40",IF(PatientData[[#This Row],[Age]]&lt;=50,"41-50",IF(PatientData[[#This Row],[Age]]&lt;=60,"51-60",IF(PatientData[[#This Row],[Age]]&lt;=70,"61-70",IF(PatientData[[#This Row],[Age]]&lt;=80,"71-80","80+"))))))</f>
        <v>61-70</v>
      </c>
    </row>
    <row r="5570" spans="1:13" x14ac:dyDescent="0.25">
      <c r="A5570" t="s">
        <v>5594</v>
      </c>
      <c r="B5570">
        <v>52</v>
      </c>
      <c r="C5570" t="s">
        <v>25</v>
      </c>
      <c r="D5570">
        <v>144</v>
      </c>
      <c r="E5570">
        <v>251.73773181977199</v>
      </c>
      <c r="F5570">
        <v>22.884454755832099</v>
      </c>
      <c r="G5570" t="s">
        <v>36</v>
      </c>
      <c r="H5570" t="s">
        <v>19</v>
      </c>
      <c r="I5570" t="s">
        <v>10051</v>
      </c>
      <c r="J5570">
        <v>3</v>
      </c>
      <c r="K5570">
        <v>3822.43</v>
      </c>
      <c r="L5570" t="s">
        <v>16</v>
      </c>
      <c r="M5570" t="str">
        <f>IF(PatientData[[#This Row],[Age]]&lt;=30,"18-30",IF(PatientData[[#This Row],[Age]]&lt;=40,"31-40",IF(PatientData[[#This Row],[Age]]&lt;=50,"41-50",IF(PatientData[[#This Row],[Age]]&lt;=60,"51-60",IF(PatientData[[#This Row],[Age]]&lt;=70,"61-70",IF(PatientData[[#This Row],[Age]]&lt;=80,"71-80","80+"))))))</f>
        <v>51-60</v>
      </c>
    </row>
    <row r="5571" spans="1:13" x14ac:dyDescent="0.25">
      <c r="A5571" t="s">
        <v>5595</v>
      </c>
      <c r="B5571">
        <v>41</v>
      </c>
      <c r="C5571" t="s">
        <v>13</v>
      </c>
      <c r="D5571">
        <v>200</v>
      </c>
      <c r="E5571">
        <v>202.16829138032199</v>
      </c>
      <c r="F5571">
        <v>27.134093600902101</v>
      </c>
      <c r="G5571" t="s">
        <v>14</v>
      </c>
      <c r="H5571" t="s">
        <v>19</v>
      </c>
      <c r="I5571" t="s">
        <v>28</v>
      </c>
      <c r="J5571">
        <v>3</v>
      </c>
      <c r="K5571">
        <v>4920.84</v>
      </c>
      <c r="L5571" t="s">
        <v>16</v>
      </c>
      <c r="M5571" t="str">
        <f>IF(PatientData[[#This Row],[Age]]&lt;=30,"18-30",IF(PatientData[[#This Row],[Age]]&lt;=40,"31-40",IF(PatientData[[#This Row],[Age]]&lt;=50,"41-50",IF(PatientData[[#This Row],[Age]]&lt;=60,"51-60",IF(PatientData[[#This Row],[Age]]&lt;=70,"61-70",IF(PatientData[[#This Row],[Age]]&lt;=80,"71-80","80+"))))))</f>
        <v>41-50</v>
      </c>
    </row>
    <row r="5572" spans="1:13" x14ac:dyDescent="0.25">
      <c r="A5572" t="s">
        <v>5596</v>
      </c>
      <c r="B5572">
        <v>63</v>
      </c>
      <c r="C5572" t="s">
        <v>13</v>
      </c>
      <c r="D5572">
        <v>149</v>
      </c>
      <c r="E5572">
        <v>258.89583606911401</v>
      </c>
      <c r="F5572">
        <v>25.5150089626372</v>
      </c>
      <c r="G5572" t="s">
        <v>36</v>
      </c>
      <c r="H5572" t="s">
        <v>22</v>
      </c>
      <c r="I5572" t="s">
        <v>26</v>
      </c>
      <c r="J5572">
        <v>1</v>
      </c>
      <c r="K5572">
        <v>11632.05</v>
      </c>
      <c r="L5572" t="s">
        <v>16</v>
      </c>
      <c r="M5572" t="str">
        <f>IF(PatientData[[#This Row],[Age]]&lt;=30,"18-30",IF(PatientData[[#This Row],[Age]]&lt;=40,"31-40",IF(PatientData[[#This Row],[Age]]&lt;=50,"41-50",IF(PatientData[[#This Row],[Age]]&lt;=60,"51-60",IF(PatientData[[#This Row],[Age]]&lt;=70,"61-70",IF(PatientData[[#This Row],[Age]]&lt;=80,"71-80","80+"))))))</f>
        <v>61-70</v>
      </c>
    </row>
    <row r="5573" spans="1:13" x14ac:dyDescent="0.25">
      <c r="A5573" t="s">
        <v>5597</v>
      </c>
      <c r="B5573">
        <v>72</v>
      </c>
      <c r="C5573" t="s">
        <v>25</v>
      </c>
      <c r="D5573">
        <v>139</v>
      </c>
      <c r="E5573">
        <v>173.477313829118</v>
      </c>
      <c r="F5573">
        <v>27.086002961755199</v>
      </c>
      <c r="G5573" t="s">
        <v>36</v>
      </c>
      <c r="H5573" t="s">
        <v>10051</v>
      </c>
      <c r="I5573" t="s">
        <v>26</v>
      </c>
      <c r="J5573">
        <v>6</v>
      </c>
      <c r="K5573">
        <v>10941.99</v>
      </c>
      <c r="L5573" t="s">
        <v>16</v>
      </c>
      <c r="M5573" t="str">
        <f>IF(PatientData[[#This Row],[Age]]&lt;=30,"18-30",IF(PatientData[[#This Row],[Age]]&lt;=40,"31-40",IF(PatientData[[#This Row],[Age]]&lt;=50,"41-50",IF(PatientData[[#This Row],[Age]]&lt;=60,"51-60",IF(PatientData[[#This Row],[Age]]&lt;=70,"61-70",IF(PatientData[[#This Row],[Age]]&lt;=80,"71-80","80+"))))))</f>
        <v>71-80</v>
      </c>
    </row>
    <row r="5574" spans="1:13" x14ac:dyDescent="0.25">
      <c r="A5574" t="s">
        <v>5598</v>
      </c>
      <c r="B5574">
        <v>82</v>
      </c>
      <c r="C5574" t="s">
        <v>13</v>
      </c>
      <c r="D5574">
        <v>102</v>
      </c>
      <c r="E5574" t="s">
        <v>10051</v>
      </c>
      <c r="F5574">
        <v>17.231746980036601</v>
      </c>
      <c r="G5574" t="s">
        <v>36</v>
      </c>
      <c r="H5574" t="s">
        <v>19</v>
      </c>
      <c r="I5574" t="s">
        <v>26</v>
      </c>
      <c r="J5574">
        <v>2</v>
      </c>
      <c r="K5574" t="s">
        <v>10051</v>
      </c>
      <c r="L5574" t="s">
        <v>10051</v>
      </c>
      <c r="M5574" t="str">
        <f>IF(PatientData[[#This Row],[Age]]&lt;=30,"18-30",IF(PatientData[[#This Row],[Age]]&lt;=40,"31-40",IF(PatientData[[#This Row],[Age]]&lt;=50,"41-50",IF(PatientData[[#This Row],[Age]]&lt;=60,"51-60",IF(PatientData[[#This Row],[Age]]&lt;=70,"61-70",IF(PatientData[[#This Row],[Age]]&lt;=80,"71-80","80+"))))))</f>
        <v>80+</v>
      </c>
    </row>
    <row r="5575" spans="1:13" x14ac:dyDescent="0.25">
      <c r="A5575" t="s">
        <v>5599</v>
      </c>
      <c r="B5575">
        <v>30</v>
      </c>
      <c r="C5575" t="s">
        <v>13</v>
      </c>
      <c r="D5575">
        <v>165</v>
      </c>
      <c r="E5575">
        <v>222.069733928358</v>
      </c>
      <c r="F5575">
        <v>20.284094526803301</v>
      </c>
      <c r="G5575" t="s">
        <v>14</v>
      </c>
      <c r="H5575" t="s">
        <v>22</v>
      </c>
      <c r="I5575" t="s">
        <v>28</v>
      </c>
      <c r="J5575">
        <v>3</v>
      </c>
      <c r="K5575">
        <v>4184.67</v>
      </c>
      <c r="L5575" t="s">
        <v>20</v>
      </c>
      <c r="M5575" t="str">
        <f>IF(PatientData[[#This Row],[Age]]&lt;=30,"18-30",IF(PatientData[[#This Row],[Age]]&lt;=40,"31-40",IF(PatientData[[#This Row],[Age]]&lt;=50,"41-50",IF(PatientData[[#This Row],[Age]]&lt;=60,"51-60",IF(PatientData[[#This Row],[Age]]&lt;=70,"61-70",IF(PatientData[[#This Row],[Age]]&lt;=80,"71-80","80+"))))))</f>
        <v>18-30</v>
      </c>
    </row>
    <row r="5576" spans="1:13" x14ac:dyDescent="0.25">
      <c r="A5576" t="s">
        <v>5600</v>
      </c>
      <c r="B5576">
        <v>47</v>
      </c>
      <c r="C5576" t="s">
        <v>13</v>
      </c>
      <c r="D5576">
        <v>131</v>
      </c>
      <c r="E5576">
        <v>261.00182597704401</v>
      </c>
      <c r="F5576">
        <v>15</v>
      </c>
      <c r="G5576" t="s">
        <v>36</v>
      </c>
      <c r="H5576" t="s">
        <v>19</v>
      </c>
      <c r="I5576" t="s">
        <v>26</v>
      </c>
      <c r="J5576">
        <v>5</v>
      </c>
      <c r="K5576">
        <v>18895.55</v>
      </c>
      <c r="L5576" t="s">
        <v>23</v>
      </c>
      <c r="M5576" t="str">
        <f>IF(PatientData[[#This Row],[Age]]&lt;=30,"18-30",IF(PatientData[[#This Row],[Age]]&lt;=40,"31-40",IF(PatientData[[#This Row],[Age]]&lt;=50,"41-50",IF(PatientData[[#This Row],[Age]]&lt;=60,"51-60",IF(PatientData[[#This Row],[Age]]&lt;=70,"61-70",IF(PatientData[[#This Row],[Age]]&lt;=80,"71-80","80+"))))))</f>
        <v>41-50</v>
      </c>
    </row>
    <row r="5577" spans="1:13" x14ac:dyDescent="0.25">
      <c r="A5577" t="s">
        <v>5601</v>
      </c>
      <c r="B5577">
        <v>45</v>
      </c>
      <c r="C5577" t="s">
        <v>25</v>
      </c>
      <c r="D5577">
        <v>132</v>
      </c>
      <c r="E5577">
        <v>219.248993973002</v>
      </c>
      <c r="F5577">
        <v>21.827559982410499</v>
      </c>
      <c r="G5577" t="s">
        <v>14</v>
      </c>
      <c r="H5577" t="s">
        <v>19</v>
      </c>
      <c r="I5577" t="s">
        <v>28</v>
      </c>
      <c r="J5577">
        <v>3</v>
      </c>
      <c r="K5577">
        <v>5418.58</v>
      </c>
      <c r="L5577" t="s">
        <v>16</v>
      </c>
      <c r="M5577" t="str">
        <f>IF(PatientData[[#This Row],[Age]]&lt;=30,"18-30",IF(PatientData[[#This Row],[Age]]&lt;=40,"31-40",IF(PatientData[[#This Row],[Age]]&lt;=50,"41-50",IF(PatientData[[#This Row],[Age]]&lt;=60,"51-60",IF(PatientData[[#This Row],[Age]]&lt;=70,"61-70",IF(PatientData[[#This Row],[Age]]&lt;=80,"71-80","80+"))))))</f>
        <v>41-50</v>
      </c>
    </row>
    <row r="5578" spans="1:13" x14ac:dyDescent="0.25">
      <c r="A5578" t="s">
        <v>5602</v>
      </c>
      <c r="B5578">
        <v>57</v>
      </c>
      <c r="C5578" t="s">
        <v>25</v>
      </c>
      <c r="D5578">
        <v>148</v>
      </c>
      <c r="E5578">
        <v>159.30238541571001</v>
      </c>
      <c r="F5578">
        <v>23.022966071034102</v>
      </c>
      <c r="G5578" t="s">
        <v>10051</v>
      </c>
      <c r="H5578" t="s">
        <v>19</v>
      </c>
      <c r="I5578" t="s">
        <v>15</v>
      </c>
      <c r="J5578">
        <v>2</v>
      </c>
      <c r="K5578">
        <v>7282.98</v>
      </c>
      <c r="L5578" t="s">
        <v>16</v>
      </c>
      <c r="M5578" t="str">
        <f>IF(PatientData[[#This Row],[Age]]&lt;=30,"18-30",IF(PatientData[[#This Row],[Age]]&lt;=40,"31-40",IF(PatientData[[#This Row],[Age]]&lt;=50,"41-50",IF(PatientData[[#This Row],[Age]]&lt;=60,"51-60",IF(PatientData[[#This Row],[Age]]&lt;=70,"61-70",IF(PatientData[[#This Row],[Age]]&lt;=80,"71-80","80+"))))))</f>
        <v>51-60</v>
      </c>
    </row>
    <row r="5579" spans="1:13" x14ac:dyDescent="0.25">
      <c r="A5579" t="s">
        <v>5603</v>
      </c>
      <c r="B5579">
        <v>67</v>
      </c>
      <c r="C5579" t="s">
        <v>13</v>
      </c>
      <c r="D5579">
        <v>131</v>
      </c>
      <c r="E5579">
        <v>210.20189472051601</v>
      </c>
      <c r="F5579">
        <v>20.8201328391815</v>
      </c>
      <c r="G5579" t="s">
        <v>18</v>
      </c>
      <c r="H5579" t="s">
        <v>22</v>
      </c>
      <c r="I5579" t="s">
        <v>26</v>
      </c>
      <c r="J5579">
        <v>4</v>
      </c>
      <c r="K5579">
        <v>15831.95</v>
      </c>
      <c r="L5579" t="s">
        <v>16</v>
      </c>
      <c r="M5579" t="str">
        <f>IF(PatientData[[#This Row],[Age]]&lt;=30,"18-30",IF(PatientData[[#This Row],[Age]]&lt;=40,"31-40",IF(PatientData[[#This Row],[Age]]&lt;=50,"41-50",IF(PatientData[[#This Row],[Age]]&lt;=60,"51-60",IF(PatientData[[#This Row],[Age]]&lt;=70,"61-70",IF(PatientData[[#This Row],[Age]]&lt;=80,"71-80","80+"))))))</f>
        <v>61-70</v>
      </c>
    </row>
    <row r="5580" spans="1:13" x14ac:dyDescent="0.25">
      <c r="A5580" t="s">
        <v>5604</v>
      </c>
      <c r="B5580">
        <v>47</v>
      </c>
      <c r="C5580" t="s">
        <v>13</v>
      </c>
      <c r="D5580" t="s">
        <v>10051</v>
      </c>
      <c r="E5580">
        <v>178.36204395315201</v>
      </c>
      <c r="F5580">
        <v>31.2529755377955</v>
      </c>
      <c r="G5580" t="s">
        <v>14</v>
      </c>
      <c r="H5580" t="s">
        <v>22</v>
      </c>
      <c r="I5580" t="s">
        <v>15</v>
      </c>
      <c r="J5580">
        <v>5</v>
      </c>
      <c r="K5580">
        <v>13217.62</v>
      </c>
      <c r="L5580" t="s">
        <v>16</v>
      </c>
      <c r="M5580" t="str">
        <f>IF(PatientData[[#This Row],[Age]]&lt;=30,"18-30",IF(PatientData[[#This Row],[Age]]&lt;=40,"31-40",IF(PatientData[[#This Row],[Age]]&lt;=50,"41-50",IF(PatientData[[#This Row],[Age]]&lt;=60,"51-60",IF(PatientData[[#This Row],[Age]]&lt;=70,"61-70",IF(PatientData[[#This Row],[Age]]&lt;=80,"71-80","80+"))))))</f>
        <v>41-50</v>
      </c>
    </row>
    <row r="5581" spans="1:13" x14ac:dyDescent="0.25">
      <c r="A5581" t="s">
        <v>5605</v>
      </c>
      <c r="B5581">
        <v>73</v>
      </c>
      <c r="C5581" t="s">
        <v>13</v>
      </c>
      <c r="D5581">
        <v>143</v>
      </c>
      <c r="E5581">
        <v>215.71958027685599</v>
      </c>
      <c r="F5581">
        <v>37.734064468921297</v>
      </c>
      <c r="G5581" t="s">
        <v>18</v>
      </c>
      <c r="H5581" t="s">
        <v>22</v>
      </c>
      <c r="I5581" t="s">
        <v>26</v>
      </c>
      <c r="J5581">
        <v>1</v>
      </c>
      <c r="K5581">
        <v>17884.3</v>
      </c>
      <c r="L5581" t="s">
        <v>23</v>
      </c>
      <c r="M5581" t="str">
        <f>IF(PatientData[[#This Row],[Age]]&lt;=30,"18-30",IF(PatientData[[#This Row],[Age]]&lt;=40,"31-40",IF(PatientData[[#This Row],[Age]]&lt;=50,"41-50",IF(PatientData[[#This Row],[Age]]&lt;=60,"51-60",IF(PatientData[[#This Row],[Age]]&lt;=70,"61-70",IF(PatientData[[#This Row],[Age]]&lt;=80,"71-80","80+"))))))</f>
        <v>71-80</v>
      </c>
    </row>
    <row r="5582" spans="1:13" x14ac:dyDescent="0.25">
      <c r="A5582" t="s">
        <v>5606</v>
      </c>
      <c r="B5582">
        <v>40</v>
      </c>
      <c r="C5582" t="s">
        <v>13</v>
      </c>
      <c r="D5582">
        <v>161</v>
      </c>
      <c r="E5582">
        <v>211.61359949209</v>
      </c>
      <c r="F5582">
        <v>32.9475443948213</v>
      </c>
      <c r="G5582" t="s">
        <v>14</v>
      </c>
      <c r="H5582" t="s">
        <v>19</v>
      </c>
      <c r="I5582" t="s">
        <v>28</v>
      </c>
      <c r="J5582">
        <v>4</v>
      </c>
      <c r="K5582">
        <v>5686.29</v>
      </c>
      <c r="L5582" t="s">
        <v>20</v>
      </c>
      <c r="M5582" t="str">
        <f>IF(PatientData[[#This Row],[Age]]&lt;=30,"18-30",IF(PatientData[[#This Row],[Age]]&lt;=40,"31-40",IF(PatientData[[#This Row],[Age]]&lt;=50,"41-50",IF(PatientData[[#This Row],[Age]]&lt;=60,"51-60",IF(PatientData[[#This Row],[Age]]&lt;=70,"61-70",IF(PatientData[[#This Row],[Age]]&lt;=80,"71-80","80+"))))))</f>
        <v>31-40</v>
      </c>
    </row>
    <row r="5583" spans="1:13" x14ac:dyDescent="0.25">
      <c r="A5583" t="s">
        <v>5607</v>
      </c>
      <c r="B5583">
        <v>65</v>
      </c>
      <c r="C5583" t="s">
        <v>25</v>
      </c>
      <c r="D5583">
        <v>120</v>
      </c>
      <c r="E5583">
        <v>190.48579481438301</v>
      </c>
      <c r="F5583">
        <v>38.010776098344103</v>
      </c>
      <c r="G5583" t="s">
        <v>14</v>
      </c>
      <c r="H5583" t="s">
        <v>19</v>
      </c>
      <c r="I5583" t="s">
        <v>15</v>
      </c>
      <c r="J5583">
        <v>1</v>
      </c>
      <c r="K5583">
        <v>5462.53</v>
      </c>
      <c r="L5583" t="s">
        <v>16</v>
      </c>
      <c r="M5583" t="str">
        <f>IF(PatientData[[#This Row],[Age]]&lt;=30,"18-30",IF(PatientData[[#This Row],[Age]]&lt;=40,"31-40",IF(PatientData[[#This Row],[Age]]&lt;=50,"41-50",IF(PatientData[[#This Row],[Age]]&lt;=60,"51-60",IF(PatientData[[#This Row],[Age]]&lt;=70,"61-70",IF(PatientData[[#This Row],[Age]]&lt;=80,"71-80","80+"))))))</f>
        <v>61-70</v>
      </c>
    </row>
    <row r="5584" spans="1:13" x14ac:dyDescent="0.25">
      <c r="A5584" t="s">
        <v>5608</v>
      </c>
      <c r="B5584">
        <v>45</v>
      </c>
      <c r="C5584" t="s">
        <v>25</v>
      </c>
      <c r="D5584">
        <v>152</v>
      </c>
      <c r="E5584">
        <v>265.55304959085203</v>
      </c>
      <c r="F5584">
        <v>27.901533601800399</v>
      </c>
      <c r="G5584" t="s">
        <v>36</v>
      </c>
      <c r="H5584" t="s">
        <v>22</v>
      </c>
      <c r="I5584" t="s">
        <v>26</v>
      </c>
      <c r="J5584">
        <v>6</v>
      </c>
      <c r="K5584">
        <v>12565.26</v>
      </c>
      <c r="L5584" t="s">
        <v>16</v>
      </c>
      <c r="M5584" t="str">
        <f>IF(PatientData[[#This Row],[Age]]&lt;=30,"18-30",IF(PatientData[[#This Row],[Age]]&lt;=40,"31-40",IF(PatientData[[#This Row],[Age]]&lt;=50,"41-50",IF(PatientData[[#This Row],[Age]]&lt;=60,"51-60",IF(PatientData[[#This Row],[Age]]&lt;=70,"61-70",IF(PatientData[[#This Row],[Age]]&lt;=80,"71-80","80+"))))))</f>
        <v>41-50</v>
      </c>
    </row>
    <row r="5585" spans="1:13" x14ac:dyDescent="0.25">
      <c r="A5585" t="s">
        <v>5609</v>
      </c>
      <c r="B5585">
        <v>41</v>
      </c>
      <c r="C5585" t="s">
        <v>25</v>
      </c>
      <c r="D5585">
        <v>94</v>
      </c>
      <c r="E5585">
        <v>152.10815403249001</v>
      </c>
      <c r="F5585">
        <v>31.723531514461001</v>
      </c>
      <c r="G5585" t="s">
        <v>14</v>
      </c>
      <c r="H5585" t="s">
        <v>22</v>
      </c>
      <c r="I5585" t="s">
        <v>28</v>
      </c>
      <c r="J5585">
        <v>10</v>
      </c>
      <c r="K5585">
        <v>9477.1</v>
      </c>
      <c r="L5585" t="s">
        <v>16</v>
      </c>
      <c r="M5585" t="str">
        <f>IF(PatientData[[#This Row],[Age]]&lt;=30,"18-30",IF(PatientData[[#This Row],[Age]]&lt;=40,"31-40",IF(PatientData[[#This Row],[Age]]&lt;=50,"41-50",IF(PatientData[[#This Row],[Age]]&lt;=60,"51-60",IF(PatientData[[#This Row],[Age]]&lt;=70,"61-70",IF(PatientData[[#This Row],[Age]]&lt;=80,"71-80","80+"))))))</f>
        <v>41-50</v>
      </c>
    </row>
    <row r="5586" spans="1:13" x14ac:dyDescent="0.25">
      <c r="A5586" t="s">
        <v>5610</v>
      </c>
      <c r="B5586">
        <v>50</v>
      </c>
      <c r="C5586" t="s">
        <v>25</v>
      </c>
      <c r="D5586">
        <v>147</v>
      </c>
      <c r="E5586">
        <v>161.85586920587099</v>
      </c>
      <c r="F5586">
        <v>23.835428069721502</v>
      </c>
      <c r="G5586" t="s">
        <v>14</v>
      </c>
      <c r="H5586" t="s">
        <v>22</v>
      </c>
      <c r="I5586" t="s">
        <v>15</v>
      </c>
      <c r="J5586">
        <v>4</v>
      </c>
      <c r="K5586">
        <v>10064.959999999999</v>
      </c>
      <c r="L5586" t="s">
        <v>23</v>
      </c>
      <c r="M5586" t="str">
        <f>IF(PatientData[[#This Row],[Age]]&lt;=30,"18-30",IF(PatientData[[#This Row],[Age]]&lt;=40,"31-40",IF(PatientData[[#This Row],[Age]]&lt;=50,"41-50",IF(PatientData[[#This Row],[Age]]&lt;=60,"51-60",IF(PatientData[[#This Row],[Age]]&lt;=70,"61-70",IF(PatientData[[#This Row],[Age]]&lt;=80,"71-80","80+"))))))</f>
        <v>41-50</v>
      </c>
    </row>
    <row r="5587" spans="1:13" x14ac:dyDescent="0.25">
      <c r="A5587" t="s">
        <v>5611</v>
      </c>
      <c r="B5587">
        <v>48</v>
      </c>
      <c r="C5587" t="s">
        <v>13</v>
      </c>
      <c r="D5587">
        <v>90</v>
      </c>
      <c r="E5587">
        <v>238.06020434845499</v>
      </c>
      <c r="F5587">
        <v>23.3135338597531</v>
      </c>
      <c r="G5587" t="s">
        <v>10051</v>
      </c>
      <c r="H5587" t="s">
        <v>19</v>
      </c>
      <c r="I5587" t="s">
        <v>28</v>
      </c>
      <c r="J5587">
        <v>2</v>
      </c>
      <c r="K5587">
        <v>4739.6400000000003</v>
      </c>
      <c r="L5587" t="s">
        <v>23</v>
      </c>
      <c r="M5587" t="str">
        <f>IF(PatientData[[#This Row],[Age]]&lt;=30,"18-30",IF(PatientData[[#This Row],[Age]]&lt;=40,"31-40",IF(PatientData[[#This Row],[Age]]&lt;=50,"41-50",IF(PatientData[[#This Row],[Age]]&lt;=60,"51-60",IF(PatientData[[#This Row],[Age]]&lt;=70,"61-70",IF(PatientData[[#This Row],[Age]]&lt;=80,"71-80","80+"))))))</f>
        <v>41-50</v>
      </c>
    </row>
    <row r="5588" spans="1:13" x14ac:dyDescent="0.25">
      <c r="A5588" t="s">
        <v>5612</v>
      </c>
      <c r="B5588">
        <v>47</v>
      </c>
      <c r="C5588" t="s">
        <v>25</v>
      </c>
      <c r="D5588">
        <v>113</v>
      </c>
      <c r="E5588" t="s">
        <v>10051</v>
      </c>
      <c r="F5588">
        <v>29.330241362530899</v>
      </c>
      <c r="G5588" t="s">
        <v>18</v>
      </c>
      <c r="H5588" t="s">
        <v>22</v>
      </c>
      <c r="I5588" t="s">
        <v>15</v>
      </c>
      <c r="J5588">
        <v>4</v>
      </c>
      <c r="K5588">
        <v>12576.57</v>
      </c>
      <c r="L5588" t="s">
        <v>23</v>
      </c>
      <c r="M5588" t="str">
        <f>IF(PatientData[[#This Row],[Age]]&lt;=30,"18-30",IF(PatientData[[#This Row],[Age]]&lt;=40,"31-40",IF(PatientData[[#This Row],[Age]]&lt;=50,"41-50",IF(PatientData[[#This Row],[Age]]&lt;=60,"51-60",IF(PatientData[[#This Row],[Age]]&lt;=70,"61-70",IF(PatientData[[#This Row],[Age]]&lt;=80,"71-80","80+"))))))</f>
        <v>41-50</v>
      </c>
    </row>
    <row r="5589" spans="1:13" x14ac:dyDescent="0.25">
      <c r="A5589" t="s">
        <v>5613</v>
      </c>
      <c r="B5589">
        <v>32</v>
      </c>
      <c r="C5589" t="s">
        <v>13</v>
      </c>
      <c r="D5589">
        <v>107</v>
      </c>
      <c r="E5589">
        <v>185.790667982619</v>
      </c>
      <c r="F5589">
        <v>30.161741867589299</v>
      </c>
      <c r="G5589" t="s">
        <v>14</v>
      </c>
      <c r="H5589" t="s">
        <v>22</v>
      </c>
      <c r="I5589" t="s">
        <v>15</v>
      </c>
      <c r="J5589">
        <v>3</v>
      </c>
      <c r="K5589">
        <v>6652.4</v>
      </c>
      <c r="L5589" t="s">
        <v>16</v>
      </c>
      <c r="M5589" t="str">
        <f>IF(PatientData[[#This Row],[Age]]&lt;=30,"18-30",IF(PatientData[[#This Row],[Age]]&lt;=40,"31-40",IF(PatientData[[#This Row],[Age]]&lt;=50,"41-50",IF(PatientData[[#This Row],[Age]]&lt;=60,"51-60",IF(PatientData[[#This Row],[Age]]&lt;=70,"61-70",IF(PatientData[[#This Row],[Age]]&lt;=80,"71-80","80+"))))))</f>
        <v>31-40</v>
      </c>
    </row>
    <row r="5590" spans="1:13" x14ac:dyDescent="0.25">
      <c r="A5590" t="s">
        <v>5614</v>
      </c>
      <c r="B5590">
        <v>60</v>
      </c>
      <c r="C5590" t="s">
        <v>25</v>
      </c>
      <c r="D5590">
        <v>169</v>
      </c>
      <c r="E5590">
        <v>200.252873675236</v>
      </c>
      <c r="F5590">
        <v>24.7321522021787</v>
      </c>
      <c r="G5590" t="s">
        <v>36</v>
      </c>
      <c r="H5590" t="s">
        <v>22</v>
      </c>
      <c r="I5590" t="s">
        <v>26</v>
      </c>
      <c r="J5590">
        <v>3</v>
      </c>
      <c r="K5590">
        <v>22782.18</v>
      </c>
      <c r="L5590" t="s">
        <v>23</v>
      </c>
      <c r="M5590" t="str">
        <f>IF(PatientData[[#This Row],[Age]]&lt;=30,"18-30",IF(PatientData[[#This Row],[Age]]&lt;=40,"31-40",IF(PatientData[[#This Row],[Age]]&lt;=50,"41-50",IF(PatientData[[#This Row],[Age]]&lt;=60,"51-60",IF(PatientData[[#This Row],[Age]]&lt;=70,"61-70",IF(PatientData[[#This Row],[Age]]&lt;=80,"71-80","80+"))))))</f>
        <v>51-60</v>
      </c>
    </row>
    <row r="5591" spans="1:13" x14ac:dyDescent="0.25">
      <c r="A5591" t="s">
        <v>5615</v>
      </c>
      <c r="B5591">
        <v>84</v>
      </c>
      <c r="C5591" t="s">
        <v>13</v>
      </c>
      <c r="D5591">
        <v>131</v>
      </c>
      <c r="E5591">
        <v>195.82427415001999</v>
      </c>
      <c r="F5591">
        <v>20.2634760541948</v>
      </c>
      <c r="G5591" t="s">
        <v>36</v>
      </c>
      <c r="H5591" t="s">
        <v>19</v>
      </c>
      <c r="I5591" t="s">
        <v>26</v>
      </c>
      <c r="J5591">
        <v>1</v>
      </c>
      <c r="K5591" t="s">
        <v>10051</v>
      </c>
      <c r="L5591" t="s">
        <v>16</v>
      </c>
      <c r="M5591" t="str">
        <f>IF(PatientData[[#This Row],[Age]]&lt;=30,"18-30",IF(PatientData[[#This Row],[Age]]&lt;=40,"31-40",IF(PatientData[[#This Row],[Age]]&lt;=50,"41-50",IF(PatientData[[#This Row],[Age]]&lt;=60,"51-60",IF(PatientData[[#This Row],[Age]]&lt;=70,"61-70",IF(PatientData[[#This Row],[Age]]&lt;=80,"71-80","80+"))))))</f>
        <v>80+</v>
      </c>
    </row>
    <row r="5592" spans="1:13" x14ac:dyDescent="0.25">
      <c r="A5592" t="s">
        <v>5616</v>
      </c>
      <c r="B5592">
        <v>83</v>
      </c>
      <c r="C5592" t="s">
        <v>25</v>
      </c>
      <c r="D5592">
        <v>141</v>
      </c>
      <c r="E5592">
        <v>250.09573524507499</v>
      </c>
      <c r="F5592">
        <v>33.6002138067578</v>
      </c>
      <c r="G5592" t="s">
        <v>18</v>
      </c>
      <c r="H5592" t="s">
        <v>22</v>
      </c>
      <c r="I5592" t="s">
        <v>26</v>
      </c>
      <c r="J5592">
        <v>0</v>
      </c>
      <c r="K5592">
        <v>14071.65</v>
      </c>
      <c r="L5592" t="s">
        <v>16</v>
      </c>
      <c r="M5592" t="str">
        <f>IF(PatientData[[#This Row],[Age]]&lt;=30,"18-30",IF(PatientData[[#This Row],[Age]]&lt;=40,"31-40",IF(PatientData[[#This Row],[Age]]&lt;=50,"41-50",IF(PatientData[[#This Row],[Age]]&lt;=60,"51-60",IF(PatientData[[#This Row],[Age]]&lt;=70,"61-70",IF(PatientData[[#This Row],[Age]]&lt;=80,"71-80","80+"))))))</f>
        <v>80+</v>
      </c>
    </row>
    <row r="5593" spans="1:13" x14ac:dyDescent="0.25">
      <c r="A5593" t="s">
        <v>5617</v>
      </c>
      <c r="B5593">
        <v>50</v>
      </c>
      <c r="C5593" t="s">
        <v>25</v>
      </c>
      <c r="D5593">
        <v>146</v>
      </c>
      <c r="E5593">
        <v>258.84305213100203</v>
      </c>
      <c r="F5593">
        <v>29.463954641936098</v>
      </c>
      <c r="G5593" t="s">
        <v>36</v>
      </c>
      <c r="H5593" t="s">
        <v>19</v>
      </c>
      <c r="I5593" t="s">
        <v>15</v>
      </c>
      <c r="J5593">
        <v>9</v>
      </c>
      <c r="K5593">
        <v>13557.79</v>
      </c>
      <c r="L5593" t="s">
        <v>16</v>
      </c>
      <c r="M5593" t="str">
        <f>IF(PatientData[[#This Row],[Age]]&lt;=30,"18-30",IF(PatientData[[#This Row],[Age]]&lt;=40,"31-40",IF(PatientData[[#This Row],[Age]]&lt;=50,"41-50",IF(PatientData[[#This Row],[Age]]&lt;=60,"51-60",IF(PatientData[[#This Row],[Age]]&lt;=70,"61-70",IF(PatientData[[#This Row],[Age]]&lt;=80,"71-80","80+"))))))</f>
        <v>41-50</v>
      </c>
    </row>
    <row r="5594" spans="1:13" x14ac:dyDescent="0.25">
      <c r="A5594" t="s">
        <v>5618</v>
      </c>
      <c r="B5594">
        <v>59</v>
      </c>
      <c r="C5594" t="s">
        <v>13</v>
      </c>
      <c r="D5594">
        <v>122</v>
      </c>
      <c r="E5594">
        <v>215.429354636287</v>
      </c>
      <c r="F5594">
        <v>30.784092025394699</v>
      </c>
      <c r="G5594" t="s">
        <v>14</v>
      </c>
      <c r="H5594" t="s">
        <v>19</v>
      </c>
      <c r="I5594" t="s">
        <v>28</v>
      </c>
      <c r="J5594">
        <v>2</v>
      </c>
      <c r="K5594">
        <v>3392.61</v>
      </c>
      <c r="L5594" t="s">
        <v>16</v>
      </c>
      <c r="M5594" t="str">
        <f>IF(PatientData[[#This Row],[Age]]&lt;=30,"18-30",IF(PatientData[[#This Row],[Age]]&lt;=40,"31-40",IF(PatientData[[#This Row],[Age]]&lt;=50,"41-50",IF(PatientData[[#This Row],[Age]]&lt;=60,"51-60",IF(PatientData[[#This Row],[Age]]&lt;=70,"61-70",IF(PatientData[[#This Row],[Age]]&lt;=80,"71-80","80+"))))))</f>
        <v>51-60</v>
      </c>
    </row>
    <row r="5595" spans="1:13" x14ac:dyDescent="0.25">
      <c r="A5595" t="s">
        <v>5619</v>
      </c>
      <c r="B5595">
        <v>36</v>
      </c>
      <c r="C5595" t="s">
        <v>13</v>
      </c>
      <c r="D5595">
        <v>137</v>
      </c>
      <c r="E5595">
        <v>197.18637950263999</v>
      </c>
      <c r="F5595">
        <v>20.6537984184335</v>
      </c>
      <c r="G5595" t="s">
        <v>14</v>
      </c>
      <c r="H5595" t="s">
        <v>19</v>
      </c>
      <c r="I5595" t="s">
        <v>28</v>
      </c>
      <c r="J5595">
        <v>3</v>
      </c>
      <c r="K5595">
        <v>2410.21</v>
      </c>
      <c r="L5595" t="s">
        <v>16</v>
      </c>
      <c r="M5595" t="str">
        <f>IF(PatientData[[#This Row],[Age]]&lt;=30,"18-30",IF(PatientData[[#This Row],[Age]]&lt;=40,"31-40",IF(PatientData[[#This Row],[Age]]&lt;=50,"41-50",IF(PatientData[[#This Row],[Age]]&lt;=60,"51-60",IF(PatientData[[#This Row],[Age]]&lt;=70,"61-70",IF(PatientData[[#This Row],[Age]]&lt;=80,"71-80","80+"))))))</f>
        <v>31-40</v>
      </c>
    </row>
    <row r="5596" spans="1:13" x14ac:dyDescent="0.25">
      <c r="A5596" t="s">
        <v>5620</v>
      </c>
      <c r="B5596">
        <v>37</v>
      </c>
      <c r="C5596" t="s">
        <v>13</v>
      </c>
      <c r="D5596">
        <v>91</v>
      </c>
      <c r="E5596">
        <v>209.18332426151699</v>
      </c>
      <c r="F5596">
        <v>29.6567513772235</v>
      </c>
      <c r="G5596" t="s">
        <v>36</v>
      </c>
      <c r="H5596" t="s">
        <v>19</v>
      </c>
      <c r="I5596" t="s">
        <v>28</v>
      </c>
      <c r="J5596">
        <v>4</v>
      </c>
      <c r="K5596">
        <v>4499.67</v>
      </c>
      <c r="L5596" t="s">
        <v>16</v>
      </c>
      <c r="M5596" t="str">
        <f>IF(PatientData[[#This Row],[Age]]&lt;=30,"18-30",IF(PatientData[[#This Row],[Age]]&lt;=40,"31-40",IF(PatientData[[#This Row],[Age]]&lt;=50,"41-50",IF(PatientData[[#This Row],[Age]]&lt;=60,"51-60",IF(PatientData[[#This Row],[Age]]&lt;=70,"61-70",IF(PatientData[[#This Row],[Age]]&lt;=80,"71-80","80+"))))))</f>
        <v>31-40</v>
      </c>
    </row>
    <row r="5597" spans="1:13" x14ac:dyDescent="0.25">
      <c r="A5597" t="s">
        <v>5621</v>
      </c>
      <c r="B5597">
        <v>80</v>
      </c>
      <c r="C5597" t="s">
        <v>13</v>
      </c>
      <c r="D5597">
        <v>165</v>
      </c>
      <c r="E5597">
        <v>160.26091361520901</v>
      </c>
      <c r="F5597">
        <v>25.403344332470699</v>
      </c>
      <c r="G5597" t="s">
        <v>36</v>
      </c>
      <c r="H5597" t="s">
        <v>19</v>
      </c>
      <c r="I5597" t="s">
        <v>26</v>
      </c>
      <c r="J5597">
        <v>5</v>
      </c>
      <c r="K5597">
        <v>22268.59</v>
      </c>
      <c r="L5597" t="s">
        <v>16</v>
      </c>
      <c r="M5597" t="str">
        <f>IF(PatientData[[#This Row],[Age]]&lt;=30,"18-30",IF(PatientData[[#This Row],[Age]]&lt;=40,"31-40",IF(PatientData[[#This Row],[Age]]&lt;=50,"41-50",IF(PatientData[[#This Row],[Age]]&lt;=60,"51-60",IF(PatientData[[#This Row],[Age]]&lt;=70,"61-70",IF(PatientData[[#This Row],[Age]]&lt;=80,"71-80","80+"))))))</f>
        <v>71-80</v>
      </c>
    </row>
    <row r="5598" spans="1:13" x14ac:dyDescent="0.25">
      <c r="A5598" t="s">
        <v>5622</v>
      </c>
      <c r="B5598">
        <v>53</v>
      </c>
      <c r="C5598" t="s">
        <v>25</v>
      </c>
      <c r="D5598">
        <v>149</v>
      </c>
      <c r="E5598">
        <v>161.80182134990801</v>
      </c>
      <c r="F5598">
        <v>31.722077410061299</v>
      </c>
      <c r="G5598" t="s">
        <v>14</v>
      </c>
      <c r="H5598" t="s">
        <v>19</v>
      </c>
      <c r="I5598" t="s">
        <v>28</v>
      </c>
      <c r="J5598">
        <v>3</v>
      </c>
      <c r="K5598">
        <v>6117.46</v>
      </c>
      <c r="L5598" t="s">
        <v>16</v>
      </c>
      <c r="M5598" t="str">
        <f>IF(PatientData[[#This Row],[Age]]&lt;=30,"18-30",IF(PatientData[[#This Row],[Age]]&lt;=40,"31-40",IF(PatientData[[#This Row],[Age]]&lt;=50,"41-50",IF(PatientData[[#This Row],[Age]]&lt;=60,"51-60",IF(PatientData[[#This Row],[Age]]&lt;=70,"61-70",IF(PatientData[[#This Row],[Age]]&lt;=80,"71-80","80+"))))))</f>
        <v>51-60</v>
      </c>
    </row>
    <row r="5599" spans="1:13" x14ac:dyDescent="0.25">
      <c r="A5599" t="s">
        <v>5623</v>
      </c>
      <c r="B5599">
        <v>28</v>
      </c>
      <c r="C5599" t="s">
        <v>25</v>
      </c>
      <c r="D5599">
        <v>154</v>
      </c>
      <c r="E5599">
        <v>240.51726562192101</v>
      </c>
      <c r="F5599">
        <v>32.593170626418299</v>
      </c>
      <c r="G5599" t="s">
        <v>18</v>
      </c>
      <c r="H5599" t="s">
        <v>19</v>
      </c>
      <c r="I5599" t="s">
        <v>15</v>
      </c>
      <c r="J5599">
        <v>4</v>
      </c>
      <c r="K5599">
        <v>9441.26</v>
      </c>
      <c r="L5599" t="s">
        <v>16</v>
      </c>
      <c r="M5599" t="str">
        <f>IF(PatientData[[#This Row],[Age]]&lt;=30,"18-30",IF(PatientData[[#This Row],[Age]]&lt;=40,"31-40",IF(PatientData[[#This Row],[Age]]&lt;=50,"41-50",IF(PatientData[[#This Row],[Age]]&lt;=60,"51-60",IF(PatientData[[#This Row],[Age]]&lt;=70,"61-70",IF(PatientData[[#This Row],[Age]]&lt;=80,"71-80","80+"))))))</f>
        <v>18-30</v>
      </c>
    </row>
    <row r="5600" spans="1:13" x14ac:dyDescent="0.25">
      <c r="A5600" t="s">
        <v>5624</v>
      </c>
      <c r="B5600">
        <v>62</v>
      </c>
      <c r="C5600" t="s">
        <v>13</v>
      </c>
      <c r="D5600">
        <v>122</v>
      </c>
      <c r="E5600">
        <v>217.180506942894</v>
      </c>
      <c r="F5600">
        <v>31.694424534736601</v>
      </c>
      <c r="G5600" t="s">
        <v>18</v>
      </c>
      <c r="H5600" t="s">
        <v>22</v>
      </c>
      <c r="I5600" t="s">
        <v>26</v>
      </c>
      <c r="J5600">
        <v>1</v>
      </c>
      <c r="K5600">
        <v>18969.53</v>
      </c>
      <c r="L5600" t="s">
        <v>16</v>
      </c>
      <c r="M5600" t="str">
        <f>IF(PatientData[[#This Row],[Age]]&lt;=30,"18-30",IF(PatientData[[#This Row],[Age]]&lt;=40,"31-40",IF(PatientData[[#This Row],[Age]]&lt;=50,"41-50",IF(PatientData[[#This Row],[Age]]&lt;=60,"51-60",IF(PatientData[[#This Row],[Age]]&lt;=70,"61-70",IF(PatientData[[#This Row],[Age]]&lt;=80,"71-80","80+"))))))</f>
        <v>61-70</v>
      </c>
    </row>
    <row r="5601" spans="1:13" x14ac:dyDescent="0.25">
      <c r="A5601" t="s">
        <v>5625</v>
      </c>
      <c r="B5601">
        <v>45</v>
      </c>
      <c r="C5601" t="s">
        <v>25</v>
      </c>
      <c r="D5601">
        <v>149</v>
      </c>
      <c r="E5601">
        <v>253.004654390506</v>
      </c>
      <c r="F5601">
        <v>22.607013968648701</v>
      </c>
      <c r="G5601" t="s">
        <v>18</v>
      </c>
      <c r="H5601" t="s">
        <v>19</v>
      </c>
      <c r="I5601" t="s">
        <v>28</v>
      </c>
      <c r="J5601">
        <v>3</v>
      </c>
      <c r="K5601" t="s">
        <v>10051</v>
      </c>
      <c r="L5601" t="s">
        <v>20</v>
      </c>
      <c r="M5601" t="str">
        <f>IF(PatientData[[#This Row],[Age]]&lt;=30,"18-30",IF(PatientData[[#This Row],[Age]]&lt;=40,"31-40",IF(PatientData[[#This Row],[Age]]&lt;=50,"41-50",IF(PatientData[[#This Row],[Age]]&lt;=60,"51-60",IF(PatientData[[#This Row],[Age]]&lt;=70,"61-70",IF(PatientData[[#This Row],[Age]]&lt;=80,"71-80","80+"))))))</f>
        <v>41-50</v>
      </c>
    </row>
    <row r="5602" spans="1:13" x14ac:dyDescent="0.25">
      <c r="A5602" t="s">
        <v>5626</v>
      </c>
      <c r="B5602">
        <v>64</v>
      </c>
      <c r="C5602" t="s">
        <v>25</v>
      </c>
      <c r="D5602">
        <v>167</v>
      </c>
      <c r="E5602">
        <v>251.47221454281001</v>
      </c>
      <c r="F5602">
        <v>26.715782105922699</v>
      </c>
      <c r="G5602" t="s">
        <v>18</v>
      </c>
      <c r="H5602" t="s">
        <v>19</v>
      </c>
      <c r="I5602" t="s">
        <v>15</v>
      </c>
      <c r="J5602">
        <v>4</v>
      </c>
      <c r="K5602">
        <v>11428.53</v>
      </c>
      <c r="L5602" t="s">
        <v>20</v>
      </c>
      <c r="M5602" t="str">
        <f>IF(PatientData[[#This Row],[Age]]&lt;=30,"18-30",IF(PatientData[[#This Row],[Age]]&lt;=40,"31-40",IF(PatientData[[#This Row],[Age]]&lt;=50,"41-50",IF(PatientData[[#This Row],[Age]]&lt;=60,"51-60",IF(PatientData[[#This Row],[Age]]&lt;=70,"61-70",IF(PatientData[[#This Row],[Age]]&lt;=80,"71-80","80+"))))))</f>
        <v>61-70</v>
      </c>
    </row>
    <row r="5603" spans="1:13" x14ac:dyDescent="0.25">
      <c r="A5603" t="s">
        <v>5627</v>
      </c>
      <c r="B5603">
        <v>52</v>
      </c>
      <c r="C5603" t="s">
        <v>13</v>
      </c>
      <c r="D5603">
        <v>133</v>
      </c>
      <c r="E5603">
        <v>244.47979848924101</v>
      </c>
      <c r="F5603">
        <v>27.837564332722099</v>
      </c>
      <c r="G5603" t="s">
        <v>36</v>
      </c>
      <c r="H5603" t="s">
        <v>19</v>
      </c>
      <c r="I5603" t="s">
        <v>15</v>
      </c>
      <c r="J5603">
        <v>5</v>
      </c>
      <c r="K5603">
        <v>16083.37</v>
      </c>
      <c r="L5603" t="s">
        <v>16</v>
      </c>
      <c r="M5603" t="str">
        <f>IF(PatientData[[#This Row],[Age]]&lt;=30,"18-30",IF(PatientData[[#This Row],[Age]]&lt;=40,"31-40",IF(PatientData[[#This Row],[Age]]&lt;=50,"41-50",IF(PatientData[[#This Row],[Age]]&lt;=60,"51-60",IF(PatientData[[#This Row],[Age]]&lt;=70,"61-70",IF(PatientData[[#This Row],[Age]]&lt;=80,"71-80","80+"))))))</f>
        <v>51-60</v>
      </c>
    </row>
    <row r="5604" spans="1:13" x14ac:dyDescent="0.25">
      <c r="A5604" t="s">
        <v>5628</v>
      </c>
      <c r="B5604">
        <v>55</v>
      </c>
      <c r="C5604" t="s">
        <v>25</v>
      </c>
      <c r="D5604">
        <v>131</v>
      </c>
      <c r="E5604">
        <v>272.83226135062802</v>
      </c>
      <c r="F5604">
        <v>17.2687340349968</v>
      </c>
      <c r="G5604" t="s">
        <v>18</v>
      </c>
      <c r="H5604" t="s">
        <v>22</v>
      </c>
      <c r="I5604" t="s">
        <v>26</v>
      </c>
      <c r="J5604">
        <v>6</v>
      </c>
      <c r="K5604">
        <v>17013.400000000001</v>
      </c>
      <c r="L5604" t="s">
        <v>20</v>
      </c>
      <c r="M5604" t="str">
        <f>IF(PatientData[[#This Row],[Age]]&lt;=30,"18-30",IF(PatientData[[#This Row],[Age]]&lt;=40,"31-40",IF(PatientData[[#This Row],[Age]]&lt;=50,"41-50",IF(PatientData[[#This Row],[Age]]&lt;=60,"51-60",IF(PatientData[[#This Row],[Age]]&lt;=70,"61-70",IF(PatientData[[#This Row],[Age]]&lt;=80,"71-80","80+"))))))</f>
        <v>51-60</v>
      </c>
    </row>
    <row r="5605" spans="1:13" x14ac:dyDescent="0.25">
      <c r="A5605" t="s">
        <v>5629</v>
      </c>
      <c r="B5605">
        <v>31</v>
      </c>
      <c r="C5605" t="s">
        <v>13</v>
      </c>
      <c r="D5605">
        <v>120</v>
      </c>
      <c r="E5605">
        <v>270.89282819644097</v>
      </c>
      <c r="F5605">
        <v>22.545429552210202</v>
      </c>
      <c r="G5605" t="s">
        <v>14</v>
      </c>
      <c r="H5605" t="s">
        <v>19</v>
      </c>
      <c r="I5605" t="s">
        <v>28</v>
      </c>
      <c r="J5605">
        <v>1</v>
      </c>
      <c r="K5605">
        <v>2941.82</v>
      </c>
      <c r="L5605" t="s">
        <v>16</v>
      </c>
      <c r="M5605" t="str">
        <f>IF(PatientData[[#This Row],[Age]]&lt;=30,"18-30",IF(PatientData[[#This Row],[Age]]&lt;=40,"31-40",IF(PatientData[[#This Row],[Age]]&lt;=50,"41-50",IF(PatientData[[#This Row],[Age]]&lt;=60,"51-60",IF(PatientData[[#This Row],[Age]]&lt;=70,"61-70",IF(PatientData[[#This Row],[Age]]&lt;=80,"71-80","80+"))))))</f>
        <v>31-40</v>
      </c>
    </row>
    <row r="5606" spans="1:13" x14ac:dyDescent="0.25">
      <c r="A5606" t="s">
        <v>5630</v>
      </c>
      <c r="B5606">
        <v>46</v>
      </c>
      <c r="C5606" t="s">
        <v>25</v>
      </c>
      <c r="D5606">
        <v>134</v>
      </c>
      <c r="E5606">
        <v>235.34683652653899</v>
      </c>
      <c r="F5606">
        <v>23.5312023073426</v>
      </c>
      <c r="G5606" t="s">
        <v>36</v>
      </c>
      <c r="H5606" t="s">
        <v>19</v>
      </c>
      <c r="I5606" t="s">
        <v>15</v>
      </c>
      <c r="J5606">
        <v>5</v>
      </c>
      <c r="K5606">
        <v>13111.45</v>
      </c>
      <c r="L5606" t="s">
        <v>16</v>
      </c>
      <c r="M5606" t="str">
        <f>IF(PatientData[[#This Row],[Age]]&lt;=30,"18-30",IF(PatientData[[#This Row],[Age]]&lt;=40,"31-40",IF(PatientData[[#This Row],[Age]]&lt;=50,"41-50",IF(PatientData[[#This Row],[Age]]&lt;=60,"51-60",IF(PatientData[[#This Row],[Age]]&lt;=70,"61-70",IF(PatientData[[#This Row],[Age]]&lt;=80,"71-80","80+"))))))</f>
        <v>41-50</v>
      </c>
    </row>
    <row r="5607" spans="1:13" x14ac:dyDescent="0.25">
      <c r="A5607" t="s">
        <v>5631</v>
      </c>
      <c r="B5607">
        <v>39</v>
      </c>
      <c r="C5607" t="s">
        <v>25</v>
      </c>
      <c r="D5607">
        <v>126</v>
      </c>
      <c r="E5607">
        <v>246.10972615608401</v>
      </c>
      <c r="F5607">
        <v>29.428192337549099</v>
      </c>
      <c r="G5607" t="s">
        <v>36</v>
      </c>
      <c r="H5607" t="s">
        <v>19</v>
      </c>
      <c r="I5607" t="s">
        <v>15</v>
      </c>
      <c r="J5607">
        <v>1</v>
      </c>
      <c r="K5607">
        <v>11716.97</v>
      </c>
      <c r="L5607" t="s">
        <v>16</v>
      </c>
      <c r="M5607" t="str">
        <f>IF(PatientData[[#This Row],[Age]]&lt;=30,"18-30",IF(PatientData[[#This Row],[Age]]&lt;=40,"31-40",IF(PatientData[[#This Row],[Age]]&lt;=50,"41-50",IF(PatientData[[#This Row],[Age]]&lt;=60,"51-60",IF(PatientData[[#This Row],[Age]]&lt;=70,"61-70",IF(PatientData[[#This Row],[Age]]&lt;=80,"71-80","80+"))))))</f>
        <v>31-40</v>
      </c>
    </row>
    <row r="5608" spans="1:13" x14ac:dyDescent="0.25">
      <c r="A5608" t="s">
        <v>5632</v>
      </c>
      <c r="B5608">
        <v>69</v>
      </c>
      <c r="C5608" t="s">
        <v>25</v>
      </c>
      <c r="D5608">
        <v>159</v>
      </c>
      <c r="E5608">
        <v>151.19709070836601</v>
      </c>
      <c r="F5608">
        <v>24.877715719973001</v>
      </c>
      <c r="G5608" t="s">
        <v>36</v>
      </c>
      <c r="H5608" t="s">
        <v>19</v>
      </c>
      <c r="I5608" t="s">
        <v>26</v>
      </c>
      <c r="J5608">
        <v>6</v>
      </c>
      <c r="K5608">
        <v>23824.83</v>
      </c>
      <c r="L5608" t="s">
        <v>43</v>
      </c>
      <c r="M5608" t="str">
        <f>IF(PatientData[[#This Row],[Age]]&lt;=30,"18-30",IF(PatientData[[#This Row],[Age]]&lt;=40,"31-40",IF(PatientData[[#This Row],[Age]]&lt;=50,"41-50",IF(PatientData[[#This Row],[Age]]&lt;=60,"51-60",IF(PatientData[[#This Row],[Age]]&lt;=70,"61-70",IF(PatientData[[#This Row],[Age]]&lt;=80,"71-80","80+"))))))</f>
        <v>61-70</v>
      </c>
    </row>
    <row r="5609" spans="1:13" x14ac:dyDescent="0.25">
      <c r="A5609" t="s">
        <v>5633</v>
      </c>
      <c r="B5609">
        <v>52</v>
      </c>
      <c r="C5609" t="s">
        <v>13</v>
      </c>
      <c r="D5609">
        <v>125</v>
      </c>
      <c r="E5609">
        <v>254.27941391335901</v>
      </c>
      <c r="F5609">
        <v>17.864100877569101</v>
      </c>
      <c r="G5609" t="s">
        <v>18</v>
      </c>
      <c r="H5609" t="s">
        <v>19</v>
      </c>
      <c r="I5609" t="s">
        <v>28</v>
      </c>
      <c r="J5609">
        <v>1</v>
      </c>
      <c r="K5609">
        <v>4749.29</v>
      </c>
      <c r="L5609" t="s">
        <v>23</v>
      </c>
      <c r="M5609" t="str">
        <f>IF(PatientData[[#This Row],[Age]]&lt;=30,"18-30",IF(PatientData[[#This Row],[Age]]&lt;=40,"31-40",IF(PatientData[[#This Row],[Age]]&lt;=50,"41-50",IF(PatientData[[#This Row],[Age]]&lt;=60,"51-60",IF(PatientData[[#This Row],[Age]]&lt;=70,"61-70",IF(PatientData[[#This Row],[Age]]&lt;=80,"71-80","80+"))))))</f>
        <v>51-60</v>
      </c>
    </row>
    <row r="5610" spans="1:13" x14ac:dyDescent="0.25">
      <c r="A5610" t="s">
        <v>5634</v>
      </c>
      <c r="B5610">
        <v>49</v>
      </c>
      <c r="C5610" t="s">
        <v>13</v>
      </c>
      <c r="D5610">
        <v>108</v>
      </c>
      <c r="E5610">
        <v>187.16393892575601</v>
      </c>
      <c r="F5610">
        <v>27.247332040070098</v>
      </c>
      <c r="G5610" t="s">
        <v>36</v>
      </c>
      <c r="H5610" t="s">
        <v>19</v>
      </c>
      <c r="I5610" t="s">
        <v>26</v>
      </c>
      <c r="J5610">
        <v>6</v>
      </c>
      <c r="K5610" t="s">
        <v>10051</v>
      </c>
      <c r="L5610" t="s">
        <v>20</v>
      </c>
      <c r="M5610" t="str">
        <f>IF(PatientData[[#This Row],[Age]]&lt;=30,"18-30",IF(PatientData[[#This Row],[Age]]&lt;=40,"31-40",IF(PatientData[[#This Row],[Age]]&lt;=50,"41-50",IF(PatientData[[#This Row],[Age]]&lt;=60,"51-60",IF(PatientData[[#This Row],[Age]]&lt;=70,"61-70",IF(PatientData[[#This Row],[Age]]&lt;=80,"71-80","80+"))))))</f>
        <v>41-50</v>
      </c>
    </row>
    <row r="5611" spans="1:13" x14ac:dyDescent="0.25">
      <c r="A5611" t="s">
        <v>5635</v>
      </c>
      <c r="B5611">
        <v>75</v>
      </c>
      <c r="C5611" t="s">
        <v>25</v>
      </c>
      <c r="D5611">
        <v>125</v>
      </c>
      <c r="E5611">
        <v>214.77179524787101</v>
      </c>
      <c r="F5611">
        <v>20.954562681643001</v>
      </c>
      <c r="G5611" t="s">
        <v>14</v>
      </c>
      <c r="H5611" t="s">
        <v>22</v>
      </c>
      <c r="I5611" t="s">
        <v>26</v>
      </c>
      <c r="J5611">
        <v>2</v>
      </c>
      <c r="K5611">
        <v>11998.48</v>
      </c>
      <c r="L5611" t="s">
        <v>20</v>
      </c>
      <c r="M5611" t="str">
        <f>IF(PatientData[[#This Row],[Age]]&lt;=30,"18-30",IF(PatientData[[#This Row],[Age]]&lt;=40,"31-40",IF(PatientData[[#This Row],[Age]]&lt;=50,"41-50",IF(PatientData[[#This Row],[Age]]&lt;=60,"51-60",IF(PatientData[[#This Row],[Age]]&lt;=70,"61-70",IF(PatientData[[#This Row],[Age]]&lt;=80,"71-80","80+"))))))</f>
        <v>71-80</v>
      </c>
    </row>
    <row r="5612" spans="1:13" x14ac:dyDescent="0.25">
      <c r="A5612" t="s">
        <v>5636</v>
      </c>
      <c r="B5612">
        <v>52</v>
      </c>
      <c r="C5612" t="s">
        <v>13</v>
      </c>
      <c r="D5612">
        <v>142</v>
      </c>
      <c r="E5612">
        <v>223.52045528639701</v>
      </c>
      <c r="F5612">
        <v>25.4395096910966</v>
      </c>
      <c r="G5612" t="s">
        <v>14</v>
      </c>
      <c r="H5612" t="s">
        <v>19</v>
      </c>
      <c r="I5612" t="s">
        <v>15</v>
      </c>
      <c r="J5612">
        <v>5</v>
      </c>
      <c r="K5612">
        <v>8125.55</v>
      </c>
      <c r="L5612" t="s">
        <v>23</v>
      </c>
      <c r="M5612" t="str">
        <f>IF(PatientData[[#This Row],[Age]]&lt;=30,"18-30",IF(PatientData[[#This Row],[Age]]&lt;=40,"31-40",IF(PatientData[[#This Row],[Age]]&lt;=50,"41-50",IF(PatientData[[#This Row],[Age]]&lt;=60,"51-60",IF(PatientData[[#This Row],[Age]]&lt;=70,"61-70",IF(PatientData[[#This Row],[Age]]&lt;=80,"71-80","80+"))))))</f>
        <v>51-60</v>
      </c>
    </row>
    <row r="5613" spans="1:13" x14ac:dyDescent="0.25">
      <c r="A5613" t="s">
        <v>5637</v>
      </c>
      <c r="B5613">
        <v>24</v>
      </c>
      <c r="C5613" t="s">
        <v>25</v>
      </c>
      <c r="D5613">
        <v>102</v>
      </c>
      <c r="E5613" t="s">
        <v>10051</v>
      </c>
      <c r="F5613">
        <v>25.481747815687399</v>
      </c>
      <c r="G5613" t="s">
        <v>36</v>
      </c>
      <c r="H5613" t="s">
        <v>19</v>
      </c>
      <c r="I5613" t="s">
        <v>15</v>
      </c>
      <c r="J5613">
        <v>3</v>
      </c>
      <c r="K5613" t="s">
        <v>10051</v>
      </c>
      <c r="L5613" t="s">
        <v>16</v>
      </c>
      <c r="M5613" t="str">
        <f>IF(PatientData[[#This Row],[Age]]&lt;=30,"18-30",IF(PatientData[[#This Row],[Age]]&lt;=40,"31-40",IF(PatientData[[#This Row],[Age]]&lt;=50,"41-50",IF(PatientData[[#This Row],[Age]]&lt;=60,"51-60",IF(PatientData[[#This Row],[Age]]&lt;=70,"61-70",IF(PatientData[[#This Row],[Age]]&lt;=80,"71-80","80+"))))))</f>
        <v>18-30</v>
      </c>
    </row>
    <row r="5614" spans="1:13" x14ac:dyDescent="0.25">
      <c r="A5614" t="s">
        <v>5638</v>
      </c>
      <c r="B5614">
        <v>33</v>
      </c>
      <c r="C5614" t="s">
        <v>13</v>
      </c>
      <c r="D5614">
        <v>135</v>
      </c>
      <c r="E5614">
        <v>261.12649245877799</v>
      </c>
      <c r="F5614">
        <v>34.730544718028199</v>
      </c>
      <c r="G5614" t="s">
        <v>36</v>
      </c>
      <c r="H5614" t="s">
        <v>19</v>
      </c>
      <c r="I5614" t="s">
        <v>15</v>
      </c>
      <c r="J5614">
        <v>7</v>
      </c>
      <c r="K5614">
        <v>11697.14</v>
      </c>
      <c r="L5614" t="s">
        <v>16</v>
      </c>
      <c r="M5614" t="str">
        <f>IF(PatientData[[#This Row],[Age]]&lt;=30,"18-30",IF(PatientData[[#This Row],[Age]]&lt;=40,"31-40",IF(PatientData[[#This Row],[Age]]&lt;=50,"41-50",IF(PatientData[[#This Row],[Age]]&lt;=60,"51-60",IF(PatientData[[#This Row],[Age]]&lt;=70,"61-70",IF(PatientData[[#This Row],[Age]]&lt;=80,"71-80","80+"))))))</f>
        <v>31-40</v>
      </c>
    </row>
    <row r="5615" spans="1:13" x14ac:dyDescent="0.25">
      <c r="A5615" t="s">
        <v>5639</v>
      </c>
      <c r="B5615">
        <v>47</v>
      </c>
      <c r="C5615" t="s">
        <v>25</v>
      </c>
      <c r="D5615">
        <v>143</v>
      </c>
      <c r="E5615">
        <v>208.05645247735399</v>
      </c>
      <c r="F5615">
        <v>20.511820009925501</v>
      </c>
      <c r="G5615" t="s">
        <v>18</v>
      </c>
      <c r="H5615" t="s">
        <v>22</v>
      </c>
      <c r="I5615" t="s">
        <v>26</v>
      </c>
      <c r="J5615">
        <v>4</v>
      </c>
      <c r="K5615">
        <v>2305.71</v>
      </c>
      <c r="L5615" t="s">
        <v>23</v>
      </c>
      <c r="M5615" t="str">
        <f>IF(PatientData[[#This Row],[Age]]&lt;=30,"18-30",IF(PatientData[[#This Row],[Age]]&lt;=40,"31-40",IF(PatientData[[#This Row],[Age]]&lt;=50,"41-50",IF(PatientData[[#This Row],[Age]]&lt;=60,"51-60",IF(PatientData[[#This Row],[Age]]&lt;=70,"61-70",IF(PatientData[[#This Row],[Age]]&lt;=80,"71-80","80+"))))))</f>
        <v>41-50</v>
      </c>
    </row>
    <row r="5616" spans="1:13" x14ac:dyDescent="0.25">
      <c r="A5616" t="s">
        <v>5640</v>
      </c>
      <c r="B5616">
        <v>74</v>
      </c>
      <c r="C5616" t="s">
        <v>13</v>
      </c>
      <c r="D5616">
        <v>137</v>
      </c>
      <c r="E5616">
        <v>211.05968994011701</v>
      </c>
      <c r="F5616">
        <v>28.263700675877299</v>
      </c>
      <c r="G5616" t="s">
        <v>36</v>
      </c>
      <c r="H5616" t="s">
        <v>22</v>
      </c>
      <c r="I5616" t="s">
        <v>26</v>
      </c>
      <c r="J5616">
        <v>4</v>
      </c>
      <c r="K5616">
        <v>11801.81</v>
      </c>
      <c r="L5616" t="s">
        <v>16</v>
      </c>
      <c r="M5616" t="str">
        <f>IF(PatientData[[#This Row],[Age]]&lt;=30,"18-30",IF(PatientData[[#This Row],[Age]]&lt;=40,"31-40",IF(PatientData[[#This Row],[Age]]&lt;=50,"41-50",IF(PatientData[[#This Row],[Age]]&lt;=60,"51-60",IF(PatientData[[#This Row],[Age]]&lt;=70,"61-70",IF(PatientData[[#This Row],[Age]]&lt;=80,"71-80","80+"))))))</f>
        <v>71-80</v>
      </c>
    </row>
    <row r="5617" spans="1:13" x14ac:dyDescent="0.25">
      <c r="A5617" t="s">
        <v>5641</v>
      </c>
      <c r="B5617">
        <v>61</v>
      </c>
      <c r="C5617" t="s">
        <v>25</v>
      </c>
      <c r="D5617">
        <v>149</v>
      </c>
      <c r="E5617">
        <v>177.446997196209</v>
      </c>
      <c r="F5617">
        <v>26.553452497943301</v>
      </c>
      <c r="G5617" t="s">
        <v>36</v>
      </c>
      <c r="H5617" t="s">
        <v>22</v>
      </c>
      <c r="I5617" t="s">
        <v>26</v>
      </c>
      <c r="J5617">
        <v>2</v>
      </c>
      <c r="K5617">
        <v>19834.57</v>
      </c>
      <c r="L5617" t="s">
        <v>16</v>
      </c>
      <c r="M5617" t="str">
        <f>IF(PatientData[[#This Row],[Age]]&lt;=30,"18-30",IF(PatientData[[#This Row],[Age]]&lt;=40,"31-40",IF(PatientData[[#This Row],[Age]]&lt;=50,"41-50",IF(PatientData[[#This Row],[Age]]&lt;=60,"51-60",IF(PatientData[[#This Row],[Age]]&lt;=70,"61-70",IF(PatientData[[#This Row],[Age]]&lt;=80,"71-80","80+"))))))</f>
        <v>61-70</v>
      </c>
    </row>
    <row r="5618" spans="1:13" x14ac:dyDescent="0.25">
      <c r="A5618" t="s">
        <v>5642</v>
      </c>
      <c r="B5618">
        <v>79</v>
      </c>
      <c r="C5618" t="s">
        <v>13</v>
      </c>
      <c r="D5618">
        <v>121</v>
      </c>
      <c r="E5618">
        <v>190.11762628244699</v>
      </c>
      <c r="F5618">
        <v>29.333238532876599</v>
      </c>
      <c r="G5618" t="s">
        <v>18</v>
      </c>
      <c r="H5618" t="s">
        <v>22</v>
      </c>
      <c r="I5618" t="s">
        <v>26</v>
      </c>
      <c r="J5618">
        <v>0</v>
      </c>
      <c r="K5618">
        <v>13311.27</v>
      </c>
      <c r="L5618" t="s">
        <v>16</v>
      </c>
      <c r="M5618" t="str">
        <f>IF(PatientData[[#This Row],[Age]]&lt;=30,"18-30",IF(PatientData[[#This Row],[Age]]&lt;=40,"31-40",IF(PatientData[[#This Row],[Age]]&lt;=50,"41-50",IF(PatientData[[#This Row],[Age]]&lt;=60,"51-60",IF(PatientData[[#This Row],[Age]]&lt;=70,"61-70",IF(PatientData[[#This Row],[Age]]&lt;=80,"71-80","80+"))))))</f>
        <v>71-80</v>
      </c>
    </row>
    <row r="5619" spans="1:13" x14ac:dyDescent="0.25">
      <c r="A5619" t="s">
        <v>5643</v>
      </c>
      <c r="B5619">
        <v>56</v>
      </c>
      <c r="C5619" t="s">
        <v>25</v>
      </c>
      <c r="D5619">
        <v>125</v>
      </c>
      <c r="E5619">
        <v>243.18037262548</v>
      </c>
      <c r="F5619">
        <v>22.6148652306968</v>
      </c>
      <c r="G5619" t="s">
        <v>18</v>
      </c>
      <c r="H5619" t="s">
        <v>19</v>
      </c>
      <c r="I5619" t="s">
        <v>15</v>
      </c>
      <c r="J5619">
        <v>3</v>
      </c>
      <c r="K5619">
        <v>7527.06</v>
      </c>
      <c r="L5619" t="s">
        <v>23</v>
      </c>
      <c r="M5619" t="str">
        <f>IF(PatientData[[#This Row],[Age]]&lt;=30,"18-30",IF(PatientData[[#This Row],[Age]]&lt;=40,"31-40",IF(PatientData[[#This Row],[Age]]&lt;=50,"41-50",IF(PatientData[[#This Row],[Age]]&lt;=60,"51-60",IF(PatientData[[#This Row],[Age]]&lt;=70,"61-70",IF(PatientData[[#This Row],[Age]]&lt;=80,"71-80","80+"))))))</f>
        <v>51-60</v>
      </c>
    </row>
    <row r="5620" spans="1:13" x14ac:dyDescent="0.25">
      <c r="A5620" t="s">
        <v>5644</v>
      </c>
      <c r="B5620">
        <v>79</v>
      </c>
      <c r="C5620" t="s">
        <v>13</v>
      </c>
      <c r="D5620">
        <v>134</v>
      </c>
      <c r="E5620">
        <v>272.06588539181701</v>
      </c>
      <c r="F5620">
        <v>26.454665410501502</v>
      </c>
      <c r="G5620" t="s">
        <v>14</v>
      </c>
      <c r="H5620" t="s">
        <v>19</v>
      </c>
      <c r="I5620" t="s">
        <v>28</v>
      </c>
      <c r="J5620">
        <v>3</v>
      </c>
      <c r="K5620">
        <v>5183.93</v>
      </c>
      <c r="L5620" t="s">
        <v>23</v>
      </c>
      <c r="M5620" t="str">
        <f>IF(PatientData[[#This Row],[Age]]&lt;=30,"18-30",IF(PatientData[[#This Row],[Age]]&lt;=40,"31-40",IF(PatientData[[#This Row],[Age]]&lt;=50,"41-50",IF(PatientData[[#This Row],[Age]]&lt;=60,"51-60",IF(PatientData[[#This Row],[Age]]&lt;=70,"61-70",IF(PatientData[[#This Row],[Age]]&lt;=80,"71-80","80+"))))))</f>
        <v>71-80</v>
      </c>
    </row>
    <row r="5621" spans="1:13" x14ac:dyDescent="0.25">
      <c r="A5621" t="s">
        <v>5645</v>
      </c>
      <c r="B5621">
        <v>30</v>
      </c>
      <c r="C5621" t="s">
        <v>13</v>
      </c>
      <c r="D5621">
        <v>130</v>
      </c>
      <c r="E5621">
        <v>268.56157458623801</v>
      </c>
      <c r="F5621">
        <v>29.848103928915499</v>
      </c>
      <c r="G5621" t="s">
        <v>14</v>
      </c>
      <c r="H5621" t="s">
        <v>19</v>
      </c>
      <c r="I5621" t="s">
        <v>28</v>
      </c>
      <c r="J5621">
        <v>1</v>
      </c>
      <c r="K5621">
        <v>4483.09</v>
      </c>
      <c r="L5621" t="s">
        <v>16</v>
      </c>
      <c r="M5621" t="str">
        <f>IF(PatientData[[#This Row],[Age]]&lt;=30,"18-30",IF(PatientData[[#This Row],[Age]]&lt;=40,"31-40",IF(PatientData[[#This Row],[Age]]&lt;=50,"41-50",IF(PatientData[[#This Row],[Age]]&lt;=60,"51-60",IF(PatientData[[#This Row],[Age]]&lt;=70,"61-70",IF(PatientData[[#This Row],[Age]]&lt;=80,"71-80","80+"))))))</f>
        <v>18-30</v>
      </c>
    </row>
    <row r="5622" spans="1:13" x14ac:dyDescent="0.25">
      <c r="A5622" t="s">
        <v>5646</v>
      </c>
      <c r="B5622">
        <v>49</v>
      </c>
      <c r="C5622" t="s">
        <v>13</v>
      </c>
      <c r="D5622">
        <v>90</v>
      </c>
      <c r="E5622">
        <v>225.39453520827601</v>
      </c>
      <c r="F5622">
        <v>15.540713273878801</v>
      </c>
      <c r="G5622" t="s">
        <v>14</v>
      </c>
      <c r="H5622" t="s">
        <v>22</v>
      </c>
      <c r="I5622" t="s">
        <v>28</v>
      </c>
      <c r="J5622">
        <v>1</v>
      </c>
      <c r="K5622">
        <v>1891.85</v>
      </c>
      <c r="L5622" t="s">
        <v>23</v>
      </c>
      <c r="M5622" t="str">
        <f>IF(PatientData[[#This Row],[Age]]&lt;=30,"18-30",IF(PatientData[[#This Row],[Age]]&lt;=40,"31-40",IF(PatientData[[#This Row],[Age]]&lt;=50,"41-50",IF(PatientData[[#This Row],[Age]]&lt;=60,"51-60",IF(PatientData[[#This Row],[Age]]&lt;=70,"61-70",IF(PatientData[[#This Row],[Age]]&lt;=80,"71-80","80+"))))))</f>
        <v>41-50</v>
      </c>
    </row>
    <row r="5623" spans="1:13" x14ac:dyDescent="0.25">
      <c r="A5623" t="s">
        <v>5647</v>
      </c>
      <c r="B5623">
        <v>36</v>
      </c>
      <c r="C5623" t="s">
        <v>25</v>
      </c>
      <c r="D5623">
        <v>134</v>
      </c>
      <c r="E5623">
        <v>226.29643230211801</v>
      </c>
      <c r="F5623">
        <v>24.182529389276301</v>
      </c>
      <c r="G5623" t="s">
        <v>36</v>
      </c>
      <c r="H5623" t="s">
        <v>22</v>
      </c>
      <c r="I5623" t="s">
        <v>26</v>
      </c>
      <c r="J5623">
        <v>4</v>
      </c>
      <c r="K5623">
        <v>10355.69</v>
      </c>
      <c r="L5623" t="s">
        <v>16</v>
      </c>
      <c r="M5623" t="str">
        <f>IF(PatientData[[#This Row],[Age]]&lt;=30,"18-30",IF(PatientData[[#This Row],[Age]]&lt;=40,"31-40",IF(PatientData[[#This Row],[Age]]&lt;=50,"41-50",IF(PatientData[[#This Row],[Age]]&lt;=60,"51-60",IF(PatientData[[#This Row],[Age]]&lt;=70,"61-70",IF(PatientData[[#This Row],[Age]]&lt;=80,"71-80","80+"))))))</f>
        <v>31-40</v>
      </c>
    </row>
    <row r="5624" spans="1:13" x14ac:dyDescent="0.25">
      <c r="A5624" t="s">
        <v>5648</v>
      </c>
      <c r="B5624">
        <v>64</v>
      </c>
      <c r="C5624" t="s">
        <v>25</v>
      </c>
      <c r="D5624" t="s">
        <v>10051</v>
      </c>
      <c r="E5624">
        <v>217.036093743533</v>
      </c>
      <c r="F5624">
        <v>29.206695425720799</v>
      </c>
      <c r="G5624" t="s">
        <v>14</v>
      </c>
      <c r="H5624" t="s">
        <v>19</v>
      </c>
      <c r="I5624" t="s">
        <v>28</v>
      </c>
      <c r="J5624">
        <v>4</v>
      </c>
      <c r="K5624">
        <v>6985.3</v>
      </c>
      <c r="L5624" t="s">
        <v>16</v>
      </c>
      <c r="M5624" t="str">
        <f>IF(PatientData[[#This Row],[Age]]&lt;=30,"18-30",IF(PatientData[[#This Row],[Age]]&lt;=40,"31-40",IF(PatientData[[#This Row],[Age]]&lt;=50,"41-50",IF(PatientData[[#This Row],[Age]]&lt;=60,"51-60",IF(PatientData[[#This Row],[Age]]&lt;=70,"61-70",IF(PatientData[[#This Row],[Age]]&lt;=80,"71-80","80+"))))))</f>
        <v>61-70</v>
      </c>
    </row>
    <row r="5625" spans="1:13" x14ac:dyDescent="0.25">
      <c r="A5625" t="s">
        <v>5649</v>
      </c>
      <c r="B5625">
        <v>59</v>
      </c>
      <c r="C5625" t="s">
        <v>13</v>
      </c>
      <c r="D5625">
        <v>127</v>
      </c>
      <c r="E5625">
        <v>264.89559768882299</v>
      </c>
      <c r="F5625">
        <v>18.965494931096199</v>
      </c>
      <c r="G5625" t="s">
        <v>36</v>
      </c>
      <c r="H5625" t="s">
        <v>19</v>
      </c>
      <c r="I5625" t="s">
        <v>26</v>
      </c>
      <c r="J5625">
        <v>8</v>
      </c>
      <c r="K5625">
        <v>14917.03</v>
      </c>
      <c r="L5625" t="s">
        <v>16</v>
      </c>
      <c r="M5625" t="str">
        <f>IF(PatientData[[#This Row],[Age]]&lt;=30,"18-30",IF(PatientData[[#This Row],[Age]]&lt;=40,"31-40",IF(PatientData[[#This Row],[Age]]&lt;=50,"41-50",IF(PatientData[[#This Row],[Age]]&lt;=60,"51-60",IF(PatientData[[#This Row],[Age]]&lt;=70,"61-70",IF(PatientData[[#This Row],[Age]]&lt;=80,"71-80","80+"))))))</f>
        <v>51-60</v>
      </c>
    </row>
    <row r="5626" spans="1:13" x14ac:dyDescent="0.25">
      <c r="A5626" t="s">
        <v>5650</v>
      </c>
      <c r="B5626">
        <v>36</v>
      </c>
      <c r="C5626" t="s">
        <v>13</v>
      </c>
      <c r="D5626">
        <v>145</v>
      </c>
      <c r="E5626">
        <v>210.55720681539799</v>
      </c>
      <c r="F5626">
        <v>25.676626232743299</v>
      </c>
      <c r="G5626" t="s">
        <v>18</v>
      </c>
      <c r="H5626" t="s">
        <v>19</v>
      </c>
      <c r="I5626" t="s">
        <v>15</v>
      </c>
      <c r="J5626">
        <v>4</v>
      </c>
      <c r="K5626">
        <v>6164.45</v>
      </c>
      <c r="L5626" t="s">
        <v>16</v>
      </c>
      <c r="M5626" t="str">
        <f>IF(PatientData[[#This Row],[Age]]&lt;=30,"18-30",IF(PatientData[[#This Row],[Age]]&lt;=40,"31-40",IF(PatientData[[#This Row],[Age]]&lt;=50,"41-50",IF(PatientData[[#This Row],[Age]]&lt;=60,"51-60",IF(PatientData[[#This Row],[Age]]&lt;=70,"61-70",IF(PatientData[[#This Row],[Age]]&lt;=80,"71-80","80+"))))))</f>
        <v>31-40</v>
      </c>
    </row>
    <row r="5627" spans="1:13" x14ac:dyDescent="0.25">
      <c r="A5627" t="s">
        <v>5651</v>
      </c>
      <c r="B5627">
        <v>44</v>
      </c>
      <c r="C5627" t="s">
        <v>25</v>
      </c>
      <c r="D5627">
        <v>161</v>
      </c>
      <c r="E5627">
        <v>312.24656010322502</v>
      </c>
      <c r="F5627">
        <v>25.64795606461</v>
      </c>
      <c r="G5627" t="s">
        <v>36</v>
      </c>
      <c r="H5627" t="s">
        <v>19</v>
      </c>
      <c r="I5627" t="s">
        <v>15</v>
      </c>
      <c r="J5627">
        <v>4</v>
      </c>
      <c r="K5627">
        <v>11725.67</v>
      </c>
      <c r="L5627" t="s">
        <v>23</v>
      </c>
      <c r="M5627" t="str">
        <f>IF(PatientData[[#This Row],[Age]]&lt;=30,"18-30",IF(PatientData[[#This Row],[Age]]&lt;=40,"31-40",IF(PatientData[[#This Row],[Age]]&lt;=50,"41-50",IF(PatientData[[#This Row],[Age]]&lt;=60,"51-60",IF(PatientData[[#This Row],[Age]]&lt;=70,"61-70",IF(PatientData[[#This Row],[Age]]&lt;=80,"71-80","80+"))))))</f>
        <v>41-50</v>
      </c>
    </row>
    <row r="5628" spans="1:13" x14ac:dyDescent="0.25">
      <c r="A5628" t="s">
        <v>5652</v>
      </c>
      <c r="B5628">
        <v>61</v>
      </c>
      <c r="C5628" t="s">
        <v>13</v>
      </c>
      <c r="D5628">
        <v>145</v>
      </c>
      <c r="E5628">
        <v>199.882246522385</v>
      </c>
      <c r="F5628">
        <v>24.466971046871599</v>
      </c>
      <c r="G5628" t="s">
        <v>18</v>
      </c>
      <c r="H5628" t="s">
        <v>22</v>
      </c>
      <c r="I5628" t="s">
        <v>26</v>
      </c>
      <c r="J5628">
        <v>0</v>
      </c>
      <c r="K5628">
        <v>10107.27</v>
      </c>
      <c r="L5628" t="s">
        <v>16</v>
      </c>
      <c r="M5628" t="str">
        <f>IF(PatientData[[#This Row],[Age]]&lt;=30,"18-30",IF(PatientData[[#This Row],[Age]]&lt;=40,"31-40",IF(PatientData[[#This Row],[Age]]&lt;=50,"41-50",IF(PatientData[[#This Row],[Age]]&lt;=60,"51-60",IF(PatientData[[#This Row],[Age]]&lt;=70,"61-70",IF(PatientData[[#This Row],[Age]]&lt;=80,"71-80","80+"))))))</f>
        <v>61-70</v>
      </c>
    </row>
    <row r="5629" spans="1:13" x14ac:dyDescent="0.25">
      <c r="A5629" t="s">
        <v>5653</v>
      </c>
      <c r="B5629">
        <v>57</v>
      </c>
      <c r="C5629" t="s">
        <v>13</v>
      </c>
      <c r="D5629">
        <v>103</v>
      </c>
      <c r="E5629" t="s">
        <v>10051</v>
      </c>
      <c r="F5629">
        <v>16.231603838157099</v>
      </c>
      <c r="G5629" t="s">
        <v>14</v>
      </c>
      <c r="H5629" t="s">
        <v>19</v>
      </c>
      <c r="I5629" t="s">
        <v>28</v>
      </c>
      <c r="J5629">
        <v>6</v>
      </c>
      <c r="K5629">
        <v>6920.96</v>
      </c>
      <c r="L5629" t="s">
        <v>16</v>
      </c>
      <c r="M5629" t="str">
        <f>IF(PatientData[[#This Row],[Age]]&lt;=30,"18-30",IF(PatientData[[#This Row],[Age]]&lt;=40,"31-40",IF(PatientData[[#This Row],[Age]]&lt;=50,"41-50",IF(PatientData[[#This Row],[Age]]&lt;=60,"51-60",IF(PatientData[[#This Row],[Age]]&lt;=70,"61-70",IF(PatientData[[#This Row],[Age]]&lt;=80,"71-80","80+"))))))</f>
        <v>51-60</v>
      </c>
    </row>
    <row r="5630" spans="1:13" x14ac:dyDescent="0.25">
      <c r="A5630" t="s">
        <v>5654</v>
      </c>
      <c r="B5630">
        <v>58</v>
      </c>
      <c r="C5630" t="s">
        <v>13</v>
      </c>
      <c r="D5630">
        <v>121</v>
      </c>
      <c r="E5630" t="s">
        <v>10051</v>
      </c>
      <c r="F5630">
        <v>22.532389375033201</v>
      </c>
      <c r="G5630" t="s">
        <v>36</v>
      </c>
      <c r="H5630" t="s">
        <v>22</v>
      </c>
      <c r="I5630" t="s">
        <v>26</v>
      </c>
      <c r="J5630">
        <v>3</v>
      </c>
      <c r="K5630">
        <v>7086.83</v>
      </c>
      <c r="L5630" t="s">
        <v>20</v>
      </c>
      <c r="M5630" t="str">
        <f>IF(PatientData[[#This Row],[Age]]&lt;=30,"18-30",IF(PatientData[[#This Row],[Age]]&lt;=40,"31-40",IF(PatientData[[#This Row],[Age]]&lt;=50,"41-50",IF(PatientData[[#This Row],[Age]]&lt;=60,"51-60",IF(PatientData[[#This Row],[Age]]&lt;=70,"61-70",IF(PatientData[[#This Row],[Age]]&lt;=80,"71-80","80+"))))))</f>
        <v>51-60</v>
      </c>
    </row>
    <row r="5631" spans="1:13" x14ac:dyDescent="0.25">
      <c r="A5631" t="s">
        <v>5655</v>
      </c>
      <c r="B5631">
        <v>47</v>
      </c>
      <c r="C5631" t="s">
        <v>13</v>
      </c>
      <c r="D5631">
        <v>138</v>
      </c>
      <c r="E5631">
        <v>266.85604960850401</v>
      </c>
      <c r="F5631">
        <v>34.514782936286998</v>
      </c>
      <c r="G5631" t="s">
        <v>10051</v>
      </c>
      <c r="H5631" t="s">
        <v>19</v>
      </c>
      <c r="I5631" t="s">
        <v>26</v>
      </c>
      <c r="J5631">
        <v>10</v>
      </c>
      <c r="K5631">
        <v>24884.01</v>
      </c>
      <c r="L5631" t="s">
        <v>43</v>
      </c>
      <c r="M5631" t="str">
        <f>IF(PatientData[[#This Row],[Age]]&lt;=30,"18-30",IF(PatientData[[#This Row],[Age]]&lt;=40,"31-40",IF(PatientData[[#This Row],[Age]]&lt;=50,"41-50",IF(PatientData[[#This Row],[Age]]&lt;=60,"51-60",IF(PatientData[[#This Row],[Age]]&lt;=70,"61-70",IF(PatientData[[#This Row],[Age]]&lt;=80,"71-80","80+"))))))</f>
        <v>41-50</v>
      </c>
    </row>
    <row r="5632" spans="1:13" x14ac:dyDescent="0.25">
      <c r="A5632" t="s">
        <v>5656</v>
      </c>
      <c r="B5632">
        <v>69</v>
      </c>
      <c r="C5632" t="s">
        <v>13</v>
      </c>
      <c r="D5632">
        <v>124</v>
      </c>
      <c r="E5632" t="s">
        <v>10051</v>
      </c>
      <c r="F5632">
        <v>37.9836913350778</v>
      </c>
      <c r="G5632" t="s">
        <v>18</v>
      </c>
      <c r="H5632" t="s">
        <v>19</v>
      </c>
      <c r="I5632" t="s">
        <v>15</v>
      </c>
      <c r="J5632">
        <v>5</v>
      </c>
      <c r="K5632">
        <v>8199.7199999999993</v>
      </c>
      <c r="L5632" t="s">
        <v>16</v>
      </c>
      <c r="M5632" t="str">
        <f>IF(PatientData[[#This Row],[Age]]&lt;=30,"18-30",IF(PatientData[[#This Row],[Age]]&lt;=40,"31-40",IF(PatientData[[#This Row],[Age]]&lt;=50,"41-50",IF(PatientData[[#This Row],[Age]]&lt;=60,"51-60",IF(PatientData[[#This Row],[Age]]&lt;=70,"61-70",IF(PatientData[[#This Row],[Age]]&lt;=80,"71-80","80+"))))))</f>
        <v>61-70</v>
      </c>
    </row>
    <row r="5633" spans="1:13" x14ac:dyDescent="0.25">
      <c r="A5633" t="s">
        <v>5657</v>
      </c>
      <c r="B5633">
        <v>49</v>
      </c>
      <c r="C5633" t="s">
        <v>13</v>
      </c>
      <c r="D5633">
        <v>113</v>
      </c>
      <c r="E5633">
        <v>238.845723255954</v>
      </c>
      <c r="F5633">
        <v>27.0644106343041</v>
      </c>
      <c r="G5633" t="s">
        <v>36</v>
      </c>
      <c r="H5633" t="s">
        <v>22</v>
      </c>
      <c r="I5633" t="s">
        <v>26</v>
      </c>
      <c r="J5633">
        <v>8</v>
      </c>
      <c r="K5633">
        <v>18549.349999999999</v>
      </c>
      <c r="L5633" t="s">
        <v>16</v>
      </c>
      <c r="M5633" t="str">
        <f>IF(PatientData[[#This Row],[Age]]&lt;=30,"18-30",IF(PatientData[[#This Row],[Age]]&lt;=40,"31-40",IF(PatientData[[#This Row],[Age]]&lt;=50,"41-50",IF(PatientData[[#This Row],[Age]]&lt;=60,"51-60",IF(PatientData[[#This Row],[Age]]&lt;=70,"61-70",IF(PatientData[[#This Row],[Age]]&lt;=80,"71-80","80+"))))))</f>
        <v>41-50</v>
      </c>
    </row>
    <row r="5634" spans="1:13" x14ac:dyDescent="0.25">
      <c r="A5634" t="s">
        <v>5658</v>
      </c>
      <c r="B5634">
        <v>57</v>
      </c>
      <c r="C5634" t="s">
        <v>13</v>
      </c>
      <c r="D5634">
        <v>121</v>
      </c>
      <c r="E5634">
        <v>225.09522537869</v>
      </c>
      <c r="F5634">
        <v>31.505866197661199</v>
      </c>
      <c r="G5634" t="s">
        <v>14</v>
      </c>
      <c r="H5634" t="s">
        <v>22</v>
      </c>
      <c r="I5634" t="s">
        <v>15</v>
      </c>
      <c r="J5634">
        <v>7</v>
      </c>
      <c r="K5634">
        <v>13401.03</v>
      </c>
      <c r="L5634" t="s">
        <v>16</v>
      </c>
      <c r="M5634" t="str">
        <f>IF(PatientData[[#This Row],[Age]]&lt;=30,"18-30",IF(PatientData[[#This Row],[Age]]&lt;=40,"31-40",IF(PatientData[[#This Row],[Age]]&lt;=50,"41-50",IF(PatientData[[#This Row],[Age]]&lt;=60,"51-60",IF(PatientData[[#This Row],[Age]]&lt;=70,"61-70",IF(PatientData[[#This Row],[Age]]&lt;=80,"71-80","80+"))))))</f>
        <v>51-60</v>
      </c>
    </row>
    <row r="5635" spans="1:13" x14ac:dyDescent="0.25">
      <c r="A5635" t="s">
        <v>5659</v>
      </c>
      <c r="B5635">
        <v>62</v>
      </c>
      <c r="C5635" t="s">
        <v>25</v>
      </c>
      <c r="D5635">
        <v>181</v>
      </c>
      <c r="E5635">
        <v>213.57948591633601</v>
      </c>
      <c r="F5635">
        <v>27.120916230282202</v>
      </c>
      <c r="G5635" t="s">
        <v>18</v>
      </c>
      <c r="H5635" t="s">
        <v>19</v>
      </c>
      <c r="I5635" t="s">
        <v>15</v>
      </c>
      <c r="J5635">
        <v>3</v>
      </c>
      <c r="K5635">
        <v>7859.43</v>
      </c>
      <c r="L5635" t="s">
        <v>16</v>
      </c>
      <c r="M5635" t="str">
        <f>IF(PatientData[[#This Row],[Age]]&lt;=30,"18-30",IF(PatientData[[#This Row],[Age]]&lt;=40,"31-40",IF(PatientData[[#This Row],[Age]]&lt;=50,"41-50",IF(PatientData[[#This Row],[Age]]&lt;=60,"51-60",IF(PatientData[[#This Row],[Age]]&lt;=70,"61-70",IF(PatientData[[#This Row],[Age]]&lt;=80,"71-80","80+"))))))</f>
        <v>61-70</v>
      </c>
    </row>
    <row r="5636" spans="1:13" x14ac:dyDescent="0.25">
      <c r="A5636" t="s">
        <v>5660</v>
      </c>
      <c r="B5636">
        <v>65</v>
      </c>
      <c r="C5636" t="s">
        <v>13</v>
      </c>
      <c r="D5636">
        <v>152</v>
      </c>
      <c r="E5636">
        <v>230.38684063727001</v>
      </c>
      <c r="F5636">
        <v>23.1488974717841</v>
      </c>
      <c r="G5636" t="s">
        <v>14</v>
      </c>
      <c r="H5636" t="s">
        <v>19</v>
      </c>
      <c r="I5636" t="s">
        <v>28</v>
      </c>
      <c r="J5636">
        <v>6</v>
      </c>
      <c r="K5636">
        <v>9294.1</v>
      </c>
      <c r="L5636" t="s">
        <v>16</v>
      </c>
      <c r="M5636" t="str">
        <f>IF(PatientData[[#This Row],[Age]]&lt;=30,"18-30",IF(PatientData[[#This Row],[Age]]&lt;=40,"31-40",IF(PatientData[[#This Row],[Age]]&lt;=50,"41-50",IF(PatientData[[#This Row],[Age]]&lt;=60,"51-60",IF(PatientData[[#This Row],[Age]]&lt;=70,"61-70",IF(PatientData[[#This Row],[Age]]&lt;=80,"71-80","80+"))))))</f>
        <v>61-70</v>
      </c>
    </row>
    <row r="5637" spans="1:13" x14ac:dyDescent="0.25">
      <c r="A5637" t="s">
        <v>5661</v>
      </c>
      <c r="B5637">
        <v>35</v>
      </c>
      <c r="C5637" t="s">
        <v>25</v>
      </c>
      <c r="D5637">
        <v>130</v>
      </c>
      <c r="E5637">
        <v>166.29435664805001</v>
      </c>
      <c r="F5637">
        <v>31.3789848312021</v>
      </c>
      <c r="G5637" t="s">
        <v>36</v>
      </c>
      <c r="H5637" t="s">
        <v>22</v>
      </c>
      <c r="I5637" t="s">
        <v>26</v>
      </c>
      <c r="J5637">
        <v>1</v>
      </c>
      <c r="K5637">
        <v>15899.72</v>
      </c>
      <c r="L5637" t="s">
        <v>23</v>
      </c>
      <c r="M5637" t="str">
        <f>IF(PatientData[[#This Row],[Age]]&lt;=30,"18-30",IF(PatientData[[#This Row],[Age]]&lt;=40,"31-40",IF(PatientData[[#This Row],[Age]]&lt;=50,"41-50",IF(PatientData[[#This Row],[Age]]&lt;=60,"51-60",IF(PatientData[[#This Row],[Age]]&lt;=70,"61-70",IF(PatientData[[#This Row],[Age]]&lt;=80,"71-80","80+"))))))</f>
        <v>31-40</v>
      </c>
    </row>
    <row r="5638" spans="1:13" x14ac:dyDescent="0.25">
      <c r="A5638" t="s">
        <v>5662</v>
      </c>
      <c r="B5638">
        <v>50</v>
      </c>
      <c r="C5638" t="s">
        <v>25</v>
      </c>
      <c r="D5638" t="s">
        <v>10051</v>
      </c>
      <c r="E5638">
        <v>187.492211007337</v>
      </c>
      <c r="F5638">
        <v>27.534302491090099</v>
      </c>
      <c r="G5638" t="s">
        <v>14</v>
      </c>
      <c r="H5638" t="s">
        <v>19</v>
      </c>
      <c r="I5638" t="s">
        <v>28</v>
      </c>
      <c r="J5638">
        <v>4</v>
      </c>
      <c r="K5638">
        <v>2811.28</v>
      </c>
      <c r="L5638" t="s">
        <v>16</v>
      </c>
      <c r="M5638" t="str">
        <f>IF(PatientData[[#This Row],[Age]]&lt;=30,"18-30",IF(PatientData[[#This Row],[Age]]&lt;=40,"31-40",IF(PatientData[[#This Row],[Age]]&lt;=50,"41-50",IF(PatientData[[#This Row],[Age]]&lt;=60,"51-60",IF(PatientData[[#This Row],[Age]]&lt;=70,"61-70",IF(PatientData[[#This Row],[Age]]&lt;=80,"71-80","80+"))))))</f>
        <v>41-50</v>
      </c>
    </row>
    <row r="5639" spans="1:13" x14ac:dyDescent="0.25">
      <c r="A5639" t="s">
        <v>5663</v>
      </c>
      <c r="B5639">
        <v>73</v>
      </c>
      <c r="C5639" t="s">
        <v>13</v>
      </c>
      <c r="D5639">
        <v>125</v>
      </c>
      <c r="E5639">
        <v>224.722092976591</v>
      </c>
      <c r="F5639">
        <v>34.0987408433244</v>
      </c>
      <c r="G5639" t="s">
        <v>36</v>
      </c>
      <c r="H5639" t="s">
        <v>19</v>
      </c>
      <c r="I5639" t="s">
        <v>26</v>
      </c>
      <c r="J5639">
        <v>4</v>
      </c>
      <c r="K5639">
        <v>8803.66</v>
      </c>
      <c r="L5639" t="s">
        <v>16</v>
      </c>
      <c r="M5639" t="str">
        <f>IF(PatientData[[#This Row],[Age]]&lt;=30,"18-30",IF(PatientData[[#This Row],[Age]]&lt;=40,"31-40",IF(PatientData[[#This Row],[Age]]&lt;=50,"41-50",IF(PatientData[[#This Row],[Age]]&lt;=60,"51-60",IF(PatientData[[#This Row],[Age]]&lt;=70,"61-70",IF(PatientData[[#This Row],[Age]]&lt;=80,"71-80","80+"))))))</f>
        <v>71-80</v>
      </c>
    </row>
    <row r="5640" spans="1:13" x14ac:dyDescent="0.25">
      <c r="A5640" t="s">
        <v>5664</v>
      </c>
      <c r="B5640">
        <v>31</v>
      </c>
      <c r="C5640" t="s">
        <v>25</v>
      </c>
      <c r="D5640">
        <v>130</v>
      </c>
      <c r="E5640" t="s">
        <v>10051</v>
      </c>
      <c r="F5640" t="s">
        <v>10051</v>
      </c>
      <c r="G5640" t="s">
        <v>18</v>
      </c>
      <c r="H5640" t="s">
        <v>19</v>
      </c>
      <c r="I5640" t="s">
        <v>28</v>
      </c>
      <c r="J5640">
        <v>4</v>
      </c>
      <c r="K5640">
        <v>3329.49</v>
      </c>
      <c r="L5640" t="s">
        <v>16</v>
      </c>
      <c r="M5640" t="str">
        <f>IF(PatientData[[#This Row],[Age]]&lt;=30,"18-30",IF(PatientData[[#This Row],[Age]]&lt;=40,"31-40",IF(PatientData[[#This Row],[Age]]&lt;=50,"41-50",IF(PatientData[[#This Row],[Age]]&lt;=60,"51-60",IF(PatientData[[#This Row],[Age]]&lt;=70,"61-70",IF(PatientData[[#This Row],[Age]]&lt;=80,"71-80","80+"))))))</f>
        <v>31-40</v>
      </c>
    </row>
    <row r="5641" spans="1:13" x14ac:dyDescent="0.25">
      <c r="A5641" t="s">
        <v>5665</v>
      </c>
      <c r="B5641">
        <v>62</v>
      </c>
      <c r="C5641" t="s">
        <v>25</v>
      </c>
      <c r="D5641">
        <v>144</v>
      </c>
      <c r="E5641">
        <v>245.27217108786601</v>
      </c>
      <c r="F5641">
        <v>37.130672602978301</v>
      </c>
      <c r="G5641" t="s">
        <v>14</v>
      </c>
      <c r="H5641" t="s">
        <v>19</v>
      </c>
      <c r="I5641" t="s">
        <v>28</v>
      </c>
      <c r="J5641">
        <v>2</v>
      </c>
      <c r="K5641">
        <v>6242.45</v>
      </c>
      <c r="L5641" t="s">
        <v>23</v>
      </c>
      <c r="M5641" t="str">
        <f>IF(PatientData[[#This Row],[Age]]&lt;=30,"18-30",IF(PatientData[[#This Row],[Age]]&lt;=40,"31-40",IF(PatientData[[#This Row],[Age]]&lt;=50,"41-50",IF(PatientData[[#This Row],[Age]]&lt;=60,"51-60",IF(PatientData[[#This Row],[Age]]&lt;=70,"61-70",IF(PatientData[[#This Row],[Age]]&lt;=80,"71-80","80+"))))))</f>
        <v>61-70</v>
      </c>
    </row>
    <row r="5642" spans="1:13" x14ac:dyDescent="0.25">
      <c r="A5642" t="s">
        <v>5666</v>
      </c>
      <c r="B5642">
        <v>58</v>
      </c>
      <c r="C5642" t="s">
        <v>25</v>
      </c>
      <c r="D5642">
        <v>154</v>
      </c>
      <c r="E5642">
        <v>262.33454015696702</v>
      </c>
      <c r="F5642">
        <v>35.999284115767502</v>
      </c>
      <c r="G5642" t="s">
        <v>18</v>
      </c>
      <c r="H5642" t="s">
        <v>22</v>
      </c>
      <c r="I5642" t="s">
        <v>26</v>
      </c>
      <c r="J5642">
        <v>3</v>
      </c>
      <c r="K5642">
        <v>5728.78</v>
      </c>
      <c r="L5642" t="s">
        <v>16</v>
      </c>
      <c r="M5642" t="str">
        <f>IF(PatientData[[#This Row],[Age]]&lt;=30,"18-30",IF(PatientData[[#This Row],[Age]]&lt;=40,"31-40",IF(PatientData[[#This Row],[Age]]&lt;=50,"41-50",IF(PatientData[[#This Row],[Age]]&lt;=60,"51-60",IF(PatientData[[#This Row],[Age]]&lt;=70,"61-70",IF(PatientData[[#This Row],[Age]]&lt;=80,"71-80","80+"))))))</f>
        <v>51-60</v>
      </c>
    </row>
    <row r="5643" spans="1:13" x14ac:dyDescent="0.25">
      <c r="A5643" t="s">
        <v>5667</v>
      </c>
      <c r="B5643">
        <v>62</v>
      </c>
      <c r="C5643" t="s">
        <v>13</v>
      </c>
      <c r="D5643">
        <v>112</v>
      </c>
      <c r="E5643">
        <v>227.57978147134</v>
      </c>
      <c r="F5643">
        <v>25.4724051264472</v>
      </c>
      <c r="G5643" t="s">
        <v>18</v>
      </c>
      <c r="H5643" t="s">
        <v>19</v>
      </c>
      <c r="I5643" t="s">
        <v>28</v>
      </c>
      <c r="J5643">
        <v>1</v>
      </c>
      <c r="K5643">
        <v>5809.12</v>
      </c>
      <c r="L5643" t="s">
        <v>16</v>
      </c>
      <c r="M5643" t="str">
        <f>IF(PatientData[[#This Row],[Age]]&lt;=30,"18-30",IF(PatientData[[#This Row],[Age]]&lt;=40,"31-40",IF(PatientData[[#This Row],[Age]]&lt;=50,"41-50",IF(PatientData[[#This Row],[Age]]&lt;=60,"51-60",IF(PatientData[[#This Row],[Age]]&lt;=70,"61-70",IF(PatientData[[#This Row],[Age]]&lt;=80,"71-80","80+"))))))</f>
        <v>61-70</v>
      </c>
    </row>
    <row r="5644" spans="1:13" x14ac:dyDescent="0.25">
      <c r="A5644" t="s">
        <v>5668</v>
      </c>
      <c r="B5644">
        <v>58</v>
      </c>
      <c r="C5644" t="s">
        <v>25</v>
      </c>
      <c r="D5644">
        <v>117</v>
      </c>
      <c r="E5644">
        <v>235.16640769874499</v>
      </c>
      <c r="F5644">
        <v>17.7845211381334</v>
      </c>
      <c r="G5644" t="s">
        <v>18</v>
      </c>
      <c r="H5644" t="s">
        <v>22</v>
      </c>
      <c r="I5644" t="s">
        <v>26</v>
      </c>
      <c r="J5644">
        <v>3</v>
      </c>
      <c r="K5644">
        <v>26963.52</v>
      </c>
      <c r="L5644" t="s">
        <v>16</v>
      </c>
      <c r="M5644" t="str">
        <f>IF(PatientData[[#This Row],[Age]]&lt;=30,"18-30",IF(PatientData[[#This Row],[Age]]&lt;=40,"31-40",IF(PatientData[[#This Row],[Age]]&lt;=50,"41-50",IF(PatientData[[#This Row],[Age]]&lt;=60,"51-60",IF(PatientData[[#This Row],[Age]]&lt;=70,"61-70",IF(PatientData[[#This Row],[Age]]&lt;=80,"71-80","80+"))))))</f>
        <v>51-60</v>
      </c>
    </row>
    <row r="5645" spans="1:13" x14ac:dyDescent="0.25">
      <c r="A5645" t="s">
        <v>5669</v>
      </c>
      <c r="B5645">
        <v>64</v>
      </c>
      <c r="C5645" t="s">
        <v>13</v>
      </c>
      <c r="D5645">
        <v>133</v>
      </c>
      <c r="E5645">
        <v>176.09558585965101</v>
      </c>
      <c r="F5645">
        <v>35.293291362205899</v>
      </c>
      <c r="G5645" t="s">
        <v>36</v>
      </c>
      <c r="H5645" t="s">
        <v>19</v>
      </c>
      <c r="I5645" t="s">
        <v>26</v>
      </c>
      <c r="J5645">
        <v>7</v>
      </c>
      <c r="K5645">
        <v>18839.16</v>
      </c>
      <c r="L5645" t="s">
        <v>16</v>
      </c>
      <c r="M5645" t="str">
        <f>IF(PatientData[[#This Row],[Age]]&lt;=30,"18-30",IF(PatientData[[#This Row],[Age]]&lt;=40,"31-40",IF(PatientData[[#This Row],[Age]]&lt;=50,"41-50",IF(PatientData[[#This Row],[Age]]&lt;=60,"51-60",IF(PatientData[[#This Row],[Age]]&lt;=70,"61-70",IF(PatientData[[#This Row],[Age]]&lt;=80,"71-80","80+"))))))</f>
        <v>61-70</v>
      </c>
    </row>
    <row r="5646" spans="1:13" x14ac:dyDescent="0.25">
      <c r="A5646" t="s">
        <v>5670</v>
      </c>
      <c r="B5646">
        <v>52</v>
      </c>
      <c r="C5646" t="s">
        <v>13</v>
      </c>
      <c r="D5646">
        <v>92</v>
      </c>
      <c r="E5646">
        <v>170.10900461482399</v>
      </c>
      <c r="F5646">
        <v>23.769348894501999</v>
      </c>
      <c r="G5646" t="s">
        <v>18</v>
      </c>
      <c r="H5646" t="s">
        <v>22</v>
      </c>
      <c r="I5646" t="s">
        <v>15</v>
      </c>
      <c r="J5646">
        <v>4</v>
      </c>
      <c r="K5646">
        <v>11900.55</v>
      </c>
      <c r="L5646" t="s">
        <v>20</v>
      </c>
      <c r="M5646" t="str">
        <f>IF(PatientData[[#This Row],[Age]]&lt;=30,"18-30",IF(PatientData[[#This Row],[Age]]&lt;=40,"31-40",IF(PatientData[[#This Row],[Age]]&lt;=50,"41-50",IF(PatientData[[#This Row],[Age]]&lt;=60,"51-60",IF(PatientData[[#This Row],[Age]]&lt;=70,"61-70",IF(PatientData[[#This Row],[Age]]&lt;=80,"71-80","80+"))))))</f>
        <v>51-60</v>
      </c>
    </row>
    <row r="5647" spans="1:13" x14ac:dyDescent="0.25">
      <c r="A5647" t="s">
        <v>5671</v>
      </c>
      <c r="B5647">
        <v>21</v>
      </c>
      <c r="C5647" t="s">
        <v>13</v>
      </c>
      <c r="D5647">
        <v>106</v>
      </c>
      <c r="E5647">
        <v>176.29887352754201</v>
      </c>
      <c r="F5647">
        <v>21.637405654737201</v>
      </c>
      <c r="G5647" t="s">
        <v>14</v>
      </c>
      <c r="H5647" t="s">
        <v>19</v>
      </c>
      <c r="I5647" t="s">
        <v>28</v>
      </c>
      <c r="J5647">
        <v>4</v>
      </c>
      <c r="K5647">
        <v>5786</v>
      </c>
      <c r="L5647" t="s">
        <v>16</v>
      </c>
      <c r="M5647" t="str">
        <f>IF(PatientData[[#This Row],[Age]]&lt;=30,"18-30",IF(PatientData[[#This Row],[Age]]&lt;=40,"31-40",IF(PatientData[[#This Row],[Age]]&lt;=50,"41-50",IF(PatientData[[#This Row],[Age]]&lt;=60,"51-60",IF(PatientData[[#This Row],[Age]]&lt;=70,"61-70",IF(PatientData[[#This Row],[Age]]&lt;=80,"71-80","80+"))))))</f>
        <v>18-30</v>
      </c>
    </row>
    <row r="5648" spans="1:13" x14ac:dyDescent="0.25">
      <c r="A5648" t="s">
        <v>5672</v>
      </c>
      <c r="B5648">
        <v>39</v>
      </c>
      <c r="C5648" t="s">
        <v>25</v>
      </c>
      <c r="D5648">
        <v>140</v>
      </c>
      <c r="E5648">
        <v>166.19605538149801</v>
      </c>
      <c r="F5648">
        <v>26.988610795656101</v>
      </c>
      <c r="G5648" t="s">
        <v>36</v>
      </c>
      <c r="H5648" t="s">
        <v>22</v>
      </c>
      <c r="I5648" t="s">
        <v>26</v>
      </c>
      <c r="J5648">
        <v>7</v>
      </c>
      <c r="K5648">
        <v>15596.4</v>
      </c>
      <c r="L5648" t="s">
        <v>20</v>
      </c>
      <c r="M5648" t="str">
        <f>IF(PatientData[[#This Row],[Age]]&lt;=30,"18-30",IF(PatientData[[#This Row],[Age]]&lt;=40,"31-40",IF(PatientData[[#This Row],[Age]]&lt;=50,"41-50",IF(PatientData[[#This Row],[Age]]&lt;=60,"51-60",IF(PatientData[[#This Row],[Age]]&lt;=70,"61-70",IF(PatientData[[#This Row],[Age]]&lt;=80,"71-80","80+"))))))</f>
        <v>31-40</v>
      </c>
    </row>
    <row r="5649" spans="1:13" x14ac:dyDescent="0.25">
      <c r="A5649" t="s">
        <v>5673</v>
      </c>
      <c r="B5649">
        <v>45</v>
      </c>
      <c r="C5649" t="s">
        <v>25</v>
      </c>
      <c r="D5649">
        <v>139</v>
      </c>
      <c r="E5649">
        <v>252.89443756459499</v>
      </c>
      <c r="F5649" t="s">
        <v>10051</v>
      </c>
      <c r="G5649" t="s">
        <v>14</v>
      </c>
      <c r="H5649" t="s">
        <v>19</v>
      </c>
      <c r="I5649" t="s">
        <v>28</v>
      </c>
      <c r="J5649">
        <v>3</v>
      </c>
      <c r="K5649">
        <v>3931.46</v>
      </c>
      <c r="L5649" t="s">
        <v>16</v>
      </c>
      <c r="M5649" t="str">
        <f>IF(PatientData[[#This Row],[Age]]&lt;=30,"18-30",IF(PatientData[[#This Row],[Age]]&lt;=40,"31-40",IF(PatientData[[#This Row],[Age]]&lt;=50,"41-50",IF(PatientData[[#This Row],[Age]]&lt;=60,"51-60",IF(PatientData[[#This Row],[Age]]&lt;=70,"61-70",IF(PatientData[[#This Row],[Age]]&lt;=80,"71-80","80+"))))))</f>
        <v>41-50</v>
      </c>
    </row>
    <row r="5650" spans="1:13" x14ac:dyDescent="0.25">
      <c r="A5650" t="s">
        <v>5674</v>
      </c>
      <c r="B5650">
        <v>46</v>
      </c>
      <c r="C5650" t="s">
        <v>25</v>
      </c>
      <c r="D5650">
        <v>140</v>
      </c>
      <c r="E5650">
        <v>224.531777091701</v>
      </c>
      <c r="F5650">
        <v>26.220928928085002</v>
      </c>
      <c r="G5650" t="s">
        <v>14</v>
      </c>
      <c r="H5650" t="s">
        <v>19</v>
      </c>
      <c r="I5650" t="s">
        <v>15</v>
      </c>
      <c r="J5650">
        <v>1</v>
      </c>
      <c r="K5650">
        <v>6159.9</v>
      </c>
      <c r="L5650" t="s">
        <v>16</v>
      </c>
      <c r="M5650" t="str">
        <f>IF(PatientData[[#This Row],[Age]]&lt;=30,"18-30",IF(PatientData[[#This Row],[Age]]&lt;=40,"31-40",IF(PatientData[[#This Row],[Age]]&lt;=50,"41-50",IF(PatientData[[#This Row],[Age]]&lt;=60,"51-60",IF(PatientData[[#This Row],[Age]]&lt;=70,"61-70",IF(PatientData[[#This Row],[Age]]&lt;=80,"71-80","80+"))))))</f>
        <v>41-50</v>
      </c>
    </row>
    <row r="5651" spans="1:13" x14ac:dyDescent="0.25">
      <c r="A5651" t="s">
        <v>5675</v>
      </c>
      <c r="B5651">
        <v>66</v>
      </c>
      <c r="C5651" t="s">
        <v>13</v>
      </c>
      <c r="D5651">
        <v>166</v>
      </c>
      <c r="E5651">
        <v>205.687856005154</v>
      </c>
      <c r="F5651">
        <v>24.6745039842904</v>
      </c>
      <c r="G5651" t="s">
        <v>36</v>
      </c>
      <c r="H5651" t="s">
        <v>19</v>
      </c>
      <c r="I5651" t="s">
        <v>26</v>
      </c>
      <c r="J5651">
        <v>2</v>
      </c>
      <c r="K5651">
        <v>19921.14</v>
      </c>
      <c r="L5651" t="s">
        <v>10051</v>
      </c>
      <c r="M5651" t="str">
        <f>IF(PatientData[[#This Row],[Age]]&lt;=30,"18-30",IF(PatientData[[#This Row],[Age]]&lt;=40,"31-40",IF(PatientData[[#This Row],[Age]]&lt;=50,"41-50",IF(PatientData[[#This Row],[Age]]&lt;=60,"51-60",IF(PatientData[[#This Row],[Age]]&lt;=70,"61-70",IF(PatientData[[#This Row],[Age]]&lt;=80,"71-80","80+"))))))</f>
        <v>61-70</v>
      </c>
    </row>
    <row r="5652" spans="1:13" x14ac:dyDescent="0.25">
      <c r="A5652" t="s">
        <v>5676</v>
      </c>
      <c r="B5652">
        <v>42</v>
      </c>
      <c r="C5652" t="s">
        <v>25</v>
      </c>
      <c r="D5652">
        <v>139</v>
      </c>
      <c r="E5652">
        <v>159.89552143501501</v>
      </c>
      <c r="F5652">
        <v>28.568793959698901</v>
      </c>
      <c r="G5652" t="s">
        <v>14</v>
      </c>
      <c r="H5652" t="s">
        <v>19</v>
      </c>
      <c r="I5652" t="s">
        <v>28</v>
      </c>
      <c r="J5652">
        <v>1</v>
      </c>
      <c r="K5652">
        <v>2033.72</v>
      </c>
      <c r="L5652" t="s">
        <v>43</v>
      </c>
      <c r="M5652" t="str">
        <f>IF(PatientData[[#This Row],[Age]]&lt;=30,"18-30",IF(PatientData[[#This Row],[Age]]&lt;=40,"31-40",IF(PatientData[[#This Row],[Age]]&lt;=50,"41-50",IF(PatientData[[#This Row],[Age]]&lt;=60,"51-60",IF(PatientData[[#This Row],[Age]]&lt;=70,"61-70",IF(PatientData[[#This Row],[Age]]&lt;=80,"71-80","80+"))))))</f>
        <v>41-50</v>
      </c>
    </row>
    <row r="5653" spans="1:13" x14ac:dyDescent="0.25">
      <c r="A5653" t="s">
        <v>5677</v>
      </c>
      <c r="B5653">
        <v>33</v>
      </c>
      <c r="C5653" t="s">
        <v>13</v>
      </c>
      <c r="D5653">
        <v>105</v>
      </c>
      <c r="E5653">
        <v>216.13965796742301</v>
      </c>
      <c r="F5653">
        <v>23.788408950651402</v>
      </c>
      <c r="G5653" t="s">
        <v>36</v>
      </c>
      <c r="H5653" t="s">
        <v>22</v>
      </c>
      <c r="I5653" t="s">
        <v>15</v>
      </c>
      <c r="J5653">
        <v>2</v>
      </c>
      <c r="K5653">
        <v>4485.17</v>
      </c>
      <c r="L5653" t="s">
        <v>16</v>
      </c>
      <c r="M5653" t="str">
        <f>IF(PatientData[[#This Row],[Age]]&lt;=30,"18-30",IF(PatientData[[#This Row],[Age]]&lt;=40,"31-40",IF(PatientData[[#This Row],[Age]]&lt;=50,"41-50",IF(PatientData[[#This Row],[Age]]&lt;=60,"51-60",IF(PatientData[[#This Row],[Age]]&lt;=70,"61-70",IF(PatientData[[#This Row],[Age]]&lt;=80,"71-80","80+"))))))</f>
        <v>31-40</v>
      </c>
    </row>
    <row r="5654" spans="1:13" x14ac:dyDescent="0.25">
      <c r="A5654" t="s">
        <v>5678</v>
      </c>
      <c r="B5654">
        <v>70</v>
      </c>
      <c r="C5654" t="s">
        <v>25</v>
      </c>
      <c r="D5654">
        <v>142</v>
      </c>
      <c r="E5654">
        <v>237.84086192928299</v>
      </c>
      <c r="F5654">
        <v>31.210459155442901</v>
      </c>
      <c r="G5654" t="s">
        <v>36</v>
      </c>
      <c r="H5654" t="s">
        <v>22</v>
      </c>
      <c r="I5654" t="s">
        <v>26</v>
      </c>
      <c r="J5654">
        <v>8</v>
      </c>
      <c r="K5654">
        <v>22779.75</v>
      </c>
      <c r="L5654" t="s">
        <v>16</v>
      </c>
      <c r="M5654" t="str">
        <f>IF(PatientData[[#This Row],[Age]]&lt;=30,"18-30",IF(PatientData[[#This Row],[Age]]&lt;=40,"31-40",IF(PatientData[[#This Row],[Age]]&lt;=50,"41-50",IF(PatientData[[#This Row],[Age]]&lt;=60,"51-60",IF(PatientData[[#This Row],[Age]]&lt;=70,"61-70",IF(PatientData[[#This Row],[Age]]&lt;=80,"71-80","80+"))))))</f>
        <v>61-70</v>
      </c>
    </row>
    <row r="5655" spans="1:13" x14ac:dyDescent="0.25">
      <c r="A5655" t="s">
        <v>5679</v>
      </c>
      <c r="B5655">
        <v>41</v>
      </c>
      <c r="C5655" t="s">
        <v>13</v>
      </c>
      <c r="D5655">
        <v>140</v>
      </c>
      <c r="E5655">
        <v>187.45770183222899</v>
      </c>
      <c r="F5655">
        <v>28.161214275240599</v>
      </c>
      <c r="G5655" t="s">
        <v>36</v>
      </c>
      <c r="H5655" t="s">
        <v>19</v>
      </c>
      <c r="I5655" t="s">
        <v>15</v>
      </c>
      <c r="J5655">
        <v>6</v>
      </c>
      <c r="K5655">
        <v>6450.38</v>
      </c>
      <c r="L5655" t="s">
        <v>23</v>
      </c>
      <c r="M5655" t="str">
        <f>IF(PatientData[[#This Row],[Age]]&lt;=30,"18-30",IF(PatientData[[#This Row],[Age]]&lt;=40,"31-40",IF(PatientData[[#This Row],[Age]]&lt;=50,"41-50",IF(PatientData[[#This Row],[Age]]&lt;=60,"51-60",IF(PatientData[[#This Row],[Age]]&lt;=70,"61-70",IF(PatientData[[#This Row],[Age]]&lt;=80,"71-80","80+"))))))</f>
        <v>41-50</v>
      </c>
    </row>
    <row r="5656" spans="1:13" x14ac:dyDescent="0.25">
      <c r="A5656" t="s">
        <v>5680</v>
      </c>
      <c r="B5656">
        <v>47</v>
      </c>
      <c r="C5656" t="s">
        <v>13</v>
      </c>
      <c r="D5656">
        <v>151</v>
      </c>
      <c r="E5656">
        <v>264.06698714199803</v>
      </c>
      <c r="F5656">
        <v>21.500375817246201</v>
      </c>
      <c r="G5656" t="s">
        <v>10051</v>
      </c>
      <c r="H5656" t="s">
        <v>19</v>
      </c>
      <c r="I5656" t="s">
        <v>10051</v>
      </c>
      <c r="J5656">
        <v>2</v>
      </c>
      <c r="K5656">
        <v>4801.25</v>
      </c>
      <c r="L5656" t="s">
        <v>43</v>
      </c>
      <c r="M5656" t="str">
        <f>IF(PatientData[[#This Row],[Age]]&lt;=30,"18-30",IF(PatientData[[#This Row],[Age]]&lt;=40,"31-40",IF(PatientData[[#This Row],[Age]]&lt;=50,"41-50",IF(PatientData[[#This Row],[Age]]&lt;=60,"51-60",IF(PatientData[[#This Row],[Age]]&lt;=70,"61-70",IF(PatientData[[#This Row],[Age]]&lt;=80,"71-80","80+"))))))</f>
        <v>41-50</v>
      </c>
    </row>
    <row r="5657" spans="1:13" x14ac:dyDescent="0.25">
      <c r="A5657" t="s">
        <v>5681</v>
      </c>
      <c r="B5657">
        <v>38</v>
      </c>
      <c r="C5657" t="s">
        <v>13</v>
      </c>
      <c r="D5657">
        <v>136</v>
      </c>
      <c r="E5657">
        <v>169.36160704798601</v>
      </c>
      <c r="F5657">
        <v>34.576155874825098</v>
      </c>
      <c r="G5657" t="s">
        <v>14</v>
      </c>
      <c r="H5657" t="s">
        <v>19</v>
      </c>
      <c r="I5657" t="s">
        <v>28</v>
      </c>
      <c r="J5657">
        <v>2</v>
      </c>
      <c r="K5657">
        <v>4955.62</v>
      </c>
      <c r="L5657" t="s">
        <v>16</v>
      </c>
      <c r="M5657" t="str">
        <f>IF(PatientData[[#This Row],[Age]]&lt;=30,"18-30",IF(PatientData[[#This Row],[Age]]&lt;=40,"31-40",IF(PatientData[[#This Row],[Age]]&lt;=50,"41-50",IF(PatientData[[#This Row],[Age]]&lt;=60,"51-60",IF(PatientData[[#This Row],[Age]]&lt;=70,"61-70",IF(PatientData[[#This Row],[Age]]&lt;=80,"71-80","80+"))))))</f>
        <v>31-40</v>
      </c>
    </row>
    <row r="5658" spans="1:13" x14ac:dyDescent="0.25">
      <c r="A5658" t="s">
        <v>5682</v>
      </c>
      <c r="B5658">
        <v>65</v>
      </c>
      <c r="C5658" t="s">
        <v>13</v>
      </c>
      <c r="D5658">
        <v>108</v>
      </c>
      <c r="E5658">
        <v>266.05015495820197</v>
      </c>
      <c r="F5658">
        <v>24.355780401427101</v>
      </c>
      <c r="G5658" t="s">
        <v>14</v>
      </c>
      <c r="H5658" t="s">
        <v>19</v>
      </c>
      <c r="I5658" t="s">
        <v>15</v>
      </c>
      <c r="J5658">
        <v>2</v>
      </c>
      <c r="K5658">
        <v>14674.18</v>
      </c>
      <c r="L5658" t="s">
        <v>16</v>
      </c>
      <c r="M5658" t="str">
        <f>IF(PatientData[[#This Row],[Age]]&lt;=30,"18-30",IF(PatientData[[#This Row],[Age]]&lt;=40,"31-40",IF(PatientData[[#This Row],[Age]]&lt;=50,"41-50",IF(PatientData[[#This Row],[Age]]&lt;=60,"51-60",IF(PatientData[[#This Row],[Age]]&lt;=70,"61-70",IF(PatientData[[#This Row],[Age]]&lt;=80,"71-80","80+"))))))</f>
        <v>61-70</v>
      </c>
    </row>
    <row r="5659" spans="1:13" x14ac:dyDescent="0.25">
      <c r="A5659" t="s">
        <v>5683</v>
      </c>
      <c r="B5659">
        <v>73</v>
      </c>
      <c r="C5659" t="s">
        <v>13</v>
      </c>
      <c r="D5659">
        <v>145</v>
      </c>
      <c r="E5659">
        <v>254.48888657603101</v>
      </c>
      <c r="F5659">
        <v>37.839363432217198</v>
      </c>
      <c r="G5659" t="s">
        <v>36</v>
      </c>
      <c r="H5659" t="s">
        <v>19</v>
      </c>
      <c r="I5659" t="s">
        <v>26</v>
      </c>
      <c r="J5659">
        <v>5</v>
      </c>
      <c r="K5659">
        <v>12890.95</v>
      </c>
      <c r="L5659" t="s">
        <v>23</v>
      </c>
      <c r="M5659" t="str">
        <f>IF(PatientData[[#This Row],[Age]]&lt;=30,"18-30",IF(PatientData[[#This Row],[Age]]&lt;=40,"31-40",IF(PatientData[[#This Row],[Age]]&lt;=50,"41-50",IF(PatientData[[#This Row],[Age]]&lt;=60,"51-60",IF(PatientData[[#This Row],[Age]]&lt;=70,"61-70",IF(PatientData[[#This Row],[Age]]&lt;=80,"71-80","80+"))))))</f>
        <v>71-80</v>
      </c>
    </row>
    <row r="5660" spans="1:13" x14ac:dyDescent="0.25">
      <c r="A5660" t="s">
        <v>5684</v>
      </c>
      <c r="B5660">
        <v>38</v>
      </c>
      <c r="C5660" t="s">
        <v>13</v>
      </c>
      <c r="D5660">
        <v>90</v>
      </c>
      <c r="E5660">
        <v>120</v>
      </c>
      <c r="F5660">
        <v>26.007812228050401</v>
      </c>
      <c r="G5660" t="s">
        <v>36</v>
      </c>
      <c r="H5660" t="s">
        <v>19</v>
      </c>
      <c r="I5660" t="s">
        <v>15</v>
      </c>
      <c r="J5660">
        <v>3</v>
      </c>
      <c r="K5660">
        <v>9180.65</v>
      </c>
      <c r="L5660" t="s">
        <v>20</v>
      </c>
      <c r="M5660" t="str">
        <f>IF(PatientData[[#This Row],[Age]]&lt;=30,"18-30",IF(PatientData[[#This Row],[Age]]&lt;=40,"31-40",IF(PatientData[[#This Row],[Age]]&lt;=50,"41-50",IF(PatientData[[#This Row],[Age]]&lt;=60,"51-60",IF(PatientData[[#This Row],[Age]]&lt;=70,"61-70",IF(PatientData[[#This Row],[Age]]&lt;=80,"71-80","80+"))))))</f>
        <v>31-40</v>
      </c>
    </row>
    <row r="5661" spans="1:13" x14ac:dyDescent="0.25">
      <c r="A5661" t="s">
        <v>5685</v>
      </c>
      <c r="B5661">
        <v>43</v>
      </c>
      <c r="C5661" t="s">
        <v>25</v>
      </c>
      <c r="D5661">
        <v>112</v>
      </c>
      <c r="E5661">
        <v>268.31813904210298</v>
      </c>
      <c r="F5661">
        <v>31.5464032896286</v>
      </c>
      <c r="G5661" t="s">
        <v>18</v>
      </c>
      <c r="H5661" t="s">
        <v>19</v>
      </c>
      <c r="I5661" t="s">
        <v>15</v>
      </c>
      <c r="J5661">
        <v>1</v>
      </c>
      <c r="K5661">
        <v>4668.67</v>
      </c>
      <c r="L5661" t="s">
        <v>43</v>
      </c>
      <c r="M5661" t="str">
        <f>IF(PatientData[[#This Row],[Age]]&lt;=30,"18-30",IF(PatientData[[#This Row],[Age]]&lt;=40,"31-40",IF(PatientData[[#This Row],[Age]]&lt;=50,"41-50",IF(PatientData[[#This Row],[Age]]&lt;=60,"51-60",IF(PatientData[[#This Row],[Age]]&lt;=70,"61-70",IF(PatientData[[#This Row],[Age]]&lt;=80,"71-80","80+"))))))</f>
        <v>41-50</v>
      </c>
    </row>
    <row r="5662" spans="1:13" x14ac:dyDescent="0.25">
      <c r="A5662" t="s">
        <v>5686</v>
      </c>
      <c r="B5662">
        <v>75</v>
      </c>
      <c r="C5662" t="s">
        <v>13</v>
      </c>
      <c r="D5662">
        <v>137</v>
      </c>
      <c r="E5662">
        <v>239.04139235185701</v>
      </c>
      <c r="F5662">
        <v>29.100192891150101</v>
      </c>
      <c r="G5662" t="s">
        <v>14</v>
      </c>
      <c r="H5662" t="s">
        <v>22</v>
      </c>
      <c r="I5662" t="s">
        <v>15</v>
      </c>
      <c r="J5662">
        <v>2</v>
      </c>
      <c r="K5662">
        <v>14193.38</v>
      </c>
      <c r="L5662" t="s">
        <v>16</v>
      </c>
      <c r="M5662" t="str">
        <f>IF(PatientData[[#This Row],[Age]]&lt;=30,"18-30",IF(PatientData[[#This Row],[Age]]&lt;=40,"31-40",IF(PatientData[[#This Row],[Age]]&lt;=50,"41-50",IF(PatientData[[#This Row],[Age]]&lt;=60,"51-60",IF(PatientData[[#This Row],[Age]]&lt;=70,"61-70",IF(PatientData[[#This Row],[Age]]&lt;=80,"71-80","80+"))))))</f>
        <v>71-80</v>
      </c>
    </row>
    <row r="5663" spans="1:13" x14ac:dyDescent="0.25">
      <c r="A5663" t="s">
        <v>5687</v>
      </c>
      <c r="B5663">
        <v>60</v>
      </c>
      <c r="C5663" t="s">
        <v>25</v>
      </c>
      <c r="D5663">
        <v>146</v>
      </c>
      <c r="E5663">
        <v>233.47498761490999</v>
      </c>
      <c r="F5663">
        <v>36.185814166460403</v>
      </c>
      <c r="G5663" t="s">
        <v>18</v>
      </c>
      <c r="H5663" t="s">
        <v>10051</v>
      </c>
      <c r="I5663" t="s">
        <v>15</v>
      </c>
      <c r="J5663">
        <v>4</v>
      </c>
      <c r="K5663">
        <v>5523.11</v>
      </c>
      <c r="L5663" t="s">
        <v>16</v>
      </c>
      <c r="M5663" t="str">
        <f>IF(PatientData[[#This Row],[Age]]&lt;=30,"18-30",IF(PatientData[[#This Row],[Age]]&lt;=40,"31-40",IF(PatientData[[#This Row],[Age]]&lt;=50,"41-50",IF(PatientData[[#This Row],[Age]]&lt;=60,"51-60",IF(PatientData[[#This Row],[Age]]&lt;=70,"61-70",IF(PatientData[[#This Row],[Age]]&lt;=80,"71-80","80+"))))))</f>
        <v>51-60</v>
      </c>
    </row>
    <row r="5664" spans="1:13" x14ac:dyDescent="0.25">
      <c r="A5664" t="s">
        <v>5688</v>
      </c>
      <c r="B5664">
        <v>67</v>
      </c>
      <c r="C5664" t="s">
        <v>25</v>
      </c>
      <c r="D5664">
        <v>162</v>
      </c>
      <c r="E5664">
        <v>292.638307849287</v>
      </c>
      <c r="F5664">
        <v>33.707329126201898</v>
      </c>
      <c r="G5664" t="s">
        <v>18</v>
      </c>
      <c r="H5664" t="s">
        <v>22</v>
      </c>
      <c r="I5664" t="s">
        <v>15</v>
      </c>
      <c r="J5664">
        <v>1</v>
      </c>
      <c r="K5664">
        <v>10215.1</v>
      </c>
      <c r="L5664" t="s">
        <v>23</v>
      </c>
      <c r="M5664" t="str">
        <f>IF(PatientData[[#This Row],[Age]]&lt;=30,"18-30",IF(PatientData[[#This Row],[Age]]&lt;=40,"31-40",IF(PatientData[[#This Row],[Age]]&lt;=50,"41-50",IF(PatientData[[#This Row],[Age]]&lt;=60,"51-60",IF(PatientData[[#This Row],[Age]]&lt;=70,"61-70",IF(PatientData[[#This Row],[Age]]&lt;=80,"71-80","80+"))))))</f>
        <v>61-70</v>
      </c>
    </row>
    <row r="5665" spans="1:13" x14ac:dyDescent="0.25">
      <c r="A5665" t="s">
        <v>5689</v>
      </c>
      <c r="B5665">
        <v>37</v>
      </c>
      <c r="C5665" t="s">
        <v>13</v>
      </c>
      <c r="D5665">
        <v>154</v>
      </c>
      <c r="E5665">
        <v>190.47926240469999</v>
      </c>
      <c r="F5665">
        <v>28.373597474800501</v>
      </c>
      <c r="G5665" t="s">
        <v>14</v>
      </c>
      <c r="H5665" t="s">
        <v>19</v>
      </c>
      <c r="I5665" t="s">
        <v>28</v>
      </c>
      <c r="J5665">
        <v>0</v>
      </c>
      <c r="K5665">
        <v>2698.68</v>
      </c>
      <c r="L5665" t="s">
        <v>16</v>
      </c>
      <c r="M5665" t="str">
        <f>IF(PatientData[[#This Row],[Age]]&lt;=30,"18-30",IF(PatientData[[#This Row],[Age]]&lt;=40,"31-40",IF(PatientData[[#This Row],[Age]]&lt;=50,"41-50",IF(PatientData[[#This Row],[Age]]&lt;=60,"51-60",IF(PatientData[[#This Row],[Age]]&lt;=70,"61-70",IF(PatientData[[#This Row],[Age]]&lt;=80,"71-80","80+"))))))</f>
        <v>31-40</v>
      </c>
    </row>
    <row r="5666" spans="1:13" x14ac:dyDescent="0.25">
      <c r="A5666" t="s">
        <v>5690</v>
      </c>
      <c r="B5666">
        <v>57</v>
      </c>
      <c r="C5666" t="s">
        <v>25</v>
      </c>
      <c r="D5666">
        <v>148</v>
      </c>
      <c r="E5666">
        <v>189.95970491742301</v>
      </c>
      <c r="F5666">
        <v>21.991626889106598</v>
      </c>
      <c r="G5666" t="s">
        <v>14</v>
      </c>
      <c r="H5666" t="s">
        <v>19</v>
      </c>
      <c r="I5666" t="s">
        <v>15</v>
      </c>
      <c r="J5666">
        <v>3</v>
      </c>
      <c r="K5666">
        <v>8547.23</v>
      </c>
      <c r="L5666" t="s">
        <v>16</v>
      </c>
      <c r="M5666" t="str">
        <f>IF(PatientData[[#This Row],[Age]]&lt;=30,"18-30",IF(PatientData[[#This Row],[Age]]&lt;=40,"31-40",IF(PatientData[[#This Row],[Age]]&lt;=50,"41-50",IF(PatientData[[#This Row],[Age]]&lt;=60,"51-60",IF(PatientData[[#This Row],[Age]]&lt;=70,"61-70",IF(PatientData[[#This Row],[Age]]&lt;=80,"71-80","80+"))))))</f>
        <v>51-60</v>
      </c>
    </row>
    <row r="5667" spans="1:13" x14ac:dyDescent="0.25">
      <c r="A5667" t="s">
        <v>5691</v>
      </c>
      <c r="B5667">
        <v>42</v>
      </c>
      <c r="C5667" t="s">
        <v>13</v>
      </c>
      <c r="D5667">
        <v>172</v>
      </c>
      <c r="E5667">
        <v>189.52835268176099</v>
      </c>
      <c r="F5667">
        <v>27.7113857427981</v>
      </c>
      <c r="G5667" t="s">
        <v>14</v>
      </c>
      <c r="H5667" t="s">
        <v>19</v>
      </c>
      <c r="I5667" t="s">
        <v>28</v>
      </c>
      <c r="J5667">
        <v>0</v>
      </c>
      <c r="K5667">
        <v>1746.16</v>
      </c>
      <c r="L5667" t="s">
        <v>20</v>
      </c>
      <c r="M5667" t="str">
        <f>IF(PatientData[[#This Row],[Age]]&lt;=30,"18-30",IF(PatientData[[#This Row],[Age]]&lt;=40,"31-40",IF(PatientData[[#This Row],[Age]]&lt;=50,"41-50",IF(PatientData[[#This Row],[Age]]&lt;=60,"51-60",IF(PatientData[[#This Row],[Age]]&lt;=70,"61-70",IF(PatientData[[#This Row],[Age]]&lt;=80,"71-80","80+"))))))</f>
        <v>41-50</v>
      </c>
    </row>
    <row r="5668" spans="1:13" x14ac:dyDescent="0.25">
      <c r="A5668" t="s">
        <v>5692</v>
      </c>
      <c r="B5668">
        <v>58</v>
      </c>
      <c r="C5668" t="s">
        <v>25</v>
      </c>
      <c r="D5668">
        <v>161</v>
      </c>
      <c r="E5668">
        <v>247.95779656023899</v>
      </c>
      <c r="F5668">
        <v>22.019242620860702</v>
      </c>
      <c r="G5668" t="s">
        <v>36</v>
      </c>
      <c r="H5668" t="s">
        <v>22</v>
      </c>
      <c r="I5668" t="s">
        <v>26</v>
      </c>
      <c r="J5668">
        <v>6</v>
      </c>
      <c r="K5668">
        <v>5890.29</v>
      </c>
      <c r="L5668" t="s">
        <v>16</v>
      </c>
      <c r="M5668" t="str">
        <f>IF(PatientData[[#This Row],[Age]]&lt;=30,"18-30",IF(PatientData[[#This Row],[Age]]&lt;=40,"31-40",IF(PatientData[[#This Row],[Age]]&lt;=50,"41-50",IF(PatientData[[#This Row],[Age]]&lt;=60,"51-60",IF(PatientData[[#This Row],[Age]]&lt;=70,"61-70",IF(PatientData[[#This Row],[Age]]&lt;=80,"71-80","80+"))))))</f>
        <v>51-60</v>
      </c>
    </row>
    <row r="5669" spans="1:13" x14ac:dyDescent="0.25">
      <c r="A5669" t="s">
        <v>5693</v>
      </c>
      <c r="B5669">
        <v>49</v>
      </c>
      <c r="C5669" t="s">
        <v>25</v>
      </c>
      <c r="D5669">
        <v>120</v>
      </c>
      <c r="E5669">
        <v>223.20336586104199</v>
      </c>
      <c r="F5669">
        <v>22.310040285851901</v>
      </c>
      <c r="G5669" t="s">
        <v>36</v>
      </c>
      <c r="H5669" t="s">
        <v>19</v>
      </c>
      <c r="I5669" t="s">
        <v>15</v>
      </c>
      <c r="J5669">
        <v>3</v>
      </c>
      <c r="K5669">
        <v>9841.64</v>
      </c>
      <c r="L5669" t="s">
        <v>16</v>
      </c>
      <c r="M5669" t="str">
        <f>IF(PatientData[[#This Row],[Age]]&lt;=30,"18-30",IF(PatientData[[#This Row],[Age]]&lt;=40,"31-40",IF(PatientData[[#This Row],[Age]]&lt;=50,"41-50",IF(PatientData[[#This Row],[Age]]&lt;=60,"51-60",IF(PatientData[[#This Row],[Age]]&lt;=70,"61-70",IF(PatientData[[#This Row],[Age]]&lt;=80,"71-80","80+"))))))</f>
        <v>41-50</v>
      </c>
    </row>
    <row r="5670" spans="1:13" x14ac:dyDescent="0.25">
      <c r="A5670" t="s">
        <v>5694</v>
      </c>
      <c r="B5670">
        <v>95</v>
      </c>
      <c r="C5670" t="s">
        <v>13</v>
      </c>
      <c r="D5670">
        <v>145</v>
      </c>
      <c r="E5670">
        <v>172.52914329391601</v>
      </c>
      <c r="F5670">
        <v>24.538334779707199</v>
      </c>
      <c r="G5670" t="s">
        <v>10051</v>
      </c>
      <c r="H5670" t="s">
        <v>19</v>
      </c>
      <c r="I5670" t="s">
        <v>26</v>
      </c>
      <c r="J5670">
        <v>3</v>
      </c>
      <c r="K5670">
        <v>29134.75</v>
      </c>
      <c r="L5670" t="s">
        <v>23</v>
      </c>
      <c r="M5670" t="str">
        <f>IF(PatientData[[#This Row],[Age]]&lt;=30,"18-30",IF(PatientData[[#This Row],[Age]]&lt;=40,"31-40",IF(PatientData[[#This Row],[Age]]&lt;=50,"41-50",IF(PatientData[[#This Row],[Age]]&lt;=60,"51-60",IF(PatientData[[#This Row],[Age]]&lt;=70,"61-70",IF(PatientData[[#This Row],[Age]]&lt;=80,"71-80","80+"))))))</f>
        <v>80+</v>
      </c>
    </row>
    <row r="5671" spans="1:13" x14ac:dyDescent="0.25">
      <c r="A5671" t="s">
        <v>5695</v>
      </c>
      <c r="B5671">
        <v>36</v>
      </c>
      <c r="C5671" t="s">
        <v>13</v>
      </c>
      <c r="D5671">
        <v>105</v>
      </c>
      <c r="E5671">
        <v>251.68553705448599</v>
      </c>
      <c r="F5671">
        <v>26.958745152997601</v>
      </c>
      <c r="G5671" t="s">
        <v>14</v>
      </c>
      <c r="H5671" t="s">
        <v>19</v>
      </c>
      <c r="I5671" t="s">
        <v>28</v>
      </c>
      <c r="J5671">
        <v>5</v>
      </c>
      <c r="K5671">
        <v>6163.67</v>
      </c>
      <c r="L5671" t="s">
        <v>23</v>
      </c>
      <c r="M5671" t="str">
        <f>IF(PatientData[[#This Row],[Age]]&lt;=30,"18-30",IF(PatientData[[#This Row],[Age]]&lt;=40,"31-40",IF(PatientData[[#This Row],[Age]]&lt;=50,"41-50",IF(PatientData[[#This Row],[Age]]&lt;=60,"51-60",IF(PatientData[[#This Row],[Age]]&lt;=70,"61-70",IF(PatientData[[#This Row],[Age]]&lt;=80,"71-80","80+"))))))</f>
        <v>31-40</v>
      </c>
    </row>
    <row r="5672" spans="1:13" x14ac:dyDescent="0.25">
      <c r="A5672" t="s">
        <v>5696</v>
      </c>
      <c r="B5672">
        <v>54</v>
      </c>
      <c r="C5672" t="s">
        <v>25</v>
      </c>
      <c r="D5672">
        <v>142</v>
      </c>
      <c r="E5672">
        <v>191.33095043744001</v>
      </c>
      <c r="F5672">
        <v>23.375204706518399</v>
      </c>
      <c r="G5672" t="s">
        <v>14</v>
      </c>
      <c r="H5672" t="s">
        <v>19</v>
      </c>
      <c r="I5672" t="s">
        <v>28</v>
      </c>
      <c r="J5672">
        <v>2</v>
      </c>
      <c r="K5672">
        <v>3141.71</v>
      </c>
      <c r="L5672" t="s">
        <v>16</v>
      </c>
      <c r="M5672" t="str">
        <f>IF(PatientData[[#This Row],[Age]]&lt;=30,"18-30",IF(PatientData[[#This Row],[Age]]&lt;=40,"31-40",IF(PatientData[[#This Row],[Age]]&lt;=50,"41-50",IF(PatientData[[#This Row],[Age]]&lt;=60,"51-60",IF(PatientData[[#This Row],[Age]]&lt;=70,"61-70",IF(PatientData[[#This Row],[Age]]&lt;=80,"71-80","80+"))))))</f>
        <v>51-60</v>
      </c>
    </row>
    <row r="5673" spans="1:13" x14ac:dyDescent="0.25">
      <c r="A5673" t="s">
        <v>5697</v>
      </c>
      <c r="B5673">
        <v>42</v>
      </c>
      <c r="C5673" t="s">
        <v>25</v>
      </c>
      <c r="D5673">
        <v>97</v>
      </c>
      <c r="E5673">
        <v>182.170475185111</v>
      </c>
      <c r="F5673">
        <v>30.684814120924599</v>
      </c>
      <c r="G5673" t="s">
        <v>18</v>
      </c>
      <c r="H5673" t="s">
        <v>22</v>
      </c>
      <c r="I5673" t="s">
        <v>26</v>
      </c>
      <c r="J5673">
        <v>1</v>
      </c>
      <c r="K5673">
        <v>8217.5400000000009</v>
      </c>
      <c r="L5673" t="s">
        <v>16</v>
      </c>
      <c r="M5673" t="str">
        <f>IF(PatientData[[#This Row],[Age]]&lt;=30,"18-30",IF(PatientData[[#This Row],[Age]]&lt;=40,"31-40",IF(PatientData[[#This Row],[Age]]&lt;=50,"41-50",IF(PatientData[[#This Row],[Age]]&lt;=60,"51-60",IF(PatientData[[#This Row],[Age]]&lt;=70,"61-70",IF(PatientData[[#This Row],[Age]]&lt;=80,"71-80","80+"))))))</f>
        <v>41-50</v>
      </c>
    </row>
    <row r="5674" spans="1:13" x14ac:dyDescent="0.25">
      <c r="A5674" t="s">
        <v>5698</v>
      </c>
      <c r="B5674">
        <v>56</v>
      </c>
      <c r="C5674" t="s">
        <v>25</v>
      </c>
      <c r="D5674">
        <v>114</v>
      </c>
      <c r="E5674">
        <v>250.31947038191501</v>
      </c>
      <c r="F5674">
        <v>25.498991316715401</v>
      </c>
      <c r="G5674" t="s">
        <v>36</v>
      </c>
      <c r="H5674" t="s">
        <v>19</v>
      </c>
      <c r="I5674" t="s">
        <v>15</v>
      </c>
      <c r="J5674">
        <v>6</v>
      </c>
      <c r="K5674">
        <v>13847.07</v>
      </c>
      <c r="L5674" t="s">
        <v>16</v>
      </c>
      <c r="M5674" t="str">
        <f>IF(PatientData[[#This Row],[Age]]&lt;=30,"18-30",IF(PatientData[[#This Row],[Age]]&lt;=40,"31-40",IF(PatientData[[#This Row],[Age]]&lt;=50,"41-50",IF(PatientData[[#This Row],[Age]]&lt;=60,"51-60",IF(PatientData[[#This Row],[Age]]&lt;=70,"61-70",IF(PatientData[[#This Row],[Age]]&lt;=80,"71-80","80+"))))))</f>
        <v>51-60</v>
      </c>
    </row>
    <row r="5675" spans="1:13" x14ac:dyDescent="0.25">
      <c r="A5675" t="s">
        <v>5699</v>
      </c>
      <c r="B5675">
        <v>72</v>
      </c>
      <c r="C5675" t="s">
        <v>13</v>
      </c>
      <c r="D5675">
        <v>132</v>
      </c>
      <c r="E5675">
        <v>145.618214649782</v>
      </c>
      <c r="F5675">
        <v>16.613958651261001</v>
      </c>
      <c r="G5675" t="s">
        <v>36</v>
      </c>
      <c r="H5675" t="s">
        <v>19</v>
      </c>
      <c r="I5675" t="s">
        <v>15</v>
      </c>
      <c r="J5675">
        <v>4</v>
      </c>
      <c r="K5675">
        <v>8626.7800000000007</v>
      </c>
      <c r="L5675" t="s">
        <v>16</v>
      </c>
      <c r="M5675" t="str">
        <f>IF(PatientData[[#This Row],[Age]]&lt;=30,"18-30",IF(PatientData[[#This Row],[Age]]&lt;=40,"31-40",IF(PatientData[[#This Row],[Age]]&lt;=50,"41-50",IF(PatientData[[#This Row],[Age]]&lt;=60,"51-60",IF(PatientData[[#This Row],[Age]]&lt;=70,"61-70",IF(PatientData[[#This Row],[Age]]&lt;=80,"71-80","80+"))))))</f>
        <v>71-80</v>
      </c>
    </row>
    <row r="5676" spans="1:13" x14ac:dyDescent="0.25">
      <c r="A5676" t="s">
        <v>5700</v>
      </c>
      <c r="B5676">
        <v>39</v>
      </c>
      <c r="C5676" t="s">
        <v>25</v>
      </c>
      <c r="D5676">
        <v>132</v>
      </c>
      <c r="E5676">
        <v>254.19327789954701</v>
      </c>
      <c r="F5676" t="s">
        <v>10051</v>
      </c>
      <c r="G5676" t="s">
        <v>36</v>
      </c>
      <c r="H5676" t="s">
        <v>19</v>
      </c>
      <c r="I5676" t="s">
        <v>15</v>
      </c>
      <c r="J5676">
        <v>2</v>
      </c>
      <c r="K5676">
        <v>11051.92</v>
      </c>
      <c r="L5676" t="s">
        <v>16</v>
      </c>
      <c r="M5676" t="str">
        <f>IF(PatientData[[#This Row],[Age]]&lt;=30,"18-30",IF(PatientData[[#This Row],[Age]]&lt;=40,"31-40",IF(PatientData[[#This Row],[Age]]&lt;=50,"41-50",IF(PatientData[[#This Row],[Age]]&lt;=60,"51-60",IF(PatientData[[#This Row],[Age]]&lt;=70,"61-70",IF(PatientData[[#This Row],[Age]]&lt;=80,"71-80","80+"))))))</f>
        <v>31-40</v>
      </c>
    </row>
    <row r="5677" spans="1:13" x14ac:dyDescent="0.25">
      <c r="A5677" t="s">
        <v>5701</v>
      </c>
      <c r="B5677">
        <v>76</v>
      </c>
      <c r="C5677" t="s">
        <v>25</v>
      </c>
      <c r="D5677">
        <v>183</v>
      </c>
      <c r="E5677">
        <v>206.027779384892</v>
      </c>
      <c r="F5677">
        <v>25.442797253317501</v>
      </c>
      <c r="G5677" t="s">
        <v>36</v>
      </c>
      <c r="H5677" t="s">
        <v>19</v>
      </c>
      <c r="I5677" t="s">
        <v>26</v>
      </c>
      <c r="J5677">
        <v>2</v>
      </c>
      <c r="K5677">
        <v>16467.37</v>
      </c>
      <c r="L5677" t="s">
        <v>16</v>
      </c>
      <c r="M5677" t="str">
        <f>IF(PatientData[[#This Row],[Age]]&lt;=30,"18-30",IF(PatientData[[#This Row],[Age]]&lt;=40,"31-40",IF(PatientData[[#This Row],[Age]]&lt;=50,"41-50",IF(PatientData[[#This Row],[Age]]&lt;=60,"51-60",IF(PatientData[[#This Row],[Age]]&lt;=70,"61-70",IF(PatientData[[#This Row],[Age]]&lt;=80,"71-80","80+"))))))</f>
        <v>71-80</v>
      </c>
    </row>
    <row r="5678" spans="1:13" x14ac:dyDescent="0.25">
      <c r="A5678" t="s">
        <v>5702</v>
      </c>
      <c r="B5678">
        <v>48</v>
      </c>
      <c r="C5678" t="s">
        <v>25</v>
      </c>
      <c r="D5678">
        <v>118</v>
      </c>
      <c r="E5678">
        <v>237.89977345028899</v>
      </c>
      <c r="F5678">
        <v>29.4320580114086</v>
      </c>
      <c r="G5678" t="s">
        <v>18</v>
      </c>
      <c r="H5678" t="s">
        <v>19</v>
      </c>
      <c r="I5678" t="s">
        <v>15</v>
      </c>
      <c r="J5678">
        <v>3</v>
      </c>
      <c r="K5678">
        <v>8143.59</v>
      </c>
      <c r="L5678" t="s">
        <v>20</v>
      </c>
      <c r="M5678" t="str">
        <f>IF(PatientData[[#This Row],[Age]]&lt;=30,"18-30",IF(PatientData[[#This Row],[Age]]&lt;=40,"31-40",IF(PatientData[[#This Row],[Age]]&lt;=50,"41-50",IF(PatientData[[#This Row],[Age]]&lt;=60,"51-60",IF(PatientData[[#This Row],[Age]]&lt;=70,"61-70",IF(PatientData[[#This Row],[Age]]&lt;=80,"71-80","80+"))))))</f>
        <v>41-50</v>
      </c>
    </row>
    <row r="5679" spans="1:13" x14ac:dyDescent="0.25">
      <c r="A5679" t="s">
        <v>5703</v>
      </c>
      <c r="B5679">
        <v>52</v>
      </c>
      <c r="C5679" t="s">
        <v>13</v>
      </c>
      <c r="D5679">
        <v>106</v>
      </c>
      <c r="E5679">
        <v>260.24938701081902</v>
      </c>
      <c r="F5679">
        <v>22.924166645199001</v>
      </c>
      <c r="G5679" t="s">
        <v>14</v>
      </c>
      <c r="H5679" t="s">
        <v>19</v>
      </c>
      <c r="I5679" t="s">
        <v>28</v>
      </c>
      <c r="J5679">
        <v>4</v>
      </c>
      <c r="K5679">
        <v>4451.22</v>
      </c>
      <c r="L5679" t="s">
        <v>16</v>
      </c>
      <c r="M5679" t="str">
        <f>IF(PatientData[[#This Row],[Age]]&lt;=30,"18-30",IF(PatientData[[#This Row],[Age]]&lt;=40,"31-40",IF(PatientData[[#This Row],[Age]]&lt;=50,"41-50",IF(PatientData[[#This Row],[Age]]&lt;=60,"51-60",IF(PatientData[[#This Row],[Age]]&lt;=70,"61-70",IF(PatientData[[#This Row],[Age]]&lt;=80,"71-80","80+"))))))</f>
        <v>51-60</v>
      </c>
    </row>
    <row r="5680" spans="1:13" x14ac:dyDescent="0.25">
      <c r="A5680" t="s">
        <v>5704</v>
      </c>
      <c r="B5680">
        <v>66</v>
      </c>
      <c r="C5680" t="s">
        <v>25</v>
      </c>
      <c r="D5680">
        <v>143</v>
      </c>
      <c r="E5680">
        <v>230.05687143606301</v>
      </c>
      <c r="F5680">
        <v>36.812108383858501</v>
      </c>
      <c r="G5680" t="s">
        <v>18</v>
      </c>
      <c r="H5680" t="s">
        <v>19</v>
      </c>
      <c r="I5680" t="s">
        <v>15</v>
      </c>
      <c r="J5680">
        <v>4</v>
      </c>
      <c r="K5680">
        <v>9618.7099999999991</v>
      </c>
      <c r="L5680" t="s">
        <v>16</v>
      </c>
      <c r="M5680" t="str">
        <f>IF(PatientData[[#This Row],[Age]]&lt;=30,"18-30",IF(PatientData[[#This Row],[Age]]&lt;=40,"31-40",IF(PatientData[[#This Row],[Age]]&lt;=50,"41-50",IF(PatientData[[#This Row],[Age]]&lt;=60,"51-60",IF(PatientData[[#This Row],[Age]]&lt;=70,"61-70",IF(PatientData[[#This Row],[Age]]&lt;=80,"71-80","80+"))))))</f>
        <v>61-70</v>
      </c>
    </row>
    <row r="5681" spans="1:13" x14ac:dyDescent="0.25">
      <c r="A5681" t="s">
        <v>5705</v>
      </c>
      <c r="B5681">
        <v>75</v>
      </c>
      <c r="C5681" t="s">
        <v>25</v>
      </c>
      <c r="D5681">
        <v>126</v>
      </c>
      <c r="E5681">
        <v>162.467818373395</v>
      </c>
      <c r="F5681">
        <v>26.199847048295201</v>
      </c>
      <c r="G5681" t="s">
        <v>36</v>
      </c>
      <c r="H5681" t="s">
        <v>22</v>
      </c>
      <c r="I5681" t="s">
        <v>26</v>
      </c>
      <c r="J5681">
        <v>8</v>
      </c>
      <c r="K5681">
        <v>18407.27</v>
      </c>
      <c r="L5681" t="s">
        <v>43</v>
      </c>
      <c r="M5681" t="str">
        <f>IF(PatientData[[#This Row],[Age]]&lt;=30,"18-30",IF(PatientData[[#This Row],[Age]]&lt;=40,"31-40",IF(PatientData[[#This Row],[Age]]&lt;=50,"41-50",IF(PatientData[[#This Row],[Age]]&lt;=60,"51-60",IF(PatientData[[#This Row],[Age]]&lt;=70,"61-70",IF(PatientData[[#This Row],[Age]]&lt;=80,"71-80","80+"))))))</f>
        <v>71-80</v>
      </c>
    </row>
    <row r="5682" spans="1:13" x14ac:dyDescent="0.25">
      <c r="A5682" t="s">
        <v>5706</v>
      </c>
      <c r="B5682">
        <v>53</v>
      </c>
      <c r="C5682" t="s">
        <v>25</v>
      </c>
      <c r="D5682">
        <v>185</v>
      </c>
      <c r="E5682">
        <v>138.466723938586</v>
      </c>
      <c r="F5682">
        <v>32.850164840068601</v>
      </c>
      <c r="G5682" t="s">
        <v>14</v>
      </c>
      <c r="H5682" t="s">
        <v>19</v>
      </c>
      <c r="I5682" t="s">
        <v>28</v>
      </c>
      <c r="J5682">
        <v>5</v>
      </c>
      <c r="K5682">
        <v>6413.76</v>
      </c>
      <c r="L5682" t="s">
        <v>43</v>
      </c>
      <c r="M5682" t="str">
        <f>IF(PatientData[[#This Row],[Age]]&lt;=30,"18-30",IF(PatientData[[#This Row],[Age]]&lt;=40,"31-40",IF(PatientData[[#This Row],[Age]]&lt;=50,"41-50",IF(PatientData[[#This Row],[Age]]&lt;=60,"51-60",IF(PatientData[[#This Row],[Age]]&lt;=70,"61-70",IF(PatientData[[#This Row],[Age]]&lt;=80,"71-80","80+"))))))</f>
        <v>51-60</v>
      </c>
    </row>
    <row r="5683" spans="1:13" x14ac:dyDescent="0.25">
      <c r="A5683" t="s">
        <v>5707</v>
      </c>
      <c r="B5683">
        <v>41</v>
      </c>
      <c r="C5683" t="s">
        <v>13</v>
      </c>
      <c r="D5683">
        <v>141</v>
      </c>
      <c r="E5683">
        <v>251.468684188358</v>
      </c>
      <c r="F5683">
        <v>24.981150499705901</v>
      </c>
      <c r="G5683" t="s">
        <v>14</v>
      </c>
      <c r="H5683" t="s">
        <v>22</v>
      </c>
      <c r="I5683" t="s">
        <v>15</v>
      </c>
      <c r="J5683">
        <v>2</v>
      </c>
      <c r="K5683">
        <v>10269.379999999999</v>
      </c>
      <c r="L5683" t="s">
        <v>20</v>
      </c>
      <c r="M5683" t="str">
        <f>IF(PatientData[[#This Row],[Age]]&lt;=30,"18-30",IF(PatientData[[#This Row],[Age]]&lt;=40,"31-40",IF(PatientData[[#This Row],[Age]]&lt;=50,"41-50",IF(PatientData[[#This Row],[Age]]&lt;=60,"51-60",IF(PatientData[[#This Row],[Age]]&lt;=70,"61-70",IF(PatientData[[#This Row],[Age]]&lt;=80,"71-80","80+"))))))</f>
        <v>41-50</v>
      </c>
    </row>
    <row r="5684" spans="1:13" x14ac:dyDescent="0.25">
      <c r="A5684" t="s">
        <v>5708</v>
      </c>
      <c r="B5684">
        <v>57</v>
      </c>
      <c r="C5684" t="s">
        <v>13</v>
      </c>
      <c r="D5684">
        <v>115</v>
      </c>
      <c r="E5684">
        <v>249.81879969555499</v>
      </c>
      <c r="F5684">
        <v>24.2534051393454</v>
      </c>
      <c r="G5684" t="s">
        <v>14</v>
      </c>
      <c r="H5684" t="s">
        <v>19</v>
      </c>
      <c r="I5684" t="s">
        <v>28</v>
      </c>
      <c r="J5684">
        <v>5</v>
      </c>
      <c r="K5684">
        <v>5216.96</v>
      </c>
      <c r="L5684" t="s">
        <v>23</v>
      </c>
      <c r="M5684" t="str">
        <f>IF(PatientData[[#This Row],[Age]]&lt;=30,"18-30",IF(PatientData[[#This Row],[Age]]&lt;=40,"31-40",IF(PatientData[[#This Row],[Age]]&lt;=50,"41-50",IF(PatientData[[#This Row],[Age]]&lt;=60,"51-60",IF(PatientData[[#This Row],[Age]]&lt;=70,"61-70",IF(PatientData[[#This Row],[Age]]&lt;=80,"71-80","80+"))))))</f>
        <v>51-60</v>
      </c>
    </row>
    <row r="5685" spans="1:13" x14ac:dyDescent="0.25">
      <c r="A5685" t="s">
        <v>5709</v>
      </c>
      <c r="B5685">
        <v>59</v>
      </c>
      <c r="C5685" t="s">
        <v>25</v>
      </c>
      <c r="D5685">
        <v>106</v>
      </c>
      <c r="E5685">
        <v>222.45395061324899</v>
      </c>
      <c r="F5685">
        <v>28.8528366396135</v>
      </c>
      <c r="G5685" t="s">
        <v>18</v>
      </c>
      <c r="H5685" t="s">
        <v>19</v>
      </c>
      <c r="I5685" t="s">
        <v>15</v>
      </c>
      <c r="J5685">
        <v>5</v>
      </c>
      <c r="K5685">
        <v>8411.7900000000009</v>
      </c>
      <c r="L5685" t="s">
        <v>20</v>
      </c>
      <c r="M5685" t="str">
        <f>IF(PatientData[[#This Row],[Age]]&lt;=30,"18-30",IF(PatientData[[#This Row],[Age]]&lt;=40,"31-40",IF(PatientData[[#This Row],[Age]]&lt;=50,"41-50",IF(PatientData[[#This Row],[Age]]&lt;=60,"51-60",IF(PatientData[[#This Row],[Age]]&lt;=70,"61-70",IF(PatientData[[#This Row],[Age]]&lt;=80,"71-80","80+"))))))</f>
        <v>51-60</v>
      </c>
    </row>
    <row r="5686" spans="1:13" x14ac:dyDescent="0.25">
      <c r="A5686" t="s">
        <v>5710</v>
      </c>
      <c r="B5686">
        <v>36</v>
      </c>
      <c r="C5686" t="s">
        <v>25</v>
      </c>
      <c r="D5686">
        <v>146</v>
      </c>
      <c r="E5686">
        <v>190.18092630803801</v>
      </c>
      <c r="F5686">
        <v>22.441321605944001</v>
      </c>
      <c r="G5686" t="s">
        <v>18</v>
      </c>
      <c r="H5686" t="s">
        <v>19</v>
      </c>
      <c r="I5686" t="s">
        <v>15</v>
      </c>
      <c r="J5686">
        <v>0</v>
      </c>
      <c r="K5686">
        <v>4667.3100000000004</v>
      </c>
      <c r="L5686" t="s">
        <v>43</v>
      </c>
      <c r="M5686" t="str">
        <f>IF(PatientData[[#This Row],[Age]]&lt;=30,"18-30",IF(PatientData[[#This Row],[Age]]&lt;=40,"31-40",IF(PatientData[[#This Row],[Age]]&lt;=50,"41-50",IF(PatientData[[#This Row],[Age]]&lt;=60,"51-60",IF(PatientData[[#This Row],[Age]]&lt;=70,"61-70",IF(PatientData[[#This Row],[Age]]&lt;=80,"71-80","80+"))))))</f>
        <v>31-40</v>
      </c>
    </row>
    <row r="5687" spans="1:13" x14ac:dyDescent="0.25">
      <c r="A5687" t="s">
        <v>5711</v>
      </c>
      <c r="B5687">
        <v>79</v>
      </c>
      <c r="C5687" t="s">
        <v>13</v>
      </c>
      <c r="D5687">
        <v>130</v>
      </c>
      <c r="E5687">
        <v>248.45223856749601</v>
      </c>
      <c r="F5687">
        <v>21.292497704950499</v>
      </c>
      <c r="G5687" t="s">
        <v>18</v>
      </c>
      <c r="H5687" t="s">
        <v>22</v>
      </c>
      <c r="I5687" t="s">
        <v>26</v>
      </c>
      <c r="J5687">
        <v>6</v>
      </c>
      <c r="K5687">
        <v>17928.66</v>
      </c>
      <c r="L5687" t="s">
        <v>23</v>
      </c>
      <c r="M5687" t="str">
        <f>IF(PatientData[[#This Row],[Age]]&lt;=30,"18-30",IF(PatientData[[#This Row],[Age]]&lt;=40,"31-40",IF(PatientData[[#This Row],[Age]]&lt;=50,"41-50",IF(PatientData[[#This Row],[Age]]&lt;=60,"51-60",IF(PatientData[[#This Row],[Age]]&lt;=70,"61-70",IF(PatientData[[#This Row],[Age]]&lt;=80,"71-80","80+"))))))</f>
        <v>71-80</v>
      </c>
    </row>
    <row r="5688" spans="1:13" x14ac:dyDescent="0.25">
      <c r="A5688" t="s">
        <v>5712</v>
      </c>
      <c r="B5688">
        <v>56</v>
      </c>
      <c r="C5688" t="s">
        <v>25</v>
      </c>
      <c r="D5688">
        <v>137</v>
      </c>
      <c r="E5688">
        <v>285.90220121575197</v>
      </c>
      <c r="F5688">
        <v>31.840072322494599</v>
      </c>
      <c r="G5688" t="s">
        <v>14</v>
      </c>
      <c r="H5688" t="s">
        <v>22</v>
      </c>
      <c r="I5688" t="s">
        <v>15</v>
      </c>
      <c r="J5688">
        <v>8</v>
      </c>
      <c r="K5688">
        <v>11455.38</v>
      </c>
      <c r="L5688" t="s">
        <v>16</v>
      </c>
      <c r="M5688" t="str">
        <f>IF(PatientData[[#This Row],[Age]]&lt;=30,"18-30",IF(PatientData[[#This Row],[Age]]&lt;=40,"31-40",IF(PatientData[[#This Row],[Age]]&lt;=50,"41-50",IF(PatientData[[#This Row],[Age]]&lt;=60,"51-60",IF(PatientData[[#This Row],[Age]]&lt;=70,"61-70",IF(PatientData[[#This Row],[Age]]&lt;=80,"71-80","80+"))))))</f>
        <v>51-60</v>
      </c>
    </row>
    <row r="5689" spans="1:13" x14ac:dyDescent="0.25">
      <c r="A5689" t="s">
        <v>5713</v>
      </c>
      <c r="B5689">
        <v>74</v>
      </c>
      <c r="C5689" t="s">
        <v>25</v>
      </c>
      <c r="D5689">
        <v>117</v>
      </c>
      <c r="E5689">
        <v>233.456846518795</v>
      </c>
      <c r="F5689">
        <v>29.560754515152802</v>
      </c>
      <c r="G5689" t="s">
        <v>36</v>
      </c>
      <c r="H5689" t="s">
        <v>19</v>
      </c>
      <c r="I5689" t="s">
        <v>26</v>
      </c>
      <c r="J5689">
        <v>2</v>
      </c>
      <c r="K5689">
        <v>20581.22</v>
      </c>
      <c r="L5689" t="s">
        <v>23</v>
      </c>
      <c r="M5689" t="str">
        <f>IF(PatientData[[#This Row],[Age]]&lt;=30,"18-30",IF(PatientData[[#This Row],[Age]]&lt;=40,"31-40",IF(PatientData[[#This Row],[Age]]&lt;=50,"41-50",IF(PatientData[[#This Row],[Age]]&lt;=60,"51-60",IF(PatientData[[#This Row],[Age]]&lt;=70,"61-70",IF(PatientData[[#This Row],[Age]]&lt;=80,"71-80","80+"))))))</f>
        <v>71-80</v>
      </c>
    </row>
    <row r="5690" spans="1:13" x14ac:dyDescent="0.25">
      <c r="A5690" t="s">
        <v>5714</v>
      </c>
      <c r="B5690">
        <v>57</v>
      </c>
      <c r="C5690" t="s">
        <v>13</v>
      </c>
      <c r="D5690">
        <v>116</v>
      </c>
      <c r="E5690" t="s">
        <v>10051</v>
      </c>
      <c r="F5690">
        <v>33.797984002523101</v>
      </c>
      <c r="G5690" t="s">
        <v>14</v>
      </c>
      <c r="H5690" t="s">
        <v>22</v>
      </c>
      <c r="I5690" t="s">
        <v>15</v>
      </c>
      <c r="J5690">
        <v>4</v>
      </c>
      <c r="K5690">
        <v>4508.53</v>
      </c>
      <c r="L5690" t="s">
        <v>23</v>
      </c>
      <c r="M5690" t="str">
        <f>IF(PatientData[[#This Row],[Age]]&lt;=30,"18-30",IF(PatientData[[#This Row],[Age]]&lt;=40,"31-40",IF(PatientData[[#This Row],[Age]]&lt;=50,"41-50",IF(PatientData[[#This Row],[Age]]&lt;=60,"51-60",IF(PatientData[[#This Row],[Age]]&lt;=70,"61-70",IF(PatientData[[#This Row],[Age]]&lt;=80,"71-80","80+"))))))</f>
        <v>51-60</v>
      </c>
    </row>
    <row r="5691" spans="1:13" x14ac:dyDescent="0.25">
      <c r="A5691" t="s">
        <v>5715</v>
      </c>
      <c r="B5691">
        <v>62</v>
      </c>
      <c r="C5691" t="s">
        <v>25</v>
      </c>
      <c r="D5691">
        <v>142</v>
      </c>
      <c r="E5691">
        <v>186.42465984323101</v>
      </c>
      <c r="F5691" t="s">
        <v>10051</v>
      </c>
      <c r="G5691" t="s">
        <v>36</v>
      </c>
      <c r="H5691" t="s">
        <v>19</v>
      </c>
      <c r="I5691" t="s">
        <v>15</v>
      </c>
      <c r="J5691">
        <v>4</v>
      </c>
      <c r="K5691">
        <v>8468.0499999999993</v>
      </c>
      <c r="L5691" t="s">
        <v>16</v>
      </c>
      <c r="M5691" t="str">
        <f>IF(PatientData[[#This Row],[Age]]&lt;=30,"18-30",IF(PatientData[[#This Row],[Age]]&lt;=40,"31-40",IF(PatientData[[#This Row],[Age]]&lt;=50,"41-50",IF(PatientData[[#This Row],[Age]]&lt;=60,"51-60",IF(PatientData[[#This Row],[Age]]&lt;=70,"61-70",IF(PatientData[[#This Row],[Age]]&lt;=80,"71-80","80+"))))))</f>
        <v>61-70</v>
      </c>
    </row>
    <row r="5692" spans="1:13" x14ac:dyDescent="0.25">
      <c r="A5692" t="s">
        <v>5716</v>
      </c>
      <c r="B5692">
        <v>39</v>
      </c>
      <c r="C5692" t="s">
        <v>13</v>
      </c>
      <c r="D5692">
        <v>138</v>
      </c>
      <c r="E5692">
        <v>177.919673688438</v>
      </c>
      <c r="F5692">
        <v>28.566499949503701</v>
      </c>
      <c r="G5692" t="s">
        <v>36</v>
      </c>
      <c r="H5692" t="s">
        <v>19</v>
      </c>
      <c r="I5692" t="s">
        <v>28</v>
      </c>
      <c r="J5692">
        <v>5</v>
      </c>
      <c r="K5692">
        <v>3889.95</v>
      </c>
      <c r="L5692" t="s">
        <v>23</v>
      </c>
      <c r="M5692" t="str">
        <f>IF(PatientData[[#This Row],[Age]]&lt;=30,"18-30",IF(PatientData[[#This Row],[Age]]&lt;=40,"31-40",IF(PatientData[[#This Row],[Age]]&lt;=50,"41-50",IF(PatientData[[#This Row],[Age]]&lt;=60,"51-60",IF(PatientData[[#This Row],[Age]]&lt;=70,"61-70",IF(PatientData[[#This Row],[Age]]&lt;=80,"71-80","80+"))))))</f>
        <v>31-40</v>
      </c>
    </row>
    <row r="5693" spans="1:13" x14ac:dyDescent="0.25">
      <c r="A5693" t="s">
        <v>5717</v>
      </c>
      <c r="B5693">
        <v>67</v>
      </c>
      <c r="C5693" t="s">
        <v>25</v>
      </c>
      <c r="D5693">
        <v>122</v>
      </c>
      <c r="E5693">
        <v>241.623230819718</v>
      </c>
      <c r="F5693">
        <v>34.575635296177403</v>
      </c>
      <c r="G5693" t="s">
        <v>18</v>
      </c>
      <c r="H5693" t="s">
        <v>22</v>
      </c>
      <c r="I5693" t="s">
        <v>26</v>
      </c>
      <c r="J5693">
        <v>3</v>
      </c>
      <c r="K5693">
        <v>23821.95</v>
      </c>
      <c r="L5693" t="s">
        <v>16</v>
      </c>
      <c r="M5693" t="str">
        <f>IF(PatientData[[#This Row],[Age]]&lt;=30,"18-30",IF(PatientData[[#This Row],[Age]]&lt;=40,"31-40",IF(PatientData[[#This Row],[Age]]&lt;=50,"41-50",IF(PatientData[[#This Row],[Age]]&lt;=60,"51-60",IF(PatientData[[#This Row],[Age]]&lt;=70,"61-70",IF(PatientData[[#This Row],[Age]]&lt;=80,"71-80","80+"))))))</f>
        <v>61-70</v>
      </c>
    </row>
    <row r="5694" spans="1:13" x14ac:dyDescent="0.25">
      <c r="A5694" t="s">
        <v>5718</v>
      </c>
      <c r="B5694">
        <v>50</v>
      </c>
      <c r="C5694" t="s">
        <v>25</v>
      </c>
      <c r="D5694" t="s">
        <v>10051</v>
      </c>
      <c r="E5694">
        <v>188.78405686382601</v>
      </c>
      <c r="F5694">
        <v>31.897325955119499</v>
      </c>
      <c r="G5694" t="s">
        <v>14</v>
      </c>
      <c r="H5694" t="s">
        <v>19</v>
      </c>
      <c r="I5694" t="s">
        <v>28</v>
      </c>
      <c r="J5694">
        <v>4</v>
      </c>
      <c r="K5694" t="s">
        <v>10051</v>
      </c>
      <c r="L5694" t="s">
        <v>16</v>
      </c>
      <c r="M5694" t="str">
        <f>IF(PatientData[[#This Row],[Age]]&lt;=30,"18-30",IF(PatientData[[#This Row],[Age]]&lt;=40,"31-40",IF(PatientData[[#This Row],[Age]]&lt;=50,"41-50",IF(PatientData[[#This Row],[Age]]&lt;=60,"51-60",IF(PatientData[[#This Row],[Age]]&lt;=70,"61-70",IF(PatientData[[#This Row],[Age]]&lt;=80,"71-80","80+"))))))</f>
        <v>41-50</v>
      </c>
    </row>
    <row r="5695" spans="1:13" x14ac:dyDescent="0.25">
      <c r="A5695" t="s">
        <v>5719</v>
      </c>
      <c r="B5695">
        <v>74</v>
      </c>
      <c r="C5695" t="s">
        <v>13</v>
      </c>
      <c r="D5695">
        <v>149</v>
      </c>
      <c r="E5695">
        <v>197.23752666851499</v>
      </c>
      <c r="F5695" t="s">
        <v>10051</v>
      </c>
      <c r="G5695" t="s">
        <v>36</v>
      </c>
      <c r="H5695" t="s">
        <v>19</v>
      </c>
      <c r="I5695" t="s">
        <v>15</v>
      </c>
      <c r="J5695">
        <v>4</v>
      </c>
      <c r="K5695">
        <v>4400.2700000000004</v>
      </c>
      <c r="L5695" t="s">
        <v>16</v>
      </c>
      <c r="M5695" t="str">
        <f>IF(PatientData[[#This Row],[Age]]&lt;=30,"18-30",IF(PatientData[[#This Row],[Age]]&lt;=40,"31-40",IF(PatientData[[#This Row],[Age]]&lt;=50,"41-50",IF(PatientData[[#This Row],[Age]]&lt;=60,"51-60",IF(PatientData[[#This Row],[Age]]&lt;=70,"61-70",IF(PatientData[[#This Row],[Age]]&lt;=80,"71-80","80+"))))))</f>
        <v>71-80</v>
      </c>
    </row>
    <row r="5696" spans="1:13" x14ac:dyDescent="0.25">
      <c r="A5696" t="s">
        <v>5720</v>
      </c>
      <c r="B5696">
        <v>58</v>
      </c>
      <c r="C5696" t="s">
        <v>25</v>
      </c>
      <c r="D5696">
        <v>133</v>
      </c>
      <c r="E5696">
        <v>268.81371908800497</v>
      </c>
      <c r="F5696">
        <v>28.987861039806901</v>
      </c>
      <c r="G5696" t="s">
        <v>14</v>
      </c>
      <c r="H5696" t="s">
        <v>19</v>
      </c>
      <c r="I5696" t="s">
        <v>15</v>
      </c>
      <c r="J5696">
        <v>3</v>
      </c>
      <c r="K5696">
        <v>10993.84</v>
      </c>
      <c r="L5696" t="s">
        <v>16</v>
      </c>
      <c r="M5696" t="str">
        <f>IF(PatientData[[#This Row],[Age]]&lt;=30,"18-30",IF(PatientData[[#This Row],[Age]]&lt;=40,"31-40",IF(PatientData[[#This Row],[Age]]&lt;=50,"41-50",IF(PatientData[[#This Row],[Age]]&lt;=60,"51-60",IF(PatientData[[#This Row],[Age]]&lt;=70,"61-70",IF(PatientData[[#This Row],[Age]]&lt;=80,"71-80","80+"))))))</f>
        <v>51-60</v>
      </c>
    </row>
    <row r="5697" spans="1:13" x14ac:dyDescent="0.25">
      <c r="A5697" t="s">
        <v>5721</v>
      </c>
      <c r="B5697">
        <v>66</v>
      </c>
      <c r="C5697" t="s">
        <v>13</v>
      </c>
      <c r="D5697">
        <v>122</v>
      </c>
      <c r="E5697">
        <v>205.315380601339</v>
      </c>
      <c r="F5697">
        <v>31.5815455325172</v>
      </c>
      <c r="G5697" t="s">
        <v>36</v>
      </c>
      <c r="H5697" t="s">
        <v>22</v>
      </c>
      <c r="I5697" t="s">
        <v>26</v>
      </c>
      <c r="J5697">
        <v>3</v>
      </c>
      <c r="K5697">
        <v>19488.84</v>
      </c>
      <c r="L5697" t="s">
        <v>16</v>
      </c>
      <c r="M5697" t="str">
        <f>IF(PatientData[[#This Row],[Age]]&lt;=30,"18-30",IF(PatientData[[#This Row],[Age]]&lt;=40,"31-40",IF(PatientData[[#This Row],[Age]]&lt;=50,"41-50",IF(PatientData[[#This Row],[Age]]&lt;=60,"51-60",IF(PatientData[[#This Row],[Age]]&lt;=70,"61-70",IF(PatientData[[#This Row],[Age]]&lt;=80,"71-80","80+"))))))</f>
        <v>61-70</v>
      </c>
    </row>
    <row r="5698" spans="1:13" x14ac:dyDescent="0.25">
      <c r="A5698" t="s">
        <v>5722</v>
      </c>
      <c r="B5698">
        <v>69</v>
      </c>
      <c r="C5698" t="s">
        <v>25</v>
      </c>
      <c r="D5698">
        <v>142</v>
      </c>
      <c r="E5698">
        <v>256.42668351145699</v>
      </c>
      <c r="F5698">
        <v>35.400307624011198</v>
      </c>
      <c r="G5698" t="s">
        <v>36</v>
      </c>
      <c r="H5698" t="s">
        <v>19</v>
      </c>
      <c r="I5698" t="s">
        <v>26</v>
      </c>
      <c r="J5698">
        <v>6</v>
      </c>
      <c r="K5698">
        <v>13674.71</v>
      </c>
      <c r="L5698" t="s">
        <v>16</v>
      </c>
      <c r="M5698" t="str">
        <f>IF(PatientData[[#This Row],[Age]]&lt;=30,"18-30",IF(PatientData[[#This Row],[Age]]&lt;=40,"31-40",IF(PatientData[[#This Row],[Age]]&lt;=50,"41-50",IF(PatientData[[#This Row],[Age]]&lt;=60,"51-60",IF(PatientData[[#This Row],[Age]]&lt;=70,"61-70",IF(PatientData[[#This Row],[Age]]&lt;=80,"71-80","80+"))))))</f>
        <v>61-70</v>
      </c>
    </row>
    <row r="5699" spans="1:13" x14ac:dyDescent="0.25">
      <c r="A5699" t="s">
        <v>5723</v>
      </c>
      <c r="B5699">
        <v>57</v>
      </c>
      <c r="C5699" t="s">
        <v>25</v>
      </c>
      <c r="D5699">
        <v>116</v>
      </c>
      <c r="E5699">
        <v>214.74007061046501</v>
      </c>
      <c r="F5699">
        <v>23.443659754543699</v>
      </c>
      <c r="G5699" t="s">
        <v>18</v>
      </c>
      <c r="H5699" t="s">
        <v>22</v>
      </c>
      <c r="I5699" t="s">
        <v>26</v>
      </c>
      <c r="J5699">
        <v>4</v>
      </c>
      <c r="K5699">
        <v>13004.35</v>
      </c>
      <c r="L5699" t="s">
        <v>16</v>
      </c>
      <c r="M5699" t="str">
        <f>IF(PatientData[[#This Row],[Age]]&lt;=30,"18-30",IF(PatientData[[#This Row],[Age]]&lt;=40,"31-40",IF(PatientData[[#This Row],[Age]]&lt;=50,"41-50",IF(PatientData[[#This Row],[Age]]&lt;=60,"51-60",IF(PatientData[[#This Row],[Age]]&lt;=70,"61-70",IF(PatientData[[#This Row],[Age]]&lt;=80,"71-80","80+"))))))</f>
        <v>51-60</v>
      </c>
    </row>
    <row r="5700" spans="1:13" x14ac:dyDescent="0.25">
      <c r="A5700" t="s">
        <v>5724</v>
      </c>
      <c r="B5700">
        <v>60</v>
      </c>
      <c r="C5700" t="s">
        <v>13</v>
      </c>
      <c r="D5700">
        <v>156</v>
      </c>
      <c r="E5700">
        <v>182.33256094821499</v>
      </c>
      <c r="F5700" t="s">
        <v>10051</v>
      </c>
      <c r="G5700" t="s">
        <v>14</v>
      </c>
      <c r="H5700" t="s">
        <v>19</v>
      </c>
      <c r="I5700" t="s">
        <v>28</v>
      </c>
      <c r="J5700">
        <v>4</v>
      </c>
      <c r="K5700">
        <v>7539.32</v>
      </c>
      <c r="L5700" t="s">
        <v>23</v>
      </c>
      <c r="M5700" t="str">
        <f>IF(PatientData[[#This Row],[Age]]&lt;=30,"18-30",IF(PatientData[[#This Row],[Age]]&lt;=40,"31-40",IF(PatientData[[#This Row],[Age]]&lt;=50,"41-50",IF(PatientData[[#This Row],[Age]]&lt;=60,"51-60",IF(PatientData[[#This Row],[Age]]&lt;=70,"61-70",IF(PatientData[[#This Row],[Age]]&lt;=80,"71-80","80+"))))))</f>
        <v>51-60</v>
      </c>
    </row>
    <row r="5701" spans="1:13" x14ac:dyDescent="0.25">
      <c r="A5701" t="s">
        <v>5725</v>
      </c>
      <c r="B5701">
        <v>52</v>
      </c>
      <c r="C5701" t="s">
        <v>25</v>
      </c>
      <c r="D5701">
        <v>100</v>
      </c>
      <c r="E5701">
        <v>253.81241317517799</v>
      </c>
      <c r="F5701">
        <v>31.944476588316501</v>
      </c>
      <c r="G5701" t="s">
        <v>14</v>
      </c>
      <c r="H5701" t="s">
        <v>22</v>
      </c>
      <c r="I5701" t="s">
        <v>26</v>
      </c>
      <c r="J5701">
        <v>2</v>
      </c>
      <c r="K5701">
        <v>7220.93</v>
      </c>
      <c r="L5701" t="s">
        <v>16</v>
      </c>
      <c r="M5701" t="str">
        <f>IF(PatientData[[#This Row],[Age]]&lt;=30,"18-30",IF(PatientData[[#This Row],[Age]]&lt;=40,"31-40",IF(PatientData[[#This Row],[Age]]&lt;=50,"41-50",IF(PatientData[[#This Row],[Age]]&lt;=60,"51-60",IF(PatientData[[#This Row],[Age]]&lt;=70,"61-70",IF(PatientData[[#This Row],[Age]]&lt;=80,"71-80","80+"))))))</f>
        <v>51-60</v>
      </c>
    </row>
    <row r="5702" spans="1:13" x14ac:dyDescent="0.25">
      <c r="A5702" t="s">
        <v>5726</v>
      </c>
      <c r="B5702">
        <v>60</v>
      </c>
      <c r="C5702" t="s">
        <v>25</v>
      </c>
      <c r="D5702">
        <v>141</v>
      </c>
      <c r="E5702">
        <v>223.04961321690899</v>
      </c>
      <c r="F5702">
        <v>23.268009951179199</v>
      </c>
      <c r="G5702" t="s">
        <v>18</v>
      </c>
      <c r="H5702" t="s">
        <v>22</v>
      </c>
      <c r="I5702" t="s">
        <v>15</v>
      </c>
      <c r="J5702">
        <v>1</v>
      </c>
      <c r="K5702">
        <v>11743.33</v>
      </c>
      <c r="L5702" t="s">
        <v>16</v>
      </c>
      <c r="M5702" t="str">
        <f>IF(PatientData[[#This Row],[Age]]&lt;=30,"18-30",IF(PatientData[[#This Row],[Age]]&lt;=40,"31-40",IF(PatientData[[#This Row],[Age]]&lt;=50,"41-50",IF(PatientData[[#This Row],[Age]]&lt;=60,"51-60",IF(PatientData[[#This Row],[Age]]&lt;=70,"61-70",IF(PatientData[[#This Row],[Age]]&lt;=80,"71-80","80+"))))))</f>
        <v>51-60</v>
      </c>
    </row>
    <row r="5703" spans="1:13" x14ac:dyDescent="0.25">
      <c r="A5703" t="s">
        <v>5727</v>
      </c>
      <c r="B5703">
        <v>55</v>
      </c>
      <c r="C5703" t="s">
        <v>13</v>
      </c>
      <c r="D5703">
        <v>143</v>
      </c>
      <c r="E5703">
        <v>185.231087443413</v>
      </c>
      <c r="F5703">
        <v>26.4317612534097</v>
      </c>
      <c r="G5703" t="s">
        <v>36</v>
      </c>
      <c r="H5703" t="s">
        <v>22</v>
      </c>
      <c r="I5703" t="s">
        <v>26</v>
      </c>
      <c r="J5703" t="s">
        <v>10051</v>
      </c>
      <c r="K5703">
        <v>18981</v>
      </c>
      <c r="L5703" t="s">
        <v>16</v>
      </c>
      <c r="M5703" t="str">
        <f>IF(PatientData[[#This Row],[Age]]&lt;=30,"18-30",IF(PatientData[[#This Row],[Age]]&lt;=40,"31-40",IF(PatientData[[#This Row],[Age]]&lt;=50,"41-50",IF(PatientData[[#This Row],[Age]]&lt;=60,"51-60",IF(PatientData[[#This Row],[Age]]&lt;=70,"61-70",IF(PatientData[[#This Row],[Age]]&lt;=80,"71-80","80+"))))))</f>
        <v>51-60</v>
      </c>
    </row>
    <row r="5704" spans="1:13" x14ac:dyDescent="0.25">
      <c r="A5704" t="s">
        <v>5728</v>
      </c>
      <c r="B5704">
        <v>42</v>
      </c>
      <c r="C5704" t="s">
        <v>25</v>
      </c>
      <c r="D5704">
        <v>151</v>
      </c>
      <c r="E5704">
        <v>215.62495320986699</v>
      </c>
      <c r="F5704" t="s">
        <v>10051</v>
      </c>
      <c r="G5704" t="s">
        <v>18</v>
      </c>
      <c r="H5704" t="s">
        <v>22</v>
      </c>
      <c r="I5704" t="s">
        <v>15</v>
      </c>
      <c r="J5704">
        <v>2</v>
      </c>
      <c r="K5704">
        <v>3288.46</v>
      </c>
      <c r="L5704" t="s">
        <v>16</v>
      </c>
      <c r="M5704" t="str">
        <f>IF(PatientData[[#This Row],[Age]]&lt;=30,"18-30",IF(PatientData[[#This Row],[Age]]&lt;=40,"31-40",IF(PatientData[[#This Row],[Age]]&lt;=50,"41-50",IF(PatientData[[#This Row],[Age]]&lt;=60,"51-60",IF(PatientData[[#This Row],[Age]]&lt;=70,"61-70",IF(PatientData[[#This Row],[Age]]&lt;=80,"71-80","80+"))))))</f>
        <v>41-50</v>
      </c>
    </row>
    <row r="5705" spans="1:13" x14ac:dyDescent="0.25">
      <c r="A5705" t="s">
        <v>5729</v>
      </c>
      <c r="B5705">
        <v>42</v>
      </c>
      <c r="C5705" t="s">
        <v>25</v>
      </c>
      <c r="D5705" t="s">
        <v>10051</v>
      </c>
      <c r="E5705">
        <v>260.001845725267</v>
      </c>
      <c r="F5705">
        <v>27.158802471367</v>
      </c>
      <c r="G5705" t="s">
        <v>36</v>
      </c>
      <c r="H5705" t="s">
        <v>19</v>
      </c>
      <c r="I5705" t="s">
        <v>15</v>
      </c>
      <c r="J5705">
        <v>7</v>
      </c>
      <c r="K5705">
        <v>11279.27</v>
      </c>
      <c r="L5705" t="s">
        <v>16</v>
      </c>
      <c r="M5705" t="str">
        <f>IF(PatientData[[#This Row],[Age]]&lt;=30,"18-30",IF(PatientData[[#This Row],[Age]]&lt;=40,"31-40",IF(PatientData[[#This Row],[Age]]&lt;=50,"41-50",IF(PatientData[[#This Row],[Age]]&lt;=60,"51-60",IF(PatientData[[#This Row],[Age]]&lt;=70,"61-70",IF(PatientData[[#This Row],[Age]]&lt;=80,"71-80","80+"))))))</f>
        <v>41-50</v>
      </c>
    </row>
    <row r="5706" spans="1:13" x14ac:dyDescent="0.25">
      <c r="A5706" t="s">
        <v>5730</v>
      </c>
      <c r="B5706">
        <v>52</v>
      </c>
      <c r="C5706" t="s">
        <v>25</v>
      </c>
      <c r="D5706">
        <v>152</v>
      </c>
      <c r="E5706" t="s">
        <v>10051</v>
      </c>
      <c r="F5706">
        <v>34.358213515265497</v>
      </c>
      <c r="G5706" t="s">
        <v>14</v>
      </c>
      <c r="H5706" t="s">
        <v>10051</v>
      </c>
      <c r="I5706" t="s">
        <v>10051</v>
      </c>
      <c r="J5706">
        <v>0</v>
      </c>
      <c r="K5706">
        <v>3519.61</v>
      </c>
      <c r="L5706" t="s">
        <v>20</v>
      </c>
      <c r="M5706" t="str">
        <f>IF(PatientData[[#This Row],[Age]]&lt;=30,"18-30",IF(PatientData[[#This Row],[Age]]&lt;=40,"31-40",IF(PatientData[[#This Row],[Age]]&lt;=50,"41-50",IF(PatientData[[#This Row],[Age]]&lt;=60,"51-60",IF(PatientData[[#This Row],[Age]]&lt;=70,"61-70",IF(PatientData[[#This Row],[Age]]&lt;=80,"71-80","80+"))))))</f>
        <v>51-60</v>
      </c>
    </row>
    <row r="5707" spans="1:13" x14ac:dyDescent="0.25">
      <c r="A5707" t="s">
        <v>5731</v>
      </c>
      <c r="B5707">
        <v>46</v>
      </c>
      <c r="C5707" t="s">
        <v>13</v>
      </c>
      <c r="D5707">
        <v>130</v>
      </c>
      <c r="E5707">
        <v>200.64096489644101</v>
      </c>
      <c r="F5707">
        <v>30.898146108168799</v>
      </c>
      <c r="G5707" t="s">
        <v>10051</v>
      </c>
      <c r="H5707" t="s">
        <v>22</v>
      </c>
      <c r="I5707" t="s">
        <v>15</v>
      </c>
      <c r="J5707">
        <v>3</v>
      </c>
      <c r="K5707">
        <v>1056.33</v>
      </c>
      <c r="L5707" t="s">
        <v>23</v>
      </c>
      <c r="M5707" t="str">
        <f>IF(PatientData[[#This Row],[Age]]&lt;=30,"18-30",IF(PatientData[[#This Row],[Age]]&lt;=40,"31-40",IF(PatientData[[#This Row],[Age]]&lt;=50,"41-50",IF(PatientData[[#This Row],[Age]]&lt;=60,"51-60",IF(PatientData[[#This Row],[Age]]&lt;=70,"61-70",IF(PatientData[[#This Row],[Age]]&lt;=80,"71-80","80+"))))))</f>
        <v>41-50</v>
      </c>
    </row>
    <row r="5708" spans="1:13" x14ac:dyDescent="0.25">
      <c r="A5708" t="s">
        <v>5732</v>
      </c>
      <c r="B5708">
        <v>68</v>
      </c>
      <c r="C5708" t="s">
        <v>25</v>
      </c>
      <c r="D5708">
        <v>109</v>
      </c>
      <c r="E5708">
        <v>246.19252817459201</v>
      </c>
      <c r="F5708">
        <v>17.6555101455568</v>
      </c>
      <c r="G5708" t="s">
        <v>36</v>
      </c>
      <c r="H5708" t="s">
        <v>19</v>
      </c>
      <c r="I5708" t="s">
        <v>26</v>
      </c>
      <c r="J5708">
        <v>2</v>
      </c>
      <c r="K5708">
        <v>20300.34</v>
      </c>
      <c r="L5708" t="s">
        <v>10051</v>
      </c>
      <c r="M5708" t="str">
        <f>IF(PatientData[[#This Row],[Age]]&lt;=30,"18-30",IF(PatientData[[#This Row],[Age]]&lt;=40,"31-40",IF(PatientData[[#This Row],[Age]]&lt;=50,"41-50",IF(PatientData[[#This Row],[Age]]&lt;=60,"51-60",IF(PatientData[[#This Row],[Age]]&lt;=70,"61-70",IF(PatientData[[#This Row],[Age]]&lt;=80,"71-80","80+"))))))</f>
        <v>61-70</v>
      </c>
    </row>
    <row r="5709" spans="1:13" x14ac:dyDescent="0.25">
      <c r="A5709" t="s">
        <v>5733</v>
      </c>
      <c r="B5709">
        <v>63</v>
      </c>
      <c r="C5709" t="s">
        <v>25</v>
      </c>
      <c r="D5709">
        <v>151</v>
      </c>
      <c r="E5709" t="s">
        <v>10051</v>
      </c>
      <c r="F5709">
        <v>33.824088576660998</v>
      </c>
      <c r="G5709" t="s">
        <v>14</v>
      </c>
      <c r="H5709" t="s">
        <v>22</v>
      </c>
      <c r="I5709" t="s">
        <v>26</v>
      </c>
      <c r="J5709">
        <v>3</v>
      </c>
      <c r="K5709">
        <v>4046.58</v>
      </c>
      <c r="L5709" t="s">
        <v>16</v>
      </c>
      <c r="M5709" t="str">
        <f>IF(PatientData[[#This Row],[Age]]&lt;=30,"18-30",IF(PatientData[[#This Row],[Age]]&lt;=40,"31-40",IF(PatientData[[#This Row],[Age]]&lt;=50,"41-50",IF(PatientData[[#This Row],[Age]]&lt;=60,"51-60",IF(PatientData[[#This Row],[Age]]&lt;=70,"61-70",IF(PatientData[[#This Row],[Age]]&lt;=80,"71-80","80+"))))))</f>
        <v>61-70</v>
      </c>
    </row>
    <row r="5710" spans="1:13" x14ac:dyDescent="0.25">
      <c r="A5710" t="s">
        <v>5734</v>
      </c>
      <c r="B5710">
        <v>31</v>
      </c>
      <c r="C5710" t="s">
        <v>25</v>
      </c>
      <c r="D5710">
        <v>126</v>
      </c>
      <c r="E5710">
        <v>217.16563333438199</v>
      </c>
      <c r="F5710">
        <v>21.4753268964289</v>
      </c>
      <c r="G5710" t="s">
        <v>14</v>
      </c>
      <c r="H5710" t="s">
        <v>19</v>
      </c>
      <c r="I5710" t="s">
        <v>28</v>
      </c>
      <c r="J5710">
        <v>1</v>
      </c>
      <c r="K5710">
        <v>1618.98</v>
      </c>
      <c r="L5710" t="s">
        <v>16</v>
      </c>
      <c r="M5710" t="str">
        <f>IF(PatientData[[#This Row],[Age]]&lt;=30,"18-30",IF(PatientData[[#This Row],[Age]]&lt;=40,"31-40",IF(PatientData[[#This Row],[Age]]&lt;=50,"41-50",IF(PatientData[[#This Row],[Age]]&lt;=60,"51-60",IF(PatientData[[#This Row],[Age]]&lt;=70,"61-70",IF(PatientData[[#This Row],[Age]]&lt;=80,"71-80","80+"))))))</f>
        <v>31-40</v>
      </c>
    </row>
    <row r="5711" spans="1:13" x14ac:dyDescent="0.25">
      <c r="A5711" t="s">
        <v>5735</v>
      </c>
      <c r="B5711">
        <v>58</v>
      </c>
      <c r="C5711" t="s">
        <v>25</v>
      </c>
      <c r="D5711">
        <v>92</v>
      </c>
      <c r="E5711">
        <v>282.17504353025299</v>
      </c>
      <c r="F5711">
        <v>31.384978256357801</v>
      </c>
      <c r="G5711" t="s">
        <v>14</v>
      </c>
      <c r="H5711" t="s">
        <v>19</v>
      </c>
      <c r="I5711" t="s">
        <v>15</v>
      </c>
      <c r="J5711" t="s">
        <v>10051</v>
      </c>
      <c r="K5711">
        <v>8853.68</v>
      </c>
      <c r="L5711" t="s">
        <v>23</v>
      </c>
      <c r="M5711" t="str">
        <f>IF(PatientData[[#This Row],[Age]]&lt;=30,"18-30",IF(PatientData[[#This Row],[Age]]&lt;=40,"31-40",IF(PatientData[[#This Row],[Age]]&lt;=50,"41-50",IF(PatientData[[#This Row],[Age]]&lt;=60,"51-60",IF(PatientData[[#This Row],[Age]]&lt;=70,"61-70",IF(PatientData[[#This Row],[Age]]&lt;=80,"71-80","80+"))))))</f>
        <v>51-60</v>
      </c>
    </row>
    <row r="5712" spans="1:13" x14ac:dyDescent="0.25">
      <c r="A5712" t="s">
        <v>5736</v>
      </c>
      <c r="B5712">
        <v>49</v>
      </c>
      <c r="C5712" t="s">
        <v>13</v>
      </c>
      <c r="D5712">
        <v>139</v>
      </c>
      <c r="E5712">
        <v>269.64273488178497</v>
      </c>
      <c r="F5712">
        <v>24.643692603392001</v>
      </c>
      <c r="G5712" t="s">
        <v>36</v>
      </c>
      <c r="H5712" t="s">
        <v>19</v>
      </c>
      <c r="I5712" t="s">
        <v>26</v>
      </c>
      <c r="J5712">
        <v>5</v>
      </c>
      <c r="K5712">
        <v>24738.22</v>
      </c>
      <c r="L5712" t="s">
        <v>20</v>
      </c>
      <c r="M5712" t="str">
        <f>IF(PatientData[[#This Row],[Age]]&lt;=30,"18-30",IF(PatientData[[#This Row],[Age]]&lt;=40,"31-40",IF(PatientData[[#This Row],[Age]]&lt;=50,"41-50",IF(PatientData[[#This Row],[Age]]&lt;=60,"51-60",IF(PatientData[[#This Row],[Age]]&lt;=70,"61-70",IF(PatientData[[#This Row],[Age]]&lt;=80,"71-80","80+"))))))</f>
        <v>41-50</v>
      </c>
    </row>
    <row r="5713" spans="1:13" x14ac:dyDescent="0.25">
      <c r="A5713" t="s">
        <v>5737</v>
      </c>
      <c r="B5713">
        <v>67</v>
      </c>
      <c r="C5713" t="s">
        <v>25</v>
      </c>
      <c r="D5713">
        <v>149</v>
      </c>
      <c r="E5713">
        <v>199.11151093951401</v>
      </c>
      <c r="F5713">
        <v>27.883723780172399</v>
      </c>
      <c r="G5713" t="s">
        <v>18</v>
      </c>
      <c r="H5713" t="s">
        <v>19</v>
      </c>
      <c r="I5713" t="s">
        <v>15</v>
      </c>
      <c r="J5713">
        <v>7</v>
      </c>
      <c r="K5713">
        <v>10109.120000000001</v>
      </c>
      <c r="L5713" t="s">
        <v>16</v>
      </c>
      <c r="M5713" t="str">
        <f>IF(PatientData[[#This Row],[Age]]&lt;=30,"18-30",IF(PatientData[[#This Row],[Age]]&lt;=40,"31-40",IF(PatientData[[#This Row],[Age]]&lt;=50,"41-50",IF(PatientData[[#This Row],[Age]]&lt;=60,"51-60",IF(PatientData[[#This Row],[Age]]&lt;=70,"61-70",IF(PatientData[[#This Row],[Age]]&lt;=80,"71-80","80+"))))))</f>
        <v>61-70</v>
      </c>
    </row>
    <row r="5714" spans="1:13" x14ac:dyDescent="0.25">
      <c r="A5714" t="s">
        <v>5738</v>
      </c>
      <c r="B5714">
        <v>77</v>
      </c>
      <c r="C5714" t="s">
        <v>25</v>
      </c>
      <c r="D5714">
        <v>120</v>
      </c>
      <c r="E5714">
        <v>150.85664896876099</v>
      </c>
      <c r="F5714">
        <v>34.675857469765397</v>
      </c>
      <c r="G5714" t="s">
        <v>18</v>
      </c>
      <c r="H5714" t="s">
        <v>19</v>
      </c>
      <c r="I5714" t="s">
        <v>15</v>
      </c>
      <c r="J5714">
        <v>0</v>
      </c>
      <c r="K5714">
        <v>500</v>
      </c>
      <c r="L5714" t="s">
        <v>16</v>
      </c>
      <c r="M5714" t="str">
        <f>IF(PatientData[[#This Row],[Age]]&lt;=30,"18-30",IF(PatientData[[#This Row],[Age]]&lt;=40,"31-40",IF(PatientData[[#This Row],[Age]]&lt;=50,"41-50",IF(PatientData[[#This Row],[Age]]&lt;=60,"51-60",IF(PatientData[[#This Row],[Age]]&lt;=70,"61-70",IF(PatientData[[#This Row],[Age]]&lt;=80,"71-80","80+"))))))</f>
        <v>71-80</v>
      </c>
    </row>
    <row r="5715" spans="1:13" x14ac:dyDescent="0.25">
      <c r="A5715" t="s">
        <v>5739</v>
      </c>
      <c r="B5715">
        <v>39</v>
      </c>
      <c r="C5715" t="s">
        <v>13</v>
      </c>
      <c r="D5715">
        <v>135</v>
      </c>
      <c r="E5715">
        <v>164.521380977126</v>
      </c>
      <c r="F5715">
        <v>28.8094407371639</v>
      </c>
      <c r="G5715" t="s">
        <v>14</v>
      </c>
      <c r="H5715" t="s">
        <v>19</v>
      </c>
      <c r="I5715" t="s">
        <v>28</v>
      </c>
      <c r="J5715">
        <v>3</v>
      </c>
      <c r="K5715">
        <v>5848.47</v>
      </c>
      <c r="L5715" t="s">
        <v>23</v>
      </c>
      <c r="M5715" t="str">
        <f>IF(PatientData[[#This Row],[Age]]&lt;=30,"18-30",IF(PatientData[[#This Row],[Age]]&lt;=40,"31-40",IF(PatientData[[#This Row],[Age]]&lt;=50,"41-50",IF(PatientData[[#This Row],[Age]]&lt;=60,"51-60",IF(PatientData[[#This Row],[Age]]&lt;=70,"61-70",IF(PatientData[[#This Row],[Age]]&lt;=80,"71-80","80+"))))))</f>
        <v>31-40</v>
      </c>
    </row>
    <row r="5716" spans="1:13" x14ac:dyDescent="0.25">
      <c r="A5716" t="s">
        <v>5740</v>
      </c>
      <c r="B5716">
        <v>43</v>
      </c>
      <c r="C5716" t="s">
        <v>25</v>
      </c>
      <c r="D5716">
        <v>123</v>
      </c>
      <c r="E5716">
        <v>217.59935044105401</v>
      </c>
      <c r="F5716">
        <v>24.0647401743873</v>
      </c>
      <c r="G5716" t="s">
        <v>14</v>
      </c>
      <c r="H5716" t="s">
        <v>19</v>
      </c>
      <c r="I5716" t="s">
        <v>15</v>
      </c>
      <c r="J5716">
        <v>3</v>
      </c>
      <c r="K5716">
        <v>5954.56</v>
      </c>
      <c r="L5716" t="s">
        <v>23</v>
      </c>
      <c r="M5716" t="str">
        <f>IF(PatientData[[#This Row],[Age]]&lt;=30,"18-30",IF(PatientData[[#This Row],[Age]]&lt;=40,"31-40",IF(PatientData[[#This Row],[Age]]&lt;=50,"41-50",IF(PatientData[[#This Row],[Age]]&lt;=60,"51-60",IF(PatientData[[#This Row],[Age]]&lt;=70,"61-70",IF(PatientData[[#This Row],[Age]]&lt;=80,"71-80","80+"))))))</f>
        <v>41-50</v>
      </c>
    </row>
    <row r="5717" spans="1:13" x14ac:dyDescent="0.25">
      <c r="A5717" t="s">
        <v>5741</v>
      </c>
      <c r="B5717">
        <v>60</v>
      </c>
      <c r="C5717" t="s">
        <v>13</v>
      </c>
      <c r="D5717">
        <v>133</v>
      </c>
      <c r="E5717">
        <v>125.57834037158101</v>
      </c>
      <c r="F5717">
        <v>19.044827927317598</v>
      </c>
      <c r="G5717" t="s">
        <v>14</v>
      </c>
      <c r="H5717" t="s">
        <v>19</v>
      </c>
      <c r="I5717" t="s">
        <v>28</v>
      </c>
      <c r="J5717">
        <v>2</v>
      </c>
      <c r="K5717">
        <v>4769.3599999999997</v>
      </c>
      <c r="L5717" t="s">
        <v>16</v>
      </c>
      <c r="M5717" t="str">
        <f>IF(PatientData[[#This Row],[Age]]&lt;=30,"18-30",IF(PatientData[[#This Row],[Age]]&lt;=40,"31-40",IF(PatientData[[#This Row],[Age]]&lt;=50,"41-50",IF(PatientData[[#This Row],[Age]]&lt;=60,"51-60",IF(PatientData[[#This Row],[Age]]&lt;=70,"61-70",IF(PatientData[[#This Row],[Age]]&lt;=80,"71-80","80+"))))))</f>
        <v>51-60</v>
      </c>
    </row>
    <row r="5718" spans="1:13" x14ac:dyDescent="0.25">
      <c r="A5718" t="s">
        <v>5742</v>
      </c>
      <c r="B5718">
        <v>73</v>
      </c>
      <c r="C5718" t="s">
        <v>13</v>
      </c>
      <c r="D5718">
        <v>168</v>
      </c>
      <c r="E5718">
        <v>163.091750249732</v>
      </c>
      <c r="F5718">
        <v>29.3432584402046</v>
      </c>
      <c r="G5718" t="s">
        <v>14</v>
      </c>
      <c r="H5718" t="s">
        <v>19</v>
      </c>
      <c r="I5718" t="s">
        <v>15</v>
      </c>
      <c r="J5718">
        <v>0</v>
      </c>
      <c r="K5718">
        <v>7632.93</v>
      </c>
      <c r="L5718" t="s">
        <v>43</v>
      </c>
      <c r="M5718" t="str">
        <f>IF(PatientData[[#This Row],[Age]]&lt;=30,"18-30",IF(PatientData[[#This Row],[Age]]&lt;=40,"31-40",IF(PatientData[[#This Row],[Age]]&lt;=50,"41-50",IF(PatientData[[#This Row],[Age]]&lt;=60,"51-60",IF(PatientData[[#This Row],[Age]]&lt;=70,"61-70",IF(PatientData[[#This Row],[Age]]&lt;=80,"71-80","80+"))))))</f>
        <v>71-80</v>
      </c>
    </row>
    <row r="5719" spans="1:13" x14ac:dyDescent="0.25">
      <c r="A5719" t="s">
        <v>5743</v>
      </c>
      <c r="B5719">
        <v>68</v>
      </c>
      <c r="C5719" t="s">
        <v>13</v>
      </c>
      <c r="D5719">
        <v>134</v>
      </c>
      <c r="E5719">
        <v>218.74438656690501</v>
      </c>
      <c r="F5719">
        <v>17.854764348716301</v>
      </c>
      <c r="G5719" t="s">
        <v>14</v>
      </c>
      <c r="H5719" t="s">
        <v>22</v>
      </c>
      <c r="I5719" t="s">
        <v>10051</v>
      </c>
      <c r="J5719">
        <v>2</v>
      </c>
      <c r="K5719">
        <v>1018.09</v>
      </c>
      <c r="L5719" t="s">
        <v>16</v>
      </c>
      <c r="M5719" t="str">
        <f>IF(PatientData[[#This Row],[Age]]&lt;=30,"18-30",IF(PatientData[[#This Row],[Age]]&lt;=40,"31-40",IF(PatientData[[#This Row],[Age]]&lt;=50,"41-50",IF(PatientData[[#This Row],[Age]]&lt;=60,"51-60",IF(PatientData[[#This Row],[Age]]&lt;=70,"61-70",IF(PatientData[[#This Row],[Age]]&lt;=80,"71-80","80+"))))))</f>
        <v>61-70</v>
      </c>
    </row>
    <row r="5720" spans="1:13" x14ac:dyDescent="0.25">
      <c r="A5720" t="s">
        <v>5744</v>
      </c>
      <c r="B5720">
        <v>56</v>
      </c>
      <c r="C5720" t="s">
        <v>25</v>
      </c>
      <c r="D5720">
        <v>136</v>
      </c>
      <c r="E5720">
        <v>249.003874204613</v>
      </c>
      <c r="F5720">
        <v>26.8246096463999</v>
      </c>
      <c r="G5720" t="s">
        <v>14</v>
      </c>
      <c r="H5720" t="s">
        <v>19</v>
      </c>
      <c r="I5720" t="s">
        <v>28</v>
      </c>
      <c r="J5720">
        <v>2</v>
      </c>
      <c r="K5720">
        <v>3655.09</v>
      </c>
      <c r="L5720" t="s">
        <v>16</v>
      </c>
      <c r="M5720" t="str">
        <f>IF(PatientData[[#This Row],[Age]]&lt;=30,"18-30",IF(PatientData[[#This Row],[Age]]&lt;=40,"31-40",IF(PatientData[[#This Row],[Age]]&lt;=50,"41-50",IF(PatientData[[#This Row],[Age]]&lt;=60,"51-60",IF(PatientData[[#This Row],[Age]]&lt;=70,"61-70",IF(PatientData[[#This Row],[Age]]&lt;=80,"71-80","80+"))))))</f>
        <v>51-60</v>
      </c>
    </row>
    <row r="5721" spans="1:13" x14ac:dyDescent="0.25">
      <c r="A5721" t="s">
        <v>5745</v>
      </c>
      <c r="B5721">
        <v>72</v>
      </c>
      <c r="C5721" t="s">
        <v>25</v>
      </c>
      <c r="D5721">
        <v>179</v>
      </c>
      <c r="E5721">
        <v>267.10872141562299</v>
      </c>
      <c r="F5721">
        <v>27.769254302023398</v>
      </c>
      <c r="G5721" t="s">
        <v>18</v>
      </c>
      <c r="H5721" t="s">
        <v>19</v>
      </c>
      <c r="I5721" t="s">
        <v>15</v>
      </c>
      <c r="J5721">
        <v>4</v>
      </c>
      <c r="K5721">
        <v>10551.35</v>
      </c>
      <c r="L5721" t="s">
        <v>16</v>
      </c>
      <c r="M5721" t="str">
        <f>IF(PatientData[[#This Row],[Age]]&lt;=30,"18-30",IF(PatientData[[#This Row],[Age]]&lt;=40,"31-40",IF(PatientData[[#This Row],[Age]]&lt;=50,"41-50",IF(PatientData[[#This Row],[Age]]&lt;=60,"51-60",IF(PatientData[[#This Row],[Age]]&lt;=70,"61-70",IF(PatientData[[#This Row],[Age]]&lt;=80,"71-80","80+"))))))</f>
        <v>71-80</v>
      </c>
    </row>
    <row r="5722" spans="1:13" x14ac:dyDescent="0.25">
      <c r="A5722" t="s">
        <v>5746</v>
      </c>
      <c r="B5722">
        <v>38</v>
      </c>
      <c r="C5722" t="s">
        <v>13</v>
      </c>
      <c r="D5722">
        <v>142</v>
      </c>
      <c r="E5722">
        <v>236.40567826740599</v>
      </c>
      <c r="F5722">
        <v>28.447559532827501</v>
      </c>
      <c r="G5722" t="s">
        <v>14</v>
      </c>
      <c r="H5722" t="s">
        <v>19</v>
      </c>
      <c r="I5722" t="s">
        <v>28</v>
      </c>
      <c r="J5722">
        <v>4</v>
      </c>
      <c r="K5722">
        <v>2740.96</v>
      </c>
      <c r="L5722" t="s">
        <v>43</v>
      </c>
      <c r="M5722" t="str">
        <f>IF(PatientData[[#This Row],[Age]]&lt;=30,"18-30",IF(PatientData[[#This Row],[Age]]&lt;=40,"31-40",IF(PatientData[[#This Row],[Age]]&lt;=50,"41-50",IF(PatientData[[#This Row],[Age]]&lt;=60,"51-60",IF(PatientData[[#This Row],[Age]]&lt;=70,"61-70",IF(PatientData[[#This Row],[Age]]&lt;=80,"71-80","80+"))))))</f>
        <v>31-40</v>
      </c>
    </row>
    <row r="5723" spans="1:13" x14ac:dyDescent="0.25">
      <c r="A5723" t="s">
        <v>5747</v>
      </c>
      <c r="B5723">
        <v>54</v>
      </c>
      <c r="C5723" t="s">
        <v>13</v>
      </c>
      <c r="D5723">
        <v>117</v>
      </c>
      <c r="E5723">
        <v>218.80136171431499</v>
      </c>
      <c r="F5723">
        <v>24.6063316770448</v>
      </c>
      <c r="G5723" t="s">
        <v>18</v>
      </c>
      <c r="H5723" t="s">
        <v>19</v>
      </c>
      <c r="I5723" t="s">
        <v>15</v>
      </c>
      <c r="J5723">
        <v>4</v>
      </c>
      <c r="K5723">
        <v>6400.79</v>
      </c>
      <c r="L5723" t="s">
        <v>16</v>
      </c>
      <c r="M5723" t="str">
        <f>IF(PatientData[[#This Row],[Age]]&lt;=30,"18-30",IF(PatientData[[#This Row],[Age]]&lt;=40,"31-40",IF(PatientData[[#This Row],[Age]]&lt;=50,"41-50",IF(PatientData[[#This Row],[Age]]&lt;=60,"51-60",IF(PatientData[[#This Row],[Age]]&lt;=70,"61-70",IF(PatientData[[#This Row],[Age]]&lt;=80,"71-80","80+"))))))</f>
        <v>51-60</v>
      </c>
    </row>
    <row r="5724" spans="1:13" x14ac:dyDescent="0.25">
      <c r="A5724" t="s">
        <v>5748</v>
      </c>
      <c r="B5724">
        <v>24</v>
      </c>
      <c r="C5724" t="s">
        <v>25</v>
      </c>
      <c r="D5724">
        <v>141</v>
      </c>
      <c r="E5724">
        <v>249.696082713767</v>
      </c>
      <c r="F5724">
        <v>16.739855196916999</v>
      </c>
      <c r="G5724" t="s">
        <v>14</v>
      </c>
      <c r="H5724" t="s">
        <v>22</v>
      </c>
      <c r="I5724" t="s">
        <v>10051</v>
      </c>
      <c r="J5724">
        <v>3</v>
      </c>
      <c r="K5724">
        <v>6024.74</v>
      </c>
      <c r="L5724" t="s">
        <v>16</v>
      </c>
      <c r="M5724" t="str">
        <f>IF(PatientData[[#This Row],[Age]]&lt;=30,"18-30",IF(PatientData[[#This Row],[Age]]&lt;=40,"31-40",IF(PatientData[[#This Row],[Age]]&lt;=50,"41-50",IF(PatientData[[#This Row],[Age]]&lt;=60,"51-60",IF(PatientData[[#This Row],[Age]]&lt;=70,"61-70",IF(PatientData[[#This Row],[Age]]&lt;=80,"71-80","80+"))))))</f>
        <v>18-30</v>
      </c>
    </row>
    <row r="5725" spans="1:13" x14ac:dyDescent="0.25">
      <c r="A5725" t="s">
        <v>5749</v>
      </c>
      <c r="B5725">
        <v>44</v>
      </c>
      <c r="C5725" t="s">
        <v>13</v>
      </c>
      <c r="D5725" t="s">
        <v>10051</v>
      </c>
      <c r="E5725">
        <v>296.49396870368003</v>
      </c>
      <c r="F5725">
        <v>26.504586882831699</v>
      </c>
      <c r="G5725" t="s">
        <v>36</v>
      </c>
      <c r="H5725" t="s">
        <v>22</v>
      </c>
      <c r="I5725" t="s">
        <v>26</v>
      </c>
      <c r="J5725">
        <v>6</v>
      </c>
      <c r="K5725">
        <v>17782.64</v>
      </c>
      <c r="L5725" t="s">
        <v>23</v>
      </c>
      <c r="M5725" t="str">
        <f>IF(PatientData[[#This Row],[Age]]&lt;=30,"18-30",IF(PatientData[[#This Row],[Age]]&lt;=40,"31-40",IF(PatientData[[#This Row],[Age]]&lt;=50,"41-50",IF(PatientData[[#This Row],[Age]]&lt;=60,"51-60",IF(PatientData[[#This Row],[Age]]&lt;=70,"61-70",IF(PatientData[[#This Row],[Age]]&lt;=80,"71-80","80+"))))))</f>
        <v>41-50</v>
      </c>
    </row>
    <row r="5726" spans="1:13" x14ac:dyDescent="0.25">
      <c r="A5726" t="s">
        <v>5750</v>
      </c>
      <c r="B5726">
        <v>61</v>
      </c>
      <c r="C5726" t="s">
        <v>13</v>
      </c>
      <c r="D5726">
        <v>123</v>
      </c>
      <c r="E5726">
        <v>227.45279743280801</v>
      </c>
      <c r="F5726">
        <v>28.070482626896101</v>
      </c>
      <c r="G5726" t="s">
        <v>14</v>
      </c>
      <c r="H5726" t="s">
        <v>19</v>
      </c>
      <c r="I5726" t="s">
        <v>28</v>
      </c>
      <c r="J5726">
        <v>2</v>
      </c>
      <c r="K5726">
        <v>1559.26</v>
      </c>
      <c r="L5726" t="s">
        <v>16</v>
      </c>
      <c r="M5726" t="str">
        <f>IF(PatientData[[#This Row],[Age]]&lt;=30,"18-30",IF(PatientData[[#This Row],[Age]]&lt;=40,"31-40",IF(PatientData[[#This Row],[Age]]&lt;=50,"41-50",IF(PatientData[[#This Row],[Age]]&lt;=60,"51-60",IF(PatientData[[#This Row],[Age]]&lt;=70,"61-70",IF(PatientData[[#This Row],[Age]]&lt;=80,"71-80","80+"))))))</f>
        <v>61-70</v>
      </c>
    </row>
    <row r="5727" spans="1:13" x14ac:dyDescent="0.25">
      <c r="A5727" t="s">
        <v>5751</v>
      </c>
      <c r="B5727">
        <v>67</v>
      </c>
      <c r="C5727" t="s">
        <v>25</v>
      </c>
      <c r="D5727">
        <v>126</v>
      </c>
      <c r="E5727">
        <v>159.50823873393901</v>
      </c>
      <c r="F5727">
        <v>27.2313352384651</v>
      </c>
      <c r="G5727" t="s">
        <v>14</v>
      </c>
      <c r="H5727" t="s">
        <v>22</v>
      </c>
      <c r="I5727" t="s">
        <v>26</v>
      </c>
      <c r="J5727">
        <v>1</v>
      </c>
      <c r="K5727">
        <v>15493.79</v>
      </c>
      <c r="L5727" t="s">
        <v>16</v>
      </c>
      <c r="M5727" t="str">
        <f>IF(PatientData[[#This Row],[Age]]&lt;=30,"18-30",IF(PatientData[[#This Row],[Age]]&lt;=40,"31-40",IF(PatientData[[#This Row],[Age]]&lt;=50,"41-50",IF(PatientData[[#This Row],[Age]]&lt;=60,"51-60",IF(PatientData[[#This Row],[Age]]&lt;=70,"61-70",IF(PatientData[[#This Row],[Age]]&lt;=80,"71-80","80+"))))))</f>
        <v>61-70</v>
      </c>
    </row>
    <row r="5728" spans="1:13" x14ac:dyDescent="0.25">
      <c r="A5728" t="s">
        <v>5752</v>
      </c>
      <c r="B5728">
        <v>54</v>
      </c>
      <c r="C5728" t="s">
        <v>25</v>
      </c>
      <c r="D5728">
        <v>112</v>
      </c>
      <c r="E5728">
        <v>221.93967221469299</v>
      </c>
      <c r="F5728">
        <v>24.575479591199802</v>
      </c>
      <c r="G5728" t="s">
        <v>18</v>
      </c>
      <c r="H5728" t="s">
        <v>19</v>
      </c>
      <c r="I5728" t="s">
        <v>28</v>
      </c>
      <c r="J5728">
        <v>5</v>
      </c>
      <c r="K5728">
        <v>4211.3500000000004</v>
      </c>
      <c r="L5728" t="s">
        <v>23</v>
      </c>
      <c r="M5728" t="str">
        <f>IF(PatientData[[#This Row],[Age]]&lt;=30,"18-30",IF(PatientData[[#This Row],[Age]]&lt;=40,"31-40",IF(PatientData[[#This Row],[Age]]&lt;=50,"41-50",IF(PatientData[[#This Row],[Age]]&lt;=60,"51-60",IF(PatientData[[#This Row],[Age]]&lt;=70,"61-70",IF(PatientData[[#This Row],[Age]]&lt;=80,"71-80","80+"))))))</f>
        <v>51-60</v>
      </c>
    </row>
    <row r="5729" spans="1:13" x14ac:dyDescent="0.25">
      <c r="A5729" t="s">
        <v>5753</v>
      </c>
      <c r="B5729">
        <v>83</v>
      </c>
      <c r="C5729" t="s">
        <v>25</v>
      </c>
      <c r="D5729">
        <v>147</v>
      </c>
      <c r="E5729">
        <v>127.02437441153501</v>
      </c>
      <c r="F5729">
        <v>28.343803409968999</v>
      </c>
      <c r="G5729" t="s">
        <v>18</v>
      </c>
      <c r="H5729" t="s">
        <v>22</v>
      </c>
      <c r="I5729" t="s">
        <v>15</v>
      </c>
      <c r="J5729">
        <v>0</v>
      </c>
      <c r="K5729">
        <v>10239.39</v>
      </c>
      <c r="L5729" t="s">
        <v>16</v>
      </c>
      <c r="M5729" t="str">
        <f>IF(PatientData[[#This Row],[Age]]&lt;=30,"18-30",IF(PatientData[[#This Row],[Age]]&lt;=40,"31-40",IF(PatientData[[#This Row],[Age]]&lt;=50,"41-50",IF(PatientData[[#This Row],[Age]]&lt;=60,"51-60",IF(PatientData[[#This Row],[Age]]&lt;=70,"61-70",IF(PatientData[[#This Row],[Age]]&lt;=80,"71-80","80+"))))))</f>
        <v>80+</v>
      </c>
    </row>
    <row r="5730" spans="1:13" x14ac:dyDescent="0.25">
      <c r="A5730" t="s">
        <v>5754</v>
      </c>
      <c r="B5730">
        <v>50</v>
      </c>
      <c r="C5730" t="s">
        <v>13</v>
      </c>
      <c r="D5730">
        <v>90</v>
      </c>
      <c r="E5730">
        <v>213.641594431545</v>
      </c>
      <c r="F5730">
        <v>26.3775197314595</v>
      </c>
      <c r="G5730" t="s">
        <v>14</v>
      </c>
      <c r="H5730" t="s">
        <v>19</v>
      </c>
      <c r="I5730" t="s">
        <v>15</v>
      </c>
      <c r="J5730">
        <v>5</v>
      </c>
      <c r="K5730">
        <v>9423.01</v>
      </c>
      <c r="L5730" t="s">
        <v>20</v>
      </c>
      <c r="M5730" t="str">
        <f>IF(PatientData[[#This Row],[Age]]&lt;=30,"18-30",IF(PatientData[[#This Row],[Age]]&lt;=40,"31-40",IF(PatientData[[#This Row],[Age]]&lt;=50,"41-50",IF(PatientData[[#This Row],[Age]]&lt;=60,"51-60",IF(PatientData[[#This Row],[Age]]&lt;=70,"61-70",IF(PatientData[[#This Row],[Age]]&lt;=80,"71-80","80+"))))))</f>
        <v>41-50</v>
      </c>
    </row>
    <row r="5731" spans="1:13" x14ac:dyDescent="0.25">
      <c r="A5731" t="s">
        <v>5755</v>
      </c>
      <c r="B5731">
        <v>53</v>
      </c>
      <c r="C5731" t="s">
        <v>13</v>
      </c>
      <c r="D5731">
        <v>136</v>
      </c>
      <c r="E5731">
        <v>271.920272400008</v>
      </c>
      <c r="F5731">
        <v>29.606019449983101</v>
      </c>
      <c r="G5731" t="s">
        <v>14</v>
      </c>
      <c r="H5731" t="s">
        <v>19</v>
      </c>
      <c r="I5731" t="s">
        <v>15</v>
      </c>
      <c r="J5731">
        <v>1</v>
      </c>
      <c r="K5731">
        <v>7889.98</v>
      </c>
      <c r="L5731" t="s">
        <v>23</v>
      </c>
      <c r="M5731" t="str">
        <f>IF(PatientData[[#This Row],[Age]]&lt;=30,"18-30",IF(PatientData[[#This Row],[Age]]&lt;=40,"31-40",IF(PatientData[[#This Row],[Age]]&lt;=50,"41-50",IF(PatientData[[#This Row],[Age]]&lt;=60,"51-60",IF(PatientData[[#This Row],[Age]]&lt;=70,"61-70",IF(PatientData[[#This Row],[Age]]&lt;=80,"71-80","80+"))))))</f>
        <v>51-60</v>
      </c>
    </row>
    <row r="5732" spans="1:13" x14ac:dyDescent="0.25">
      <c r="A5732" t="s">
        <v>5756</v>
      </c>
      <c r="B5732">
        <v>37</v>
      </c>
      <c r="C5732" t="s">
        <v>25</v>
      </c>
      <c r="D5732">
        <v>129</v>
      </c>
      <c r="E5732">
        <v>171.86826787108501</v>
      </c>
      <c r="F5732">
        <v>28.116093660342099</v>
      </c>
      <c r="G5732" t="s">
        <v>14</v>
      </c>
      <c r="H5732" t="s">
        <v>19</v>
      </c>
      <c r="I5732" t="s">
        <v>28</v>
      </c>
      <c r="J5732">
        <v>5</v>
      </c>
      <c r="K5732">
        <v>9340.68</v>
      </c>
      <c r="L5732" t="s">
        <v>16</v>
      </c>
      <c r="M5732" t="str">
        <f>IF(PatientData[[#This Row],[Age]]&lt;=30,"18-30",IF(PatientData[[#This Row],[Age]]&lt;=40,"31-40",IF(PatientData[[#This Row],[Age]]&lt;=50,"41-50",IF(PatientData[[#This Row],[Age]]&lt;=60,"51-60",IF(PatientData[[#This Row],[Age]]&lt;=70,"61-70",IF(PatientData[[#This Row],[Age]]&lt;=80,"71-80","80+"))))))</f>
        <v>31-40</v>
      </c>
    </row>
    <row r="5733" spans="1:13" x14ac:dyDescent="0.25">
      <c r="A5733" t="s">
        <v>5757</v>
      </c>
      <c r="B5733">
        <v>54</v>
      </c>
      <c r="C5733" t="s">
        <v>25</v>
      </c>
      <c r="D5733">
        <v>118</v>
      </c>
      <c r="E5733">
        <v>269.66650167269302</v>
      </c>
      <c r="F5733">
        <v>22.046994247753101</v>
      </c>
      <c r="G5733" t="s">
        <v>36</v>
      </c>
      <c r="H5733" t="s">
        <v>19</v>
      </c>
      <c r="I5733" t="s">
        <v>15</v>
      </c>
      <c r="J5733">
        <v>5</v>
      </c>
      <c r="K5733">
        <v>12025.37</v>
      </c>
      <c r="L5733" t="s">
        <v>23</v>
      </c>
      <c r="M5733" t="str">
        <f>IF(PatientData[[#This Row],[Age]]&lt;=30,"18-30",IF(PatientData[[#This Row],[Age]]&lt;=40,"31-40",IF(PatientData[[#This Row],[Age]]&lt;=50,"41-50",IF(PatientData[[#This Row],[Age]]&lt;=60,"51-60",IF(PatientData[[#This Row],[Age]]&lt;=70,"61-70",IF(PatientData[[#This Row],[Age]]&lt;=80,"71-80","80+"))))))</f>
        <v>51-60</v>
      </c>
    </row>
    <row r="5734" spans="1:13" x14ac:dyDescent="0.25">
      <c r="A5734" t="s">
        <v>5758</v>
      </c>
      <c r="B5734">
        <v>50</v>
      </c>
      <c r="C5734" t="s">
        <v>25</v>
      </c>
      <c r="D5734">
        <v>106</v>
      </c>
      <c r="E5734">
        <v>250.70055608802801</v>
      </c>
      <c r="F5734">
        <v>31.747793773911301</v>
      </c>
      <c r="G5734" t="s">
        <v>36</v>
      </c>
      <c r="H5734" t="s">
        <v>19</v>
      </c>
      <c r="I5734" t="s">
        <v>26</v>
      </c>
      <c r="J5734">
        <v>7</v>
      </c>
      <c r="K5734">
        <v>17027.3</v>
      </c>
      <c r="L5734" t="s">
        <v>16</v>
      </c>
      <c r="M5734" t="str">
        <f>IF(PatientData[[#This Row],[Age]]&lt;=30,"18-30",IF(PatientData[[#This Row],[Age]]&lt;=40,"31-40",IF(PatientData[[#This Row],[Age]]&lt;=50,"41-50",IF(PatientData[[#This Row],[Age]]&lt;=60,"51-60",IF(PatientData[[#This Row],[Age]]&lt;=70,"61-70",IF(PatientData[[#This Row],[Age]]&lt;=80,"71-80","80+"))))))</f>
        <v>41-50</v>
      </c>
    </row>
    <row r="5735" spans="1:13" x14ac:dyDescent="0.25">
      <c r="A5735" t="s">
        <v>5759</v>
      </c>
      <c r="B5735">
        <v>62</v>
      </c>
      <c r="C5735" t="s">
        <v>13</v>
      </c>
      <c r="D5735">
        <v>123</v>
      </c>
      <c r="E5735">
        <v>198.735282541538</v>
      </c>
      <c r="F5735">
        <v>25.249969846979202</v>
      </c>
      <c r="G5735" t="s">
        <v>36</v>
      </c>
      <c r="H5735" t="s">
        <v>19</v>
      </c>
      <c r="I5735" t="s">
        <v>15</v>
      </c>
      <c r="J5735">
        <v>5</v>
      </c>
      <c r="K5735">
        <v>10787.25</v>
      </c>
      <c r="L5735" t="s">
        <v>16</v>
      </c>
      <c r="M5735" t="str">
        <f>IF(PatientData[[#This Row],[Age]]&lt;=30,"18-30",IF(PatientData[[#This Row],[Age]]&lt;=40,"31-40",IF(PatientData[[#This Row],[Age]]&lt;=50,"41-50",IF(PatientData[[#This Row],[Age]]&lt;=60,"51-60",IF(PatientData[[#This Row],[Age]]&lt;=70,"61-70",IF(PatientData[[#This Row],[Age]]&lt;=80,"71-80","80+"))))))</f>
        <v>61-70</v>
      </c>
    </row>
    <row r="5736" spans="1:13" x14ac:dyDescent="0.25">
      <c r="A5736" t="s">
        <v>5760</v>
      </c>
      <c r="B5736">
        <v>51</v>
      </c>
      <c r="C5736" t="s">
        <v>25</v>
      </c>
      <c r="D5736">
        <v>141</v>
      </c>
      <c r="E5736">
        <v>225.98675643698701</v>
      </c>
      <c r="F5736">
        <v>27.452846323588201</v>
      </c>
      <c r="G5736" t="s">
        <v>14</v>
      </c>
      <c r="H5736" t="s">
        <v>19</v>
      </c>
      <c r="I5736" t="s">
        <v>28</v>
      </c>
      <c r="J5736">
        <v>2</v>
      </c>
      <c r="K5736">
        <v>3164.98</v>
      </c>
      <c r="L5736" t="s">
        <v>16</v>
      </c>
      <c r="M5736" t="str">
        <f>IF(PatientData[[#This Row],[Age]]&lt;=30,"18-30",IF(PatientData[[#This Row],[Age]]&lt;=40,"31-40",IF(PatientData[[#This Row],[Age]]&lt;=50,"41-50",IF(PatientData[[#This Row],[Age]]&lt;=60,"51-60",IF(PatientData[[#This Row],[Age]]&lt;=70,"61-70",IF(PatientData[[#This Row],[Age]]&lt;=80,"71-80","80+"))))))</f>
        <v>51-60</v>
      </c>
    </row>
    <row r="5737" spans="1:13" x14ac:dyDescent="0.25">
      <c r="A5737" t="s">
        <v>5761</v>
      </c>
      <c r="B5737">
        <v>60</v>
      </c>
      <c r="C5737" t="s">
        <v>13</v>
      </c>
      <c r="D5737">
        <v>162</v>
      </c>
      <c r="E5737">
        <v>179.851569211016</v>
      </c>
      <c r="F5737">
        <v>24.375751740754001</v>
      </c>
      <c r="G5737" t="s">
        <v>18</v>
      </c>
      <c r="H5737" t="s">
        <v>19</v>
      </c>
      <c r="I5737" t="s">
        <v>15</v>
      </c>
      <c r="J5737">
        <v>5</v>
      </c>
      <c r="K5737">
        <v>14335.55</v>
      </c>
      <c r="L5737" t="s">
        <v>16</v>
      </c>
      <c r="M5737" t="str">
        <f>IF(PatientData[[#This Row],[Age]]&lt;=30,"18-30",IF(PatientData[[#This Row],[Age]]&lt;=40,"31-40",IF(PatientData[[#This Row],[Age]]&lt;=50,"41-50",IF(PatientData[[#This Row],[Age]]&lt;=60,"51-60",IF(PatientData[[#This Row],[Age]]&lt;=70,"61-70",IF(PatientData[[#This Row],[Age]]&lt;=80,"71-80","80+"))))))</f>
        <v>51-60</v>
      </c>
    </row>
    <row r="5738" spans="1:13" x14ac:dyDescent="0.25">
      <c r="A5738" t="s">
        <v>5762</v>
      </c>
      <c r="B5738">
        <v>82</v>
      </c>
      <c r="C5738" t="s">
        <v>25</v>
      </c>
      <c r="D5738">
        <v>106</v>
      </c>
      <c r="E5738">
        <v>263.60427875152698</v>
      </c>
      <c r="F5738">
        <v>35.901173252772203</v>
      </c>
      <c r="G5738" t="s">
        <v>14</v>
      </c>
      <c r="H5738" t="s">
        <v>19</v>
      </c>
      <c r="I5738" t="s">
        <v>15</v>
      </c>
      <c r="J5738">
        <v>5</v>
      </c>
      <c r="K5738">
        <v>6140.91</v>
      </c>
      <c r="L5738" t="s">
        <v>16</v>
      </c>
      <c r="M5738" t="str">
        <f>IF(PatientData[[#This Row],[Age]]&lt;=30,"18-30",IF(PatientData[[#This Row],[Age]]&lt;=40,"31-40",IF(PatientData[[#This Row],[Age]]&lt;=50,"41-50",IF(PatientData[[#This Row],[Age]]&lt;=60,"51-60",IF(PatientData[[#This Row],[Age]]&lt;=70,"61-70",IF(PatientData[[#This Row],[Age]]&lt;=80,"71-80","80+"))))))</f>
        <v>80+</v>
      </c>
    </row>
    <row r="5739" spans="1:13" x14ac:dyDescent="0.25">
      <c r="A5739" t="s">
        <v>5763</v>
      </c>
      <c r="B5739">
        <v>53</v>
      </c>
      <c r="C5739" t="s">
        <v>25</v>
      </c>
      <c r="D5739">
        <v>153</v>
      </c>
      <c r="E5739">
        <v>260.93705466464598</v>
      </c>
      <c r="F5739">
        <v>25.1484187099446</v>
      </c>
      <c r="G5739" t="s">
        <v>36</v>
      </c>
      <c r="H5739" t="s">
        <v>22</v>
      </c>
      <c r="I5739" t="s">
        <v>26</v>
      </c>
      <c r="J5739">
        <v>7</v>
      </c>
      <c r="K5739">
        <v>17065.45</v>
      </c>
      <c r="L5739" t="s">
        <v>16</v>
      </c>
      <c r="M5739" t="str">
        <f>IF(PatientData[[#This Row],[Age]]&lt;=30,"18-30",IF(PatientData[[#This Row],[Age]]&lt;=40,"31-40",IF(PatientData[[#This Row],[Age]]&lt;=50,"41-50",IF(PatientData[[#This Row],[Age]]&lt;=60,"51-60",IF(PatientData[[#This Row],[Age]]&lt;=70,"61-70",IF(PatientData[[#This Row],[Age]]&lt;=80,"71-80","80+"))))))</f>
        <v>51-60</v>
      </c>
    </row>
    <row r="5740" spans="1:13" x14ac:dyDescent="0.25">
      <c r="A5740" t="s">
        <v>5764</v>
      </c>
      <c r="B5740">
        <v>48</v>
      </c>
      <c r="C5740" t="s">
        <v>13</v>
      </c>
      <c r="D5740">
        <v>154</v>
      </c>
      <c r="E5740">
        <v>242.484113601319</v>
      </c>
      <c r="F5740">
        <v>23.660828319758199</v>
      </c>
      <c r="G5740" t="s">
        <v>14</v>
      </c>
      <c r="H5740" t="s">
        <v>22</v>
      </c>
      <c r="I5740" t="s">
        <v>15</v>
      </c>
      <c r="J5740">
        <v>1</v>
      </c>
      <c r="K5740">
        <v>10264.99</v>
      </c>
      <c r="L5740" t="s">
        <v>16</v>
      </c>
      <c r="M5740" t="str">
        <f>IF(PatientData[[#This Row],[Age]]&lt;=30,"18-30",IF(PatientData[[#This Row],[Age]]&lt;=40,"31-40",IF(PatientData[[#This Row],[Age]]&lt;=50,"41-50",IF(PatientData[[#This Row],[Age]]&lt;=60,"51-60",IF(PatientData[[#This Row],[Age]]&lt;=70,"61-70",IF(PatientData[[#This Row],[Age]]&lt;=80,"71-80","80+"))))))</f>
        <v>41-50</v>
      </c>
    </row>
    <row r="5741" spans="1:13" x14ac:dyDescent="0.25">
      <c r="A5741" t="s">
        <v>5765</v>
      </c>
      <c r="B5741">
        <v>56</v>
      </c>
      <c r="C5741" t="s">
        <v>13</v>
      </c>
      <c r="D5741">
        <v>98</v>
      </c>
      <c r="E5741">
        <v>272.48249375131201</v>
      </c>
      <c r="F5741">
        <v>29.152567397643999</v>
      </c>
      <c r="G5741" t="s">
        <v>14</v>
      </c>
      <c r="H5741" t="s">
        <v>19</v>
      </c>
      <c r="I5741" t="s">
        <v>28</v>
      </c>
      <c r="J5741">
        <v>0</v>
      </c>
      <c r="K5741">
        <v>5254.58</v>
      </c>
      <c r="L5741" t="s">
        <v>16</v>
      </c>
      <c r="M5741" t="str">
        <f>IF(PatientData[[#This Row],[Age]]&lt;=30,"18-30",IF(PatientData[[#This Row],[Age]]&lt;=40,"31-40",IF(PatientData[[#This Row],[Age]]&lt;=50,"41-50",IF(PatientData[[#This Row],[Age]]&lt;=60,"51-60",IF(PatientData[[#This Row],[Age]]&lt;=70,"61-70",IF(PatientData[[#This Row],[Age]]&lt;=80,"71-80","80+"))))))</f>
        <v>51-60</v>
      </c>
    </row>
    <row r="5742" spans="1:13" x14ac:dyDescent="0.25">
      <c r="A5742" t="s">
        <v>5766</v>
      </c>
      <c r="B5742">
        <v>48</v>
      </c>
      <c r="C5742" t="s">
        <v>25</v>
      </c>
      <c r="D5742">
        <v>117</v>
      </c>
      <c r="E5742">
        <v>157.08868668162</v>
      </c>
      <c r="F5742">
        <v>31.093344590648201</v>
      </c>
      <c r="G5742" t="s">
        <v>18</v>
      </c>
      <c r="H5742" t="s">
        <v>22</v>
      </c>
      <c r="I5742" t="s">
        <v>28</v>
      </c>
      <c r="J5742">
        <v>1</v>
      </c>
      <c r="K5742" t="s">
        <v>10051</v>
      </c>
      <c r="L5742" t="s">
        <v>16</v>
      </c>
      <c r="M5742" t="str">
        <f>IF(PatientData[[#This Row],[Age]]&lt;=30,"18-30",IF(PatientData[[#This Row],[Age]]&lt;=40,"31-40",IF(PatientData[[#This Row],[Age]]&lt;=50,"41-50",IF(PatientData[[#This Row],[Age]]&lt;=60,"51-60",IF(PatientData[[#This Row],[Age]]&lt;=70,"61-70",IF(PatientData[[#This Row],[Age]]&lt;=80,"71-80","80+"))))))</f>
        <v>41-50</v>
      </c>
    </row>
    <row r="5743" spans="1:13" x14ac:dyDescent="0.25">
      <c r="A5743" t="s">
        <v>5767</v>
      </c>
      <c r="B5743">
        <v>54</v>
      </c>
      <c r="C5743" t="s">
        <v>25</v>
      </c>
      <c r="D5743">
        <v>129</v>
      </c>
      <c r="E5743">
        <v>223.073311000264</v>
      </c>
      <c r="F5743">
        <v>23.2335452501624</v>
      </c>
      <c r="G5743" t="s">
        <v>14</v>
      </c>
      <c r="H5743" t="s">
        <v>19</v>
      </c>
      <c r="I5743" t="s">
        <v>28</v>
      </c>
      <c r="J5743">
        <v>7</v>
      </c>
      <c r="K5743">
        <v>6135.34</v>
      </c>
      <c r="L5743" t="s">
        <v>10051</v>
      </c>
      <c r="M5743" t="str">
        <f>IF(PatientData[[#This Row],[Age]]&lt;=30,"18-30",IF(PatientData[[#This Row],[Age]]&lt;=40,"31-40",IF(PatientData[[#This Row],[Age]]&lt;=50,"41-50",IF(PatientData[[#This Row],[Age]]&lt;=60,"51-60",IF(PatientData[[#This Row],[Age]]&lt;=70,"61-70",IF(PatientData[[#This Row],[Age]]&lt;=80,"71-80","80+"))))))</f>
        <v>51-60</v>
      </c>
    </row>
    <row r="5744" spans="1:13" x14ac:dyDescent="0.25">
      <c r="A5744" t="s">
        <v>5768</v>
      </c>
      <c r="B5744">
        <v>76</v>
      </c>
      <c r="C5744" t="s">
        <v>13</v>
      </c>
      <c r="D5744" t="s">
        <v>10051</v>
      </c>
      <c r="E5744">
        <v>235.77256575083101</v>
      </c>
      <c r="F5744">
        <v>25.513925617323999</v>
      </c>
      <c r="G5744" t="s">
        <v>14</v>
      </c>
      <c r="H5744" t="s">
        <v>19</v>
      </c>
      <c r="I5744" t="s">
        <v>15</v>
      </c>
      <c r="J5744">
        <v>2</v>
      </c>
      <c r="K5744" t="s">
        <v>10051</v>
      </c>
      <c r="L5744" t="s">
        <v>16</v>
      </c>
      <c r="M5744" t="str">
        <f>IF(PatientData[[#This Row],[Age]]&lt;=30,"18-30",IF(PatientData[[#This Row],[Age]]&lt;=40,"31-40",IF(PatientData[[#This Row],[Age]]&lt;=50,"41-50",IF(PatientData[[#This Row],[Age]]&lt;=60,"51-60",IF(PatientData[[#This Row],[Age]]&lt;=70,"61-70",IF(PatientData[[#This Row],[Age]]&lt;=80,"71-80","80+"))))))</f>
        <v>71-80</v>
      </c>
    </row>
    <row r="5745" spans="1:13" x14ac:dyDescent="0.25">
      <c r="A5745" t="s">
        <v>5769</v>
      </c>
      <c r="B5745">
        <v>32</v>
      </c>
      <c r="C5745" t="s">
        <v>13</v>
      </c>
      <c r="D5745">
        <v>117</v>
      </c>
      <c r="E5745">
        <v>272.08718942476798</v>
      </c>
      <c r="F5745">
        <v>30.845492827356001</v>
      </c>
      <c r="G5745" t="s">
        <v>36</v>
      </c>
      <c r="H5745" t="s">
        <v>19</v>
      </c>
      <c r="I5745" t="s">
        <v>26</v>
      </c>
      <c r="J5745">
        <v>5</v>
      </c>
      <c r="K5745">
        <v>11265.96</v>
      </c>
      <c r="L5745" t="s">
        <v>10051</v>
      </c>
      <c r="M5745" t="str">
        <f>IF(PatientData[[#This Row],[Age]]&lt;=30,"18-30",IF(PatientData[[#This Row],[Age]]&lt;=40,"31-40",IF(PatientData[[#This Row],[Age]]&lt;=50,"41-50",IF(PatientData[[#This Row],[Age]]&lt;=60,"51-60",IF(PatientData[[#This Row],[Age]]&lt;=70,"61-70",IF(PatientData[[#This Row],[Age]]&lt;=80,"71-80","80+"))))))</f>
        <v>31-40</v>
      </c>
    </row>
    <row r="5746" spans="1:13" x14ac:dyDescent="0.25">
      <c r="A5746" t="s">
        <v>5770</v>
      </c>
      <c r="B5746">
        <v>67</v>
      </c>
      <c r="C5746" t="s">
        <v>25</v>
      </c>
      <c r="D5746">
        <v>125</v>
      </c>
      <c r="E5746">
        <v>187.53898574910801</v>
      </c>
      <c r="F5746">
        <v>36.247577880210599</v>
      </c>
      <c r="G5746" t="s">
        <v>18</v>
      </c>
      <c r="H5746" t="s">
        <v>22</v>
      </c>
      <c r="I5746" t="s">
        <v>26</v>
      </c>
      <c r="J5746">
        <v>2</v>
      </c>
      <c r="K5746">
        <v>20655.91</v>
      </c>
      <c r="L5746" t="s">
        <v>16</v>
      </c>
      <c r="M5746" t="str">
        <f>IF(PatientData[[#This Row],[Age]]&lt;=30,"18-30",IF(PatientData[[#This Row],[Age]]&lt;=40,"31-40",IF(PatientData[[#This Row],[Age]]&lt;=50,"41-50",IF(PatientData[[#This Row],[Age]]&lt;=60,"51-60",IF(PatientData[[#This Row],[Age]]&lt;=70,"61-70",IF(PatientData[[#This Row],[Age]]&lt;=80,"71-80","80+"))))))</f>
        <v>61-70</v>
      </c>
    </row>
    <row r="5747" spans="1:13" x14ac:dyDescent="0.25">
      <c r="A5747" t="s">
        <v>5771</v>
      </c>
      <c r="B5747">
        <v>51</v>
      </c>
      <c r="C5747" t="s">
        <v>13</v>
      </c>
      <c r="D5747">
        <v>149</v>
      </c>
      <c r="E5747">
        <v>201.647776938899</v>
      </c>
      <c r="F5747">
        <v>28.4174126652971</v>
      </c>
      <c r="G5747" t="s">
        <v>18</v>
      </c>
      <c r="H5747" t="s">
        <v>19</v>
      </c>
      <c r="I5747" t="s">
        <v>28</v>
      </c>
      <c r="J5747">
        <v>6</v>
      </c>
      <c r="K5747">
        <v>7004.98</v>
      </c>
      <c r="L5747" t="s">
        <v>16</v>
      </c>
      <c r="M5747" t="str">
        <f>IF(PatientData[[#This Row],[Age]]&lt;=30,"18-30",IF(PatientData[[#This Row],[Age]]&lt;=40,"31-40",IF(PatientData[[#This Row],[Age]]&lt;=50,"41-50",IF(PatientData[[#This Row],[Age]]&lt;=60,"51-60",IF(PatientData[[#This Row],[Age]]&lt;=70,"61-70",IF(PatientData[[#This Row],[Age]]&lt;=80,"71-80","80+"))))))</f>
        <v>51-60</v>
      </c>
    </row>
    <row r="5748" spans="1:13" x14ac:dyDescent="0.25">
      <c r="A5748" t="s">
        <v>5772</v>
      </c>
      <c r="B5748">
        <v>39</v>
      </c>
      <c r="C5748" t="s">
        <v>25</v>
      </c>
      <c r="D5748">
        <v>126</v>
      </c>
      <c r="E5748">
        <v>177.90113227475601</v>
      </c>
      <c r="F5748">
        <v>22.324770339093099</v>
      </c>
      <c r="G5748" t="s">
        <v>14</v>
      </c>
      <c r="H5748" t="s">
        <v>22</v>
      </c>
      <c r="I5748" t="s">
        <v>15</v>
      </c>
      <c r="J5748">
        <v>2</v>
      </c>
      <c r="K5748">
        <v>6342.41</v>
      </c>
      <c r="L5748" t="s">
        <v>16</v>
      </c>
      <c r="M5748" t="str">
        <f>IF(PatientData[[#This Row],[Age]]&lt;=30,"18-30",IF(PatientData[[#This Row],[Age]]&lt;=40,"31-40",IF(PatientData[[#This Row],[Age]]&lt;=50,"41-50",IF(PatientData[[#This Row],[Age]]&lt;=60,"51-60",IF(PatientData[[#This Row],[Age]]&lt;=70,"61-70",IF(PatientData[[#This Row],[Age]]&lt;=80,"71-80","80+"))))))</f>
        <v>31-40</v>
      </c>
    </row>
    <row r="5749" spans="1:13" x14ac:dyDescent="0.25">
      <c r="A5749" t="s">
        <v>5773</v>
      </c>
      <c r="B5749">
        <v>56</v>
      </c>
      <c r="C5749" t="s">
        <v>25</v>
      </c>
      <c r="D5749">
        <v>125</v>
      </c>
      <c r="E5749">
        <v>263.57731192888099</v>
      </c>
      <c r="F5749">
        <v>35.781197901484603</v>
      </c>
      <c r="G5749" t="s">
        <v>14</v>
      </c>
      <c r="H5749" t="s">
        <v>22</v>
      </c>
      <c r="I5749" t="s">
        <v>15</v>
      </c>
      <c r="J5749">
        <v>5</v>
      </c>
      <c r="K5749">
        <v>10708.38</v>
      </c>
      <c r="L5749" t="s">
        <v>16</v>
      </c>
      <c r="M5749" t="str">
        <f>IF(PatientData[[#This Row],[Age]]&lt;=30,"18-30",IF(PatientData[[#This Row],[Age]]&lt;=40,"31-40",IF(PatientData[[#This Row],[Age]]&lt;=50,"41-50",IF(PatientData[[#This Row],[Age]]&lt;=60,"51-60",IF(PatientData[[#This Row],[Age]]&lt;=70,"61-70",IF(PatientData[[#This Row],[Age]]&lt;=80,"71-80","80+"))))))</f>
        <v>51-60</v>
      </c>
    </row>
    <row r="5750" spans="1:13" x14ac:dyDescent="0.25">
      <c r="A5750" t="s">
        <v>5774</v>
      </c>
      <c r="B5750">
        <v>54</v>
      </c>
      <c r="C5750" t="s">
        <v>13</v>
      </c>
      <c r="D5750">
        <v>122</v>
      </c>
      <c r="E5750">
        <v>280.49993070035401</v>
      </c>
      <c r="F5750">
        <v>32.143568433155103</v>
      </c>
      <c r="G5750" t="s">
        <v>36</v>
      </c>
      <c r="H5750" t="s">
        <v>22</v>
      </c>
      <c r="I5750" t="s">
        <v>26</v>
      </c>
      <c r="J5750">
        <v>6</v>
      </c>
      <c r="K5750">
        <v>25865.06</v>
      </c>
      <c r="L5750" t="s">
        <v>16</v>
      </c>
      <c r="M5750" t="str">
        <f>IF(PatientData[[#This Row],[Age]]&lt;=30,"18-30",IF(PatientData[[#This Row],[Age]]&lt;=40,"31-40",IF(PatientData[[#This Row],[Age]]&lt;=50,"41-50",IF(PatientData[[#This Row],[Age]]&lt;=60,"51-60",IF(PatientData[[#This Row],[Age]]&lt;=70,"61-70",IF(PatientData[[#This Row],[Age]]&lt;=80,"71-80","80+"))))))</f>
        <v>51-60</v>
      </c>
    </row>
    <row r="5751" spans="1:13" x14ac:dyDescent="0.25">
      <c r="A5751" t="s">
        <v>5775</v>
      </c>
      <c r="B5751">
        <v>61</v>
      </c>
      <c r="C5751" t="s">
        <v>25</v>
      </c>
      <c r="D5751">
        <v>98</v>
      </c>
      <c r="E5751">
        <v>240.80009122700699</v>
      </c>
      <c r="F5751">
        <v>26.0649412874067</v>
      </c>
      <c r="G5751" t="s">
        <v>36</v>
      </c>
      <c r="H5751" t="s">
        <v>19</v>
      </c>
      <c r="I5751" t="s">
        <v>15</v>
      </c>
      <c r="J5751">
        <v>4</v>
      </c>
      <c r="K5751">
        <v>11583.64</v>
      </c>
      <c r="L5751" t="s">
        <v>16</v>
      </c>
      <c r="M5751" t="str">
        <f>IF(PatientData[[#This Row],[Age]]&lt;=30,"18-30",IF(PatientData[[#This Row],[Age]]&lt;=40,"31-40",IF(PatientData[[#This Row],[Age]]&lt;=50,"41-50",IF(PatientData[[#This Row],[Age]]&lt;=60,"51-60",IF(PatientData[[#This Row],[Age]]&lt;=70,"61-70",IF(PatientData[[#This Row],[Age]]&lt;=80,"71-80","80+"))))))</f>
        <v>61-70</v>
      </c>
    </row>
    <row r="5752" spans="1:13" x14ac:dyDescent="0.25">
      <c r="A5752" t="s">
        <v>5776</v>
      </c>
      <c r="B5752">
        <v>66</v>
      </c>
      <c r="C5752" t="s">
        <v>13</v>
      </c>
      <c r="D5752">
        <v>159</v>
      </c>
      <c r="E5752">
        <v>252.85633292400999</v>
      </c>
      <c r="F5752">
        <v>32.433349494215101</v>
      </c>
      <c r="G5752" t="s">
        <v>18</v>
      </c>
      <c r="H5752" t="s">
        <v>19</v>
      </c>
      <c r="I5752" t="s">
        <v>15</v>
      </c>
      <c r="J5752">
        <v>5</v>
      </c>
      <c r="K5752">
        <v>10026.43</v>
      </c>
      <c r="L5752" t="s">
        <v>23</v>
      </c>
      <c r="M5752" t="str">
        <f>IF(PatientData[[#This Row],[Age]]&lt;=30,"18-30",IF(PatientData[[#This Row],[Age]]&lt;=40,"31-40",IF(PatientData[[#This Row],[Age]]&lt;=50,"41-50",IF(PatientData[[#This Row],[Age]]&lt;=60,"51-60",IF(PatientData[[#This Row],[Age]]&lt;=70,"61-70",IF(PatientData[[#This Row],[Age]]&lt;=80,"71-80","80+"))))))</f>
        <v>61-70</v>
      </c>
    </row>
    <row r="5753" spans="1:13" x14ac:dyDescent="0.25">
      <c r="A5753" t="s">
        <v>5777</v>
      </c>
      <c r="B5753">
        <v>74</v>
      </c>
      <c r="C5753" t="s">
        <v>13</v>
      </c>
      <c r="D5753">
        <v>139</v>
      </c>
      <c r="E5753">
        <v>165.05082910141201</v>
      </c>
      <c r="F5753">
        <v>25.642886444035</v>
      </c>
      <c r="G5753" t="s">
        <v>14</v>
      </c>
      <c r="H5753" t="s">
        <v>22</v>
      </c>
      <c r="I5753" t="s">
        <v>15</v>
      </c>
      <c r="J5753">
        <v>3</v>
      </c>
      <c r="K5753">
        <v>13016.78</v>
      </c>
      <c r="L5753" t="s">
        <v>16</v>
      </c>
      <c r="M5753" t="str">
        <f>IF(PatientData[[#This Row],[Age]]&lt;=30,"18-30",IF(PatientData[[#This Row],[Age]]&lt;=40,"31-40",IF(PatientData[[#This Row],[Age]]&lt;=50,"41-50",IF(PatientData[[#This Row],[Age]]&lt;=60,"51-60",IF(PatientData[[#This Row],[Age]]&lt;=70,"61-70",IF(PatientData[[#This Row],[Age]]&lt;=80,"71-80","80+"))))))</f>
        <v>71-80</v>
      </c>
    </row>
    <row r="5754" spans="1:13" x14ac:dyDescent="0.25">
      <c r="A5754" t="s">
        <v>5778</v>
      </c>
      <c r="B5754">
        <v>59</v>
      </c>
      <c r="C5754" t="s">
        <v>13</v>
      </c>
      <c r="D5754">
        <v>128</v>
      </c>
      <c r="E5754">
        <v>239.16910206679799</v>
      </c>
      <c r="F5754">
        <v>29.932031282513801</v>
      </c>
      <c r="G5754" t="s">
        <v>14</v>
      </c>
      <c r="H5754" t="s">
        <v>22</v>
      </c>
      <c r="I5754" t="s">
        <v>15</v>
      </c>
      <c r="J5754">
        <v>4</v>
      </c>
      <c r="K5754">
        <v>3783.33</v>
      </c>
      <c r="L5754" t="s">
        <v>16</v>
      </c>
      <c r="M5754" t="str">
        <f>IF(PatientData[[#This Row],[Age]]&lt;=30,"18-30",IF(PatientData[[#This Row],[Age]]&lt;=40,"31-40",IF(PatientData[[#This Row],[Age]]&lt;=50,"41-50",IF(PatientData[[#This Row],[Age]]&lt;=60,"51-60",IF(PatientData[[#This Row],[Age]]&lt;=70,"61-70",IF(PatientData[[#This Row],[Age]]&lt;=80,"71-80","80+"))))))</f>
        <v>51-60</v>
      </c>
    </row>
    <row r="5755" spans="1:13" x14ac:dyDescent="0.25">
      <c r="A5755" t="s">
        <v>5779</v>
      </c>
      <c r="B5755">
        <v>44</v>
      </c>
      <c r="C5755" t="s">
        <v>25</v>
      </c>
      <c r="D5755">
        <v>111</v>
      </c>
      <c r="E5755" t="s">
        <v>10051</v>
      </c>
      <c r="F5755">
        <v>21.147496998856699</v>
      </c>
      <c r="G5755" t="s">
        <v>36</v>
      </c>
      <c r="H5755" t="s">
        <v>19</v>
      </c>
      <c r="I5755" t="s">
        <v>15</v>
      </c>
      <c r="J5755">
        <v>5</v>
      </c>
      <c r="K5755">
        <v>5775.88</v>
      </c>
      <c r="L5755" t="s">
        <v>20</v>
      </c>
      <c r="M5755" t="str">
        <f>IF(PatientData[[#This Row],[Age]]&lt;=30,"18-30",IF(PatientData[[#This Row],[Age]]&lt;=40,"31-40",IF(PatientData[[#This Row],[Age]]&lt;=50,"41-50",IF(PatientData[[#This Row],[Age]]&lt;=60,"51-60",IF(PatientData[[#This Row],[Age]]&lt;=70,"61-70",IF(PatientData[[#This Row],[Age]]&lt;=80,"71-80","80+"))))))</f>
        <v>41-50</v>
      </c>
    </row>
    <row r="5756" spans="1:13" x14ac:dyDescent="0.25">
      <c r="A5756" t="s">
        <v>5780</v>
      </c>
      <c r="B5756">
        <v>61</v>
      </c>
      <c r="C5756" t="s">
        <v>25</v>
      </c>
      <c r="D5756">
        <v>153</v>
      </c>
      <c r="E5756">
        <v>260.91702013410702</v>
      </c>
      <c r="F5756">
        <v>25.3800731176688</v>
      </c>
      <c r="G5756" t="s">
        <v>14</v>
      </c>
      <c r="H5756" t="s">
        <v>22</v>
      </c>
      <c r="I5756" t="s">
        <v>10051</v>
      </c>
      <c r="J5756">
        <v>1</v>
      </c>
      <c r="K5756">
        <v>2071.1</v>
      </c>
      <c r="L5756" t="s">
        <v>16</v>
      </c>
      <c r="M5756" t="str">
        <f>IF(PatientData[[#This Row],[Age]]&lt;=30,"18-30",IF(PatientData[[#This Row],[Age]]&lt;=40,"31-40",IF(PatientData[[#This Row],[Age]]&lt;=50,"41-50",IF(PatientData[[#This Row],[Age]]&lt;=60,"51-60",IF(PatientData[[#This Row],[Age]]&lt;=70,"61-70",IF(PatientData[[#This Row],[Age]]&lt;=80,"71-80","80+"))))))</f>
        <v>61-70</v>
      </c>
    </row>
    <row r="5757" spans="1:13" x14ac:dyDescent="0.25">
      <c r="A5757" t="s">
        <v>5781</v>
      </c>
      <c r="B5757">
        <v>56</v>
      </c>
      <c r="C5757" t="s">
        <v>13</v>
      </c>
      <c r="D5757">
        <v>155</v>
      </c>
      <c r="E5757">
        <v>278.31435358642398</v>
      </c>
      <c r="F5757">
        <v>24.457566270713901</v>
      </c>
      <c r="G5757" t="s">
        <v>36</v>
      </c>
      <c r="H5757" t="s">
        <v>19</v>
      </c>
      <c r="I5757" t="s">
        <v>26</v>
      </c>
      <c r="J5757">
        <v>7</v>
      </c>
      <c r="K5757">
        <v>23532.89</v>
      </c>
      <c r="L5757" t="s">
        <v>16</v>
      </c>
      <c r="M5757" t="str">
        <f>IF(PatientData[[#This Row],[Age]]&lt;=30,"18-30",IF(PatientData[[#This Row],[Age]]&lt;=40,"31-40",IF(PatientData[[#This Row],[Age]]&lt;=50,"41-50",IF(PatientData[[#This Row],[Age]]&lt;=60,"51-60",IF(PatientData[[#This Row],[Age]]&lt;=70,"61-70",IF(PatientData[[#This Row],[Age]]&lt;=80,"71-80","80+"))))))</f>
        <v>51-60</v>
      </c>
    </row>
    <row r="5758" spans="1:13" x14ac:dyDescent="0.25">
      <c r="A5758" t="s">
        <v>5782</v>
      </c>
      <c r="B5758">
        <v>46</v>
      </c>
      <c r="C5758" t="s">
        <v>13</v>
      </c>
      <c r="D5758" t="s">
        <v>10051</v>
      </c>
      <c r="E5758">
        <v>201.69395257769699</v>
      </c>
      <c r="F5758">
        <v>26.446094741323101</v>
      </c>
      <c r="G5758" t="s">
        <v>14</v>
      </c>
      <c r="H5758" t="s">
        <v>22</v>
      </c>
      <c r="I5758" t="s">
        <v>15</v>
      </c>
      <c r="J5758">
        <v>4</v>
      </c>
      <c r="K5758">
        <v>9499.49</v>
      </c>
      <c r="L5758" t="s">
        <v>10051</v>
      </c>
      <c r="M5758" t="str">
        <f>IF(PatientData[[#This Row],[Age]]&lt;=30,"18-30",IF(PatientData[[#This Row],[Age]]&lt;=40,"31-40",IF(PatientData[[#This Row],[Age]]&lt;=50,"41-50",IF(PatientData[[#This Row],[Age]]&lt;=60,"51-60",IF(PatientData[[#This Row],[Age]]&lt;=70,"61-70",IF(PatientData[[#This Row],[Age]]&lt;=80,"71-80","80+"))))))</f>
        <v>41-50</v>
      </c>
    </row>
    <row r="5759" spans="1:13" x14ac:dyDescent="0.25">
      <c r="A5759" t="s">
        <v>5783</v>
      </c>
      <c r="B5759">
        <v>43</v>
      </c>
      <c r="C5759" t="s">
        <v>25</v>
      </c>
      <c r="D5759">
        <v>90</v>
      </c>
      <c r="E5759">
        <v>211.96325321716199</v>
      </c>
      <c r="F5759">
        <v>15</v>
      </c>
      <c r="G5759" t="s">
        <v>14</v>
      </c>
      <c r="H5759" t="s">
        <v>19</v>
      </c>
      <c r="I5759" t="s">
        <v>15</v>
      </c>
      <c r="J5759">
        <v>2</v>
      </c>
      <c r="K5759">
        <v>11839.61</v>
      </c>
      <c r="L5759" t="s">
        <v>16</v>
      </c>
      <c r="M5759" t="str">
        <f>IF(PatientData[[#This Row],[Age]]&lt;=30,"18-30",IF(PatientData[[#This Row],[Age]]&lt;=40,"31-40",IF(PatientData[[#This Row],[Age]]&lt;=50,"41-50",IF(PatientData[[#This Row],[Age]]&lt;=60,"51-60",IF(PatientData[[#This Row],[Age]]&lt;=70,"61-70",IF(PatientData[[#This Row],[Age]]&lt;=80,"71-80","80+"))))))</f>
        <v>41-50</v>
      </c>
    </row>
    <row r="5760" spans="1:13" x14ac:dyDescent="0.25">
      <c r="A5760" t="s">
        <v>5784</v>
      </c>
      <c r="B5760">
        <v>77</v>
      </c>
      <c r="C5760" t="s">
        <v>13</v>
      </c>
      <c r="D5760">
        <v>125</v>
      </c>
      <c r="E5760">
        <v>171.97140086106299</v>
      </c>
      <c r="F5760">
        <v>20.445708247689399</v>
      </c>
      <c r="G5760" t="s">
        <v>14</v>
      </c>
      <c r="H5760" t="s">
        <v>19</v>
      </c>
      <c r="I5760" t="s">
        <v>15</v>
      </c>
      <c r="J5760">
        <v>3</v>
      </c>
      <c r="K5760">
        <v>9808.36</v>
      </c>
      <c r="L5760" t="s">
        <v>23</v>
      </c>
      <c r="M5760" t="str">
        <f>IF(PatientData[[#This Row],[Age]]&lt;=30,"18-30",IF(PatientData[[#This Row],[Age]]&lt;=40,"31-40",IF(PatientData[[#This Row],[Age]]&lt;=50,"41-50",IF(PatientData[[#This Row],[Age]]&lt;=60,"51-60",IF(PatientData[[#This Row],[Age]]&lt;=70,"61-70",IF(PatientData[[#This Row],[Age]]&lt;=80,"71-80","80+"))))))</f>
        <v>71-80</v>
      </c>
    </row>
    <row r="5761" spans="1:13" x14ac:dyDescent="0.25">
      <c r="A5761" t="s">
        <v>5785</v>
      </c>
      <c r="B5761">
        <v>39</v>
      </c>
      <c r="C5761" t="s">
        <v>25</v>
      </c>
      <c r="D5761">
        <v>123</v>
      </c>
      <c r="E5761">
        <v>215.58655566493101</v>
      </c>
      <c r="F5761">
        <v>29.446880983855699</v>
      </c>
      <c r="G5761" t="s">
        <v>18</v>
      </c>
      <c r="H5761" t="s">
        <v>19</v>
      </c>
      <c r="I5761" t="s">
        <v>15</v>
      </c>
      <c r="J5761">
        <v>3</v>
      </c>
      <c r="K5761">
        <v>10816.98</v>
      </c>
      <c r="L5761" t="s">
        <v>16</v>
      </c>
      <c r="M5761" t="str">
        <f>IF(PatientData[[#This Row],[Age]]&lt;=30,"18-30",IF(PatientData[[#This Row],[Age]]&lt;=40,"31-40",IF(PatientData[[#This Row],[Age]]&lt;=50,"41-50",IF(PatientData[[#This Row],[Age]]&lt;=60,"51-60",IF(PatientData[[#This Row],[Age]]&lt;=70,"61-70",IF(PatientData[[#This Row],[Age]]&lt;=80,"71-80","80+"))))))</f>
        <v>31-40</v>
      </c>
    </row>
    <row r="5762" spans="1:13" x14ac:dyDescent="0.25">
      <c r="A5762" t="s">
        <v>5786</v>
      </c>
      <c r="B5762">
        <v>41</v>
      </c>
      <c r="C5762" t="s">
        <v>25</v>
      </c>
      <c r="D5762">
        <v>152</v>
      </c>
      <c r="E5762">
        <v>208.50777945772401</v>
      </c>
      <c r="F5762">
        <v>23.269051195895599</v>
      </c>
      <c r="G5762" t="s">
        <v>18</v>
      </c>
      <c r="H5762" t="s">
        <v>19</v>
      </c>
      <c r="I5762" t="s">
        <v>15</v>
      </c>
      <c r="J5762">
        <v>2</v>
      </c>
      <c r="K5762" t="s">
        <v>10051</v>
      </c>
      <c r="L5762" t="s">
        <v>16</v>
      </c>
      <c r="M5762" t="str">
        <f>IF(PatientData[[#This Row],[Age]]&lt;=30,"18-30",IF(PatientData[[#This Row],[Age]]&lt;=40,"31-40",IF(PatientData[[#This Row],[Age]]&lt;=50,"41-50",IF(PatientData[[#This Row],[Age]]&lt;=60,"51-60",IF(PatientData[[#This Row],[Age]]&lt;=70,"61-70",IF(PatientData[[#This Row],[Age]]&lt;=80,"71-80","80+"))))))</f>
        <v>41-50</v>
      </c>
    </row>
    <row r="5763" spans="1:13" x14ac:dyDescent="0.25">
      <c r="A5763" t="s">
        <v>5787</v>
      </c>
      <c r="B5763">
        <v>69</v>
      </c>
      <c r="C5763" t="s">
        <v>13</v>
      </c>
      <c r="D5763">
        <v>109</v>
      </c>
      <c r="E5763">
        <v>222.04877938460299</v>
      </c>
      <c r="F5763">
        <v>20.5484991160987</v>
      </c>
      <c r="G5763" t="s">
        <v>14</v>
      </c>
      <c r="H5763" t="s">
        <v>22</v>
      </c>
      <c r="I5763" t="s">
        <v>26</v>
      </c>
      <c r="J5763">
        <v>9</v>
      </c>
      <c r="K5763">
        <v>15767.34</v>
      </c>
      <c r="L5763" t="s">
        <v>16</v>
      </c>
      <c r="M5763" t="str">
        <f>IF(PatientData[[#This Row],[Age]]&lt;=30,"18-30",IF(PatientData[[#This Row],[Age]]&lt;=40,"31-40",IF(PatientData[[#This Row],[Age]]&lt;=50,"41-50",IF(PatientData[[#This Row],[Age]]&lt;=60,"51-60",IF(PatientData[[#This Row],[Age]]&lt;=70,"61-70",IF(PatientData[[#This Row],[Age]]&lt;=80,"71-80","80+"))))))</f>
        <v>61-70</v>
      </c>
    </row>
    <row r="5764" spans="1:13" x14ac:dyDescent="0.25">
      <c r="A5764" t="s">
        <v>5788</v>
      </c>
      <c r="B5764">
        <v>57</v>
      </c>
      <c r="C5764" t="s">
        <v>13</v>
      </c>
      <c r="D5764">
        <v>154</v>
      </c>
      <c r="E5764">
        <v>254.14983830260601</v>
      </c>
      <c r="F5764">
        <v>28.2778426064637</v>
      </c>
      <c r="G5764" t="s">
        <v>18</v>
      </c>
      <c r="H5764" t="s">
        <v>22</v>
      </c>
      <c r="I5764" t="s">
        <v>26</v>
      </c>
      <c r="J5764">
        <v>3</v>
      </c>
      <c r="K5764">
        <v>19074.57</v>
      </c>
      <c r="L5764" t="s">
        <v>16</v>
      </c>
      <c r="M5764" t="str">
        <f>IF(PatientData[[#This Row],[Age]]&lt;=30,"18-30",IF(PatientData[[#This Row],[Age]]&lt;=40,"31-40",IF(PatientData[[#This Row],[Age]]&lt;=50,"41-50",IF(PatientData[[#This Row],[Age]]&lt;=60,"51-60",IF(PatientData[[#This Row],[Age]]&lt;=70,"61-70",IF(PatientData[[#This Row],[Age]]&lt;=80,"71-80","80+"))))))</f>
        <v>51-60</v>
      </c>
    </row>
    <row r="5765" spans="1:13" x14ac:dyDescent="0.25">
      <c r="A5765" t="s">
        <v>5789</v>
      </c>
      <c r="B5765">
        <v>87</v>
      </c>
      <c r="C5765" t="s">
        <v>13</v>
      </c>
      <c r="D5765">
        <v>116</v>
      </c>
      <c r="E5765">
        <v>174.974953696863</v>
      </c>
      <c r="F5765">
        <v>41.777665504382099</v>
      </c>
      <c r="G5765" t="s">
        <v>36</v>
      </c>
      <c r="H5765" t="s">
        <v>19</v>
      </c>
      <c r="I5765" t="s">
        <v>15</v>
      </c>
      <c r="J5765">
        <v>5</v>
      </c>
      <c r="K5765">
        <v>2371.16</v>
      </c>
      <c r="L5765" t="s">
        <v>16</v>
      </c>
      <c r="M5765" t="str">
        <f>IF(PatientData[[#This Row],[Age]]&lt;=30,"18-30",IF(PatientData[[#This Row],[Age]]&lt;=40,"31-40",IF(PatientData[[#This Row],[Age]]&lt;=50,"41-50",IF(PatientData[[#This Row],[Age]]&lt;=60,"51-60",IF(PatientData[[#This Row],[Age]]&lt;=70,"61-70",IF(PatientData[[#This Row],[Age]]&lt;=80,"71-80","80+"))))))</f>
        <v>80+</v>
      </c>
    </row>
    <row r="5766" spans="1:13" x14ac:dyDescent="0.25">
      <c r="A5766" t="s">
        <v>5790</v>
      </c>
      <c r="B5766">
        <v>27</v>
      </c>
      <c r="C5766" t="s">
        <v>25</v>
      </c>
      <c r="D5766">
        <v>131</v>
      </c>
      <c r="E5766">
        <v>199.157244910359</v>
      </c>
      <c r="F5766">
        <v>26.176212780756501</v>
      </c>
      <c r="G5766" t="s">
        <v>36</v>
      </c>
      <c r="H5766" t="s">
        <v>19</v>
      </c>
      <c r="I5766" t="s">
        <v>28</v>
      </c>
      <c r="J5766">
        <v>6</v>
      </c>
      <c r="K5766">
        <v>4993.82</v>
      </c>
      <c r="L5766" t="s">
        <v>16</v>
      </c>
      <c r="M5766" t="str">
        <f>IF(PatientData[[#This Row],[Age]]&lt;=30,"18-30",IF(PatientData[[#This Row],[Age]]&lt;=40,"31-40",IF(PatientData[[#This Row],[Age]]&lt;=50,"41-50",IF(PatientData[[#This Row],[Age]]&lt;=60,"51-60",IF(PatientData[[#This Row],[Age]]&lt;=70,"61-70",IF(PatientData[[#This Row],[Age]]&lt;=80,"71-80","80+"))))))</f>
        <v>18-30</v>
      </c>
    </row>
    <row r="5767" spans="1:13" x14ac:dyDescent="0.25">
      <c r="A5767" t="s">
        <v>5791</v>
      </c>
      <c r="B5767">
        <v>68</v>
      </c>
      <c r="C5767" t="s">
        <v>13</v>
      </c>
      <c r="D5767">
        <v>131</v>
      </c>
      <c r="E5767">
        <v>249.967952661147</v>
      </c>
      <c r="F5767">
        <v>23.871231224246401</v>
      </c>
      <c r="G5767" t="s">
        <v>18</v>
      </c>
      <c r="H5767" t="s">
        <v>19</v>
      </c>
      <c r="I5767" t="s">
        <v>28</v>
      </c>
      <c r="J5767">
        <v>1</v>
      </c>
      <c r="K5767">
        <v>4310.7700000000004</v>
      </c>
      <c r="L5767" t="s">
        <v>16</v>
      </c>
      <c r="M5767" t="str">
        <f>IF(PatientData[[#This Row],[Age]]&lt;=30,"18-30",IF(PatientData[[#This Row],[Age]]&lt;=40,"31-40",IF(PatientData[[#This Row],[Age]]&lt;=50,"41-50",IF(PatientData[[#This Row],[Age]]&lt;=60,"51-60",IF(PatientData[[#This Row],[Age]]&lt;=70,"61-70",IF(PatientData[[#This Row],[Age]]&lt;=80,"71-80","80+"))))))</f>
        <v>61-70</v>
      </c>
    </row>
    <row r="5768" spans="1:13" x14ac:dyDescent="0.25">
      <c r="A5768" t="s">
        <v>5792</v>
      </c>
      <c r="B5768">
        <v>38</v>
      </c>
      <c r="C5768" t="s">
        <v>13</v>
      </c>
      <c r="D5768">
        <v>96</v>
      </c>
      <c r="E5768">
        <v>271.43619682661102</v>
      </c>
      <c r="F5768">
        <v>25.0904631970376</v>
      </c>
      <c r="G5768" t="s">
        <v>14</v>
      </c>
      <c r="H5768" t="s">
        <v>19</v>
      </c>
      <c r="I5768" t="s">
        <v>28</v>
      </c>
      <c r="J5768">
        <v>3</v>
      </c>
      <c r="K5768">
        <v>6658.19</v>
      </c>
      <c r="L5768" t="s">
        <v>23</v>
      </c>
      <c r="M5768" t="str">
        <f>IF(PatientData[[#This Row],[Age]]&lt;=30,"18-30",IF(PatientData[[#This Row],[Age]]&lt;=40,"31-40",IF(PatientData[[#This Row],[Age]]&lt;=50,"41-50",IF(PatientData[[#This Row],[Age]]&lt;=60,"51-60",IF(PatientData[[#This Row],[Age]]&lt;=70,"61-70",IF(PatientData[[#This Row],[Age]]&lt;=80,"71-80","80+"))))))</f>
        <v>31-40</v>
      </c>
    </row>
    <row r="5769" spans="1:13" x14ac:dyDescent="0.25">
      <c r="A5769" t="s">
        <v>5793</v>
      </c>
      <c r="B5769">
        <v>32</v>
      </c>
      <c r="C5769" t="s">
        <v>25</v>
      </c>
      <c r="D5769">
        <v>110</v>
      </c>
      <c r="E5769">
        <v>298.221656691568</v>
      </c>
      <c r="F5769">
        <v>24.075477798585599</v>
      </c>
      <c r="G5769" t="s">
        <v>14</v>
      </c>
      <c r="H5769" t="s">
        <v>19</v>
      </c>
      <c r="I5769" t="s">
        <v>28</v>
      </c>
      <c r="J5769">
        <v>1</v>
      </c>
      <c r="K5769">
        <v>1780.77</v>
      </c>
      <c r="L5769" t="s">
        <v>16</v>
      </c>
      <c r="M5769" t="str">
        <f>IF(PatientData[[#This Row],[Age]]&lt;=30,"18-30",IF(PatientData[[#This Row],[Age]]&lt;=40,"31-40",IF(PatientData[[#This Row],[Age]]&lt;=50,"41-50",IF(PatientData[[#This Row],[Age]]&lt;=60,"51-60",IF(PatientData[[#This Row],[Age]]&lt;=70,"61-70",IF(PatientData[[#This Row],[Age]]&lt;=80,"71-80","80+"))))))</f>
        <v>31-40</v>
      </c>
    </row>
    <row r="5770" spans="1:13" x14ac:dyDescent="0.25">
      <c r="A5770" t="s">
        <v>5794</v>
      </c>
      <c r="B5770">
        <v>32</v>
      </c>
      <c r="C5770" t="s">
        <v>13</v>
      </c>
      <c r="D5770">
        <v>135</v>
      </c>
      <c r="E5770">
        <v>229.97766120239399</v>
      </c>
      <c r="F5770">
        <v>19.826017896472798</v>
      </c>
      <c r="G5770" t="s">
        <v>14</v>
      </c>
      <c r="H5770" t="s">
        <v>19</v>
      </c>
      <c r="I5770" t="s">
        <v>28</v>
      </c>
      <c r="J5770">
        <v>2</v>
      </c>
      <c r="K5770">
        <v>5078.6400000000003</v>
      </c>
      <c r="L5770" t="s">
        <v>16</v>
      </c>
      <c r="M5770" t="str">
        <f>IF(PatientData[[#This Row],[Age]]&lt;=30,"18-30",IF(PatientData[[#This Row],[Age]]&lt;=40,"31-40",IF(PatientData[[#This Row],[Age]]&lt;=50,"41-50",IF(PatientData[[#This Row],[Age]]&lt;=60,"51-60",IF(PatientData[[#This Row],[Age]]&lt;=70,"61-70",IF(PatientData[[#This Row],[Age]]&lt;=80,"71-80","80+"))))))</f>
        <v>31-40</v>
      </c>
    </row>
    <row r="5771" spans="1:13" x14ac:dyDescent="0.25">
      <c r="A5771" t="s">
        <v>5795</v>
      </c>
      <c r="B5771">
        <v>42</v>
      </c>
      <c r="C5771" t="s">
        <v>13</v>
      </c>
      <c r="D5771">
        <v>127</v>
      </c>
      <c r="E5771">
        <v>189.30674829167799</v>
      </c>
      <c r="F5771">
        <v>29.512456511465501</v>
      </c>
      <c r="G5771" t="s">
        <v>14</v>
      </c>
      <c r="H5771" t="s">
        <v>19</v>
      </c>
      <c r="I5771" t="s">
        <v>10051</v>
      </c>
      <c r="J5771">
        <v>4</v>
      </c>
      <c r="K5771">
        <v>4211.93</v>
      </c>
      <c r="L5771" t="s">
        <v>23</v>
      </c>
      <c r="M5771" t="str">
        <f>IF(PatientData[[#This Row],[Age]]&lt;=30,"18-30",IF(PatientData[[#This Row],[Age]]&lt;=40,"31-40",IF(PatientData[[#This Row],[Age]]&lt;=50,"41-50",IF(PatientData[[#This Row],[Age]]&lt;=60,"51-60",IF(PatientData[[#This Row],[Age]]&lt;=70,"61-70",IF(PatientData[[#This Row],[Age]]&lt;=80,"71-80","80+"))))))</f>
        <v>41-50</v>
      </c>
    </row>
    <row r="5772" spans="1:13" x14ac:dyDescent="0.25">
      <c r="A5772" t="s">
        <v>5796</v>
      </c>
      <c r="B5772">
        <v>31</v>
      </c>
      <c r="C5772" t="s">
        <v>13</v>
      </c>
      <c r="D5772">
        <v>145</v>
      </c>
      <c r="E5772" t="s">
        <v>10051</v>
      </c>
      <c r="F5772">
        <v>30.424541416110799</v>
      </c>
      <c r="G5772" t="s">
        <v>18</v>
      </c>
      <c r="H5772" t="s">
        <v>19</v>
      </c>
      <c r="I5772" t="s">
        <v>28</v>
      </c>
      <c r="J5772">
        <v>2</v>
      </c>
      <c r="K5772">
        <v>3831.24</v>
      </c>
      <c r="L5772" t="s">
        <v>23</v>
      </c>
      <c r="M5772" t="str">
        <f>IF(PatientData[[#This Row],[Age]]&lt;=30,"18-30",IF(PatientData[[#This Row],[Age]]&lt;=40,"31-40",IF(PatientData[[#This Row],[Age]]&lt;=50,"41-50",IF(PatientData[[#This Row],[Age]]&lt;=60,"51-60",IF(PatientData[[#This Row],[Age]]&lt;=70,"61-70",IF(PatientData[[#This Row],[Age]]&lt;=80,"71-80","80+"))))))</f>
        <v>31-40</v>
      </c>
    </row>
    <row r="5773" spans="1:13" x14ac:dyDescent="0.25">
      <c r="A5773" t="s">
        <v>5797</v>
      </c>
      <c r="B5773">
        <v>55</v>
      </c>
      <c r="C5773" t="s">
        <v>13</v>
      </c>
      <c r="D5773">
        <v>123</v>
      </c>
      <c r="E5773">
        <v>241.80017037870701</v>
      </c>
      <c r="F5773">
        <v>27.704846409997302</v>
      </c>
      <c r="G5773" t="s">
        <v>18</v>
      </c>
      <c r="H5773" t="s">
        <v>19</v>
      </c>
      <c r="I5773" t="s">
        <v>15</v>
      </c>
      <c r="J5773">
        <v>9</v>
      </c>
      <c r="K5773">
        <v>11546.26</v>
      </c>
      <c r="L5773" t="s">
        <v>20</v>
      </c>
      <c r="M5773" t="str">
        <f>IF(PatientData[[#This Row],[Age]]&lt;=30,"18-30",IF(PatientData[[#This Row],[Age]]&lt;=40,"31-40",IF(PatientData[[#This Row],[Age]]&lt;=50,"41-50",IF(PatientData[[#This Row],[Age]]&lt;=60,"51-60",IF(PatientData[[#This Row],[Age]]&lt;=70,"61-70",IF(PatientData[[#This Row],[Age]]&lt;=80,"71-80","80+"))))))</f>
        <v>51-60</v>
      </c>
    </row>
    <row r="5774" spans="1:13" x14ac:dyDescent="0.25">
      <c r="A5774" t="s">
        <v>5798</v>
      </c>
      <c r="B5774">
        <v>74</v>
      </c>
      <c r="C5774" t="s">
        <v>13</v>
      </c>
      <c r="D5774">
        <v>139</v>
      </c>
      <c r="E5774">
        <v>173.23905243122499</v>
      </c>
      <c r="F5774">
        <v>25.505489932478898</v>
      </c>
      <c r="G5774" t="s">
        <v>18</v>
      </c>
      <c r="H5774" t="s">
        <v>19</v>
      </c>
      <c r="I5774" t="s">
        <v>15</v>
      </c>
      <c r="J5774">
        <v>4</v>
      </c>
      <c r="K5774">
        <v>9066.08</v>
      </c>
      <c r="L5774" t="s">
        <v>16</v>
      </c>
      <c r="M5774" t="str">
        <f>IF(PatientData[[#This Row],[Age]]&lt;=30,"18-30",IF(PatientData[[#This Row],[Age]]&lt;=40,"31-40",IF(PatientData[[#This Row],[Age]]&lt;=50,"41-50",IF(PatientData[[#This Row],[Age]]&lt;=60,"51-60",IF(PatientData[[#This Row],[Age]]&lt;=70,"61-70",IF(PatientData[[#This Row],[Age]]&lt;=80,"71-80","80+"))))))</f>
        <v>71-80</v>
      </c>
    </row>
    <row r="5775" spans="1:13" x14ac:dyDescent="0.25">
      <c r="A5775" t="s">
        <v>5799</v>
      </c>
      <c r="B5775">
        <v>34</v>
      </c>
      <c r="C5775" t="s">
        <v>13</v>
      </c>
      <c r="D5775">
        <v>178</v>
      </c>
      <c r="E5775">
        <v>226.81617540086799</v>
      </c>
      <c r="F5775">
        <v>23.831041823604998</v>
      </c>
      <c r="G5775" t="s">
        <v>18</v>
      </c>
      <c r="H5775" t="s">
        <v>19</v>
      </c>
      <c r="I5775" t="s">
        <v>28</v>
      </c>
      <c r="J5775">
        <v>2</v>
      </c>
      <c r="K5775">
        <v>4759.82</v>
      </c>
      <c r="L5775" t="s">
        <v>16</v>
      </c>
      <c r="M5775" t="str">
        <f>IF(PatientData[[#This Row],[Age]]&lt;=30,"18-30",IF(PatientData[[#This Row],[Age]]&lt;=40,"31-40",IF(PatientData[[#This Row],[Age]]&lt;=50,"41-50",IF(PatientData[[#This Row],[Age]]&lt;=60,"51-60",IF(PatientData[[#This Row],[Age]]&lt;=70,"61-70",IF(PatientData[[#This Row],[Age]]&lt;=80,"71-80","80+"))))))</f>
        <v>31-40</v>
      </c>
    </row>
    <row r="5776" spans="1:13" x14ac:dyDescent="0.25">
      <c r="A5776" t="s">
        <v>5800</v>
      </c>
      <c r="B5776">
        <v>35</v>
      </c>
      <c r="C5776" t="s">
        <v>25</v>
      </c>
      <c r="D5776">
        <v>126</v>
      </c>
      <c r="E5776">
        <v>216.32204169307801</v>
      </c>
      <c r="F5776">
        <v>29.1605708266253</v>
      </c>
      <c r="G5776" t="s">
        <v>14</v>
      </c>
      <c r="H5776" t="s">
        <v>19</v>
      </c>
      <c r="I5776" t="s">
        <v>28</v>
      </c>
      <c r="J5776">
        <v>4</v>
      </c>
      <c r="K5776">
        <v>5237.66</v>
      </c>
      <c r="L5776" t="s">
        <v>16</v>
      </c>
      <c r="M5776" t="str">
        <f>IF(PatientData[[#This Row],[Age]]&lt;=30,"18-30",IF(PatientData[[#This Row],[Age]]&lt;=40,"31-40",IF(PatientData[[#This Row],[Age]]&lt;=50,"41-50",IF(PatientData[[#This Row],[Age]]&lt;=60,"51-60",IF(PatientData[[#This Row],[Age]]&lt;=70,"61-70",IF(PatientData[[#This Row],[Age]]&lt;=80,"71-80","80+"))))))</f>
        <v>31-40</v>
      </c>
    </row>
    <row r="5777" spans="1:13" x14ac:dyDescent="0.25">
      <c r="A5777" t="s">
        <v>5801</v>
      </c>
      <c r="B5777">
        <v>42</v>
      </c>
      <c r="C5777" t="s">
        <v>13</v>
      </c>
      <c r="D5777">
        <v>90</v>
      </c>
      <c r="E5777">
        <v>185.61776904191001</v>
      </c>
      <c r="F5777">
        <v>23.121335883230099</v>
      </c>
      <c r="G5777" t="s">
        <v>36</v>
      </c>
      <c r="H5777" t="s">
        <v>19</v>
      </c>
      <c r="I5777" t="s">
        <v>15</v>
      </c>
      <c r="J5777">
        <v>5</v>
      </c>
      <c r="K5777">
        <v>7601.58</v>
      </c>
      <c r="L5777" t="s">
        <v>16</v>
      </c>
      <c r="M5777" t="str">
        <f>IF(PatientData[[#This Row],[Age]]&lt;=30,"18-30",IF(PatientData[[#This Row],[Age]]&lt;=40,"31-40",IF(PatientData[[#This Row],[Age]]&lt;=50,"41-50",IF(PatientData[[#This Row],[Age]]&lt;=60,"51-60",IF(PatientData[[#This Row],[Age]]&lt;=70,"61-70",IF(PatientData[[#This Row],[Age]]&lt;=80,"71-80","80+"))))))</f>
        <v>41-50</v>
      </c>
    </row>
    <row r="5778" spans="1:13" x14ac:dyDescent="0.25">
      <c r="A5778" t="s">
        <v>5802</v>
      </c>
      <c r="B5778">
        <v>74</v>
      </c>
      <c r="C5778" t="s">
        <v>13</v>
      </c>
      <c r="D5778">
        <v>142</v>
      </c>
      <c r="E5778">
        <v>217.78502703184799</v>
      </c>
      <c r="F5778">
        <v>29.459486423182799</v>
      </c>
      <c r="G5778" t="s">
        <v>18</v>
      </c>
      <c r="H5778" t="s">
        <v>19</v>
      </c>
      <c r="I5778" t="s">
        <v>15</v>
      </c>
      <c r="J5778">
        <v>1</v>
      </c>
      <c r="K5778">
        <v>14176.96</v>
      </c>
      <c r="L5778" t="s">
        <v>23</v>
      </c>
      <c r="M5778" t="str">
        <f>IF(PatientData[[#This Row],[Age]]&lt;=30,"18-30",IF(PatientData[[#This Row],[Age]]&lt;=40,"31-40",IF(PatientData[[#This Row],[Age]]&lt;=50,"41-50",IF(PatientData[[#This Row],[Age]]&lt;=60,"51-60",IF(PatientData[[#This Row],[Age]]&lt;=70,"61-70",IF(PatientData[[#This Row],[Age]]&lt;=80,"71-80","80+"))))))</f>
        <v>71-80</v>
      </c>
    </row>
    <row r="5779" spans="1:13" x14ac:dyDescent="0.25">
      <c r="A5779" t="s">
        <v>5803</v>
      </c>
      <c r="B5779">
        <v>52</v>
      </c>
      <c r="C5779" t="s">
        <v>13</v>
      </c>
      <c r="D5779">
        <v>136</v>
      </c>
      <c r="E5779">
        <v>206.095808714089</v>
      </c>
      <c r="F5779">
        <v>29.4586739269273</v>
      </c>
      <c r="G5779" t="s">
        <v>36</v>
      </c>
      <c r="H5779" t="s">
        <v>22</v>
      </c>
      <c r="I5779" t="s">
        <v>26</v>
      </c>
      <c r="J5779">
        <v>6</v>
      </c>
      <c r="K5779">
        <v>13852.15</v>
      </c>
      <c r="L5779" t="s">
        <v>20</v>
      </c>
      <c r="M5779" t="str">
        <f>IF(PatientData[[#This Row],[Age]]&lt;=30,"18-30",IF(PatientData[[#This Row],[Age]]&lt;=40,"31-40",IF(PatientData[[#This Row],[Age]]&lt;=50,"41-50",IF(PatientData[[#This Row],[Age]]&lt;=60,"51-60",IF(PatientData[[#This Row],[Age]]&lt;=70,"61-70",IF(PatientData[[#This Row],[Age]]&lt;=80,"71-80","80+"))))))</f>
        <v>51-60</v>
      </c>
    </row>
    <row r="5780" spans="1:13" x14ac:dyDescent="0.25">
      <c r="A5780" t="s">
        <v>5804</v>
      </c>
      <c r="B5780">
        <v>35</v>
      </c>
      <c r="C5780" t="s">
        <v>13</v>
      </c>
      <c r="D5780">
        <v>134</v>
      </c>
      <c r="E5780">
        <v>163.037054293316</v>
      </c>
      <c r="F5780">
        <v>32.603031560225702</v>
      </c>
      <c r="G5780" t="s">
        <v>36</v>
      </c>
      <c r="H5780" t="s">
        <v>19</v>
      </c>
      <c r="I5780" t="s">
        <v>15</v>
      </c>
      <c r="J5780">
        <v>3</v>
      </c>
      <c r="K5780">
        <v>8836.02</v>
      </c>
      <c r="L5780" t="s">
        <v>20</v>
      </c>
      <c r="M5780" t="str">
        <f>IF(PatientData[[#This Row],[Age]]&lt;=30,"18-30",IF(PatientData[[#This Row],[Age]]&lt;=40,"31-40",IF(PatientData[[#This Row],[Age]]&lt;=50,"41-50",IF(PatientData[[#This Row],[Age]]&lt;=60,"51-60",IF(PatientData[[#This Row],[Age]]&lt;=70,"61-70",IF(PatientData[[#This Row],[Age]]&lt;=80,"71-80","80+"))))))</f>
        <v>31-40</v>
      </c>
    </row>
    <row r="5781" spans="1:13" x14ac:dyDescent="0.25">
      <c r="A5781" t="s">
        <v>5805</v>
      </c>
      <c r="B5781">
        <v>51</v>
      </c>
      <c r="C5781" t="s">
        <v>13</v>
      </c>
      <c r="D5781">
        <v>150</v>
      </c>
      <c r="E5781">
        <v>221.331430008674</v>
      </c>
      <c r="F5781">
        <v>22.117641007744499</v>
      </c>
      <c r="G5781" t="s">
        <v>10051</v>
      </c>
      <c r="H5781" t="s">
        <v>19</v>
      </c>
      <c r="I5781" t="s">
        <v>28</v>
      </c>
      <c r="J5781">
        <v>2</v>
      </c>
      <c r="K5781">
        <v>5007.45</v>
      </c>
      <c r="L5781" t="s">
        <v>16</v>
      </c>
      <c r="M5781" t="str">
        <f>IF(PatientData[[#This Row],[Age]]&lt;=30,"18-30",IF(PatientData[[#This Row],[Age]]&lt;=40,"31-40",IF(PatientData[[#This Row],[Age]]&lt;=50,"41-50",IF(PatientData[[#This Row],[Age]]&lt;=60,"51-60",IF(PatientData[[#This Row],[Age]]&lt;=70,"61-70",IF(PatientData[[#This Row],[Age]]&lt;=80,"71-80","80+"))))))</f>
        <v>51-60</v>
      </c>
    </row>
    <row r="5782" spans="1:13" x14ac:dyDescent="0.25">
      <c r="A5782" t="s">
        <v>5806</v>
      </c>
      <c r="B5782">
        <v>72</v>
      </c>
      <c r="C5782" t="s">
        <v>13</v>
      </c>
      <c r="D5782">
        <v>161</v>
      </c>
      <c r="E5782">
        <v>158.918374703507</v>
      </c>
      <c r="F5782">
        <v>26.045870870550601</v>
      </c>
      <c r="G5782" t="s">
        <v>18</v>
      </c>
      <c r="H5782" t="s">
        <v>19</v>
      </c>
      <c r="I5782" t="s">
        <v>15</v>
      </c>
      <c r="J5782">
        <v>4</v>
      </c>
      <c r="K5782">
        <v>10613.29</v>
      </c>
      <c r="L5782" t="s">
        <v>16</v>
      </c>
      <c r="M5782" t="str">
        <f>IF(PatientData[[#This Row],[Age]]&lt;=30,"18-30",IF(PatientData[[#This Row],[Age]]&lt;=40,"31-40",IF(PatientData[[#This Row],[Age]]&lt;=50,"41-50",IF(PatientData[[#This Row],[Age]]&lt;=60,"51-60",IF(PatientData[[#This Row],[Age]]&lt;=70,"61-70",IF(PatientData[[#This Row],[Age]]&lt;=80,"71-80","80+"))))))</f>
        <v>71-80</v>
      </c>
    </row>
    <row r="5783" spans="1:13" x14ac:dyDescent="0.25">
      <c r="A5783" t="s">
        <v>5807</v>
      </c>
      <c r="B5783">
        <v>47</v>
      </c>
      <c r="C5783" t="s">
        <v>25</v>
      </c>
      <c r="D5783">
        <v>92</v>
      </c>
      <c r="E5783">
        <v>196.694275259113</v>
      </c>
      <c r="F5783">
        <v>27.295325576242501</v>
      </c>
      <c r="G5783" t="s">
        <v>14</v>
      </c>
      <c r="H5783" t="s">
        <v>19</v>
      </c>
      <c r="I5783" t="s">
        <v>28</v>
      </c>
      <c r="J5783">
        <v>4</v>
      </c>
      <c r="K5783">
        <v>6548.8</v>
      </c>
      <c r="L5783" t="s">
        <v>43</v>
      </c>
      <c r="M5783" t="str">
        <f>IF(PatientData[[#This Row],[Age]]&lt;=30,"18-30",IF(PatientData[[#This Row],[Age]]&lt;=40,"31-40",IF(PatientData[[#This Row],[Age]]&lt;=50,"41-50",IF(PatientData[[#This Row],[Age]]&lt;=60,"51-60",IF(PatientData[[#This Row],[Age]]&lt;=70,"61-70",IF(PatientData[[#This Row],[Age]]&lt;=80,"71-80","80+"))))))</f>
        <v>41-50</v>
      </c>
    </row>
    <row r="5784" spans="1:13" x14ac:dyDescent="0.25">
      <c r="A5784" t="s">
        <v>5808</v>
      </c>
      <c r="B5784">
        <v>66</v>
      </c>
      <c r="C5784" t="s">
        <v>25</v>
      </c>
      <c r="D5784">
        <v>133</v>
      </c>
      <c r="E5784">
        <v>238.62470021115001</v>
      </c>
      <c r="F5784">
        <v>31.599526790102601</v>
      </c>
      <c r="G5784" t="s">
        <v>14</v>
      </c>
      <c r="H5784" t="s">
        <v>19</v>
      </c>
      <c r="I5784" t="s">
        <v>28</v>
      </c>
      <c r="J5784">
        <v>3</v>
      </c>
      <c r="K5784">
        <v>1818.45</v>
      </c>
      <c r="L5784" t="s">
        <v>23</v>
      </c>
      <c r="M5784" t="str">
        <f>IF(PatientData[[#This Row],[Age]]&lt;=30,"18-30",IF(PatientData[[#This Row],[Age]]&lt;=40,"31-40",IF(PatientData[[#This Row],[Age]]&lt;=50,"41-50",IF(PatientData[[#This Row],[Age]]&lt;=60,"51-60",IF(PatientData[[#This Row],[Age]]&lt;=70,"61-70",IF(PatientData[[#This Row],[Age]]&lt;=80,"71-80","80+"))))))</f>
        <v>61-70</v>
      </c>
    </row>
    <row r="5785" spans="1:13" x14ac:dyDescent="0.25">
      <c r="A5785" t="s">
        <v>5809</v>
      </c>
      <c r="B5785">
        <v>49</v>
      </c>
      <c r="C5785" t="s">
        <v>25</v>
      </c>
      <c r="D5785">
        <v>153</v>
      </c>
      <c r="E5785">
        <v>226.04142923880599</v>
      </c>
      <c r="F5785">
        <v>27.155354196785002</v>
      </c>
      <c r="G5785" t="s">
        <v>18</v>
      </c>
      <c r="H5785" t="s">
        <v>19</v>
      </c>
      <c r="I5785" t="s">
        <v>15</v>
      </c>
      <c r="J5785">
        <v>2</v>
      </c>
      <c r="K5785">
        <v>12118.6</v>
      </c>
      <c r="L5785" t="s">
        <v>10051</v>
      </c>
      <c r="M5785" t="str">
        <f>IF(PatientData[[#This Row],[Age]]&lt;=30,"18-30",IF(PatientData[[#This Row],[Age]]&lt;=40,"31-40",IF(PatientData[[#This Row],[Age]]&lt;=50,"41-50",IF(PatientData[[#This Row],[Age]]&lt;=60,"51-60",IF(PatientData[[#This Row],[Age]]&lt;=70,"61-70",IF(PatientData[[#This Row],[Age]]&lt;=80,"71-80","80+"))))))</f>
        <v>41-50</v>
      </c>
    </row>
    <row r="5786" spans="1:13" x14ac:dyDescent="0.25">
      <c r="A5786" t="s">
        <v>5810</v>
      </c>
      <c r="B5786">
        <v>45</v>
      </c>
      <c r="C5786" t="s">
        <v>25</v>
      </c>
      <c r="D5786">
        <v>107</v>
      </c>
      <c r="E5786">
        <v>250.620163351233</v>
      </c>
      <c r="F5786">
        <v>26.190184748300702</v>
      </c>
      <c r="G5786" t="s">
        <v>14</v>
      </c>
      <c r="H5786" t="s">
        <v>19</v>
      </c>
      <c r="I5786" t="s">
        <v>10051</v>
      </c>
      <c r="J5786">
        <v>3</v>
      </c>
      <c r="K5786">
        <v>4363.5600000000004</v>
      </c>
      <c r="L5786" t="s">
        <v>16</v>
      </c>
      <c r="M5786" t="str">
        <f>IF(PatientData[[#This Row],[Age]]&lt;=30,"18-30",IF(PatientData[[#This Row],[Age]]&lt;=40,"31-40",IF(PatientData[[#This Row],[Age]]&lt;=50,"41-50",IF(PatientData[[#This Row],[Age]]&lt;=60,"51-60",IF(PatientData[[#This Row],[Age]]&lt;=70,"61-70",IF(PatientData[[#This Row],[Age]]&lt;=80,"71-80","80+"))))))</f>
        <v>41-50</v>
      </c>
    </row>
    <row r="5787" spans="1:13" x14ac:dyDescent="0.25">
      <c r="A5787" t="s">
        <v>5811</v>
      </c>
      <c r="B5787">
        <v>57</v>
      </c>
      <c r="C5787" t="s">
        <v>25</v>
      </c>
      <c r="D5787">
        <v>124</v>
      </c>
      <c r="E5787">
        <v>167.02447497569301</v>
      </c>
      <c r="F5787">
        <v>22.592450176627398</v>
      </c>
      <c r="G5787" t="s">
        <v>18</v>
      </c>
      <c r="H5787" t="s">
        <v>19</v>
      </c>
      <c r="I5787" t="s">
        <v>28</v>
      </c>
      <c r="J5787">
        <v>5</v>
      </c>
      <c r="K5787">
        <v>4422.32</v>
      </c>
      <c r="L5787" t="s">
        <v>23</v>
      </c>
      <c r="M5787" t="str">
        <f>IF(PatientData[[#This Row],[Age]]&lt;=30,"18-30",IF(PatientData[[#This Row],[Age]]&lt;=40,"31-40",IF(PatientData[[#This Row],[Age]]&lt;=50,"41-50",IF(PatientData[[#This Row],[Age]]&lt;=60,"51-60",IF(PatientData[[#This Row],[Age]]&lt;=70,"61-70",IF(PatientData[[#This Row],[Age]]&lt;=80,"71-80","80+"))))))</f>
        <v>51-60</v>
      </c>
    </row>
    <row r="5788" spans="1:13" x14ac:dyDescent="0.25">
      <c r="A5788" t="s">
        <v>5812</v>
      </c>
      <c r="B5788">
        <v>44</v>
      </c>
      <c r="C5788" t="s">
        <v>25</v>
      </c>
      <c r="D5788">
        <v>170</v>
      </c>
      <c r="E5788">
        <v>155.15454583518499</v>
      </c>
      <c r="F5788">
        <v>27.407101637926498</v>
      </c>
      <c r="G5788" t="s">
        <v>14</v>
      </c>
      <c r="H5788" t="s">
        <v>19</v>
      </c>
      <c r="I5788" t="s">
        <v>28</v>
      </c>
      <c r="J5788">
        <v>4</v>
      </c>
      <c r="K5788">
        <v>7595.82</v>
      </c>
      <c r="L5788" t="s">
        <v>23</v>
      </c>
      <c r="M5788" t="str">
        <f>IF(PatientData[[#This Row],[Age]]&lt;=30,"18-30",IF(PatientData[[#This Row],[Age]]&lt;=40,"31-40",IF(PatientData[[#This Row],[Age]]&lt;=50,"41-50",IF(PatientData[[#This Row],[Age]]&lt;=60,"51-60",IF(PatientData[[#This Row],[Age]]&lt;=70,"61-70",IF(PatientData[[#This Row],[Age]]&lt;=80,"71-80","80+"))))))</f>
        <v>41-50</v>
      </c>
    </row>
    <row r="5789" spans="1:13" x14ac:dyDescent="0.25">
      <c r="A5789" t="s">
        <v>5813</v>
      </c>
      <c r="B5789">
        <v>37</v>
      </c>
      <c r="C5789" t="s">
        <v>25</v>
      </c>
      <c r="D5789">
        <v>172</v>
      </c>
      <c r="E5789">
        <v>214.97335396656999</v>
      </c>
      <c r="F5789">
        <v>17.7987267337124</v>
      </c>
      <c r="G5789" t="s">
        <v>14</v>
      </c>
      <c r="H5789" t="s">
        <v>19</v>
      </c>
      <c r="I5789" t="s">
        <v>28</v>
      </c>
      <c r="J5789">
        <v>3</v>
      </c>
      <c r="K5789">
        <v>5053.0600000000004</v>
      </c>
      <c r="L5789" t="s">
        <v>16</v>
      </c>
      <c r="M5789" t="str">
        <f>IF(PatientData[[#This Row],[Age]]&lt;=30,"18-30",IF(PatientData[[#This Row],[Age]]&lt;=40,"31-40",IF(PatientData[[#This Row],[Age]]&lt;=50,"41-50",IF(PatientData[[#This Row],[Age]]&lt;=60,"51-60",IF(PatientData[[#This Row],[Age]]&lt;=70,"61-70",IF(PatientData[[#This Row],[Age]]&lt;=80,"71-80","80+"))))))</f>
        <v>31-40</v>
      </c>
    </row>
    <row r="5790" spans="1:13" x14ac:dyDescent="0.25">
      <c r="A5790" t="s">
        <v>5814</v>
      </c>
      <c r="B5790">
        <v>51</v>
      </c>
      <c r="C5790" t="s">
        <v>25</v>
      </c>
      <c r="D5790">
        <v>126</v>
      </c>
      <c r="E5790">
        <v>180.79711132345599</v>
      </c>
      <c r="F5790">
        <v>29.360419765207599</v>
      </c>
      <c r="G5790" t="s">
        <v>14</v>
      </c>
      <c r="H5790" t="s">
        <v>10051</v>
      </c>
      <c r="I5790" t="s">
        <v>15</v>
      </c>
      <c r="J5790">
        <v>3</v>
      </c>
      <c r="K5790">
        <v>7139.13</v>
      </c>
      <c r="L5790" t="s">
        <v>23</v>
      </c>
      <c r="M5790" t="str">
        <f>IF(PatientData[[#This Row],[Age]]&lt;=30,"18-30",IF(PatientData[[#This Row],[Age]]&lt;=40,"31-40",IF(PatientData[[#This Row],[Age]]&lt;=50,"41-50",IF(PatientData[[#This Row],[Age]]&lt;=60,"51-60",IF(PatientData[[#This Row],[Age]]&lt;=70,"61-70",IF(PatientData[[#This Row],[Age]]&lt;=80,"71-80","80+"))))))</f>
        <v>51-60</v>
      </c>
    </row>
    <row r="5791" spans="1:13" x14ac:dyDescent="0.25">
      <c r="A5791" t="s">
        <v>5815</v>
      </c>
      <c r="B5791">
        <v>44</v>
      </c>
      <c r="C5791" t="s">
        <v>25</v>
      </c>
      <c r="D5791">
        <v>114</v>
      </c>
      <c r="E5791">
        <v>148.142188803615</v>
      </c>
      <c r="F5791">
        <v>26.606903011322501</v>
      </c>
      <c r="G5791" t="s">
        <v>36</v>
      </c>
      <c r="H5791" t="s">
        <v>22</v>
      </c>
      <c r="I5791" t="s">
        <v>15</v>
      </c>
      <c r="J5791">
        <v>3</v>
      </c>
      <c r="K5791">
        <v>8475.74</v>
      </c>
      <c r="L5791" t="s">
        <v>23</v>
      </c>
      <c r="M5791" t="str">
        <f>IF(PatientData[[#This Row],[Age]]&lt;=30,"18-30",IF(PatientData[[#This Row],[Age]]&lt;=40,"31-40",IF(PatientData[[#This Row],[Age]]&lt;=50,"41-50",IF(PatientData[[#This Row],[Age]]&lt;=60,"51-60",IF(PatientData[[#This Row],[Age]]&lt;=70,"61-70",IF(PatientData[[#This Row],[Age]]&lt;=80,"71-80","80+"))))))</f>
        <v>41-50</v>
      </c>
    </row>
    <row r="5792" spans="1:13" x14ac:dyDescent="0.25">
      <c r="A5792" t="s">
        <v>5816</v>
      </c>
      <c r="B5792">
        <v>54</v>
      </c>
      <c r="C5792" t="s">
        <v>13</v>
      </c>
      <c r="D5792">
        <v>112</v>
      </c>
      <c r="E5792">
        <v>244.64315487677001</v>
      </c>
      <c r="F5792">
        <v>35.835990315190301</v>
      </c>
      <c r="G5792" t="s">
        <v>14</v>
      </c>
      <c r="H5792" t="s">
        <v>22</v>
      </c>
      <c r="I5792" t="s">
        <v>15</v>
      </c>
      <c r="J5792">
        <v>3</v>
      </c>
      <c r="K5792" t="s">
        <v>10051</v>
      </c>
      <c r="L5792" t="s">
        <v>23</v>
      </c>
      <c r="M5792" t="str">
        <f>IF(PatientData[[#This Row],[Age]]&lt;=30,"18-30",IF(PatientData[[#This Row],[Age]]&lt;=40,"31-40",IF(PatientData[[#This Row],[Age]]&lt;=50,"41-50",IF(PatientData[[#This Row],[Age]]&lt;=60,"51-60",IF(PatientData[[#This Row],[Age]]&lt;=70,"61-70",IF(PatientData[[#This Row],[Age]]&lt;=80,"71-80","80+"))))))</f>
        <v>51-60</v>
      </c>
    </row>
    <row r="5793" spans="1:13" x14ac:dyDescent="0.25">
      <c r="A5793" t="s">
        <v>5817</v>
      </c>
      <c r="B5793">
        <v>31</v>
      </c>
      <c r="C5793" t="s">
        <v>25</v>
      </c>
      <c r="D5793">
        <v>143</v>
      </c>
      <c r="E5793">
        <v>227.418377524677</v>
      </c>
      <c r="F5793">
        <v>24.932467701369699</v>
      </c>
      <c r="G5793" t="s">
        <v>18</v>
      </c>
      <c r="H5793" t="s">
        <v>22</v>
      </c>
      <c r="I5793" t="s">
        <v>15</v>
      </c>
      <c r="J5793">
        <v>5</v>
      </c>
      <c r="K5793">
        <v>5158.9799999999996</v>
      </c>
      <c r="L5793" t="s">
        <v>16</v>
      </c>
      <c r="M5793" t="str">
        <f>IF(PatientData[[#This Row],[Age]]&lt;=30,"18-30",IF(PatientData[[#This Row],[Age]]&lt;=40,"31-40",IF(PatientData[[#This Row],[Age]]&lt;=50,"41-50",IF(PatientData[[#This Row],[Age]]&lt;=60,"51-60",IF(PatientData[[#This Row],[Age]]&lt;=70,"61-70",IF(PatientData[[#This Row],[Age]]&lt;=80,"71-80","80+"))))))</f>
        <v>31-40</v>
      </c>
    </row>
    <row r="5794" spans="1:13" x14ac:dyDescent="0.25">
      <c r="A5794" t="s">
        <v>5818</v>
      </c>
      <c r="B5794">
        <v>18</v>
      </c>
      <c r="C5794" t="s">
        <v>13</v>
      </c>
      <c r="D5794">
        <v>161</v>
      </c>
      <c r="E5794">
        <v>279.975304899901</v>
      </c>
      <c r="F5794">
        <v>25.025278846454501</v>
      </c>
      <c r="G5794" t="s">
        <v>14</v>
      </c>
      <c r="H5794" t="s">
        <v>19</v>
      </c>
      <c r="I5794" t="s">
        <v>28</v>
      </c>
      <c r="J5794">
        <v>4</v>
      </c>
      <c r="K5794">
        <v>4474.84</v>
      </c>
      <c r="L5794" t="s">
        <v>16</v>
      </c>
      <c r="M5794" t="str">
        <f>IF(PatientData[[#This Row],[Age]]&lt;=30,"18-30",IF(PatientData[[#This Row],[Age]]&lt;=40,"31-40",IF(PatientData[[#This Row],[Age]]&lt;=50,"41-50",IF(PatientData[[#This Row],[Age]]&lt;=60,"51-60",IF(PatientData[[#This Row],[Age]]&lt;=70,"61-70",IF(PatientData[[#This Row],[Age]]&lt;=80,"71-80","80+"))))))</f>
        <v>18-30</v>
      </c>
    </row>
    <row r="5795" spans="1:13" x14ac:dyDescent="0.25">
      <c r="A5795" t="s">
        <v>5819</v>
      </c>
      <c r="B5795">
        <v>68</v>
      </c>
      <c r="C5795" t="s">
        <v>13</v>
      </c>
      <c r="D5795" t="s">
        <v>10051</v>
      </c>
      <c r="E5795">
        <v>206.72267239079699</v>
      </c>
      <c r="F5795">
        <v>32.983602578850899</v>
      </c>
      <c r="G5795" t="s">
        <v>36</v>
      </c>
      <c r="H5795" t="s">
        <v>22</v>
      </c>
      <c r="I5795" t="s">
        <v>26</v>
      </c>
      <c r="J5795">
        <v>4</v>
      </c>
      <c r="K5795">
        <v>17289.68</v>
      </c>
      <c r="L5795" t="s">
        <v>16</v>
      </c>
      <c r="M5795" t="str">
        <f>IF(PatientData[[#This Row],[Age]]&lt;=30,"18-30",IF(PatientData[[#This Row],[Age]]&lt;=40,"31-40",IF(PatientData[[#This Row],[Age]]&lt;=50,"41-50",IF(PatientData[[#This Row],[Age]]&lt;=60,"51-60",IF(PatientData[[#This Row],[Age]]&lt;=70,"61-70",IF(PatientData[[#This Row],[Age]]&lt;=80,"71-80","80+"))))))</f>
        <v>61-70</v>
      </c>
    </row>
    <row r="5796" spans="1:13" x14ac:dyDescent="0.25">
      <c r="A5796" t="s">
        <v>5820</v>
      </c>
      <c r="B5796">
        <v>42</v>
      </c>
      <c r="C5796" t="s">
        <v>25</v>
      </c>
      <c r="D5796">
        <v>132</v>
      </c>
      <c r="E5796">
        <v>211.408513261324</v>
      </c>
      <c r="F5796">
        <v>22.567051820447599</v>
      </c>
      <c r="G5796" t="s">
        <v>18</v>
      </c>
      <c r="H5796" t="s">
        <v>19</v>
      </c>
      <c r="I5796" t="s">
        <v>15</v>
      </c>
      <c r="J5796">
        <v>3</v>
      </c>
      <c r="K5796">
        <v>9794.7000000000007</v>
      </c>
      <c r="L5796" t="s">
        <v>16</v>
      </c>
      <c r="M5796" t="str">
        <f>IF(PatientData[[#This Row],[Age]]&lt;=30,"18-30",IF(PatientData[[#This Row],[Age]]&lt;=40,"31-40",IF(PatientData[[#This Row],[Age]]&lt;=50,"41-50",IF(PatientData[[#This Row],[Age]]&lt;=60,"51-60",IF(PatientData[[#This Row],[Age]]&lt;=70,"61-70",IF(PatientData[[#This Row],[Age]]&lt;=80,"71-80","80+"))))))</f>
        <v>41-50</v>
      </c>
    </row>
    <row r="5797" spans="1:13" x14ac:dyDescent="0.25">
      <c r="A5797" t="s">
        <v>5821</v>
      </c>
      <c r="B5797">
        <v>49</v>
      </c>
      <c r="C5797" t="s">
        <v>25</v>
      </c>
      <c r="D5797">
        <v>133</v>
      </c>
      <c r="E5797">
        <v>204.94782305943801</v>
      </c>
      <c r="F5797">
        <v>30.637461433634801</v>
      </c>
      <c r="G5797" t="s">
        <v>14</v>
      </c>
      <c r="H5797" t="s">
        <v>19</v>
      </c>
      <c r="I5797" t="s">
        <v>15</v>
      </c>
      <c r="J5797">
        <v>3</v>
      </c>
      <c r="K5797" t="s">
        <v>10051</v>
      </c>
      <c r="L5797" t="s">
        <v>16</v>
      </c>
      <c r="M5797" t="str">
        <f>IF(PatientData[[#This Row],[Age]]&lt;=30,"18-30",IF(PatientData[[#This Row],[Age]]&lt;=40,"31-40",IF(PatientData[[#This Row],[Age]]&lt;=50,"41-50",IF(PatientData[[#This Row],[Age]]&lt;=60,"51-60",IF(PatientData[[#This Row],[Age]]&lt;=70,"61-70",IF(PatientData[[#This Row],[Age]]&lt;=80,"71-80","80+"))))))</f>
        <v>41-50</v>
      </c>
    </row>
    <row r="5798" spans="1:13" x14ac:dyDescent="0.25">
      <c r="A5798" t="s">
        <v>5822</v>
      </c>
      <c r="B5798">
        <v>59</v>
      </c>
      <c r="C5798" t="s">
        <v>13</v>
      </c>
      <c r="D5798">
        <v>122</v>
      </c>
      <c r="E5798">
        <v>196.51756326383</v>
      </c>
      <c r="F5798">
        <v>20.634071544471901</v>
      </c>
      <c r="G5798" t="s">
        <v>36</v>
      </c>
      <c r="H5798" t="s">
        <v>19</v>
      </c>
      <c r="I5798" t="s">
        <v>26</v>
      </c>
      <c r="J5798">
        <v>7</v>
      </c>
      <c r="K5798">
        <v>19845.45</v>
      </c>
      <c r="L5798" t="s">
        <v>16</v>
      </c>
      <c r="M5798" t="str">
        <f>IF(PatientData[[#This Row],[Age]]&lt;=30,"18-30",IF(PatientData[[#This Row],[Age]]&lt;=40,"31-40",IF(PatientData[[#This Row],[Age]]&lt;=50,"41-50",IF(PatientData[[#This Row],[Age]]&lt;=60,"51-60",IF(PatientData[[#This Row],[Age]]&lt;=70,"61-70",IF(PatientData[[#This Row],[Age]]&lt;=80,"71-80","80+"))))))</f>
        <v>51-60</v>
      </c>
    </row>
    <row r="5799" spans="1:13" x14ac:dyDescent="0.25">
      <c r="A5799" t="s">
        <v>5823</v>
      </c>
      <c r="B5799">
        <v>68</v>
      </c>
      <c r="C5799" t="s">
        <v>13</v>
      </c>
      <c r="D5799">
        <v>186</v>
      </c>
      <c r="E5799">
        <v>120.029218415256</v>
      </c>
      <c r="F5799">
        <v>18.445654974566899</v>
      </c>
      <c r="G5799" t="s">
        <v>18</v>
      </c>
      <c r="H5799" t="s">
        <v>19</v>
      </c>
      <c r="I5799" t="s">
        <v>15</v>
      </c>
      <c r="J5799">
        <v>5</v>
      </c>
      <c r="K5799">
        <v>10505.39</v>
      </c>
      <c r="L5799" t="s">
        <v>16</v>
      </c>
      <c r="M5799" t="str">
        <f>IF(PatientData[[#This Row],[Age]]&lt;=30,"18-30",IF(PatientData[[#This Row],[Age]]&lt;=40,"31-40",IF(PatientData[[#This Row],[Age]]&lt;=50,"41-50",IF(PatientData[[#This Row],[Age]]&lt;=60,"51-60",IF(PatientData[[#This Row],[Age]]&lt;=70,"61-70",IF(PatientData[[#This Row],[Age]]&lt;=80,"71-80","80+"))))))</f>
        <v>61-70</v>
      </c>
    </row>
    <row r="5800" spans="1:13" x14ac:dyDescent="0.25">
      <c r="A5800" t="s">
        <v>5824</v>
      </c>
      <c r="B5800">
        <v>88</v>
      </c>
      <c r="C5800" t="s">
        <v>13</v>
      </c>
      <c r="D5800">
        <v>139</v>
      </c>
      <c r="E5800">
        <v>201.141831473671</v>
      </c>
      <c r="F5800">
        <v>28.014799876755401</v>
      </c>
      <c r="G5800" t="s">
        <v>18</v>
      </c>
      <c r="H5800" t="s">
        <v>22</v>
      </c>
      <c r="I5800" t="s">
        <v>26</v>
      </c>
      <c r="J5800">
        <v>4</v>
      </c>
      <c r="K5800">
        <v>14708.48</v>
      </c>
      <c r="L5800" t="s">
        <v>23</v>
      </c>
      <c r="M5800" t="str">
        <f>IF(PatientData[[#This Row],[Age]]&lt;=30,"18-30",IF(PatientData[[#This Row],[Age]]&lt;=40,"31-40",IF(PatientData[[#This Row],[Age]]&lt;=50,"41-50",IF(PatientData[[#This Row],[Age]]&lt;=60,"51-60",IF(PatientData[[#This Row],[Age]]&lt;=70,"61-70",IF(PatientData[[#This Row],[Age]]&lt;=80,"71-80","80+"))))))</f>
        <v>80+</v>
      </c>
    </row>
    <row r="5801" spans="1:13" x14ac:dyDescent="0.25">
      <c r="A5801" t="s">
        <v>5825</v>
      </c>
      <c r="B5801">
        <v>81</v>
      </c>
      <c r="C5801" t="s">
        <v>25</v>
      </c>
      <c r="D5801">
        <v>113</v>
      </c>
      <c r="E5801">
        <v>270.02646031144599</v>
      </c>
      <c r="F5801">
        <v>37.506906868005203</v>
      </c>
      <c r="G5801" t="s">
        <v>14</v>
      </c>
      <c r="H5801" t="s">
        <v>22</v>
      </c>
      <c r="I5801" t="s">
        <v>15</v>
      </c>
      <c r="J5801">
        <v>4</v>
      </c>
      <c r="K5801">
        <v>9384.6</v>
      </c>
      <c r="L5801" t="s">
        <v>23</v>
      </c>
      <c r="M5801" t="str">
        <f>IF(PatientData[[#This Row],[Age]]&lt;=30,"18-30",IF(PatientData[[#This Row],[Age]]&lt;=40,"31-40",IF(PatientData[[#This Row],[Age]]&lt;=50,"41-50",IF(PatientData[[#This Row],[Age]]&lt;=60,"51-60",IF(PatientData[[#This Row],[Age]]&lt;=70,"61-70",IF(PatientData[[#This Row],[Age]]&lt;=80,"71-80","80+"))))))</f>
        <v>80+</v>
      </c>
    </row>
    <row r="5802" spans="1:13" x14ac:dyDescent="0.25">
      <c r="A5802" t="s">
        <v>5826</v>
      </c>
      <c r="B5802">
        <v>27</v>
      </c>
      <c r="C5802" t="s">
        <v>13</v>
      </c>
      <c r="D5802">
        <v>131</v>
      </c>
      <c r="E5802">
        <v>206.34476891801901</v>
      </c>
      <c r="F5802">
        <v>27.551036898656399</v>
      </c>
      <c r="G5802" t="s">
        <v>14</v>
      </c>
      <c r="H5802" t="s">
        <v>19</v>
      </c>
      <c r="I5802" t="s">
        <v>28</v>
      </c>
      <c r="J5802">
        <v>7</v>
      </c>
      <c r="K5802">
        <v>7133.24</v>
      </c>
      <c r="L5802" t="s">
        <v>16</v>
      </c>
      <c r="M5802" t="str">
        <f>IF(PatientData[[#This Row],[Age]]&lt;=30,"18-30",IF(PatientData[[#This Row],[Age]]&lt;=40,"31-40",IF(PatientData[[#This Row],[Age]]&lt;=50,"41-50",IF(PatientData[[#This Row],[Age]]&lt;=60,"51-60",IF(PatientData[[#This Row],[Age]]&lt;=70,"61-70",IF(PatientData[[#This Row],[Age]]&lt;=80,"71-80","80+"))))))</f>
        <v>18-30</v>
      </c>
    </row>
    <row r="5803" spans="1:13" x14ac:dyDescent="0.25">
      <c r="A5803" t="s">
        <v>5827</v>
      </c>
      <c r="B5803">
        <v>65</v>
      </c>
      <c r="C5803" t="s">
        <v>25</v>
      </c>
      <c r="D5803">
        <v>135</v>
      </c>
      <c r="E5803">
        <v>201.43856957012699</v>
      </c>
      <c r="F5803">
        <v>30.529003306860101</v>
      </c>
      <c r="G5803" t="s">
        <v>18</v>
      </c>
      <c r="H5803" t="s">
        <v>19</v>
      </c>
      <c r="I5803" t="s">
        <v>15</v>
      </c>
      <c r="J5803">
        <v>5</v>
      </c>
      <c r="K5803">
        <v>13251.57</v>
      </c>
      <c r="L5803" t="s">
        <v>16</v>
      </c>
      <c r="M5803" t="str">
        <f>IF(PatientData[[#This Row],[Age]]&lt;=30,"18-30",IF(PatientData[[#This Row],[Age]]&lt;=40,"31-40",IF(PatientData[[#This Row],[Age]]&lt;=50,"41-50",IF(PatientData[[#This Row],[Age]]&lt;=60,"51-60",IF(PatientData[[#This Row],[Age]]&lt;=70,"61-70",IF(PatientData[[#This Row],[Age]]&lt;=80,"71-80","80+"))))))</f>
        <v>61-70</v>
      </c>
    </row>
    <row r="5804" spans="1:13" x14ac:dyDescent="0.25">
      <c r="A5804" t="s">
        <v>5828</v>
      </c>
      <c r="B5804">
        <v>49</v>
      </c>
      <c r="C5804" t="s">
        <v>25</v>
      </c>
      <c r="D5804">
        <v>154</v>
      </c>
      <c r="E5804">
        <v>200.30916823905301</v>
      </c>
      <c r="F5804">
        <v>27.840114238136898</v>
      </c>
      <c r="G5804" t="s">
        <v>14</v>
      </c>
      <c r="H5804" t="s">
        <v>22</v>
      </c>
      <c r="I5804" t="s">
        <v>15</v>
      </c>
      <c r="J5804">
        <v>2</v>
      </c>
      <c r="K5804">
        <v>4870.1099999999997</v>
      </c>
      <c r="L5804" t="s">
        <v>43</v>
      </c>
      <c r="M5804" t="str">
        <f>IF(PatientData[[#This Row],[Age]]&lt;=30,"18-30",IF(PatientData[[#This Row],[Age]]&lt;=40,"31-40",IF(PatientData[[#This Row],[Age]]&lt;=50,"41-50",IF(PatientData[[#This Row],[Age]]&lt;=60,"51-60",IF(PatientData[[#This Row],[Age]]&lt;=70,"61-70",IF(PatientData[[#This Row],[Age]]&lt;=80,"71-80","80+"))))))</f>
        <v>41-50</v>
      </c>
    </row>
    <row r="5805" spans="1:13" x14ac:dyDescent="0.25">
      <c r="A5805" t="s">
        <v>5829</v>
      </c>
      <c r="B5805">
        <v>85</v>
      </c>
      <c r="C5805" t="s">
        <v>25</v>
      </c>
      <c r="D5805">
        <v>135</v>
      </c>
      <c r="E5805">
        <v>188.09768428506101</v>
      </c>
      <c r="F5805">
        <v>29.7341053825931</v>
      </c>
      <c r="G5805" t="s">
        <v>14</v>
      </c>
      <c r="H5805" t="s">
        <v>19</v>
      </c>
      <c r="I5805" t="s">
        <v>28</v>
      </c>
      <c r="J5805">
        <v>6</v>
      </c>
      <c r="K5805">
        <v>6929.88</v>
      </c>
      <c r="L5805" t="s">
        <v>23</v>
      </c>
      <c r="M5805" t="str">
        <f>IF(PatientData[[#This Row],[Age]]&lt;=30,"18-30",IF(PatientData[[#This Row],[Age]]&lt;=40,"31-40",IF(PatientData[[#This Row],[Age]]&lt;=50,"41-50",IF(PatientData[[#This Row],[Age]]&lt;=60,"51-60",IF(PatientData[[#This Row],[Age]]&lt;=70,"61-70",IF(PatientData[[#This Row],[Age]]&lt;=80,"71-80","80+"))))))</f>
        <v>80+</v>
      </c>
    </row>
    <row r="5806" spans="1:13" x14ac:dyDescent="0.25">
      <c r="A5806" t="s">
        <v>5830</v>
      </c>
      <c r="B5806">
        <v>46</v>
      </c>
      <c r="C5806" t="s">
        <v>25</v>
      </c>
      <c r="D5806">
        <v>147</v>
      </c>
      <c r="E5806">
        <v>252.63097413541399</v>
      </c>
      <c r="F5806">
        <v>18.7932933223472</v>
      </c>
      <c r="G5806" t="s">
        <v>36</v>
      </c>
      <c r="H5806" t="s">
        <v>22</v>
      </c>
      <c r="I5806" t="s">
        <v>26</v>
      </c>
      <c r="J5806">
        <v>4</v>
      </c>
      <c r="K5806">
        <v>15688.91</v>
      </c>
      <c r="L5806" t="s">
        <v>43</v>
      </c>
      <c r="M5806" t="str">
        <f>IF(PatientData[[#This Row],[Age]]&lt;=30,"18-30",IF(PatientData[[#This Row],[Age]]&lt;=40,"31-40",IF(PatientData[[#This Row],[Age]]&lt;=50,"41-50",IF(PatientData[[#This Row],[Age]]&lt;=60,"51-60",IF(PatientData[[#This Row],[Age]]&lt;=70,"61-70",IF(PatientData[[#This Row],[Age]]&lt;=80,"71-80","80+"))))))</f>
        <v>41-50</v>
      </c>
    </row>
    <row r="5807" spans="1:13" x14ac:dyDescent="0.25">
      <c r="A5807" t="s">
        <v>5831</v>
      </c>
      <c r="B5807">
        <v>63</v>
      </c>
      <c r="C5807" t="s">
        <v>25</v>
      </c>
      <c r="D5807">
        <v>120</v>
      </c>
      <c r="E5807">
        <v>284.32766025159998</v>
      </c>
      <c r="F5807">
        <v>25.2479607476401</v>
      </c>
      <c r="G5807" t="s">
        <v>18</v>
      </c>
      <c r="H5807" t="s">
        <v>22</v>
      </c>
      <c r="I5807" t="s">
        <v>26</v>
      </c>
      <c r="J5807">
        <v>4</v>
      </c>
      <c r="K5807">
        <v>18917.46</v>
      </c>
      <c r="L5807" t="s">
        <v>16</v>
      </c>
      <c r="M5807" t="str">
        <f>IF(PatientData[[#This Row],[Age]]&lt;=30,"18-30",IF(PatientData[[#This Row],[Age]]&lt;=40,"31-40",IF(PatientData[[#This Row],[Age]]&lt;=50,"41-50",IF(PatientData[[#This Row],[Age]]&lt;=60,"51-60",IF(PatientData[[#This Row],[Age]]&lt;=70,"61-70",IF(PatientData[[#This Row],[Age]]&lt;=80,"71-80","80+"))))))</f>
        <v>61-70</v>
      </c>
    </row>
    <row r="5808" spans="1:13" x14ac:dyDescent="0.25">
      <c r="A5808" t="s">
        <v>5832</v>
      </c>
      <c r="B5808">
        <v>28</v>
      </c>
      <c r="C5808" t="s">
        <v>25</v>
      </c>
      <c r="D5808">
        <v>120</v>
      </c>
      <c r="E5808">
        <v>308.33631080254901</v>
      </c>
      <c r="F5808">
        <v>26.037266446992401</v>
      </c>
      <c r="G5808" t="s">
        <v>10051</v>
      </c>
      <c r="H5808" t="s">
        <v>19</v>
      </c>
      <c r="I5808" t="s">
        <v>28</v>
      </c>
      <c r="J5808">
        <v>0</v>
      </c>
      <c r="K5808">
        <v>500</v>
      </c>
      <c r="L5808" t="s">
        <v>16</v>
      </c>
      <c r="M5808" t="str">
        <f>IF(PatientData[[#This Row],[Age]]&lt;=30,"18-30",IF(PatientData[[#This Row],[Age]]&lt;=40,"31-40",IF(PatientData[[#This Row],[Age]]&lt;=50,"41-50",IF(PatientData[[#This Row],[Age]]&lt;=60,"51-60",IF(PatientData[[#This Row],[Age]]&lt;=70,"61-70",IF(PatientData[[#This Row],[Age]]&lt;=80,"71-80","80+"))))))</f>
        <v>18-30</v>
      </c>
    </row>
    <row r="5809" spans="1:13" x14ac:dyDescent="0.25">
      <c r="A5809" t="s">
        <v>5833</v>
      </c>
      <c r="B5809">
        <v>63</v>
      </c>
      <c r="C5809" t="s">
        <v>25</v>
      </c>
      <c r="D5809">
        <v>123</v>
      </c>
      <c r="E5809">
        <v>181.48571579065799</v>
      </c>
      <c r="F5809">
        <v>23.735021009281301</v>
      </c>
      <c r="G5809" t="s">
        <v>18</v>
      </c>
      <c r="H5809" t="s">
        <v>19</v>
      </c>
      <c r="I5809" t="s">
        <v>15</v>
      </c>
      <c r="J5809">
        <v>5</v>
      </c>
      <c r="K5809">
        <v>9842.2800000000007</v>
      </c>
      <c r="L5809" t="s">
        <v>23</v>
      </c>
      <c r="M5809" t="str">
        <f>IF(PatientData[[#This Row],[Age]]&lt;=30,"18-30",IF(PatientData[[#This Row],[Age]]&lt;=40,"31-40",IF(PatientData[[#This Row],[Age]]&lt;=50,"41-50",IF(PatientData[[#This Row],[Age]]&lt;=60,"51-60",IF(PatientData[[#This Row],[Age]]&lt;=70,"61-70",IF(PatientData[[#This Row],[Age]]&lt;=80,"71-80","80+"))))))</f>
        <v>61-70</v>
      </c>
    </row>
    <row r="5810" spans="1:13" x14ac:dyDescent="0.25">
      <c r="A5810" t="s">
        <v>5834</v>
      </c>
      <c r="B5810">
        <v>45</v>
      </c>
      <c r="C5810" t="s">
        <v>25</v>
      </c>
      <c r="D5810">
        <v>178</v>
      </c>
      <c r="E5810">
        <v>155.28155767819399</v>
      </c>
      <c r="F5810">
        <v>35.975179918933101</v>
      </c>
      <c r="G5810" t="s">
        <v>18</v>
      </c>
      <c r="H5810" t="s">
        <v>22</v>
      </c>
      <c r="I5810" t="s">
        <v>26</v>
      </c>
      <c r="J5810">
        <v>2</v>
      </c>
      <c r="K5810">
        <v>12771.21</v>
      </c>
      <c r="L5810" t="s">
        <v>20</v>
      </c>
      <c r="M5810" t="str">
        <f>IF(PatientData[[#This Row],[Age]]&lt;=30,"18-30",IF(PatientData[[#This Row],[Age]]&lt;=40,"31-40",IF(PatientData[[#This Row],[Age]]&lt;=50,"41-50",IF(PatientData[[#This Row],[Age]]&lt;=60,"51-60",IF(PatientData[[#This Row],[Age]]&lt;=70,"61-70",IF(PatientData[[#This Row],[Age]]&lt;=80,"71-80","80+"))))))</f>
        <v>41-50</v>
      </c>
    </row>
    <row r="5811" spans="1:13" x14ac:dyDescent="0.25">
      <c r="A5811" t="s">
        <v>5835</v>
      </c>
      <c r="B5811">
        <v>63</v>
      </c>
      <c r="C5811" t="s">
        <v>13</v>
      </c>
      <c r="D5811">
        <v>154</v>
      </c>
      <c r="E5811">
        <v>170.73121189324701</v>
      </c>
      <c r="F5811">
        <v>30.6741971510375</v>
      </c>
      <c r="G5811" t="s">
        <v>14</v>
      </c>
      <c r="H5811" t="s">
        <v>22</v>
      </c>
      <c r="I5811" t="s">
        <v>26</v>
      </c>
      <c r="J5811">
        <v>1</v>
      </c>
      <c r="K5811">
        <v>11161.27</v>
      </c>
      <c r="L5811" t="s">
        <v>20</v>
      </c>
      <c r="M5811" t="str">
        <f>IF(PatientData[[#This Row],[Age]]&lt;=30,"18-30",IF(PatientData[[#This Row],[Age]]&lt;=40,"31-40",IF(PatientData[[#This Row],[Age]]&lt;=50,"41-50",IF(PatientData[[#This Row],[Age]]&lt;=60,"51-60",IF(PatientData[[#This Row],[Age]]&lt;=70,"61-70",IF(PatientData[[#This Row],[Age]]&lt;=80,"71-80","80+"))))))</f>
        <v>61-70</v>
      </c>
    </row>
    <row r="5812" spans="1:13" x14ac:dyDescent="0.25">
      <c r="A5812" t="s">
        <v>5836</v>
      </c>
      <c r="B5812">
        <v>66</v>
      </c>
      <c r="C5812" t="s">
        <v>13</v>
      </c>
      <c r="D5812">
        <v>159</v>
      </c>
      <c r="E5812">
        <v>243.54487744014801</v>
      </c>
      <c r="F5812">
        <v>26.658666397614699</v>
      </c>
      <c r="G5812" t="s">
        <v>14</v>
      </c>
      <c r="H5812" t="s">
        <v>19</v>
      </c>
      <c r="I5812" t="s">
        <v>28</v>
      </c>
      <c r="J5812">
        <v>1</v>
      </c>
      <c r="K5812">
        <v>3534.57</v>
      </c>
      <c r="L5812" t="s">
        <v>16</v>
      </c>
      <c r="M5812" t="str">
        <f>IF(PatientData[[#This Row],[Age]]&lt;=30,"18-30",IF(PatientData[[#This Row],[Age]]&lt;=40,"31-40",IF(PatientData[[#This Row],[Age]]&lt;=50,"41-50",IF(PatientData[[#This Row],[Age]]&lt;=60,"51-60",IF(PatientData[[#This Row],[Age]]&lt;=70,"61-70",IF(PatientData[[#This Row],[Age]]&lt;=80,"71-80","80+"))))))</f>
        <v>61-70</v>
      </c>
    </row>
    <row r="5813" spans="1:13" x14ac:dyDescent="0.25">
      <c r="A5813" t="s">
        <v>5837</v>
      </c>
      <c r="B5813">
        <v>83</v>
      </c>
      <c r="C5813" t="s">
        <v>13</v>
      </c>
      <c r="D5813">
        <v>128</v>
      </c>
      <c r="E5813">
        <v>188.92753883982999</v>
      </c>
      <c r="F5813">
        <v>23.666031988624301</v>
      </c>
      <c r="G5813" t="s">
        <v>14</v>
      </c>
      <c r="H5813" t="s">
        <v>19</v>
      </c>
      <c r="I5813" t="s">
        <v>10051</v>
      </c>
      <c r="J5813">
        <v>3</v>
      </c>
      <c r="K5813">
        <v>3897.62</v>
      </c>
      <c r="L5813" t="s">
        <v>16</v>
      </c>
      <c r="M5813" t="str">
        <f>IF(PatientData[[#This Row],[Age]]&lt;=30,"18-30",IF(PatientData[[#This Row],[Age]]&lt;=40,"31-40",IF(PatientData[[#This Row],[Age]]&lt;=50,"41-50",IF(PatientData[[#This Row],[Age]]&lt;=60,"51-60",IF(PatientData[[#This Row],[Age]]&lt;=70,"61-70",IF(PatientData[[#This Row],[Age]]&lt;=80,"71-80","80+"))))))</f>
        <v>80+</v>
      </c>
    </row>
    <row r="5814" spans="1:13" x14ac:dyDescent="0.25">
      <c r="A5814" t="s">
        <v>5838</v>
      </c>
      <c r="B5814">
        <v>52</v>
      </c>
      <c r="C5814" t="s">
        <v>13</v>
      </c>
      <c r="D5814" t="s">
        <v>10051</v>
      </c>
      <c r="E5814">
        <v>185.94112484986499</v>
      </c>
      <c r="F5814">
        <v>32.502659437225901</v>
      </c>
      <c r="G5814" t="s">
        <v>36</v>
      </c>
      <c r="H5814" t="s">
        <v>19</v>
      </c>
      <c r="I5814" t="s">
        <v>15</v>
      </c>
      <c r="J5814">
        <v>3</v>
      </c>
      <c r="K5814">
        <v>11241.47</v>
      </c>
      <c r="L5814" t="s">
        <v>16</v>
      </c>
      <c r="M5814" t="str">
        <f>IF(PatientData[[#This Row],[Age]]&lt;=30,"18-30",IF(PatientData[[#This Row],[Age]]&lt;=40,"31-40",IF(PatientData[[#This Row],[Age]]&lt;=50,"41-50",IF(PatientData[[#This Row],[Age]]&lt;=60,"51-60",IF(PatientData[[#This Row],[Age]]&lt;=70,"61-70",IF(PatientData[[#This Row],[Age]]&lt;=80,"71-80","80+"))))))</f>
        <v>51-60</v>
      </c>
    </row>
    <row r="5815" spans="1:13" x14ac:dyDescent="0.25">
      <c r="A5815" t="s">
        <v>5839</v>
      </c>
      <c r="B5815">
        <v>53</v>
      </c>
      <c r="C5815" t="s">
        <v>13</v>
      </c>
      <c r="D5815">
        <v>129</v>
      </c>
      <c r="E5815">
        <v>254.89622987032499</v>
      </c>
      <c r="F5815">
        <v>29.369095227019098</v>
      </c>
      <c r="G5815" t="s">
        <v>36</v>
      </c>
      <c r="H5815" t="s">
        <v>19</v>
      </c>
      <c r="I5815" t="s">
        <v>15</v>
      </c>
      <c r="J5815">
        <v>7</v>
      </c>
      <c r="K5815">
        <v>16000.21</v>
      </c>
      <c r="L5815" t="s">
        <v>23</v>
      </c>
      <c r="M5815" t="str">
        <f>IF(PatientData[[#This Row],[Age]]&lt;=30,"18-30",IF(PatientData[[#This Row],[Age]]&lt;=40,"31-40",IF(PatientData[[#This Row],[Age]]&lt;=50,"41-50",IF(PatientData[[#This Row],[Age]]&lt;=60,"51-60",IF(PatientData[[#This Row],[Age]]&lt;=70,"61-70",IF(PatientData[[#This Row],[Age]]&lt;=80,"71-80","80+"))))))</f>
        <v>51-60</v>
      </c>
    </row>
    <row r="5816" spans="1:13" x14ac:dyDescent="0.25">
      <c r="A5816" t="s">
        <v>5840</v>
      </c>
      <c r="B5816">
        <v>51</v>
      </c>
      <c r="C5816" t="s">
        <v>13</v>
      </c>
      <c r="D5816">
        <v>134</v>
      </c>
      <c r="E5816">
        <v>186.58552213529401</v>
      </c>
      <c r="F5816">
        <v>29.473363827832301</v>
      </c>
      <c r="G5816" t="s">
        <v>18</v>
      </c>
      <c r="H5816" t="s">
        <v>19</v>
      </c>
      <c r="I5816" t="s">
        <v>15</v>
      </c>
      <c r="J5816">
        <v>2</v>
      </c>
      <c r="K5816">
        <v>8503.82</v>
      </c>
      <c r="L5816" t="s">
        <v>23</v>
      </c>
      <c r="M5816" t="str">
        <f>IF(PatientData[[#This Row],[Age]]&lt;=30,"18-30",IF(PatientData[[#This Row],[Age]]&lt;=40,"31-40",IF(PatientData[[#This Row],[Age]]&lt;=50,"41-50",IF(PatientData[[#This Row],[Age]]&lt;=60,"51-60",IF(PatientData[[#This Row],[Age]]&lt;=70,"61-70",IF(PatientData[[#This Row],[Age]]&lt;=80,"71-80","80+"))))))</f>
        <v>51-60</v>
      </c>
    </row>
    <row r="5817" spans="1:13" x14ac:dyDescent="0.25">
      <c r="A5817" t="s">
        <v>5841</v>
      </c>
      <c r="B5817">
        <v>51</v>
      </c>
      <c r="C5817" t="s">
        <v>13</v>
      </c>
      <c r="D5817" t="s">
        <v>10051</v>
      </c>
      <c r="E5817">
        <v>214.69468356342</v>
      </c>
      <c r="F5817">
        <v>31.557416512283201</v>
      </c>
      <c r="G5817" t="s">
        <v>14</v>
      </c>
      <c r="H5817" t="s">
        <v>19</v>
      </c>
      <c r="I5817" t="s">
        <v>28</v>
      </c>
      <c r="J5817">
        <v>3</v>
      </c>
      <c r="K5817">
        <v>3631.21</v>
      </c>
      <c r="L5817" t="s">
        <v>16</v>
      </c>
      <c r="M5817" t="str">
        <f>IF(PatientData[[#This Row],[Age]]&lt;=30,"18-30",IF(PatientData[[#This Row],[Age]]&lt;=40,"31-40",IF(PatientData[[#This Row],[Age]]&lt;=50,"41-50",IF(PatientData[[#This Row],[Age]]&lt;=60,"51-60",IF(PatientData[[#This Row],[Age]]&lt;=70,"61-70",IF(PatientData[[#This Row],[Age]]&lt;=80,"71-80","80+"))))))</f>
        <v>51-60</v>
      </c>
    </row>
    <row r="5818" spans="1:13" x14ac:dyDescent="0.25">
      <c r="A5818" t="s">
        <v>5842</v>
      </c>
      <c r="B5818">
        <v>50</v>
      </c>
      <c r="C5818" t="s">
        <v>25</v>
      </c>
      <c r="D5818">
        <v>160</v>
      </c>
      <c r="E5818">
        <v>257.68405265678302</v>
      </c>
      <c r="F5818">
        <v>30.119874912312799</v>
      </c>
      <c r="G5818" t="s">
        <v>14</v>
      </c>
      <c r="H5818" t="s">
        <v>22</v>
      </c>
      <c r="I5818" t="s">
        <v>28</v>
      </c>
      <c r="J5818">
        <v>3</v>
      </c>
      <c r="K5818">
        <v>5130.2700000000004</v>
      </c>
      <c r="L5818" t="s">
        <v>23</v>
      </c>
      <c r="M5818" t="str">
        <f>IF(PatientData[[#This Row],[Age]]&lt;=30,"18-30",IF(PatientData[[#This Row],[Age]]&lt;=40,"31-40",IF(PatientData[[#This Row],[Age]]&lt;=50,"41-50",IF(PatientData[[#This Row],[Age]]&lt;=60,"51-60",IF(PatientData[[#This Row],[Age]]&lt;=70,"61-70",IF(PatientData[[#This Row],[Age]]&lt;=80,"71-80","80+"))))))</f>
        <v>41-50</v>
      </c>
    </row>
    <row r="5819" spans="1:13" x14ac:dyDescent="0.25">
      <c r="A5819" t="s">
        <v>5843</v>
      </c>
      <c r="B5819">
        <v>53</v>
      </c>
      <c r="C5819" t="s">
        <v>13</v>
      </c>
      <c r="D5819">
        <v>100</v>
      </c>
      <c r="E5819">
        <v>234.488342105589</v>
      </c>
      <c r="F5819">
        <v>26.161789671219299</v>
      </c>
      <c r="G5819" t="s">
        <v>18</v>
      </c>
      <c r="H5819" t="s">
        <v>19</v>
      </c>
      <c r="I5819" t="s">
        <v>15</v>
      </c>
      <c r="J5819">
        <v>0</v>
      </c>
      <c r="K5819">
        <v>5416.83</v>
      </c>
      <c r="L5819" t="s">
        <v>16</v>
      </c>
      <c r="M5819" t="str">
        <f>IF(PatientData[[#This Row],[Age]]&lt;=30,"18-30",IF(PatientData[[#This Row],[Age]]&lt;=40,"31-40",IF(PatientData[[#This Row],[Age]]&lt;=50,"41-50",IF(PatientData[[#This Row],[Age]]&lt;=60,"51-60",IF(PatientData[[#This Row],[Age]]&lt;=70,"61-70",IF(PatientData[[#This Row],[Age]]&lt;=80,"71-80","80+"))))))</f>
        <v>51-60</v>
      </c>
    </row>
    <row r="5820" spans="1:13" x14ac:dyDescent="0.25">
      <c r="A5820" t="s">
        <v>5844</v>
      </c>
      <c r="B5820">
        <v>53</v>
      </c>
      <c r="C5820" t="s">
        <v>25</v>
      </c>
      <c r="D5820">
        <v>156</v>
      </c>
      <c r="E5820">
        <v>234.61567276518801</v>
      </c>
      <c r="F5820">
        <v>34.514482116271097</v>
      </c>
      <c r="G5820" t="s">
        <v>36</v>
      </c>
      <c r="H5820" t="s">
        <v>22</v>
      </c>
      <c r="I5820" t="s">
        <v>26</v>
      </c>
      <c r="J5820">
        <v>6</v>
      </c>
      <c r="K5820">
        <v>15729.01</v>
      </c>
      <c r="L5820" t="s">
        <v>43</v>
      </c>
      <c r="M5820" t="str">
        <f>IF(PatientData[[#This Row],[Age]]&lt;=30,"18-30",IF(PatientData[[#This Row],[Age]]&lt;=40,"31-40",IF(PatientData[[#This Row],[Age]]&lt;=50,"41-50",IF(PatientData[[#This Row],[Age]]&lt;=60,"51-60",IF(PatientData[[#This Row],[Age]]&lt;=70,"61-70",IF(PatientData[[#This Row],[Age]]&lt;=80,"71-80","80+"))))))</f>
        <v>51-60</v>
      </c>
    </row>
    <row r="5821" spans="1:13" x14ac:dyDescent="0.25">
      <c r="A5821" t="s">
        <v>5845</v>
      </c>
      <c r="B5821">
        <v>29</v>
      </c>
      <c r="C5821" t="s">
        <v>13</v>
      </c>
      <c r="D5821">
        <v>131</v>
      </c>
      <c r="E5821">
        <v>202.80423885184601</v>
      </c>
      <c r="F5821">
        <v>33.6691946207266</v>
      </c>
      <c r="G5821" t="s">
        <v>14</v>
      </c>
      <c r="H5821" t="s">
        <v>19</v>
      </c>
      <c r="I5821" t="s">
        <v>15</v>
      </c>
      <c r="J5821">
        <v>8</v>
      </c>
      <c r="K5821">
        <v>13192.29</v>
      </c>
      <c r="L5821" t="s">
        <v>16</v>
      </c>
      <c r="M5821" t="str">
        <f>IF(PatientData[[#This Row],[Age]]&lt;=30,"18-30",IF(PatientData[[#This Row],[Age]]&lt;=40,"31-40",IF(PatientData[[#This Row],[Age]]&lt;=50,"41-50",IF(PatientData[[#This Row],[Age]]&lt;=60,"51-60",IF(PatientData[[#This Row],[Age]]&lt;=70,"61-70",IF(PatientData[[#This Row],[Age]]&lt;=80,"71-80","80+"))))))</f>
        <v>18-30</v>
      </c>
    </row>
    <row r="5822" spans="1:13" x14ac:dyDescent="0.25">
      <c r="A5822" t="s">
        <v>5846</v>
      </c>
      <c r="B5822">
        <v>62</v>
      </c>
      <c r="C5822" t="s">
        <v>13</v>
      </c>
      <c r="D5822">
        <v>116</v>
      </c>
      <c r="E5822">
        <v>248.431515663543</v>
      </c>
      <c r="F5822">
        <v>25.271984050428099</v>
      </c>
      <c r="G5822" t="s">
        <v>14</v>
      </c>
      <c r="H5822" t="s">
        <v>19</v>
      </c>
      <c r="I5822" t="s">
        <v>28</v>
      </c>
      <c r="J5822">
        <v>2</v>
      </c>
      <c r="K5822">
        <v>5454.08</v>
      </c>
      <c r="L5822" t="s">
        <v>23</v>
      </c>
      <c r="M5822" t="str">
        <f>IF(PatientData[[#This Row],[Age]]&lt;=30,"18-30",IF(PatientData[[#This Row],[Age]]&lt;=40,"31-40",IF(PatientData[[#This Row],[Age]]&lt;=50,"41-50",IF(PatientData[[#This Row],[Age]]&lt;=60,"51-60",IF(PatientData[[#This Row],[Age]]&lt;=70,"61-70",IF(PatientData[[#This Row],[Age]]&lt;=80,"71-80","80+"))))))</f>
        <v>61-70</v>
      </c>
    </row>
    <row r="5823" spans="1:13" x14ac:dyDescent="0.25">
      <c r="A5823" t="s">
        <v>5847</v>
      </c>
      <c r="B5823">
        <v>53</v>
      </c>
      <c r="C5823" t="s">
        <v>25</v>
      </c>
      <c r="D5823">
        <v>142</v>
      </c>
      <c r="E5823">
        <v>264.28623636658699</v>
      </c>
      <c r="F5823">
        <v>29.7375183899332</v>
      </c>
      <c r="G5823" t="s">
        <v>18</v>
      </c>
      <c r="H5823" t="s">
        <v>19</v>
      </c>
      <c r="I5823" t="s">
        <v>15</v>
      </c>
      <c r="J5823">
        <v>3</v>
      </c>
      <c r="K5823">
        <v>12549.4</v>
      </c>
      <c r="L5823" t="s">
        <v>16</v>
      </c>
      <c r="M5823" t="str">
        <f>IF(PatientData[[#This Row],[Age]]&lt;=30,"18-30",IF(PatientData[[#This Row],[Age]]&lt;=40,"31-40",IF(PatientData[[#This Row],[Age]]&lt;=50,"41-50",IF(PatientData[[#This Row],[Age]]&lt;=60,"51-60",IF(PatientData[[#This Row],[Age]]&lt;=70,"61-70",IF(PatientData[[#This Row],[Age]]&lt;=80,"71-80","80+"))))))</f>
        <v>51-60</v>
      </c>
    </row>
    <row r="5824" spans="1:13" x14ac:dyDescent="0.25">
      <c r="A5824" t="s">
        <v>5848</v>
      </c>
      <c r="B5824">
        <v>80</v>
      </c>
      <c r="C5824" t="s">
        <v>25</v>
      </c>
      <c r="D5824">
        <v>158</v>
      </c>
      <c r="E5824">
        <v>194.394975787443</v>
      </c>
      <c r="F5824">
        <v>27.200455011881701</v>
      </c>
      <c r="G5824" t="s">
        <v>14</v>
      </c>
      <c r="H5824" t="s">
        <v>19</v>
      </c>
      <c r="I5824" t="s">
        <v>28</v>
      </c>
      <c r="J5824">
        <v>4</v>
      </c>
      <c r="K5824">
        <v>5539.84</v>
      </c>
      <c r="L5824" t="s">
        <v>16</v>
      </c>
      <c r="M5824" t="str">
        <f>IF(PatientData[[#This Row],[Age]]&lt;=30,"18-30",IF(PatientData[[#This Row],[Age]]&lt;=40,"31-40",IF(PatientData[[#This Row],[Age]]&lt;=50,"41-50",IF(PatientData[[#This Row],[Age]]&lt;=60,"51-60",IF(PatientData[[#This Row],[Age]]&lt;=70,"61-70",IF(PatientData[[#This Row],[Age]]&lt;=80,"71-80","80+"))))))</f>
        <v>71-80</v>
      </c>
    </row>
    <row r="5825" spans="1:13" x14ac:dyDescent="0.25">
      <c r="A5825" t="s">
        <v>5849</v>
      </c>
      <c r="B5825">
        <v>60</v>
      </c>
      <c r="C5825" t="s">
        <v>13</v>
      </c>
      <c r="D5825">
        <v>90</v>
      </c>
      <c r="E5825">
        <v>172.25380855497099</v>
      </c>
      <c r="F5825">
        <v>26.417709519150101</v>
      </c>
      <c r="G5825" t="s">
        <v>14</v>
      </c>
      <c r="H5825" t="s">
        <v>22</v>
      </c>
      <c r="I5825" t="s">
        <v>10051</v>
      </c>
      <c r="J5825">
        <v>3</v>
      </c>
      <c r="K5825">
        <v>1962.99</v>
      </c>
      <c r="L5825" t="s">
        <v>16</v>
      </c>
      <c r="M5825" t="str">
        <f>IF(PatientData[[#This Row],[Age]]&lt;=30,"18-30",IF(PatientData[[#This Row],[Age]]&lt;=40,"31-40",IF(PatientData[[#This Row],[Age]]&lt;=50,"41-50",IF(PatientData[[#This Row],[Age]]&lt;=60,"51-60",IF(PatientData[[#This Row],[Age]]&lt;=70,"61-70",IF(PatientData[[#This Row],[Age]]&lt;=80,"71-80","80+"))))))</f>
        <v>51-60</v>
      </c>
    </row>
    <row r="5826" spans="1:13" x14ac:dyDescent="0.25">
      <c r="A5826" t="s">
        <v>5850</v>
      </c>
      <c r="B5826">
        <v>47</v>
      </c>
      <c r="C5826" t="s">
        <v>25</v>
      </c>
      <c r="D5826">
        <v>144</v>
      </c>
      <c r="E5826">
        <v>233.31556917454901</v>
      </c>
      <c r="F5826">
        <v>18.494225171980201</v>
      </c>
      <c r="G5826" t="s">
        <v>36</v>
      </c>
      <c r="H5826" t="s">
        <v>19</v>
      </c>
      <c r="I5826" t="s">
        <v>15</v>
      </c>
      <c r="J5826">
        <v>5</v>
      </c>
      <c r="K5826">
        <v>8354.61</v>
      </c>
      <c r="L5826" t="s">
        <v>16</v>
      </c>
      <c r="M5826" t="str">
        <f>IF(PatientData[[#This Row],[Age]]&lt;=30,"18-30",IF(PatientData[[#This Row],[Age]]&lt;=40,"31-40",IF(PatientData[[#This Row],[Age]]&lt;=50,"41-50",IF(PatientData[[#This Row],[Age]]&lt;=60,"51-60",IF(PatientData[[#This Row],[Age]]&lt;=70,"61-70",IF(PatientData[[#This Row],[Age]]&lt;=80,"71-80","80+"))))))</f>
        <v>41-50</v>
      </c>
    </row>
    <row r="5827" spans="1:13" x14ac:dyDescent="0.25">
      <c r="A5827" t="s">
        <v>5851</v>
      </c>
      <c r="B5827">
        <v>53</v>
      </c>
      <c r="C5827" t="s">
        <v>13</v>
      </c>
      <c r="D5827">
        <v>113</v>
      </c>
      <c r="E5827">
        <v>207.51758174435099</v>
      </c>
      <c r="F5827">
        <v>26.385255777035798</v>
      </c>
      <c r="G5827" t="s">
        <v>14</v>
      </c>
      <c r="H5827" t="s">
        <v>19</v>
      </c>
      <c r="I5827" t="s">
        <v>28</v>
      </c>
      <c r="J5827">
        <v>3</v>
      </c>
      <c r="K5827">
        <v>4647.92</v>
      </c>
      <c r="L5827" t="s">
        <v>43</v>
      </c>
      <c r="M5827" t="str">
        <f>IF(PatientData[[#This Row],[Age]]&lt;=30,"18-30",IF(PatientData[[#This Row],[Age]]&lt;=40,"31-40",IF(PatientData[[#This Row],[Age]]&lt;=50,"41-50",IF(PatientData[[#This Row],[Age]]&lt;=60,"51-60",IF(PatientData[[#This Row],[Age]]&lt;=70,"61-70",IF(PatientData[[#This Row],[Age]]&lt;=80,"71-80","80+"))))))</f>
        <v>51-60</v>
      </c>
    </row>
    <row r="5828" spans="1:13" x14ac:dyDescent="0.25">
      <c r="A5828" t="s">
        <v>5852</v>
      </c>
      <c r="B5828">
        <v>66</v>
      </c>
      <c r="C5828" t="s">
        <v>13</v>
      </c>
      <c r="D5828">
        <v>102</v>
      </c>
      <c r="E5828">
        <v>176.22075675683999</v>
      </c>
      <c r="F5828">
        <v>24.7064503334948</v>
      </c>
      <c r="G5828" t="s">
        <v>18</v>
      </c>
      <c r="H5828" t="s">
        <v>19</v>
      </c>
      <c r="I5828" t="s">
        <v>15</v>
      </c>
      <c r="J5828">
        <v>4</v>
      </c>
      <c r="K5828">
        <v>11173.32</v>
      </c>
      <c r="L5828" t="s">
        <v>43</v>
      </c>
      <c r="M5828" t="str">
        <f>IF(PatientData[[#This Row],[Age]]&lt;=30,"18-30",IF(PatientData[[#This Row],[Age]]&lt;=40,"31-40",IF(PatientData[[#This Row],[Age]]&lt;=50,"41-50",IF(PatientData[[#This Row],[Age]]&lt;=60,"51-60",IF(PatientData[[#This Row],[Age]]&lt;=70,"61-70",IF(PatientData[[#This Row],[Age]]&lt;=80,"71-80","80+"))))))</f>
        <v>61-70</v>
      </c>
    </row>
    <row r="5829" spans="1:13" x14ac:dyDescent="0.25">
      <c r="A5829" t="s">
        <v>5853</v>
      </c>
      <c r="B5829">
        <v>47</v>
      </c>
      <c r="C5829" t="s">
        <v>25</v>
      </c>
      <c r="D5829">
        <v>99</v>
      </c>
      <c r="E5829">
        <v>182.271556431899</v>
      </c>
      <c r="F5829">
        <v>37.833708602682101</v>
      </c>
      <c r="G5829" t="s">
        <v>36</v>
      </c>
      <c r="H5829" t="s">
        <v>22</v>
      </c>
      <c r="I5829" t="s">
        <v>26</v>
      </c>
      <c r="J5829">
        <v>6</v>
      </c>
      <c r="K5829">
        <v>19580.13</v>
      </c>
      <c r="L5829" t="s">
        <v>23</v>
      </c>
      <c r="M5829" t="str">
        <f>IF(PatientData[[#This Row],[Age]]&lt;=30,"18-30",IF(PatientData[[#This Row],[Age]]&lt;=40,"31-40",IF(PatientData[[#This Row],[Age]]&lt;=50,"41-50",IF(PatientData[[#This Row],[Age]]&lt;=60,"51-60",IF(PatientData[[#This Row],[Age]]&lt;=70,"61-70",IF(PatientData[[#This Row],[Age]]&lt;=80,"71-80","80+"))))))</f>
        <v>41-50</v>
      </c>
    </row>
    <row r="5830" spans="1:13" x14ac:dyDescent="0.25">
      <c r="A5830" t="s">
        <v>5854</v>
      </c>
      <c r="B5830">
        <v>80</v>
      </c>
      <c r="C5830" t="s">
        <v>13</v>
      </c>
      <c r="D5830">
        <v>126</v>
      </c>
      <c r="E5830">
        <v>218.38180936028601</v>
      </c>
      <c r="F5830">
        <v>28.638739180266001</v>
      </c>
      <c r="G5830" t="s">
        <v>14</v>
      </c>
      <c r="H5830" t="s">
        <v>19</v>
      </c>
      <c r="I5830" t="s">
        <v>15</v>
      </c>
      <c r="J5830">
        <v>4</v>
      </c>
      <c r="K5830">
        <v>10215.51</v>
      </c>
      <c r="L5830" t="s">
        <v>20</v>
      </c>
      <c r="M5830" t="str">
        <f>IF(PatientData[[#This Row],[Age]]&lt;=30,"18-30",IF(PatientData[[#This Row],[Age]]&lt;=40,"31-40",IF(PatientData[[#This Row],[Age]]&lt;=50,"41-50",IF(PatientData[[#This Row],[Age]]&lt;=60,"51-60",IF(PatientData[[#This Row],[Age]]&lt;=70,"61-70",IF(PatientData[[#This Row],[Age]]&lt;=80,"71-80","80+"))))))</f>
        <v>71-80</v>
      </c>
    </row>
    <row r="5831" spans="1:13" x14ac:dyDescent="0.25">
      <c r="A5831" t="s">
        <v>5855</v>
      </c>
      <c r="B5831">
        <v>67</v>
      </c>
      <c r="C5831" t="s">
        <v>25</v>
      </c>
      <c r="D5831">
        <v>127</v>
      </c>
      <c r="E5831">
        <v>267.86665753136901</v>
      </c>
      <c r="F5831">
        <v>21.0663258881121</v>
      </c>
      <c r="G5831" t="s">
        <v>36</v>
      </c>
      <c r="H5831" t="s">
        <v>19</v>
      </c>
      <c r="I5831" t="s">
        <v>26</v>
      </c>
      <c r="J5831">
        <v>5</v>
      </c>
      <c r="K5831">
        <v>24535.82</v>
      </c>
      <c r="L5831" t="s">
        <v>16</v>
      </c>
      <c r="M5831" t="str">
        <f>IF(PatientData[[#This Row],[Age]]&lt;=30,"18-30",IF(PatientData[[#This Row],[Age]]&lt;=40,"31-40",IF(PatientData[[#This Row],[Age]]&lt;=50,"41-50",IF(PatientData[[#This Row],[Age]]&lt;=60,"51-60",IF(PatientData[[#This Row],[Age]]&lt;=70,"61-70",IF(PatientData[[#This Row],[Age]]&lt;=80,"71-80","80+"))))))</f>
        <v>61-70</v>
      </c>
    </row>
    <row r="5832" spans="1:13" x14ac:dyDescent="0.25">
      <c r="A5832" t="s">
        <v>5856</v>
      </c>
      <c r="B5832">
        <v>50</v>
      </c>
      <c r="C5832" t="s">
        <v>13</v>
      </c>
      <c r="D5832" t="s">
        <v>10051</v>
      </c>
      <c r="E5832">
        <v>203.253717665746</v>
      </c>
      <c r="F5832">
        <v>29.570526504143398</v>
      </c>
      <c r="G5832" t="s">
        <v>36</v>
      </c>
      <c r="H5832" t="s">
        <v>19</v>
      </c>
      <c r="I5832" t="s">
        <v>15</v>
      </c>
      <c r="J5832">
        <v>6</v>
      </c>
      <c r="K5832">
        <v>10927.6</v>
      </c>
      <c r="L5832" t="s">
        <v>16</v>
      </c>
      <c r="M5832" t="str">
        <f>IF(PatientData[[#This Row],[Age]]&lt;=30,"18-30",IF(PatientData[[#This Row],[Age]]&lt;=40,"31-40",IF(PatientData[[#This Row],[Age]]&lt;=50,"41-50",IF(PatientData[[#This Row],[Age]]&lt;=60,"51-60",IF(PatientData[[#This Row],[Age]]&lt;=70,"61-70",IF(PatientData[[#This Row],[Age]]&lt;=80,"71-80","80+"))))))</f>
        <v>41-50</v>
      </c>
    </row>
    <row r="5833" spans="1:13" x14ac:dyDescent="0.25">
      <c r="A5833" t="s">
        <v>5857</v>
      </c>
      <c r="B5833">
        <v>33</v>
      </c>
      <c r="C5833" t="s">
        <v>25</v>
      </c>
      <c r="D5833" t="s">
        <v>10051</v>
      </c>
      <c r="E5833">
        <v>275.87874266863003</v>
      </c>
      <c r="F5833">
        <v>27.674091824508501</v>
      </c>
      <c r="G5833" t="s">
        <v>14</v>
      </c>
      <c r="H5833" t="s">
        <v>19</v>
      </c>
      <c r="I5833" t="s">
        <v>28</v>
      </c>
      <c r="J5833">
        <v>5</v>
      </c>
      <c r="K5833">
        <v>3588</v>
      </c>
      <c r="L5833" t="s">
        <v>16</v>
      </c>
      <c r="M5833" t="str">
        <f>IF(PatientData[[#This Row],[Age]]&lt;=30,"18-30",IF(PatientData[[#This Row],[Age]]&lt;=40,"31-40",IF(PatientData[[#This Row],[Age]]&lt;=50,"41-50",IF(PatientData[[#This Row],[Age]]&lt;=60,"51-60",IF(PatientData[[#This Row],[Age]]&lt;=70,"61-70",IF(PatientData[[#This Row],[Age]]&lt;=80,"71-80","80+"))))))</f>
        <v>31-40</v>
      </c>
    </row>
    <row r="5834" spans="1:13" x14ac:dyDescent="0.25">
      <c r="A5834" t="s">
        <v>5858</v>
      </c>
      <c r="B5834">
        <v>61</v>
      </c>
      <c r="C5834" t="s">
        <v>13</v>
      </c>
      <c r="D5834" t="s">
        <v>10051</v>
      </c>
      <c r="E5834">
        <v>256.78374720765299</v>
      </c>
      <c r="F5834">
        <v>23.5433361373195</v>
      </c>
      <c r="G5834" t="s">
        <v>14</v>
      </c>
      <c r="H5834" t="s">
        <v>19</v>
      </c>
      <c r="I5834" t="s">
        <v>15</v>
      </c>
      <c r="J5834">
        <v>3</v>
      </c>
      <c r="K5834">
        <v>5317.91</v>
      </c>
      <c r="L5834" t="s">
        <v>20</v>
      </c>
      <c r="M5834" t="str">
        <f>IF(PatientData[[#This Row],[Age]]&lt;=30,"18-30",IF(PatientData[[#This Row],[Age]]&lt;=40,"31-40",IF(PatientData[[#This Row],[Age]]&lt;=50,"41-50",IF(PatientData[[#This Row],[Age]]&lt;=60,"51-60",IF(PatientData[[#This Row],[Age]]&lt;=70,"61-70",IF(PatientData[[#This Row],[Age]]&lt;=80,"71-80","80+"))))))</f>
        <v>61-70</v>
      </c>
    </row>
    <row r="5835" spans="1:13" x14ac:dyDescent="0.25">
      <c r="A5835" t="s">
        <v>5859</v>
      </c>
      <c r="B5835">
        <v>72</v>
      </c>
      <c r="C5835" t="s">
        <v>25</v>
      </c>
      <c r="D5835">
        <v>129</v>
      </c>
      <c r="E5835">
        <v>251.11348656023401</v>
      </c>
      <c r="F5835">
        <v>32.730249537830801</v>
      </c>
      <c r="G5835" t="s">
        <v>14</v>
      </c>
      <c r="H5835" t="s">
        <v>22</v>
      </c>
      <c r="I5835" t="s">
        <v>26</v>
      </c>
      <c r="J5835" t="s">
        <v>10051</v>
      </c>
      <c r="K5835">
        <v>15831</v>
      </c>
      <c r="L5835" t="s">
        <v>16</v>
      </c>
      <c r="M5835" t="str">
        <f>IF(PatientData[[#This Row],[Age]]&lt;=30,"18-30",IF(PatientData[[#This Row],[Age]]&lt;=40,"31-40",IF(PatientData[[#This Row],[Age]]&lt;=50,"41-50",IF(PatientData[[#This Row],[Age]]&lt;=60,"51-60",IF(PatientData[[#This Row],[Age]]&lt;=70,"61-70",IF(PatientData[[#This Row],[Age]]&lt;=80,"71-80","80+"))))))</f>
        <v>71-80</v>
      </c>
    </row>
    <row r="5836" spans="1:13" x14ac:dyDescent="0.25">
      <c r="A5836" t="s">
        <v>5860</v>
      </c>
      <c r="B5836">
        <v>58</v>
      </c>
      <c r="C5836" t="s">
        <v>13</v>
      </c>
      <c r="D5836">
        <v>104</v>
      </c>
      <c r="E5836">
        <v>122.875277721904</v>
      </c>
      <c r="F5836">
        <v>23.825818242251</v>
      </c>
      <c r="G5836" t="s">
        <v>14</v>
      </c>
      <c r="H5836" t="s">
        <v>19</v>
      </c>
      <c r="I5836" t="s">
        <v>28</v>
      </c>
      <c r="J5836">
        <v>2</v>
      </c>
      <c r="K5836">
        <v>5359.02</v>
      </c>
      <c r="L5836" t="s">
        <v>16</v>
      </c>
      <c r="M5836" t="str">
        <f>IF(PatientData[[#This Row],[Age]]&lt;=30,"18-30",IF(PatientData[[#This Row],[Age]]&lt;=40,"31-40",IF(PatientData[[#This Row],[Age]]&lt;=50,"41-50",IF(PatientData[[#This Row],[Age]]&lt;=60,"51-60",IF(PatientData[[#This Row],[Age]]&lt;=70,"61-70",IF(PatientData[[#This Row],[Age]]&lt;=80,"71-80","80+"))))))</f>
        <v>51-60</v>
      </c>
    </row>
    <row r="5837" spans="1:13" x14ac:dyDescent="0.25">
      <c r="A5837" t="s">
        <v>5861</v>
      </c>
      <c r="B5837">
        <v>53</v>
      </c>
      <c r="C5837" t="s">
        <v>25</v>
      </c>
      <c r="D5837">
        <v>124</v>
      </c>
      <c r="E5837">
        <v>251.890497536753</v>
      </c>
      <c r="F5837">
        <v>30.675802034805098</v>
      </c>
      <c r="G5837" t="s">
        <v>18</v>
      </c>
      <c r="H5837" t="s">
        <v>22</v>
      </c>
      <c r="I5837" t="s">
        <v>26</v>
      </c>
      <c r="J5837">
        <v>4</v>
      </c>
      <c r="K5837">
        <v>15723.81</v>
      </c>
      <c r="L5837" t="s">
        <v>23</v>
      </c>
      <c r="M5837" t="str">
        <f>IF(PatientData[[#This Row],[Age]]&lt;=30,"18-30",IF(PatientData[[#This Row],[Age]]&lt;=40,"31-40",IF(PatientData[[#This Row],[Age]]&lt;=50,"41-50",IF(PatientData[[#This Row],[Age]]&lt;=60,"51-60",IF(PatientData[[#This Row],[Age]]&lt;=70,"61-70",IF(PatientData[[#This Row],[Age]]&lt;=80,"71-80","80+"))))))</f>
        <v>51-60</v>
      </c>
    </row>
    <row r="5838" spans="1:13" x14ac:dyDescent="0.25">
      <c r="A5838" t="s">
        <v>5862</v>
      </c>
      <c r="B5838">
        <v>29</v>
      </c>
      <c r="C5838" t="s">
        <v>13</v>
      </c>
      <c r="D5838">
        <v>90</v>
      </c>
      <c r="E5838">
        <v>238.32974486720201</v>
      </c>
      <c r="F5838">
        <v>28.864875744471501</v>
      </c>
      <c r="G5838" t="s">
        <v>18</v>
      </c>
      <c r="H5838" t="s">
        <v>19</v>
      </c>
      <c r="I5838" t="s">
        <v>10051</v>
      </c>
      <c r="J5838">
        <v>0</v>
      </c>
      <c r="K5838">
        <v>2185.2600000000002</v>
      </c>
      <c r="L5838" t="s">
        <v>16</v>
      </c>
      <c r="M5838" t="str">
        <f>IF(PatientData[[#This Row],[Age]]&lt;=30,"18-30",IF(PatientData[[#This Row],[Age]]&lt;=40,"31-40",IF(PatientData[[#This Row],[Age]]&lt;=50,"41-50",IF(PatientData[[#This Row],[Age]]&lt;=60,"51-60",IF(PatientData[[#This Row],[Age]]&lt;=70,"61-70",IF(PatientData[[#This Row],[Age]]&lt;=80,"71-80","80+"))))))</f>
        <v>18-30</v>
      </c>
    </row>
    <row r="5839" spans="1:13" x14ac:dyDescent="0.25">
      <c r="A5839" t="s">
        <v>5863</v>
      </c>
      <c r="B5839">
        <v>47</v>
      </c>
      <c r="C5839" t="s">
        <v>13</v>
      </c>
      <c r="D5839">
        <v>92</v>
      </c>
      <c r="E5839">
        <v>272.75043899356501</v>
      </c>
      <c r="F5839">
        <v>23.015524279892801</v>
      </c>
      <c r="G5839" t="s">
        <v>14</v>
      </c>
      <c r="H5839" t="s">
        <v>19</v>
      </c>
      <c r="I5839" t="s">
        <v>15</v>
      </c>
      <c r="J5839">
        <v>2</v>
      </c>
      <c r="K5839">
        <v>9905.9500000000007</v>
      </c>
      <c r="L5839" t="s">
        <v>16</v>
      </c>
      <c r="M5839" t="str">
        <f>IF(PatientData[[#This Row],[Age]]&lt;=30,"18-30",IF(PatientData[[#This Row],[Age]]&lt;=40,"31-40",IF(PatientData[[#This Row],[Age]]&lt;=50,"41-50",IF(PatientData[[#This Row],[Age]]&lt;=60,"51-60",IF(PatientData[[#This Row],[Age]]&lt;=70,"61-70",IF(PatientData[[#This Row],[Age]]&lt;=80,"71-80","80+"))))))</f>
        <v>41-50</v>
      </c>
    </row>
    <row r="5840" spans="1:13" x14ac:dyDescent="0.25">
      <c r="A5840" t="s">
        <v>5864</v>
      </c>
      <c r="B5840">
        <v>59</v>
      </c>
      <c r="C5840" t="s">
        <v>13</v>
      </c>
      <c r="D5840">
        <v>99</v>
      </c>
      <c r="E5840">
        <v>186.05176303742701</v>
      </c>
      <c r="F5840">
        <v>16.3605257768737</v>
      </c>
      <c r="G5840" t="s">
        <v>14</v>
      </c>
      <c r="H5840" t="s">
        <v>22</v>
      </c>
      <c r="I5840" t="s">
        <v>15</v>
      </c>
      <c r="J5840">
        <v>4</v>
      </c>
      <c r="K5840">
        <v>15359.54</v>
      </c>
      <c r="L5840" t="s">
        <v>16</v>
      </c>
      <c r="M5840" t="str">
        <f>IF(PatientData[[#This Row],[Age]]&lt;=30,"18-30",IF(PatientData[[#This Row],[Age]]&lt;=40,"31-40",IF(PatientData[[#This Row],[Age]]&lt;=50,"41-50",IF(PatientData[[#This Row],[Age]]&lt;=60,"51-60",IF(PatientData[[#This Row],[Age]]&lt;=70,"61-70",IF(PatientData[[#This Row],[Age]]&lt;=80,"71-80","80+"))))))</f>
        <v>51-60</v>
      </c>
    </row>
    <row r="5841" spans="1:13" x14ac:dyDescent="0.25">
      <c r="A5841" t="s">
        <v>5865</v>
      </c>
      <c r="B5841">
        <v>70</v>
      </c>
      <c r="C5841" t="s">
        <v>25</v>
      </c>
      <c r="D5841">
        <v>134</v>
      </c>
      <c r="E5841">
        <v>208.07627841480101</v>
      </c>
      <c r="F5841">
        <v>30.289862691310699</v>
      </c>
      <c r="G5841" t="s">
        <v>36</v>
      </c>
      <c r="H5841" t="s">
        <v>19</v>
      </c>
      <c r="I5841" t="s">
        <v>26</v>
      </c>
      <c r="J5841">
        <v>6</v>
      </c>
      <c r="K5841">
        <v>14146.73</v>
      </c>
      <c r="L5841" t="s">
        <v>23</v>
      </c>
      <c r="M5841" t="str">
        <f>IF(PatientData[[#This Row],[Age]]&lt;=30,"18-30",IF(PatientData[[#This Row],[Age]]&lt;=40,"31-40",IF(PatientData[[#This Row],[Age]]&lt;=50,"41-50",IF(PatientData[[#This Row],[Age]]&lt;=60,"51-60",IF(PatientData[[#This Row],[Age]]&lt;=70,"61-70",IF(PatientData[[#This Row],[Age]]&lt;=80,"71-80","80+"))))))</f>
        <v>61-70</v>
      </c>
    </row>
    <row r="5842" spans="1:13" x14ac:dyDescent="0.25">
      <c r="A5842" t="s">
        <v>5866</v>
      </c>
      <c r="B5842">
        <v>57</v>
      </c>
      <c r="C5842" t="s">
        <v>13</v>
      </c>
      <c r="D5842">
        <v>146</v>
      </c>
      <c r="E5842">
        <v>251.88066819335401</v>
      </c>
      <c r="F5842">
        <v>26.529818364750099</v>
      </c>
      <c r="G5842" t="s">
        <v>18</v>
      </c>
      <c r="H5842" t="s">
        <v>19</v>
      </c>
      <c r="I5842" t="s">
        <v>15</v>
      </c>
      <c r="J5842">
        <v>1</v>
      </c>
      <c r="K5842">
        <v>5948.31</v>
      </c>
      <c r="L5842" t="s">
        <v>16</v>
      </c>
      <c r="M5842" t="str">
        <f>IF(PatientData[[#This Row],[Age]]&lt;=30,"18-30",IF(PatientData[[#This Row],[Age]]&lt;=40,"31-40",IF(PatientData[[#This Row],[Age]]&lt;=50,"41-50",IF(PatientData[[#This Row],[Age]]&lt;=60,"51-60",IF(PatientData[[#This Row],[Age]]&lt;=70,"61-70",IF(PatientData[[#This Row],[Age]]&lt;=80,"71-80","80+"))))))</f>
        <v>51-60</v>
      </c>
    </row>
    <row r="5843" spans="1:13" x14ac:dyDescent="0.25">
      <c r="A5843" t="s">
        <v>5867</v>
      </c>
      <c r="B5843">
        <v>65</v>
      </c>
      <c r="C5843" t="s">
        <v>13</v>
      </c>
      <c r="D5843">
        <v>115</v>
      </c>
      <c r="E5843">
        <v>220.305643437458</v>
      </c>
      <c r="F5843">
        <v>26.460925065156001</v>
      </c>
      <c r="G5843" t="s">
        <v>36</v>
      </c>
      <c r="H5843" t="s">
        <v>19</v>
      </c>
      <c r="I5843" t="s">
        <v>15</v>
      </c>
      <c r="J5843">
        <v>4</v>
      </c>
      <c r="K5843">
        <v>11256.35</v>
      </c>
      <c r="L5843" t="s">
        <v>43</v>
      </c>
      <c r="M5843" t="str">
        <f>IF(PatientData[[#This Row],[Age]]&lt;=30,"18-30",IF(PatientData[[#This Row],[Age]]&lt;=40,"31-40",IF(PatientData[[#This Row],[Age]]&lt;=50,"41-50",IF(PatientData[[#This Row],[Age]]&lt;=60,"51-60",IF(PatientData[[#This Row],[Age]]&lt;=70,"61-70",IF(PatientData[[#This Row],[Age]]&lt;=80,"71-80","80+"))))))</f>
        <v>61-70</v>
      </c>
    </row>
    <row r="5844" spans="1:13" x14ac:dyDescent="0.25">
      <c r="A5844" t="s">
        <v>5868</v>
      </c>
      <c r="B5844">
        <v>81</v>
      </c>
      <c r="C5844" t="s">
        <v>13</v>
      </c>
      <c r="D5844" t="s">
        <v>10051</v>
      </c>
      <c r="E5844">
        <v>193.582488243516</v>
      </c>
      <c r="F5844">
        <v>18.778091334898399</v>
      </c>
      <c r="G5844" t="s">
        <v>18</v>
      </c>
      <c r="H5844" t="s">
        <v>19</v>
      </c>
      <c r="I5844" t="s">
        <v>15</v>
      </c>
      <c r="J5844" t="s">
        <v>10051</v>
      </c>
      <c r="K5844">
        <v>10315.469999999999</v>
      </c>
      <c r="L5844" t="s">
        <v>16</v>
      </c>
      <c r="M5844" t="str">
        <f>IF(PatientData[[#This Row],[Age]]&lt;=30,"18-30",IF(PatientData[[#This Row],[Age]]&lt;=40,"31-40",IF(PatientData[[#This Row],[Age]]&lt;=50,"41-50",IF(PatientData[[#This Row],[Age]]&lt;=60,"51-60",IF(PatientData[[#This Row],[Age]]&lt;=70,"61-70",IF(PatientData[[#This Row],[Age]]&lt;=80,"71-80","80+"))))))</f>
        <v>80+</v>
      </c>
    </row>
    <row r="5845" spans="1:13" x14ac:dyDescent="0.25">
      <c r="A5845" t="s">
        <v>5869</v>
      </c>
      <c r="B5845">
        <v>52</v>
      </c>
      <c r="C5845" t="s">
        <v>13</v>
      </c>
      <c r="D5845">
        <v>118</v>
      </c>
      <c r="E5845">
        <v>192.09472378401799</v>
      </c>
      <c r="F5845">
        <v>20.035435095066902</v>
      </c>
      <c r="G5845" t="s">
        <v>18</v>
      </c>
      <c r="H5845" t="s">
        <v>22</v>
      </c>
      <c r="I5845" t="s">
        <v>15</v>
      </c>
      <c r="J5845">
        <v>1</v>
      </c>
      <c r="K5845">
        <v>4899.22</v>
      </c>
      <c r="L5845" t="s">
        <v>23</v>
      </c>
      <c r="M5845" t="str">
        <f>IF(PatientData[[#This Row],[Age]]&lt;=30,"18-30",IF(PatientData[[#This Row],[Age]]&lt;=40,"31-40",IF(PatientData[[#This Row],[Age]]&lt;=50,"41-50",IF(PatientData[[#This Row],[Age]]&lt;=60,"51-60",IF(PatientData[[#This Row],[Age]]&lt;=70,"61-70",IF(PatientData[[#This Row],[Age]]&lt;=80,"71-80","80+"))))))</f>
        <v>51-60</v>
      </c>
    </row>
    <row r="5846" spans="1:13" x14ac:dyDescent="0.25">
      <c r="A5846" t="s">
        <v>5870</v>
      </c>
      <c r="B5846">
        <v>32</v>
      </c>
      <c r="C5846" t="s">
        <v>13</v>
      </c>
      <c r="D5846">
        <v>97</v>
      </c>
      <c r="E5846">
        <v>160.296160234783</v>
      </c>
      <c r="F5846">
        <v>20.291180427241201</v>
      </c>
      <c r="G5846" t="s">
        <v>14</v>
      </c>
      <c r="H5846" t="s">
        <v>19</v>
      </c>
      <c r="I5846" t="s">
        <v>28</v>
      </c>
      <c r="J5846">
        <v>3</v>
      </c>
      <c r="K5846">
        <v>6040.75</v>
      </c>
      <c r="L5846" t="s">
        <v>16</v>
      </c>
      <c r="M5846" t="str">
        <f>IF(PatientData[[#This Row],[Age]]&lt;=30,"18-30",IF(PatientData[[#This Row],[Age]]&lt;=40,"31-40",IF(PatientData[[#This Row],[Age]]&lt;=50,"41-50",IF(PatientData[[#This Row],[Age]]&lt;=60,"51-60",IF(PatientData[[#This Row],[Age]]&lt;=70,"61-70",IF(PatientData[[#This Row],[Age]]&lt;=80,"71-80","80+"))))))</f>
        <v>31-40</v>
      </c>
    </row>
    <row r="5847" spans="1:13" x14ac:dyDescent="0.25">
      <c r="A5847" t="s">
        <v>5871</v>
      </c>
      <c r="B5847">
        <v>68</v>
      </c>
      <c r="C5847" t="s">
        <v>13</v>
      </c>
      <c r="D5847">
        <v>134</v>
      </c>
      <c r="E5847">
        <v>169.48629911342701</v>
      </c>
      <c r="F5847">
        <v>25.0097535058371</v>
      </c>
      <c r="G5847" t="s">
        <v>18</v>
      </c>
      <c r="H5847" t="s">
        <v>19</v>
      </c>
      <c r="I5847" t="s">
        <v>15</v>
      </c>
      <c r="J5847">
        <v>2</v>
      </c>
      <c r="K5847">
        <v>7299.78</v>
      </c>
      <c r="L5847" t="s">
        <v>16</v>
      </c>
      <c r="M5847" t="str">
        <f>IF(PatientData[[#This Row],[Age]]&lt;=30,"18-30",IF(PatientData[[#This Row],[Age]]&lt;=40,"31-40",IF(PatientData[[#This Row],[Age]]&lt;=50,"41-50",IF(PatientData[[#This Row],[Age]]&lt;=60,"51-60",IF(PatientData[[#This Row],[Age]]&lt;=70,"61-70",IF(PatientData[[#This Row],[Age]]&lt;=80,"71-80","80+"))))))</f>
        <v>61-70</v>
      </c>
    </row>
    <row r="5848" spans="1:13" x14ac:dyDescent="0.25">
      <c r="A5848" t="s">
        <v>5872</v>
      </c>
      <c r="B5848">
        <v>34</v>
      </c>
      <c r="C5848" t="s">
        <v>25</v>
      </c>
      <c r="D5848">
        <v>126</v>
      </c>
      <c r="E5848">
        <v>218.56636079415301</v>
      </c>
      <c r="F5848">
        <v>33.959462393684099</v>
      </c>
      <c r="G5848" t="s">
        <v>36</v>
      </c>
      <c r="H5848" t="s">
        <v>19</v>
      </c>
      <c r="I5848" t="s">
        <v>15</v>
      </c>
      <c r="J5848">
        <v>5</v>
      </c>
      <c r="K5848">
        <v>10564.85</v>
      </c>
      <c r="L5848" t="s">
        <v>16</v>
      </c>
      <c r="M5848" t="str">
        <f>IF(PatientData[[#This Row],[Age]]&lt;=30,"18-30",IF(PatientData[[#This Row],[Age]]&lt;=40,"31-40",IF(PatientData[[#This Row],[Age]]&lt;=50,"41-50",IF(PatientData[[#This Row],[Age]]&lt;=60,"51-60",IF(PatientData[[#This Row],[Age]]&lt;=70,"61-70",IF(PatientData[[#This Row],[Age]]&lt;=80,"71-80","80+"))))))</f>
        <v>31-40</v>
      </c>
    </row>
    <row r="5849" spans="1:13" x14ac:dyDescent="0.25">
      <c r="A5849" t="s">
        <v>5873</v>
      </c>
      <c r="B5849">
        <v>64</v>
      </c>
      <c r="C5849" t="s">
        <v>13</v>
      </c>
      <c r="D5849" t="s">
        <v>10051</v>
      </c>
      <c r="E5849">
        <v>250.81668987196801</v>
      </c>
      <c r="F5849">
        <v>25.382292299707899</v>
      </c>
      <c r="G5849" t="s">
        <v>18</v>
      </c>
      <c r="H5849" t="s">
        <v>22</v>
      </c>
      <c r="I5849" t="s">
        <v>26</v>
      </c>
      <c r="J5849">
        <v>8</v>
      </c>
      <c r="K5849">
        <v>22561.68</v>
      </c>
      <c r="L5849" t="s">
        <v>16</v>
      </c>
      <c r="M5849" t="str">
        <f>IF(PatientData[[#This Row],[Age]]&lt;=30,"18-30",IF(PatientData[[#This Row],[Age]]&lt;=40,"31-40",IF(PatientData[[#This Row],[Age]]&lt;=50,"41-50",IF(PatientData[[#This Row],[Age]]&lt;=60,"51-60",IF(PatientData[[#This Row],[Age]]&lt;=70,"61-70",IF(PatientData[[#This Row],[Age]]&lt;=80,"71-80","80+"))))))</f>
        <v>61-70</v>
      </c>
    </row>
    <row r="5850" spans="1:13" x14ac:dyDescent="0.25">
      <c r="A5850" t="s">
        <v>5874</v>
      </c>
      <c r="B5850">
        <v>50</v>
      </c>
      <c r="C5850" t="s">
        <v>25</v>
      </c>
      <c r="D5850">
        <v>113</v>
      </c>
      <c r="E5850">
        <v>265.93138252479702</v>
      </c>
      <c r="F5850">
        <v>16.496749902701001</v>
      </c>
      <c r="G5850" t="s">
        <v>14</v>
      </c>
      <c r="H5850" t="s">
        <v>19</v>
      </c>
      <c r="I5850" t="s">
        <v>15</v>
      </c>
      <c r="J5850">
        <v>3</v>
      </c>
      <c r="K5850">
        <v>8323.15</v>
      </c>
      <c r="L5850" t="s">
        <v>16</v>
      </c>
      <c r="M5850" t="str">
        <f>IF(PatientData[[#This Row],[Age]]&lt;=30,"18-30",IF(PatientData[[#This Row],[Age]]&lt;=40,"31-40",IF(PatientData[[#This Row],[Age]]&lt;=50,"41-50",IF(PatientData[[#This Row],[Age]]&lt;=60,"51-60",IF(PatientData[[#This Row],[Age]]&lt;=70,"61-70",IF(PatientData[[#This Row],[Age]]&lt;=80,"71-80","80+"))))))</f>
        <v>41-50</v>
      </c>
    </row>
    <row r="5851" spans="1:13" x14ac:dyDescent="0.25">
      <c r="A5851" t="s">
        <v>5875</v>
      </c>
      <c r="B5851">
        <v>25</v>
      </c>
      <c r="C5851" t="s">
        <v>25</v>
      </c>
      <c r="D5851" t="s">
        <v>10051</v>
      </c>
      <c r="E5851">
        <v>193.76444883054501</v>
      </c>
      <c r="F5851">
        <v>32.563781505387098</v>
      </c>
      <c r="G5851" t="s">
        <v>14</v>
      </c>
      <c r="H5851" t="s">
        <v>19</v>
      </c>
      <c r="I5851" t="s">
        <v>28</v>
      </c>
      <c r="J5851">
        <v>6</v>
      </c>
      <c r="K5851">
        <v>6794.47</v>
      </c>
      <c r="L5851" t="s">
        <v>23</v>
      </c>
      <c r="M5851" t="str">
        <f>IF(PatientData[[#This Row],[Age]]&lt;=30,"18-30",IF(PatientData[[#This Row],[Age]]&lt;=40,"31-40",IF(PatientData[[#This Row],[Age]]&lt;=50,"41-50",IF(PatientData[[#This Row],[Age]]&lt;=60,"51-60",IF(PatientData[[#This Row],[Age]]&lt;=70,"61-70",IF(PatientData[[#This Row],[Age]]&lt;=80,"71-80","80+"))))))</f>
        <v>18-30</v>
      </c>
    </row>
    <row r="5852" spans="1:13" x14ac:dyDescent="0.25">
      <c r="A5852" t="s">
        <v>5876</v>
      </c>
      <c r="B5852">
        <v>56</v>
      </c>
      <c r="C5852" t="s">
        <v>25</v>
      </c>
      <c r="D5852">
        <v>126</v>
      </c>
      <c r="E5852">
        <v>218.030979706072</v>
      </c>
      <c r="F5852">
        <v>24.2401053943458</v>
      </c>
      <c r="G5852" t="s">
        <v>36</v>
      </c>
      <c r="H5852" t="s">
        <v>19</v>
      </c>
      <c r="I5852" t="s">
        <v>15</v>
      </c>
      <c r="J5852">
        <v>4</v>
      </c>
      <c r="K5852">
        <v>10827.17</v>
      </c>
      <c r="L5852" t="s">
        <v>16</v>
      </c>
      <c r="M5852" t="str">
        <f>IF(PatientData[[#This Row],[Age]]&lt;=30,"18-30",IF(PatientData[[#This Row],[Age]]&lt;=40,"31-40",IF(PatientData[[#This Row],[Age]]&lt;=50,"41-50",IF(PatientData[[#This Row],[Age]]&lt;=60,"51-60",IF(PatientData[[#This Row],[Age]]&lt;=70,"61-70",IF(PatientData[[#This Row],[Age]]&lt;=80,"71-80","80+"))))))</f>
        <v>51-60</v>
      </c>
    </row>
    <row r="5853" spans="1:13" x14ac:dyDescent="0.25">
      <c r="A5853" t="s">
        <v>5877</v>
      </c>
      <c r="B5853">
        <v>18</v>
      </c>
      <c r="C5853" t="s">
        <v>13</v>
      </c>
      <c r="D5853">
        <v>118</v>
      </c>
      <c r="E5853">
        <v>256.33465708656303</v>
      </c>
      <c r="F5853">
        <v>25.339771818613499</v>
      </c>
      <c r="G5853" t="s">
        <v>18</v>
      </c>
      <c r="H5853" t="s">
        <v>22</v>
      </c>
      <c r="I5853" t="s">
        <v>26</v>
      </c>
      <c r="J5853">
        <v>2</v>
      </c>
      <c r="K5853">
        <v>13554.23</v>
      </c>
      <c r="L5853" t="s">
        <v>23</v>
      </c>
      <c r="M5853" t="str">
        <f>IF(PatientData[[#This Row],[Age]]&lt;=30,"18-30",IF(PatientData[[#This Row],[Age]]&lt;=40,"31-40",IF(PatientData[[#This Row],[Age]]&lt;=50,"41-50",IF(PatientData[[#This Row],[Age]]&lt;=60,"51-60",IF(PatientData[[#This Row],[Age]]&lt;=70,"61-70",IF(PatientData[[#This Row],[Age]]&lt;=80,"71-80","80+"))))))</f>
        <v>18-30</v>
      </c>
    </row>
    <row r="5854" spans="1:13" x14ac:dyDescent="0.25">
      <c r="A5854" t="s">
        <v>5878</v>
      </c>
      <c r="B5854">
        <v>45</v>
      </c>
      <c r="C5854" t="s">
        <v>25</v>
      </c>
      <c r="D5854">
        <v>136</v>
      </c>
      <c r="E5854">
        <v>266.452317834734</v>
      </c>
      <c r="F5854">
        <v>31.070098927842601</v>
      </c>
      <c r="G5854" t="s">
        <v>18</v>
      </c>
      <c r="H5854" t="s">
        <v>22</v>
      </c>
      <c r="I5854" t="s">
        <v>26</v>
      </c>
      <c r="J5854">
        <v>4</v>
      </c>
      <c r="K5854">
        <v>26609.01</v>
      </c>
      <c r="L5854" t="s">
        <v>23</v>
      </c>
      <c r="M5854" t="str">
        <f>IF(PatientData[[#This Row],[Age]]&lt;=30,"18-30",IF(PatientData[[#This Row],[Age]]&lt;=40,"31-40",IF(PatientData[[#This Row],[Age]]&lt;=50,"41-50",IF(PatientData[[#This Row],[Age]]&lt;=60,"51-60",IF(PatientData[[#This Row],[Age]]&lt;=70,"61-70",IF(PatientData[[#This Row],[Age]]&lt;=80,"71-80","80+"))))))</f>
        <v>41-50</v>
      </c>
    </row>
    <row r="5855" spans="1:13" x14ac:dyDescent="0.25">
      <c r="A5855" t="s">
        <v>5879</v>
      </c>
      <c r="B5855">
        <v>65</v>
      </c>
      <c r="C5855" t="s">
        <v>13</v>
      </c>
      <c r="D5855">
        <v>131</v>
      </c>
      <c r="E5855" t="s">
        <v>10051</v>
      </c>
      <c r="F5855">
        <v>27.6147559103159</v>
      </c>
      <c r="G5855" t="s">
        <v>18</v>
      </c>
      <c r="H5855" t="s">
        <v>22</v>
      </c>
      <c r="I5855" t="s">
        <v>15</v>
      </c>
      <c r="J5855">
        <v>4</v>
      </c>
      <c r="K5855">
        <v>9935.1</v>
      </c>
      <c r="L5855" t="s">
        <v>43</v>
      </c>
      <c r="M5855" t="str">
        <f>IF(PatientData[[#This Row],[Age]]&lt;=30,"18-30",IF(PatientData[[#This Row],[Age]]&lt;=40,"31-40",IF(PatientData[[#This Row],[Age]]&lt;=50,"41-50",IF(PatientData[[#This Row],[Age]]&lt;=60,"51-60",IF(PatientData[[#This Row],[Age]]&lt;=70,"61-70",IF(PatientData[[#This Row],[Age]]&lt;=80,"71-80","80+"))))))</f>
        <v>61-70</v>
      </c>
    </row>
    <row r="5856" spans="1:13" x14ac:dyDescent="0.25">
      <c r="A5856" t="s">
        <v>5880</v>
      </c>
      <c r="B5856">
        <v>40</v>
      </c>
      <c r="C5856" t="s">
        <v>13</v>
      </c>
      <c r="D5856">
        <v>139</v>
      </c>
      <c r="E5856">
        <v>236.862516100135</v>
      </c>
      <c r="F5856">
        <v>29.0315819207479</v>
      </c>
      <c r="G5856" t="s">
        <v>14</v>
      </c>
      <c r="H5856" t="s">
        <v>22</v>
      </c>
      <c r="I5856" t="s">
        <v>15</v>
      </c>
      <c r="J5856">
        <v>3</v>
      </c>
      <c r="K5856">
        <v>8873.7999999999993</v>
      </c>
      <c r="L5856" t="s">
        <v>16</v>
      </c>
      <c r="M5856" t="str">
        <f>IF(PatientData[[#This Row],[Age]]&lt;=30,"18-30",IF(PatientData[[#This Row],[Age]]&lt;=40,"31-40",IF(PatientData[[#This Row],[Age]]&lt;=50,"41-50",IF(PatientData[[#This Row],[Age]]&lt;=60,"51-60",IF(PatientData[[#This Row],[Age]]&lt;=70,"61-70",IF(PatientData[[#This Row],[Age]]&lt;=80,"71-80","80+"))))))</f>
        <v>31-40</v>
      </c>
    </row>
    <row r="5857" spans="1:13" x14ac:dyDescent="0.25">
      <c r="A5857" t="s">
        <v>5881</v>
      </c>
      <c r="B5857">
        <v>67</v>
      </c>
      <c r="C5857" t="s">
        <v>25</v>
      </c>
      <c r="D5857">
        <v>93</v>
      </c>
      <c r="E5857">
        <v>190.08487890206601</v>
      </c>
      <c r="F5857">
        <v>25.422220050561901</v>
      </c>
      <c r="G5857" t="s">
        <v>14</v>
      </c>
      <c r="H5857" t="s">
        <v>22</v>
      </c>
      <c r="I5857" t="s">
        <v>15</v>
      </c>
      <c r="J5857">
        <v>6</v>
      </c>
      <c r="K5857">
        <v>16801.62</v>
      </c>
      <c r="L5857" t="s">
        <v>16</v>
      </c>
      <c r="M5857" t="str">
        <f>IF(PatientData[[#This Row],[Age]]&lt;=30,"18-30",IF(PatientData[[#This Row],[Age]]&lt;=40,"31-40",IF(PatientData[[#This Row],[Age]]&lt;=50,"41-50",IF(PatientData[[#This Row],[Age]]&lt;=60,"51-60",IF(PatientData[[#This Row],[Age]]&lt;=70,"61-70",IF(PatientData[[#This Row],[Age]]&lt;=80,"71-80","80+"))))))</f>
        <v>61-70</v>
      </c>
    </row>
    <row r="5858" spans="1:13" x14ac:dyDescent="0.25">
      <c r="A5858" t="s">
        <v>5882</v>
      </c>
      <c r="B5858">
        <v>52</v>
      </c>
      <c r="C5858" t="s">
        <v>25</v>
      </c>
      <c r="D5858">
        <v>118</v>
      </c>
      <c r="E5858">
        <v>173.370277887561</v>
      </c>
      <c r="F5858">
        <v>23.063540021005299</v>
      </c>
      <c r="G5858" t="s">
        <v>18</v>
      </c>
      <c r="H5858" t="s">
        <v>22</v>
      </c>
      <c r="I5858" t="s">
        <v>15</v>
      </c>
      <c r="J5858">
        <v>5</v>
      </c>
      <c r="K5858">
        <v>10612.95</v>
      </c>
      <c r="L5858" t="s">
        <v>20</v>
      </c>
      <c r="M5858" t="str">
        <f>IF(PatientData[[#This Row],[Age]]&lt;=30,"18-30",IF(PatientData[[#This Row],[Age]]&lt;=40,"31-40",IF(PatientData[[#This Row],[Age]]&lt;=50,"41-50",IF(PatientData[[#This Row],[Age]]&lt;=60,"51-60",IF(PatientData[[#This Row],[Age]]&lt;=70,"61-70",IF(PatientData[[#This Row],[Age]]&lt;=80,"71-80","80+"))))))</f>
        <v>51-60</v>
      </c>
    </row>
    <row r="5859" spans="1:13" x14ac:dyDescent="0.25">
      <c r="A5859" t="s">
        <v>5883</v>
      </c>
      <c r="B5859">
        <v>72</v>
      </c>
      <c r="C5859" t="s">
        <v>25</v>
      </c>
      <c r="D5859">
        <v>123</v>
      </c>
      <c r="E5859" t="s">
        <v>10051</v>
      </c>
      <c r="F5859">
        <v>28.462217955975099</v>
      </c>
      <c r="G5859" t="s">
        <v>18</v>
      </c>
      <c r="H5859" t="s">
        <v>19</v>
      </c>
      <c r="I5859" t="s">
        <v>26</v>
      </c>
      <c r="J5859">
        <v>2</v>
      </c>
      <c r="K5859">
        <v>17446.29</v>
      </c>
      <c r="L5859" t="s">
        <v>23</v>
      </c>
      <c r="M5859" t="str">
        <f>IF(PatientData[[#This Row],[Age]]&lt;=30,"18-30",IF(PatientData[[#This Row],[Age]]&lt;=40,"31-40",IF(PatientData[[#This Row],[Age]]&lt;=50,"41-50",IF(PatientData[[#This Row],[Age]]&lt;=60,"51-60",IF(PatientData[[#This Row],[Age]]&lt;=70,"61-70",IF(PatientData[[#This Row],[Age]]&lt;=80,"71-80","80+"))))))</f>
        <v>71-80</v>
      </c>
    </row>
    <row r="5860" spans="1:13" x14ac:dyDescent="0.25">
      <c r="A5860" t="s">
        <v>5884</v>
      </c>
      <c r="B5860">
        <v>44</v>
      </c>
      <c r="C5860" t="s">
        <v>13</v>
      </c>
      <c r="D5860">
        <v>110</v>
      </c>
      <c r="E5860">
        <v>235.86132317118</v>
      </c>
      <c r="F5860">
        <v>22.839248511698798</v>
      </c>
      <c r="G5860" t="s">
        <v>36</v>
      </c>
      <c r="H5860" t="s">
        <v>19</v>
      </c>
      <c r="I5860" t="s">
        <v>15</v>
      </c>
      <c r="J5860">
        <v>4</v>
      </c>
      <c r="K5860">
        <v>13704.35</v>
      </c>
      <c r="L5860" t="s">
        <v>16</v>
      </c>
      <c r="M5860" t="str">
        <f>IF(PatientData[[#This Row],[Age]]&lt;=30,"18-30",IF(PatientData[[#This Row],[Age]]&lt;=40,"31-40",IF(PatientData[[#This Row],[Age]]&lt;=50,"41-50",IF(PatientData[[#This Row],[Age]]&lt;=60,"51-60",IF(PatientData[[#This Row],[Age]]&lt;=70,"61-70",IF(PatientData[[#This Row],[Age]]&lt;=80,"71-80","80+"))))))</f>
        <v>41-50</v>
      </c>
    </row>
    <row r="5861" spans="1:13" x14ac:dyDescent="0.25">
      <c r="A5861" t="s">
        <v>5885</v>
      </c>
      <c r="B5861">
        <v>62</v>
      </c>
      <c r="C5861" t="s">
        <v>13</v>
      </c>
      <c r="D5861">
        <v>145</v>
      </c>
      <c r="E5861">
        <v>217.583628209897</v>
      </c>
      <c r="F5861">
        <v>23.170926500298499</v>
      </c>
      <c r="G5861" t="s">
        <v>14</v>
      </c>
      <c r="H5861" t="s">
        <v>19</v>
      </c>
      <c r="I5861" t="s">
        <v>28</v>
      </c>
      <c r="J5861">
        <v>6</v>
      </c>
      <c r="K5861">
        <v>7776.41</v>
      </c>
      <c r="L5861" t="s">
        <v>16</v>
      </c>
      <c r="M5861" t="str">
        <f>IF(PatientData[[#This Row],[Age]]&lt;=30,"18-30",IF(PatientData[[#This Row],[Age]]&lt;=40,"31-40",IF(PatientData[[#This Row],[Age]]&lt;=50,"41-50",IF(PatientData[[#This Row],[Age]]&lt;=60,"51-60",IF(PatientData[[#This Row],[Age]]&lt;=70,"61-70",IF(PatientData[[#This Row],[Age]]&lt;=80,"71-80","80+"))))))</f>
        <v>61-70</v>
      </c>
    </row>
    <row r="5862" spans="1:13" x14ac:dyDescent="0.25">
      <c r="A5862" t="s">
        <v>5886</v>
      </c>
      <c r="B5862">
        <v>50</v>
      </c>
      <c r="C5862" t="s">
        <v>13</v>
      </c>
      <c r="D5862">
        <v>138</v>
      </c>
      <c r="E5862">
        <v>214.99533560114801</v>
      </c>
      <c r="F5862">
        <v>28.236853042877801</v>
      </c>
      <c r="G5862" t="s">
        <v>18</v>
      </c>
      <c r="H5862" t="s">
        <v>19</v>
      </c>
      <c r="I5862" t="s">
        <v>15</v>
      </c>
      <c r="J5862">
        <v>1</v>
      </c>
      <c r="K5862">
        <v>1273.68</v>
      </c>
      <c r="L5862" t="s">
        <v>16</v>
      </c>
      <c r="M5862" t="str">
        <f>IF(PatientData[[#This Row],[Age]]&lt;=30,"18-30",IF(PatientData[[#This Row],[Age]]&lt;=40,"31-40",IF(PatientData[[#This Row],[Age]]&lt;=50,"41-50",IF(PatientData[[#This Row],[Age]]&lt;=60,"51-60",IF(PatientData[[#This Row],[Age]]&lt;=70,"61-70",IF(PatientData[[#This Row],[Age]]&lt;=80,"71-80","80+"))))))</f>
        <v>41-50</v>
      </c>
    </row>
    <row r="5863" spans="1:13" x14ac:dyDescent="0.25">
      <c r="A5863" t="s">
        <v>5887</v>
      </c>
      <c r="B5863">
        <v>51</v>
      </c>
      <c r="C5863" t="s">
        <v>13</v>
      </c>
      <c r="D5863">
        <v>124</v>
      </c>
      <c r="E5863">
        <v>177.38953982956801</v>
      </c>
      <c r="F5863">
        <v>26.277924176216001</v>
      </c>
      <c r="G5863" t="s">
        <v>14</v>
      </c>
      <c r="H5863" t="s">
        <v>19</v>
      </c>
      <c r="I5863" t="s">
        <v>28</v>
      </c>
      <c r="J5863">
        <v>4</v>
      </c>
      <c r="K5863">
        <v>6255.41</v>
      </c>
      <c r="L5863" t="s">
        <v>16</v>
      </c>
      <c r="M5863" t="str">
        <f>IF(PatientData[[#This Row],[Age]]&lt;=30,"18-30",IF(PatientData[[#This Row],[Age]]&lt;=40,"31-40",IF(PatientData[[#This Row],[Age]]&lt;=50,"41-50",IF(PatientData[[#This Row],[Age]]&lt;=60,"51-60",IF(PatientData[[#This Row],[Age]]&lt;=70,"61-70",IF(PatientData[[#This Row],[Age]]&lt;=80,"71-80","80+"))))))</f>
        <v>51-60</v>
      </c>
    </row>
    <row r="5864" spans="1:13" x14ac:dyDescent="0.25">
      <c r="A5864" t="s">
        <v>5888</v>
      </c>
      <c r="B5864">
        <v>35</v>
      </c>
      <c r="C5864" t="s">
        <v>13</v>
      </c>
      <c r="D5864">
        <v>130</v>
      </c>
      <c r="E5864">
        <v>163.72123955291599</v>
      </c>
      <c r="F5864">
        <v>30.068619396733201</v>
      </c>
      <c r="G5864" t="s">
        <v>14</v>
      </c>
      <c r="H5864" t="s">
        <v>19</v>
      </c>
      <c r="I5864" t="s">
        <v>28</v>
      </c>
      <c r="J5864">
        <v>3</v>
      </c>
      <c r="K5864">
        <v>3834.09</v>
      </c>
      <c r="L5864" t="s">
        <v>16</v>
      </c>
      <c r="M5864" t="str">
        <f>IF(PatientData[[#This Row],[Age]]&lt;=30,"18-30",IF(PatientData[[#This Row],[Age]]&lt;=40,"31-40",IF(PatientData[[#This Row],[Age]]&lt;=50,"41-50",IF(PatientData[[#This Row],[Age]]&lt;=60,"51-60",IF(PatientData[[#This Row],[Age]]&lt;=70,"61-70",IF(PatientData[[#This Row],[Age]]&lt;=80,"71-80","80+"))))))</f>
        <v>31-40</v>
      </c>
    </row>
    <row r="5865" spans="1:13" x14ac:dyDescent="0.25">
      <c r="A5865" t="s">
        <v>5889</v>
      </c>
      <c r="B5865">
        <v>73</v>
      </c>
      <c r="C5865" t="s">
        <v>13</v>
      </c>
      <c r="D5865">
        <v>145</v>
      </c>
      <c r="E5865">
        <v>263.70950506972298</v>
      </c>
      <c r="F5865">
        <v>29.630216096699101</v>
      </c>
      <c r="G5865" t="s">
        <v>18</v>
      </c>
      <c r="H5865" t="s">
        <v>19</v>
      </c>
      <c r="I5865" t="s">
        <v>26</v>
      </c>
      <c r="J5865">
        <v>1</v>
      </c>
      <c r="K5865">
        <v>25307.759999999998</v>
      </c>
      <c r="L5865" t="s">
        <v>20</v>
      </c>
      <c r="M5865" t="str">
        <f>IF(PatientData[[#This Row],[Age]]&lt;=30,"18-30",IF(PatientData[[#This Row],[Age]]&lt;=40,"31-40",IF(PatientData[[#This Row],[Age]]&lt;=50,"41-50",IF(PatientData[[#This Row],[Age]]&lt;=60,"51-60",IF(PatientData[[#This Row],[Age]]&lt;=70,"61-70",IF(PatientData[[#This Row],[Age]]&lt;=80,"71-80","80+"))))))</f>
        <v>71-80</v>
      </c>
    </row>
    <row r="5866" spans="1:13" x14ac:dyDescent="0.25">
      <c r="A5866" t="s">
        <v>5890</v>
      </c>
      <c r="B5866">
        <v>58</v>
      </c>
      <c r="C5866" t="s">
        <v>25</v>
      </c>
      <c r="D5866">
        <v>114</v>
      </c>
      <c r="E5866">
        <v>226.93862662674599</v>
      </c>
      <c r="F5866">
        <v>28.372909246562699</v>
      </c>
      <c r="G5866" t="s">
        <v>14</v>
      </c>
      <c r="H5866" t="s">
        <v>19</v>
      </c>
      <c r="I5866" t="s">
        <v>28</v>
      </c>
      <c r="J5866">
        <v>3</v>
      </c>
      <c r="K5866">
        <v>4385.09</v>
      </c>
      <c r="L5866" t="s">
        <v>23</v>
      </c>
      <c r="M5866" t="str">
        <f>IF(PatientData[[#This Row],[Age]]&lt;=30,"18-30",IF(PatientData[[#This Row],[Age]]&lt;=40,"31-40",IF(PatientData[[#This Row],[Age]]&lt;=50,"41-50",IF(PatientData[[#This Row],[Age]]&lt;=60,"51-60",IF(PatientData[[#This Row],[Age]]&lt;=70,"61-70",IF(PatientData[[#This Row],[Age]]&lt;=80,"71-80","80+"))))))</f>
        <v>51-60</v>
      </c>
    </row>
    <row r="5867" spans="1:13" x14ac:dyDescent="0.25">
      <c r="A5867" t="s">
        <v>5891</v>
      </c>
      <c r="B5867">
        <v>61</v>
      </c>
      <c r="C5867" t="s">
        <v>13</v>
      </c>
      <c r="D5867">
        <v>106</v>
      </c>
      <c r="E5867" t="s">
        <v>10051</v>
      </c>
      <c r="F5867">
        <v>30.354589047189599</v>
      </c>
      <c r="G5867" t="s">
        <v>18</v>
      </c>
      <c r="H5867" t="s">
        <v>19</v>
      </c>
      <c r="I5867" t="s">
        <v>26</v>
      </c>
      <c r="J5867">
        <v>4</v>
      </c>
      <c r="K5867">
        <v>25983.9</v>
      </c>
      <c r="L5867" t="s">
        <v>16</v>
      </c>
      <c r="M5867" t="str">
        <f>IF(PatientData[[#This Row],[Age]]&lt;=30,"18-30",IF(PatientData[[#This Row],[Age]]&lt;=40,"31-40",IF(PatientData[[#This Row],[Age]]&lt;=50,"41-50",IF(PatientData[[#This Row],[Age]]&lt;=60,"51-60",IF(PatientData[[#This Row],[Age]]&lt;=70,"61-70",IF(PatientData[[#This Row],[Age]]&lt;=80,"71-80","80+"))))))</f>
        <v>61-70</v>
      </c>
    </row>
    <row r="5868" spans="1:13" x14ac:dyDescent="0.25">
      <c r="A5868" t="s">
        <v>5892</v>
      </c>
      <c r="B5868">
        <v>67</v>
      </c>
      <c r="C5868" t="s">
        <v>13</v>
      </c>
      <c r="D5868">
        <v>150</v>
      </c>
      <c r="E5868">
        <v>216.63088950345599</v>
      </c>
      <c r="F5868">
        <v>30.651112293243401</v>
      </c>
      <c r="G5868" t="s">
        <v>14</v>
      </c>
      <c r="H5868" t="s">
        <v>22</v>
      </c>
      <c r="I5868" t="s">
        <v>26</v>
      </c>
      <c r="J5868">
        <v>3</v>
      </c>
      <c r="K5868">
        <v>16122.43</v>
      </c>
      <c r="L5868" t="s">
        <v>23</v>
      </c>
      <c r="M5868" t="str">
        <f>IF(PatientData[[#This Row],[Age]]&lt;=30,"18-30",IF(PatientData[[#This Row],[Age]]&lt;=40,"31-40",IF(PatientData[[#This Row],[Age]]&lt;=50,"41-50",IF(PatientData[[#This Row],[Age]]&lt;=60,"51-60",IF(PatientData[[#This Row],[Age]]&lt;=70,"61-70",IF(PatientData[[#This Row],[Age]]&lt;=80,"71-80","80+"))))))</f>
        <v>61-70</v>
      </c>
    </row>
    <row r="5869" spans="1:13" x14ac:dyDescent="0.25">
      <c r="A5869" t="s">
        <v>5893</v>
      </c>
      <c r="B5869">
        <v>37</v>
      </c>
      <c r="C5869" t="s">
        <v>25</v>
      </c>
      <c r="D5869" t="s">
        <v>10051</v>
      </c>
      <c r="E5869">
        <v>193.820933107852</v>
      </c>
      <c r="F5869">
        <v>19.2081308386031</v>
      </c>
      <c r="G5869" t="s">
        <v>18</v>
      </c>
      <c r="H5869" t="s">
        <v>19</v>
      </c>
      <c r="I5869" t="s">
        <v>15</v>
      </c>
      <c r="J5869">
        <v>4</v>
      </c>
      <c r="K5869">
        <v>3546.1</v>
      </c>
      <c r="L5869" t="s">
        <v>23</v>
      </c>
      <c r="M5869" t="str">
        <f>IF(PatientData[[#This Row],[Age]]&lt;=30,"18-30",IF(PatientData[[#This Row],[Age]]&lt;=40,"31-40",IF(PatientData[[#This Row],[Age]]&lt;=50,"41-50",IF(PatientData[[#This Row],[Age]]&lt;=60,"51-60",IF(PatientData[[#This Row],[Age]]&lt;=70,"61-70",IF(PatientData[[#This Row],[Age]]&lt;=80,"71-80","80+"))))))</f>
        <v>31-40</v>
      </c>
    </row>
    <row r="5870" spans="1:13" x14ac:dyDescent="0.25">
      <c r="A5870" t="s">
        <v>5894</v>
      </c>
      <c r="B5870">
        <v>64</v>
      </c>
      <c r="C5870" t="s">
        <v>25</v>
      </c>
      <c r="D5870">
        <v>150</v>
      </c>
      <c r="E5870">
        <v>256.40308664094198</v>
      </c>
      <c r="F5870" t="s">
        <v>10051</v>
      </c>
      <c r="G5870" t="s">
        <v>14</v>
      </c>
      <c r="H5870" t="s">
        <v>19</v>
      </c>
      <c r="I5870" t="s">
        <v>15</v>
      </c>
      <c r="J5870">
        <v>0</v>
      </c>
      <c r="K5870">
        <v>9717.0400000000009</v>
      </c>
      <c r="L5870" t="s">
        <v>20</v>
      </c>
      <c r="M5870" t="str">
        <f>IF(PatientData[[#This Row],[Age]]&lt;=30,"18-30",IF(PatientData[[#This Row],[Age]]&lt;=40,"31-40",IF(PatientData[[#This Row],[Age]]&lt;=50,"41-50",IF(PatientData[[#This Row],[Age]]&lt;=60,"51-60",IF(PatientData[[#This Row],[Age]]&lt;=70,"61-70",IF(PatientData[[#This Row],[Age]]&lt;=80,"71-80","80+"))))))</f>
        <v>61-70</v>
      </c>
    </row>
    <row r="5871" spans="1:13" x14ac:dyDescent="0.25">
      <c r="A5871" t="s">
        <v>5895</v>
      </c>
      <c r="B5871">
        <v>51</v>
      </c>
      <c r="C5871" t="s">
        <v>13</v>
      </c>
      <c r="D5871">
        <v>109</v>
      </c>
      <c r="E5871">
        <v>146.56733468790199</v>
      </c>
      <c r="F5871">
        <v>29.674980176858298</v>
      </c>
      <c r="G5871" t="s">
        <v>36</v>
      </c>
      <c r="H5871" t="s">
        <v>19</v>
      </c>
      <c r="I5871" t="s">
        <v>15</v>
      </c>
      <c r="J5871">
        <v>6</v>
      </c>
      <c r="K5871">
        <v>14873.46</v>
      </c>
      <c r="L5871" t="s">
        <v>23</v>
      </c>
      <c r="M5871" t="str">
        <f>IF(PatientData[[#This Row],[Age]]&lt;=30,"18-30",IF(PatientData[[#This Row],[Age]]&lt;=40,"31-40",IF(PatientData[[#This Row],[Age]]&lt;=50,"41-50",IF(PatientData[[#This Row],[Age]]&lt;=60,"51-60",IF(PatientData[[#This Row],[Age]]&lt;=70,"61-70",IF(PatientData[[#This Row],[Age]]&lt;=80,"71-80","80+"))))))</f>
        <v>51-60</v>
      </c>
    </row>
    <row r="5872" spans="1:13" x14ac:dyDescent="0.25">
      <c r="A5872" t="s">
        <v>5896</v>
      </c>
      <c r="B5872">
        <v>25</v>
      </c>
      <c r="C5872" t="s">
        <v>25</v>
      </c>
      <c r="D5872">
        <v>177</v>
      </c>
      <c r="E5872">
        <v>268.53516530396399</v>
      </c>
      <c r="F5872">
        <v>22.214063676320499</v>
      </c>
      <c r="G5872" t="s">
        <v>36</v>
      </c>
      <c r="H5872" t="s">
        <v>22</v>
      </c>
      <c r="I5872" t="s">
        <v>15</v>
      </c>
      <c r="J5872">
        <v>4</v>
      </c>
      <c r="K5872">
        <v>8706.77</v>
      </c>
      <c r="L5872" t="s">
        <v>43</v>
      </c>
      <c r="M5872" t="str">
        <f>IF(PatientData[[#This Row],[Age]]&lt;=30,"18-30",IF(PatientData[[#This Row],[Age]]&lt;=40,"31-40",IF(PatientData[[#This Row],[Age]]&lt;=50,"41-50",IF(PatientData[[#This Row],[Age]]&lt;=60,"51-60",IF(PatientData[[#This Row],[Age]]&lt;=70,"61-70",IF(PatientData[[#This Row],[Age]]&lt;=80,"71-80","80+"))))))</f>
        <v>18-30</v>
      </c>
    </row>
    <row r="5873" spans="1:13" x14ac:dyDescent="0.25">
      <c r="A5873" t="s">
        <v>5897</v>
      </c>
      <c r="B5873">
        <v>77</v>
      </c>
      <c r="C5873" t="s">
        <v>13</v>
      </c>
      <c r="D5873">
        <v>116</v>
      </c>
      <c r="E5873">
        <v>234.37544309282001</v>
      </c>
      <c r="F5873">
        <v>21.8876293510598</v>
      </c>
      <c r="G5873" t="s">
        <v>14</v>
      </c>
      <c r="H5873" t="s">
        <v>19</v>
      </c>
      <c r="I5873" t="s">
        <v>28</v>
      </c>
      <c r="J5873">
        <v>3</v>
      </c>
      <c r="K5873">
        <v>1842.03</v>
      </c>
      <c r="L5873" t="s">
        <v>16</v>
      </c>
      <c r="M5873" t="str">
        <f>IF(PatientData[[#This Row],[Age]]&lt;=30,"18-30",IF(PatientData[[#This Row],[Age]]&lt;=40,"31-40",IF(PatientData[[#This Row],[Age]]&lt;=50,"41-50",IF(PatientData[[#This Row],[Age]]&lt;=60,"51-60",IF(PatientData[[#This Row],[Age]]&lt;=70,"61-70",IF(PatientData[[#This Row],[Age]]&lt;=80,"71-80","80+"))))))</f>
        <v>71-80</v>
      </c>
    </row>
    <row r="5874" spans="1:13" x14ac:dyDescent="0.25">
      <c r="A5874" t="s">
        <v>5898</v>
      </c>
      <c r="B5874">
        <v>59</v>
      </c>
      <c r="C5874" t="s">
        <v>25</v>
      </c>
      <c r="D5874">
        <v>132</v>
      </c>
      <c r="E5874">
        <v>278.94412440651502</v>
      </c>
      <c r="F5874">
        <v>24.5453733496607</v>
      </c>
      <c r="G5874" t="s">
        <v>36</v>
      </c>
      <c r="H5874" t="s">
        <v>22</v>
      </c>
      <c r="I5874" t="s">
        <v>26</v>
      </c>
      <c r="J5874">
        <v>3</v>
      </c>
      <c r="K5874" t="s">
        <v>10051</v>
      </c>
      <c r="L5874" t="s">
        <v>20</v>
      </c>
      <c r="M5874" t="str">
        <f>IF(PatientData[[#This Row],[Age]]&lt;=30,"18-30",IF(PatientData[[#This Row],[Age]]&lt;=40,"31-40",IF(PatientData[[#This Row],[Age]]&lt;=50,"41-50",IF(PatientData[[#This Row],[Age]]&lt;=60,"51-60",IF(PatientData[[#This Row],[Age]]&lt;=70,"61-70",IF(PatientData[[#This Row],[Age]]&lt;=80,"71-80","80+"))))))</f>
        <v>51-60</v>
      </c>
    </row>
    <row r="5875" spans="1:13" x14ac:dyDescent="0.25">
      <c r="A5875" t="s">
        <v>5899</v>
      </c>
      <c r="B5875">
        <v>76</v>
      </c>
      <c r="C5875" t="s">
        <v>25</v>
      </c>
      <c r="D5875">
        <v>90</v>
      </c>
      <c r="E5875">
        <v>211.75023620103201</v>
      </c>
      <c r="F5875">
        <v>29.791183708193699</v>
      </c>
      <c r="G5875" t="s">
        <v>14</v>
      </c>
      <c r="H5875" t="s">
        <v>19</v>
      </c>
      <c r="I5875" t="s">
        <v>15</v>
      </c>
      <c r="J5875">
        <v>3</v>
      </c>
      <c r="K5875">
        <v>11988.09</v>
      </c>
      <c r="L5875" t="s">
        <v>16</v>
      </c>
      <c r="M5875" t="str">
        <f>IF(PatientData[[#This Row],[Age]]&lt;=30,"18-30",IF(PatientData[[#This Row],[Age]]&lt;=40,"31-40",IF(PatientData[[#This Row],[Age]]&lt;=50,"41-50",IF(PatientData[[#This Row],[Age]]&lt;=60,"51-60",IF(PatientData[[#This Row],[Age]]&lt;=70,"61-70",IF(PatientData[[#This Row],[Age]]&lt;=80,"71-80","80+"))))))</f>
        <v>71-80</v>
      </c>
    </row>
    <row r="5876" spans="1:13" x14ac:dyDescent="0.25">
      <c r="A5876" t="s">
        <v>5900</v>
      </c>
      <c r="B5876">
        <v>85</v>
      </c>
      <c r="C5876" t="s">
        <v>13</v>
      </c>
      <c r="D5876">
        <v>171</v>
      </c>
      <c r="E5876">
        <v>194.76534781586801</v>
      </c>
      <c r="F5876">
        <v>20.7985084675616</v>
      </c>
      <c r="G5876" t="s">
        <v>18</v>
      </c>
      <c r="H5876" t="s">
        <v>22</v>
      </c>
      <c r="I5876" t="s">
        <v>26</v>
      </c>
      <c r="J5876">
        <v>1</v>
      </c>
      <c r="K5876" t="s">
        <v>10051</v>
      </c>
      <c r="L5876" t="s">
        <v>20</v>
      </c>
      <c r="M5876" t="str">
        <f>IF(PatientData[[#This Row],[Age]]&lt;=30,"18-30",IF(PatientData[[#This Row],[Age]]&lt;=40,"31-40",IF(PatientData[[#This Row],[Age]]&lt;=50,"41-50",IF(PatientData[[#This Row],[Age]]&lt;=60,"51-60",IF(PatientData[[#This Row],[Age]]&lt;=70,"61-70",IF(PatientData[[#This Row],[Age]]&lt;=80,"71-80","80+"))))))</f>
        <v>80+</v>
      </c>
    </row>
    <row r="5877" spans="1:13" x14ac:dyDescent="0.25">
      <c r="A5877" t="s">
        <v>5901</v>
      </c>
      <c r="B5877">
        <v>41</v>
      </c>
      <c r="C5877" t="s">
        <v>25</v>
      </c>
      <c r="D5877">
        <v>121</v>
      </c>
      <c r="E5877">
        <v>197.23583553285701</v>
      </c>
      <c r="F5877">
        <v>17.150631081177</v>
      </c>
      <c r="G5877" t="s">
        <v>36</v>
      </c>
      <c r="H5877" t="s">
        <v>19</v>
      </c>
      <c r="I5877" t="s">
        <v>15</v>
      </c>
      <c r="J5877">
        <v>4</v>
      </c>
      <c r="K5877">
        <v>10265.370000000001</v>
      </c>
      <c r="L5877" t="s">
        <v>23</v>
      </c>
      <c r="M5877" t="str">
        <f>IF(PatientData[[#This Row],[Age]]&lt;=30,"18-30",IF(PatientData[[#This Row],[Age]]&lt;=40,"31-40",IF(PatientData[[#This Row],[Age]]&lt;=50,"41-50",IF(PatientData[[#This Row],[Age]]&lt;=60,"51-60",IF(PatientData[[#This Row],[Age]]&lt;=70,"61-70",IF(PatientData[[#This Row],[Age]]&lt;=80,"71-80","80+"))))))</f>
        <v>41-50</v>
      </c>
    </row>
    <row r="5878" spans="1:13" x14ac:dyDescent="0.25">
      <c r="A5878" t="s">
        <v>5902</v>
      </c>
      <c r="B5878">
        <v>61</v>
      </c>
      <c r="C5878" t="s">
        <v>13</v>
      </c>
      <c r="D5878">
        <v>149</v>
      </c>
      <c r="E5878">
        <v>225.18905965992701</v>
      </c>
      <c r="F5878">
        <v>32.570806834854899</v>
      </c>
      <c r="G5878" t="s">
        <v>36</v>
      </c>
      <c r="H5878" t="s">
        <v>19</v>
      </c>
      <c r="I5878" t="s">
        <v>15</v>
      </c>
      <c r="J5878">
        <v>1</v>
      </c>
      <c r="K5878">
        <v>6748.02</v>
      </c>
      <c r="L5878" t="s">
        <v>23</v>
      </c>
      <c r="M5878" t="str">
        <f>IF(PatientData[[#This Row],[Age]]&lt;=30,"18-30",IF(PatientData[[#This Row],[Age]]&lt;=40,"31-40",IF(PatientData[[#This Row],[Age]]&lt;=50,"41-50",IF(PatientData[[#This Row],[Age]]&lt;=60,"51-60",IF(PatientData[[#This Row],[Age]]&lt;=70,"61-70",IF(PatientData[[#This Row],[Age]]&lt;=80,"71-80","80+"))))))</f>
        <v>61-70</v>
      </c>
    </row>
    <row r="5879" spans="1:13" x14ac:dyDescent="0.25">
      <c r="A5879" t="s">
        <v>5903</v>
      </c>
      <c r="B5879">
        <v>59</v>
      </c>
      <c r="C5879" t="s">
        <v>13</v>
      </c>
      <c r="D5879">
        <v>152</v>
      </c>
      <c r="E5879">
        <v>194.66607717994401</v>
      </c>
      <c r="F5879">
        <v>27.8632235108497</v>
      </c>
      <c r="G5879" t="s">
        <v>14</v>
      </c>
      <c r="H5879" t="s">
        <v>19</v>
      </c>
      <c r="I5879" t="s">
        <v>15</v>
      </c>
      <c r="J5879">
        <v>0</v>
      </c>
      <c r="K5879">
        <v>6966.34</v>
      </c>
      <c r="L5879" t="s">
        <v>20</v>
      </c>
      <c r="M5879" t="str">
        <f>IF(PatientData[[#This Row],[Age]]&lt;=30,"18-30",IF(PatientData[[#This Row],[Age]]&lt;=40,"31-40",IF(PatientData[[#This Row],[Age]]&lt;=50,"41-50",IF(PatientData[[#This Row],[Age]]&lt;=60,"51-60",IF(PatientData[[#This Row],[Age]]&lt;=70,"61-70",IF(PatientData[[#This Row],[Age]]&lt;=80,"71-80","80+"))))))</f>
        <v>51-60</v>
      </c>
    </row>
    <row r="5880" spans="1:13" x14ac:dyDescent="0.25">
      <c r="A5880" t="s">
        <v>5904</v>
      </c>
      <c r="B5880">
        <v>36</v>
      </c>
      <c r="C5880" t="s">
        <v>25</v>
      </c>
      <c r="D5880">
        <v>137</v>
      </c>
      <c r="E5880">
        <v>176.818691848801</v>
      </c>
      <c r="F5880" t="s">
        <v>10051</v>
      </c>
      <c r="G5880" t="s">
        <v>18</v>
      </c>
      <c r="H5880" t="s">
        <v>19</v>
      </c>
      <c r="I5880" t="s">
        <v>15</v>
      </c>
      <c r="J5880">
        <v>3</v>
      </c>
      <c r="K5880">
        <v>14671.6</v>
      </c>
      <c r="L5880" t="s">
        <v>23</v>
      </c>
      <c r="M5880" t="str">
        <f>IF(PatientData[[#This Row],[Age]]&lt;=30,"18-30",IF(PatientData[[#This Row],[Age]]&lt;=40,"31-40",IF(PatientData[[#This Row],[Age]]&lt;=50,"41-50",IF(PatientData[[#This Row],[Age]]&lt;=60,"51-60",IF(PatientData[[#This Row],[Age]]&lt;=70,"61-70",IF(PatientData[[#This Row],[Age]]&lt;=80,"71-80","80+"))))))</f>
        <v>31-40</v>
      </c>
    </row>
    <row r="5881" spans="1:13" x14ac:dyDescent="0.25">
      <c r="A5881" t="s">
        <v>5905</v>
      </c>
      <c r="B5881">
        <v>45</v>
      </c>
      <c r="C5881" t="s">
        <v>25</v>
      </c>
      <c r="D5881">
        <v>110</v>
      </c>
      <c r="E5881">
        <v>197.320033292918</v>
      </c>
      <c r="F5881">
        <v>23.260452598703701</v>
      </c>
      <c r="G5881" t="s">
        <v>18</v>
      </c>
      <c r="H5881" t="s">
        <v>19</v>
      </c>
      <c r="I5881" t="s">
        <v>10051</v>
      </c>
      <c r="J5881">
        <v>4</v>
      </c>
      <c r="K5881">
        <v>5431.67</v>
      </c>
      <c r="L5881" t="s">
        <v>16</v>
      </c>
      <c r="M5881" t="str">
        <f>IF(PatientData[[#This Row],[Age]]&lt;=30,"18-30",IF(PatientData[[#This Row],[Age]]&lt;=40,"31-40",IF(PatientData[[#This Row],[Age]]&lt;=50,"41-50",IF(PatientData[[#This Row],[Age]]&lt;=60,"51-60",IF(PatientData[[#This Row],[Age]]&lt;=70,"61-70",IF(PatientData[[#This Row],[Age]]&lt;=80,"71-80","80+"))))))</f>
        <v>41-50</v>
      </c>
    </row>
    <row r="5882" spans="1:13" x14ac:dyDescent="0.25">
      <c r="A5882" t="s">
        <v>5906</v>
      </c>
      <c r="B5882">
        <v>75</v>
      </c>
      <c r="C5882" t="s">
        <v>25</v>
      </c>
      <c r="D5882">
        <v>122</v>
      </c>
      <c r="E5882">
        <v>185.61899553038799</v>
      </c>
      <c r="F5882">
        <v>22.6169562495501</v>
      </c>
      <c r="G5882" t="s">
        <v>18</v>
      </c>
      <c r="H5882" t="s">
        <v>19</v>
      </c>
      <c r="I5882" t="s">
        <v>15</v>
      </c>
      <c r="J5882">
        <v>1</v>
      </c>
      <c r="K5882">
        <v>15020.39</v>
      </c>
      <c r="L5882" t="s">
        <v>23</v>
      </c>
      <c r="M5882" t="str">
        <f>IF(PatientData[[#This Row],[Age]]&lt;=30,"18-30",IF(PatientData[[#This Row],[Age]]&lt;=40,"31-40",IF(PatientData[[#This Row],[Age]]&lt;=50,"41-50",IF(PatientData[[#This Row],[Age]]&lt;=60,"51-60",IF(PatientData[[#This Row],[Age]]&lt;=70,"61-70",IF(PatientData[[#This Row],[Age]]&lt;=80,"71-80","80+"))))))</f>
        <v>71-80</v>
      </c>
    </row>
    <row r="5883" spans="1:13" x14ac:dyDescent="0.25">
      <c r="A5883" t="s">
        <v>5907</v>
      </c>
      <c r="B5883">
        <v>77</v>
      </c>
      <c r="C5883" t="s">
        <v>25</v>
      </c>
      <c r="D5883">
        <v>131</v>
      </c>
      <c r="E5883">
        <v>164.671570810665</v>
      </c>
      <c r="F5883">
        <v>34.672240627015398</v>
      </c>
      <c r="G5883" t="s">
        <v>36</v>
      </c>
      <c r="H5883" t="s">
        <v>19</v>
      </c>
      <c r="I5883" t="s">
        <v>15</v>
      </c>
      <c r="J5883">
        <v>4</v>
      </c>
      <c r="K5883">
        <v>12338.76</v>
      </c>
      <c r="L5883" t="s">
        <v>16</v>
      </c>
      <c r="M5883" t="str">
        <f>IF(PatientData[[#This Row],[Age]]&lt;=30,"18-30",IF(PatientData[[#This Row],[Age]]&lt;=40,"31-40",IF(PatientData[[#This Row],[Age]]&lt;=50,"41-50",IF(PatientData[[#This Row],[Age]]&lt;=60,"51-60",IF(PatientData[[#This Row],[Age]]&lt;=70,"61-70",IF(PatientData[[#This Row],[Age]]&lt;=80,"71-80","80+"))))))</f>
        <v>71-80</v>
      </c>
    </row>
    <row r="5884" spans="1:13" x14ac:dyDescent="0.25">
      <c r="A5884" t="s">
        <v>5908</v>
      </c>
      <c r="B5884">
        <v>82</v>
      </c>
      <c r="C5884" t="s">
        <v>25</v>
      </c>
      <c r="D5884">
        <v>132</v>
      </c>
      <c r="E5884">
        <v>183.93634964352901</v>
      </c>
      <c r="F5884">
        <v>29.925484467065001</v>
      </c>
      <c r="G5884" t="s">
        <v>14</v>
      </c>
      <c r="H5884" t="s">
        <v>19</v>
      </c>
      <c r="I5884" t="s">
        <v>28</v>
      </c>
      <c r="J5884">
        <v>1</v>
      </c>
      <c r="K5884">
        <v>3568.16</v>
      </c>
      <c r="L5884" t="s">
        <v>23</v>
      </c>
      <c r="M5884" t="str">
        <f>IF(PatientData[[#This Row],[Age]]&lt;=30,"18-30",IF(PatientData[[#This Row],[Age]]&lt;=40,"31-40",IF(PatientData[[#This Row],[Age]]&lt;=50,"41-50",IF(PatientData[[#This Row],[Age]]&lt;=60,"51-60",IF(PatientData[[#This Row],[Age]]&lt;=70,"61-70",IF(PatientData[[#This Row],[Age]]&lt;=80,"71-80","80+"))))))</f>
        <v>80+</v>
      </c>
    </row>
    <row r="5885" spans="1:13" x14ac:dyDescent="0.25">
      <c r="A5885" t="s">
        <v>5909</v>
      </c>
      <c r="B5885">
        <v>68</v>
      </c>
      <c r="C5885" t="s">
        <v>25</v>
      </c>
      <c r="D5885">
        <v>135</v>
      </c>
      <c r="E5885">
        <v>156.88453507894701</v>
      </c>
      <c r="F5885">
        <v>34.663197338247599</v>
      </c>
      <c r="G5885" t="s">
        <v>14</v>
      </c>
      <c r="H5885" t="s">
        <v>19</v>
      </c>
      <c r="I5885" t="s">
        <v>28</v>
      </c>
      <c r="J5885">
        <v>4</v>
      </c>
      <c r="K5885">
        <v>3255.44</v>
      </c>
      <c r="L5885" t="s">
        <v>23</v>
      </c>
      <c r="M5885" t="str">
        <f>IF(PatientData[[#This Row],[Age]]&lt;=30,"18-30",IF(PatientData[[#This Row],[Age]]&lt;=40,"31-40",IF(PatientData[[#This Row],[Age]]&lt;=50,"41-50",IF(PatientData[[#This Row],[Age]]&lt;=60,"51-60",IF(PatientData[[#This Row],[Age]]&lt;=70,"61-70",IF(PatientData[[#This Row],[Age]]&lt;=80,"71-80","80+"))))))</f>
        <v>61-70</v>
      </c>
    </row>
    <row r="5886" spans="1:13" x14ac:dyDescent="0.25">
      <c r="A5886" t="s">
        <v>5910</v>
      </c>
      <c r="B5886">
        <v>64</v>
      </c>
      <c r="C5886" t="s">
        <v>25</v>
      </c>
      <c r="D5886">
        <v>138</v>
      </c>
      <c r="E5886">
        <v>216.083926563023</v>
      </c>
      <c r="F5886">
        <v>21.7971812656975</v>
      </c>
      <c r="G5886" t="s">
        <v>18</v>
      </c>
      <c r="H5886" t="s">
        <v>22</v>
      </c>
      <c r="I5886" t="s">
        <v>26</v>
      </c>
      <c r="J5886">
        <v>1</v>
      </c>
      <c r="K5886">
        <v>15316.34</v>
      </c>
      <c r="L5886" t="s">
        <v>16</v>
      </c>
      <c r="M5886" t="str">
        <f>IF(PatientData[[#This Row],[Age]]&lt;=30,"18-30",IF(PatientData[[#This Row],[Age]]&lt;=40,"31-40",IF(PatientData[[#This Row],[Age]]&lt;=50,"41-50",IF(PatientData[[#This Row],[Age]]&lt;=60,"51-60",IF(PatientData[[#This Row],[Age]]&lt;=70,"61-70",IF(PatientData[[#This Row],[Age]]&lt;=80,"71-80","80+"))))))</f>
        <v>61-70</v>
      </c>
    </row>
    <row r="5887" spans="1:13" x14ac:dyDescent="0.25">
      <c r="A5887" t="s">
        <v>5911</v>
      </c>
      <c r="B5887">
        <v>81</v>
      </c>
      <c r="C5887" t="s">
        <v>13</v>
      </c>
      <c r="D5887">
        <v>91</v>
      </c>
      <c r="E5887">
        <v>231.06485166066301</v>
      </c>
      <c r="F5887">
        <v>22.241088936926499</v>
      </c>
      <c r="G5887" t="s">
        <v>14</v>
      </c>
      <c r="H5887" t="s">
        <v>19</v>
      </c>
      <c r="I5887" t="s">
        <v>15</v>
      </c>
      <c r="J5887">
        <v>3</v>
      </c>
      <c r="K5887">
        <v>3971.25</v>
      </c>
      <c r="L5887" t="s">
        <v>16</v>
      </c>
      <c r="M5887" t="str">
        <f>IF(PatientData[[#This Row],[Age]]&lt;=30,"18-30",IF(PatientData[[#This Row],[Age]]&lt;=40,"31-40",IF(PatientData[[#This Row],[Age]]&lt;=50,"41-50",IF(PatientData[[#This Row],[Age]]&lt;=60,"51-60",IF(PatientData[[#This Row],[Age]]&lt;=70,"61-70",IF(PatientData[[#This Row],[Age]]&lt;=80,"71-80","80+"))))))</f>
        <v>80+</v>
      </c>
    </row>
    <row r="5888" spans="1:13" x14ac:dyDescent="0.25">
      <c r="A5888" t="s">
        <v>5912</v>
      </c>
      <c r="B5888">
        <v>40</v>
      </c>
      <c r="C5888" t="s">
        <v>13</v>
      </c>
      <c r="D5888">
        <v>90</v>
      </c>
      <c r="E5888">
        <v>136.72183841793699</v>
      </c>
      <c r="F5888">
        <v>26.925918537697498</v>
      </c>
      <c r="G5888" t="s">
        <v>14</v>
      </c>
      <c r="H5888" t="s">
        <v>19</v>
      </c>
      <c r="I5888" t="s">
        <v>28</v>
      </c>
      <c r="J5888">
        <v>5</v>
      </c>
      <c r="K5888">
        <v>2066.27</v>
      </c>
      <c r="L5888" t="s">
        <v>16</v>
      </c>
      <c r="M5888" t="str">
        <f>IF(PatientData[[#This Row],[Age]]&lt;=30,"18-30",IF(PatientData[[#This Row],[Age]]&lt;=40,"31-40",IF(PatientData[[#This Row],[Age]]&lt;=50,"41-50",IF(PatientData[[#This Row],[Age]]&lt;=60,"51-60",IF(PatientData[[#This Row],[Age]]&lt;=70,"61-70",IF(PatientData[[#This Row],[Age]]&lt;=80,"71-80","80+"))))))</f>
        <v>31-40</v>
      </c>
    </row>
    <row r="5889" spans="1:13" x14ac:dyDescent="0.25">
      <c r="A5889" t="s">
        <v>5913</v>
      </c>
      <c r="B5889">
        <v>52</v>
      </c>
      <c r="C5889" t="s">
        <v>25</v>
      </c>
      <c r="D5889">
        <v>152</v>
      </c>
      <c r="E5889">
        <v>241.81849211213699</v>
      </c>
      <c r="F5889">
        <v>28.679847339506502</v>
      </c>
      <c r="G5889" t="s">
        <v>14</v>
      </c>
      <c r="H5889" t="s">
        <v>19</v>
      </c>
      <c r="I5889" t="s">
        <v>15</v>
      </c>
      <c r="J5889">
        <v>4</v>
      </c>
      <c r="K5889">
        <v>11563.37</v>
      </c>
      <c r="L5889" t="s">
        <v>23</v>
      </c>
      <c r="M5889" t="str">
        <f>IF(PatientData[[#This Row],[Age]]&lt;=30,"18-30",IF(PatientData[[#This Row],[Age]]&lt;=40,"31-40",IF(PatientData[[#This Row],[Age]]&lt;=50,"41-50",IF(PatientData[[#This Row],[Age]]&lt;=60,"51-60",IF(PatientData[[#This Row],[Age]]&lt;=70,"61-70",IF(PatientData[[#This Row],[Age]]&lt;=80,"71-80","80+"))))))</f>
        <v>51-60</v>
      </c>
    </row>
    <row r="5890" spans="1:13" x14ac:dyDescent="0.25">
      <c r="A5890" t="s">
        <v>5914</v>
      </c>
      <c r="B5890">
        <v>59</v>
      </c>
      <c r="C5890" t="s">
        <v>25</v>
      </c>
      <c r="D5890">
        <v>112</v>
      </c>
      <c r="E5890">
        <v>198.61805939616301</v>
      </c>
      <c r="F5890">
        <v>30.012577801446</v>
      </c>
      <c r="G5890" t="s">
        <v>36</v>
      </c>
      <c r="H5890" t="s">
        <v>19</v>
      </c>
      <c r="I5890" t="s">
        <v>26</v>
      </c>
      <c r="J5890">
        <v>1</v>
      </c>
      <c r="K5890">
        <v>21980.34</v>
      </c>
      <c r="L5890" t="s">
        <v>16</v>
      </c>
      <c r="M5890" t="str">
        <f>IF(PatientData[[#This Row],[Age]]&lt;=30,"18-30",IF(PatientData[[#This Row],[Age]]&lt;=40,"31-40",IF(PatientData[[#This Row],[Age]]&lt;=50,"41-50",IF(PatientData[[#This Row],[Age]]&lt;=60,"51-60",IF(PatientData[[#This Row],[Age]]&lt;=70,"61-70",IF(PatientData[[#This Row],[Age]]&lt;=80,"71-80","80+"))))))</f>
        <v>51-60</v>
      </c>
    </row>
    <row r="5891" spans="1:13" x14ac:dyDescent="0.25">
      <c r="A5891" t="s">
        <v>5915</v>
      </c>
      <c r="B5891">
        <v>39</v>
      </c>
      <c r="C5891" t="s">
        <v>25</v>
      </c>
      <c r="D5891">
        <v>110</v>
      </c>
      <c r="E5891">
        <v>223.749303190923</v>
      </c>
      <c r="F5891">
        <v>24.552938540442099</v>
      </c>
      <c r="G5891" t="s">
        <v>14</v>
      </c>
      <c r="H5891" t="s">
        <v>19</v>
      </c>
      <c r="I5891" t="s">
        <v>28</v>
      </c>
      <c r="J5891">
        <v>2</v>
      </c>
      <c r="K5891">
        <v>3011.01</v>
      </c>
      <c r="L5891" t="s">
        <v>16</v>
      </c>
      <c r="M5891" t="str">
        <f>IF(PatientData[[#This Row],[Age]]&lt;=30,"18-30",IF(PatientData[[#This Row],[Age]]&lt;=40,"31-40",IF(PatientData[[#This Row],[Age]]&lt;=50,"41-50",IF(PatientData[[#This Row],[Age]]&lt;=60,"51-60",IF(PatientData[[#This Row],[Age]]&lt;=70,"61-70",IF(PatientData[[#This Row],[Age]]&lt;=80,"71-80","80+"))))))</f>
        <v>31-40</v>
      </c>
    </row>
    <row r="5892" spans="1:13" x14ac:dyDescent="0.25">
      <c r="A5892" t="s">
        <v>5916</v>
      </c>
      <c r="B5892">
        <v>42</v>
      </c>
      <c r="C5892" t="s">
        <v>25</v>
      </c>
      <c r="D5892">
        <v>107</v>
      </c>
      <c r="E5892" t="s">
        <v>10051</v>
      </c>
      <c r="F5892">
        <v>28.673422215795402</v>
      </c>
      <c r="G5892" t="s">
        <v>14</v>
      </c>
      <c r="H5892" t="s">
        <v>22</v>
      </c>
      <c r="I5892" t="s">
        <v>15</v>
      </c>
      <c r="J5892">
        <v>1</v>
      </c>
      <c r="K5892">
        <v>6947.22</v>
      </c>
      <c r="L5892" t="s">
        <v>16</v>
      </c>
      <c r="M5892" t="str">
        <f>IF(PatientData[[#This Row],[Age]]&lt;=30,"18-30",IF(PatientData[[#This Row],[Age]]&lt;=40,"31-40",IF(PatientData[[#This Row],[Age]]&lt;=50,"41-50",IF(PatientData[[#This Row],[Age]]&lt;=60,"51-60",IF(PatientData[[#This Row],[Age]]&lt;=70,"61-70",IF(PatientData[[#This Row],[Age]]&lt;=80,"71-80","80+"))))))</f>
        <v>41-50</v>
      </c>
    </row>
    <row r="5893" spans="1:13" x14ac:dyDescent="0.25">
      <c r="A5893" t="s">
        <v>5917</v>
      </c>
      <c r="B5893">
        <v>69</v>
      </c>
      <c r="C5893" t="s">
        <v>25</v>
      </c>
      <c r="D5893">
        <v>98</v>
      </c>
      <c r="E5893">
        <v>172.86192523798201</v>
      </c>
      <c r="F5893">
        <v>27.100767727903499</v>
      </c>
      <c r="G5893" t="s">
        <v>18</v>
      </c>
      <c r="H5893" t="s">
        <v>22</v>
      </c>
      <c r="I5893" t="s">
        <v>26</v>
      </c>
      <c r="J5893">
        <v>2</v>
      </c>
      <c r="K5893">
        <v>14355.03</v>
      </c>
      <c r="L5893" t="s">
        <v>16</v>
      </c>
      <c r="M5893" t="str">
        <f>IF(PatientData[[#This Row],[Age]]&lt;=30,"18-30",IF(PatientData[[#This Row],[Age]]&lt;=40,"31-40",IF(PatientData[[#This Row],[Age]]&lt;=50,"41-50",IF(PatientData[[#This Row],[Age]]&lt;=60,"51-60",IF(PatientData[[#This Row],[Age]]&lt;=70,"61-70",IF(PatientData[[#This Row],[Age]]&lt;=80,"71-80","80+"))))))</f>
        <v>61-70</v>
      </c>
    </row>
    <row r="5894" spans="1:13" x14ac:dyDescent="0.25">
      <c r="A5894" t="s">
        <v>5918</v>
      </c>
      <c r="B5894">
        <v>64</v>
      </c>
      <c r="C5894" t="s">
        <v>13</v>
      </c>
      <c r="D5894">
        <v>133</v>
      </c>
      <c r="E5894">
        <v>216.58641165856201</v>
      </c>
      <c r="F5894">
        <v>18.277888603902198</v>
      </c>
      <c r="G5894" t="s">
        <v>18</v>
      </c>
      <c r="H5894" t="s">
        <v>19</v>
      </c>
      <c r="I5894" t="s">
        <v>28</v>
      </c>
      <c r="J5894">
        <v>3</v>
      </c>
      <c r="K5894">
        <v>5890.22</v>
      </c>
      <c r="L5894" t="s">
        <v>16</v>
      </c>
      <c r="M5894" t="str">
        <f>IF(PatientData[[#This Row],[Age]]&lt;=30,"18-30",IF(PatientData[[#This Row],[Age]]&lt;=40,"31-40",IF(PatientData[[#This Row],[Age]]&lt;=50,"41-50",IF(PatientData[[#This Row],[Age]]&lt;=60,"51-60",IF(PatientData[[#This Row],[Age]]&lt;=70,"61-70",IF(PatientData[[#This Row],[Age]]&lt;=80,"71-80","80+"))))))</f>
        <v>61-70</v>
      </c>
    </row>
    <row r="5895" spans="1:13" x14ac:dyDescent="0.25">
      <c r="A5895" t="s">
        <v>5919</v>
      </c>
      <c r="B5895">
        <v>95</v>
      </c>
      <c r="C5895" t="s">
        <v>13</v>
      </c>
      <c r="D5895">
        <v>125</v>
      </c>
      <c r="E5895">
        <v>207.08247971757299</v>
      </c>
      <c r="F5895">
        <v>26.2286084695169</v>
      </c>
      <c r="G5895" t="s">
        <v>18</v>
      </c>
      <c r="H5895" t="s">
        <v>19</v>
      </c>
      <c r="I5895" t="s">
        <v>15</v>
      </c>
      <c r="J5895">
        <v>2</v>
      </c>
      <c r="K5895">
        <v>13907.7</v>
      </c>
      <c r="L5895" t="s">
        <v>23</v>
      </c>
      <c r="M5895" t="str">
        <f>IF(PatientData[[#This Row],[Age]]&lt;=30,"18-30",IF(PatientData[[#This Row],[Age]]&lt;=40,"31-40",IF(PatientData[[#This Row],[Age]]&lt;=50,"41-50",IF(PatientData[[#This Row],[Age]]&lt;=60,"51-60",IF(PatientData[[#This Row],[Age]]&lt;=70,"61-70",IF(PatientData[[#This Row],[Age]]&lt;=80,"71-80","80+"))))))</f>
        <v>80+</v>
      </c>
    </row>
    <row r="5896" spans="1:13" x14ac:dyDescent="0.25">
      <c r="A5896" t="s">
        <v>5920</v>
      </c>
      <c r="B5896">
        <v>21</v>
      </c>
      <c r="C5896" t="s">
        <v>13</v>
      </c>
      <c r="D5896">
        <v>114</v>
      </c>
      <c r="E5896">
        <v>207.681717274406</v>
      </c>
      <c r="F5896">
        <v>35.012552429928398</v>
      </c>
      <c r="G5896" t="s">
        <v>14</v>
      </c>
      <c r="H5896" t="s">
        <v>19</v>
      </c>
      <c r="I5896" t="s">
        <v>28</v>
      </c>
      <c r="J5896">
        <v>3</v>
      </c>
      <c r="K5896">
        <v>8166.68</v>
      </c>
      <c r="L5896" t="s">
        <v>16</v>
      </c>
      <c r="M5896" t="str">
        <f>IF(PatientData[[#This Row],[Age]]&lt;=30,"18-30",IF(PatientData[[#This Row],[Age]]&lt;=40,"31-40",IF(PatientData[[#This Row],[Age]]&lt;=50,"41-50",IF(PatientData[[#This Row],[Age]]&lt;=60,"51-60",IF(PatientData[[#This Row],[Age]]&lt;=70,"61-70",IF(PatientData[[#This Row],[Age]]&lt;=80,"71-80","80+"))))))</f>
        <v>18-30</v>
      </c>
    </row>
    <row r="5897" spans="1:13" x14ac:dyDescent="0.25">
      <c r="A5897" t="s">
        <v>5921</v>
      </c>
      <c r="B5897">
        <v>53</v>
      </c>
      <c r="C5897" t="s">
        <v>25</v>
      </c>
      <c r="D5897">
        <v>136</v>
      </c>
      <c r="E5897">
        <v>233.77515458927201</v>
      </c>
      <c r="F5897">
        <v>31.3848305121513</v>
      </c>
      <c r="G5897" t="s">
        <v>14</v>
      </c>
      <c r="H5897" t="s">
        <v>19</v>
      </c>
      <c r="I5897" t="s">
        <v>15</v>
      </c>
      <c r="J5897">
        <v>5</v>
      </c>
      <c r="K5897">
        <v>11661.93</v>
      </c>
      <c r="L5897" t="s">
        <v>16</v>
      </c>
      <c r="M5897" t="str">
        <f>IF(PatientData[[#This Row],[Age]]&lt;=30,"18-30",IF(PatientData[[#This Row],[Age]]&lt;=40,"31-40",IF(PatientData[[#This Row],[Age]]&lt;=50,"41-50",IF(PatientData[[#This Row],[Age]]&lt;=60,"51-60",IF(PatientData[[#This Row],[Age]]&lt;=70,"61-70",IF(PatientData[[#This Row],[Age]]&lt;=80,"71-80","80+"))))))</f>
        <v>51-60</v>
      </c>
    </row>
    <row r="5898" spans="1:13" x14ac:dyDescent="0.25">
      <c r="A5898" t="s">
        <v>5922</v>
      </c>
      <c r="B5898">
        <v>47</v>
      </c>
      <c r="C5898" t="s">
        <v>13</v>
      </c>
      <c r="D5898">
        <v>161</v>
      </c>
      <c r="E5898">
        <v>186.37681007679001</v>
      </c>
      <c r="F5898">
        <v>30.090850507354698</v>
      </c>
      <c r="G5898" t="s">
        <v>14</v>
      </c>
      <c r="H5898" t="s">
        <v>22</v>
      </c>
      <c r="I5898" t="s">
        <v>26</v>
      </c>
      <c r="J5898">
        <v>2</v>
      </c>
      <c r="K5898">
        <v>21348.6</v>
      </c>
      <c r="L5898" t="s">
        <v>16</v>
      </c>
      <c r="M5898" t="str">
        <f>IF(PatientData[[#This Row],[Age]]&lt;=30,"18-30",IF(PatientData[[#This Row],[Age]]&lt;=40,"31-40",IF(PatientData[[#This Row],[Age]]&lt;=50,"41-50",IF(PatientData[[#This Row],[Age]]&lt;=60,"51-60",IF(PatientData[[#This Row],[Age]]&lt;=70,"61-70",IF(PatientData[[#This Row],[Age]]&lt;=80,"71-80","80+"))))))</f>
        <v>41-50</v>
      </c>
    </row>
    <row r="5899" spans="1:13" x14ac:dyDescent="0.25">
      <c r="A5899" t="s">
        <v>5923</v>
      </c>
      <c r="B5899">
        <v>45</v>
      </c>
      <c r="C5899" t="s">
        <v>13</v>
      </c>
      <c r="D5899">
        <v>140</v>
      </c>
      <c r="E5899" t="s">
        <v>10051</v>
      </c>
      <c r="F5899">
        <v>30.304424151872301</v>
      </c>
      <c r="G5899" t="s">
        <v>18</v>
      </c>
      <c r="H5899" t="s">
        <v>19</v>
      </c>
      <c r="I5899" t="s">
        <v>15</v>
      </c>
      <c r="J5899">
        <v>4</v>
      </c>
      <c r="K5899">
        <v>6319.83</v>
      </c>
      <c r="L5899" t="s">
        <v>16</v>
      </c>
      <c r="M5899" t="str">
        <f>IF(PatientData[[#This Row],[Age]]&lt;=30,"18-30",IF(PatientData[[#This Row],[Age]]&lt;=40,"31-40",IF(PatientData[[#This Row],[Age]]&lt;=50,"41-50",IF(PatientData[[#This Row],[Age]]&lt;=60,"51-60",IF(PatientData[[#This Row],[Age]]&lt;=70,"61-70",IF(PatientData[[#This Row],[Age]]&lt;=80,"71-80","80+"))))))</f>
        <v>41-50</v>
      </c>
    </row>
    <row r="5900" spans="1:13" x14ac:dyDescent="0.25">
      <c r="A5900" t="s">
        <v>5924</v>
      </c>
      <c r="B5900">
        <v>42</v>
      </c>
      <c r="C5900" t="s">
        <v>13</v>
      </c>
      <c r="D5900">
        <v>149</v>
      </c>
      <c r="E5900">
        <v>245.14793201890899</v>
      </c>
      <c r="F5900">
        <v>24.0619242684749</v>
      </c>
      <c r="G5900" t="s">
        <v>14</v>
      </c>
      <c r="H5900" t="s">
        <v>19</v>
      </c>
      <c r="I5900" t="s">
        <v>28</v>
      </c>
      <c r="J5900">
        <v>6</v>
      </c>
      <c r="K5900">
        <v>4103.0600000000004</v>
      </c>
      <c r="L5900" t="s">
        <v>23</v>
      </c>
      <c r="M5900" t="str">
        <f>IF(PatientData[[#This Row],[Age]]&lt;=30,"18-30",IF(PatientData[[#This Row],[Age]]&lt;=40,"31-40",IF(PatientData[[#This Row],[Age]]&lt;=50,"41-50",IF(PatientData[[#This Row],[Age]]&lt;=60,"51-60",IF(PatientData[[#This Row],[Age]]&lt;=70,"61-70",IF(PatientData[[#This Row],[Age]]&lt;=80,"71-80","80+"))))))</f>
        <v>41-50</v>
      </c>
    </row>
    <row r="5901" spans="1:13" x14ac:dyDescent="0.25">
      <c r="A5901" t="s">
        <v>5925</v>
      </c>
      <c r="B5901">
        <v>87</v>
      </c>
      <c r="C5901" t="s">
        <v>13</v>
      </c>
      <c r="D5901">
        <v>128</v>
      </c>
      <c r="E5901">
        <v>205.86456401794999</v>
      </c>
      <c r="F5901">
        <v>25.5629738962351</v>
      </c>
      <c r="G5901" t="s">
        <v>10051</v>
      </c>
      <c r="H5901" t="s">
        <v>19</v>
      </c>
      <c r="I5901" t="s">
        <v>28</v>
      </c>
      <c r="J5901">
        <v>4</v>
      </c>
      <c r="K5901">
        <v>7445.84</v>
      </c>
      <c r="L5901" t="s">
        <v>23</v>
      </c>
      <c r="M5901" t="str">
        <f>IF(PatientData[[#This Row],[Age]]&lt;=30,"18-30",IF(PatientData[[#This Row],[Age]]&lt;=40,"31-40",IF(PatientData[[#This Row],[Age]]&lt;=50,"41-50",IF(PatientData[[#This Row],[Age]]&lt;=60,"51-60",IF(PatientData[[#This Row],[Age]]&lt;=70,"61-70",IF(PatientData[[#This Row],[Age]]&lt;=80,"71-80","80+"))))))</f>
        <v>80+</v>
      </c>
    </row>
    <row r="5902" spans="1:13" x14ac:dyDescent="0.25">
      <c r="A5902" t="s">
        <v>5926</v>
      </c>
      <c r="B5902">
        <v>57</v>
      </c>
      <c r="C5902" t="s">
        <v>25</v>
      </c>
      <c r="D5902">
        <v>107</v>
      </c>
      <c r="E5902" t="s">
        <v>10051</v>
      </c>
      <c r="F5902">
        <v>26.967990317519401</v>
      </c>
      <c r="G5902" t="s">
        <v>36</v>
      </c>
      <c r="H5902" t="s">
        <v>19</v>
      </c>
      <c r="I5902" t="s">
        <v>26</v>
      </c>
      <c r="J5902">
        <v>4</v>
      </c>
      <c r="K5902">
        <v>11302.51</v>
      </c>
      <c r="L5902" t="s">
        <v>23</v>
      </c>
      <c r="M5902" t="str">
        <f>IF(PatientData[[#This Row],[Age]]&lt;=30,"18-30",IF(PatientData[[#This Row],[Age]]&lt;=40,"31-40",IF(PatientData[[#This Row],[Age]]&lt;=50,"41-50",IF(PatientData[[#This Row],[Age]]&lt;=60,"51-60",IF(PatientData[[#This Row],[Age]]&lt;=70,"61-70",IF(PatientData[[#This Row],[Age]]&lt;=80,"71-80","80+"))))))</f>
        <v>51-60</v>
      </c>
    </row>
    <row r="5903" spans="1:13" x14ac:dyDescent="0.25">
      <c r="A5903" t="s">
        <v>5927</v>
      </c>
      <c r="B5903">
        <v>69</v>
      </c>
      <c r="C5903" t="s">
        <v>25</v>
      </c>
      <c r="D5903">
        <v>167</v>
      </c>
      <c r="E5903">
        <v>158.75971738494701</v>
      </c>
      <c r="F5903">
        <v>30.0532533249736</v>
      </c>
      <c r="G5903" t="s">
        <v>18</v>
      </c>
      <c r="H5903" t="s">
        <v>19</v>
      </c>
      <c r="I5903" t="s">
        <v>15</v>
      </c>
      <c r="J5903">
        <v>3</v>
      </c>
      <c r="K5903">
        <v>8184.57</v>
      </c>
      <c r="L5903" t="s">
        <v>16</v>
      </c>
      <c r="M5903" t="str">
        <f>IF(PatientData[[#This Row],[Age]]&lt;=30,"18-30",IF(PatientData[[#This Row],[Age]]&lt;=40,"31-40",IF(PatientData[[#This Row],[Age]]&lt;=50,"41-50",IF(PatientData[[#This Row],[Age]]&lt;=60,"51-60",IF(PatientData[[#This Row],[Age]]&lt;=70,"61-70",IF(PatientData[[#This Row],[Age]]&lt;=80,"71-80","80+"))))))</f>
        <v>61-70</v>
      </c>
    </row>
    <row r="5904" spans="1:13" x14ac:dyDescent="0.25">
      <c r="A5904" t="s">
        <v>5928</v>
      </c>
      <c r="B5904">
        <v>33</v>
      </c>
      <c r="C5904" t="s">
        <v>25</v>
      </c>
      <c r="D5904">
        <v>104</v>
      </c>
      <c r="E5904" t="s">
        <v>10051</v>
      </c>
      <c r="F5904">
        <v>34.751862825269697</v>
      </c>
      <c r="G5904" t="s">
        <v>36</v>
      </c>
      <c r="H5904" t="s">
        <v>22</v>
      </c>
      <c r="I5904" t="s">
        <v>26</v>
      </c>
      <c r="J5904">
        <v>5</v>
      </c>
      <c r="K5904">
        <v>12455.72</v>
      </c>
      <c r="L5904" t="s">
        <v>23</v>
      </c>
      <c r="M5904" t="str">
        <f>IF(PatientData[[#This Row],[Age]]&lt;=30,"18-30",IF(PatientData[[#This Row],[Age]]&lt;=40,"31-40",IF(PatientData[[#This Row],[Age]]&lt;=50,"41-50",IF(PatientData[[#This Row],[Age]]&lt;=60,"51-60",IF(PatientData[[#This Row],[Age]]&lt;=70,"61-70",IF(PatientData[[#This Row],[Age]]&lt;=80,"71-80","80+"))))))</f>
        <v>31-40</v>
      </c>
    </row>
    <row r="5905" spans="1:13" x14ac:dyDescent="0.25">
      <c r="A5905" t="s">
        <v>5929</v>
      </c>
      <c r="B5905">
        <v>52</v>
      </c>
      <c r="C5905" t="s">
        <v>13</v>
      </c>
      <c r="D5905">
        <v>150</v>
      </c>
      <c r="E5905">
        <v>167.55492201074301</v>
      </c>
      <c r="F5905">
        <v>23.401749598126301</v>
      </c>
      <c r="G5905" t="s">
        <v>14</v>
      </c>
      <c r="H5905" t="s">
        <v>19</v>
      </c>
      <c r="I5905" t="s">
        <v>10051</v>
      </c>
      <c r="J5905">
        <v>2</v>
      </c>
      <c r="K5905">
        <v>4085.24</v>
      </c>
      <c r="L5905" t="s">
        <v>16</v>
      </c>
      <c r="M5905" t="str">
        <f>IF(PatientData[[#This Row],[Age]]&lt;=30,"18-30",IF(PatientData[[#This Row],[Age]]&lt;=40,"31-40",IF(PatientData[[#This Row],[Age]]&lt;=50,"41-50",IF(PatientData[[#This Row],[Age]]&lt;=60,"51-60",IF(PatientData[[#This Row],[Age]]&lt;=70,"61-70",IF(PatientData[[#This Row],[Age]]&lt;=80,"71-80","80+"))))))</f>
        <v>51-60</v>
      </c>
    </row>
    <row r="5906" spans="1:13" x14ac:dyDescent="0.25">
      <c r="A5906" t="s">
        <v>5930</v>
      </c>
      <c r="B5906">
        <v>55</v>
      </c>
      <c r="C5906" t="s">
        <v>25</v>
      </c>
      <c r="D5906">
        <v>108</v>
      </c>
      <c r="E5906">
        <v>227.64813770156499</v>
      </c>
      <c r="F5906">
        <v>31.9957401237113</v>
      </c>
      <c r="G5906" t="s">
        <v>14</v>
      </c>
      <c r="H5906" t="s">
        <v>19</v>
      </c>
      <c r="I5906" t="s">
        <v>15</v>
      </c>
      <c r="J5906">
        <v>2</v>
      </c>
      <c r="K5906">
        <v>12721.52</v>
      </c>
      <c r="L5906" t="s">
        <v>16</v>
      </c>
      <c r="M5906" t="str">
        <f>IF(PatientData[[#This Row],[Age]]&lt;=30,"18-30",IF(PatientData[[#This Row],[Age]]&lt;=40,"31-40",IF(PatientData[[#This Row],[Age]]&lt;=50,"41-50",IF(PatientData[[#This Row],[Age]]&lt;=60,"51-60",IF(PatientData[[#This Row],[Age]]&lt;=70,"61-70",IF(PatientData[[#This Row],[Age]]&lt;=80,"71-80","80+"))))))</f>
        <v>51-60</v>
      </c>
    </row>
    <row r="5907" spans="1:13" x14ac:dyDescent="0.25">
      <c r="A5907" t="s">
        <v>5931</v>
      </c>
      <c r="B5907">
        <v>32</v>
      </c>
      <c r="C5907" t="s">
        <v>25</v>
      </c>
      <c r="D5907">
        <v>121</v>
      </c>
      <c r="E5907">
        <v>204.41262288658299</v>
      </c>
      <c r="F5907">
        <v>26.941398331936</v>
      </c>
      <c r="G5907" t="s">
        <v>36</v>
      </c>
      <c r="H5907" t="s">
        <v>22</v>
      </c>
      <c r="I5907" t="s">
        <v>15</v>
      </c>
      <c r="J5907">
        <v>8</v>
      </c>
      <c r="K5907">
        <v>14465.5</v>
      </c>
      <c r="L5907" t="s">
        <v>20</v>
      </c>
      <c r="M5907" t="str">
        <f>IF(PatientData[[#This Row],[Age]]&lt;=30,"18-30",IF(PatientData[[#This Row],[Age]]&lt;=40,"31-40",IF(PatientData[[#This Row],[Age]]&lt;=50,"41-50",IF(PatientData[[#This Row],[Age]]&lt;=60,"51-60",IF(PatientData[[#This Row],[Age]]&lt;=70,"61-70",IF(PatientData[[#This Row],[Age]]&lt;=80,"71-80","80+"))))))</f>
        <v>31-40</v>
      </c>
    </row>
    <row r="5908" spans="1:13" x14ac:dyDescent="0.25">
      <c r="A5908" t="s">
        <v>5932</v>
      </c>
      <c r="B5908">
        <v>57</v>
      </c>
      <c r="C5908" t="s">
        <v>13</v>
      </c>
      <c r="D5908">
        <v>159</v>
      </c>
      <c r="E5908">
        <v>273.84333655371699</v>
      </c>
      <c r="F5908">
        <v>20.792178487746</v>
      </c>
      <c r="G5908" t="s">
        <v>36</v>
      </c>
      <c r="H5908" t="s">
        <v>19</v>
      </c>
      <c r="I5908" t="s">
        <v>15</v>
      </c>
      <c r="J5908">
        <v>5</v>
      </c>
      <c r="K5908">
        <v>11104.41</v>
      </c>
      <c r="L5908" t="s">
        <v>16</v>
      </c>
      <c r="M5908" t="str">
        <f>IF(PatientData[[#This Row],[Age]]&lt;=30,"18-30",IF(PatientData[[#This Row],[Age]]&lt;=40,"31-40",IF(PatientData[[#This Row],[Age]]&lt;=50,"41-50",IF(PatientData[[#This Row],[Age]]&lt;=60,"51-60",IF(PatientData[[#This Row],[Age]]&lt;=70,"61-70",IF(PatientData[[#This Row],[Age]]&lt;=80,"71-80","80+"))))))</f>
        <v>51-60</v>
      </c>
    </row>
    <row r="5909" spans="1:13" x14ac:dyDescent="0.25">
      <c r="A5909" t="s">
        <v>5933</v>
      </c>
      <c r="B5909">
        <v>58</v>
      </c>
      <c r="C5909" t="s">
        <v>25</v>
      </c>
      <c r="D5909">
        <v>125</v>
      </c>
      <c r="E5909">
        <v>178.81105609255599</v>
      </c>
      <c r="F5909">
        <v>20.285900680772201</v>
      </c>
      <c r="G5909" t="s">
        <v>14</v>
      </c>
      <c r="H5909" t="s">
        <v>19</v>
      </c>
      <c r="I5909" t="s">
        <v>28</v>
      </c>
      <c r="J5909">
        <v>4</v>
      </c>
      <c r="K5909">
        <v>5054.17</v>
      </c>
      <c r="L5909" t="s">
        <v>20</v>
      </c>
      <c r="M5909" t="str">
        <f>IF(PatientData[[#This Row],[Age]]&lt;=30,"18-30",IF(PatientData[[#This Row],[Age]]&lt;=40,"31-40",IF(PatientData[[#This Row],[Age]]&lt;=50,"41-50",IF(PatientData[[#This Row],[Age]]&lt;=60,"51-60",IF(PatientData[[#This Row],[Age]]&lt;=70,"61-70",IF(PatientData[[#This Row],[Age]]&lt;=80,"71-80","80+"))))))</f>
        <v>51-60</v>
      </c>
    </row>
    <row r="5910" spans="1:13" x14ac:dyDescent="0.25">
      <c r="A5910" t="s">
        <v>5934</v>
      </c>
      <c r="B5910">
        <v>70</v>
      </c>
      <c r="C5910" t="s">
        <v>13</v>
      </c>
      <c r="D5910">
        <v>128</v>
      </c>
      <c r="E5910">
        <v>201.84233811113799</v>
      </c>
      <c r="F5910">
        <v>25.433236220905702</v>
      </c>
      <c r="G5910" t="s">
        <v>14</v>
      </c>
      <c r="H5910" t="s">
        <v>22</v>
      </c>
      <c r="I5910" t="s">
        <v>26</v>
      </c>
      <c r="J5910">
        <v>2</v>
      </c>
      <c r="K5910">
        <v>20243.97</v>
      </c>
      <c r="L5910" t="s">
        <v>23</v>
      </c>
      <c r="M5910" t="str">
        <f>IF(PatientData[[#This Row],[Age]]&lt;=30,"18-30",IF(PatientData[[#This Row],[Age]]&lt;=40,"31-40",IF(PatientData[[#This Row],[Age]]&lt;=50,"41-50",IF(PatientData[[#This Row],[Age]]&lt;=60,"51-60",IF(PatientData[[#This Row],[Age]]&lt;=70,"61-70",IF(PatientData[[#This Row],[Age]]&lt;=80,"71-80","80+"))))))</f>
        <v>61-70</v>
      </c>
    </row>
    <row r="5911" spans="1:13" x14ac:dyDescent="0.25">
      <c r="A5911" t="s">
        <v>5935</v>
      </c>
      <c r="B5911">
        <v>27</v>
      </c>
      <c r="C5911" t="s">
        <v>13</v>
      </c>
      <c r="D5911">
        <v>173</v>
      </c>
      <c r="E5911" t="s">
        <v>10051</v>
      </c>
      <c r="F5911">
        <v>25.823389835353701</v>
      </c>
      <c r="G5911" t="s">
        <v>14</v>
      </c>
      <c r="H5911" t="s">
        <v>19</v>
      </c>
      <c r="I5911" t="s">
        <v>28</v>
      </c>
      <c r="J5911">
        <v>3</v>
      </c>
      <c r="K5911">
        <v>5665.61</v>
      </c>
      <c r="L5911" t="s">
        <v>23</v>
      </c>
      <c r="M5911" t="str">
        <f>IF(PatientData[[#This Row],[Age]]&lt;=30,"18-30",IF(PatientData[[#This Row],[Age]]&lt;=40,"31-40",IF(PatientData[[#This Row],[Age]]&lt;=50,"41-50",IF(PatientData[[#This Row],[Age]]&lt;=60,"51-60",IF(PatientData[[#This Row],[Age]]&lt;=70,"61-70",IF(PatientData[[#This Row],[Age]]&lt;=80,"71-80","80+"))))))</f>
        <v>18-30</v>
      </c>
    </row>
    <row r="5912" spans="1:13" x14ac:dyDescent="0.25">
      <c r="A5912" t="s">
        <v>5936</v>
      </c>
      <c r="B5912">
        <v>58</v>
      </c>
      <c r="C5912" t="s">
        <v>25</v>
      </c>
      <c r="D5912">
        <v>124</v>
      </c>
      <c r="E5912">
        <v>166.75292810457501</v>
      </c>
      <c r="F5912">
        <v>21.4232806459564</v>
      </c>
      <c r="G5912" t="s">
        <v>14</v>
      </c>
      <c r="H5912" t="s">
        <v>22</v>
      </c>
      <c r="I5912" t="s">
        <v>26</v>
      </c>
      <c r="J5912">
        <v>1</v>
      </c>
      <c r="K5912">
        <v>23890.39</v>
      </c>
      <c r="L5912" t="s">
        <v>23</v>
      </c>
      <c r="M5912" t="str">
        <f>IF(PatientData[[#This Row],[Age]]&lt;=30,"18-30",IF(PatientData[[#This Row],[Age]]&lt;=40,"31-40",IF(PatientData[[#This Row],[Age]]&lt;=50,"41-50",IF(PatientData[[#This Row],[Age]]&lt;=60,"51-60",IF(PatientData[[#This Row],[Age]]&lt;=70,"61-70",IF(PatientData[[#This Row],[Age]]&lt;=80,"71-80","80+"))))))</f>
        <v>51-60</v>
      </c>
    </row>
    <row r="5913" spans="1:13" x14ac:dyDescent="0.25">
      <c r="A5913" t="s">
        <v>5937</v>
      </c>
      <c r="B5913">
        <v>22</v>
      </c>
      <c r="C5913" t="s">
        <v>25</v>
      </c>
      <c r="D5913">
        <v>122</v>
      </c>
      <c r="E5913">
        <v>194.017116487735</v>
      </c>
      <c r="F5913">
        <v>26.331405382391999</v>
      </c>
      <c r="G5913" t="s">
        <v>14</v>
      </c>
      <c r="H5913" t="s">
        <v>19</v>
      </c>
      <c r="I5913" t="s">
        <v>28</v>
      </c>
      <c r="J5913">
        <v>5</v>
      </c>
      <c r="K5913">
        <v>6475.45</v>
      </c>
      <c r="L5913" t="s">
        <v>16</v>
      </c>
      <c r="M5913" t="str">
        <f>IF(PatientData[[#This Row],[Age]]&lt;=30,"18-30",IF(PatientData[[#This Row],[Age]]&lt;=40,"31-40",IF(PatientData[[#This Row],[Age]]&lt;=50,"41-50",IF(PatientData[[#This Row],[Age]]&lt;=60,"51-60",IF(PatientData[[#This Row],[Age]]&lt;=70,"61-70",IF(PatientData[[#This Row],[Age]]&lt;=80,"71-80","80+"))))))</f>
        <v>18-30</v>
      </c>
    </row>
    <row r="5914" spans="1:13" x14ac:dyDescent="0.25">
      <c r="A5914" t="s">
        <v>5938</v>
      </c>
      <c r="B5914">
        <v>45</v>
      </c>
      <c r="C5914" t="s">
        <v>25</v>
      </c>
      <c r="D5914" t="s">
        <v>10051</v>
      </c>
      <c r="E5914">
        <v>151.09026701382899</v>
      </c>
      <c r="F5914">
        <v>37.119398087427498</v>
      </c>
      <c r="G5914" t="s">
        <v>14</v>
      </c>
      <c r="H5914" t="s">
        <v>19</v>
      </c>
      <c r="I5914" t="s">
        <v>28</v>
      </c>
      <c r="J5914">
        <v>4</v>
      </c>
      <c r="K5914">
        <v>4930.8100000000004</v>
      </c>
      <c r="L5914" t="s">
        <v>43</v>
      </c>
      <c r="M5914" t="str">
        <f>IF(PatientData[[#This Row],[Age]]&lt;=30,"18-30",IF(PatientData[[#This Row],[Age]]&lt;=40,"31-40",IF(PatientData[[#This Row],[Age]]&lt;=50,"41-50",IF(PatientData[[#This Row],[Age]]&lt;=60,"51-60",IF(PatientData[[#This Row],[Age]]&lt;=70,"61-70",IF(PatientData[[#This Row],[Age]]&lt;=80,"71-80","80+"))))))</f>
        <v>41-50</v>
      </c>
    </row>
    <row r="5915" spans="1:13" x14ac:dyDescent="0.25">
      <c r="A5915" t="s">
        <v>5939</v>
      </c>
      <c r="B5915">
        <v>71</v>
      </c>
      <c r="C5915" t="s">
        <v>25</v>
      </c>
      <c r="D5915">
        <v>118</v>
      </c>
      <c r="E5915">
        <v>209.65741475082501</v>
      </c>
      <c r="F5915">
        <v>27.674274645129501</v>
      </c>
      <c r="G5915" t="s">
        <v>14</v>
      </c>
      <c r="H5915" t="s">
        <v>19</v>
      </c>
      <c r="I5915" t="s">
        <v>15</v>
      </c>
      <c r="J5915">
        <v>0</v>
      </c>
      <c r="K5915">
        <v>10418.879999999999</v>
      </c>
      <c r="L5915" t="s">
        <v>16</v>
      </c>
      <c r="M5915" t="str">
        <f>IF(PatientData[[#This Row],[Age]]&lt;=30,"18-30",IF(PatientData[[#This Row],[Age]]&lt;=40,"31-40",IF(PatientData[[#This Row],[Age]]&lt;=50,"41-50",IF(PatientData[[#This Row],[Age]]&lt;=60,"51-60",IF(PatientData[[#This Row],[Age]]&lt;=70,"61-70",IF(PatientData[[#This Row],[Age]]&lt;=80,"71-80","80+"))))))</f>
        <v>71-80</v>
      </c>
    </row>
    <row r="5916" spans="1:13" x14ac:dyDescent="0.25">
      <c r="A5916" t="s">
        <v>5940</v>
      </c>
      <c r="B5916">
        <v>26</v>
      </c>
      <c r="C5916" t="s">
        <v>13</v>
      </c>
      <c r="D5916">
        <v>140</v>
      </c>
      <c r="E5916">
        <v>196.55454944947701</v>
      </c>
      <c r="F5916">
        <v>27.846475262559601</v>
      </c>
      <c r="G5916" t="s">
        <v>14</v>
      </c>
      <c r="H5916" t="s">
        <v>22</v>
      </c>
      <c r="I5916" t="s">
        <v>28</v>
      </c>
      <c r="J5916">
        <v>3</v>
      </c>
      <c r="K5916">
        <v>3220.45</v>
      </c>
      <c r="L5916" t="s">
        <v>16</v>
      </c>
      <c r="M5916" t="str">
        <f>IF(PatientData[[#This Row],[Age]]&lt;=30,"18-30",IF(PatientData[[#This Row],[Age]]&lt;=40,"31-40",IF(PatientData[[#This Row],[Age]]&lt;=50,"41-50",IF(PatientData[[#This Row],[Age]]&lt;=60,"51-60",IF(PatientData[[#This Row],[Age]]&lt;=70,"61-70",IF(PatientData[[#This Row],[Age]]&lt;=80,"71-80","80+"))))))</f>
        <v>18-30</v>
      </c>
    </row>
    <row r="5917" spans="1:13" x14ac:dyDescent="0.25">
      <c r="A5917" t="s">
        <v>5941</v>
      </c>
      <c r="B5917">
        <v>39</v>
      </c>
      <c r="C5917" t="s">
        <v>13</v>
      </c>
      <c r="D5917">
        <v>163</v>
      </c>
      <c r="E5917">
        <v>203.92823028160399</v>
      </c>
      <c r="F5917">
        <v>27.3857087815759</v>
      </c>
      <c r="G5917" t="s">
        <v>18</v>
      </c>
      <c r="H5917" t="s">
        <v>19</v>
      </c>
      <c r="I5917" t="s">
        <v>15</v>
      </c>
      <c r="J5917">
        <v>6</v>
      </c>
      <c r="K5917">
        <v>13914.15</v>
      </c>
      <c r="L5917" t="s">
        <v>16</v>
      </c>
      <c r="M5917" t="str">
        <f>IF(PatientData[[#This Row],[Age]]&lt;=30,"18-30",IF(PatientData[[#This Row],[Age]]&lt;=40,"31-40",IF(PatientData[[#This Row],[Age]]&lt;=50,"41-50",IF(PatientData[[#This Row],[Age]]&lt;=60,"51-60",IF(PatientData[[#This Row],[Age]]&lt;=70,"61-70",IF(PatientData[[#This Row],[Age]]&lt;=80,"71-80","80+"))))))</f>
        <v>31-40</v>
      </c>
    </row>
    <row r="5918" spans="1:13" x14ac:dyDescent="0.25">
      <c r="A5918" t="s">
        <v>5942</v>
      </c>
      <c r="B5918">
        <v>40</v>
      </c>
      <c r="C5918" t="s">
        <v>25</v>
      </c>
      <c r="D5918">
        <v>116</v>
      </c>
      <c r="E5918">
        <v>204.18065444053201</v>
      </c>
      <c r="F5918">
        <v>28.533353120662198</v>
      </c>
      <c r="G5918" t="s">
        <v>14</v>
      </c>
      <c r="H5918" t="s">
        <v>19</v>
      </c>
      <c r="I5918" t="s">
        <v>28</v>
      </c>
      <c r="J5918">
        <v>4</v>
      </c>
      <c r="K5918">
        <v>7644.03</v>
      </c>
      <c r="L5918" t="s">
        <v>16</v>
      </c>
      <c r="M5918" t="str">
        <f>IF(PatientData[[#This Row],[Age]]&lt;=30,"18-30",IF(PatientData[[#This Row],[Age]]&lt;=40,"31-40",IF(PatientData[[#This Row],[Age]]&lt;=50,"41-50",IF(PatientData[[#This Row],[Age]]&lt;=60,"51-60",IF(PatientData[[#This Row],[Age]]&lt;=70,"61-70",IF(PatientData[[#This Row],[Age]]&lt;=80,"71-80","80+"))))))</f>
        <v>31-40</v>
      </c>
    </row>
    <row r="5919" spans="1:13" x14ac:dyDescent="0.25">
      <c r="A5919" t="s">
        <v>5943</v>
      </c>
      <c r="B5919">
        <v>48</v>
      </c>
      <c r="C5919" t="s">
        <v>25</v>
      </c>
      <c r="D5919">
        <v>142</v>
      </c>
      <c r="E5919">
        <v>196.40080527148899</v>
      </c>
      <c r="F5919">
        <v>28.295243169659599</v>
      </c>
      <c r="G5919" t="s">
        <v>18</v>
      </c>
      <c r="H5919" t="s">
        <v>22</v>
      </c>
      <c r="I5919" t="s">
        <v>15</v>
      </c>
      <c r="J5919">
        <v>2</v>
      </c>
      <c r="K5919">
        <v>3482.11</v>
      </c>
      <c r="L5919" t="s">
        <v>16</v>
      </c>
      <c r="M5919" t="str">
        <f>IF(PatientData[[#This Row],[Age]]&lt;=30,"18-30",IF(PatientData[[#This Row],[Age]]&lt;=40,"31-40",IF(PatientData[[#This Row],[Age]]&lt;=50,"41-50",IF(PatientData[[#This Row],[Age]]&lt;=60,"51-60",IF(PatientData[[#This Row],[Age]]&lt;=70,"61-70",IF(PatientData[[#This Row],[Age]]&lt;=80,"71-80","80+"))))))</f>
        <v>41-50</v>
      </c>
    </row>
    <row r="5920" spans="1:13" x14ac:dyDescent="0.25">
      <c r="A5920" t="s">
        <v>5944</v>
      </c>
      <c r="B5920">
        <v>47</v>
      </c>
      <c r="C5920" t="s">
        <v>25</v>
      </c>
      <c r="D5920">
        <v>132</v>
      </c>
      <c r="E5920">
        <v>229.78537682111599</v>
      </c>
      <c r="F5920">
        <v>23.479883130609</v>
      </c>
      <c r="G5920" t="s">
        <v>36</v>
      </c>
      <c r="H5920" t="s">
        <v>19</v>
      </c>
      <c r="I5920" t="s">
        <v>15</v>
      </c>
      <c r="J5920">
        <v>5</v>
      </c>
      <c r="K5920">
        <v>4583.43</v>
      </c>
      <c r="L5920" t="s">
        <v>16</v>
      </c>
      <c r="M5920" t="str">
        <f>IF(PatientData[[#This Row],[Age]]&lt;=30,"18-30",IF(PatientData[[#This Row],[Age]]&lt;=40,"31-40",IF(PatientData[[#This Row],[Age]]&lt;=50,"41-50",IF(PatientData[[#This Row],[Age]]&lt;=60,"51-60",IF(PatientData[[#This Row],[Age]]&lt;=70,"61-70",IF(PatientData[[#This Row],[Age]]&lt;=80,"71-80","80+"))))))</f>
        <v>41-50</v>
      </c>
    </row>
    <row r="5921" spans="1:13" x14ac:dyDescent="0.25">
      <c r="A5921" t="s">
        <v>5945</v>
      </c>
      <c r="B5921">
        <v>60</v>
      </c>
      <c r="C5921" t="s">
        <v>25</v>
      </c>
      <c r="D5921">
        <v>131</v>
      </c>
      <c r="E5921">
        <v>181.418976268667</v>
      </c>
      <c r="F5921">
        <v>26.041450956858199</v>
      </c>
      <c r="G5921" t="s">
        <v>14</v>
      </c>
      <c r="H5921" t="s">
        <v>22</v>
      </c>
      <c r="I5921" t="s">
        <v>10051</v>
      </c>
      <c r="J5921">
        <v>3</v>
      </c>
      <c r="K5921">
        <v>3891.35</v>
      </c>
      <c r="L5921" t="s">
        <v>16</v>
      </c>
      <c r="M5921" t="str">
        <f>IF(PatientData[[#This Row],[Age]]&lt;=30,"18-30",IF(PatientData[[#This Row],[Age]]&lt;=40,"31-40",IF(PatientData[[#This Row],[Age]]&lt;=50,"41-50",IF(PatientData[[#This Row],[Age]]&lt;=60,"51-60",IF(PatientData[[#This Row],[Age]]&lt;=70,"61-70",IF(PatientData[[#This Row],[Age]]&lt;=80,"71-80","80+"))))))</f>
        <v>51-60</v>
      </c>
    </row>
    <row r="5922" spans="1:13" x14ac:dyDescent="0.25">
      <c r="A5922" t="s">
        <v>5946</v>
      </c>
      <c r="B5922">
        <v>49</v>
      </c>
      <c r="C5922" t="s">
        <v>13</v>
      </c>
      <c r="D5922">
        <v>95</v>
      </c>
      <c r="E5922">
        <v>193.30585647293199</v>
      </c>
      <c r="F5922">
        <v>32.762278293524197</v>
      </c>
      <c r="G5922" t="s">
        <v>36</v>
      </c>
      <c r="H5922" t="s">
        <v>22</v>
      </c>
      <c r="I5922" t="s">
        <v>26</v>
      </c>
      <c r="J5922">
        <v>5</v>
      </c>
      <c r="K5922">
        <v>11135.13</v>
      </c>
      <c r="L5922" t="s">
        <v>16</v>
      </c>
      <c r="M5922" t="str">
        <f>IF(PatientData[[#This Row],[Age]]&lt;=30,"18-30",IF(PatientData[[#This Row],[Age]]&lt;=40,"31-40",IF(PatientData[[#This Row],[Age]]&lt;=50,"41-50",IF(PatientData[[#This Row],[Age]]&lt;=60,"51-60",IF(PatientData[[#This Row],[Age]]&lt;=70,"61-70",IF(PatientData[[#This Row],[Age]]&lt;=80,"71-80","80+"))))))</f>
        <v>41-50</v>
      </c>
    </row>
    <row r="5923" spans="1:13" x14ac:dyDescent="0.25">
      <c r="A5923" t="s">
        <v>5947</v>
      </c>
      <c r="B5923">
        <v>59</v>
      </c>
      <c r="C5923" t="s">
        <v>13</v>
      </c>
      <c r="D5923">
        <v>136</v>
      </c>
      <c r="E5923">
        <v>179.50480104689501</v>
      </c>
      <c r="F5923">
        <v>32.597377202690403</v>
      </c>
      <c r="G5923" t="s">
        <v>18</v>
      </c>
      <c r="H5923" t="s">
        <v>22</v>
      </c>
      <c r="I5923" t="s">
        <v>26</v>
      </c>
      <c r="J5923">
        <v>2</v>
      </c>
      <c r="K5923">
        <v>15082.32</v>
      </c>
      <c r="L5923" t="s">
        <v>16</v>
      </c>
      <c r="M5923" t="str">
        <f>IF(PatientData[[#This Row],[Age]]&lt;=30,"18-30",IF(PatientData[[#This Row],[Age]]&lt;=40,"31-40",IF(PatientData[[#This Row],[Age]]&lt;=50,"41-50",IF(PatientData[[#This Row],[Age]]&lt;=60,"51-60",IF(PatientData[[#This Row],[Age]]&lt;=70,"61-70",IF(PatientData[[#This Row],[Age]]&lt;=80,"71-80","80+"))))))</f>
        <v>51-60</v>
      </c>
    </row>
    <row r="5924" spans="1:13" x14ac:dyDescent="0.25">
      <c r="A5924" t="s">
        <v>5948</v>
      </c>
      <c r="B5924">
        <v>89</v>
      </c>
      <c r="C5924" t="s">
        <v>25</v>
      </c>
      <c r="D5924">
        <v>164</v>
      </c>
      <c r="E5924">
        <v>191.84695933869801</v>
      </c>
      <c r="F5924">
        <v>29.927932012739301</v>
      </c>
      <c r="G5924" t="s">
        <v>18</v>
      </c>
      <c r="H5924" t="s">
        <v>22</v>
      </c>
      <c r="I5924" t="s">
        <v>26</v>
      </c>
      <c r="J5924">
        <v>5</v>
      </c>
      <c r="K5924">
        <v>4635.91</v>
      </c>
      <c r="L5924" t="s">
        <v>23</v>
      </c>
      <c r="M5924" t="str">
        <f>IF(PatientData[[#This Row],[Age]]&lt;=30,"18-30",IF(PatientData[[#This Row],[Age]]&lt;=40,"31-40",IF(PatientData[[#This Row],[Age]]&lt;=50,"41-50",IF(PatientData[[#This Row],[Age]]&lt;=60,"51-60",IF(PatientData[[#This Row],[Age]]&lt;=70,"61-70",IF(PatientData[[#This Row],[Age]]&lt;=80,"71-80","80+"))))))</f>
        <v>80+</v>
      </c>
    </row>
    <row r="5925" spans="1:13" x14ac:dyDescent="0.25">
      <c r="A5925" t="s">
        <v>5949</v>
      </c>
      <c r="B5925">
        <v>59</v>
      </c>
      <c r="C5925" t="s">
        <v>13</v>
      </c>
      <c r="D5925">
        <v>152</v>
      </c>
      <c r="E5925">
        <v>257.61600264031102</v>
      </c>
      <c r="F5925">
        <v>31.922368535328701</v>
      </c>
      <c r="G5925" t="s">
        <v>18</v>
      </c>
      <c r="H5925" t="s">
        <v>22</v>
      </c>
      <c r="I5925" t="s">
        <v>26</v>
      </c>
      <c r="J5925">
        <v>5</v>
      </c>
      <c r="K5925">
        <v>14505.57</v>
      </c>
      <c r="L5925" t="s">
        <v>16</v>
      </c>
      <c r="M5925" t="str">
        <f>IF(PatientData[[#This Row],[Age]]&lt;=30,"18-30",IF(PatientData[[#This Row],[Age]]&lt;=40,"31-40",IF(PatientData[[#This Row],[Age]]&lt;=50,"41-50",IF(PatientData[[#This Row],[Age]]&lt;=60,"51-60",IF(PatientData[[#This Row],[Age]]&lt;=70,"61-70",IF(PatientData[[#This Row],[Age]]&lt;=80,"71-80","80+"))))))</f>
        <v>51-60</v>
      </c>
    </row>
    <row r="5926" spans="1:13" x14ac:dyDescent="0.25">
      <c r="A5926" t="s">
        <v>5950</v>
      </c>
      <c r="B5926">
        <v>36</v>
      </c>
      <c r="C5926" t="s">
        <v>25</v>
      </c>
      <c r="D5926">
        <v>107</v>
      </c>
      <c r="E5926">
        <v>250.230474009255</v>
      </c>
      <c r="F5926">
        <v>25.317974267034</v>
      </c>
      <c r="G5926" t="s">
        <v>18</v>
      </c>
      <c r="H5926" t="s">
        <v>19</v>
      </c>
      <c r="I5926" t="s">
        <v>28</v>
      </c>
      <c r="J5926">
        <v>0</v>
      </c>
      <c r="K5926">
        <v>4975.78</v>
      </c>
      <c r="L5926" t="s">
        <v>16</v>
      </c>
      <c r="M5926" t="str">
        <f>IF(PatientData[[#This Row],[Age]]&lt;=30,"18-30",IF(PatientData[[#This Row],[Age]]&lt;=40,"31-40",IF(PatientData[[#This Row],[Age]]&lt;=50,"41-50",IF(PatientData[[#This Row],[Age]]&lt;=60,"51-60",IF(PatientData[[#This Row],[Age]]&lt;=70,"61-70",IF(PatientData[[#This Row],[Age]]&lt;=80,"71-80","80+"))))))</f>
        <v>31-40</v>
      </c>
    </row>
    <row r="5927" spans="1:13" x14ac:dyDescent="0.25">
      <c r="A5927" t="s">
        <v>5951</v>
      </c>
      <c r="B5927">
        <v>64</v>
      </c>
      <c r="C5927" t="s">
        <v>13</v>
      </c>
      <c r="D5927">
        <v>97</v>
      </c>
      <c r="E5927">
        <v>212.50381861228499</v>
      </c>
      <c r="F5927">
        <v>28.299258719994601</v>
      </c>
      <c r="G5927" t="s">
        <v>14</v>
      </c>
      <c r="H5927" t="s">
        <v>19</v>
      </c>
      <c r="I5927" t="s">
        <v>15</v>
      </c>
      <c r="J5927">
        <v>1</v>
      </c>
      <c r="K5927">
        <v>6989.06</v>
      </c>
      <c r="L5927" t="s">
        <v>20</v>
      </c>
      <c r="M5927" t="str">
        <f>IF(PatientData[[#This Row],[Age]]&lt;=30,"18-30",IF(PatientData[[#This Row],[Age]]&lt;=40,"31-40",IF(PatientData[[#This Row],[Age]]&lt;=50,"41-50",IF(PatientData[[#This Row],[Age]]&lt;=60,"51-60",IF(PatientData[[#This Row],[Age]]&lt;=70,"61-70",IF(PatientData[[#This Row],[Age]]&lt;=80,"71-80","80+"))))))</f>
        <v>61-70</v>
      </c>
    </row>
    <row r="5928" spans="1:13" x14ac:dyDescent="0.25">
      <c r="A5928" t="s">
        <v>5952</v>
      </c>
      <c r="B5928">
        <v>31</v>
      </c>
      <c r="C5928" t="s">
        <v>13</v>
      </c>
      <c r="D5928">
        <v>153</v>
      </c>
      <c r="E5928">
        <v>168.276856220273</v>
      </c>
      <c r="F5928">
        <v>20.742720056195601</v>
      </c>
      <c r="G5928" t="s">
        <v>14</v>
      </c>
      <c r="H5928" t="s">
        <v>19</v>
      </c>
      <c r="I5928" t="s">
        <v>28</v>
      </c>
      <c r="J5928">
        <v>5</v>
      </c>
      <c r="K5928">
        <v>5218.3</v>
      </c>
      <c r="L5928" t="s">
        <v>16</v>
      </c>
      <c r="M5928" t="str">
        <f>IF(PatientData[[#This Row],[Age]]&lt;=30,"18-30",IF(PatientData[[#This Row],[Age]]&lt;=40,"31-40",IF(PatientData[[#This Row],[Age]]&lt;=50,"41-50",IF(PatientData[[#This Row],[Age]]&lt;=60,"51-60",IF(PatientData[[#This Row],[Age]]&lt;=70,"61-70",IF(PatientData[[#This Row],[Age]]&lt;=80,"71-80","80+"))))))</f>
        <v>31-40</v>
      </c>
    </row>
    <row r="5929" spans="1:13" x14ac:dyDescent="0.25">
      <c r="A5929" t="s">
        <v>5953</v>
      </c>
      <c r="B5929">
        <v>58</v>
      </c>
      <c r="C5929" t="s">
        <v>13</v>
      </c>
      <c r="D5929">
        <v>129</v>
      </c>
      <c r="E5929">
        <v>158.704784041203</v>
      </c>
      <c r="F5929">
        <v>18.9520267874837</v>
      </c>
      <c r="G5929" t="s">
        <v>36</v>
      </c>
      <c r="H5929" t="s">
        <v>22</v>
      </c>
      <c r="I5929" t="s">
        <v>26</v>
      </c>
      <c r="J5929">
        <v>2</v>
      </c>
      <c r="K5929">
        <v>22391.11</v>
      </c>
      <c r="L5929" t="s">
        <v>16</v>
      </c>
      <c r="M5929" t="str">
        <f>IF(PatientData[[#This Row],[Age]]&lt;=30,"18-30",IF(PatientData[[#This Row],[Age]]&lt;=40,"31-40",IF(PatientData[[#This Row],[Age]]&lt;=50,"41-50",IF(PatientData[[#This Row],[Age]]&lt;=60,"51-60",IF(PatientData[[#This Row],[Age]]&lt;=70,"61-70",IF(PatientData[[#This Row],[Age]]&lt;=80,"71-80","80+"))))))</f>
        <v>51-60</v>
      </c>
    </row>
    <row r="5930" spans="1:13" x14ac:dyDescent="0.25">
      <c r="A5930" t="s">
        <v>5954</v>
      </c>
      <c r="B5930">
        <v>43</v>
      </c>
      <c r="C5930" t="s">
        <v>13</v>
      </c>
      <c r="D5930">
        <v>118</v>
      </c>
      <c r="E5930">
        <v>189.12207916959301</v>
      </c>
      <c r="F5930">
        <v>31.154463888272399</v>
      </c>
      <c r="G5930" t="s">
        <v>18</v>
      </c>
      <c r="H5930" t="s">
        <v>22</v>
      </c>
      <c r="I5930" t="s">
        <v>26</v>
      </c>
      <c r="J5930">
        <v>6</v>
      </c>
      <c r="K5930">
        <v>22966.720000000001</v>
      </c>
      <c r="L5930" t="s">
        <v>16</v>
      </c>
      <c r="M5930" t="str">
        <f>IF(PatientData[[#This Row],[Age]]&lt;=30,"18-30",IF(PatientData[[#This Row],[Age]]&lt;=40,"31-40",IF(PatientData[[#This Row],[Age]]&lt;=50,"41-50",IF(PatientData[[#This Row],[Age]]&lt;=60,"51-60",IF(PatientData[[#This Row],[Age]]&lt;=70,"61-70",IF(PatientData[[#This Row],[Age]]&lt;=80,"71-80","80+"))))))</f>
        <v>41-50</v>
      </c>
    </row>
    <row r="5931" spans="1:13" x14ac:dyDescent="0.25">
      <c r="A5931" t="s">
        <v>5955</v>
      </c>
      <c r="B5931">
        <v>40</v>
      </c>
      <c r="C5931" t="s">
        <v>13</v>
      </c>
      <c r="D5931">
        <v>129</v>
      </c>
      <c r="E5931">
        <v>203.71400648826301</v>
      </c>
      <c r="F5931">
        <v>25.556177262673302</v>
      </c>
      <c r="G5931" t="s">
        <v>14</v>
      </c>
      <c r="H5931" t="s">
        <v>19</v>
      </c>
      <c r="I5931" t="s">
        <v>28</v>
      </c>
      <c r="J5931">
        <v>2</v>
      </c>
      <c r="K5931">
        <v>1866.44</v>
      </c>
      <c r="L5931" t="s">
        <v>16</v>
      </c>
      <c r="M5931" t="str">
        <f>IF(PatientData[[#This Row],[Age]]&lt;=30,"18-30",IF(PatientData[[#This Row],[Age]]&lt;=40,"31-40",IF(PatientData[[#This Row],[Age]]&lt;=50,"41-50",IF(PatientData[[#This Row],[Age]]&lt;=60,"51-60",IF(PatientData[[#This Row],[Age]]&lt;=70,"61-70",IF(PatientData[[#This Row],[Age]]&lt;=80,"71-80","80+"))))))</f>
        <v>31-40</v>
      </c>
    </row>
    <row r="5932" spans="1:13" x14ac:dyDescent="0.25">
      <c r="A5932" t="s">
        <v>5956</v>
      </c>
      <c r="B5932">
        <v>45</v>
      </c>
      <c r="C5932" t="s">
        <v>13</v>
      </c>
      <c r="D5932" t="s">
        <v>10051</v>
      </c>
      <c r="E5932">
        <v>174.195427883321</v>
      </c>
      <c r="F5932">
        <v>24.088476774132701</v>
      </c>
      <c r="G5932" t="s">
        <v>18</v>
      </c>
      <c r="H5932" t="s">
        <v>22</v>
      </c>
      <c r="I5932" t="s">
        <v>15</v>
      </c>
      <c r="J5932">
        <v>2</v>
      </c>
      <c r="K5932" t="s">
        <v>10051</v>
      </c>
      <c r="L5932" t="s">
        <v>43</v>
      </c>
      <c r="M5932" t="str">
        <f>IF(PatientData[[#This Row],[Age]]&lt;=30,"18-30",IF(PatientData[[#This Row],[Age]]&lt;=40,"31-40",IF(PatientData[[#This Row],[Age]]&lt;=50,"41-50",IF(PatientData[[#This Row],[Age]]&lt;=60,"51-60",IF(PatientData[[#This Row],[Age]]&lt;=70,"61-70",IF(PatientData[[#This Row],[Age]]&lt;=80,"71-80","80+"))))))</f>
        <v>41-50</v>
      </c>
    </row>
    <row r="5933" spans="1:13" x14ac:dyDescent="0.25">
      <c r="A5933" t="s">
        <v>5957</v>
      </c>
      <c r="B5933">
        <v>30</v>
      </c>
      <c r="C5933" t="s">
        <v>13</v>
      </c>
      <c r="D5933">
        <v>132</v>
      </c>
      <c r="E5933">
        <v>205.401827831335</v>
      </c>
      <c r="F5933">
        <v>31.1611581945922</v>
      </c>
      <c r="G5933" t="s">
        <v>14</v>
      </c>
      <c r="H5933" t="s">
        <v>10051</v>
      </c>
      <c r="I5933" t="s">
        <v>28</v>
      </c>
      <c r="J5933">
        <v>5</v>
      </c>
      <c r="K5933">
        <v>7174.75</v>
      </c>
      <c r="L5933" t="s">
        <v>16</v>
      </c>
      <c r="M5933" t="str">
        <f>IF(PatientData[[#This Row],[Age]]&lt;=30,"18-30",IF(PatientData[[#This Row],[Age]]&lt;=40,"31-40",IF(PatientData[[#This Row],[Age]]&lt;=50,"41-50",IF(PatientData[[#This Row],[Age]]&lt;=60,"51-60",IF(PatientData[[#This Row],[Age]]&lt;=70,"61-70",IF(PatientData[[#This Row],[Age]]&lt;=80,"71-80","80+"))))))</f>
        <v>18-30</v>
      </c>
    </row>
    <row r="5934" spans="1:13" x14ac:dyDescent="0.25">
      <c r="A5934" t="s">
        <v>5958</v>
      </c>
      <c r="B5934">
        <v>47</v>
      </c>
      <c r="C5934" t="s">
        <v>13</v>
      </c>
      <c r="D5934">
        <v>168</v>
      </c>
      <c r="E5934">
        <v>212.527658284279</v>
      </c>
      <c r="F5934">
        <v>31.670340999580599</v>
      </c>
      <c r="G5934" t="s">
        <v>18</v>
      </c>
      <c r="H5934" t="s">
        <v>19</v>
      </c>
      <c r="I5934" t="s">
        <v>28</v>
      </c>
      <c r="J5934">
        <v>7</v>
      </c>
      <c r="K5934">
        <v>6964.86</v>
      </c>
      <c r="L5934" t="s">
        <v>16</v>
      </c>
      <c r="M5934" t="str">
        <f>IF(PatientData[[#This Row],[Age]]&lt;=30,"18-30",IF(PatientData[[#This Row],[Age]]&lt;=40,"31-40",IF(PatientData[[#This Row],[Age]]&lt;=50,"41-50",IF(PatientData[[#This Row],[Age]]&lt;=60,"51-60",IF(PatientData[[#This Row],[Age]]&lt;=70,"61-70",IF(PatientData[[#This Row],[Age]]&lt;=80,"71-80","80+"))))))</f>
        <v>41-50</v>
      </c>
    </row>
    <row r="5935" spans="1:13" x14ac:dyDescent="0.25">
      <c r="A5935" t="s">
        <v>5959</v>
      </c>
      <c r="B5935">
        <v>18</v>
      </c>
      <c r="C5935" t="s">
        <v>13</v>
      </c>
      <c r="D5935">
        <v>138</v>
      </c>
      <c r="E5935">
        <v>195.184748984621</v>
      </c>
      <c r="F5935">
        <v>26.061077961904601</v>
      </c>
      <c r="G5935" t="s">
        <v>18</v>
      </c>
      <c r="H5935" t="s">
        <v>19</v>
      </c>
      <c r="I5935" t="s">
        <v>28</v>
      </c>
      <c r="J5935" t="s">
        <v>10051</v>
      </c>
      <c r="K5935">
        <v>3088.8</v>
      </c>
      <c r="L5935" t="s">
        <v>16</v>
      </c>
      <c r="M5935" t="str">
        <f>IF(PatientData[[#This Row],[Age]]&lt;=30,"18-30",IF(PatientData[[#This Row],[Age]]&lt;=40,"31-40",IF(PatientData[[#This Row],[Age]]&lt;=50,"41-50",IF(PatientData[[#This Row],[Age]]&lt;=60,"51-60",IF(PatientData[[#This Row],[Age]]&lt;=70,"61-70",IF(PatientData[[#This Row],[Age]]&lt;=80,"71-80","80+"))))))</f>
        <v>18-30</v>
      </c>
    </row>
    <row r="5936" spans="1:13" x14ac:dyDescent="0.25">
      <c r="A5936" t="s">
        <v>5960</v>
      </c>
      <c r="B5936">
        <v>59</v>
      </c>
      <c r="C5936" t="s">
        <v>13</v>
      </c>
      <c r="D5936">
        <v>119</v>
      </c>
      <c r="E5936">
        <v>211.471265086806</v>
      </c>
      <c r="F5936">
        <v>35.2826637277985</v>
      </c>
      <c r="G5936" t="s">
        <v>36</v>
      </c>
      <c r="H5936" t="s">
        <v>19</v>
      </c>
      <c r="I5936" t="s">
        <v>26</v>
      </c>
      <c r="J5936">
        <v>7</v>
      </c>
      <c r="K5936">
        <v>17600.48</v>
      </c>
      <c r="L5936" t="s">
        <v>43</v>
      </c>
      <c r="M5936" t="str">
        <f>IF(PatientData[[#This Row],[Age]]&lt;=30,"18-30",IF(PatientData[[#This Row],[Age]]&lt;=40,"31-40",IF(PatientData[[#This Row],[Age]]&lt;=50,"41-50",IF(PatientData[[#This Row],[Age]]&lt;=60,"51-60",IF(PatientData[[#This Row],[Age]]&lt;=70,"61-70",IF(PatientData[[#This Row],[Age]]&lt;=80,"71-80","80+"))))))</f>
        <v>51-60</v>
      </c>
    </row>
    <row r="5937" spans="1:13" x14ac:dyDescent="0.25">
      <c r="A5937" t="s">
        <v>5961</v>
      </c>
      <c r="B5937">
        <v>57</v>
      </c>
      <c r="C5937" t="s">
        <v>25</v>
      </c>
      <c r="D5937">
        <v>170</v>
      </c>
      <c r="E5937">
        <v>228.184368951039</v>
      </c>
      <c r="F5937">
        <v>32.1470750483684</v>
      </c>
      <c r="G5937" t="s">
        <v>18</v>
      </c>
      <c r="H5937" t="s">
        <v>22</v>
      </c>
      <c r="I5937" t="s">
        <v>15</v>
      </c>
      <c r="J5937">
        <v>3</v>
      </c>
      <c r="K5937">
        <v>6222.06</v>
      </c>
      <c r="L5937" t="s">
        <v>20</v>
      </c>
      <c r="M5937" t="str">
        <f>IF(PatientData[[#This Row],[Age]]&lt;=30,"18-30",IF(PatientData[[#This Row],[Age]]&lt;=40,"31-40",IF(PatientData[[#This Row],[Age]]&lt;=50,"41-50",IF(PatientData[[#This Row],[Age]]&lt;=60,"51-60",IF(PatientData[[#This Row],[Age]]&lt;=70,"61-70",IF(PatientData[[#This Row],[Age]]&lt;=80,"71-80","80+"))))))</f>
        <v>51-60</v>
      </c>
    </row>
    <row r="5938" spans="1:13" x14ac:dyDescent="0.25">
      <c r="A5938" t="s">
        <v>5962</v>
      </c>
      <c r="B5938">
        <v>51</v>
      </c>
      <c r="C5938" t="s">
        <v>13</v>
      </c>
      <c r="D5938">
        <v>128</v>
      </c>
      <c r="E5938">
        <v>264.38654654405798</v>
      </c>
      <c r="F5938">
        <v>23.297058538628502</v>
      </c>
      <c r="G5938" t="s">
        <v>36</v>
      </c>
      <c r="H5938" t="s">
        <v>19</v>
      </c>
      <c r="I5938" t="s">
        <v>15</v>
      </c>
      <c r="J5938">
        <v>5</v>
      </c>
      <c r="K5938">
        <v>13004.31</v>
      </c>
      <c r="L5938" t="s">
        <v>16</v>
      </c>
      <c r="M5938" t="str">
        <f>IF(PatientData[[#This Row],[Age]]&lt;=30,"18-30",IF(PatientData[[#This Row],[Age]]&lt;=40,"31-40",IF(PatientData[[#This Row],[Age]]&lt;=50,"41-50",IF(PatientData[[#This Row],[Age]]&lt;=60,"51-60",IF(PatientData[[#This Row],[Age]]&lt;=70,"61-70",IF(PatientData[[#This Row],[Age]]&lt;=80,"71-80","80+"))))))</f>
        <v>51-60</v>
      </c>
    </row>
    <row r="5939" spans="1:13" x14ac:dyDescent="0.25">
      <c r="A5939" t="s">
        <v>5963</v>
      </c>
      <c r="B5939">
        <v>53</v>
      </c>
      <c r="C5939" t="s">
        <v>13</v>
      </c>
      <c r="D5939">
        <v>95</v>
      </c>
      <c r="E5939">
        <v>271.051582949764</v>
      </c>
      <c r="F5939">
        <v>28.607280520869299</v>
      </c>
      <c r="G5939" t="s">
        <v>18</v>
      </c>
      <c r="H5939" t="s">
        <v>19</v>
      </c>
      <c r="I5939" t="s">
        <v>15</v>
      </c>
      <c r="J5939">
        <v>4</v>
      </c>
      <c r="K5939">
        <v>8878.61</v>
      </c>
      <c r="L5939" t="s">
        <v>16</v>
      </c>
      <c r="M5939" t="str">
        <f>IF(PatientData[[#This Row],[Age]]&lt;=30,"18-30",IF(PatientData[[#This Row],[Age]]&lt;=40,"31-40",IF(PatientData[[#This Row],[Age]]&lt;=50,"41-50",IF(PatientData[[#This Row],[Age]]&lt;=60,"51-60",IF(PatientData[[#This Row],[Age]]&lt;=70,"61-70",IF(PatientData[[#This Row],[Age]]&lt;=80,"71-80","80+"))))))</f>
        <v>51-60</v>
      </c>
    </row>
    <row r="5940" spans="1:13" x14ac:dyDescent="0.25">
      <c r="A5940" t="s">
        <v>5964</v>
      </c>
      <c r="B5940">
        <v>43</v>
      </c>
      <c r="C5940" t="s">
        <v>13</v>
      </c>
      <c r="D5940">
        <v>116</v>
      </c>
      <c r="E5940">
        <v>237.07474599842601</v>
      </c>
      <c r="F5940">
        <v>30.646222252341602</v>
      </c>
      <c r="G5940" t="s">
        <v>10051</v>
      </c>
      <c r="H5940" t="s">
        <v>22</v>
      </c>
      <c r="I5940" t="s">
        <v>15</v>
      </c>
      <c r="J5940">
        <v>3</v>
      </c>
      <c r="K5940">
        <v>7445.78</v>
      </c>
      <c r="L5940" t="s">
        <v>20</v>
      </c>
      <c r="M5940" t="str">
        <f>IF(PatientData[[#This Row],[Age]]&lt;=30,"18-30",IF(PatientData[[#This Row],[Age]]&lt;=40,"31-40",IF(PatientData[[#This Row],[Age]]&lt;=50,"41-50",IF(PatientData[[#This Row],[Age]]&lt;=60,"51-60",IF(PatientData[[#This Row],[Age]]&lt;=70,"61-70",IF(PatientData[[#This Row],[Age]]&lt;=80,"71-80","80+"))))))</f>
        <v>41-50</v>
      </c>
    </row>
    <row r="5941" spans="1:13" x14ac:dyDescent="0.25">
      <c r="A5941" t="s">
        <v>5965</v>
      </c>
      <c r="B5941">
        <v>66</v>
      </c>
      <c r="C5941" t="s">
        <v>13</v>
      </c>
      <c r="D5941">
        <v>168</v>
      </c>
      <c r="E5941">
        <v>229.75505194681199</v>
      </c>
      <c r="F5941">
        <v>30.693234149816298</v>
      </c>
      <c r="G5941" t="s">
        <v>36</v>
      </c>
      <c r="H5941" t="s">
        <v>19</v>
      </c>
      <c r="I5941" t="s">
        <v>26</v>
      </c>
      <c r="J5941">
        <v>5</v>
      </c>
      <c r="K5941">
        <v>11587.46</v>
      </c>
      <c r="L5941" t="s">
        <v>16</v>
      </c>
      <c r="M5941" t="str">
        <f>IF(PatientData[[#This Row],[Age]]&lt;=30,"18-30",IF(PatientData[[#This Row],[Age]]&lt;=40,"31-40",IF(PatientData[[#This Row],[Age]]&lt;=50,"41-50",IF(PatientData[[#This Row],[Age]]&lt;=60,"51-60",IF(PatientData[[#This Row],[Age]]&lt;=70,"61-70",IF(PatientData[[#This Row],[Age]]&lt;=80,"71-80","80+"))))))</f>
        <v>61-70</v>
      </c>
    </row>
    <row r="5942" spans="1:13" x14ac:dyDescent="0.25">
      <c r="A5942" t="s">
        <v>5966</v>
      </c>
      <c r="B5942">
        <v>40</v>
      </c>
      <c r="C5942" t="s">
        <v>25</v>
      </c>
      <c r="D5942">
        <v>110</v>
      </c>
      <c r="E5942">
        <v>244.20798401207199</v>
      </c>
      <c r="F5942">
        <v>26.4490640320392</v>
      </c>
      <c r="G5942" t="s">
        <v>14</v>
      </c>
      <c r="H5942" t="s">
        <v>19</v>
      </c>
      <c r="I5942" t="s">
        <v>28</v>
      </c>
      <c r="J5942">
        <v>4</v>
      </c>
      <c r="K5942">
        <v>3968.08</v>
      </c>
      <c r="L5942" t="s">
        <v>16</v>
      </c>
      <c r="M5942" t="str">
        <f>IF(PatientData[[#This Row],[Age]]&lt;=30,"18-30",IF(PatientData[[#This Row],[Age]]&lt;=40,"31-40",IF(PatientData[[#This Row],[Age]]&lt;=50,"41-50",IF(PatientData[[#This Row],[Age]]&lt;=60,"51-60",IF(PatientData[[#This Row],[Age]]&lt;=70,"61-70",IF(PatientData[[#This Row],[Age]]&lt;=80,"71-80","80+"))))))</f>
        <v>31-40</v>
      </c>
    </row>
    <row r="5943" spans="1:13" x14ac:dyDescent="0.25">
      <c r="A5943" t="s">
        <v>5967</v>
      </c>
      <c r="B5943">
        <v>70</v>
      </c>
      <c r="C5943" t="s">
        <v>25</v>
      </c>
      <c r="D5943">
        <v>162</v>
      </c>
      <c r="E5943">
        <v>201.904146970178</v>
      </c>
      <c r="F5943">
        <v>30.5715444188532</v>
      </c>
      <c r="G5943" t="s">
        <v>18</v>
      </c>
      <c r="H5943" t="s">
        <v>19</v>
      </c>
      <c r="I5943" t="s">
        <v>15</v>
      </c>
      <c r="J5943">
        <v>4</v>
      </c>
      <c r="K5943">
        <v>6494.58</v>
      </c>
      <c r="L5943" t="s">
        <v>16</v>
      </c>
      <c r="M5943" t="str">
        <f>IF(PatientData[[#This Row],[Age]]&lt;=30,"18-30",IF(PatientData[[#This Row],[Age]]&lt;=40,"31-40",IF(PatientData[[#This Row],[Age]]&lt;=50,"41-50",IF(PatientData[[#This Row],[Age]]&lt;=60,"51-60",IF(PatientData[[#This Row],[Age]]&lt;=70,"61-70",IF(PatientData[[#This Row],[Age]]&lt;=80,"71-80","80+"))))))</f>
        <v>61-70</v>
      </c>
    </row>
    <row r="5944" spans="1:13" x14ac:dyDescent="0.25">
      <c r="A5944" t="s">
        <v>5968</v>
      </c>
      <c r="B5944">
        <v>29</v>
      </c>
      <c r="C5944" t="s">
        <v>25</v>
      </c>
      <c r="D5944">
        <v>157</v>
      </c>
      <c r="E5944">
        <v>232.97280322987601</v>
      </c>
      <c r="F5944">
        <v>31.120956795193599</v>
      </c>
      <c r="G5944" t="s">
        <v>36</v>
      </c>
      <c r="H5944" t="s">
        <v>19</v>
      </c>
      <c r="I5944" t="s">
        <v>15</v>
      </c>
      <c r="J5944">
        <v>4</v>
      </c>
      <c r="K5944">
        <v>9792.39</v>
      </c>
      <c r="L5944" t="s">
        <v>23</v>
      </c>
      <c r="M5944" t="str">
        <f>IF(PatientData[[#This Row],[Age]]&lt;=30,"18-30",IF(PatientData[[#This Row],[Age]]&lt;=40,"31-40",IF(PatientData[[#This Row],[Age]]&lt;=50,"41-50",IF(PatientData[[#This Row],[Age]]&lt;=60,"51-60",IF(PatientData[[#This Row],[Age]]&lt;=70,"61-70",IF(PatientData[[#This Row],[Age]]&lt;=80,"71-80","80+"))))))</f>
        <v>18-30</v>
      </c>
    </row>
    <row r="5945" spans="1:13" x14ac:dyDescent="0.25">
      <c r="A5945" t="s">
        <v>5969</v>
      </c>
      <c r="B5945">
        <v>41</v>
      </c>
      <c r="C5945" t="s">
        <v>13</v>
      </c>
      <c r="D5945">
        <v>125</v>
      </c>
      <c r="E5945">
        <v>274.41673551206298</v>
      </c>
      <c r="F5945">
        <v>27.783081682532899</v>
      </c>
      <c r="G5945" t="s">
        <v>14</v>
      </c>
      <c r="H5945" t="s">
        <v>22</v>
      </c>
      <c r="I5945" t="s">
        <v>26</v>
      </c>
      <c r="J5945">
        <v>3</v>
      </c>
      <c r="K5945">
        <v>10994.2</v>
      </c>
      <c r="L5945" t="s">
        <v>23</v>
      </c>
      <c r="M5945" t="str">
        <f>IF(PatientData[[#This Row],[Age]]&lt;=30,"18-30",IF(PatientData[[#This Row],[Age]]&lt;=40,"31-40",IF(PatientData[[#This Row],[Age]]&lt;=50,"41-50",IF(PatientData[[#This Row],[Age]]&lt;=60,"51-60",IF(PatientData[[#This Row],[Age]]&lt;=70,"61-70",IF(PatientData[[#This Row],[Age]]&lt;=80,"71-80","80+"))))))</f>
        <v>41-50</v>
      </c>
    </row>
    <row r="5946" spans="1:13" x14ac:dyDescent="0.25">
      <c r="A5946" t="s">
        <v>5970</v>
      </c>
      <c r="B5946">
        <v>95</v>
      </c>
      <c r="C5946" t="s">
        <v>25</v>
      </c>
      <c r="D5946">
        <v>91</v>
      </c>
      <c r="E5946">
        <v>242.78980408228199</v>
      </c>
      <c r="F5946">
        <v>31.066266049590599</v>
      </c>
      <c r="G5946" t="s">
        <v>14</v>
      </c>
      <c r="H5946" t="s">
        <v>19</v>
      </c>
      <c r="I5946" t="s">
        <v>15</v>
      </c>
      <c r="J5946">
        <v>3</v>
      </c>
      <c r="K5946">
        <v>6934.13</v>
      </c>
      <c r="L5946" t="s">
        <v>23</v>
      </c>
      <c r="M5946" t="str">
        <f>IF(PatientData[[#This Row],[Age]]&lt;=30,"18-30",IF(PatientData[[#This Row],[Age]]&lt;=40,"31-40",IF(PatientData[[#This Row],[Age]]&lt;=50,"41-50",IF(PatientData[[#This Row],[Age]]&lt;=60,"51-60",IF(PatientData[[#This Row],[Age]]&lt;=70,"61-70",IF(PatientData[[#This Row],[Age]]&lt;=80,"71-80","80+"))))))</f>
        <v>80+</v>
      </c>
    </row>
    <row r="5947" spans="1:13" x14ac:dyDescent="0.25">
      <c r="A5947" t="s">
        <v>5971</v>
      </c>
      <c r="B5947">
        <v>68</v>
      </c>
      <c r="C5947" t="s">
        <v>13</v>
      </c>
      <c r="D5947">
        <v>119</v>
      </c>
      <c r="E5947">
        <v>208.99946110979801</v>
      </c>
      <c r="F5947">
        <v>26.8021020486601</v>
      </c>
      <c r="G5947" t="s">
        <v>36</v>
      </c>
      <c r="H5947" t="s">
        <v>19</v>
      </c>
      <c r="I5947" t="s">
        <v>26</v>
      </c>
      <c r="J5947">
        <v>7</v>
      </c>
      <c r="K5947">
        <v>22762.76</v>
      </c>
      <c r="L5947" t="s">
        <v>16</v>
      </c>
      <c r="M5947" t="str">
        <f>IF(PatientData[[#This Row],[Age]]&lt;=30,"18-30",IF(PatientData[[#This Row],[Age]]&lt;=40,"31-40",IF(PatientData[[#This Row],[Age]]&lt;=50,"41-50",IF(PatientData[[#This Row],[Age]]&lt;=60,"51-60",IF(PatientData[[#This Row],[Age]]&lt;=70,"61-70",IF(PatientData[[#This Row],[Age]]&lt;=80,"71-80","80+"))))))</f>
        <v>61-70</v>
      </c>
    </row>
    <row r="5948" spans="1:13" x14ac:dyDescent="0.25">
      <c r="A5948" t="s">
        <v>5972</v>
      </c>
      <c r="B5948">
        <v>37</v>
      </c>
      <c r="C5948" t="s">
        <v>13</v>
      </c>
      <c r="D5948">
        <v>119</v>
      </c>
      <c r="E5948">
        <v>305.30576105374502</v>
      </c>
      <c r="F5948">
        <v>29.778793894285801</v>
      </c>
      <c r="G5948" t="s">
        <v>36</v>
      </c>
      <c r="H5948" t="s">
        <v>22</v>
      </c>
      <c r="I5948" t="s">
        <v>26</v>
      </c>
      <c r="J5948">
        <v>3</v>
      </c>
      <c r="K5948">
        <v>25749.29</v>
      </c>
      <c r="L5948" t="s">
        <v>16</v>
      </c>
      <c r="M5948" t="str">
        <f>IF(PatientData[[#This Row],[Age]]&lt;=30,"18-30",IF(PatientData[[#This Row],[Age]]&lt;=40,"31-40",IF(PatientData[[#This Row],[Age]]&lt;=50,"41-50",IF(PatientData[[#This Row],[Age]]&lt;=60,"51-60",IF(PatientData[[#This Row],[Age]]&lt;=70,"61-70",IF(PatientData[[#This Row],[Age]]&lt;=80,"71-80","80+"))))))</f>
        <v>31-40</v>
      </c>
    </row>
    <row r="5949" spans="1:13" x14ac:dyDescent="0.25">
      <c r="A5949" t="s">
        <v>5973</v>
      </c>
      <c r="B5949">
        <v>42</v>
      </c>
      <c r="C5949" t="s">
        <v>13</v>
      </c>
      <c r="D5949">
        <v>145</v>
      </c>
      <c r="E5949">
        <v>284.40114862960399</v>
      </c>
      <c r="F5949">
        <v>33.641473537215099</v>
      </c>
      <c r="G5949" t="s">
        <v>18</v>
      </c>
      <c r="H5949" t="s">
        <v>19</v>
      </c>
      <c r="I5949" t="s">
        <v>15</v>
      </c>
      <c r="J5949">
        <v>3</v>
      </c>
      <c r="K5949">
        <v>9967.73</v>
      </c>
      <c r="L5949" t="s">
        <v>23</v>
      </c>
      <c r="M5949" t="str">
        <f>IF(PatientData[[#This Row],[Age]]&lt;=30,"18-30",IF(PatientData[[#This Row],[Age]]&lt;=40,"31-40",IF(PatientData[[#This Row],[Age]]&lt;=50,"41-50",IF(PatientData[[#This Row],[Age]]&lt;=60,"51-60",IF(PatientData[[#This Row],[Age]]&lt;=70,"61-70",IF(PatientData[[#This Row],[Age]]&lt;=80,"71-80","80+"))))))</f>
        <v>41-50</v>
      </c>
    </row>
    <row r="5950" spans="1:13" x14ac:dyDescent="0.25">
      <c r="A5950" t="s">
        <v>5974</v>
      </c>
      <c r="B5950">
        <v>53</v>
      </c>
      <c r="C5950" t="s">
        <v>13</v>
      </c>
      <c r="D5950">
        <v>131</v>
      </c>
      <c r="E5950">
        <v>275.519728108403</v>
      </c>
      <c r="F5950">
        <v>23.9144300465695</v>
      </c>
      <c r="G5950" t="s">
        <v>14</v>
      </c>
      <c r="H5950" t="s">
        <v>19</v>
      </c>
      <c r="I5950" t="s">
        <v>28</v>
      </c>
      <c r="J5950">
        <v>1</v>
      </c>
      <c r="K5950">
        <v>3489.4</v>
      </c>
      <c r="L5950" t="s">
        <v>16</v>
      </c>
      <c r="M5950" t="str">
        <f>IF(PatientData[[#This Row],[Age]]&lt;=30,"18-30",IF(PatientData[[#This Row],[Age]]&lt;=40,"31-40",IF(PatientData[[#This Row],[Age]]&lt;=50,"41-50",IF(PatientData[[#This Row],[Age]]&lt;=60,"51-60",IF(PatientData[[#This Row],[Age]]&lt;=70,"61-70",IF(PatientData[[#This Row],[Age]]&lt;=80,"71-80","80+"))))))</f>
        <v>51-60</v>
      </c>
    </row>
    <row r="5951" spans="1:13" x14ac:dyDescent="0.25">
      <c r="A5951" t="s">
        <v>5975</v>
      </c>
      <c r="B5951">
        <v>90</v>
      </c>
      <c r="C5951" t="s">
        <v>25</v>
      </c>
      <c r="D5951">
        <v>97</v>
      </c>
      <c r="E5951">
        <v>225.10174597878299</v>
      </c>
      <c r="F5951">
        <v>24.9261398073665</v>
      </c>
      <c r="G5951" t="s">
        <v>36</v>
      </c>
      <c r="H5951" t="s">
        <v>19</v>
      </c>
      <c r="I5951" t="s">
        <v>26</v>
      </c>
      <c r="J5951">
        <v>2</v>
      </c>
      <c r="K5951">
        <v>10713.61</v>
      </c>
      <c r="L5951" t="s">
        <v>16</v>
      </c>
      <c r="M5951" t="str">
        <f>IF(PatientData[[#This Row],[Age]]&lt;=30,"18-30",IF(PatientData[[#This Row],[Age]]&lt;=40,"31-40",IF(PatientData[[#This Row],[Age]]&lt;=50,"41-50",IF(PatientData[[#This Row],[Age]]&lt;=60,"51-60",IF(PatientData[[#This Row],[Age]]&lt;=70,"61-70",IF(PatientData[[#This Row],[Age]]&lt;=80,"71-80","80+"))))))</f>
        <v>80+</v>
      </c>
    </row>
    <row r="5952" spans="1:13" x14ac:dyDescent="0.25">
      <c r="A5952" t="s">
        <v>5976</v>
      </c>
      <c r="B5952">
        <v>75</v>
      </c>
      <c r="C5952" t="s">
        <v>25</v>
      </c>
      <c r="D5952">
        <v>170</v>
      </c>
      <c r="E5952">
        <v>221.66081654527201</v>
      </c>
      <c r="F5952">
        <v>25.915033258756299</v>
      </c>
      <c r="G5952" t="s">
        <v>18</v>
      </c>
      <c r="H5952" t="s">
        <v>19</v>
      </c>
      <c r="I5952" t="s">
        <v>15</v>
      </c>
      <c r="J5952">
        <v>3</v>
      </c>
      <c r="K5952">
        <v>5431.66</v>
      </c>
      <c r="L5952" t="s">
        <v>16</v>
      </c>
      <c r="M5952" t="str">
        <f>IF(PatientData[[#This Row],[Age]]&lt;=30,"18-30",IF(PatientData[[#This Row],[Age]]&lt;=40,"31-40",IF(PatientData[[#This Row],[Age]]&lt;=50,"41-50",IF(PatientData[[#This Row],[Age]]&lt;=60,"51-60",IF(PatientData[[#This Row],[Age]]&lt;=70,"61-70",IF(PatientData[[#This Row],[Age]]&lt;=80,"71-80","80+"))))))</f>
        <v>71-80</v>
      </c>
    </row>
    <row r="5953" spans="1:13" x14ac:dyDescent="0.25">
      <c r="A5953" t="s">
        <v>5977</v>
      </c>
      <c r="B5953">
        <v>46</v>
      </c>
      <c r="C5953" t="s">
        <v>25</v>
      </c>
      <c r="D5953">
        <v>156</v>
      </c>
      <c r="E5953">
        <v>216.71879730894301</v>
      </c>
      <c r="F5953">
        <v>17.479536037921601</v>
      </c>
      <c r="G5953" t="s">
        <v>14</v>
      </c>
      <c r="H5953" t="s">
        <v>10051</v>
      </c>
      <c r="I5953" t="s">
        <v>28</v>
      </c>
      <c r="J5953">
        <v>6</v>
      </c>
      <c r="K5953">
        <v>4532.2700000000004</v>
      </c>
      <c r="L5953" t="s">
        <v>16</v>
      </c>
      <c r="M5953" t="str">
        <f>IF(PatientData[[#This Row],[Age]]&lt;=30,"18-30",IF(PatientData[[#This Row],[Age]]&lt;=40,"31-40",IF(PatientData[[#This Row],[Age]]&lt;=50,"41-50",IF(PatientData[[#This Row],[Age]]&lt;=60,"51-60",IF(PatientData[[#This Row],[Age]]&lt;=70,"61-70",IF(PatientData[[#This Row],[Age]]&lt;=80,"71-80","80+"))))))</f>
        <v>41-50</v>
      </c>
    </row>
    <row r="5954" spans="1:13" x14ac:dyDescent="0.25">
      <c r="A5954" t="s">
        <v>5978</v>
      </c>
      <c r="B5954">
        <v>44</v>
      </c>
      <c r="C5954" t="s">
        <v>25</v>
      </c>
      <c r="D5954">
        <v>107</v>
      </c>
      <c r="E5954">
        <v>202.58725193737399</v>
      </c>
      <c r="F5954">
        <v>20.421744007572599</v>
      </c>
      <c r="G5954" t="s">
        <v>14</v>
      </c>
      <c r="H5954" t="s">
        <v>19</v>
      </c>
      <c r="I5954" t="s">
        <v>28</v>
      </c>
      <c r="J5954">
        <v>5</v>
      </c>
      <c r="K5954">
        <v>6277.9</v>
      </c>
      <c r="L5954" t="s">
        <v>23</v>
      </c>
      <c r="M5954" t="str">
        <f>IF(PatientData[[#This Row],[Age]]&lt;=30,"18-30",IF(PatientData[[#This Row],[Age]]&lt;=40,"31-40",IF(PatientData[[#This Row],[Age]]&lt;=50,"41-50",IF(PatientData[[#This Row],[Age]]&lt;=60,"51-60",IF(PatientData[[#This Row],[Age]]&lt;=70,"61-70",IF(PatientData[[#This Row],[Age]]&lt;=80,"71-80","80+"))))))</f>
        <v>41-50</v>
      </c>
    </row>
    <row r="5955" spans="1:13" x14ac:dyDescent="0.25">
      <c r="A5955" t="s">
        <v>5979</v>
      </c>
      <c r="B5955">
        <v>50</v>
      </c>
      <c r="C5955" t="s">
        <v>13</v>
      </c>
      <c r="D5955">
        <v>114</v>
      </c>
      <c r="E5955">
        <v>219.56732118781599</v>
      </c>
      <c r="F5955">
        <v>24.425505035600199</v>
      </c>
      <c r="G5955" t="s">
        <v>18</v>
      </c>
      <c r="H5955" t="s">
        <v>22</v>
      </c>
      <c r="I5955" t="s">
        <v>26</v>
      </c>
      <c r="J5955">
        <v>2</v>
      </c>
      <c r="K5955">
        <v>13370.95</v>
      </c>
      <c r="L5955" t="s">
        <v>23</v>
      </c>
      <c r="M5955" t="str">
        <f>IF(PatientData[[#This Row],[Age]]&lt;=30,"18-30",IF(PatientData[[#This Row],[Age]]&lt;=40,"31-40",IF(PatientData[[#This Row],[Age]]&lt;=50,"41-50",IF(PatientData[[#This Row],[Age]]&lt;=60,"51-60",IF(PatientData[[#This Row],[Age]]&lt;=70,"61-70",IF(PatientData[[#This Row],[Age]]&lt;=80,"71-80","80+"))))))</f>
        <v>41-50</v>
      </c>
    </row>
    <row r="5956" spans="1:13" x14ac:dyDescent="0.25">
      <c r="A5956" t="s">
        <v>5980</v>
      </c>
      <c r="B5956">
        <v>55</v>
      </c>
      <c r="C5956" t="s">
        <v>13</v>
      </c>
      <c r="D5956">
        <v>133</v>
      </c>
      <c r="E5956">
        <v>265.41939379279199</v>
      </c>
      <c r="F5956">
        <v>22.898650727898001</v>
      </c>
      <c r="G5956" t="s">
        <v>14</v>
      </c>
      <c r="H5956" t="s">
        <v>22</v>
      </c>
      <c r="I5956" t="s">
        <v>28</v>
      </c>
      <c r="J5956">
        <v>1</v>
      </c>
      <c r="K5956">
        <v>6771.8</v>
      </c>
      <c r="L5956" t="s">
        <v>16</v>
      </c>
      <c r="M5956" t="str">
        <f>IF(PatientData[[#This Row],[Age]]&lt;=30,"18-30",IF(PatientData[[#This Row],[Age]]&lt;=40,"31-40",IF(PatientData[[#This Row],[Age]]&lt;=50,"41-50",IF(PatientData[[#This Row],[Age]]&lt;=60,"51-60",IF(PatientData[[#This Row],[Age]]&lt;=70,"61-70",IF(PatientData[[#This Row],[Age]]&lt;=80,"71-80","80+"))))))</f>
        <v>51-60</v>
      </c>
    </row>
    <row r="5957" spans="1:13" x14ac:dyDescent="0.25">
      <c r="A5957" t="s">
        <v>5981</v>
      </c>
      <c r="B5957">
        <v>48</v>
      </c>
      <c r="C5957" t="s">
        <v>13</v>
      </c>
      <c r="D5957">
        <v>113</v>
      </c>
      <c r="E5957">
        <v>182.51718862562601</v>
      </c>
      <c r="F5957">
        <v>30.165472618764301</v>
      </c>
      <c r="G5957" t="s">
        <v>18</v>
      </c>
      <c r="H5957" t="s">
        <v>22</v>
      </c>
      <c r="I5957" t="s">
        <v>26</v>
      </c>
      <c r="J5957">
        <v>3</v>
      </c>
      <c r="K5957">
        <v>16504.63</v>
      </c>
      <c r="L5957" t="s">
        <v>16</v>
      </c>
      <c r="M5957" t="str">
        <f>IF(PatientData[[#This Row],[Age]]&lt;=30,"18-30",IF(PatientData[[#This Row],[Age]]&lt;=40,"31-40",IF(PatientData[[#This Row],[Age]]&lt;=50,"41-50",IF(PatientData[[#This Row],[Age]]&lt;=60,"51-60",IF(PatientData[[#This Row],[Age]]&lt;=70,"61-70",IF(PatientData[[#This Row],[Age]]&lt;=80,"71-80","80+"))))))</f>
        <v>41-50</v>
      </c>
    </row>
    <row r="5958" spans="1:13" x14ac:dyDescent="0.25">
      <c r="A5958" t="s">
        <v>5982</v>
      </c>
      <c r="B5958">
        <v>55</v>
      </c>
      <c r="C5958" t="s">
        <v>13</v>
      </c>
      <c r="D5958">
        <v>131</v>
      </c>
      <c r="E5958">
        <v>247.308145243572</v>
      </c>
      <c r="F5958">
        <v>24.051731048648001</v>
      </c>
      <c r="G5958" t="s">
        <v>18</v>
      </c>
      <c r="H5958" t="s">
        <v>22</v>
      </c>
      <c r="I5958" t="s">
        <v>26</v>
      </c>
      <c r="J5958">
        <v>1</v>
      </c>
      <c r="K5958">
        <v>21999.17</v>
      </c>
      <c r="L5958" t="s">
        <v>16</v>
      </c>
      <c r="M5958" t="str">
        <f>IF(PatientData[[#This Row],[Age]]&lt;=30,"18-30",IF(PatientData[[#This Row],[Age]]&lt;=40,"31-40",IF(PatientData[[#This Row],[Age]]&lt;=50,"41-50",IF(PatientData[[#This Row],[Age]]&lt;=60,"51-60",IF(PatientData[[#This Row],[Age]]&lt;=70,"61-70",IF(PatientData[[#This Row],[Age]]&lt;=80,"71-80","80+"))))))</f>
        <v>51-60</v>
      </c>
    </row>
    <row r="5959" spans="1:13" x14ac:dyDescent="0.25">
      <c r="A5959" t="s">
        <v>5983</v>
      </c>
      <c r="B5959">
        <v>31</v>
      </c>
      <c r="C5959" t="s">
        <v>25</v>
      </c>
      <c r="D5959">
        <v>111</v>
      </c>
      <c r="E5959">
        <v>196.034036095895</v>
      </c>
      <c r="F5959">
        <v>27.5695994503</v>
      </c>
      <c r="G5959" t="s">
        <v>36</v>
      </c>
      <c r="H5959" t="s">
        <v>22</v>
      </c>
      <c r="I5959" t="s">
        <v>26</v>
      </c>
      <c r="J5959">
        <v>3</v>
      </c>
      <c r="K5959">
        <v>18058.62</v>
      </c>
      <c r="L5959" t="s">
        <v>23</v>
      </c>
      <c r="M5959" t="str">
        <f>IF(PatientData[[#This Row],[Age]]&lt;=30,"18-30",IF(PatientData[[#This Row],[Age]]&lt;=40,"31-40",IF(PatientData[[#This Row],[Age]]&lt;=50,"41-50",IF(PatientData[[#This Row],[Age]]&lt;=60,"51-60",IF(PatientData[[#This Row],[Age]]&lt;=70,"61-70",IF(PatientData[[#This Row],[Age]]&lt;=80,"71-80","80+"))))))</f>
        <v>31-40</v>
      </c>
    </row>
    <row r="5960" spans="1:13" x14ac:dyDescent="0.25">
      <c r="A5960" t="s">
        <v>5984</v>
      </c>
      <c r="B5960">
        <v>73</v>
      </c>
      <c r="C5960" t="s">
        <v>13</v>
      </c>
      <c r="D5960">
        <v>141</v>
      </c>
      <c r="E5960">
        <v>214.78797500013201</v>
      </c>
      <c r="F5960">
        <v>25.424161636127302</v>
      </c>
      <c r="G5960" t="s">
        <v>18</v>
      </c>
      <c r="H5960" t="s">
        <v>19</v>
      </c>
      <c r="I5960" t="s">
        <v>15</v>
      </c>
      <c r="J5960">
        <v>2</v>
      </c>
      <c r="K5960">
        <v>3750.9</v>
      </c>
      <c r="L5960" t="s">
        <v>20</v>
      </c>
      <c r="M5960" t="str">
        <f>IF(PatientData[[#This Row],[Age]]&lt;=30,"18-30",IF(PatientData[[#This Row],[Age]]&lt;=40,"31-40",IF(PatientData[[#This Row],[Age]]&lt;=50,"41-50",IF(PatientData[[#This Row],[Age]]&lt;=60,"51-60",IF(PatientData[[#This Row],[Age]]&lt;=70,"61-70",IF(PatientData[[#This Row],[Age]]&lt;=80,"71-80","80+"))))))</f>
        <v>71-80</v>
      </c>
    </row>
    <row r="5961" spans="1:13" x14ac:dyDescent="0.25">
      <c r="A5961" t="s">
        <v>5985</v>
      </c>
      <c r="B5961">
        <v>59</v>
      </c>
      <c r="C5961" t="s">
        <v>25</v>
      </c>
      <c r="D5961">
        <v>122</v>
      </c>
      <c r="E5961">
        <v>194.13679120770601</v>
      </c>
      <c r="F5961">
        <v>16.271205182760699</v>
      </c>
      <c r="G5961" t="s">
        <v>36</v>
      </c>
      <c r="H5961" t="s">
        <v>19</v>
      </c>
      <c r="I5961" t="s">
        <v>15</v>
      </c>
      <c r="J5961">
        <v>5</v>
      </c>
      <c r="K5961">
        <v>12791.95</v>
      </c>
      <c r="L5961" t="s">
        <v>16</v>
      </c>
      <c r="M5961" t="str">
        <f>IF(PatientData[[#This Row],[Age]]&lt;=30,"18-30",IF(PatientData[[#This Row],[Age]]&lt;=40,"31-40",IF(PatientData[[#This Row],[Age]]&lt;=50,"41-50",IF(PatientData[[#This Row],[Age]]&lt;=60,"51-60",IF(PatientData[[#This Row],[Age]]&lt;=70,"61-70",IF(PatientData[[#This Row],[Age]]&lt;=80,"71-80","80+"))))))</f>
        <v>51-60</v>
      </c>
    </row>
    <row r="5962" spans="1:13" x14ac:dyDescent="0.25">
      <c r="A5962" t="s">
        <v>5986</v>
      </c>
      <c r="B5962">
        <v>56</v>
      </c>
      <c r="C5962" t="s">
        <v>25</v>
      </c>
      <c r="D5962">
        <v>138</v>
      </c>
      <c r="E5962">
        <v>194.62689758819599</v>
      </c>
      <c r="F5962">
        <v>28.233382490225001</v>
      </c>
      <c r="G5962" t="s">
        <v>14</v>
      </c>
      <c r="H5962" t="s">
        <v>10051</v>
      </c>
      <c r="I5962" t="s">
        <v>28</v>
      </c>
      <c r="J5962">
        <v>2</v>
      </c>
      <c r="K5962">
        <v>3653.35</v>
      </c>
      <c r="L5962" t="s">
        <v>23</v>
      </c>
      <c r="M5962" t="str">
        <f>IF(PatientData[[#This Row],[Age]]&lt;=30,"18-30",IF(PatientData[[#This Row],[Age]]&lt;=40,"31-40",IF(PatientData[[#This Row],[Age]]&lt;=50,"41-50",IF(PatientData[[#This Row],[Age]]&lt;=60,"51-60",IF(PatientData[[#This Row],[Age]]&lt;=70,"61-70",IF(PatientData[[#This Row],[Age]]&lt;=80,"71-80","80+"))))))</f>
        <v>51-60</v>
      </c>
    </row>
    <row r="5963" spans="1:13" x14ac:dyDescent="0.25">
      <c r="A5963" t="s">
        <v>5987</v>
      </c>
      <c r="B5963">
        <v>47</v>
      </c>
      <c r="C5963" t="s">
        <v>13</v>
      </c>
      <c r="D5963">
        <v>144</v>
      </c>
      <c r="E5963">
        <v>210.52420589488</v>
      </c>
      <c r="F5963">
        <v>28.169585992365199</v>
      </c>
      <c r="G5963" t="s">
        <v>36</v>
      </c>
      <c r="H5963" t="s">
        <v>19</v>
      </c>
      <c r="I5963" t="s">
        <v>15</v>
      </c>
      <c r="J5963">
        <v>4</v>
      </c>
      <c r="K5963">
        <v>3289.91</v>
      </c>
      <c r="L5963" t="s">
        <v>16</v>
      </c>
      <c r="M5963" t="str">
        <f>IF(PatientData[[#This Row],[Age]]&lt;=30,"18-30",IF(PatientData[[#This Row],[Age]]&lt;=40,"31-40",IF(PatientData[[#This Row],[Age]]&lt;=50,"41-50",IF(PatientData[[#This Row],[Age]]&lt;=60,"51-60",IF(PatientData[[#This Row],[Age]]&lt;=70,"61-70",IF(PatientData[[#This Row],[Age]]&lt;=80,"71-80","80+"))))))</f>
        <v>41-50</v>
      </c>
    </row>
    <row r="5964" spans="1:13" x14ac:dyDescent="0.25">
      <c r="A5964" t="s">
        <v>5988</v>
      </c>
      <c r="B5964">
        <v>55</v>
      </c>
      <c r="C5964" t="s">
        <v>25</v>
      </c>
      <c r="D5964">
        <v>141</v>
      </c>
      <c r="E5964">
        <v>205.46583619568099</v>
      </c>
      <c r="F5964">
        <v>30.8838223462418</v>
      </c>
      <c r="G5964" t="s">
        <v>18</v>
      </c>
      <c r="H5964" t="s">
        <v>19</v>
      </c>
      <c r="I5964" t="s">
        <v>28</v>
      </c>
      <c r="J5964">
        <v>5</v>
      </c>
      <c r="K5964">
        <v>5530.21</v>
      </c>
      <c r="L5964" t="s">
        <v>23</v>
      </c>
      <c r="M5964" t="str">
        <f>IF(PatientData[[#This Row],[Age]]&lt;=30,"18-30",IF(PatientData[[#This Row],[Age]]&lt;=40,"31-40",IF(PatientData[[#This Row],[Age]]&lt;=50,"41-50",IF(PatientData[[#This Row],[Age]]&lt;=60,"51-60",IF(PatientData[[#This Row],[Age]]&lt;=70,"61-70",IF(PatientData[[#This Row],[Age]]&lt;=80,"71-80","80+"))))))</f>
        <v>51-60</v>
      </c>
    </row>
    <row r="5965" spans="1:13" x14ac:dyDescent="0.25">
      <c r="A5965" t="s">
        <v>5989</v>
      </c>
      <c r="B5965">
        <v>52</v>
      </c>
      <c r="C5965" t="s">
        <v>25</v>
      </c>
      <c r="D5965">
        <v>142</v>
      </c>
      <c r="E5965">
        <v>258.806682127785</v>
      </c>
      <c r="F5965">
        <v>22.632945009288701</v>
      </c>
      <c r="G5965" t="s">
        <v>14</v>
      </c>
      <c r="H5965" t="s">
        <v>22</v>
      </c>
      <c r="I5965" t="s">
        <v>15</v>
      </c>
      <c r="J5965">
        <v>7</v>
      </c>
      <c r="K5965">
        <v>11733.36</v>
      </c>
      <c r="L5965" t="s">
        <v>16</v>
      </c>
      <c r="M5965" t="str">
        <f>IF(PatientData[[#This Row],[Age]]&lt;=30,"18-30",IF(PatientData[[#This Row],[Age]]&lt;=40,"31-40",IF(PatientData[[#This Row],[Age]]&lt;=50,"41-50",IF(PatientData[[#This Row],[Age]]&lt;=60,"51-60",IF(PatientData[[#This Row],[Age]]&lt;=70,"61-70",IF(PatientData[[#This Row],[Age]]&lt;=80,"71-80","80+"))))))</f>
        <v>51-60</v>
      </c>
    </row>
    <row r="5966" spans="1:13" x14ac:dyDescent="0.25">
      <c r="A5966" t="s">
        <v>5990</v>
      </c>
      <c r="B5966">
        <v>59</v>
      </c>
      <c r="C5966" t="s">
        <v>25</v>
      </c>
      <c r="D5966">
        <v>155</v>
      </c>
      <c r="E5966">
        <v>219.56320151796001</v>
      </c>
      <c r="F5966">
        <v>20.511218565775899</v>
      </c>
      <c r="G5966" t="s">
        <v>36</v>
      </c>
      <c r="H5966" t="s">
        <v>19</v>
      </c>
      <c r="I5966" t="s">
        <v>15</v>
      </c>
      <c r="J5966" t="s">
        <v>10051</v>
      </c>
      <c r="K5966">
        <v>7644.52</v>
      </c>
      <c r="L5966" t="s">
        <v>23</v>
      </c>
      <c r="M5966" t="str">
        <f>IF(PatientData[[#This Row],[Age]]&lt;=30,"18-30",IF(PatientData[[#This Row],[Age]]&lt;=40,"31-40",IF(PatientData[[#This Row],[Age]]&lt;=50,"41-50",IF(PatientData[[#This Row],[Age]]&lt;=60,"51-60",IF(PatientData[[#This Row],[Age]]&lt;=70,"61-70",IF(PatientData[[#This Row],[Age]]&lt;=80,"71-80","80+"))))))</f>
        <v>51-60</v>
      </c>
    </row>
    <row r="5967" spans="1:13" x14ac:dyDescent="0.25">
      <c r="A5967" t="s">
        <v>5991</v>
      </c>
      <c r="B5967">
        <v>58</v>
      </c>
      <c r="C5967" t="s">
        <v>13</v>
      </c>
      <c r="D5967">
        <v>107</v>
      </c>
      <c r="E5967">
        <v>201.70037582018699</v>
      </c>
      <c r="F5967">
        <v>22.627394432341799</v>
      </c>
      <c r="G5967" t="s">
        <v>14</v>
      </c>
      <c r="H5967" t="s">
        <v>19</v>
      </c>
      <c r="I5967" t="s">
        <v>28</v>
      </c>
      <c r="J5967">
        <v>3</v>
      </c>
      <c r="K5967">
        <v>4464.1000000000004</v>
      </c>
      <c r="L5967" t="s">
        <v>20</v>
      </c>
      <c r="M5967" t="str">
        <f>IF(PatientData[[#This Row],[Age]]&lt;=30,"18-30",IF(PatientData[[#This Row],[Age]]&lt;=40,"31-40",IF(PatientData[[#This Row],[Age]]&lt;=50,"41-50",IF(PatientData[[#This Row],[Age]]&lt;=60,"51-60",IF(PatientData[[#This Row],[Age]]&lt;=70,"61-70",IF(PatientData[[#This Row],[Age]]&lt;=80,"71-80","80+"))))))</f>
        <v>51-60</v>
      </c>
    </row>
    <row r="5968" spans="1:13" x14ac:dyDescent="0.25">
      <c r="A5968" t="s">
        <v>5992</v>
      </c>
      <c r="B5968">
        <v>42</v>
      </c>
      <c r="C5968" t="s">
        <v>25</v>
      </c>
      <c r="D5968">
        <v>119</v>
      </c>
      <c r="E5968">
        <v>182.542752130346</v>
      </c>
      <c r="F5968">
        <v>25.8369049752073</v>
      </c>
      <c r="G5968" t="s">
        <v>36</v>
      </c>
      <c r="H5968" t="s">
        <v>19</v>
      </c>
      <c r="I5968" t="s">
        <v>15</v>
      </c>
      <c r="J5968">
        <v>5</v>
      </c>
      <c r="K5968">
        <v>10863.74</v>
      </c>
      <c r="L5968" t="s">
        <v>16</v>
      </c>
      <c r="M5968" t="str">
        <f>IF(PatientData[[#This Row],[Age]]&lt;=30,"18-30",IF(PatientData[[#This Row],[Age]]&lt;=40,"31-40",IF(PatientData[[#This Row],[Age]]&lt;=50,"41-50",IF(PatientData[[#This Row],[Age]]&lt;=60,"51-60",IF(PatientData[[#This Row],[Age]]&lt;=70,"61-70",IF(PatientData[[#This Row],[Age]]&lt;=80,"71-80","80+"))))))</f>
        <v>41-50</v>
      </c>
    </row>
    <row r="5969" spans="1:13" x14ac:dyDescent="0.25">
      <c r="A5969" t="s">
        <v>5993</v>
      </c>
      <c r="B5969">
        <v>28</v>
      </c>
      <c r="C5969" t="s">
        <v>25</v>
      </c>
      <c r="D5969" t="s">
        <v>10051</v>
      </c>
      <c r="E5969">
        <v>238.339939049717</v>
      </c>
      <c r="F5969">
        <v>27.8508253388529</v>
      </c>
      <c r="G5969" t="s">
        <v>18</v>
      </c>
      <c r="H5969" t="s">
        <v>19</v>
      </c>
      <c r="I5969" t="s">
        <v>15</v>
      </c>
      <c r="J5969">
        <v>2</v>
      </c>
      <c r="K5969">
        <v>15943.05</v>
      </c>
      <c r="L5969" t="s">
        <v>16</v>
      </c>
      <c r="M5969" t="str">
        <f>IF(PatientData[[#This Row],[Age]]&lt;=30,"18-30",IF(PatientData[[#This Row],[Age]]&lt;=40,"31-40",IF(PatientData[[#This Row],[Age]]&lt;=50,"41-50",IF(PatientData[[#This Row],[Age]]&lt;=60,"51-60",IF(PatientData[[#This Row],[Age]]&lt;=70,"61-70",IF(PatientData[[#This Row],[Age]]&lt;=80,"71-80","80+"))))))</f>
        <v>18-30</v>
      </c>
    </row>
    <row r="5970" spans="1:13" x14ac:dyDescent="0.25">
      <c r="A5970" t="s">
        <v>5994</v>
      </c>
      <c r="B5970">
        <v>72</v>
      </c>
      <c r="C5970" t="s">
        <v>25</v>
      </c>
      <c r="D5970">
        <v>129</v>
      </c>
      <c r="E5970">
        <v>270.44425115778</v>
      </c>
      <c r="F5970">
        <v>21.9781973116764</v>
      </c>
      <c r="G5970" t="s">
        <v>14</v>
      </c>
      <c r="H5970" t="s">
        <v>22</v>
      </c>
      <c r="I5970" t="s">
        <v>15</v>
      </c>
      <c r="J5970">
        <v>2</v>
      </c>
      <c r="K5970">
        <v>14229.38</v>
      </c>
      <c r="L5970" t="s">
        <v>20</v>
      </c>
      <c r="M5970" t="str">
        <f>IF(PatientData[[#This Row],[Age]]&lt;=30,"18-30",IF(PatientData[[#This Row],[Age]]&lt;=40,"31-40",IF(PatientData[[#This Row],[Age]]&lt;=50,"41-50",IF(PatientData[[#This Row],[Age]]&lt;=60,"51-60",IF(PatientData[[#This Row],[Age]]&lt;=70,"61-70",IF(PatientData[[#This Row],[Age]]&lt;=80,"71-80","80+"))))))</f>
        <v>71-80</v>
      </c>
    </row>
    <row r="5971" spans="1:13" x14ac:dyDescent="0.25">
      <c r="A5971" t="s">
        <v>5995</v>
      </c>
      <c r="B5971">
        <v>49</v>
      </c>
      <c r="C5971" t="s">
        <v>13</v>
      </c>
      <c r="D5971">
        <v>144</v>
      </c>
      <c r="E5971">
        <v>172.61345852889499</v>
      </c>
      <c r="F5971">
        <v>25.650094930479199</v>
      </c>
      <c r="G5971" t="s">
        <v>10051</v>
      </c>
      <c r="H5971" t="s">
        <v>19</v>
      </c>
      <c r="I5971" t="s">
        <v>15</v>
      </c>
      <c r="J5971">
        <v>3</v>
      </c>
      <c r="K5971">
        <v>14020.24</v>
      </c>
      <c r="L5971" t="s">
        <v>16</v>
      </c>
      <c r="M5971" t="str">
        <f>IF(PatientData[[#This Row],[Age]]&lt;=30,"18-30",IF(PatientData[[#This Row],[Age]]&lt;=40,"31-40",IF(PatientData[[#This Row],[Age]]&lt;=50,"41-50",IF(PatientData[[#This Row],[Age]]&lt;=60,"51-60",IF(PatientData[[#This Row],[Age]]&lt;=70,"61-70",IF(PatientData[[#This Row],[Age]]&lt;=80,"71-80","80+"))))))</f>
        <v>41-50</v>
      </c>
    </row>
    <row r="5972" spans="1:13" x14ac:dyDescent="0.25">
      <c r="A5972" t="s">
        <v>5996</v>
      </c>
      <c r="B5972">
        <v>49</v>
      </c>
      <c r="C5972" t="s">
        <v>25</v>
      </c>
      <c r="D5972">
        <v>131</v>
      </c>
      <c r="E5972" t="s">
        <v>10051</v>
      </c>
      <c r="F5972">
        <v>22.421951231081401</v>
      </c>
      <c r="G5972" t="s">
        <v>14</v>
      </c>
      <c r="H5972" t="s">
        <v>19</v>
      </c>
      <c r="I5972" t="s">
        <v>28</v>
      </c>
      <c r="J5972">
        <v>4</v>
      </c>
      <c r="K5972">
        <v>3371.69</v>
      </c>
      <c r="L5972" t="s">
        <v>16</v>
      </c>
      <c r="M5972" t="str">
        <f>IF(PatientData[[#This Row],[Age]]&lt;=30,"18-30",IF(PatientData[[#This Row],[Age]]&lt;=40,"31-40",IF(PatientData[[#This Row],[Age]]&lt;=50,"41-50",IF(PatientData[[#This Row],[Age]]&lt;=60,"51-60",IF(PatientData[[#This Row],[Age]]&lt;=70,"61-70",IF(PatientData[[#This Row],[Age]]&lt;=80,"71-80","80+"))))))</f>
        <v>41-50</v>
      </c>
    </row>
    <row r="5973" spans="1:13" x14ac:dyDescent="0.25">
      <c r="A5973" t="s">
        <v>5997</v>
      </c>
      <c r="B5973">
        <v>43</v>
      </c>
      <c r="C5973" t="s">
        <v>25</v>
      </c>
      <c r="D5973">
        <v>107</v>
      </c>
      <c r="E5973">
        <v>199.311330051635</v>
      </c>
      <c r="F5973">
        <v>24.013129307501401</v>
      </c>
      <c r="G5973" t="s">
        <v>14</v>
      </c>
      <c r="H5973" t="s">
        <v>22</v>
      </c>
      <c r="I5973" t="s">
        <v>15</v>
      </c>
      <c r="J5973">
        <v>4</v>
      </c>
      <c r="K5973">
        <v>14081.42</v>
      </c>
      <c r="L5973" t="s">
        <v>23</v>
      </c>
      <c r="M5973" t="str">
        <f>IF(PatientData[[#This Row],[Age]]&lt;=30,"18-30",IF(PatientData[[#This Row],[Age]]&lt;=40,"31-40",IF(PatientData[[#This Row],[Age]]&lt;=50,"41-50",IF(PatientData[[#This Row],[Age]]&lt;=60,"51-60",IF(PatientData[[#This Row],[Age]]&lt;=70,"61-70",IF(PatientData[[#This Row],[Age]]&lt;=80,"71-80","80+"))))))</f>
        <v>41-50</v>
      </c>
    </row>
    <row r="5974" spans="1:13" x14ac:dyDescent="0.25">
      <c r="A5974" t="s">
        <v>5998</v>
      </c>
      <c r="B5974">
        <v>62</v>
      </c>
      <c r="C5974" t="s">
        <v>13</v>
      </c>
      <c r="D5974">
        <v>112</v>
      </c>
      <c r="E5974">
        <v>169.33229053667301</v>
      </c>
      <c r="F5974">
        <v>28.417362536277999</v>
      </c>
      <c r="G5974" t="s">
        <v>14</v>
      </c>
      <c r="H5974" t="s">
        <v>19</v>
      </c>
      <c r="I5974" t="s">
        <v>28</v>
      </c>
      <c r="J5974">
        <v>2</v>
      </c>
      <c r="K5974">
        <v>3981.84</v>
      </c>
      <c r="L5974" t="s">
        <v>23</v>
      </c>
      <c r="M5974" t="str">
        <f>IF(PatientData[[#This Row],[Age]]&lt;=30,"18-30",IF(PatientData[[#This Row],[Age]]&lt;=40,"31-40",IF(PatientData[[#This Row],[Age]]&lt;=50,"41-50",IF(PatientData[[#This Row],[Age]]&lt;=60,"51-60",IF(PatientData[[#This Row],[Age]]&lt;=70,"61-70",IF(PatientData[[#This Row],[Age]]&lt;=80,"71-80","80+"))))))</f>
        <v>61-70</v>
      </c>
    </row>
    <row r="5975" spans="1:13" x14ac:dyDescent="0.25">
      <c r="A5975" t="s">
        <v>5999</v>
      </c>
      <c r="B5975">
        <v>53</v>
      </c>
      <c r="C5975" t="s">
        <v>25</v>
      </c>
      <c r="D5975">
        <v>126</v>
      </c>
      <c r="E5975" t="s">
        <v>10051</v>
      </c>
      <c r="F5975">
        <v>29.758341035508401</v>
      </c>
      <c r="G5975" t="s">
        <v>36</v>
      </c>
      <c r="H5975" t="s">
        <v>19</v>
      </c>
      <c r="I5975" t="s">
        <v>26</v>
      </c>
      <c r="J5975">
        <v>7</v>
      </c>
      <c r="K5975">
        <v>15706.49</v>
      </c>
      <c r="L5975" t="s">
        <v>16</v>
      </c>
      <c r="M5975" t="str">
        <f>IF(PatientData[[#This Row],[Age]]&lt;=30,"18-30",IF(PatientData[[#This Row],[Age]]&lt;=40,"31-40",IF(PatientData[[#This Row],[Age]]&lt;=50,"41-50",IF(PatientData[[#This Row],[Age]]&lt;=60,"51-60",IF(PatientData[[#This Row],[Age]]&lt;=70,"61-70",IF(PatientData[[#This Row],[Age]]&lt;=80,"71-80","80+"))))))</f>
        <v>51-60</v>
      </c>
    </row>
    <row r="5976" spans="1:13" x14ac:dyDescent="0.25">
      <c r="A5976" t="s">
        <v>6000</v>
      </c>
      <c r="B5976">
        <v>30</v>
      </c>
      <c r="C5976" t="s">
        <v>25</v>
      </c>
      <c r="D5976">
        <v>127</v>
      </c>
      <c r="E5976">
        <v>237.57200146955699</v>
      </c>
      <c r="F5976">
        <v>22.321089972520699</v>
      </c>
      <c r="G5976" t="s">
        <v>18</v>
      </c>
      <c r="H5976" t="s">
        <v>19</v>
      </c>
      <c r="I5976" t="s">
        <v>28</v>
      </c>
      <c r="J5976">
        <v>2</v>
      </c>
      <c r="K5976">
        <v>6931.66</v>
      </c>
      <c r="L5976" t="s">
        <v>16</v>
      </c>
      <c r="M5976" t="str">
        <f>IF(PatientData[[#This Row],[Age]]&lt;=30,"18-30",IF(PatientData[[#This Row],[Age]]&lt;=40,"31-40",IF(PatientData[[#This Row],[Age]]&lt;=50,"41-50",IF(PatientData[[#This Row],[Age]]&lt;=60,"51-60",IF(PatientData[[#This Row],[Age]]&lt;=70,"61-70",IF(PatientData[[#This Row],[Age]]&lt;=80,"71-80","80+"))))))</f>
        <v>18-30</v>
      </c>
    </row>
    <row r="5977" spans="1:13" x14ac:dyDescent="0.25">
      <c r="A5977" t="s">
        <v>6001</v>
      </c>
      <c r="B5977">
        <v>39</v>
      </c>
      <c r="C5977" t="s">
        <v>13</v>
      </c>
      <c r="D5977">
        <v>147</v>
      </c>
      <c r="E5977">
        <v>233.06713993238799</v>
      </c>
      <c r="F5977">
        <v>29.319975656035201</v>
      </c>
      <c r="G5977" t="s">
        <v>36</v>
      </c>
      <c r="H5977" t="s">
        <v>10051</v>
      </c>
      <c r="I5977" t="s">
        <v>10051</v>
      </c>
      <c r="J5977">
        <v>5</v>
      </c>
      <c r="K5977">
        <v>8329.75</v>
      </c>
      <c r="L5977" t="s">
        <v>16</v>
      </c>
      <c r="M5977" t="str">
        <f>IF(PatientData[[#This Row],[Age]]&lt;=30,"18-30",IF(PatientData[[#This Row],[Age]]&lt;=40,"31-40",IF(PatientData[[#This Row],[Age]]&lt;=50,"41-50",IF(PatientData[[#This Row],[Age]]&lt;=60,"51-60",IF(PatientData[[#This Row],[Age]]&lt;=70,"61-70",IF(PatientData[[#This Row],[Age]]&lt;=80,"71-80","80+"))))))</f>
        <v>31-40</v>
      </c>
    </row>
    <row r="5978" spans="1:13" x14ac:dyDescent="0.25">
      <c r="A5978" t="s">
        <v>6002</v>
      </c>
      <c r="B5978">
        <v>36</v>
      </c>
      <c r="C5978" t="s">
        <v>13</v>
      </c>
      <c r="D5978">
        <v>138</v>
      </c>
      <c r="E5978">
        <v>214.66419244650899</v>
      </c>
      <c r="F5978">
        <v>20.9201650247409</v>
      </c>
      <c r="G5978" t="s">
        <v>18</v>
      </c>
      <c r="H5978" t="s">
        <v>19</v>
      </c>
      <c r="I5978" t="s">
        <v>28</v>
      </c>
      <c r="J5978">
        <v>2</v>
      </c>
      <c r="K5978">
        <v>3718.01</v>
      </c>
      <c r="L5978" t="s">
        <v>16</v>
      </c>
      <c r="M5978" t="str">
        <f>IF(PatientData[[#This Row],[Age]]&lt;=30,"18-30",IF(PatientData[[#This Row],[Age]]&lt;=40,"31-40",IF(PatientData[[#This Row],[Age]]&lt;=50,"41-50",IF(PatientData[[#This Row],[Age]]&lt;=60,"51-60",IF(PatientData[[#This Row],[Age]]&lt;=70,"61-70",IF(PatientData[[#This Row],[Age]]&lt;=80,"71-80","80+"))))))</f>
        <v>31-40</v>
      </c>
    </row>
    <row r="5979" spans="1:13" x14ac:dyDescent="0.25">
      <c r="A5979" t="s">
        <v>6003</v>
      </c>
      <c r="B5979">
        <v>86</v>
      </c>
      <c r="C5979" t="s">
        <v>25</v>
      </c>
      <c r="D5979">
        <v>126</v>
      </c>
      <c r="E5979">
        <v>223.03356011391801</v>
      </c>
      <c r="F5979">
        <v>29.1471103015956</v>
      </c>
      <c r="G5979" t="s">
        <v>36</v>
      </c>
      <c r="H5979" t="s">
        <v>19</v>
      </c>
      <c r="I5979" t="s">
        <v>26</v>
      </c>
      <c r="J5979">
        <v>3</v>
      </c>
      <c r="K5979">
        <v>12734.62</v>
      </c>
      <c r="L5979" t="s">
        <v>16</v>
      </c>
      <c r="M5979" t="str">
        <f>IF(PatientData[[#This Row],[Age]]&lt;=30,"18-30",IF(PatientData[[#This Row],[Age]]&lt;=40,"31-40",IF(PatientData[[#This Row],[Age]]&lt;=50,"41-50",IF(PatientData[[#This Row],[Age]]&lt;=60,"51-60",IF(PatientData[[#This Row],[Age]]&lt;=70,"61-70",IF(PatientData[[#This Row],[Age]]&lt;=80,"71-80","80+"))))))</f>
        <v>80+</v>
      </c>
    </row>
    <row r="5980" spans="1:13" x14ac:dyDescent="0.25">
      <c r="A5980" t="s">
        <v>6004</v>
      </c>
      <c r="B5980">
        <v>48</v>
      </c>
      <c r="C5980" t="s">
        <v>13</v>
      </c>
      <c r="D5980">
        <v>164</v>
      </c>
      <c r="E5980">
        <v>233.93985009714001</v>
      </c>
      <c r="F5980">
        <v>32.1056920140663</v>
      </c>
      <c r="G5980" t="s">
        <v>18</v>
      </c>
      <c r="H5980" t="s">
        <v>22</v>
      </c>
      <c r="I5980" t="s">
        <v>26</v>
      </c>
      <c r="J5980">
        <v>2</v>
      </c>
      <c r="K5980">
        <v>12102.19</v>
      </c>
      <c r="L5980" t="s">
        <v>23</v>
      </c>
      <c r="M5980" t="str">
        <f>IF(PatientData[[#This Row],[Age]]&lt;=30,"18-30",IF(PatientData[[#This Row],[Age]]&lt;=40,"31-40",IF(PatientData[[#This Row],[Age]]&lt;=50,"41-50",IF(PatientData[[#This Row],[Age]]&lt;=60,"51-60",IF(PatientData[[#This Row],[Age]]&lt;=70,"61-70",IF(PatientData[[#This Row],[Age]]&lt;=80,"71-80","80+"))))))</f>
        <v>41-50</v>
      </c>
    </row>
    <row r="5981" spans="1:13" x14ac:dyDescent="0.25">
      <c r="A5981" t="s">
        <v>6005</v>
      </c>
      <c r="B5981">
        <v>26</v>
      </c>
      <c r="C5981" t="s">
        <v>13</v>
      </c>
      <c r="D5981">
        <v>140</v>
      </c>
      <c r="E5981">
        <v>186.547916853918</v>
      </c>
      <c r="F5981">
        <v>20.246971283227701</v>
      </c>
      <c r="G5981" t="s">
        <v>14</v>
      </c>
      <c r="H5981" t="s">
        <v>19</v>
      </c>
      <c r="I5981" t="s">
        <v>28</v>
      </c>
      <c r="J5981">
        <v>3</v>
      </c>
      <c r="K5981">
        <v>5489.71</v>
      </c>
      <c r="L5981" t="s">
        <v>16</v>
      </c>
      <c r="M5981" t="str">
        <f>IF(PatientData[[#This Row],[Age]]&lt;=30,"18-30",IF(PatientData[[#This Row],[Age]]&lt;=40,"31-40",IF(PatientData[[#This Row],[Age]]&lt;=50,"41-50",IF(PatientData[[#This Row],[Age]]&lt;=60,"51-60",IF(PatientData[[#This Row],[Age]]&lt;=70,"61-70",IF(PatientData[[#This Row],[Age]]&lt;=80,"71-80","80+"))))))</f>
        <v>18-30</v>
      </c>
    </row>
    <row r="5982" spans="1:13" x14ac:dyDescent="0.25">
      <c r="A5982" t="s">
        <v>6006</v>
      </c>
      <c r="B5982">
        <v>67</v>
      </c>
      <c r="C5982" t="s">
        <v>25</v>
      </c>
      <c r="D5982">
        <v>129</v>
      </c>
      <c r="E5982" t="s">
        <v>10051</v>
      </c>
      <c r="F5982">
        <v>30.987046841859499</v>
      </c>
      <c r="G5982" t="s">
        <v>18</v>
      </c>
      <c r="H5982" t="s">
        <v>19</v>
      </c>
      <c r="I5982" t="s">
        <v>15</v>
      </c>
      <c r="J5982">
        <v>2</v>
      </c>
      <c r="K5982">
        <v>11022.76</v>
      </c>
      <c r="L5982" t="s">
        <v>43</v>
      </c>
      <c r="M5982" t="str">
        <f>IF(PatientData[[#This Row],[Age]]&lt;=30,"18-30",IF(PatientData[[#This Row],[Age]]&lt;=40,"31-40",IF(PatientData[[#This Row],[Age]]&lt;=50,"41-50",IF(PatientData[[#This Row],[Age]]&lt;=60,"51-60",IF(PatientData[[#This Row],[Age]]&lt;=70,"61-70",IF(PatientData[[#This Row],[Age]]&lt;=80,"71-80","80+"))))))</f>
        <v>61-70</v>
      </c>
    </row>
    <row r="5983" spans="1:13" x14ac:dyDescent="0.25">
      <c r="A5983" t="s">
        <v>6007</v>
      </c>
      <c r="B5983">
        <v>55</v>
      </c>
      <c r="C5983" t="s">
        <v>25</v>
      </c>
      <c r="D5983">
        <v>171</v>
      </c>
      <c r="E5983">
        <v>170.340676562379</v>
      </c>
      <c r="F5983">
        <v>26.055850783869801</v>
      </c>
      <c r="G5983" t="s">
        <v>18</v>
      </c>
      <c r="H5983" t="s">
        <v>22</v>
      </c>
      <c r="I5983" t="s">
        <v>15</v>
      </c>
      <c r="J5983">
        <v>0</v>
      </c>
      <c r="K5983">
        <v>11335.23</v>
      </c>
      <c r="L5983" t="s">
        <v>16</v>
      </c>
      <c r="M5983" t="str">
        <f>IF(PatientData[[#This Row],[Age]]&lt;=30,"18-30",IF(PatientData[[#This Row],[Age]]&lt;=40,"31-40",IF(PatientData[[#This Row],[Age]]&lt;=50,"41-50",IF(PatientData[[#This Row],[Age]]&lt;=60,"51-60",IF(PatientData[[#This Row],[Age]]&lt;=70,"61-70",IF(PatientData[[#This Row],[Age]]&lt;=80,"71-80","80+"))))))</f>
        <v>51-60</v>
      </c>
    </row>
    <row r="5984" spans="1:13" x14ac:dyDescent="0.25">
      <c r="A5984" t="s">
        <v>6008</v>
      </c>
      <c r="B5984">
        <v>64</v>
      </c>
      <c r="C5984" t="s">
        <v>25</v>
      </c>
      <c r="D5984">
        <v>142</v>
      </c>
      <c r="E5984">
        <v>186.333797335041</v>
      </c>
      <c r="F5984">
        <v>27.676884485159299</v>
      </c>
      <c r="G5984" t="s">
        <v>14</v>
      </c>
      <c r="H5984" t="s">
        <v>22</v>
      </c>
      <c r="I5984" t="s">
        <v>15</v>
      </c>
      <c r="J5984">
        <v>4</v>
      </c>
      <c r="K5984">
        <v>13295.84</v>
      </c>
      <c r="L5984" t="s">
        <v>23</v>
      </c>
      <c r="M5984" t="str">
        <f>IF(PatientData[[#This Row],[Age]]&lt;=30,"18-30",IF(PatientData[[#This Row],[Age]]&lt;=40,"31-40",IF(PatientData[[#This Row],[Age]]&lt;=50,"41-50",IF(PatientData[[#This Row],[Age]]&lt;=60,"51-60",IF(PatientData[[#This Row],[Age]]&lt;=70,"61-70",IF(PatientData[[#This Row],[Age]]&lt;=80,"71-80","80+"))))))</f>
        <v>61-70</v>
      </c>
    </row>
    <row r="5985" spans="1:13" x14ac:dyDescent="0.25">
      <c r="A5985" t="s">
        <v>6009</v>
      </c>
      <c r="B5985">
        <v>57</v>
      </c>
      <c r="C5985" t="s">
        <v>13</v>
      </c>
      <c r="D5985">
        <v>131</v>
      </c>
      <c r="E5985">
        <v>252.72272771834901</v>
      </c>
      <c r="F5985">
        <v>26.596766658210999</v>
      </c>
      <c r="G5985" t="s">
        <v>14</v>
      </c>
      <c r="H5985" t="s">
        <v>19</v>
      </c>
      <c r="I5985" t="s">
        <v>15</v>
      </c>
      <c r="J5985">
        <v>3</v>
      </c>
      <c r="K5985">
        <v>6783.26</v>
      </c>
      <c r="L5985" t="s">
        <v>16</v>
      </c>
      <c r="M5985" t="str">
        <f>IF(PatientData[[#This Row],[Age]]&lt;=30,"18-30",IF(PatientData[[#This Row],[Age]]&lt;=40,"31-40",IF(PatientData[[#This Row],[Age]]&lt;=50,"41-50",IF(PatientData[[#This Row],[Age]]&lt;=60,"51-60",IF(PatientData[[#This Row],[Age]]&lt;=70,"61-70",IF(PatientData[[#This Row],[Age]]&lt;=80,"71-80","80+"))))))</f>
        <v>51-60</v>
      </c>
    </row>
    <row r="5986" spans="1:13" x14ac:dyDescent="0.25">
      <c r="A5986" t="s">
        <v>6010</v>
      </c>
      <c r="B5986">
        <v>57</v>
      </c>
      <c r="C5986" t="s">
        <v>25</v>
      </c>
      <c r="D5986">
        <v>161</v>
      </c>
      <c r="E5986">
        <v>220.20349432460901</v>
      </c>
      <c r="F5986">
        <v>24.918190572408001</v>
      </c>
      <c r="G5986" t="s">
        <v>36</v>
      </c>
      <c r="H5986" t="s">
        <v>22</v>
      </c>
      <c r="I5986" t="s">
        <v>26</v>
      </c>
      <c r="J5986">
        <v>4</v>
      </c>
      <c r="K5986">
        <v>17798.439999999999</v>
      </c>
      <c r="L5986" t="s">
        <v>23</v>
      </c>
      <c r="M5986" t="str">
        <f>IF(PatientData[[#This Row],[Age]]&lt;=30,"18-30",IF(PatientData[[#This Row],[Age]]&lt;=40,"31-40",IF(PatientData[[#This Row],[Age]]&lt;=50,"41-50",IF(PatientData[[#This Row],[Age]]&lt;=60,"51-60",IF(PatientData[[#This Row],[Age]]&lt;=70,"61-70",IF(PatientData[[#This Row],[Age]]&lt;=80,"71-80","80+"))))))</f>
        <v>51-60</v>
      </c>
    </row>
    <row r="5987" spans="1:13" x14ac:dyDescent="0.25">
      <c r="A5987" t="s">
        <v>6011</v>
      </c>
      <c r="B5987">
        <v>64</v>
      </c>
      <c r="C5987" t="s">
        <v>25</v>
      </c>
      <c r="D5987" t="s">
        <v>10051</v>
      </c>
      <c r="E5987">
        <v>216.70442849791399</v>
      </c>
      <c r="F5987">
        <v>27.016849127581601</v>
      </c>
      <c r="G5987" t="s">
        <v>14</v>
      </c>
      <c r="H5987" t="s">
        <v>19</v>
      </c>
      <c r="I5987" t="s">
        <v>15</v>
      </c>
      <c r="J5987">
        <v>3</v>
      </c>
      <c r="K5987">
        <v>12494.23</v>
      </c>
      <c r="L5987" t="s">
        <v>16</v>
      </c>
      <c r="M5987" t="str">
        <f>IF(PatientData[[#This Row],[Age]]&lt;=30,"18-30",IF(PatientData[[#This Row],[Age]]&lt;=40,"31-40",IF(PatientData[[#This Row],[Age]]&lt;=50,"41-50",IF(PatientData[[#This Row],[Age]]&lt;=60,"51-60",IF(PatientData[[#This Row],[Age]]&lt;=70,"61-70",IF(PatientData[[#This Row],[Age]]&lt;=80,"71-80","80+"))))))</f>
        <v>61-70</v>
      </c>
    </row>
    <row r="5988" spans="1:13" x14ac:dyDescent="0.25">
      <c r="A5988" t="s">
        <v>6012</v>
      </c>
      <c r="B5988">
        <v>53</v>
      </c>
      <c r="C5988" t="s">
        <v>25</v>
      </c>
      <c r="D5988">
        <v>123</v>
      </c>
      <c r="E5988">
        <v>233.54815439761401</v>
      </c>
      <c r="F5988">
        <v>33.012026784873498</v>
      </c>
      <c r="G5988" t="s">
        <v>18</v>
      </c>
      <c r="H5988" t="s">
        <v>19</v>
      </c>
      <c r="I5988" t="s">
        <v>15</v>
      </c>
      <c r="J5988">
        <v>4</v>
      </c>
      <c r="K5988">
        <v>10012.89</v>
      </c>
      <c r="L5988" t="s">
        <v>23</v>
      </c>
      <c r="M5988" t="str">
        <f>IF(PatientData[[#This Row],[Age]]&lt;=30,"18-30",IF(PatientData[[#This Row],[Age]]&lt;=40,"31-40",IF(PatientData[[#This Row],[Age]]&lt;=50,"41-50",IF(PatientData[[#This Row],[Age]]&lt;=60,"51-60",IF(PatientData[[#This Row],[Age]]&lt;=70,"61-70",IF(PatientData[[#This Row],[Age]]&lt;=80,"71-80","80+"))))))</f>
        <v>51-60</v>
      </c>
    </row>
    <row r="5989" spans="1:13" x14ac:dyDescent="0.25">
      <c r="A5989" t="s">
        <v>6013</v>
      </c>
      <c r="B5989">
        <v>55</v>
      </c>
      <c r="C5989" t="s">
        <v>25</v>
      </c>
      <c r="D5989">
        <v>126</v>
      </c>
      <c r="E5989">
        <v>320.01045871920297</v>
      </c>
      <c r="F5989">
        <v>34.374379813158001</v>
      </c>
      <c r="G5989" t="s">
        <v>18</v>
      </c>
      <c r="H5989" t="s">
        <v>19</v>
      </c>
      <c r="I5989" t="s">
        <v>15</v>
      </c>
      <c r="J5989">
        <v>2</v>
      </c>
      <c r="K5989">
        <v>6222.66</v>
      </c>
      <c r="L5989" t="s">
        <v>20</v>
      </c>
      <c r="M5989" t="str">
        <f>IF(PatientData[[#This Row],[Age]]&lt;=30,"18-30",IF(PatientData[[#This Row],[Age]]&lt;=40,"31-40",IF(PatientData[[#This Row],[Age]]&lt;=50,"41-50",IF(PatientData[[#This Row],[Age]]&lt;=60,"51-60",IF(PatientData[[#This Row],[Age]]&lt;=70,"61-70",IF(PatientData[[#This Row],[Age]]&lt;=80,"71-80","80+"))))))</f>
        <v>51-60</v>
      </c>
    </row>
    <row r="5990" spans="1:13" x14ac:dyDescent="0.25">
      <c r="A5990" t="s">
        <v>6014</v>
      </c>
      <c r="B5990">
        <v>72</v>
      </c>
      <c r="C5990" t="s">
        <v>13</v>
      </c>
      <c r="D5990">
        <v>132</v>
      </c>
      <c r="E5990">
        <v>204.488984657944</v>
      </c>
      <c r="F5990">
        <v>19.814061544007199</v>
      </c>
      <c r="G5990" t="s">
        <v>14</v>
      </c>
      <c r="H5990" t="s">
        <v>19</v>
      </c>
      <c r="I5990" t="s">
        <v>15</v>
      </c>
      <c r="J5990">
        <v>6</v>
      </c>
      <c r="K5990">
        <v>12232.61</v>
      </c>
      <c r="L5990" t="s">
        <v>16</v>
      </c>
      <c r="M5990" t="str">
        <f>IF(PatientData[[#This Row],[Age]]&lt;=30,"18-30",IF(PatientData[[#This Row],[Age]]&lt;=40,"31-40",IF(PatientData[[#This Row],[Age]]&lt;=50,"41-50",IF(PatientData[[#This Row],[Age]]&lt;=60,"51-60",IF(PatientData[[#This Row],[Age]]&lt;=70,"61-70",IF(PatientData[[#This Row],[Age]]&lt;=80,"71-80","80+"))))))</f>
        <v>71-80</v>
      </c>
    </row>
    <row r="5991" spans="1:13" x14ac:dyDescent="0.25">
      <c r="A5991" t="s">
        <v>6015</v>
      </c>
      <c r="B5991">
        <v>53</v>
      </c>
      <c r="C5991" t="s">
        <v>25</v>
      </c>
      <c r="D5991">
        <v>109</v>
      </c>
      <c r="E5991">
        <v>126.290740539597</v>
      </c>
      <c r="F5991">
        <v>26.081938888086</v>
      </c>
      <c r="G5991" t="s">
        <v>18</v>
      </c>
      <c r="H5991" t="s">
        <v>19</v>
      </c>
      <c r="I5991" t="s">
        <v>28</v>
      </c>
      <c r="J5991">
        <v>5</v>
      </c>
      <c r="K5991">
        <v>5784.28</v>
      </c>
      <c r="L5991" t="s">
        <v>16</v>
      </c>
      <c r="M5991" t="str">
        <f>IF(PatientData[[#This Row],[Age]]&lt;=30,"18-30",IF(PatientData[[#This Row],[Age]]&lt;=40,"31-40",IF(PatientData[[#This Row],[Age]]&lt;=50,"41-50",IF(PatientData[[#This Row],[Age]]&lt;=60,"51-60",IF(PatientData[[#This Row],[Age]]&lt;=70,"61-70",IF(PatientData[[#This Row],[Age]]&lt;=80,"71-80","80+"))))))</f>
        <v>51-60</v>
      </c>
    </row>
    <row r="5992" spans="1:13" x14ac:dyDescent="0.25">
      <c r="A5992" t="s">
        <v>6016</v>
      </c>
      <c r="B5992">
        <v>72</v>
      </c>
      <c r="C5992" t="s">
        <v>25</v>
      </c>
      <c r="D5992">
        <v>90</v>
      </c>
      <c r="E5992">
        <v>163.870906778657</v>
      </c>
      <c r="F5992">
        <v>16.2470422862358</v>
      </c>
      <c r="G5992" t="s">
        <v>18</v>
      </c>
      <c r="H5992" t="s">
        <v>19</v>
      </c>
      <c r="I5992" t="s">
        <v>15</v>
      </c>
      <c r="J5992">
        <v>3</v>
      </c>
      <c r="K5992">
        <v>7165.12</v>
      </c>
      <c r="L5992" t="s">
        <v>16</v>
      </c>
      <c r="M5992" t="str">
        <f>IF(PatientData[[#This Row],[Age]]&lt;=30,"18-30",IF(PatientData[[#This Row],[Age]]&lt;=40,"31-40",IF(PatientData[[#This Row],[Age]]&lt;=50,"41-50",IF(PatientData[[#This Row],[Age]]&lt;=60,"51-60",IF(PatientData[[#This Row],[Age]]&lt;=70,"61-70",IF(PatientData[[#This Row],[Age]]&lt;=80,"71-80","80+"))))))</f>
        <v>71-80</v>
      </c>
    </row>
    <row r="5993" spans="1:13" x14ac:dyDescent="0.25">
      <c r="A5993" t="s">
        <v>6017</v>
      </c>
      <c r="B5993">
        <v>57</v>
      </c>
      <c r="C5993" t="s">
        <v>25</v>
      </c>
      <c r="D5993">
        <v>160</v>
      </c>
      <c r="E5993">
        <v>283.97568546876897</v>
      </c>
      <c r="F5993">
        <v>30.528465156452501</v>
      </c>
      <c r="G5993" t="s">
        <v>36</v>
      </c>
      <c r="H5993" t="s">
        <v>22</v>
      </c>
      <c r="I5993" t="s">
        <v>26</v>
      </c>
      <c r="J5993">
        <v>6</v>
      </c>
      <c r="K5993">
        <v>12536.07</v>
      </c>
      <c r="L5993" t="s">
        <v>43</v>
      </c>
      <c r="M5993" t="str">
        <f>IF(PatientData[[#This Row],[Age]]&lt;=30,"18-30",IF(PatientData[[#This Row],[Age]]&lt;=40,"31-40",IF(PatientData[[#This Row],[Age]]&lt;=50,"41-50",IF(PatientData[[#This Row],[Age]]&lt;=60,"51-60",IF(PatientData[[#This Row],[Age]]&lt;=70,"61-70",IF(PatientData[[#This Row],[Age]]&lt;=80,"71-80","80+"))))))</f>
        <v>51-60</v>
      </c>
    </row>
    <row r="5994" spans="1:13" x14ac:dyDescent="0.25">
      <c r="A5994" t="s">
        <v>6018</v>
      </c>
      <c r="B5994">
        <v>78</v>
      </c>
      <c r="C5994" t="s">
        <v>25</v>
      </c>
      <c r="D5994">
        <v>101</v>
      </c>
      <c r="E5994">
        <v>142.01558433825099</v>
      </c>
      <c r="F5994">
        <v>23.189286365311801</v>
      </c>
      <c r="G5994" t="s">
        <v>36</v>
      </c>
      <c r="H5994" t="s">
        <v>19</v>
      </c>
      <c r="I5994" t="s">
        <v>26</v>
      </c>
      <c r="J5994">
        <v>7</v>
      </c>
      <c r="K5994">
        <v>21501.02</v>
      </c>
      <c r="L5994" t="s">
        <v>16</v>
      </c>
      <c r="M5994" t="str">
        <f>IF(PatientData[[#This Row],[Age]]&lt;=30,"18-30",IF(PatientData[[#This Row],[Age]]&lt;=40,"31-40",IF(PatientData[[#This Row],[Age]]&lt;=50,"41-50",IF(PatientData[[#This Row],[Age]]&lt;=60,"51-60",IF(PatientData[[#This Row],[Age]]&lt;=70,"61-70",IF(PatientData[[#This Row],[Age]]&lt;=80,"71-80","80+"))))))</f>
        <v>71-80</v>
      </c>
    </row>
    <row r="5995" spans="1:13" x14ac:dyDescent="0.25">
      <c r="A5995" t="s">
        <v>6019</v>
      </c>
      <c r="B5995">
        <v>37</v>
      </c>
      <c r="C5995" t="s">
        <v>13</v>
      </c>
      <c r="D5995">
        <v>148</v>
      </c>
      <c r="E5995">
        <v>278.32769908724401</v>
      </c>
      <c r="F5995">
        <v>22.490444843661599</v>
      </c>
      <c r="G5995" t="s">
        <v>36</v>
      </c>
      <c r="H5995" t="s">
        <v>19</v>
      </c>
      <c r="I5995" t="s">
        <v>15</v>
      </c>
      <c r="J5995">
        <v>4</v>
      </c>
      <c r="K5995">
        <v>7137.5</v>
      </c>
      <c r="L5995" t="s">
        <v>16</v>
      </c>
      <c r="M5995" t="str">
        <f>IF(PatientData[[#This Row],[Age]]&lt;=30,"18-30",IF(PatientData[[#This Row],[Age]]&lt;=40,"31-40",IF(PatientData[[#This Row],[Age]]&lt;=50,"41-50",IF(PatientData[[#This Row],[Age]]&lt;=60,"51-60",IF(PatientData[[#This Row],[Age]]&lt;=70,"61-70",IF(PatientData[[#This Row],[Age]]&lt;=80,"71-80","80+"))))))</f>
        <v>31-40</v>
      </c>
    </row>
    <row r="5996" spans="1:13" x14ac:dyDescent="0.25">
      <c r="A5996" t="s">
        <v>6020</v>
      </c>
      <c r="B5996">
        <v>63</v>
      </c>
      <c r="C5996" t="s">
        <v>13</v>
      </c>
      <c r="D5996">
        <v>152</v>
      </c>
      <c r="E5996">
        <v>280.53733666925501</v>
      </c>
      <c r="F5996">
        <v>36.723446344431402</v>
      </c>
      <c r="G5996" t="s">
        <v>18</v>
      </c>
      <c r="H5996" t="s">
        <v>19</v>
      </c>
      <c r="I5996" t="s">
        <v>15</v>
      </c>
      <c r="J5996">
        <v>1</v>
      </c>
      <c r="K5996">
        <v>12768.39</v>
      </c>
      <c r="L5996" t="s">
        <v>16</v>
      </c>
      <c r="M5996" t="str">
        <f>IF(PatientData[[#This Row],[Age]]&lt;=30,"18-30",IF(PatientData[[#This Row],[Age]]&lt;=40,"31-40",IF(PatientData[[#This Row],[Age]]&lt;=50,"41-50",IF(PatientData[[#This Row],[Age]]&lt;=60,"51-60",IF(PatientData[[#This Row],[Age]]&lt;=70,"61-70",IF(PatientData[[#This Row],[Age]]&lt;=80,"71-80","80+"))))))</f>
        <v>61-70</v>
      </c>
    </row>
    <row r="5997" spans="1:13" x14ac:dyDescent="0.25">
      <c r="A5997" t="s">
        <v>6021</v>
      </c>
      <c r="B5997">
        <v>75</v>
      </c>
      <c r="C5997" t="s">
        <v>13</v>
      </c>
      <c r="D5997">
        <v>108</v>
      </c>
      <c r="E5997">
        <v>205.592949766283</v>
      </c>
      <c r="F5997">
        <v>24.717333988368601</v>
      </c>
      <c r="G5997" t="s">
        <v>18</v>
      </c>
      <c r="H5997" t="s">
        <v>19</v>
      </c>
      <c r="I5997" t="s">
        <v>28</v>
      </c>
      <c r="J5997">
        <v>4</v>
      </c>
      <c r="K5997">
        <v>5607.2</v>
      </c>
      <c r="L5997" t="s">
        <v>16</v>
      </c>
      <c r="M5997" t="str">
        <f>IF(PatientData[[#This Row],[Age]]&lt;=30,"18-30",IF(PatientData[[#This Row],[Age]]&lt;=40,"31-40",IF(PatientData[[#This Row],[Age]]&lt;=50,"41-50",IF(PatientData[[#This Row],[Age]]&lt;=60,"51-60",IF(PatientData[[#This Row],[Age]]&lt;=70,"61-70",IF(PatientData[[#This Row],[Age]]&lt;=80,"71-80","80+"))))))</f>
        <v>71-80</v>
      </c>
    </row>
    <row r="5998" spans="1:13" x14ac:dyDescent="0.25">
      <c r="A5998" t="s">
        <v>6022</v>
      </c>
      <c r="B5998">
        <v>69</v>
      </c>
      <c r="C5998" t="s">
        <v>25</v>
      </c>
      <c r="D5998">
        <v>107</v>
      </c>
      <c r="E5998">
        <v>185.14166537884299</v>
      </c>
      <c r="F5998">
        <v>15</v>
      </c>
      <c r="G5998" t="s">
        <v>14</v>
      </c>
      <c r="H5998" t="s">
        <v>22</v>
      </c>
      <c r="I5998" t="s">
        <v>15</v>
      </c>
      <c r="J5998">
        <v>2</v>
      </c>
      <c r="K5998">
        <v>11159.29</v>
      </c>
      <c r="L5998" t="s">
        <v>16</v>
      </c>
      <c r="M5998" t="str">
        <f>IF(PatientData[[#This Row],[Age]]&lt;=30,"18-30",IF(PatientData[[#This Row],[Age]]&lt;=40,"31-40",IF(PatientData[[#This Row],[Age]]&lt;=50,"41-50",IF(PatientData[[#This Row],[Age]]&lt;=60,"51-60",IF(PatientData[[#This Row],[Age]]&lt;=70,"61-70",IF(PatientData[[#This Row],[Age]]&lt;=80,"71-80","80+"))))))</f>
        <v>61-70</v>
      </c>
    </row>
    <row r="5999" spans="1:13" x14ac:dyDescent="0.25">
      <c r="A5999" t="s">
        <v>6023</v>
      </c>
      <c r="B5999">
        <v>18</v>
      </c>
      <c r="C5999" t="s">
        <v>25</v>
      </c>
      <c r="D5999">
        <v>113</v>
      </c>
      <c r="E5999">
        <v>275.91817370224101</v>
      </c>
      <c r="F5999">
        <v>20.010649922250099</v>
      </c>
      <c r="G5999" t="s">
        <v>14</v>
      </c>
      <c r="H5999" t="s">
        <v>19</v>
      </c>
      <c r="I5999" t="s">
        <v>28</v>
      </c>
      <c r="J5999">
        <v>2</v>
      </c>
      <c r="K5999">
        <v>4200.7</v>
      </c>
      <c r="L5999" t="s">
        <v>23</v>
      </c>
      <c r="M5999" t="str">
        <f>IF(PatientData[[#This Row],[Age]]&lt;=30,"18-30",IF(PatientData[[#This Row],[Age]]&lt;=40,"31-40",IF(PatientData[[#This Row],[Age]]&lt;=50,"41-50",IF(PatientData[[#This Row],[Age]]&lt;=60,"51-60",IF(PatientData[[#This Row],[Age]]&lt;=70,"61-70",IF(PatientData[[#This Row],[Age]]&lt;=80,"71-80","80+"))))))</f>
        <v>18-30</v>
      </c>
    </row>
    <row r="6000" spans="1:13" x14ac:dyDescent="0.25">
      <c r="A6000" t="s">
        <v>6024</v>
      </c>
      <c r="B6000">
        <v>75</v>
      </c>
      <c r="C6000" t="s">
        <v>13</v>
      </c>
      <c r="D6000">
        <v>120</v>
      </c>
      <c r="E6000" t="s">
        <v>10051</v>
      </c>
      <c r="F6000">
        <v>34.669399806129803</v>
      </c>
      <c r="G6000" t="s">
        <v>18</v>
      </c>
      <c r="H6000" t="s">
        <v>19</v>
      </c>
      <c r="I6000" t="s">
        <v>15</v>
      </c>
      <c r="J6000">
        <v>4</v>
      </c>
      <c r="K6000">
        <v>8432.4500000000007</v>
      </c>
      <c r="L6000" t="s">
        <v>16</v>
      </c>
      <c r="M6000" t="str">
        <f>IF(PatientData[[#This Row],[Age]]&lt;=30,"18-30",IF(PatientData[[#This Row],[Age]]&lt;=40,"31-40",IF(PatientData[[#This Row],[Age]]&lt;=50,"41-50",IF(PatientData[[#This Row],[Age]]&lt;=60,"51-60",IF(PatientData[[#This Row],[Age]]&lt;=70,"61-70",IF(PatientData[[#This Row],[Age]]&lt;=80,"71-80","80+"))))))</f>
        <v>71-80</v>
      </c>
    </row>
    <row r="6001" spans="1:13" x14ac:dyDescent="0.25">
      <c r="A6001" t="s">
        <v>6025</v>
      </c>
      <c r="B6001">
        <v>69</v>
      </c>
      <c r="C6001" t="s">
        <v>13</v>
      </c>
      <c r="D6001">
        <v>146</v>
      </c>
      <c r="E6001">
        <v>212.79338505083601</v>
      </c>
      <c r="F6001">
        <v>29.002700893045201</v>
      </c>
      <c r="G6001" t="s">
        <v>36</v>
      </c>
      <c r="H6001" t="s">
        <v>19</v>
      </c>
      <c r="I6001" t="s">
        <v>26</v>
      </c>
      <c r="J6001">
        <v>3</v>
      </c>
      <c r="K6001">
        <v>16500.48</v>
      </c>
      <c r="L6001" t="s">
        <v>10051</v>
      </c>
      <c r="M6001" t="str">
        <f>IF(PatientData[[#This Row],[Age]]&lt;=30,"18-30",IF(PatientData[[#This Row],[Age]]&lt;=40,"31-40",IF(PatientData[[#This Row],[Age]]&lt;=50,"41-50",IF(PatientData[[#This Row],[Age]]&lt;=60,"51-60",IF(PatientData[[#This Row],[Age]]&lt;=70,"61-70",IF(PatientData[[#This Row],[Age]]&lt;=80,"71-80","80+"))))))</f>
        <v>61-70</v>
      </c>
    </row>
    <row r="6002" spans="1:13" x14ac:dyDescent="0.25">
      <c r="A6002" t="s">
        <v>6026</v>
      </c>
      <c r="B6002">
        <v>42</v>
      </c>
      <c r="C6002" t="s">
        <v>25</v>
      </c>
      <c r="D6002">
        <v>145</v>
      </c>
      <c r="E6002">
        <v>208.743476883022</v>
      </c>
      <c r="F6002">
        <v>35.212604190622002</v>
      </c>
      <c r="G6002" t="s">
        <v>18</v>
      </c>
      <c r="H6002" t="s">
        <v>19</v>
      </c>
      <c r="I6002" t="s">
        <v>28</v>
      </c>
      <c r="J6002">
        <v>3</v>
      </c>
      <c r="K6002">
        <v>4425.83</v>
      </c>
      <c r="L6002" t="s">
        <v>16</v>
      </c>
      <c r="M6002" t="str">
        <f>IF(PatientData[[#This Row],[Age]]&lt;=30,"18-30",IF(PatientData[[#This Row],[Age]]&lt;=40,"31-40",IF(PatientData[[#This Row],[Age]]&lt;=50,"41-50",IF(PatientData[[#This Row],[Age]]&lt;=60,"51-60",IF(PatientData[[#This Row],[Age]]&lt;=70,"61-70",IF(PatientData[[#This Row],[Age]]&lt;=80,"71-80","80+"))))))</f>
        <v>41-50</v>
      </c>
    </row>
    <row r="6003" spans="1:13" x14ac:dyDescent="0.25">
      <c r="A6003" t="s">
        <v>6027</v>
      </c>
      <c r="B6003">
        <v>59</v>
      </c>
      <c r="C6003" t="s">
        <v>13</v>
      </c>
      <c r="D6003">
        <v>127</v>
      </c>
      <c r="E6003">
        <v>249.38478828477099</v>
      </c>
      <c r="F6003">
        <v>25.948687682055599</v>
      </c>
      <c r="G6003" t="s">
        <v>18</v>
      </c>
      <c r="H6003" t="s">
        <v>19</v>
      </c>
      <c r="I6003" t="s">
        <v>15</v>
      </c>
      <c r="J6003">
        <v>5</v>
      </c>
      <c r="K6003">
        <v>6752.85</v>
      </c>
      <c r="L6003" t="s">
        <v>16</v>
      </c>
      <c r="M6003" t="str">
        <f>IF(PatientData[[#This Row],[Age]]&lt;=30,"18-30",IF(PatientData[[#This Row],[Age]]&lt;=40,"31-40",IF(PatientData[[#This Row],[Age]]&lt;=50,"41-50",IF(PatientData[[#This Row],[Age]]&lt;=60,"51-60",IF(PatientData[[#This Row],[Age]]&lt;=70,"61-70",IF(PatientData[[#This Row],[Age]]&lt;=80,"71-80","80+"))))))</f>
        <v>51-60</v>
      </c>
    </row>
    <row r="6004" spans="1:13" x14ac:dyDescent="0.25">
      <c r="A6004" t="s">
        <v>6028</v>
      </c>
      <c r="B6004">
        <v>51</v>
      </c>
      <c r="C6004" t="s">
        <v>13</v>
      </c>
      <c r="D6004">
        <v>97</v>
      </c>
      <c r="E6004">
        <v>263.33084796145903</v>
      </c>
      <c r="F6004">
        <v>26.0530558879003</v>
      </c>
      <c r="G6004" t="s">
        <v>10051</v>
      </c>
      <c r="H6004" t="s">
        <v>19</v>
      </c>
      <c r="I6004" t="s">
        <v>28</v>
      </c>
      <c r="J6004">
        <v>1</v>
      </c>
      <c r="K6004">
        <v>3704.12</v>
      </c>
      <c r="L6004" t="s">
        <v>23</v>
      </c>
      <c r="M6004" t="str">
        <f>IF(PatientData[[#This Row],[Age]]&lt;=30,"18-30",IF(PatientData[[#This Row],[Age]]&lt;=40,"31-40",IF(PatientData[[#This Row],[Age]]&lt;=50,"41-50",IF(PatientData[[#This Row],[Age]]&lt;=60,"51-60",IF(PatientData[[#This Row],[Age]]&lt;=70,"61-70",IF(PatientData[[#This Row],[Age]]&lt;=80,"71-80","80+"))))))</f>
        <v>51-60</v>
      </c>
    </row>
    <row r="6005" spans="1:13" x14ac:dyDescent="0.25">
      <c r="A6005" t="s">
        <v>6029</v>
      </c>
      <c r="B6005">
        <v>59</v>
      </c>
      <c r="C6005" t="s">
        <v>25</v>
      </c>
      <c r="D6005">
        <v>159</v>
      </c>
      <c r="E6005">
        <v>251.624043885612</v>
      </c>
      <c r="F6005">
        <v>24.786216912388301</v>
      </c>
      <c r="G6005" t="s">
        <v>14</v>
      </c>
      <c r="H6005" t="s">
        <v>22</v>
      </c>
      <c r="I6005" t="s">
        <v>15</v>
      </c>
      <c r="J6005">
        <v>2</v>
      </c>
      <c r="K6005">
        <v>11533.03</v>
      </c>
      <c r="L6005" t="s">
        <v>20</v>
      </c>
      <c r="M6005" t="str">
        <f>IF(PatientData[[#This Row],[Age]]&lt;=30,"18-30",IF(PatientData[[#This Row],[Age]]&lt;=40,"31-40",IF(PatientData[[#This Row],[Age]]&lt;=50,"41-50",IF(PatientData[[#This Row],[Age]]&lt;=60,"51-60",IF(PatientData[[#This Row],[Age]]&lt;=70,"61-70",IF(PatientData[[#This Row],[Age]]&lt;=80,"71-80","80+"))))))</f>
        <v>51-60</v>
      </c>
    </row>
    <row r="6006" spans="1:13" x14ac:dyDescent="0.25">
      <c r="A6006" t="s">
        <v>6030</v>
      </c>
      <c r="B6006">
        <v>45</v>
      </c>
      <c r="C6006" t="s">
        <v>25</v>
      </c>
      <c r="D6006">
        <v>118</v>
      </c>
      <c r="E6006">
        <v>222.95582200414401</v>
      </c>
      <c r="F6006">
        <v>25.819637310808101</v>
      </c>
      <c r="G6006" t="s">
        <v>14</v>
      </c>
      <c r="H6006" t="s">
        <v>19</v>
      </c>
      <c r="I6006" t="s">
        <v>28</v>
      </c>
      <c r="J6006">
        <v>4</v>
      </c>
      <c r="K6006">
        <v>7003.66</v>
      </c>
      <c r="L6006" t="s">
        <v>16</v>
      </c>
      <c r="M6006" t="str">
        <f>IF(PatientData[[#This Row],[Age]]&lt;=30,"18-30",IF(PatientData[[#This Row],[Age]]&lt;=40,"31-40",IF(PatientData[[#This Row],[Age]]&lt;=50,"41-50",IF(PatientData[[#This Row],[Age]]&lt;=60,"51-60",IF(PatientData[[#This Row],[Age]]&lt;=70,"61-70",IF(PatientData[[#This Row],[Age]]&lt;=80,"71-80","80+"))))))</f>
        <v>41-50</v>
      </c>
    </row>
    <row r="6007" spans="1:13" x14ac:dyDescent="0.25">
      <c r="A6007" t="s">
        <v>6031</v>
      </c>
      <c r="B6007">
        <v>57</v>
      </c>
      <c r="C6007" t="s">
        <v>13</v>
      </c>
      <c r="D6007">
        <v>145</v>
      </c>
      <c r="E6007">
        <v>198.42295754162399</v>
      </c>
      <c r="F6007">
        <v>26.593806761825899</v>
      </c>
      <c r="G6007" t="s">
        <v>36</v>
      </c>
      <c r="H6007" t="s">
        <v>19</v>
      </c>
      <c r="I6007" t="s">
        <v>15</v>
      </c>
      <c r="J6007">
        <v>4</v>
      </c>
      <c r="K6007">
        <v>6340</v>
      </c>
      <c r="L6007" t="s">
        <v>16</v>
      </c>
      <c r="M6007" t="str">
        <f>IF(PatientData[[#This Row],[Age]]&lt;=30,"18-30",IF(PatientData[[#This Row],[Age]]&lt;=40,"31-40",IF(PatientData[[#This Row],[Age]]&lt;=50,"41-50",IF(PatientData[[#This Row],[Age]]&lt;=60,"51-60",IF(PatientData[[#This Row],[Age]]&lt;=70,"61-70",IF(PatientData[[#This Row],[Age]]&lt;=80,"71-80","80+"))))))</f>
        <v>51-60</v>
      </c>
    </row>
    <row r="6008" spans="1:13" x14ac:dyDescent="0.25">
      <c r="A6008" t="s">
        <v>6032</v>
      </c>
      <c r="B6008">
        <v>60</v>
      </c>
      <c r="C6008" t="s">
        <v>25</v>
      </c>
      <c r="D6008">
        <v>133</v>
      </c>
      <c r="E6008">
        <v>197.93892702877</v>
      </c>
      <c r="F6008">
        <v>25.750535658384202</v>
      </c>
      <c r="G6008" t="s">
        <v>14</v>
      </c>
      <c r="H6008" t="s">
        <v>19</v>
      </c>
      <c r="I6008" t="s">
        <v>15</v>
      </c>
      <c r="J6008">
        <v>1</v>
      </c>
      <c r="K6008">
        <v>5181.4399999999996</v>
      </c>
      <c r="L6008" t="s">
        <v>16</v>
      </c>
      <c r="M6008" t="str">
        <f>IF(PatientData[[#This Row],[Age]]&lt;=30,"18-30",IF(PatientData[[#This Row],[Age]]&lt;=40,"31-40",IF(PatientData[[#This Row],[Age]]&lt;=50,"41-50",IF(PatientData[[#This Row],[Age]]&lt;=60,"51-60",IF(PatientData[[#This Row],[Age]]&lt;=70,"61-70",IF(PatientData[[#This Row],[Age]]&lt;=80,"71-80","80+"))))))</f>
        <v>51-60</v>
      </c>
    </row>
    <row r="6009" spans="1:13" x14ac:dyDescent="0.25">
      <c r="A6009" t="s">
        <v>6033</v>
      </c>
      <c r="B6009">
        <v>42</v>
      </c>
      <c r="C6009" t="s">
        <v>13</v>
      </c>
      <c r="D6009">
        <v>145</v>
      </c>
      <c r="E6009">
        <v>214.77763084356499</v>
      </c>
      <c r="F6009">
        <v>25.416665004360699</v>
      </c>
      <c r="G6009" t="s">
        <v>36</v>
      </c>
      <c r="H6009" t="s">
        <v>19</v>
      </c>
      <c r="I6009" t="s">
        <v>15</v>
      </c>
      <c r="J6009">
        <v>4</v>
      </c>
      <c r="K6009">
        <v>6910.25</v>
      </c>
      <c r="L6009" t="s">
        <v>23</v>
      </c>
      <c r="M6009" t="str">
        <f>IF(PatientData[[#This Row],[Age]]&lt;=30,"18-30",IF(PatientData[[#This Row],[Age]]&lt;=40,"31-40",IF(PatientData[[#This Row],[Age]]&lt;=50,"41-50",IF(PatientData[[#This Row],[Age]]&lt;=60,"51-60",IF(PatientData[[#This Row],[Age]]&lt;=70,"61-70",IF(PatientData[[#This Row],[Age]]&lt;=80,"71-80","80+"))))))</f>
        <v>41-50</v>
      </c>
    </row>
    <row r="6010" spans="1:13" x14ac:dyDescent="0.25">
      <c r="A6010" t="s">
        <v>6034</v>
      </c>
      <c r="B6010">
        <v>48</v>
      </c>
      <c r="C6010" t="s">
        <v>25</v>
      </c>
      <c r="D6010">
        <v>138</v>
      </c>
      <c r="E6010">
        <v>200.570558080479</v>
      </c>
      <c r="F6010">
        <v>25.045181477698598</v>
      </c>
      <c r="G6010" t="s">
        <v>36</v>
      </c>
      <c r="H6010" t="s">
        <v>19</v>
      </c>
      <c r="I6010" t="s">
        <v>26</v>
      </c>
      <c r="J6010">
        <v>1</v>
      </c>
      <c r="K6010">
        <v>21624.23</v>
      </c>
      <c r="L6010" t="s">
        <v>23</v>
      </c>
      <c r="M6010" t="str">
        <f>IF(PatientData[[#This Row],[Age]]&lt;=30,"18-30",IF(PatientData[[#This Row],[Age]]&lt;=40,"31-40",IF(PatientData[[#This Row],[Age]]&lt;=50,"41-50",IF(PatientData[[#This Row],[Age]]&lt;=60,"51-60",IF(PatientData[[#This Row],[Age]]&lt;=70,"61-70",IF(PatientData[[#This Row],[Age]]&lt;=80,"71-80","80+"))))))</f>
        <v>41-50</v>
      </c>
    </row>
    <row r="6011" spans="1:13" x14ac:dyDescent="0.25">
      <c r="A6011" t="s">
        <v>6035</v>
      </c>
      <c r="B6011">
        <v>63</v>
      </c>
      <c r="C6011" t="s">
        <v>13</v>
      </c>
      <c r="D6011">
        <v>183</v>
      </c>
      <c r="E6011">
        <v>217.27585501691399</v>
      </c>
      <c r="F6011">
        <v>31.179470755701701</v>
      </c>
      <c r="G6011" t="s">
        <v>14</v>
      </c>
      <c r="H6011" t="s">
        <v>19</v>
      </c>
      <c r="I6011" t="s">
        <v>28</v>
      </c>
      <c r="J6011">
        <v>3</v>
      </c>
      <c r="K6011">
        <v>3685.78</v>
      </c>
      <c r="L6011" t="s">
        <v>20</v>
      </c>
      <c r="M6011" t="str">
        <f>IF(PatientData[[#This Row],[Age]]&lt;=30,"18-30",IF(PatientData[[#This Row],[Age]]&lt;=40,"31-40",IF(PatientData[[#This Row],[Age]]&lt;=50,"41-50",IF(PatientData[[#This Row],[Age]]&lt;=60,"51-60",IF(PatientData[[#This Row],[Age]]&lt;=70,"61-70",IF(PatientData[[#This Row],[Age]]&lt;=80,"71-80","80+"))))))</f>
        <v>61-70</v>
      </c>
    </row>
    <row r="6012" spans="1:13" x14ac:dyDescent="0.25">
      <c r="A6012" t="s">
        <v>6036</v>
      </c>
      <c r="B6012">
        <v>46</v>
      </c>
      <c r="C6012" t="s">
        <v>13</v>
      </c>
      <c r="D6012">
        <v>102</v>
      </c>
      <c r="E6012">
        <v>296.80246718266199</v>
      </c>
      <c r="F6012">
        <v>24.616337646748299</v>
      </c>
      <c r="G6012" t="s">
        <v>18</v>
      </c>
      <c r="H6012" t="s">
        <v>22</v>
      </c>
      <c r="I6012" t="s">
        <v>15</v>
      </c>
      <c r="J6012">
        <v>5</v>
      </c>
      <c r="K6012">
        <v>4300.07</v>
      </c>
      <c r="L6012" t="s">
        <v>16</v>
      </c>
      <c r="M6012" t="str">
        <f>IF(PatientData[[#This Row],[Age]]&lt;=30,"18-30",IF(PatientData[[#This Row],[Age]]&lt;=40,"31-40",IF(PatientData[[#This Row],[Age]]&lt;=50,"41-50",IF(PatientData[[#This Row],[Age]]&lt;=60,"51-60",IF(PatientData[[#This Row],[Age]]&lt;=70,"61-70",IF(PatientData[[#This Row],[Age]]&lt;=80,"71-80","80+"))))))</f>
        <v>41-50</v>
      </c>
    </row>
    <row r="6013" spans="1:13" x14ac:dyDescent="0.25">
      <c r="A6013" t="s">
        <v>6037</v>
      </c>
      <c r="B6013">
        <v>56</v>
      </c>
      <c r="C6013" t="s">
        <v>13</v>
      </c>
      <c r="D6013">
        <v>139</v>
      </c>
      <c r="E6013">
        <v>196.7443991488</v>
      </c>
      <c r="F6013">
        <v>33.432211399285201</v>
      </c>
      <c r="G6013" t="s">
        <v>14</v>
      </c>
      <c r="H6013" t="s">
        <v>19</v>
      </c>
      <c r="I6013" t="s">
        <v>28</v>
      </c>
      <c r="J6013">
        <v>1</v>
      </c>
      <c r="K6013">
        <v>2218.29</v>
      </c>
      <c r="L6013" t="s">
        <v>16</v>
      </c>
      <c r="M6013" t="str">
        <f>IF(PatientData[[#This Row],[Age]]&lt;=30,"18-30",IF(PatientData[[#This Row],[Age]]&lt;=40,"31-40",IF(PatientData[[#This Row],[Age]]&lt;=50,"41-50",IF(PatientData[[#This Row],[Age]]&lt;=60,"51-60",IF(PatientData[[#This Row],[Age]]&lt;=70,"61-70",IF(PatientData[[#This Row],[Age]]&lt;=80,"71-80","80+"))))))</f>
        <v>51-60</v>
      </c>
    </row>
    <row r="6014" spans="1:13" x14ac:dyDescent="0.25">
      <c r="A6014" t="s">
        <v>6038</v>
      </c>
      <c r="B6014">
        <v>53</v>
      </c>
      <c r="C6014" t="s">
        <v>13</v>
      </c>
      <c r="D6014">
        <v>127</v>
      </c>
      <c r="E6014">
        <v>275.97085500933201</v>
      </c>
      <c r="F6014">
        <v>36.668163512611898</v>
      </c>
      <c r="G6014" t="s">
        <v>36</v>
      </c>
      <c r="H6014" t="s">
        <v>19</v>
      </c>
      <c r="I6014" t="s">
        <v>15</v>
      </c>
      <c r="J6014">
        <v>5</v>
      </c>
      <c r="K6014">
        <v>12241.55</v>
      </c>
      <c r="L6014" t="s">
        <v>16</v>
      </c>
      <c r="M6014" t="str">
        <f>IF(PatientData[[#This Row],[Age]]&lt;=30,"18-30",IF(PatientData[[#This Row],[Age]]&lt;=40,"31-40",IF(PatientData[[#This Row],[Age]]&lt;=50,"41-50",IF(PatientData[[#This Row],[Age]]&lt;=60,"51-60",IF(PatientData[[#This Row],[Age]]&lt;=70,"61-70",IF(PatientData[[#This Row],[Age]]&lt;=80,"71-80","80+"))))))</f>
        <v>51-60</v>
      </c>
    </row>
    <row r="6015" spans="1:13" x14ac:dyDescent="0.25">
      <c r="A6015" t="s">
        <v>6039</v>
      </c>
      <c r="B6015">
        <v>56</v>
      </c>
      <c r="C6015" t="s">
        <v>13</v>
      </c>
      <c r="D6015">
        <v>145</v>
      </c>
      <c r="E6015">
        <v>219.106081977412</v>
      </c>
      <c r="F6015">
        <v>36.697246086102602</v>
      </c>
      <c r="G6015" t="s">
        <v>36</v>
      </c>
      <c r="H6015" t="s">
        <v>22</v>
      </c>
      <c r="I6015" t="s">
        <v>26</v>
      </c>
      <c r="J6015">
        <v>7</v>
      </c>
      <c r="K6015">
        <v>17392.560000000001</v>
      </c>
      <c r="L6015" t="s">
        <v>16</v>
      </c>
      <c r="M6015" t="str">
        <f>IF(PatientData[[#This Row],[Age]]&lt;=30,"18-30",IF(PatientData[[#This Row],[Age]]&lt;=40,"31-40",IF(PatientData[[#This Row],[Age]]&lt;=50,"41-50",IF(PatientData[[#This Row],[Age]]&lt;=60,"51-60",IF(PatientData[[#This Row],[Age]]&lt;=70,"61-70",IF(PatientData[[#This Row],[Age]]&lt;=80,"71-80","80+"))))))</f>
        <v>51-60</v>
      </c>
    </row>
    <row r="6016" spans="1:13" x14ac:dyDescent="0.25">
      <c r="A6016" t="s">
        <v>6040</v>
      </c>
      <c r="B6016">
        <v>51</v>
      </c>
      <c r="C6016" t="s">
        <v>13</v>
      </c>
      <c r="D6016">
        <v>126</v>
      </c>
      <c r="E6016">
        <v>210.351851860973</v>
      </c>
      <c r="F6016">
        <v>22.6330166525028</v>
      </c>
      <c r="G6016" t="s">
        <v>14</v>
      </c>
      <c r="H6016" t="s">
        <v>19</v>
      </c>
      <c r="I6016" t="s">
        <v>15</v>
      </c>
      <c r="J6016">
        <v>3</v>
      </c>
      <c r="K6016" t="s">
        <v>10051</v>
      </c>
      <c r="L6016" t="s">
        <v>10051</v>
      </c>
      <c r="M6016" t="str">
        <f>IF(PatientData[[#This Row],[Age]]&lt;=30,"18-30",IF(PatientData[[#This Row],[Age]]&lt;=40,"31-40",IF(PatientData[[#This Row],[Age]]&lt;=50,"41-50",IF(PatientData[[#This Row],[Age]]&lt;=60,"51-60",IF(PatientData[[#This Row],[Age]]&lt;=70,"61-70",IF(PatientData[[#This Row],[Age]]&lt;=80,"71-80","80+"))))))</f>
        <v>51-60</v>
      </c>
    </row>
    <row r="6017" spans="1:13" x14ac:dyDescent="0.25">
      <c r="A6017" t="s">
        <v>6041</v>
      </c>
      <c r="B6017">
        <v>30</v>
      </c>
      <c r="C6017" t="s">
        <v>13</v>
      </c>
      <c r="D6017">
        <v>132</v>
      </c>
      <c r="E6017">
        <v>222.73872308282</v>
      </c>
      <c r="F6017">
        <v>25.9569642815454</v>
      </c>
      <c r="G6017" t="s">
        <v>36</v>
      </c>
      <c r="H6017" t="s">
        <v>22</v>
      </c>
      <c r="I6017" t="s">
        <v>26</v>
      </c>
      <c r="J6017">
        <v>5</v>
      </c>
      <c r="K6017">
        <v>18004.16</v>
      </c>
      <c r="L6017" t="s">
        <v>16</v>
      </c>
      <c r="M6017" t="str">
        <f>IF(PatientData[[#This Row],[Age]]&lt;=30,"18-30",IF(PatientData[[#This Row],[Age]]&lt;=40,"31-40",IF(PatientData[[#This Row],[Age]]&lt;=50,"41-50",IF(PatientData[[#This Row],[Age]]&lt;=60,"51-60",IF(PatientData[[#This Row],[Age]]&lt;=70,"61-70",IF(PatientData[[#This Row],[Age]]&lt;=80,"71-80","80+"))))))</f>
        <v>18-30</v>
      </c>
    </row>
    <row r="6018" spans="1:13" x14ac:dyDescent="0.25">
      <c r="A6018" t="s">
        <v>6042</v>
      </c>
      <c r="B6018">
        <v>51</v>
      </c>
      <c r="C6018" t="s">
        <v>25</v>
      </c>
      <c r="D6018">
        <v>134</v>
      </c>
      <c r="E6018">
        <v>211.88462331959801</v>
      </c>
      <c r="F6018">
        <v>21.2049465166175</v>
      </c>
      <c r="G6018" t="s">
        <v>14</v>
      </c>
      <c r="H6018" t="s">
        <v>19</v>
      </c>
      <c r="I6018" t="s">
        <v>28</v>
      </c>
      <c r="J6018">
        <v>3</v>
      </c>
      <c r="K6018">
        <v>5288.41</v>
      </c>
      <c r="L6018" t="s">
        <v>16</v>
      </c>
      <c r="M6018" t="str">
        <f>IF(PatientData[[#This Row],[Age]]&lt;=30,"18-30",IF(PatientData[[#This Row],[Age]]&lt;=40,"31-40",IF(PatientData[[#This Row],[Age]]&lt;=50,"41-50",IF(PatientData[[#This Row],[Age]]&lt;=60,"51-60",IF(PatientData[[#This Row],[Age]]&lt;=70,"61-70",IF(PatientData[[#This Row],[Age]]&lt;=80,"71-80","80+"))))))</f>
        <v>51-60</v>
      </c>
    </row>
    <row r="6019" spans="1:13" x14ac:dyDescent="0.25">
      <c r="A6019" t="s">
        <v>6043</v>
      </c>
      <c r="B6019">
        <v>95</v>
      </c>
      <c r="C6019" t="s">
        <v>13</v>
      </c>
      <c r="D6019">
        <v>90</v>
      </c>
      <c r="E6019">
        <v>280.51941245650698</v>
      </c>
      <c r="F6019">
        <v>38.770616931968803</v>
      </c>
      <c r="G6019" t="s">
        <v>14</v>
      </c>
      <c r="H6019" t="s">
        <v>19</v>
      </c>
      <c r="I6019" t="s">
        <v>15</v>
      </c>
      <c r="J6019">
        <v>4</v>
      </c>
      <c r="K6019">
        <v>11223.56</v>
      </c>
      <c r="L6019" t="s">
        <v>16</v>
      </c>
      <c r="M6019" t="str">
        <f>IF(PatientData[[#This Row],[Age]]&lt;=30,"18-30",IF(PatientData[[#This Row],[Age]]&lt;=40,"31-40",IF(PatientData[[#This Row],[Age]]&lt;=50,"41-50",IF(PatientData[[#This Row],[Age]]&lt;=60,"51-60",IF(PatientData[[#This Row],[Age]]&lt;=70,"61-70",IF(PatientData[[#This Row],[Age]]&lt;=80,"71-80","80+"))))))</f>
        <v>80+</v>
      </c>
    </row>
    <row r="6020" spans="1:13" x14ac:dyDescent="0.25">
      <c r="A6020" t="s">
        <v>6044</v>
      </c>
      <c r="B6020">
        <v>49</v>
      </c>
      <c r="C6020" t="s">
        <v>13</v>
      </c>
      <c r="D6020">
        <v>140</v>
      </c>
      <c r="E6020">
        <v>166.166748165434</v>
      </c>
      <c r="F6020">
        <v>22.2890425676189</v>
      </c>
      <c r="G6020" t="s">
        <v>14</v>
      </c>
      <c r="H6020" t="s">
        <v>22</v>
      </c>
      <c r="I6020" t="s">
        <v>15</v>
      </c>
      <c r="J6020">
        <v>1</v>
      </c>
      <c r="K6020">
        <v>7279.14</v>
      </c>
      <c r="L6020" t="s">
        <v>23</v>
      </c>
      <c r="M6020" t="str">
        <f>IF(PatientData[[#This Row],[Age]]&lt;=30,"18-30",IF(PatientData[[#This Row],[Age]]&lt;=40,"31-40",IF(PatientData[[#This Row],[Age]]&lt;=50,"41-50",IF(PatientData[[#This Row],[Age]]&lt;=60,"51-60",IF(PatientData[[#This Row],[Age]]&lt;=70,"61-70",IF(PatientData[[#This Row],[Age]]&lt;=80,"71-80","80+"))))))</f>
        <v>41-50</v>
      </c>
    </row>
    <row r="6021" spans="1:13" x14ac:dyDescent="0.25">
      <c r="A6021" t="s">
        <v>6045</v>
      </c>
      <c r="B6021">
        <v>34</v>
      </c>
      <c r="C6021" t="s">
        <v>13</v>
      </c>
      <c r="D6021" t="s">
        <v>10051</v>
      </c>
      <c r="E6021">
        <v>224.17110155026401</v>
      </c>
      <c r="F6021">
        <v>28.937092951531</v>
      </c>
      <c r="G6021" t="s">
        <v>36</v>
      </c>
      <c r="H6021" t="s">
        <v>22</v>
      </c>
      <c r="I6021" t="s">
        <v>26</v>
      </c>
      <c r="J6021">
        <v>6</v>
      </c>
      <c r="K6021" t="s">
        <v>10051</v>
      </c>
      <c r="L6021" t="s">
        <v>43</v>
      </c>
      <c r="M6021" t="str">
        <f>IF(PatientData[[#This Row],[Age]]&lt;=30,"18-30",IF(PatientData[[#This Row],[Age]]&lt;=40,"31-40",IF(PatientData[[#This Row],[Age]]&lt;=50,"41-50",IF(PatientData[[#This Row],[Age]]&lt;=60,"51-60",IF(PatientData[[#This Row],[Age]]&lt;=70,"61-70",IF(PatientData[[#This Row],[Age]]&lt;=80,"71-80","80+"))))))</f>
        <v>31-40</v>
      </c>
    </row>
    <row r="6022" spans="1:13" x14ac:dyDescent="0.25">
      <c r="A6022" t="s">
        <v>6046</v>
      </c>
      <c r="B6022">
        <v>42</v>
      </c>
      <c r="C6022" t="s">
        <v>25</v>
      </c>
      <c r="D6022">
        <v>105</v>
      </c>
      <c r="E6022">
        <v>225.68464678263101</v>
      </c>
      <c r="F6022">
        <v>32.0260386406569</v>
      </c>
      <c r="G6022" t="s">
        <v>14</v>
      </c>
      <c r="H6022" t="s">
        <v>19</v>
      </c>
      <c r="I6022" t="s">
        <v>28</v>
      </c>
      <c r="J6022">
        <v>6</v>
      </c>
      <c r="K6022">
        <v>5387.16</v>
      </c>
      <c r="L6022" t="s">
        <v>23</v>
      </c>
      <c r="M6022" t="str">
        <f>IF(PatientData[[#This Row],[Age]]&lt;=30,"18-30",IF(PatientData[[#This Row],[Age]]&lt;=40,"31-40",IF(PatientData[[#This Row],[Age]]&lt;=50,"41-50",IF(PatientData[[#This Row],[Age]]&lt;=60,"51-60",IF(PatientData[[#This Row],[Age]]&lt;=70,"61-70",IF(PatientData[[#This Row],[Age]]&lt;=80,"71-80","80+"))))))</f>
        <v>41-50</v>
      </c>
    </row>
    <row r="6023" spans="1:13" x14ac:dyDescent="0.25">
      <c r="A6023" t="s">
        <v>6047</v>
      </c>
      <c r="B6023">
        <v>33</v>
      </c>
      <c r="C6023" t="s">
        <v>25</v>
      </c>
      <c r="D6023">
        <v>141</v>
      </c>
      <c r="E6023">
        <v>219.49623195165901</v>
      </c>
      <c r="F6023">
        <v>29.546515289404301</v>
      </c>
      <c r="G6023" t="s">
        <v>36</v>
      </c>
      <c r="H6023" t="s">
        <v>19</v>
      </c>
      <c r="I6023" t="s">
        <v>15</v>
      </c>
      <c r="J6023">
        <v>2</v>
      </c>
      <c r="K6023">
        <v>2827.53</v>
      </c>
      <c r="L6023" t="s">
        <v>20</v>
      </c>
      <c r="M6023" t="str">
        <f>IF(PatientData[[#This Row],[Age]]&lt;=30,"18-30",IF(PatientData[[#This Row],[Age]]&lt;=40,"31-40",IF(PatientData[[#This Row],[Age]]&lt;=50,"41-50",IF(PatientData[[#This Row],[Age]]&lt;=60,"51-60",IF(PatientData[[#This Row],[Age]]&lt;=70,"61-70",IF(PatientData[[#This Row],[Age]]&lt;=80,"71-80","80+"))))))</f>
        <v>31-40</v>
      </c>
    </row>
    <row r="6024" spans="1:13" x14ac:dyDescent="0.25">
      <c r="A6024" t="s">
        <v>6048</v>
      </c>
      <c r="B6024">
        <v>63</v>
      </c>
      <c r="C6024" t="s">
        <v>13</v>
      </c>
      <c r="D6024">
        <v>140</v>
      </c>
      <c r="E6024">
        <v>261.83646357546598</v>
      </c>
      <c r="F6024">
        <v>29.0797968773219</v>
      </c>
      <c r="G6024" t="s">
        <v>14</v>
      </c>
      <c r="H6024" t="s">
        <v>10051</v>
      </c>
      <c r="I6024" t="s">
        <v>15</v>
      </c>
      <c r="J6024">
        <v>0</v>
      </c>
      <c r="K6024">
        <v>6705.46</v>
      </c>
      <c r="L6024" t="s">
        <v>16</v>
      </c>
      <c r="M6024" t="str">
        <f>IF(PatientData[[#This Row],[Age]]&lt;=30,"18-30",IF(PatientData[[#This Row],[Age]]&lt;=40,"31-40",IF(PatientData[[#This Row],[Age]]&lt;=50,"41-50",IF(PatientData[[#This Row],[Age]]&lt;=60,"51-60",IF(PatientData[[#This Row],[Age]]&lt;=70,"61-70",IF(PatientData[[#This Row],[Age]]&lt;=80,"71-80","80+"))))))</f>
        <v>61-70</v>
      </c>
    </row>
    <row r="6025" spans="1:13" x14ac:dyDescent="0.25">
      <c r="A6025" t="s">
        <v>6049</v>
      </c>
      <c r="B6025">
        <v>66</v>
      </c>
      <c r="C6025" t="s">
        <v>25</v>
      </c>
      <c r="D6025">
        <v>151</v>
      </c>
      <c r="E6025">
        <v>218.367936747871</v>
      </c>
      <c r="F6025">
        <v>17.332371304399999</v>
      </c>
      <c r="G6025" t="s">
        <v>36</v>
      </c>
      <c r="H6025" t="s">
        <v>10051</v>
      </c>
      <c r="I6025" t="s">
        <v>26</v>
      </c>
      <c r="J6025">
        <v>2</v>
      </c>
      <c r="K6025">
        <v>20138.55</v>
      </c>
      <c r="L6025" t="s">
        <v>16</v>
      </c>
      <c r="M6025" t="str">
        <f>IF(PatientData[[#This Row],[Age]]&lt;=30,"18-30",IF(PatientData[[#This Row],[Age]]&lt;=40,"31-40",IF(PatientData[[#This Row],[Age]]&lt;=50,"41-50",IF(PatientData[[#This Row],[Age]]&lt;=60,"51-60",IF(PatientData[[#This Row],[Age]]&lt;=70,"61-70",IF(PatientData[[#This Row],[Age]]&lt;=80,"71-80","80+"))))))</f>
        <v>61-70</v>
      </c>
    </row>
    <row r="6026" spans="1:13" x14ac:dyDescent="0.25">
      <c r="A6026" t="s">
        <v>6050</v>
      </c>
      <c r="B6026">
        <v>67</v>
      </c>
      <c r="C6026" t="s">
        <v>25</v>
      </c>
      <c r="D6026">
        <v>105</v>
      </c>
      <c r="E6026">
        <v>146.89343484336399</v>
      </c>
      <c r="F6026">
        <v>31.234823790575799</v>
      </c>
      <c r="G6026" t="s">
        <v>36</v>
      </c>
      <c r="H6026" t="s">
        <v>19</v>
      </c>
      <c r="I6026" t="s">
        <v>15</v>
      </c>
      <c r="J6026">
        <v>4</v>
      </c>
      <c r="K6026">
        <v>11735.74</v>
      </c>
      <c r="L6026" t="s">
        <v>16</v>
      </c>
      <c r="M6026" t="str">
        <f>IF(PatientData[[#This Row],[Age]]&lt;=30,"18-30",IF(PatientData[[#This Row],[Age]]&lt;=40,"31-40",IF(PatientData[[#This Row],[Age]]&lt;=50,"41-50",IF(PatientData[[#This Row],[Age]]&lt;=60,"51-60",IF(PatientData[[#This Row],[Age]]&lt;=70,"61-70",IF(PatientData[[#This Row],[Age]]&lt;=80,"71-80","80+"))))))</f>
        <v>61-70</v>
      </c>
    </row>
    <row r="6027" spans="1:13" x14ac:dyDescent="0.25">
      <c r="A6027" t="s">
        <v>6051</v>
      </c>
      <c r="B6027">
        <v>57</v>
      </c>
      <c r="C6027" t="s">
        <v>13</v>
      </c>
      <c r="D6027">
        <v>130</v>
      </c>
      <c r="E6027">
        <v>214.428465510819</v>
      </c>
      <c r="F6027">
        <v>25.148832027620699</v>
      </c>
      <c r="G6027" t="s">
        <v>36</v>
      </c>
      <c r="H6027" t="s">
        <v>19</v>
      </c>
      <c r="I6027" t="s">
        <v>10051</v>
      </c>
      <c r="J6027">
        <v>6</v>
      </c>
      <c r="K6027">
        <v>6366.59</v>
      </c>
      <c r="L6027" t="s">
        <v>23</v>
      </c>
      <c r="M6027" t="str">
        <f>IF(PatientData[[#This Row],[Age]]&lt;=30,"18-30",IF(PatientData[[#This Row],[Age]]&lt;=40,"31-40",IF(PatientData[[#This Row],[Age]]&lt;=50,"41-50",IF(PatientData[[#This Row],[Age]]&lt;=60,"51-60",IF(PatientData[[#This Row],[Age]]&lt;=70,"61-70",IF(PatientData[[#This Row],[Age]]&lt;=80,"71-80","80+"))))))</f>
        <v>51-60</v>
      </c>
    </row>
    <row r="6028" spans="1:13" x14ac:dyDescent="0.25">
      <c r="A6028" t="s">
        <v>6052</v>
      </c>
      <c r="B6028">
        <v>46</v>
      </c>
      <c r="C6028" t="s">
        <v>13</v>
      </c>
      <c r="D6028">
        <v>148</v>
      </c>
      <c r="E6028">
        <v>158.04099153688199</v>
      </c>
      <c r="F6028">
        <v>23.496640759134099</v>
      </c>
      <c r="G6028" t="s">
        <v>14</v>
      </c>
      <c r="H6028" t="s">
        <v>19</v>
      </c>
      <c r="I6028" t="s">
        <v>28</v>
      </c>
      <c r="J6028">
        <v>4</v>
      </c>
      <c r="K6028">
        <v>5983.14</v>
      </c>
      <c r="L6028" t="s">
        <v>16</v>
      </c>
      <c r="M6028" t="str">
        <f>IF(PatientData[[#This Row],[Age]]&lt;=30,"18-30",IF(PatientData[[#This Row],[Age]]&lt;=40,"31-40",IF(PatientData[[#This Row],[Age]]&lt;=50,"41-50",IF(PatientData[[#This Row],[Age]]&lt;=60,"51-60",IF(PatientData[[#This Row],[Age]]&lt;=70,"61-70",IF(PatientData[[#This Row],[Age]]&lt;=80,"71-80","80+"))))))</f>
        <v>41-50</v>
      </c>
    </row>
    <row r="6029" spans="1:13" x14ac:dyDescent="0.25">
      <c r="A6029" t="s">
        <v>6053</v>
      </c>
      <c r="B6029">
        <v>40</v>
      </c>
      <c r="C6029" t="s">
        <v>25</v>
      </c>
      <c r="D6029">
        <v>145</v>
      </c>
      <c r="E6029" t="s">
        <v>10051</v>
      </c>
      <c r="F6029">
        <v>28.2061061415532</v>
      </c>
      <c r="G6029" t="s">
        <v>14</v>
      </c>
      <c r="H6029" t="s">
        <v>19</v>
      </c>
      <c r="I6029" t="s">
        <v>15</v>
      </c>
      <c r="J6029">
        <v>3</v>
      </c>
      <c r="K6029">
        <v>8297.17</v>
      </c>
      <c r="L6029" t="s">
        <v>16</v>
      </c>
      <c r="M6029" t="str">
        <f>IF(PatientData[[#This Row],[Age]]&lt;=30,"18-30",IF(PatientData[[#This Row],[Age]]&lt;=40,"31-40",IF(PatientData[[#This Row],[Age]]&lt;=50,"41-50",IF(PatientData[[#This Row],[Age]]&lt;=60,"51-60",IF(PatientData[[#This Row],[Age]]&lt;=70,"61-70",IF(PatientData[[#This Row],[Age]]&lt;=80,"71-80","80+"))))))</f>
        <v>31-40</v>
      </c>
    </row>
    <row r="6030" spans="1:13" x14ac:dyDescent="0.25">
      <c r="A6030" t="s">
        <v>6054</v>
      </c>
      <c r="B6030">
        <v>50</v>
      </c>
      <c r="C6030" t="s">
        <v>13</v>
      </c>
      <c r="D6030">
        <v>139</v>
      </c>
      <c r="E6030">
        <v>271.36213596189702</v>
      </c>
      <c r="F6030">
        <v>31.533474262291101</v>
      </c>
      <c r="G6030" t="s">
        <v>36</v>
      </c>
      <c r="H6030" t="s">
        <v>22</v>
      </c>
      <c r="I6030" t="s">
        <v>26</v>
      </c>
      <c r="J6030">
        <v>5</v>
      </c>
      <c r="K6030">
        <v>14744.18</v>
      </c>
      <c r="L6030" t="s">
        <v>16</v>
      </c>
      <c r="M6030" t="str">
        <f>IF(PatientData[[#This Row],[Age]]&lt;=30,"18-30",IF(PatientData[[#This Row],[Age]]&lt;=40,"31-40",IF(PatientData[[#This Row],[Age]]&lt;=50,"41-50",IF(PatientData[[#This Row],[Age]]&lt;=60,"51-60",IF(PatientData[[#This Row],[Age]]&lt;=70,"61-70",IF(PatientData[[#This Row],[Age]]&lt;=80,"71-80","80+"))))))</f>
        <v>41-50</v>
      </c>
    </row>
    <row r="6031" spans="1:13" x14ac:dyDescent="0.25">
      <c r="A6031" t="s">
        <v>6055</v>
      </c>
      <c r="B6031">
        <v>50</v>
      </c>
      <c r="C6031" t="s">
        <v>13</v>
      </c>
      <c r="D6031">
        <v>133</v>
      </c>
      <c r="E6031">
        <v>147.71651849403401</v>
      </c>
      <c r="F6031">
        <v>24.2667370965328</v>
      </c>
      <c r="G6031" t="s">
        <v>14</v>
      </c>
      <c r="H6031" t="s">
        <v>19</v>
      </c>
      <c r="I6031" t="s">
        <v>15</v>
      </c>
      <c r="J6031">
        <v>0</v>
      </c>
      <c r="K6031">
        <v>11738.62</v>
      </c>
      <c r="L6031" t="s">
        <v>16</v>
      </c>
      <c r="M6031" t="str">
        <f>IF(PatientData[[#This Row],[Age]]&lt;=30,"18-30",IF(PatientData[[#This Row],[Age]]&lt;=40,"31-40",IF(PatientData[[#This Row],[Age]]&lt;=50,"41-50",IF(PatientData[[#This Row],[Age]]&lt;=60,"51-60",IF(PatientData[[#This Row],[Age]]&lt;=70,"61-70",IF(PatientData[[#This Row],[Age]]&lt;=80,"71-80","80+"))))))</f>
        <v>41-50</v>
      </c>
    </row>
    <row r="6032" spans="1:13" x14ac:dyDescent="0.25">
      <c r="A6032" t="s">
        <v>6056</v>
      </c>
      <c r="B6032">
        <v>38</v>
      </c>
      <c r="C6032" t="s">
        <v>13</v>
      </c>
      <c r="D6032">
        <v>157</v>
      </c>
      <c r="E6032">
        <v>223.49073355187201</v>
      </c>
      <c r="F6032">
        <v>29.8812065044762</v>
      </c>
      <c r="G6032" t="s">
        <v>18</v>
      </c>
      <c r="H6032" t="s">
        <v>19</v>
      </c>
      <c r="I6032" t="s">
        <v>15</v>
      </c>
      <c r="J6032">
        <v>1</v>
      </c>
      <c r="K6032">
        <v>10546.64</v>
      </c>
      <c r="L6032" t="s">
        <v>43</v>
      </c>
      <c r="M6032" t="str">
        <f>IF(PatientData[[#This Row],[Age]]&lt;=30,"18-30",IF(PatientData[[#This Row],[Age]]&lt;=40,"31-40",IF(PatientData[[#This Row],[Age]]&lt;=50,"41-50",IF(PatientData[[#This Row],[Age]]&lt;=60,"51-60",IF(PatientData[[#This Row],[Age]]&lt;=70,"61-70",IF(PatientData[[#This Row],[Age]]&lt;=80,"71-80","80+"))))))</f>
        <v>31-40</v>
      </c>
    </row>
    <row r="6033" spans="1:13" x14ac:dyDescent="0.25">
      <c r="A6033" t="s">
        <v>6057</v>
      </c>
      <c r="B6033">
        <v>53</v>
      </c>
      <c r="C6033" t="s">
        <v>13</v>
      </c>
      <c r="D6033">
        <v>147</v>
      </c>
      <c r="E6033">
        <v>242.37964516835501</v>
      </c>
      <c r="F6033">
        <v>29.7892491063199</v>
      </c>
      <c r="G6033" t="s">
        <v>14</v>
      </c>
      <c r="H6033" t="s">
        <v>19</v>
      </c>
      <c r="I6033" t="s">
        <v>28</v>
      </c>
      <c r="J6033">
        <v>3</v>
      </c>
      <c r="K6033">
        <v>6701.52</v>
      </c>
      <c r="L6033" t="s">
        <v>23</v>
      </c>
      <c r="M6033" t="str">
        <f>IF(PatientData[[#This Row],[Age]]&lt;=30,"18-30",IF(PatientData[[#This Row],[Age]]&lt;=40,"31-40",IF(PatientData[[#This Row],[Age]]&lt;=50,"41-50",IF(PatientData[[#This Row],[Age]]&lt;=60,"51-60",IF(PatientData[[#This Row],[Age]]&lt;=70,"61-70",IF(PatientData[[#This Row],[Age]]&lt;=80,"71-80","80+"))))))</f>
        <v>51-60</v>
      </c>
    </row>
    <row r="6034" spans="1:13" x14ac:dyDescent="0.25">
      <c r="A6034" t="s">
        <v>6058</v>
      </c>
      <c r="B6034">
        <v>43</v>
      </c>
      <c r="C6034" t="s">
        <v>25</v>
      </c>
      <c r="D6034">
        <v>113</v>
      </c>
      <c r="E6034">
        <v>246.692900759373</v>
      </c>
      <c r="F6034">
        <v>24.781152184710699</v>
      </c>
      <c r="G6034" t="s">
        <v>14</v>
      </c>
      <c r="H6034" t="s">
        <v>19</v>
      </c>
      <c r="I6034" t="s">
        <v>28</v>
      </c>
      <c r="J6034">
        <v>1</v>
      </c>
      <c r="K6034">
        <v>2198.64</v>
      </c>
      <c r="L6034" t="s">
        <v>16</v>
      </c>
      <c r="M6034" t="str">
        <f>IF(PatientData[[#This Row],[Age]]&lt;=30,"18-30",IF(PatientData[[#This Row],[Age]]&lt;=40,"31-40",IF(PatientData[[#This Row],[Age]]&lt;=50,"41-50",IF(PatientData[[#This Row],[Age]]&lt;=60,"51-60",IF(PatientData[[#This Row],[Age]]&lt;=70,"61-70",IF(PatientData[[#This Row],[Age]]&lt;=80,"71-80","80+"))))))</f>
        <v>41-50</v>
      </c>
    </row>
    <row r="6035" spans="1:13" x14ac:dyDescent="0.25">
      <c r="A6035" t="s">
        <v>6059</v>
      </c>
      <c r="B6035">
        <v>56</v>
      </c>
      <c r="C6035" t="s">
        <v>25</v>
      </c>
      <c r="D6035">
        <v>124</v>
      </c>
      <c r="E6035">
        <v>304.805725366513</v>
      </c>
      <c r="F6035" t="s">
        <v>10051</v>
      </c>
      <c r="G6035" t="s">
        <v>18</v>
      </c>
      <c r="H6035" t="s">
        <v>19</v>
      </c>
      <c r="I6035" t="s">
        <v>15</v>
      </c>
      <c r="J6035">
        <v>3</v>
      </c>
      <c r="K6035" t="s">
        <v>10051</v>
      </c>
      <c r="L6035" t="s">
        <v>23</v>
      </c>
      <c r="M6035" t="str">
        <f>IF(PatientData[[#This Row],[Age]]&lt;=30,"18-30",IF(PatientData[[#This Row],[Age]]&lt;=40,"31-40",IF(PatientData[[#This Row],[Age]]&lt;=50,"41-50",IF(PatientData[[#This Row],[Age]]&lt;=60,"51-60",IF(PatientData[[#This Row],[Age]]&lt;=70,"61-70",IF(PatientData[[#This Row],[Age]]&lt;=80,"71-80","80+"))))))</f>
        <v>51-60</v>
      </c>
    </row>
    <row r="6036" spans="1:13" x14ac:dyDescent="0.25">
      <c r="A6036" t="s">
        <v>6060</v>
      </c>
      <c r="B6036">
        <v>41</v>
      </c>
      <c r="C6036" t="s">
        <v>25</v>
      </c>
      <c r="D6036">
        <v>161</v>
      </c>
      <c r="E6036">
        <v>238.99706676259601</v>
      </c>
      <c r="F6036">
        <v>29.797706294739999</v>
      </c>
      <c r="G6036" t="s">
        <v>18</v>
      </c>
      <c r="H6036" t="s">
        <v>19</v>
      </c>
      <c r="I6036" t="s">
        <v>15</v>
      </c>
      <c r="J6036">
        <v>4</v>
      </c>
      <c r="K6036">
        <v>8662.58</v>
      </c>
      <c r="L6036" t="s">
        <v>23</v>
      </c>
      <c r="M6036" t="str">
        <f>IF(PatientData[[#This Row],[Age]]&lt;=30,"18-30",IF(PatientData[[#This Row],[Age]]&lt;=40,"31-40",IF(PatientData[[#This Row],[Age]]&lt;=50,"41-50",IF(PatientData[[#This Row],[Age]]&lt;=60,"51-60",IF(PatientData[[#This Row],[Age]]&lt;=70,"61-70",IF(PatientData[[#This Row],[Age]]&lt;=80,"71-80","80+"))))))</f>
        <v>41-50</v>
      </c>
    </row>
    <row r="6037" spans="1:13" x14ac:dyDescent="0.25">
      <c r="A6037" t="s">
        <v>6061</v>
      </c>
      <c r="B6037">
        <v>22</v>
      </c>
      <c r="C6037" t="s">
        <v>13</v>
      </c>
      <c r="D6037">
        <v>130</v>
      </c>
      <c r="E6037">
        <v>183.75548507910401</v>
      </c>
      <c r="F6037">
        <v>18.4152568145125</v>
      </c>
      <c r="G6037" t="s">
        <v>18</v>
      </c>
      <c r="H6037" t="s">
        <v>19</v>
      </c>
      <c r="I6037" t="s">
        <v>28</v>
      </c>
      <c r="J6037">
        <v>5</v>
      </c>
      <c r="K6037">
        <v>4450.5600000000004</v>
      </c>
      <c r="L6037" t="s">
        <v>23</v>
      </c>
      <c r="M6037" t="str">
        <f>IF(PatientData[[#This Row],[Age]]&lt;=30,"18-30",IF(PatientData[[#This Row],[Age]]&lt;=40,"31-40",IF(PatientData[[#This Row],[Age]]&lt;=50,"41-50",IF(PatientData[[#This Row],[Age]]&lt;=60,"51-60",IF(PatientData[[#This Row],[Age]]&lt;=70,"61-70",IF(PatientData[[#This Row],[Age]]&lt;=80,"71-80","80+"))))))</f>
        <v>18-30</v>
      </c>
    </row>
    <row r="6038" spans="1:13" x14ac:dyDescent="0.25">
      <c r="A6038" t="s">
        <v>6062</v>
      </c>
      <c r="B6038">
        <v>72</v>
      </c>
      <c r="C6038" t="s">
        <v>13</v>
      </c>
      <c r="D6038">
        <v>131</v>
      </c>
      <c r="E6038">
        <v>177.423485893302</v>
      </c>
      <c r="F6038">
        <v>23.3789730461727</v>
      </c>
      <c r="G6038" t="s">
        <v>18</v>
      </c>
      <c r="H6038" t="s">
        <v>19</v>
      </c>
      <c r="I6038" t="s">
        <v>28</v>
      </c>
      <c r="J6038">
        <v>1</v>
      </c>
      <c r="K6038">
        <v>4098.9399999999996</v>
      </c>
      <c r="L6038" t="s">
        <v>20</v>
      </c>
      <c r="M6038" t="str">
        <f>IF(PatientData[[#This Row],[Age]]&lt;=30,"18-30",IF(PatientData[[#This Row],[Age]]&lt;=40,"31-40",IF(PatientData[[#This Row],[Age]]&lt;=50,"41-50",IF(PatientData[[#This Row],[Age]]&lt;=60,"51-60",IF(PatientData[[#This Row],[Age]]&lt;=70,"61-70",IF(PatientData[[#This Row],[Age]]&lt;=80,"71-80","80+"))))))</f>
        <v>71-80</v>
      </c>
    </row>
    <row r="6039" spans="1:13" x14ac:dyDescent="0.25">
      <c r="A6039" t="s">
        <v>6063</v>
      </c>
      <c r="B6039">
        <v>45</v>
      </c>
      <c r="C6039" t="s">
        <v>25</v>
      </c>
      <c r="D6039">
        <v>116</v>
      </c>
      <c r="E6039">
        <v>218.923364768428</v>
      </c>
      <c r="F6039">
        <v>28.864519549458901</v>
      </c>
      <c r="G6039" t="s">
        <v>14</v>
      </c>
      <c r="H6039" t="s">
        <v>19</v>
      </c>
      <c r="I6039" t="s">
        <v>28</v>
      </c>
      <c r="J6039">
        <v>2</v>
      </c>
      <c r="K6039">
        <v>617.78</v>
      </c>
      <c r="L6039" t="s">
        <v>16</v>
      </c>
      <c r="M6039" t="str">
        <f>IF(PatientData[[#This Row],[Age]]&lt;=30,"18-30",IF(PatientData[[#This Row],[Age]]&lt;=40,"31-40",IF(PatientData[[#This Row],[Age]]&lt;=50,"41-50",IF(PatientData[[#This Row],[Age]]&lt;=60,"51-60",IF(PatientData[[#This Row],[Age]]&lt;=70,"61-70",IF(PatientData[[#This Row],[Age]]&lt;=80,"71-80","80+"))))))</f>
        <v>41-50</v>
      </c>
    </row>
    <row r="6040" spans="1:13" x14ac:dyDescent="0.25">
      <c r="A6040" t="s">
        <v>6064</v>
      </c>
      <c r="B6040">
        <v>71</v>
      </c>
      <c r="C6040" t="s">
        <v>25</v>
      </c>
      <c r="D6040">
        <v>117</v>
      </c>
      <c r="E6040">
        <v>222.38289913718901</v>
      </c>
      <c r="F6040">
        <v>23.661691817696202</v>
      </c>
      <c r="G6040" t="s">
        <v>36</v>
      </c>
      <c r="H6040" t="s">
        <v>19</v>
      </c>
      <c r="I6040" t="s">
        <v>15</v>
      </c>
      <c r="J6040">
        <v>6</v>
      </c>
      <c r="K6040">
        <v>12489.95</v>
      </c>
      <c r="L6040" t="s">
        <v>16</v>
      </c>
      <c r="M6040" t="str">
        <f>IF(PatientData[[#This Row],[Age]]&lt;=30,"18-30",IF(PatientData[[#This Row],[Age]]&lt;=40,"31-40",IF(PatientData[[#This Row],[Age]]&lt;=50,"41-50",IF(PatientData[[#This Row],[Age]]&lt;=60,"51-60",IF(PatientData[[#This Row],[Age]]&lt;=70,"61-70",IF(PatientData[[#This Row],[Age]]&lt;=80,"71-80","80+"))))))</f>
        <v>71-80</v>
      </c>
    </row>
    <row r="6041" spans="1:13" x14ac:dyDescent="0.25">
      <c r="A6041" t="s">
        <v>6065</v>
      </c>
      <c r="B6041">
        <v>46</v>
      </c>
      <c r="C6041" t="s">
        <v>25</v>
      </c>
      <c r="D6041" t="s">
        <v>10051</v>
      </c>
      <c r="E6041">
        <v>218.52584372996</v>
      </c>
      <c r="F6041">
        <v>31.7826041328427</v>
      </c>
      <c r="G6041" t="s">
        <v>18</v>
      </c>
      <c r="H6041" t="s">
        <v>22</v>
      </c>
      <c r="I6041" t="s">
        <v>10051</v>
      </c>
      <c r="J6041">
        <v>8</v>
      </c>
      <c r="K6041">
        <v>8272.2000000000007</v>
      </c>
      <c r="L6041" t="s">
        <v>16</v>
      </c>
      <c r="M6041" t="str">
        <f>IF(PatientData[[#This Row],[Age]]&lt;=30,"18-30",IF(PatientData[[#This Row],[Age]]&lt;=40,"31-40",IF(PatientData[[#This Row],[Age]]&lt;=50,"41-50",IF(PatientData[[#This Row],[Age]]&lt;=60,"51-60",IF(PatientData[[#This Row],[Age]]&lt;=70,"61-70",IF(PatientData[[#This Row],[Age]]&lt;=80,"71-80","80+"))))))</f>
        <v>41-50</v>
      </c>
    </row>
    <row r="6042" spans="1:13" x14ac:dyDescent="0.25">
      <c r="A6042" t="s">
        <v>6066</v>
      </c>
      <c r="B6042">
        <v>72</v>
      </c>
      <c r="C6042" t="s">
        <v>25</v>
      </c>
      <c r="D6042" t="s">
        <v>10051</v>
      </c>
      <c r="E6042">
        <v>139.659283049203</v>
      </c>
      <c r="F6042">
        <v>26.605373447203299</v>
      </c>
      <c r="G6042" t="s">
        <v>18</v>
      </c>
      <c r="H6042" t="s">
        <v>19</v>
      </c>
      <c r="I6042" t="s">
        <v>28</v>
      </c>
      <c r="J6042">
        <v>6</v>
      </c>
      <c r="K6042">
        <v>5359.39</v>
      </c>
      <c r="L6042" t="s">
        <v>43</v>
      </c>
      <c r="M6042" t="str">
        <f>IF(PatientData[[#This Row],[Age]]&lt;=30,"18-30",IF(PatientData[[#This Row],[Age]]&lt;=40,"31-40",IF(PatientData[[#This Row],[Age]]&lt;=50,"41-50",IF(PatientData[[#This Row],[Age]]&lt;=60,"51-60",IF(PatientData[[#This Row],[Age]]&lt;=70,"61-70",IF(PatientData[[#This Row],[Age]]&lt;=80,"71-80","80+"))))))</f>
        <v>71-80</v>
      </c>
    </row>
    <row r="6043" spans="1:13" x14ac:dyDescent="0.25">
      <c r="A6043" t="s">
        <v>6067</v>
      </c>
      <c r="B6043">
        <v>55</v>
      </c>
      <c r="C6043" t="s">
        <v>13</v>
      </c>
      <c r="D6043">
        <v>122</v>
      </c>
      <c r="E6043">
        <v>198.61662929378099</v>
      </c>
      <c r="F6043">
        <v>30.714530555471701</v>
      </c>
      <c r="G6043" t="s">
        <v>10051</v>
      </c>
      <c r="H6043" t="s">
        <v>19</v>
      </c>
      <c r="I6043" t="s">
        <v>28</v>
      </c>
      <c r="J6043">
        <v>4</v>
      </c>
      <c r="K6043">
        <v>5916.38</v>
      </c>
      <c r="L6043" t="s">
        <v>16</v>
      </c>
      <c r="M6043" t="str">
        <f>IF(PatientData[[#This Row],[Age]]&lt;=30,"18-30",IF(PatientData[[#This Row],[Age]]&lt;=40,"31-40",IF(PatientData[[#This Row],[Age]]&lt;=50,"41-50",IF(PatientData[[#This Row],[Age]]&lt;=60,"51-60",IF(PatientData[[#This Row],[Age]]&lt;=70,"61-70",IF(PatientData[[#This Row],[Age]]&lt;=80,"71-80","80+"))))))</f>
        <v>51-60</v>
      </c>
    </row>
    <row r="6044" spans="1:13" x14ac:dyDescent="0.25">
      <c r="A6044" t="s">
        <v>6068</v>
      </c>
      <c r="B6044">
        <v>57</v>
      </c>
      <c r="C6044" t="s">
        <v>13</v>
      </c>
      <c r="D6044">
        <v>114</v>
      </c>
      <c r="E6044">
        <v>172.677479743253</v>
      </c>
      <c r="F6044">
        <v>31.371443535338699</v>
      </c>
      <c r="G6044" t="s">
        <v>36</v>
      </c>
      <c r="H6044" t="s">
        <v>22</v>
      </c>
      <c r="I6044" t="s">
        <v>26</v>
      </c>
      <c r="J6044">
        <v>8</v>
      </c>
      <c r="K6044">
        <v>17271.060000000001</v>
      </c>
      <c r="L6044" t="s">
        <v>23</v>
      </c>
      <c r="M6044" t="str">
        <f>IF(PatientData[[#This Row],[Age]]&lt;=30,"18-30",IF(PatientData[[#This Row],[Age]]&lt;=40,"31-40",IF(PatientData[[#This Row],[Age]]&lt;=50,"41-50",IF(PatientData[[#This Row],[Age]]&lt;=60,"51-60",IF(PatientData[[#This Row],[Age]]&lt;=70,"61-70",IF(PatientData[[#This Row],[Age]]&lt;=80,"71-80","80+"))))))</f>
        <v>51-60</v>
      </c>
    </row>
    <row r="6045" spans="1:13" x14ac:dyDescent="0.25">
      <c r="A6045" t="s">
        <v>6069</v>
      </c>
      <c r="B6045">
        <v>47</v>
      </c>
      <c r="C6045" t="s">
        <v>25</v>
      </c>
      <c r="D6045">
        <v>101</v>
      </c>
      <c r="E6045">
        <v>186.241408374912</v>
      </c>
      <c r="F6045">
        <v>19.204486128311601</v>
      </c>
      <c r="G6045" t="s">
        <v>14</v>
      </c>
      <c r="H6045" t="s">
        <v>19</v>
      </c>
      <c r="I6045" t="s">
        <v>28</v>
      </c>
      <c r="J6045">
        <v>6</v>
      </c>
      <c r="K6045">
        <v>6073.95</v>
      </c>
      <c r="L6045" t="s">
        <v>16</v>
      </c>
      <c r="M6045" t="str">
        <f>IF(PatientData[[#This Row],[Age]]&lt;=30,"18-30",IF(PatientData[[#This Row],[Age]]&lt;=40,"31-40",IF(PatientData[[#This Row],[Age]]&lt;=50,"41-50",IF(PatientData[[#This Row],[Age]]&lt;=60,"51-60",IF(PatientData[[#This Row],[Age]]&lt;=70,"61-70",IF(PatientData[[#This Row],[Age]]&lt;=80,"71-80","80+"))))))</f>
        <v>41-50</v>
      </c>
    </row>
    <row r="6046" spans="1:13" x14ac:dyDescent="0.25">
      <c r="A6046" t="s">
        <v>6070</v>
      </c>
      <c r="B6046">
        <v>50</v>
      </c>
      <c r="C6046" t="s">
        <v>25</v>
      </c>
      <c r="D6046">
        <v>113</v>
      </c>
      <c r="E6046">
        <v>204.63195980917999</v>
      </c>
      <c r="F6046">
        <v>28.060537362630399</v>
      </c>
      <c r="G6046" t="s">
        <v>18</v>
      </c>
      <c r="H6046" t="s">
        <v>22</v>
      </c>
      <c r="I6046" t="s">
        <v>15</v>
      </c>
      <c r="J6046">
        <v>5</v>
      </c>
      <c r="K6046">
        <v>12156.51</v>
      </c>
      <c r="L6046" t="s">
        <v>23</v>
      </c>
      <c r="M6046" t="str">
        <f>IF(PatientData[[#This Row],[Age]]&lt;=30,"18-30",IF(PatientData[[#This Row],[Age]]&lt;=40,"31-40",IF(PatientData[[#This Row],[Age]]&lt;=50,"41-50",IF(PatientData[[#This Row],[Age]]&lt;=60,"51-60",IF(PatientData[[#This Row],[Age]]&lt;=70,"61-70",IF(PatientData[[#This Row],[Age]]&lt;=80,"71-80","80+"))))))</f>
        <v>41-50</v>
      </c>
    </row>
    <row r="6047" spans="1:13" x14ac:dyDescent="0.25">
      <c r="A6047" t="s">
        <v>6071</v>
      </c>
      <c r="B6047">
        <v>59</v>
      </c>
      <c r="C6047" t="s">
        <v>13</v>
      </c>
      <c r="D6047">
        <v>148</v>
      </c>
      <c r="E6047">
        <v>240.78718802063901</v>
      </c>
      <c r="F6047">
        <v>25.144360047020999</v>
      </c>
      <c r="G6047" t="s">
        <v>14</v>
      </c>
      <c r="H6047" t="s">
        <v>19</v>
      </c>
      <c r="I6047" t="s">
        <v>28</v>
      </c>
      <c r="J6047">
        <v>4</v>
      </c>
      <c r="K6047">
        <v>6591.63</v>
      </c>
      <c r="L6047" t="s">
        <v>16</v>
      </c>
      <c r="M6047" t="str">
        <f>IF(PatientData[[#This Row],[Age]]&lt;=30,"18-30",IF(PatientData[[#This Row],[Age]]&lt;=40,"31-40",IF(PatientData[[#This Row],[Age]]&lt;=50,"41-50",IF(PatientData[[#This Row],[Age]]&lt;=60,"51-60",IF(PatientData[[#This Row],[Age]]&lt;=70,"61-70",IF(PatientData[[#This Row],[Age]]&lt;=80,"71-80","80+"))))))</f>
        <v>51-60</v>
      </c>
    </row>
    <row r="6048" spans="1:13" x14ac:dyDescent="0.25">
      <c r="A6048" t="s">
        <v>6072</v>
      </c>
      <c r="B6048">
        <v>60</v>
      </c>
      <c r="C6048" t="s">
        <v>25</v>
      </c>
      <c r="D6048">
        <v>137</v>
      </c>
      <c r="E6048">
        <v>140.77474685821301</v>
      </c>
      <c r="F6048">
        <v>33.492559298621003</v>
      </c>
      <c r="G6048" t="s">
        <v>14</v>
      </c>
      <c r="H6048" t="s">
        <v>22</v>
      </c>
      <c r="I6048" t="s">
        <v>15</v>
      </c>
      <c r="J6048">
        <v>1</v>
      </c>
      <c r="K6048">
        <v>8082.87</v>
      </c>
      <c r="L6048" t="s">
        <v>16</v>
      </c>
      <c r="M6048" t="str">
        <f>IF(PatientData[[#This Row],[Age]]&lt;=30,"18-30",IF(PatientData[[#This Row],[Age]]&lt;=40,"31-40",IF(PatientData[[#This Row],[Age]]&lt;=50,"41-50",IF(PatientData[[#This Row],[Age]]&lt;=60,"51-60",IF(PatientData[[#This Row],[Age]]&lt;=70,"61-70",IF(PatientData[[#This Row],[Age]]&lt;=80,"71-80","80+"))))))</f>
        <v>51-60</v>
      </c>
    </row>
    <row r="6049" spans="1:13" x14ac:dyDescent="0.25">
      <c r="A6049" t="s">
        <v>6073</v>
      </c>
      <c r="B6049">
        <v>60</v>
      </c>
      <c r="C6049" t="s">
        <v>25</v>
      </c>
      <c r="D6049">
        <v>121</v>
      </c>
      <c r="E6049">
        <v>254.50266004989501</v>
      </c>
      <c r="F6049">
        <v>29.629772915739601</v>
      </c>
      <c r="G6049" t="s">
        <v>14</v>
      </c>
      <c r="H6049" t="s">
        <v>19</v>
      </c>
      <c r="I6049" t="s">
        <v>28</v>
      </c>
      <c r="J6049">
        <v>4</v>
      </c>
      <c r="K6049">
        <v>6695.91</v>
      </c>
      <c r="L6049" t="s">
        <v>16</v>
      </c>
      <c r="M6049" t="str">
        <f>IF(PatientData[[#This Row],[Age]]&lt;=30,"18-30",IF(PatientData[[#This Row],[Age]]&lt;=40,"31-40",IF(PatientData[[#This Row],[Age]]&lt;=50,"41-50",IF(PatientData[[#This Row],[Age]]&lt;=60,"51-60",IF(PatientData[[#This Row],[Age]]&lt;=70,"61-70",IF(PatientData[[#This Row],[Age]]&lt;=80,"71-80","80+"))))))</f>
        <v>51-60</v>
      </c>
    </row>
    <row r="6050" spans="1:13" x14ac:dyDescent="0.25">
      <c r="A6050" t="s">
        <v>6074</v>
      </c>
      <c r="B6050">
        <v>66</v>
      </c>
      <c r="C6050" t="s">
        <v>25</v>
      </c>
      <c r="D6050">
        <v>104</v>
      </c>
      <c r="E6050">
        <v>195.955514118016</v>
      </c>
      <c r="F6050">
        <v>32.200450785945499</v>
      </c>
      <c r="G6050" t="s">
        <v>18</v>
      </c>
      <c r="H6050" t="s">
        <v>19</v>
      </c>
      <c r="I6050" t="s">
        <v>28</v>
      </c>
      <c r="J6050">
        <v>3</v>
      </c>
      <c r="K6050">
        <v>5059.6899999999996</v>
      </c>
      <c r="L6050" t="s">
        <v>16</v>
      </c>
      <c r="M6050" t="str">
        <f>IF(PatientData[[#This Row],[Age]]&lt;=30,"18-30",IF(PatientData[[#This Row],[Age]]&lt;=40,"31-40",IF(PatientData[[#This Row],[Age]]&lt;=50,"41-50",IF(PatientData[[#This Row],[Age]]&lt;=60,"51-60",IF(PatientData[[#This Row],[Age]]&lt;=70,"61-70",IF(PatientData[[#This Row],[Age]]&lt;=80,"71-80","80+"))))))</f>
        <v>61-70</v>
      </c>
    </row>
    <row r="6051" spans="1:13" x14ac:dyDescent="0.25">
      <c r="A6051" t="s">
        <v>6075</v>
      </c>
      <c r="B6051">
        <v>51</v>
      </c>
      <c r="C6051" t="s">
        <v>13</v>
      </c>
      <c r="D6051">
        <v>111</v>
      </c>
      <c r="E6051">
        <v>292.91690464617199</v>
      </c>
      <c r="F6051">
        <v>28.052646316055</v>
      </c>
      <c r="G6051" t="s">
        <v>14</v>
      </c>
      <c r="H6051" t="s">
        <v>22</v>
      </c>
      <c r="I6051" t="s">
        <v>15</v>
      </c>
      <c r="J6051">
        <v>4</v>
      </c>
      <c r="K6051">
        <v>8121.45</v>
      </c>
      <c r="L6051" t="s">
        <v>16</v>
      </c>
      <c r="M6051" t="str">
        <f>IF(PatientData[[#This Row],[Age]]&lt;=30,"18-30",IF(PatientData[[#This Row],[Age]]&lt;=40,"31-40",IF(PatientData[[#This Row],[Age]]&lt;=50,"41-50",IF(PatientData[[#This Row],[Age]]&lt;=60,"51-60",IF(PatientData[[#This Row],[Age]]&lt;=70,"61-70",IF(PatientData[[#This Row],[Age]]&lt;=80,"71-80","80+"))))))</f>
        <v>51-60</v>
      </c>
    </row>
    <row r="6052" spans="1:13" x14ac:dyDescent="0.25">
      <c r="A6052" t="s">
        <v>6076</v>
      </c>
      <c r="B6052">
        <v>37</v>
      </c>
      <c r="C6052" t="s">
        <v>13</v>
      </c>
      <c r="D6052">
        <v>146</v>
      </c>
      <c r="E6052">
        <v>287.21999840708997</v>
      </c>
      <c r="F6052">
        <v>17.2594289881179</v>
      </c>
      <c r="G6052" t="s">
        <v>18</v>
      </c>
      <c r="H6052" t="s">
        <v>19</v>
      </c>
      <c r="I6052" t="s">
        <v>15</v>
      </c>
      <c r="J6052">
        <v>3</v>
      </c>
      <c r="K6052">
        <v>6008.53</v>
      </c>
      <c r="L6052" t="s">
        <v>16</v>
      </c>
      <c r="M6052" t="str">
        <f>IF(PatientData[[#This Row],[Age]]&lt;=30,"18-30",IF(PatientData[[#This Row],[Age]]&lt;=40,"31-40",IF(PatientData[[#This Row],[Age]]&lt;=50,"41-50",IF(PatientData[[#This Row],[Age]]&lt;=60,"51-60",IF(PatientData[[#This Row],[Age]]&lt;=70,"61-70",IF(PatientData[[#This Row],[Age]]&lt;=80,"71-80","80+"))))))</f>
        <v>31-40</v>
      </c>
    </row>
    <row r="6053" spans="1:13" x14ac:dyDescent="0.25">
      <c r="A6053" t="s">
        <v>6077</v>
      </c>
      <c r="B6053">
        <v>56</v>
      </c>
      <c r="C6053" t="s">
        <v>13</v>
      </c>
      <c r="D6053">
        <v>155</v>
      </c>
      <c r="E6053">
        <v>269.82352947920299</v>
      </c>
      <c r="F6053">
        <v>29.5120292170642</v>
      </c>
      <c r="G6053" t="s">
        <v>14</v>
      </c>
      <c r="H6053" t="s">
        <v>19</v>
      </c>
      <c r="I6053" t="s">
        <v>15</v>
      </c>
      <c r="J6053">
        <v>0</v>
      </c>
      <c r="K6053">
        <v>2981.52</v>
      </c>
      <c r="L6053" t="s">
        <v>16</v>
      </c>
      <c r="M6053" t="str">
        <f>IF(PatientData[[#This Row],[Age]]&lt;=30,"18-30",IF(PatientData[[#This Row],[Age]]&lt;=40,"31-40",IF(PatientData[[#This Row],[Age]]&lt;=50,"41-50",IF(PatientData[[#This Row],[Age]]&lt;=60,"51-60",IF(PatientData[[#This Row],[Age]]&lt;=70,"61-70",IF(PatientData[[#This Row],[Age]]&lt;=80,"71-80","80+"))))))</f>
        <v>51-60</v>
      </c>
    </row>
    <row r="6054" spans="1:13" x14ac:dyDescent="0.25">
      <c r="A6054" t="s">
        <v>6078</v>
      </c>
      <c r="B6054">
        <v>72</v>
      </c>
      <c r="C6054" t="s">
        <v>13</v>
      </c>
      <c r="D6054" t="s">
        <v>10051</v>
      </c>
      <c r="E6054">
        <v>240.389589132662</v>
      </c>
      <c r="F6054">
        <v>26.354730500140899</v>
      </c>
      <c r="G6054" t="s">
        <v>14</v>
      </c>
      <c r="H6054" t="s">
        <v>19</v>
      </c>
      <c r="I6054" t="s">
        <v>28</v>
      </c>
      <c r="J6054">
        <v>5</v>
      </c>
      <c r="K6054">
        <v>4827.68</v>
      </c>
      <c r="L6054" t="s">
        <v>16</v>
      </c>
      <c r="M6054" t="str">
        <f>IF(PatientData[[#This Row],[Age]]&lt;=30,"18-30",IF(PatientData[[#This Row],[Age]]&lt;=40,"31-40",IF(PatientData[[#This Row],[Age]]&lt;=50,"41-50",IF(PatientData[[#This Row],[Age]]&lt;=60,"51-60",IF(PatientData[[#This Row],[Age]]&lt;=70,"61-70",IF(PatientData[[#This Row],[Age]]&lt;=80,"71-80","80+"))))))</f>
        <v>71-80</v>
      </c>
    </row>
    <row r="6055" spans="1:13" x14ac:dyDescent="0.25">
      <c r="A6055" t="s">
        <v>6079</v>
      </c>
      <c r="B6055">
        <v>40</v>
      </c>
      <c r="C6055" t="s">
        <v>25</v>
      </c>
      <c r="D6055">
        <v>151</v>
      </c>
      <c r="E6055">
        <v>231.27912006257799</v>
      </c>
      <c r="F6055">
        <v>22.600732783528201</v>
      </c>
      <c r="G6055" t="s">
        <v>18</v>
      </c>
      <c r="H6055" t="s">
        <v>19</v>
      </c>
      <c r="I6055" t="s">
        <v>28</v>
      </c>
      <c r="J6055">
        <v>2</v>
      </c>
      <c r="K6055">
        <v>6260.66</v>
      </c>
      <c r="L6055" t="s">
        <v>16</v>
      </c>
      <c r="M6055" t="str">
        <f>IF(PatientData[[#This Row],[Age]]&lt;=30,"18-30",IF(PatientData[[#This Row],[Age]]&lt;=40,"31-40",IF(PatientData[[#This Row],[Age]]&lt;=50,"41-50",IF(PatientData[[#This Row],[Age]]&lt;=60,"51-60",IF(PatientData[[#This Row],[Age]]&lt;=70,"61-70",IF(PatientData[[#This Row],[Age]]&lt;=80,"71-80","80+"))))))</f>
        <v>31-40</v>
      </c>
    </row>
    <row r="6056" spans="1:13" x14ac:dyDescent="0.25">
      <c r="A6056" t="s">
        <v>6080</v>
      </c>
      <c r="B6056">
        <v>55</v>
      </c>
      <c r="C6056" t="s">
        <v>25</v>
      </c>
      <c r="D6056">
        <v>131</v>
      </c>
      <c r="E6056">
        <v>151.313614385471</v>
      </c>
      <c r="F6056">
        <v>33.235469141695297</v>
      </c>
      <c r="G6056" t="s">
        <v>14</v>
      </c>
      <c r="H6056" t="s">
        <v>22</v>
      </c>
      <c r="I6056" t="s">
        <v>15</v>
      </c>
      <c r="J6056">
        <v>6</v>
      </c>
      <c r="K6056">
        <v>5138.4399999999996</v>
      </c>
      <c r="L6056" t="s">
        <v>16</v>
      </c>
      <c r="M6056" t="str">
        <f>IF(PatientData[[#This Row],[Age]]&lt;=30,"18-30",IF(PatientData[[#This Row],[Age]]&lt;=40,"31-40",IF(PatientData[[#This Row],[Age]]&lt;=50,"41-50",IF(PatientData[[#This Row],[Age]]&lt;=60,"51-60",IF(PatientData[[#This Row],[Age]]&lt;=70,"61-70",IF(PatientData[[#This Row],[Age]]&lt;=80,"71-80","80+"))))))</f>
        <v>51-60</v>
      </c>
    </row>
    <row r="6057" spans="1:13" x14ac:dyDescent="0.25">
      <c r="A6057" t="s">
        <v>6081</v>
      </c>
      <c r="B6057">
        <v>29</v>
      </c>
      <c r="C6057" t="s">
        <v>25</v>
      </c>
      <c r="D6057">
        <v>106</v>
      </c>
      <c r="E6057">
        <v>173.045397788906</v>
      </c>
      <c r="F6057">
        <v>22.993861254218601</v>
      </c>
      <c r="G6057" t="s">
        <v>14</v>
      </c>
      <c r="H6057" t="s">
        <v>19</v>
      </c>
      <c r="I6057" t="s">
        <v>28</v>
      </c>
      <c r="J6057">
        <v>4</v>
      </c>
      <c r="K6057">
        <v>6864.05</v>
      </c>
      <c r="L6057" t="s">
        <v>43</v>
      </c>
      <c r="M6057" t="str">
        <f>IF(PatientData[[#This Row],[Age]]&lt;=30,"18-30",IF(PatientData[[#This Row],[Age]]&lt;=40,"31-40",IF(PatientData[[#This Row],[Age]]&lt;=50,"41-50",IF(PatientData[[#This Row],[Age]]&lt;=60,"51-60",IF(PatientData[[#This Row],[Age]]&lt;=70,"61-70",IF(PatientData[[#This Row],[Age]]&lt;=80,"71-80","80+"))))))</f>
        <v>18-30</v>
      </c>
    </row>
    <row r="6058" spans="1:13" x14ac:dyDescent="0.25">
      <c r="A6058" t="s">
        <v>6082</v>
      </c>
      <c r="B6058">
        <v>73</v>
      </c>
      <c r="C6058" t="s">
        <v>13</v>
      </c>
      <c r="D6058">
        <v>101</v>
      </c>
      <c r="E6058">
        <v>180.962250250192</v>
      </c>
      <c r="F6058">
        <v>34.670004390903699</v>
      </c>
      <c r="G6058" t="s">
        <v>36</v>
      </c>
      <c r="H6058" t="s">
        <v>19</v>
      </c>
      <c r="I6058" t="s">
        <v>26</v>
      </c>
      <c r="J6058">
        <v>7</v>
      </c>
      <c r="K6058">
        <v>10739.03</v>
      </c>
      <c r="L6058" t="s">
        <v>16</v>
      </c>
      <c r="M6058" t="str">
        <f>IF(PatientData[[#This Row],[Age]]&lt;=30,"18-30",IF(PatientData[[#This Row],[Age]]&lt;=40,"31-40",IF(PatientData[[#This Row],[Age]]&lt;=50,"41-50",IF(PatientData[[#This Row],[Age]]&lt;=60,"51-60",IF(PatientData[[#This Row],[Age]]&lt;=70,"61-70",IF(PatientData[[#This Row],[Age]]&lt;=80,"71-80","80+"))))))</f>
        <v>71-80</v>
      </c>
    </row>
    <row r="6059" spans="1:13" x14ac:dyDescent="0.25">
      <c r="A6059" t="s">
        <v>6083</v>
      </c>
      <c r="B6059">
        <v>33</v>
      </c>
      <c r="C6059" t="s">
        <v>25</v>
      </c>
      <c r="D6059">
        <v>146</v>
      </c>
      <c r="E6059">
        <v>220.804936623841</v>
      </c>
      <c r="F6059">
        <v>27.408218556600001</v>
      </c>
      <c r="G6059" t="s">
        <v>10051</v>
      </c>
      <c r="H6059" t="s">
        <v>19</v>
      </c>
      <c r="I6059" t="s">
        <v>15</v>
      </c>
      <c r="J6059">
        <v>1</v>
      </c>
      <c r="K6059">
        <v>8324.17</v>
      </c>
      <c r="L6059" t="s">
        <v>16</v>
      </c>
      <c r="M6059" t="str">
        <f>IF(PatientData[[#This Row],[Age]]&lt;=30,"18-30",IF(PatientData[[#This Row],[Age]]&lt;=40,"31-40",IF(PatientData[[#This Row],[Age]]&lt;=50,"41-50",IF(PatientData[[#This Row],[Age]]&lt;=60,"51-60",IF(PatientData[[#This Row],[Age]]&lt;=70,"61-70",IF(PatientData[[#This Row],[Age]]&lt;=80,"71-80","80+"))))))</f>
        <v>31-40</v>
      </c>
    </row>
    <row r="6060" spans="1:13" x14ac:dyDescent="0.25">
      <c r="A6060" t="s">
        <v>6084</v>
      </c>
      <c r="B6060">
        <v>55</v>
      </c>
      <c r="C6060" t="s">
        <v>25</v>
      </c>
      <c r="D6060" t="s">
        <v>10051</v>
      </c>
      <c r="E6060">
        <v>177.13477948817899</v>
      </c>
      <c r="F6060">
        <v>20.268845918187999</v>
      </c>
      <c r="G6060" t="s">
        <v>36</v>
      </c>
      <c r="H6060" t="s">
        <v>10051</v>
      </c>
      <c r="I6060" t="s">
        <v>15</v>
      </c>
      <c r="J6060">
        <v>2</v>
      </c>
      <c r="K6060">
        <v>7910.69</v>
      </c>
      <c r="L6060" t="s">
        <v>16</v>
      </c>
      <c r="M6060" t="str">
        <f>IF(PatientData[[#This Row],[Age]]&lt;=30,"18-30",IF(PatientData[[#This Row],[Age]]&lt;=40,"31-40",IF(PatientData[[#This Row],[Age]]&lt;=50,"41-50",IF(PatientData[[#This Row],[Age]]&lt;=60,"51-60",IF(PatientData[[#This Row],[Age]]&lt;=70,"61-70",IF(PatientData[[#This Row],[Age]]&lt;=80,"71-80","80+"))))))</f>
        <v>51-60</v>
      </c>
    </row>
    <row r="6061" spans="1:13" x14ac:dyDescent="0.25">
      <c r="A6061" t="s">
        <v>6085</v>
      </c>
      <c r="B6061">
        <v>65</v>
      </c>
      <c r="C6061" t="s">
        <v>13</v>
      </c>
      <c r="D6061">
        <v>147</v>
      </c>
      <c r="E6061">
        <v>153.84742490713001</v>
      </c>
      <c r="F6061">
        <v>26.204054544310299</v>
      </c>
      <c r="G6061" t="s">
        <v>10051</v>
      </c>
      <c r="H6061" t="s">
        <v>19</v>
      </c>
      <c r="I6061" t="s">
        <v>10051</v>
      </c>
      <c r="J6061">
        <v>4</v>
      </c>
      <c r="K6061">
        <v>5859.31</v>
      </c>
      <c r="L6061" t="s">
        <v>16</v>
      </c>
      <c r="M6061" t="str">
        <f>IF(PatientData[[#This Row],[Age]]&lt;=30,"18-30",IF(PatientData[[#This Row],[Age]]&lt;=40,"31-40",IF(PatientData[[#This Row],[Age]]&lt;=50,"41-50",IF(PatientData[[#This Row],[Age]]&lt;=60,"51-60",IF(PatientData[[#This Row],[Age]]&lt;=70,"61-70",IF(PatientData[[#This Row],[Age]]&lt;=80,"71-80","80+"))))))</f>
        <v>61-70</v>
      </c>
    </row>
    <row r="6062" spans="1:13" x14ac:dyDescent="0.25">
      <c r="A6062" t="s">
        <v>6086</v>
      </c>
      <c r="B6062">
        <v>57</v>
      </c>
      <c r="C6062" t="s">
        <v>13</v>
      </c>
      <c r="D6062">
        <v>157</v>
      </c>
      <c r="E6062">
        <v>210.22478998310601</v>
      </c>
      <c r="F6062">
        <v>23.801990744579602</v>
      </c>
      <c r="G6062" t="s">
        <v>14</v>
      </c>
      <c r="H6062" t="s">
        <v>19</v>
      </c>
      <c r="I6062" t="s">
        <v>15</v>
      </c>
      <c r="J6062">
        <v>3</v>
      </c>
      <c r="K6062">
        <v>8102.08</v>
      </c>
      <c r="L6062" t="s">
        <v>20</v>
      </c>
      <c r="M6062" t="str">
        <f>IF(PatientData[[#This Row],[Age]]&lt;=30,"18-30",IF(PatientData[[#This Row],[Age]]&lt;=40,"31-40",IF(PatientData[[#This Row],[Age]]&lt;=50,"41-50",IF(PatientData[[#This Row],[Age]]&lt;=60,"51-60",IF(PatientData[[#This Row],[Age]]&lt;=70,"61-70",IF(PatientData[[#This Row],[Age]]&lt;=80,"71-80","80+"))))))</f>
        <v>51-60</v>
      </c>
    </row>
    <row r="6063" spans="1:13" x14ac:dyDescent="0.25">
      <c r="A6063" t="s">
        <v>6087</v>
      </c>
      <c r="B6063">
        <v>87</v>
      </c>
      <c r="C6063" t="s">
        <v>13</v>
      </c>
      <c r="D6063">
        <v>121</v>
      </c>
      <c r="E6063">
        <v>226.164192259852</v>
      </c>
      <c r="F6063">
        <v>30.1500990976465</v>
      </c>
      <c r="G6063" t="s">
        <v>14</v>
      </c>
      <c r="H6063" t="s">
        <v>19</v>
      </c>
      <c r="I6063" t="s">
        <v>15</v>
      </c>
      <c r="J6063">
        <v>2</v>
      </c>
      <c r="K6063">
        <v>12554.21</v>
      </c>
      <c r="L6063" t="s">
        <v>16</v>
      </c>
      <c r="M6063" t="str">
        <f>IF(PatientData[[#This Row],[Age]]&lt;=30,"18-30",IF(PatientData[[#This Row],[Age]]&lt;=40,"31-40",IF(PatientData[[#This Row],[Age]]&lt;=50,"41-50",IF(PatientData[[#This Row],[Age]]&lt;=60,"51-60",IF(PatientData[[#This Row],[Age]]&lt;=70,"61-70",IF(PatientData[[#This Row],[Age]]&lt;=80,"71-80","80+"))))))</f>
        <v>80+</v>
      </c>
    </row>
    <row r="6064" spans="1:13" x14ac:dyDescent="0.25">
      <c r="A6064" t="s">
        <v>6088</v>
      </c>
      <c r="B6064">
        <v>72</v>
      </c>
      <c r="C6064" t="s">
        <v>25</v>
      </c>
      <c r="D6064">
        <v>108</v>
      </c>
      <c r="E6064">
        <v>268.32674870761298</v>
      </c>
      <c r="F6064">
        <v>17.813878497883799</v>
      </c>
      <c r="G6064" t="s">
        <v>14</v>
      </c>
      <c r="H6064" t="s">
        <v>19</v>
      </c>
      <c r="I6064" t="s">
        <v>15</v>
      </c>
      <c r="J6064">
        <v>4</v>
      </c>
      <c r="K6064">
        <v>12293.03</v>
      </c>
      <c r="L6064" t="s">
        <v>16</v>
      </c>
      <c r="M6064" t="str">
        <f>IF(PatientData[[#This Row],[Age]]&lt;=30,"18-30",IF(PatientData[[#This Row],[Age]]&lt;=40,"31-40",IF(PatientData[[#This Row],[Age]]&lt;=50,"41-50",IF(PatientData[[#This Row],[Age]]&lt;=60,"51-60",IF(PatientData[[#This Row],[Age]]&lt;=70,"61-70",IF(PatientData[[#This Row],[Age]]&lt;=80,"71-80","80+"))))))</f>
        <v>71-80</v>
      </c>
    </row>
    <row r="6065" spans="1:13" x14ac:dyDescent="0.25">
      <c r="A6065" t="s">
        <v>6089</v>
      </c>
      <c r="B6065">
        <v>53</v>
      </c>
      <c r="C6065" t="s">
        <v>13</v>
      </c>
      <c r="D6065">
        <v>120</v>
      </c>
      <c r="E6065">
        <v>227.225030776203</v>
      </c>
      <c r="F6065">
        <v>26.227376350336201</v>
      </c>
      <c r="G6065" t="s">
        <v>18</v>
      </c>
      <c r="H6065" t="s">
        <v>19</v>
      </c>
      <c r="I6065" t="s">
        <v>15</v>
      </c>
      <c r="J6065">
        <v>5</v>
      </c>
      <c r="K6065">
        <v>8415.6</v>
      </c>
      <c r="L6065" t="s">
        <v>16</v>
      </c>
      <c r="M6065" t="str">
        <f>IF(PatientData[[#This Row],[Age]]&lt;=30,"18-30",IF(PatientData[[#This Row],[Age]]&lt;=40,"31-40",IF(PatientData[[#This Row],[Age]]&lt;=50,"41-50",IF(PatientData[[#This Row],[Age]]&lt;=60,"51-60",IF(PatientData[[#This Row],[Age]]&lt;=70,"61-70",IF(PatientData[[#This Row],[Age]]&lt;=80,"71-80","80+"))))))</f>
        <v>51-60</v>
      </c>
    </row>
    <row r="6066" spans="1:13" x14ac:dyDescent="0.25">
      <c r="A6066" t="s">
        <v>6090</v>
      </c>
      <c r="B6066">
        <v>55</v>
      </c>
      <c r="C6066" t="s">
        <v>25</v>
      </c>
      <c r="D6066">
        <v>127</v>
      </c>
      <c r="E6066">
        <v>320.172672084672</v>
      </c>
      <c r="F6066">
        <v>25.264714224940601</v>
      </c>
      <c r="G6066" t="s">
        <v>18</v>
      </c>
      <c r="H6066" t="s">
        <v>22</v>
      </c>
      <c r="I6066" t="s">
        <v>26</v>
      </c>
      <c r="J6066">
        <v>4</v>
      </c>
      <c r="K6066">
        <v>15702.84</v>
      </c>
      <c r="L6066" t="s">
        <v>23</v>
      </c>
      <c r="M6066" t="str">
        <f>IF(PatientData[[#This Row],[Age]]&lt;=30,"18-30",IF(PatientData[[#This Row],[Age]]&lt;=40,"31-40",IF(PatientData[[#This Row],[Age]]&lt;=50,"41-50",IF(PatientData[[#This Row],[Age]]&lt;=60,"51-60",IF(PatientData[[#This Row],[Age]]&lt;=70,"61-70",IF(PatientData[[#This Row],[Age]]&lt;=80,"71-80","80+"))))))</f>
        <v>51-60</v>
      </c>
    </row>
    <row r="6067" spans="1:13" x14ac:dyDescent="0.25">
      <c r="A6067" t="s">
        <v>6091</v>
      </c>
      <c r="B6067">
        <v>67</v>
      </c>
      <c r="C6067" t="s">
        <v>13</v>
      </c>
      <c r="D6067">
        <v>135</v>
      </c>
      <c r="E6067">
        <v>236.21162180537601</v>
      </c>
      <c r="F6067">
        <v>26.355153867929399</v>
      </c>
      <c r="G6067" t="s">
        <v>14</v>
      </c>
      <c r="H6067" t="s">
        <v>22</v>
      </c>
      <c r="I6067" t="s">
        <v>15</v>
      </c>
      <c r="J6067">
        <v>2</v>
      </c>
      <c r="K6067">
        <v>9019.11</v>
      </c>
      <c r="L6067" t="s">
        <v>16</v>
      </c>
      <c r="M6067" t="str">
        <f>IF(PatientData[[#This Row],[Age]]&lt;=30,"18-30",IF(PatientData[[#This Row],[Age]]&lt;=40,"31-40",IF(PatientData[[#This Row],[Age]]&lt;=50,"41-50",IF(PatientData[[#This Row],[Age]]&lt;=60,"51-60",IF(PatientData[[#This Row],[Age]]&lt;=70,"61-70",IF(PatientData[[#This Row],[Age]]&lt;=80,"71-80","80+"))))))</f>
        <v>61-70</v>
      </c>
    </row>
    <row r="6068" spans="1:13" x14ac:dyDescent="0.25">
      <c r="A6068" t="s">
        <v>6092</v>
      </c>
      <c r="B6068">
        <v>45</v>
      </c>
      <c r="C6068" t="s">
        <v>13</v>
      </c>
      <c r="D6068">
        <v>103</v>
      </c>
      <c r="E6068">
        <v>242.65295865057499</v>
      </c>
      <c r="F6068">
        <v>30.828764700388898</v>
      </c>
      <c r="G6068" t="s">
        <v>18</v>
      </c>
      <c r="H6068" t="s">
        <v>19</v>
      </c>
      <c r="I6068" t="s">
        <v>15</v>
      </c>
      <c r="J6068">
        <v>5</v>
      </c>
      <c r="K6068">
        <v>9584.4500000000007</v>
      </c>
      <c r="L6068" t="s">
        <v>16</v>
      </c>
      <c r="M6068" t="str">
        <f>IF(PatientData[[#This Row],[Age]]&lt;=30,"18-30",IF(PatientData[[#This Row],[Age]]&lt;=40,"31-40",IF(PatientData[[#This Row],[Age]]&lt;=50,"41-50",IF(PatientData[[#This Row],[Age]]&lt;=60,"51-60",IF(PatientData[[#This Row],[Age]]&lt;=70,"61-70",IF(PatientData[[#This Row],[Age]]&lt;=80,"71-80","80+"))))))</f>
        <v>41-50</v>
      </c>
    </row>
    <row r="6069" spans="1:13" x14ac:dyDescent="0.25">
      <c r="A6069" t="s">
        <v>6093</v>
      </c>
      <c r="B6069">
        <v>61</v>
      </c>
      <c r="C6069" t="s">
        <v>25</v>
      </c>
      <c r="D6069">
        <v>118</v>
      </c>
      <c r="E6069">
        <v>203.439676195229</v>
      </c>
      <c r="F6069">
        <v>30.735064037333601</v>
      </c>
      <c r="G6069" t="s">
        <v>18</v>
      </c>
      <c r="H6069" t="s">
        <v>19</v>
      </c>
      <c r="I6069" t="s">
        <v>15</v>
      </c>
      <c r="J6069">
        <v>2</v>
      </c>
      <c r="K6069" t="s">
        <v>10051</v>
      </c>
      <c r="L6069" t="s">
        <v>16</v>
      </c>
      <c r="M6069" t="str">
        <f>IF(PatientData[[#This Row],[Age]]&lt;=30,"18-30",IF(PatientData[[#This Row],[Age]]&lt;=40,"31-40",IF(PatientData[[#This Row],[Age]]&lt;=50,"41-50",IF(PatientData[[#This Row],[Age]]&lt;=60,"51-60",IF(PatientData[[#This Row],[Age]]&lt;=70,"61-70",IF(PatientData[[#This Row],[Age]]&lt;=80,"71-80","80+"))))))</f>
        <v>61-70</v>
      </c>
    </row>
    <row r="6070" spans="1:13" x14ac:dyDescent="0.25">
      <c r="A6070" t="s">
        <v>6094</v>
      </c>
      <c r="B6070">
        <v>68</v>
      </c>
      <c r="C6070" t="s">
        <v>25</v>
      </c>
      <c r="D6070">
        <v>173</v>
      </c>
      <c r="E6070">
        <v>149.80921481515199</v>
      </c>
      <c r="F6070">
        <v>23.981245003825698</v>
      </c>
      <c r="G6070" t="s">
        <v>36</v>
      </c>
      <c r="H6070" t="s">
        <v>19</v>
      </c>
      <c r="I6070" t="s">
        <v>15</v>
      </c>
      <c r="J6070" t="s">
        <v>10051</v>
      </c>
      <c r="K6070">
        <v>9595.93</v>
      </c>
      <c r="L6070" t="s">
        <v>16</v>
      </c>
      <c r="M6070" t="str">
        <f>IF(PatientData[[#This Row],[Age]]&lt;=30,"18-30",IF(PatientData[[#This Row],[Age]]&lt;=40,"31-40",IF(PatientData[[#This Row],[Age]]&lt;=50,"41-50",IF(PatientData[[#This Row],[Age]]&lt;=60,"51-60",IF(PatientData[[#This Row],[Age]]&lt;=70,"61-70",IF(PatientData[[#This Row],[Age]]&lt;=80,"71-80","80+"))))))</f>
        <v>61-70</v>
      </c>
    </row>
    <row r="6071" spans="1:13" x14ac:dyDescent="0.25">
      <c r="A6071" t="s">
        <v>6095</v>
      </c>
      <c r="B6071">
        <v>58</v>
      </c>
      <c r="C6071" t="s">
        <v>13</v>
      </c>
      <c r="D6071" t="s">
        <v>10051</v>
      </c>
      <c r="E6071">
        <v>233.562599256753</v>
      </c>
      <c r="F6071">
        <v>24.344548095820102</v>
      </c>
      <c r="G6071" t="s">
        <v>14</v>
      </c>
      <c r="H6071" t="s">
        <v>19</v>
      </c>
      <c r="I6071" t="s">
        <v>15</v>
      </c>
      <c r="J6071">
        <v>4</v>
      </c>
      <c r="K6071">
        <v>11826.44</v>
      </c>
      <c r="L6071" t="s">
        <v>23</v>
      </c>
      <c r="M6071" t="str">
        <f>IF(PatientData[[#This Row],[Age]]&lt;=30,"18-30",IF(PatientData[[#This Row],[Age]]&lt;=40,"31-40",IF(PatientData[[#This Row],[Age]]&lt;=50,"41-50",IF(PatientData[[#This Row],[Age]]&lt;=60,"51-60",IF(PatientData[[#This Row],[Age]]&lt;=70,"61-70",IF(PatientData[[#This Row],[Age]]&lt;=80,"71-80","80+"))))))</f>
        <v>51-60</v>
      </c>
    </row>
    <row r="6072" spans="1:13" x14ac:dyDescent="0.25">
      <c r="A6072" t="s">
        <v>6096</v>
      </c>
      <c r="B6072">
        <v>27</v>
      </c>
      <c r="C6072" t="s">
        <v>13</v>
      </c>
      <c r="D6072">
        <v>122</v>
      </c>
      <c r="E6072">
        <v>238.91073873546301</v>
      </c>
      <c r="F6072" t="s">
        <v>10051</v>
      </c>
      <c r="G6072" t="s">
        <v>18</v>
      </c>
      <c r="H6072" t="s">
        <v>19</v>
      </c>
      <c r="I6072" t="s">
        <v>28</v>
      </c>
      <c r="J6072">
        <v>4</v>
      </c>
      <c r="K6072">
        <v>4196.76</v>
      </c>
      <c r="L6072" t="s">
        <v>23</v>
      </c>
      <c r="M6072" t="str">
        <f>IF(PatientData[[#This Row],[Age]]&lt;=30,"18-30",IF(PatientData[[#This Row],[Age]]&lt;=40,"31-40",IF(PatientData[[#This Row],[Age]]&lt;=50,"41-50",IF(PatientData[[#This Row],[Age]]&lt;=60,"51-60",IF(PatientData[[#This Row],[Age]]&lt;=70,"61-70",IF(PatientData[[#This Row],[Age]]&lt;=80,"71-80","80+"))))))</f>
        <v>18-30</v>
      </c>
    </row>
    <row r="6073" spans="1:13" x14ac:dyDescent="0.25">
      <c r="A6073" t="s">
        <v>6097</v>
      </c>
      <c r="B6073">
        <v>62</v>
      </c>
      <c r="C6073" t="s">
        <v>25</v>
      </c>
      <c r="D6073">
        <v>101</v>
      </c>
      <c r="E6073">
        <v>242.470539595242</v>
      </c>
      <c r="F6073">
        <v>29.4311570917586</v>
      </c>
      <c r="G6073" t="s">
        <v>14</v>
      </c>
      <c r="H6073" t="s">
        <v>22</v>
      </c>
      <c r="I6073" t="s">
        <v>26</v>
      </c>
      <c r="J6073">
        <v>1</v>
      </c>
      <c r="K6073">
        <v>19743.61</v>
      </c>
      <c r="L6073" t="s">
        <v>16</v>
      </c>
      <c r="M6073" t="str">
        <f>IF(PatientData[[#This Row],[Age]]&lt;=30,"18-30",IF(PatientData[[#This Row],[Age]]&lt;=40,"31-40",IF(PatientData[[#This Row],[Age]]&lt;=50,"41-50",IF(PatientData[[#This Row],[Age]]&lt;=60,"51-60",IF(PatientData[[#This Row],[Age]]&lt;=70,"61-70",IF(PatientData[[#This Row],[Age]]&lt;=80,"71-80","80+"))))))</f>
        <v>61-70</v>
      </c>
    </row>
    <row r="6074" spans="1:13" x14ac:dyDescent="0.25">
      <c r="A6074" t="s">
        <v>6098</v>
      </c>
      <c r="B6074">
        <v>45</v>
      </c>
      <c r="C6074" t="s">
        <v>25</v>
      </c>
      <c r="D6074" t="s">
        <v>10051</v>
      </c>
      <c r="E6074">
        <v>286.65850093941702</v>
      </c>
      <c r="F6074">
        <v>28.994433284037399</v>
      </c>
      <c r="G6074" t="s">
        <v>14</v>
      </c>
      <c r="H6074" t="s">
        <v>19</v>
      </c>
      <c r="I6074" t="s">
        <v>28</v>
      </c>
      <c r="J6074">
        <v>2</v>
      </c>
      <c r="K6074">
        <v>4766.26</v>
      </c>
      <c r="L6074" t="s">
        <v>16</v>
      </c>
      <c r="M6074" t="str">
        <f>IF(PatientData[[#This Row],[Age]]&lt;=30,"18-30",IF(PatientData[[#This Row],[Age]]&lt;=40,"31-40",IF(PatientData[[#This Row],[Age]]&lt;=50,"41-50",IF(PatientData[[#This Row],[Age]]&lt;=60,"51-60",IF(PatientData[[#This Row],[Age]]&lt;=70,"61-70",IF(PatientData[[#This Row],[Age]]&lt;=80,"71-80","80+"))))))</f>
        <v>41-50</v>
      </c>
    </row>
    <row r="6075" spans="1:13" x14ac:dyDescent="0.25">
      <c r="A6075" t="s">
        <v>6099</v>
      </c>
      <c r="B6075">
        <v>52</v>
      </c>
      <c r="C6075" t="s">
        <v>25</v>
      </c>
      <c r="D6075">
        <v>103</v>
      </c>
      <c r="E6075">
        <v>195.795803056023</v>
      </c>
      <c r="F6075">
        <v>27.207234600697898</v>
      </c>
      <c r="G6075" t="s">
        <v>36</v>
      </c>
      <c r="H6075" t="s">
        <v>19</v>
      </c>
      <c r="I6075" t="s">
        <v>15</v>
      </c>
      <c r="J6075">
        <v>2</v>
      </c>
      <c r="K6075">
        <v>13819.75</v>
      </c>
      <c r="L6075" t="s">
        <v>16</v>
      </c>
      <c r="M6075" t="str">
        <f>IF(PatientData[[#This Row],[Age]]&lt;=30,"18-30",IF(PatientData[[#This Row],[Age]]&lt;=40,"31-40",IF(PatientData[[#This Row],[Age]]&lt;=50,"41-50",IF(PatientData[[#This Row],[Age]]&lt;=60,"51-60",IF(PatientData[[#This Row],[Age]]&lt;=70,"61-70",IF(PatientData[[#This Row],[Age]]&lt;=80,"71-80","80+"))))))</f>
        <v>51-60</v>
      </c>
    </row>
    <row r="6076" spans="1:13" x14ac:dyDescent="0.25">
      <c r="A6076" t="s">
        <v>6100</v>
      </c>
      <c r="B6076">
        <v>76</v>
      </c>
      <c r="C6076" t="s">
        <v>25</v>
      </c>
      <c r="D6076" t="s">
        <v>10051</v>
      </c>
      <c r="E6076">
        <v>197.81861590681399</v>
      </c>
      <c r="F6076">
        <v>35.155968784750598</v>
      </c>
      <c r="G6076" t="s">
        <v>14</v>
      </c>
      <c r="H6076" t="s">
        <v>19</v>
      </c>
      <c r="I6076" t="s">
        <v>28</v>
      </c>
      <c r="J6076">
        <v>2</v>
      </c>
      <c r="K6076" t="s">
        <v>10051</v>
      </c>
      <c r="L6076" t="s">
        <v>10051</v>
      </c>
      <c r="M6076" t="str">
        <f>IF(PatientData[[#This Row],[Age]]&lt;=30,"18-30",IF(PatientData[[#This Row],[Age]]&lt;=40,"31-40",IF(PatientData[[#This Row],[Age]]&lt;=50,"41-50",IF(PatientData[[#This Row],[Age]]&lt;=60,"51-60",IF(PatientData[[#This Row],[Age]]&lt;=70,"61-70",IF(PatientData[[#This Row],[Age]]&lt;=80,"71-80","80+"))))))</f>
        <v>71-80</v>
      </c>
    </row>
    <row r="6077" spans="1:13" x14ac:dyDescent="0.25">
      <c r="A6077" t="s">
        <v>6101</v>
      </c>
      <c r="B6077">
        <v>23</v>
      </c>
      <c r="C6077" t="s">
        <v>13</v>
      </c>
      <c r="D6077">
        <v>126</v>
      </c>
      <c r="E6077">
        <v>232.31260054225299</v>
      </c>
      <c r="F6077">
        <v>29.835955683093999</v>
      </c>
      <c r="G6077" t="s">
        <v>14</v>
      </c>
      <c r="H6077" t="s">
        <v>19</v>
      </c>
      <c r="I6077" t="s">
        <v>28</v>
      </c>
      <c r="J6077">
        <v>0</v>
      </c>
      <c r="K6077">
        <v>1701.79</v>
      </c>
      <c r="L6077" t="s">
        <v>16</v>
      </c>
      <c r="M6077" t="str">
        <f>IF(PatientData[[#This Row],[Age]]&lt;=30,"18-30",IF(PatientData[[#This Row],[Age]]&lt;=40,"31-40",IF(PatientData[[#This Row],[Age]]&lt;=50,"41-50",IF(PatientData[[#This Row],[Age]]&lt;=60,"51-60",IF(PatientData[[#This Row],[Age]]&lt;=70,"61-70",IF(PatientData[[#This Row],[Age]]&lt;=80,"71-80","80+"))))))</f>
        <v>18-30</v>
      </c>
    </row>
    <row r="6078" spans="1:13" x14ac:dyDescent="0.25">
      <c r="A6078" t="s">
        <v>6102</v>
      </c>
      <c r="B6078">
        <v>69</v>
      </c>
      <c r="C6078" t="s">
        <v>13</v>
      </c>
      <c r="D6078">
        <v>136</v>
      </c>
      <c r="E6078">
        <v>253.164651370272</v>
      </c>
      <c r="F6078">
        <v>27.983326630450499</v>
      </c>
      <c r="G6078" t="s">
        <v>14</v>
      </c>
      <c r="H6078" t="s">
        <v>19</v>
      </c>
      <c r="I6078" t="s">
        <v>15</v>
      </c>
      <c r="J6078">
        <v>3</v>
      </c>
      <c r="K6078">
        <v>7173.29</v>
      </c>
      <c r="L6078" t="s">
        <v>16</v>
      </c>
      <c r="M6078" t="str">
        <f>IF(PatientData[[#This Row],[Age]]&lt;=30,"18-30",IF(PatientData[[#This Row],[Age]]&lt;=40,"31-40",IF(PatientData[[#This Row],[Age]]&lt;=50,"41-50",IF(PatientData[[#This Row],[Age]]&lt;=60,"51-60",IF(PatientData[[#This Row],[Age]]&lt;=70,"61-70",IF(PatientData[[#This Row],[Age]]&lt;=80,"71-80","80+"))))))</f>
        <v>61-70</v>
      </c>
    </row>
    <row r="6079" spans="1:13" x14ac:dyDescent="0.25">
      <c r="A6079" t="s">
        <v>6103</v>
      </c>
      <c r="B6079">
        <v>71</v>
      </c>
      <c r="C6079" t="s">
        <v>25</v>
      </c>
      <c r="D6079">
        <v>130</v>
      </c>
      <c r="E6079">
        <v>182.52427886153299</v>
      </c>
      <c r="F6079">
        <v>29.279074062591199</v>
      </c>
      <c r="G6079" t="s">
        <v>36</v>
      </c>
      <c r="H6079" t="s">
        <v>19</v>
      </c>
      <c r="I6079" t="s">
        <v>15</v>
      </c>
      <c r="J6079">
        <v>6</v>
      </c>
      <c r="K6079">
        <v>13868.68</v>
      </c>
      <c r="L6079" t="s">
        <v>16</v>
      </c>
      <c r="M6079" t="str">
        <f>IF(PatientData[[#This Row],[Age]]&lt;=30,"18-30",IF(PatientData[[#This Row],[Age]]&lt;=40,"31-40",IF(PatientData[[#This Row],[Age]]&lt;=50,"41-50",IF(PatientData[[#This Row],[Age]]&lt;=60,"51-60",IF(PatientData[[#This Row],[Age]]&lt;=70,"61-70",IF(PatientData[[#This Row],[Age]]&lt;=80,"71-80","80+"))))))</f>
        <v>71-80</v>
      </c>
    </row>
    <row r="6080" spans="1:13" x14ac:dyDescent="0.25">
      <c r="A6080" t="s">
        <v>6104</v>
      </c>
      <c r="B6080">
        <v>72</v>
      </c>
      <c r="C6080" t="s">
        <v>25</v>
      </c>
      <c r="D6080">
        <v>149</v>
      </c>
      <c r="E6080">
        <v>250.99562524607001</v>
      </c>
      <c r="F6080" t="s">
        <v>10051</v>
      </c>
      <c r="G6080" t="s">
        <v>18</v>
      </c>
      <c r="H6080" t="s">
        <v>19</v>
      </c>
      <c r="I6080" t="s">
        <v>15</v>
      </c>
      <c r="J6080">
        <v>3</v>
      </c>
      <c r="K6080">
        <v>9278.11</v>
      </c>
      <c r="L6080" t="s">
        <v>16</v>
      </c>
      <c r="M6080" t="str">
        <f>IF(PatientData[[#This Row],[Age]]&lt;=30,"18-30",IF(PatientData[[#This Row],[Age]]&lt;=40,"31-40",IF(PatientData[[#This Row],[Age]]&lt;=50,"41-50",IF(PatientData[[#This Row],[Age]]&lt;=60,"51-60",IF(PatientData[[#This Row],[Age]]&lt;=70,"61-70",IF(PatientData[[#This Row],[Age]]&lt;=80,"71-80","80+"))))))</f>
        <v>71-80</v>
      </c>
    </row>
    <row r="6081" spans="1:13" x14ac:dyDescent="0.25">
      <c r="A6081" t="s">
        <v>6105</v>
      </c>
      <c r="B6081">
        <v>59</v>
      </c>
      <c r="C6081" t="s">
        <v>13</v>
      </c>
      <c r="D6081">
        <v>146</v>
      </c>
      <c r="E6081">
        <v>175.42407228353301</v>
      </c>
      <c r="F6081">
        <v>32.168999470208703</v>
      </c>
      <c r="G6081" t="s">
        <v>18</v>
      </c>
      <c r="H6081" t="s">
        <v>19</v>
      </c>
      <c r="I6081" t="s">
        <v>15</v>
      </c>
      <c r="J6081">
        <v>5</v>
      </c>
      <c r="K6081">
        <v>6835.87</v>
      </c>
      <c r="L6081" t="s">
        <v>16</v>
      </c>
      <c r="M6081" t="str">
        <f>IF(PatientData[[#This Row],[Age]]&lt;=30,"18-30",IF(PatientData[[#This Row],[Age]]&lt;=40,"31-40",IF(PatientData[[#This Row],[Age]]&lt;=50,"41-50",IF(PatientData[[#This Row],[Age]]&lt;=60,"51-60",IF(PatientData[[#This Row],[Age]]&lt;=70,"61-70",IF(PatientData[[#This Row],[Age]]&lt;=80,"71-80","80+"))))))</f>
        <v>51-60</v>
      </c>
    </row>
    <row r="6082" spans="1:13" x14ac:dyDescent="0.25">
      <c r="A6082" t="s">
        <v>6106</v>
      </c>
      <c r="B6082">
        <v>45</v>
      </c>
      <c r="C6082" t="s">
        <v>25</v>
      </c>
      <c r="D6082">
        <v>130</v>
      </c>
      <c r="E6082" t="s">
        <v>10051</v>
      </c>
      <c r="F6082">
        <v>25.359502649961801</v>
      </c>
      <c r="G6082" t="s">
        <v>18</v>
      </c>
      <c r="H6082" t="s">
        <v>19</v>
      </c>
      <c r="I6082" t="s">
        <v>28</v>
      </c>
      <c r="J6082">
        <v>6</v>
      </c>
      <c r="K6082">
        <v>6882</v>
      </c>
      <c r="L6082" t="s">
        <v>23</v>
      </c>
      <c r="M6082" t="str">
        <f>IF(PatientData[[#This Row],[Age]]&lt;=30,"18-30",IF(PatientData[[#This Row],[Age]]&lt;=40,"31-40",IF(PatientData[[#This Row],[Age]]&lt;=50,"41-50",IF(PatientData[[#This Row],[Age]]&lt;=60,"51-60",IF(PatientData[[#This Row],[Age]]&lt;=70,"61-70",IF(PatientData[[#This Row],[Age]]&lt;=80,"71-80","80+"))))))</f>
        <v>41-50</v>
      </c>
    </row>
    <row r="6083" spans="1:13" x14ac:dyDescent="0.25">
      <c r="A6083" t="s">
        <v>6107</v>
      </c>
      <c r="B6083">
        <v>50</v>
      </c>
      <c r="C6083" t="s">
        <v>13</v>
      </c>
      <c r="D6083">
        <v>143</v>
      </c>
      <c r="E6083">
        <v>232.37621299358599</v>
      </c>
      <c r="F6083">
        <v>31.751003526125402</v>
      </c>
      <c r="G6083" t="s">
        <v>14</v>
      </c>
      <c r="H6083" t="s">
        <v>19</v>
      </c>
      <c r="I6083" t="s">
        <v>28</v>
      </c>
      <c r="J6083">
        <v>3</v>
      </c>
      <c r="K6083">
        <v>4333.1499999999996</v>
      </c>
      <c r="L6083" t="s">
        <v>16</v>
      </c>
      <c r="M6083" t="str">
        <f>IF(PatientData[[#This Row],[Age]]&lt;=30,"18-30",IF(PatientData[[#This Row],[Age]]&lt;=40,"31-40",IF(PatientData[[#This Row],[Age]]&lt;=50,"41-50",IF(PatientData[[#This Row],[Age]]&lt;=60,"51-60",IF(PatientData[[#This Row],[Age]]&lt;=70,"61-70",IF(PatientData[[#This Row],[Age]]&lt;=80,"71-80","80+"))))))</f>
        <v>41-50</v>
      </c>
    </row>
    <row r="6084" spans="1:13" x14ac:dyDescent="0.25">
      <c r="A6084" t="s">
        <v>6108</v>
      </c>
      <c r="B6084">
        <v>44</v>
      </c>
      <c r="C6084" t="s">
        <v>25</v>
      </c>
      <c r="D6084">
        <v>103</v>
      </c>
      <c r="E6084">
        <v>234.59071411446001</v>
      </c>
      <c r="F6084">
        <v>27.466772833700102</v>
      </c>
      <c r="G6084" t="s">
        <v>14</v>
      </c>
      <c r="H6084" t="s">
        <v>19</v>
      </c>
      <c r="I6084" t="s">
        <v>28</v>
      </c>
      <c r="J6084">
        <v>2</v>
      </c>
      <c r="K6084">
        <v>3478.25</v>
      </c>
      <c r="L6084" t="s">
        <v>16</v>
      </c>
      <c r="M6084" t="str">
        <f>IF(PatientData[[#This Row],[Age]]&lt;=30,"18-30",IF(PatientData[[#This Row],[Age]]&lt;=40,"31-40",IF(PatientData[[#This Row],[Age]]&lt;=50,"41-50",IF(PatientData[[#This Row],[Age]]&lt;=60,"51-60",IF(PatientData[[#This Row],[Age]]&lt;=70,"61-70",IF(PatientData[[#This Row],[Age]]&lt;=80,"71-80","80+"))))))</f>
        <v>41-50</v>
      </c>
    </row>
    <row r="6085" spans="1:13" x14ac:dyDescent="0.25">
      <c r="A6085" t="s">
        <v>6109</v>
      </c>
      <c r="B6085">
        <v>70</v>
      </c>
      <c r="C6085" t="s">
        <v>13</v>
      </c>
      <c r="D6085">
        <v>115</v>
      </c>
      <c r="E6085">
        <v>270.70601763224698</v>
      </c>
      <c r="F6085">
        <v>25.854091495275501</v>
      </c>
      <c r="G6085" t="s">
        <v>18</v>
      </c>
      <c r="H6085" t="s">
        <v>19</v>
      </c>
      <c r="I6085" t="s">
        <v>26</v>
      </c>
      <c r="J6085">
        <v>3</v>
      </c>
      <c r="K6085">
        <v>13489.23</v>
      </c>
      <c r="L6085" t="s">
        <v>16</v>
      </c>
      <c r="M6085" t="str">
        <f>IF(PatientData[[#This Row],[Age]]&lt;=30,"18-30",IF(PatientData[[#This Row],[Age]]&lt;=40,"31-40",IF(PatientData[[#This Row],[Age]]&lt;=50,"41-50",IF(PatientData[[#This Row],[Age]]&lt;=60,"51-60",IF(PatientData[[#This Row],[Age]]&lt;=70,"61-70",IF(PatientData[[#This Row],[Age]]&lt;=80,"71-80","80+"))))))</f>
        <v>61-70</v>
      </c>
    </row>
    <row r="6086" spans="1:13" x14ac:dyDescent="0.25">
      <c r="A6086" t="s">
        <v>6110</v>
      </c>
      <c r="B6086">
        <v>52</v>
      </c>
      <c r="C6086" t="s">
        <v>13</v>
      </c>
      <c r="D6086">
        <v>122</v>
      </c>
      <c r="E6086">
        <v>226.158490650625</v>
      </c>
      <c r="F6086">
        <v>30.9574905637798</v>
      </c>
      <c r="G6086" t="s">
        <v>14</v>
      </c>
      <c r="H6086" t="s">
        <v>22</v>
      </c>
      <c r="I6086" t="s">
        <v>15</v>
      </c>
      <c r="J6086">
        <v>4</v>
      </c>
      <c r="K6086">
        <v>12235.19</v>
      </c>
      <c r="L6086" t="s">
        <v>16</v>
      </c>
      <c r="M6086" t="str">
        <f>IF(PatientData[[#This Row],[Age]]&lt;=30,"18-30",IF(PatientData[[#This Row],[Age]]&lt;=40,"31-40",IF(PatientData[[#This Row],[Age]]&lt;=50,"41-50",IF(PatientData[[#This Row],[Age]]&lt;=60,"51-60",IF(PatientData[[#This Row],[Age]]&lt;=70,"61-70",IF(PatientData[[#This Row],[Age]]&lt;=80,"71-80","80+"))))))</f>
        <v>51-60</v>
      </c>
    </row>
    <row r="6087" spans="1:13" x14ac:dyDescent="0.25">
      <c r="A6087" t="s">
        <v>6111</v>
      </c>
      <c r="B6087">
        <v>26</v>
      </c>
      <c r="C6087" t="s">
        <v>25</v>
      </c>
      <c r="D6087">
        <v>153</v>
      </c>
      <c r="E6087">
        <v>214.07355437272801</v>
      </c>
      <c r="F6087">
        <v>29.614159312833301</v>
      </c>
      <c r="G6087" t="s">
        <v>14</v>
      </c>
      <c r="H6087" t="s">
        <v>19</v>
      </c>
      <c r="I6087" t="s">
        <v>28</v>
      </c>
      <c r="J6087">
        <v>4</v>
      </c>
      <c r="K6087">
        <v>6374.23</v>
      </c>
      <c r="L6087" t="s">
        <v>16</v>
      </c>
      <c r="M6087" t="str">
        <f>IF(PatientData[[#This Row],[Age]]&lt;=30,"18-30",IF(PatientData[[#This Row],[Age]]&lt;=40,"31-40",IF(PatientData[[#This Row],[Age]]&lt;=50,"41-50",IF(PatientData[[#This Row],[Age]]&lt;=60,"51-60",IF(PatientData[[#This Row],[Age]]&lt;=70,"61-70",IF(PatientData[[#This Row],[Age]]&lt;=80,"71-80","80+"))))))</f>
        <v>18-30</v>
      </c>
    </row>
    <row r="6088" spans="1:13" x14ac:dyDescent="0.25">
      <c r="A6088" t="s">
        <v>6112</v>
      </c>
      <c r="B6088">
        <v>52</v>
      </c>
      <c r="C6088" t="s">
        <v>25</v>
      </c>
      <c r="D6088">
        <v>114</v>
      </c>
      <c r="E6088">
        <v>120</v>
      </c>
      <c r="F6088">
        <v>30.016360304353</v>
      </c>
      <c r="G6088" t="s">
        <v>14</v>
      </c>
      <c r="H6088" t="s">
        <v>19</v>
      </c>
      <c r="I6088" t="s">
        <v>28</v>
      </c>
      <c r="J6088">
        <v>2</v>
      </c>
      <c r="K6088">
        <v>2464.48</v>
      </c>
      <c r="L6088" t="s">
        <v>10051</v>
      </c>
      <c r="M6088" t="str">
        <f>IF(PatientData[[#This Row],[Age]]&lt;=30,"18-30",IF(PatientData[[#This Row],[Age]]&lt;=40,"31-40",IF(PatientData[[#This Row],[Age]]&lt;=50,"41-50",IF(PatientData[[#This Row],[Age]]&lt;=60,"51-60",IF(PatientData[[#This Row],[Age]]&lt;=70,"61-70",IF(PatientData[[#This Row],[Age]]&lt;=80,"71-80","80+"))))))</f>
        <v>51-60</v>
      </c>
    </row>
    <row r="6089" spans="1:13" x14ac:dyDescent="0.25">
      <c r="A6089" t="s">
        <v>6113</v>
      </c>
      <c r="B6089">
        <v>44</v>
      </c>
      <c r="C6089" t="s">
        <v>13</v>
      </c>
      <c r="D6089" t="s">
        <v>10051</v>
      </c>
      <c r="E6089">
        <v>248.52692968502399</v>
      </c>
      <c r="F6089">
        <v>29.097896488492498</v>
      </c>
      <c r="G6089" t="s">
        <v>14</v>
      </c>
      <c r="H6089" t="s">
        <v>19</v>
      </c>
      <c r="I6089" t="s">
        <v>15</v>
      </c>
      <c r="J6089">
        <v>2</v>
      </c>
      <c r="K6089">
        <v>12466.04</v>
      </c>
      <c r="L6089" t="s">
        <v>16</v>
      </c>
      <c r="M6089" t="str">
        <f>IF(PatientData[[#This Row],[Age]]&lt;=30,"18-30",IF(PatientData[[#This Row],[Age]]&lt;=40,"31-40",IF(PatientData[[#This Row],[Age]]&lt;=50,"41-50",IF(PatientData[[#This Row],[Age]]&lt;=60,"51-60",IF(PatientData[[#This Row],[Age]]&lt;=70,"61-70",IF(PatientData[[#This Row],[Age]]&lt;=80,"71-80","80+"))))))</f>
        <v>41-50</v>
      </c>
    </row>
    <row r="6090" spans="1:13" x14ac:dyDescent="0.25">
      <c r="A6090" t="s">
        <v>6114</v>
      </c>
      <c r="B6090">
        <v>54</v>
      </c>
      <c r="C6090" t="s">
        <v>25</v>
      </c>
      <c r="D6090">
        <v>132</v>
      </c>
      <c r="E6090">
        <v>202.09975090548599</v>
      </c>
      <c r="F6090">
        <v>34.116930463243101</v>
      </c>
      <c r="G6090" t="s">
        <v>36</v>
      </c>
      <c r="H6090" t="s">
        <v>19</v>
      </c>
      <c r="I6090" t="s">
        <v>15</v>
      </c>
      <c r="J6090">
        <v>5</v>
      </c>
      <c r="K6090">
        <v>12109.53</v>
      </c>
      <c r="L6090" t="s">
        <v>20</v>
      </c>
      <c r="M6090" t="str">
        <f>IF(PatientData[[#This Row],[Age]]&lt;=30,"18-30",IF(PatientData[[#This Row],[Age]]&lt;=40,"31-40",IF(PatientData[[#This Row],[Age]]&lt;=50,"41-50",IF(PatientData[[#This Row],[Age]]&lt;=60,"51-60",IF(PatientData[[#This Row],[Age]]&lt;=70,"61-70",IF(PatientData[[#This Row],[Age]]&lt;=80,"71-80","80+"))))))</f>
        <v>51-60</v>
      </c>
    </row>
    <row r="6091" spans="1:13" x14ac:dyDescent="0.25">
      <c r="A6091" t="s">
        <v>6115</v>
      </c>
      <c r="B6091">
        <v>47</v>
      </c>
      <c r="C6091" t="s">
        <v>25</v>
      </c>
      <c r="D6091">
        <v>114</v>
      </c>
      <c r="E6091" t="s">
        <v>10051</v>
      </c>
      <c r="F6091">
        <v>19.863780240378698</v>
      </c>
      <c r="G6091" t="s">
        <v>10051</v>
      </c>
      <c r="H6091" t="s">
        <v>19</v>
      </c>
      <c r="I6091" t="s">
        <v>15</v>
      </c>
      <c r="J6091">
        <v>11</v>
      </c>
      <c r="K6091">
        <v>11283.99</v>
      </c>
      <c r="L6091" t="s">
        <v>16</v>
      </c>
      <c r="M6091" t="str">
        <f>IF(PatientData[[#This Row],[Age]]&lt;=30,"18-30",IF(PatientData[[#This Row],[Age]]&lt;=40,"31-40",IF(PatientData[[#This Row],[Age]]&lt;=50,"41-50",IF(PatientData[[#This Row],[Age]]&lt;=60,"51-60",IF(PatientData[[#This Row],[Age]]&lt;=70,"61-70",IF(PatientData[[#This Row],[Age]]&lt;=80,"71-80","80+"))))))</f>
        <v>41-50</v>
      </c>
    </row>
    <row r="6092" spans="1:13" x14ac:dyDescent="0.25">
      <c r="A6092" t="s">
        <v>6116</v>
      </c>
      <c r="B6092">
        <v>33</v>
      </c>
      <c r="C6092" t="s">
        <v>25</v>
      </c>
      <c r="D6092">
        <v>136</v>
      </c>
      <c r="E6092">
        <v>225.46163806362799</v>
      </c>
      <c r="F6092">
        <v>27.569824666566799</v>
      </c>
      <c r="G6092" t="s">
        <v>18</v>
      </c>
      <c r="H6092" t="s">
        <v>19</v>
      </c>
      <c r="I6092" t="s">
        <v>28</v>
      </c>
      <c r="J6092">
        <v>4</v>
      </c>
      <c r="K6092">
        <v>5628.2</v>
      </c>
      <c r="L6092" t="s">
        <v>16</v>
      </c>
      <c r="M6092" t="str">
        <f>IF(PatientData[[#This Row],[Age]]&lt;=30,"18-30",IF(PatientData[[#This Row],[Age]]&lt;=40,"31-40",IF(PatientData[[#This Row],[Age]]&lt;=50,"41-50",IF(PatientData[[#This Row],[Age]]&lt;=60,"51-60",IF(PatientData[[#This Row],[Age]]&lt;=70,"61-70",IF(PatientData[[#This Row],[Age]]&lt;=80,"71-80","80+"))))))</f>
        <v>31-40</v>
      </c>
    </row>
    <row r="6093" spans="1:13" x14ac:dyDescent="0.25">
      <c r="A6093" t="s">
        <v>6117</v>
      </c>
      <c r="B6093">
        <v>38</v>
      </c>
      <c r="C6093" t="s">
        <v>13</v>
      </c>
      <c r="D6093">
        <v>144</v>
      </c>
      <c r="E6093">
        <v>198.600093064558</v>
      </c>
      <c r="F6093">
        <v>34.544368980647597</v>
      </c>
      <c r="G6093" t="s">
        <v>14</v>
      </c>
      <c r="H6093" t="s">
        <v>19</v>
      </c>
      <c r="I6093" t="s">
        <v>28</v>
      </c>
      <c r="J6093">
        <v>3</v>
      </c>
      <c r="K6093">
        <v>3902.29</v>
      </c>
      <c r="L6093" t="s">
        <v>16</v>
      </c>
      <c r="M6093" t="str">
        <f>IF(PatientData[[#This Row],[Age]]&lt;=30,"18-30",IF(PatientData[[#This Row],[Age]]&lt;=40,"31-40",IF(PatientData[[#This Row],[Age]]&lt;=50,"41-50",IF(PatientData[[#This Row],[Age]]&lt;=60,"51-60",IF(PatientData[[#This Row],[Age]]&lt;=70,"61-70",IF(PatientData[[#This Row],[Age]]&lt;=80,"71-80","80+"))))))</f>
        <v>31-40</v>
      </c>
    </row>
    <row r="6094" spans="1:13" x14ac:dyDescent="0.25">
      <c r="A6094" t="s">
        <v>6118</v>
      </c>
      <c r="B6094">
        <v>83</v>
      </c>
      <c r="C6094" t="s">
        <v>25</v>
      </c>
      <c r="D6094">
        <v>109</v>
      </c>
      <c r="E6094">
        <v>236.47860178172499</v>
      </c>
      <c r="F6094">
        <v>30.942411180713801</v>
      </c>
      <c r="G6094" t="s">
        <v>36</v>
      </c>
      <c r="H6094" t="s">
        <v>19</v>
      </c>
      <c r="I6094" t="s">
        <v>26</v>
      </c>
      <c r="J6094">
        <v>3</v>
      </c>
      <c r="K6094">
        <v>22154.98</v>
      </c>
      <c r="L6094" t="s">
        <v>23</v>
      </c>
      <c r="M6094" t="str">
        <f>IF(PatientData[[#This Row],[Age]]&lt;=30,"18-30",IF(PatientData[[#This Row],[Age]]&lt;=40,"31-40",IF(PatientData[[#This Row],[Age]]&lt;=50,"41-50",IF(PatientData[[#This Row],[Age]]&lt;=60,"51-60",IF(PatientData[[#This Row],[Age]]&lt;=70,"61-70",IF(PatientData[[#This Row],[Age]]&lt;=80,"71-80","80+"))))))</f>
        <v>80+</v>
      </c>
    </row>
    <row r="6095" spans="1:13" x14ac:dyDescent="0.25">
      <c r="A6095" t="s">
        <v>6119</v>
      </c>
      <c r="B6095">
        <v>31</v>
      </c>
      <c r="C6095" t="s">
        <v>13</v>
      </c>
      <c r="D6095">
        <v>139</v>
      </c>
      <c r="E6095">
        <v>234.44728668166499</v>
      </c>
      <c r="F6095">
        <v>28.1634294133898</v>
      </c>
      <c r="G6095" t="s">
        <v>14</v>
      </c>
      <c r="H6095" t="s">
        <v>19</v>
      </c>
      <c r="I6095" t="s">
        <v>28</v>
      </c>
      <c r="J6095">
        <v>2</v>
      </c>
      <c r="K6095">
        <v>2456.1799999999998</v>
      </c>
      <c r="L6095" t="s">
        <v>16</v>
      </c>
      <c r="M6095" t="str">
        <f>IF(PatientData[[#This Row],[Age]]&lt;=30,"18-30",IF(PatientData[[#This Row],[Age]]&lt;=40,"31-40",IF(PatientData[[#This Row],[Age]]&lt;=50,"41-50",IF(PatientData[[#This Row],[Age]]&lt;=60,"51-60",IF(PatientData[[#This Row],[Age]]&lt;=70,"61-70",IF(PatientData[[#This Row],[Age]]&lt;=80,"71-80","80+"))))))</f>
        <v>31-40</v>
      </c>
    </row>
    <row r="6096" spans="1:13" x14ac:dyDescent="0.25">
      <c r="A6096" t="s">
        <v>6120</v>
      </c>
      <c r="B6096">
        <v>95</v>
      </c>
      <c r="C6096" t="s">
        <v>13</v>
      </c>
      <c r="D6096">
        <v>125</v>
      </c>
      <c r="E6096">
        <v>217.65751797819701</v>
      </c>
      <c r="F6096">
        <v>24.9803842944929</v>
      </c>
      <c r="G6096" t="s">
        <v>18</v>
      </c>
      <c r="H6096" t="s">
        <v>19</v>
      </c>
      <c r="I6096" t="s">
        <v>26</v>
      </c>
      <c r="J6096">
        <v>2</v>
      </c>
      <c r="K6096">
        <v>12712</v>
      </c>
      <c r="L6096" t="s">
        <v>16</v>
      </c>
      <c r="M6096" t="str">
        <f>IF(PatientData[[#This Row],[Age]]&lt;=30,"18-30",IF(PatientData[[#This Row],[Age]]&lt;=40,"31-40",IF(PatientData[[#This Row],[Age]]&lt;=50,"41-50",IF(PatientData[[#This Row],[Age]]&lt;=60,"51-60",IF(PatientData[[#This Row],[Age]]&lt;=70,"61-70",IF(PatientData[[#This Row],[Age]]&lt;=80,"71-80","80+"))))))</f>
        <v>80+</v>
      </c>
    </row>
    <row r="6097" spans="1:13" x14ac:dyDescent="0.25">
      <c r="A6097" t="s">
        <v>6121</v>
      </c>
      <c r="B6097">
        <v>31</v>
      </c>
      <c r="C6097" t="s">
        <v>25</v>
      </c>
      <c r="D6097">
        <v>124</v>
      </c>
      <c r="E6097">
        <v>251.93805687437799</v>
      </c>
      <c r="F6097">
        <v>26.380120381851</v>
      </c>
      <c r="G6097" t="s">
        <v>36</v>
      </c>
      <c r="H6097" t="s">
        <v>19</v>
      </c>
      <c r="I6097" t="s">
        <v>15</v>
      </c>
      <c r="J6097">
        <v>6</v>
      </c>
      <c r="K6097">
        <v>12758.7</v>
      </c>
      <c r="L6097" t="s">
        <v>23</v>
      </c>
      <c r="M6097" t="str">
        <f>IF(PatientData[[#This Row],[Age]]&lt;=30,"18-30",IF(PatientData[[#This Row],[Age]]&lt;=40,"31-40",IF(PatientData[[#This Row],[Age]]&lt;=50,"41-50",IF(PatientData[[#This Row],[Age]]&lt;=60,"51-60",IF(PatientData[[#This Row],[Age]]&lt;=70,"61-70",IF(PatientData[[#This Row],[Age]]&lt;=80,"71-80","80+"))))))</f>
        <v>31-40</v>
      </c>
    </row>
    <row r="6098" spans="1:13" x14ac:dyDescent="0.25">
      <c r="A6098" t="s">
        <v>6122</v>
      </c>
      <c r="B6098">
        <v>30</v>
      </c>
      <c r="C6098" t="s">
        <v>13</v>
      </c>
      <c r="D6098">
        <v>140</v>
      </c>
      <c r="E6098">
        <v>151.12637836137199</v>
      </c>
      <c r="F6098">
        <v>22.714761421143699</v>
      </c>
      <c r="G6098" t="s">
        <v>14</v>
      </c>
      <c r="H6098" t="s">
        <v>19</v>
      </c>
      <c r="I6098" t="s">
        <v>28</v>
      </c>
      <c r="J6098">
        <v>2</v>
      </c>
      <c r="K6098">
        <v>5505.84</v>
      </c>
      <c r="L6098" t="s">
        <v>23</v>
      </c>
      <c r="M6098" t="str">
        <f>IF(PatientData[[#This Row],[Age]]&lt;=30,"18-30",IF(PatientData[[#This Row],[Age]]&lt;=40,"31-40",IF(PatientData[[#This Row],[Age]]&lt;=50,"41-50",IF(PatientData[[#This Row],[Age]]&lt;=60,"51-60",IF(PatientData[[#This Row],[Age]]&lt;=70,"61-70",IF(PatientData[[#This Row],[Age]]&lt;=80,"71-80","80+"))))))</f>
        <v>18-30</v>
      </c>
    </row>
    <row r="6099" spans="1:13" x14ac:dyDescent="0.25">
      <c r="A6099" t="s">
        <v>6123</v>
      </c>
      <c r="B6099">
        <v>75</v>
      </c>
      <c r="C6099" t="s">
        <v>13</v>
      </c>
      <c r="D6099">
        <v>124</v>
      </c>
      <c r="E6099">
        <v>268.828860897764</v>
      </c>
      <c r="F6099">
        <v>15.827301936805201</v>
      </c>
      <c r="G6099" t="s">
        <v>18</v>
      </c>
      <c r="H6099" t="s">
        <v>22</v>
      </c>
      <c r="I6099" t="s">
        <v>15</v>
      </c>
      <c r="J6099">
        <v>3</v>
      </c>
      <c r="K6099">
        <v>5838.57</v>
      </c>
      <c r="L6099" t="s">
        <v>16</v>
      </c>
      <c r="M6099" t="str">
        <f>IF(PatientData[[#This Row],[Age]]&lt;=30,"18-30",IF(PatientData[[#This Row],[Age]]&lt;=40,"31-40",IF(PatientData[[#This Row],[Age]]&lt;=50,"41-50",IF(PatientData[[#This Row],[Age]]&lt;=60,"51-60",IF(PatientData[[#This Row],[Age]]&lt;=70,"61-70",IF(PatientData[[#This Row],[Age]]&lt;=80,"71-80","80+"))))))</f>
        <v>71-80</v>
      </c>
    </row>
    <row r="6100" spans="1:13" x14ac:dyDescent="0.25">
      <c r="A6100" t="s">
        <v>6124</v>
      </c>
      <c r="B6100">
        <v>29</v>
      </c>
      <c r="C6100" t="s">
        <v>25</v>
      </c>
      <c r="D6100">
        <v>113</v>
      </c>
      <c r="E6100">
        <v>239.97131763384101</v>
      </c>
      <c r="F6100">
        <v>27.880080971718801</v>
      </c>
      <c r="G6100" t="s">
        <v>36</v>
      </c>
      <c r="H6100" t="s">
        <v>22</v>
      </c>
      <c r="I6100" t="s">
        <v>26</v>
      </c>
      <c r="J6100">
        <v>3</v>
      </c>
      <c r="K6100">
        <v>14736.04</v>
      </c>
      <c r="L6100" t="s">
        <v>16</v>
      </c>
      <c r="M6100" t="str">
        <f>IF(PatientData[[#This Row],[Age]]&lt;=30,"18-30",IF(PatientData[[#This Row],[Age]]&lt;=40,"31-40",IF(PatientData[[#This Row],[Age]]&lt;=50,"41-50",IF(PatientData[[#This Row],[Age]]&lt;=60,"51-60",IF(PatientData[[#This Row],[Age]]&lt;=70,"61-70",IF(PatientData[[#This Row],[Age]]&lt;=80,"71-80","80+"))))))</f>
        <v>18-30</v>
      </c>
    </row>
    <row r="6101" spans="1:13" x14ac:dyDescent="0.25">
      <c r="A6101" t="s">
        <v>6125</v>
      </c>
      <c r="B6101">
        <v>60</v>
      </c>
      <c r="C6101" t="s">
        <v>25</v>
      </c>
      <c r="D6101">
        <v>124</v>
      </c>
      <c r="E6101">
        <v>269.07141702234702</v>
      </c>
      <c r="F6101">
        <v>31.306128617331499</v>
      </c>
      <c r="G6101" t="s">
        <v>14</v>
      </c>
      <c r="H6101" t="s">
        <v>19</v>
      </c>
      <c r="I6101" t="s">
        <v>15</v>
      </c>
      <c r="J6101">
        <v>4</v>
      </c>
      <c r="K6101">
        <v>4626.29</v>
      </c>
      <c r="L6101" t="s">
        <v>10051</v>
      </c>
      <c r="M6101" t="str">
        <f>IF(PatientData[[#This Row],[Age]]&lt;=30,"18-30",IF(PatientData[[#This Row],[Age]]&lt;=40,"31-40",IF(PatientData[[#This Row],[Age]]&lt;=50,"41-50",IF(PatientData[[#This Row],[Age]]&lt;=60,"51-60",IF(PatientData[[#This Row],[Age]]&lt;=70,"61-70",IF(PatientData[[#This Row],[Age]]&lt;=80,"71-80","80+"))))))</f>
        <v>51-60</v>
      </c>
    </row>
    <row r="6102" spans="1:13" x14ac:dyDescent="0.25">
      <c r="A6102" t="s">
        <v>6126</v>
      </c>
      <c r="B6102">
        <v>51</v>
      </c>
      <c r="C6102" t="s">
        <v>13</v>
      </c>
      <c r="D6102">
        <v>115</v>
      </c>
      <c r="E6102">
        <v>204.51396145577201</v>
      </c>
      <c r="F6102">
        <v>33.0099247133749</v>
      </c>
      <c r="G6102" t="s">
        <v>18</v>
      </c>
      <c r="H6102" t="s">
        <v>19</v>
      </c>
      <c r="I6102" t="s">
        <v>15</v>
      </c>
      <c r="J6102">
        <v>4</v>
      </c>
      <c r="K6102">
        <v>12501.06</v>
      </c>
      <c r="L6102" t="s">
        <v>20</v>
      </c>
      <c r="M6102" t="str">
        <f>IF(PatientData[[#This Row],[Age]]&lt;=30,"18-30",IF(PatientData[[#This Row],[Age]]&lt;=40,"31-40",IF(PatientData[[#This Row],[Age]]&lt;=50,"41-50",IF(PatientData[[#This Row],[Age]]&lt;=60,"51-60",IF(PatientData[[#This Row],[Age]]&lt;=70,"61-70",IF(PatientData[[#This Row],[Age]]&lt;=80,"71-80","80+"))))))</f>
        <v>51-60</v>
      </c>
    </row>
    <row r="6103" spans="1:13" x14ac:dyDescent="0.25">
      <c r="A6103" t="s">
        <v>6127</v>
      </c>
      <c r="B6103">
        <v>51</v>
      </c>
      <c r="C6103" t="s">
        <v>25</v>
      </c>
      <c r="D6103">
        <v>140</v>
      </c>
      <c r="E6103">
        <v>210.79029314109599</v>
      </c>
      <c r="F6103">
        <v>31.738262668575501</v>
      </c>
      <c r="G6103" t="s">
        <v>18</v>
      </c>
      <c r="H6103" t="s">
        <v>19</v>
      </c>
      <c r="I6103" t="s">
        <v>15</v>
      </c>
      <c r="J6103">
        <v>2</v>
      </c>
      <c r="K6103">
        <v>7775.46</v>
      </c>
      <c r="L6103" t="s">
        <v>16</v>
      </c>
      <c r="M6103" t="str">
        <f>IF(PatientData[[#This Row],[Age]]&lt;=30,"18-30",IF(PatientData[[#This Row],[Age]]&lt;=40,"31-40",IF(PatientData[[#This Row],[Age]]&lt;=50,"41-50",IF(PatientData[[#This Row],[Age]]&lt;=60,"51-60",IF(PatientData[[#This Row],[Age]]&lt;=70,"61-70",IF(PatientData[[#This Row],[Age]]&lt;=80,"71-80","80+"))))))</f>
        <v>51-60</v>
      </c>
    </row>
    <row r="6104" spans="1:13" x14ac:dyDescent="0.25">
      <c r="A6104" t="s">
        <v>6128</v>
      </c>
      <c r="B6104">
        <v>59</v>
      </c>
      <c r="C6104" t="s">
        <v>13</v>
      </c>
      <c r="D6104">
        <v>124</v>
      </c>
      <c r="E6104">
        <v>246.425244921059</v>
      </c>
      <c r="F6104">
        <v>16.181698747719</v>
      </c>
      <c r="G6104" t="s">
        <v>14</v>
      </c>
      <c r="H6104" t="s">
        <v>19</v>
      </c>
      <c r="I6104" t="s">
        <v>28</v>
      </c>
      <c r="J6104">
        <v>2</v>
      </c>
      <c r="K6104">
        <v>4917.2700000000004</v>
      </c>
      <c r="L6104" t="s">
        <v>23</v>
      </c>
      <c r="M6104" t="str">
        <f>IF(PatientData[[#This Row],[Age]]&lt;=30,"18-30",IF(PatientData[[#This Row],[Age]]&lt;=40,"31-40",IF(PatientData[[#This Row],[Age]]&lt;=50,"41-50",IF(PatientData[[#This Row],[Age]]&lt;=60,"51-60",IF(PatientData[[#This Row],[Age]]&lt;=70,"61-70",IF(PatientData[[#This Row],[Age]]&lt;=80,"71-80","80+"))))))</f>
        <v>51-60</v>
      </c>
    </row>
    <row r="6105" spans="1:13" x14ac:dyDescent="0.25">
      <c r="A6105" t="s">
        <v>6129</v>
      </c>
      <c r="B6105">
        <v>51</v>
      </c>
      <c r="C6105" t="s">
        <v>25</v>
      </c>
      <c r="D6105">
        <v>130</v>
      </c>
      <c r="E6105">
        <v>259.32560911178302</v>
      </c>
      <c r="F6105">
        <v>28.3930943093095</v>
      </c>
      <c r="G6105" t="s">
        <v>18</v>
      </c>
      <c r="H6105" t="s">
        <v>19</v>
      </c>
      <c r="I6105" t="s">
        <v>26</v>
      </c>
      <c r="J6105">
        <v>0</v>
      </c>
      <c r="K6105">
        <v>13679.88</v>
      </c>
      <c r="L6105" t="s">
        <v>23</v>
      </c>
      <c r="M6105" t="str">
        <f>IF(PatientData[[#This Row],[Age]]&lt;=30,"18-30",IF(PatientData[[#This Row],[Age]]&lt;=40,"31-40",IF(PatientData[[#This Row],[Age]]&lt;=50,"41-50",IF(PatientData[[#This Row],[Age]]&lt;=60,"51-60",IF(PatientData[[#This Row],[Age]]&lt;=70,"61-70",IF(PatientData[[#This Row],[Age]]&lt;=80,"71-80","80+"))))))</f>
        <v>51-60</v>
      </c>
    </row>
    <row r="6106" spans="1:13" x14ac:dyDescent="0.25">
      <c r="A6106" t="s">
        <v>6130</v>
      </c>
      <c r="B6106">
        <v>67</v>
      </c>
      <c r="C6106" t="s">
        <v>25</v>
      </c>
      <c r="D6106">
        <v>161</v>
      </c>
      <c r="E6106">
        <v>186.00160304104801</v>
      </c>
      <c r="F6106">
        <v>27.3058861482954</v>
      </c>
      <c r="G6106" t="s">
        <v>18</v>
      </c>
      <c r="H6106" t="s">
        <v>19</v>
      </c>
      <c r="I6106" t="s">
        <v>15</v>
      </c>
      <c r="J6106" t="s">
        <v>10051</v>
      </c>
      <c r="K6106">
        <v>9399.76</v>
      </c>
      <c r="L6106" t="s">
        <v>16</v>
      </c>
      <c r="M6106" t="str">
        <f>IF(PatientData[[#This Row],[Age]]&lt;=30,"18-30",IF(PatientData[[#This Row],[Age]]&lt;=40,"31-40",IF(PatientData[[#This Row],[Age]]&lt;=50,"41-50",IF(PatientData[[#This Row],[Age]]&lt;=60,"51-60",IF(PatientData[[#This Row],[Age]]&lt;=70,"61-70",IF(PatientData[[#This Row],[Age]]&lt;=80,"71-80","80+"))))))</f>
        <v>61-70</v>
      </c>
    </row>
    <row r="6107" spans="1:13" x14ac:dyDescent="0.25">
      <c r="A6107" t="s">
        <v>6131</v>
      </c>
      <c r="B6107">
        <v>62</v>
      </c>
      <c r="C6107" t="s">
        <v>13</v>
      </c>
      <c r="D6107">
        <v>136</v>
      </c>
      <c r="E6107">
        <v>277.38133507044</v>
      </c>
      <c r="F6107">
        <v>29.0412885300812</v>
      </c>
      <c r="G6107" t="s">
        <v>14</v>
      </c>
      <c r="H6107" t="s">
        <v>19</v>
      </c>
      <c r="I6107" t="s">
        <v>28</v>
      </c>
      <c r="J6107">
        <v>6</v>
      </c>
      <c r="K6107">
        <v>4789.8500000000004</v>
      </c>
      <c r="L6107" t="s">
        <v>23</v>
      </c>
      <c r="M6107" t="str">
        <f>IF(PatientData[[#This Row],[Age]]&lt;=30,"18-30",IF(PatientData[[#This Row],[Age]]&lt;=40,"31-40",IF(PatientData[[#This Row],[Age]]&lt;=50,"41-50",IF(PatientData[[#This Row],[Age]]&lt;=60,"51-60",IF(PatientData[[#This Row],[Age]]&lt;=70,"61-70",IF(PatientData[[#This Row],[Age]]&lt;=80,"71-80","80+"))))))</f>
        <v>61-70</v>
      </c>
    </row>
    <row r="6108" spans="1:13" x14ac:dyDescent="0.25">
      <c r="A6108" t="s">
        <v>6132</v>
      </c>
      <c r="B6108">
        <v>47</v>
      </c>
      <c r="C6108" t="s">
        <v>13</v>
      </c>
      <c r="D6108">
        <v>126</v>
      </c>
      <c r="E6108">
        <v>252.17547129409999</v>
      </c>
      <c r="F6108">
        <v>25.860168649731001</v>
      </c>
      <c r="G6108" t="s">
        <v>14</v>
      </c>
      <c r="H6108" t="s">
        <v>22</v>
      </c>
      <c r="I6108" t="s">
        <v>15</v>
      </c>
      <c r="J6108">
        <v>6</v>
      </c>
      <c r="K6108">
        <v>8499.02</v>
      </c>
      <c r="L6108" t="s">
        <v>23</v>
      </c>
      <c r="M6108" t="str">
        <f>IF(PatientData[[#This Row],[Age]]&lt;=30,"18-30",IF(PatientData[[#This Row],[Age]]&lt;=40,"31-40",IF(PatientData[[#This Row],[Age]]&lt;=50,"41-50",IF(PatientData[[#This Row],[Age]]&lt;=60,"51-60",IF(PatientData[[#This Row],[Age]]&lt;=70,"61-70",IF(PatientData[[#This Row],[Age]]&lt;=80,"71-80","80+"))))))</f>
        <v>41-50</v>
      </c>
    </row>
    <row r="6109" spans="1:13" x14ac:dyDescent="0.25">
      <c r="A6109" t="s">
        <v>6133</v>
      </c>
      <c r="B6109">
        <v>58</v>
      </c>
      <c r="C6109" t="s">
        <v>13</v>
      </c>
      <c r="D6109">
        <v>120</v>
      </c>
      <c r="E6109">
        <v>165.75723028033499</v>
      </c>
      <c r="F6109">
        <v>24.029165585099602</v>
      </c>
      <c r="G6109" t="s">
        <v>14</v>
      </c>
      <c r="H6109" t="s">
        <v>19</v>
      </c>
      <c r="I6109" t="s">
        <v>28</v>
      </c>
      <c r="J6109">
        <v>2</v>
      </c>
      <c r="K6109">
        <v>6074.95</v>
      </c>
      <c r="L6109" t="s">
        <v>16</v>
      </c>
      <c r="M6109" t="str">
        <f>IF(PatientData[[#This Row],[Age]]&lt;=30,"18-30",IF(PatientData[[#This Row],[Age]]&lt;=40,"31-40",IF(PatientData[[#This Row],[Age]]&lt;=50,"41-50",IF(PatientData[[#This Row],[Age]]&lt;=60,"51-60",IF(PatientData[[#This Row],[Age]]&lt;=70,"61-70",IF(PatientData[[#This Row],[Age]]&lt;=80,"71-80","80+"))))))</f>
        <v>51-60</v>
      </c>
    </row>
    <row r="6110" spans="1:13" x14ac:dyDescent="0.25">
      <c r="A6110" t="s">
        <v>6134</v>
      </c>
      <c r="B6110">
        <v>46</v>
      </c>
      <c r="C6110" t="s">
        <v>25</v>
      </c>
      <c r="D6110">
        <v>139</v>
      </c>
      <c r="E6110">
        <v>305.27055836962199</v>
      </c>
      <c r="F6110">
        <v>24.822351600364101</v>
      </c>
      <c r="G6110" t="s">
        <v>36</v>
      </c>
      <c r="H6110" t="s">
        <v>19</v>
      </c>
      <c r="I6110" t="s">
        <v>15</v>
      </c>
      <c r="J6110">
        <v>1</v>
      </c>
      <c r="K6110">
        <v>11414.5</v>
      </c>
      <c r="L6110" t="s">
        <v>16</v>
      </c>
      <c r="M6110" t="str">
        <f>IF(PatientData[[#This Row],[Age]]&lt;=30,"18-30",IF(PatientData[[#This Row],[Age]]&lt;=40,"31-40",IF(PatientData[[#This Row],[Age]]&lt;=50,"41-50",IF(PatientData[[#This Row],[Age]]&lt;=60,"51-60",IF(PatientData[[#This Row],[Age]]&lt;=70,"61-70",IF(PatientData[[#This Row],[Age]]&lt;=80,"71-80","80+"))))))</f>
        <v>41-50</v>
      </c>
    </row>
    <row r="6111" spans="1:13" x14ac:dyDescent="0.25">
      <c r="A6111" t="s">
        <v>6135</v>
      </c>
      <c r="B6111">
        <v>51</v>
      </c>
      <c r="C6111" t="s">
        <v>13</v>
      </c>
      <c r="D6111">
        <v>145</v>
      </c>
      <c r="E6111">
        <v>196.39826514890501</v>
      </c>
      <c r="F6111">
        <v>30.252202134532801</v>
      </c>
      <c r="G6111" t="s">
        <v>14</v>
      </c>
      <c r="H6111" t="s">
        <v>19</v>
      </c>
      <c r="I6111" t="s">
        <v>28</v>
      </c>
      <c r="J6111">
        <v>4</v>
      </c>
      <c r="K6111">
        <v>6219.22</v>
      </c>
      <c r="L6111" t="s">
        <v>16</v>
      </c>
      <c r="M6111" t="str">
        <f>IF(PatientData[[#This Row],[Age]]&lt;=30,"18-30",IF(PatientData[[#This Row],[Age]]&lt;=40,"31-40",IF(PatientData[[#This Row],[Age]]&lt;=50,"41-50",IF(PatientData[[#This Row],[Age]]&lt;=60,"51-60",IF(PatientData[[#This Row],[Age]]&lt;=70,"61-70",IF(PatientData[[#This Row],[Age]]&lt;=80,"71-80","80+"))))))</f>
        <v>51-60</v>
      </c>
    </row>
    <row r="6112" spans="1:13" x14ac:dyDescent="0.25">
      <c r="A6112" t="s">
        <v>6136</v>
      </c>
      <c r="B6112">
        <v>77</v>
      </c>
      <c r="C6112" t="s">
        <v>25</v>
      </c>
      <c r="D6112">
        <v>138</v>
      </c>
      <c r="E6112">
        <v>278.85190750885198</v>
      </c>
      <c r="F6112">
        <v>33.213514356305602</v>
      </c>
      <c r="G6112" t="s">
        <v>14</v>
      </c>
      <c r="H6112" t="s">
        <v>19</v>
      </c>
      <c r="I6112" t="s">
        <v>15</v>
      </c>
      <c r="J6112">
        <v>4</v>
      </c>
      <c r="K6112">
        <v>13902.47</v>
      </c>
      <c r="L6112" t="s">
        <v>16</v>
      </c>
      <c r="M6112" t="str">
        <f>IF(PatientData[[#This Row],[Age]]&lt;=30,"18-30",IF(PatientData[[#This Row],[Age]]&lt;=40,"31-40",IF(PatientData[[#This Row],[Age]]&lt;=50,"41-50",IF(PatientData[[#This Row],[Age]]&lt;=60,"51-60",IF(PatientData[[#This Row],[Age]]&lt;=70,"61-70",IF(PatientData[[#This Row],[Age]]&lt;=80,"71-80","80+"))))))</f>
        <v>71-80</v>
      </c>
    </row>
    <row r="6113" spans="1:13" x14ac:dyDescent="0.25">
      <c r="A6113" t="s">
        <v>6137</v>
      </c>
      <c r="B6113">
        <v>62</v>
      </c>
      <c r="C6113" t="s">
        <v>25</v>
      </c>
      <c r="D6113">
        <v>118</v>
      </c>
      <c r="E6113">
        <v>245.179928963235</v>
      </c>
      <c r="F6113">
        <v>19.902896181487598</v>
      </c>
      <c r="G6113" t="s">
        <v>36</v>
      </c>
      <c r="H6113" t="s">
        <v>22</v>
      </c>
      <c r="I6113" t="s">
        <v>26</v>
      </c>
      <c r="J6113">
        <v>7</v>
      </c>
      <c r="K6113">
        <v>22447.3</v>
      </c>
      <c r="L6113" t="s">
        <v>23</v>
      </c>
      <c r="M6113" t="str">
        <f>IF(PatientData[[#This Row],[Age]]&lt;=30,"18-30",IF(PatientData[[#This Row],[Age]]&lt;=40,"31-40",IF(PatientData[[#This Row],[Age]]&lt;=50,"41-50",IF(PatientData[[#This Row],[Age]]&lt;=60,"51-60",IF(PatientData[[#This Row],[Age]]&lt;=70,"61-70",IF(PatientData[[#This Row],[Age]]&lt;=80,"71-80","80+"))))))</f>
        <v>61-70</v>
      </c>
    </row>
    <row r="6114" spans="1:13" x14ac:dyDescent="0.25">
      <c r="A6114" t="s">
        <v>6138</v>
      </c>
      <c r="B6114">
        <v>44</v>
      </c>
      <c r="C6114" t="s">
        <v>25</v>
      </c>
      <c r="D6114">
        <v>124</v>
      </c>
      <c r="E6114">
        <v>234.94050318873701</v>
      </c>
      <c r="F6114">
        <v>18.5474669996917</v>
      </c>
      <c r="G6114" t="s">
        <v>14</v>
      </c>
      <c r="H6114" t="s">
        <v>19</v>
      </c>
      <c r="I6114" t="s">
        <v>15</v>
      </c>
      <c r="J6114">
        <v>2</v>
      </c>
      <c r="K6114">
        <v>6578.82</v>
      </c>
      <c r="L6114" t="s">
        <v>16</v>
      </c>
      <c r="M6114" t="str">
        <f>IF(PatientData[[#This Row],[Age]]&lt;=30,"18-30",IF(PatientData[[#This Row],[Age]]&lt;=40,"31-40",IF(PatientData[[#This Row],[Age]]&lt;=50,"41-50",IF(PatientData[[#This Row],[Age]]&lt;=60,"51-60",IF(PatientData[[#This Row],[Age]]&lt;=70,"61-70",IF(PatientData[[#This Row],[Age]]&lt;=80,"71-80","80+"))))))</f>
        <v>41-50</v>
      </c>
    </row>
    <row r="6115" spans="1:13" x14ac:dyDescent="0.25">
      <c r="A6115" t="s">
        <v>6139</v>
      </c>
      <c r="B6115">
        <v>51</v>
      </c>
      <c r="C6115" t="s">
        <v>25</v>
      </c>
      <c r="D6115">
        <v>111</v>
      </c>
      <c r="E6115">
        <v>249.88155706974501</v>
      </c>
      <c r="F6115">
        <v>32.876359438439998</v>
      </c>
      <c r="G6115" t="s">
        <v>18</v>
      </c>
      <c r="H6115" t="s">
        <v>19</v>
      </c>
      <c r="I6115" t="s">
        <v>15</v>
      </c>
      <c r="J6115">
        <v>5</v>
      </c>
      <c r="K6115">
        <v>10544.95</v>
      </c>
      <c r="L6115" t="s">
        <v>16</v>
      </c>
      <c r="M6115" t="str">
        <f>IF(PatientData[[#This Row],[Age]]&lt;=30,"18-30",IF(PatientData[[#This Row],[Age]]&lt;=40,"31-40",IF(PatientData[[#This Row],[Age]]&lt;=50,"41-50",IF(PatientData[[#This Row],[Age]]&lt;=60,"51-60",IF(PatientData[[#This Row],[Age]]&lt;=70,"61-70",IF(PatientData[[#This Row],[Age]]&lt;=80,"71-80","80+"))))))</f>
        <v>51-60</v>
      </c>
    </row>
    <row r="6116" spans="1:13" x14ac:dyDescent="0.25">
      <c r="A6116" t="s">
        <v>6140</v>
      </c>
      <c r="B6116">
        <v>25</v>
      </c>
      <c r="C6116" t="s">
        <v>13</v>
      </c>
      <c r="D6116">
        <v>165</v>
      </c>
      <c r="E6116">
        <v>156.40277312983</v>
      </c>
      <c r="F6116">
        <v>35.663730125323703</v>
      </c>
      <c r="G6116" t="s">
        <v>14</v>
      </c>
      <c r="H6116" t="s">
        <v>19</v>
      </c>
      <c r="I6116" t="s">
        <v>28</v>
      </c>
      <c r="J6116">
        <v>3</v>
      </c>
      <c r="K6116">
        <v>6862.64</v>
      </c>
      <c r="L6116" t="s">
        <v>16</v>
      </c>
      <c r="M6116" t="str">
        <f>IF(PatientData[[#This Row],[Age]]&lt;=30,"18-30",IF(PatientData[[#This Row],[Age]]&lt;=40,"31-40",IF(PatientData[[#This Row],[Age]]&lt;=50,"41-50",IF(PatientData[[#This Row],[Age]]&lt;=60,"51-60",IF(PatientData[[#This Row],[Age]]&lt;=70,"61-70",IF(PatientData[[#This Row],[Age]]&lt;=80,"71-80","80+"))))))</f>
        <v>18-30</v>
      </c>
    </row>
    <row r="6117" spans="1:13" x14ac:dyDescent="0.25">
      <c r="A6117" t="s">
        <v>6141</v>
      </c>
      <c r="B6117">
        <v>61</v>
      </c>
      <c r="C6117" t="s">
        <v>25</v>
      </c>
      <c r="D6117">
        <v>110</v>
      </c>
      <c r="E6117">
        <v>254.16589882986801</v>
      </c>
      <c r="F6117">
        <v>30.468030627505801</v>
      </c>
      <c r="G6117" t="s">
        <v>18</v>
      </c>
      <c r="H6117" t="s">
        <v>19</v>
      </c>
      <c r="I6117" t="s">
        <v>15</v>
      </c>
      <c r="J6117">
        <v>7</v>
      </c>
      <c r="K6117">
        <v>13241.2</v>
      </c>
      <c r="L6117" t="s">
        <v>16</v>
      </c>
      <c r="M6117" t="str">
        <f>IF(PatientData[[#This Row],[Age]]&lt;=30,"18-30",IF(PatientData[[#This Row],[Age]]&lt;=40,"31-40",IF(PatientData[[#This Row],[Age]]&lt;=50,"41-50",IF(PatientData[[#This Row],[Age]]&lt;=60,"51-60",IF(PatientData[[#This Row],[Age]]&lt;=70,"61-70",IF(PatientData[[#This Row],[Age]]&lt;=80,"71-80","80+"))))))</f>
        <v>61-70</v>
      </c>
    </row>
    <row r="6118" spans="1:13" x14ac:dyDescent="0.25">
      <c r="A6118" t="s">
        <v>6142</v>
      </c>
      <c r="B6118">
        <v>67</v>
      </c>
      <c r="C6118" t="s">
        <v>25</v>
      </c>
      <c r="D6118">
        <v>156</v>
      </c>
      <c r="E6118">
        <v>254.80338028642001</v>
      </c>
      <c r="F6118">
        <v>30.507543868450899</v>
      </c>
      <c r="G6118" t="s">
        <v>18</v>
      </c>
      <c r="H6118" t="s">
        <v>19</v>
      </c>
      <c r="I6118" t="s">
        <v>15</v>
      </c>
      <c r="J6118">
        <v>5</v>
      </c>
      <c r="K6118">
        <v>7565.79</v>
      </c>
      <c r="L6118" t="s">
        <v>16</v>
      </c>
      <c r="M6118" t="str">
        <f>IF(PatientData[[#This Row],[Age]]&lt;=30,"18-30",IF(PatientData[[#This Row],[Age]]&lt;=40,"31-40",IF(PatientData[[#This Row],[Age]]&lt;=50,"41-50",IF(PatientData[[#This Row],[Age]]&lt;=60,"51-60",IF(PatientData[[#This Row],[Age]]&lt;=70,"61-70",IF(PatientData[[#This Row],[Age]]&lt;=80,"71-80","80+"))))))</f>
        <v>61-70</v>
      </c>
    </row>
    <row r="6119" spans="1:13" x14ac:dyDescent="0.25">
      <c r="A6119" t="s">
        <v>6143</v>
      </c>
      <c r="B6119">
        <v>47</v>
      </c>
      <c r="C6119" t="s">
        <v>13</v>
      </c>
      <c r="D6119">
        <v>162</v>
      </c>
      <c r="E6119">
        <v>262.73984695124398</v>
      </c>
      <c r="F6119">
        <v>27.1913003188792</v>
      </c>
      <c r="G6119" t="s">
        <v>14</v>
      </c>
      <c r="H6119" t="s">
        <v>19</v>
      </c>
      <c r="I6119" t="s">
        <v>28</v>
      </c>
      <c r="J6119">
        <v>5</v>
      </c>
      <c r="K6119">
        <v>4809.5200000000004</v>
      </c>
      <c r="L6119" t="s">
        <v>23</v>
      </c>
      <c r="M6119" t="str">
        <f>IF(PatientData[[#This Row],[Age]]&lt;=30,"18-30",IF(PatientData[[#This Row],[Age]]&lt;=40,"31-40",IF(PatientData[[#This Row],[Age]]&lt;=50,"41-50",IF(PatientData[[#This Row],[Age]]&lt;=60,"51-60",IF(PatientData[[#This Row],[Age]]&lt;=70,"61-70",IF(PatientData[[#This Row],[Age]]&lt;=80,"71-80","80+"))))))</f>
        <v>41-50</v>
      </c>
    </row>
    <row r="6120" spans="1:13" x14ac:dyDescent="0.25">
      <c r="A6120" t="s">
        <v>6144</v>
      </c>
      <c r="B6120">
        <v>57</v>
      </c>
      <c r="C6120" t="s">
        <v>25</v>
      </c>
      <c r="D6120">
        <v>115</v>
      </c>
      <c r="E6120">
        <v>220.55131058523401</v>
      </c>
      <c r="F6120">
        <v>20.2447037519376</v>
      </c>
      <c r="G6120" t="s">
        <v>18</v>
      </c>
      <c r="H6120" t="s">
        <v>22</v>
      </c>
      <c r="I6120" t="s">
        <v>26</v>
      </c>
      <c r="J6120">
        <v>4</v>
      </c>
      <c r="K6120">
        <v>12355.11</v>
      </c>
      <c r="L6120" t="s">
        <v>16</v>
      </c>
      <c r="M6120" t="str">
        <f>IF(PatientData[[#This Row],[Age]]&lt;=30,"18-30",IF(PatientData[[#This Row],[Age]]&lt;=40,"31-40",IF(PatientData[[#This Row],[Age]]&lt;=50,"41-50",IF(PatientData[[#This Row],[Age]]&lt;=60,"51-60",IF(PatientData[[#This Row],[Age]]&lt;=70,"61-70",IF(PatientData[[#This Row],[Age]]&lt;=80,"71-80","80+"))))))</f>
        <v>51-60</v>
      </c>
    </row>
    <row r="6121" spans="1:13" x14ac:dyDescent="0.25">
      <c r="A6121" t="s">
        <v>6145</v>
      </c>
      <c r="B6121">
        <v>40</v>
      </c>
      <c r="C6121" t="s">
        <v>13</v>
      </c>
      <c r="D6121">
        <v>172</v>
      </c>
      <c r="E6121">
        <v>280.759723509943</v>
      </c>
      <c r="F6121">
        <v>28.559334579227301</v>
      </c>
      <c r="G6121" t="s">
        <v>14</v>
      </c>
      <c r="H6121" t="s">
        <v>19</v>
      </c>
      <c r="I6121" t="s">
        <v>28</v>
      </c>
      <c r="J6121">
        <v>2</v>
      </c>
      <c r="K6121">
        <v>3771.43</v>
      </c>
      <c r="L6121" t="s">
        <v>16</v>
      </c>
      <c r="M6121" t="str">
        <f>IF(PatientData[[#This Row],[Age]]&lt;=30,"18-30",IF(PatientData[[#This Row],[Age]]&lt;=40,"31-40",IF(PatientData[[#This Row],[Age]]&lt;=50,"41-50",IF(PatientData[[#This Row],[Age]]&lt;=60,"51-60",IF(PatientData[[#This Row],[Age]]&lt;=70,"61-70",IF(PatientData[[#This Row],[Age]]&lt;=80,"71-80","80+"))))))</f>
        <v>31-40</v>
      </c>
    </row>
    <row r="6122" spans="1:13" x14ac:dyDescent="0.25">
      <c r="A6122" t="s">
        <v>6146</v>
      </c>
      <c r="B6122">
        <v>46</v>
      </c>
      <c r="C6122" t="s">
        <v>25</v>
      </c>
      <c r="D6122">
        <v>91</v>
      </c>
      <c r="E6122">
        <v>241.417038252114</v>
      </c>
      <c r="F6122">
        <v>26.301891763737501</v>
      </c>
      <c r="G6122" t="s">
        <v>14</v>
      </c>
      <c r="H6122" t="s">
        <v>22</v>
      </c>
      <c r="I6122" t="s">
        <v>15</v>
      </c>
      <c r="J6122">
        <v>1</v>
      </c>
      <c r="K6122">
        <v>4722.8100000000004</v>
      </c>
      <c r="L6122" t="s">
        <v>43</v>
      </c>
      <c r="M6122" t="str">
        <f>IF(PatientData[[#This Row],[Age]]&lt;=30,"18-30",IF(PatientData[[#This Row],[Age]]&lt;=40,"31-40",IF(PatientData[[#This Row],[Age]]&lt;=50,"41-50",IF(PatientData[[#This Row],[Age]]&lt;=60,"51-60",IF(PatientData[[#This Row],[Age]]&lt;=70,"61-70",IF(PatientData[[#This Row],[Age]]&lt;=80,"71-80","80+"))))))</f>
        <v>41-50</v>
      </c>
    </row>
    <row r="6123" spans="1:13" x14ac:dyDescent="0.25">
      <c r="A6123" t="s">
        <v>6147</v>
      </c>
      <c r="B6123">
        <v>69</v>
      </c>
      <c r="C6123" t="s">
        <v>13</v>
      </c>
      <c r="D6123">
        <v>115</v>
      </c>
      <c r="E6123">
        <v>158.11788313109301</v>
      </c>
      <c r="F6123">
        <v>15.0741997849206</v>
      </c>
      <c r="G6123" t="s">
        <v>18</v>
      </c>
      <c r="H6123" t="s">
        <v>19</v>
      </c>
      <c r="I6123" t="s">
        <v>15</v>
      </c>
      <c r="J6123">
        <v>1</v>
      </c>
      <c r="K6123">
        <v>11511.28</v>
      </c>
      <c r="L6123" t="s">
        <v>20</v>
      </c>
      <c r="M6123" t="str">
        <f>IF(PatientData[[#This Row],[Age]]&lt;=30,"18-30",IF(PatientData[[#This Row],[Age]]&lt;=40,"31-40",IF(PatientData[[#This Row],[Age]]&lt;=50,"41-50",IF(PatientData[[#This Row],[Age]]&lt;=60,"51-60",IF(PatientData[[#This Row],[Age]]&lt;=70,"61-70",IF(PatientData[[#This Row],[Age]]&lt;=80,"71-80","80+"))))))</f>
        <v>61-70</v>
      </c>
    </row>
    <row r="6124" spans="1:13" x14ac:dyDescent="0.25">
      <c r="A6124" t="s">
        <v>6148</v>
      </c>
      <c r="B6124">
        <v>46</v>
      </c>
      <c r="C6124" t="s">
        <v>13</v>
      </c>
      <c r="D6124">
        <v>108</v>
      </c>
      <c r="E6124">
        <v>192.275066332618</v>
      </c>
      <c r="F6124">
        <v>27.260012689269999</v>
      </c>
      <c r="G6124" t="s">
        <v>18</v>
      </c>
      <c r="H6124" t="s">
        <v>19</v>
      </c>
      <c r="I6124" t="s">
        <v>15</v>
      </c>
      <c r="J6124">
        <v>8</v>
      </c>
      <c r="K6124">
        <v>16165.19</v>
      </c>
      <c r="L6124" t="s">
        <v>16</v>
      </c>
      <c r="M6124" t="str">
        <f>IF(PatientData[[#This Row],[Age]]&lt;=30,"18-30",IF(PatientData[[#This Row],[Age]]&lt;=40,"31-40",IF(PatientData[[#This Row],[Age]]&lt;=50,"41-50",IF(PatientData[[#This Row],[Age]]&lt;=60,"51-60",IF(PatientData[[#This Row],[Age]]&lt;=70,"61-70",IF(PatientData[[#This Row],[Age]]&lt;=80,"71-80","80+"))))))</f>
        <v>41-50</v>
      </c>
    </row>
    <row r="6125" spans="1:13" x14ac:dyDescent="0.25">
      <c r="A6125" t="s">
        <v>6149</v>
      </c>
      <c r="B6125">
        <v>51</v>
      </c>
      <c r="C6125" t="s">
        <v>13</v>
      </c>
      <c r="D6125">
        <v>125</v>
      </c>
      <c r="E6125">
        <v>212.129424182891</v>
      </c>
      <c r="F6125">
        <v>28.748171288676499</v>
      </c>
      <c r="G6125" t="s">
        <v>18</v>
      </c>
      <c r="H6125" t="s">
        <v>19</v>
      </c>
      <c r="I6125" t="s">
        <v>28</v>
      </c>
      <c r="J6125">
        <v>2</v>
      </c>
      <c r="K6125">
        <v>4468.9799999999996</v>
      </c>
      <c r="L6125" t="s">
        <v>16</v>
      </c>
      <c r="M6125" t="str">
        <f>IF(PatientData[[#This Row],[Age]]&lt;=30,"18-30",IF(PatientData[[#This Row],[Age]]&lt;=40,"31-40",IF(PatientData[[#This Row],[Age]]&lt;=50,"41-50",IF(PatientData[[#This Row],[Age]]&lt;=60,"51-60",IF(PatientData[[#This Row],[Age]]&lt;=70,"61-70",IF(PatientData[[#This Row],[Age]]&lt;=80,"71-80","80+"))))))</f>
        <v>51-60</v>
      </c>
    </row>
    <row r="6126" spans="1:13" x14ac:dyDescent="0.25">
      <c r="A6126" t="s">
        <v>6150</v>
      </c>
      <c r="B6126">
        <v>60</v>
      </c>
      <c r="C6126" t="s">
        <v>25</v>
      </c>
      <c r="D6126">
        <v>125</v>
      </c>
      <c r="E6126">
        <v>288.08083802007701</v>
      </c>
      <c r="F6126">
        <v>27.769603263334599</v>
      </c>
      <c r="G6126" t="s">
        <v>18</v>
      </c>
      <c r="H6126" t="s">
        <v>19</v>
      </c>
      <c r="I6126" t="s">
        <v>15</v>
      </c>
      <c r="J6126">
        <v>2</v>
      </c>
      <c r="K6126">
        <v>13123.62</v>
      </c>
      <c r="L6126" t="s">
        <v>23</v>
      </c>
      <c r="M6126" t="str">
        <f>IF(PatientData[[#This Row],[Age]]&lt;=30,"18-30",IF(PatientData[[#This Row],[Age]]&lt;=40,"31-40",IF(PatientData[[#This Row],[Age]]&lt;=50,"41-50",IF(PatientData[[#This Row],[Age]]&lt;=60,"51-60",IF(PatientData[[#This Row],[Age]]&lt;=70,"61-70",IF(PatientData[[#This Row],[Age]]&lt;=80,"71-80","80+"))))))</f>
        <v>51-60</v>
      </c>
    </row>
    <row r="6127" spans="1:13" x14ac:dyDescent="0.25">
      <c r="A6127" t="s">
        <v>6151</v>
      </c>
      <c r="B6127">
        <v>56</v>
      </c>
      <c r="C6127" t="s">
        <v>13</v>
      </c>
      <c r="D6127">
        <v>126</v>
      </c>
      <c r="E6127">
        <v>182.56531193014101</v>
      </c>
      <c r="F6127">
        <v>19.985876084468501</v>
      </c>
      <c r="G6127" t="s">
        <v>18</v>
      </c>
      <c r="H6127" t="s">
        <v>19</v>
      </c>
      <c r="I6127" t="s">
        <v>15</v>
      </c>
      <c r="J6127">
        <v>4</v>
      </c>
      <c r="K6127">
        <v>16104.06</v>
      </c>
      <c r="L6127" t="s">
        <v>16</v>
      </c>
      <c r="M6127" t="str">
        <f>IF(PatientData[[#This Row],[Age]]&lt;=30,"18-30",IF(PatientData[[#This Row],[Age]]&lt;=40,"31-40",IF(PatientData[[#This Row],[Age]]&lt;=50,"41-50",IF(PatientData[[#This Row],[Age]]&lt;=60,"51-60",IF(PatientData[[#This Row],[Age]]&lt;=70,"61-70",IF(PatientData[[#This Row],[Age]]&lt;=80,"71-80","80+"))))))</f>
        <v>51-60</v>
      </c>
    </row>
    <row r="6128" spans="1:13" x14ac:dyDescent="0.25">
      <c r="A6128" t="s">
        <v>6152</v>
      </c>
      <c r="B6128">
        <v>61</v>
      </c>
      <c r="C6128" t="s">
        <v>13</v>
      </c>
      <c r="D6128">
        <v>127</v>
      </c>
      <c r="E6128">
        <v>149.00621057209</v>
      </c>
      <c r="F6128">
        <v>23.943030347420599</v>
      </c>
      <c r="G6128" t="s">
        <v>36</v>
      </c>
      <c r="H6128" t="s">
        <v>22</v>
      </c>
      <c r="I6128" t="s">
        <v>26</v>
      </c>
      <c r="J6128">
        <v>9</v>
      </c>
      <c r="K6128">
        <v>25811.47</v>
      </c>
      <c r="L6128" t="s">
        <v>43</v>
      </c>
      <c r="M6128" t="str">
        <f>IF(PatientData[[#This Row],[Age]]&lt;=30,"18-30",IF(PatientData[[#This Row],[Age]]&lt;=40,"31-40",IF(PatientData[[#This Row],[Age]]&lt;=50,"41-50",IF(PatientData[[#This Row],[Age]]&lt;=60,"51-60",IF(PatientData[[#This Row],[Age]]&lt;=70,"61-70",IF(PatientData[[#This Row],[Age]]&lt;=80,"71-80","80+"))))))</f>
        <v>61-70</v>
      </c>
    </row>
    <row r="6129" spans="1:13" x14ac:dyDescent="0.25">
      <c r="A6129" t="s">
        <v>6153</v>
      </c>
      <c r="B6129">
        <v>76</v>
      </c>
      <c r="C6129" t="s">
        <v>25</v>
      </c>
      <c r="D6129">
        <v>126</v>
      </c>
      <c r="E6129">
        <v>203.48422227359401</v>
      </c>
      <c r="F6129">
        <v>24.9107375373727</v>
      </c>
      <c r="G6129" t="s">
        <v>18</v>
      </c>
      <c r="H6129" t="s">
        <v>22</v>
      </c>
      <c r="I6129" t="s">
        <v>15</v>
      </c>
      <c r="J6129">
        <v>2</v>
      </c>
      <c r="K6129">
        <v>13040.96</v>
      </c>
      <c r="L6129" t="s">
        <v>16</v>
      </c>
      <c r="M6129" t="str">
        <f>IF(PatientData[[#This Row],[Age]]&lt;=30,"18-30",IF(PatientData[[#This Row],[Age]]&lt;=40,"31-40",IF(PatientData[[#This Row],[Age]]&lt;=50,"41-50",IF(PatientData[[#This Row],[Age]]&lt;=60,"51-60",IF(PatientData[[#This Row],[Age]]&lt;=70,"61-70",IF(PatientData[[#This Row],[Age]]&lt;=80,"71-80","80+"))))))</f>
        <v>71-80</v>
      </c>
    </row>
    <row r="6130" spans="1:13" x14ac:dyDescent="0.25">
      <c r="A6130" t="s">
        <v>6154</v>
      </c>
      <c r="B6130">
        <v>42</v>
      </c>
      <c r="C6130" t="s">
        <v>25</v>
      </c>
      <c r="D6130">
        <v>162</v>
      </c>
      <c r="E6130">
        <v>255.64911485167499</v>
      </c>
      <c r="F6130">
        <v>24.205838536650901</v>
      </c>
      <c r="G6130" t="s">
        <v>14</v>
      </c>
      <c r="H6130" t="s">
        <v>22</v>
      </c>
      <c r="I6130" t="s">
        <v>15</v>
      </c>
      <c r="J6130">
        <v>4</v>
      </c>
      <c r="K6130" t="s">
        <v>10051</v>
      </c>
      <c r="L6130" t="s">
        <v>23</v>
      </c>
      <c r="M6130" t="str">
        <f>IF(PatientData[[#This Row],[Age]]&lt;=30,"18-30",IF(PatientData[[#This Row],[Age]]&lt;=40,"31-40",IF(PatientData[[#This Row],[Age]]&lt;=50,"41-50",IF(PatientData[[#This Row],[Age]]&lt;=60,"51-60",IF(PatientData[[#This Row],[Age]]&lt;=70,"61-70",IF(PatientData[[#This Row],[Age]]&lt;=80,"71-80","80+"))))))</f>
        <v>41-50</v>
      </c>
    </row>
    <row r="6131" spans="1:13" x14ac:dyDescent="0.25">
      <c r="A6131" t="s">
        <v>6155</v>
      </c>
      <c r="B6131">
        <v>45</v>
      </c>
      <c r="C6131" t="s">
        <v>25</v>
      </c>
      <c r="D6131">
        <v>147</v>
      </c>
      <c r="E6131">
        <v>270.53670159851202</v>
      </c>
      <c r="F6131">
        <v>25.5078429181962</v>
      </c>
      <c r="G6131" t="s">
        <v>14</v>
      </c>
      <c r="H6131" t="s">
        <v>19</v>
      </c>
      <c r="I6131" t="s">
        <v>28</v>
      </c>
      <c r="J6131">
        <v>5</v>
      </c>
      <c r="K6131">
        <v>6292.04</v>
      </c>
      <c r="L6131" t="s">
        <v>16</v>
      </c>
      <c r="M6131" t="str">
        <f>IF(PatientData[[#This Row],[Age]]&lt;=30,"18-30",IF(PatientData[[#This Row],[Age]]&lt;=40,"31-40",IF(PatientData[[#This Row],[Age]]&lt;=50,"41-50",IF(PatientData[[#This Row],[Age]]&lt;=60,"51-60",IF(PatientData[[#This Row],[Age]]&lt;=70,"61-70",IF(PatientData[[#This Row],[Age]]&lt;=80,"71-80","80+"))))))</f>
        <v>41-50</v>
      </c>
    </row>
    <row r="6132" spans="1:13" x14ac:dyDescent="0.25">
      <c r="A6132" t="s">
        <v>6156</v>
      </c>
      <c r="B6132">
        <v>55</v>
      </c>
      <c r="C6132" t="s">
        <v>13</v>
      </c>
      <c r="D6132">
        <v>143</v>
      </c>
      <c r="E6132">
        <v>140.62806200437501</v>
      </c>
      <c r="F6132">
        <v>32.775645427549698</v>
      </c>
      <c r="G6132" t="s">
        <v>18</v>
      </c>
      <c r="H6132" t="s">
        <v>19</v>
      </c>
      <c r="I6132" t="s">
        <v>15</v>
      </c>
      <c r="J6132">
        <v>2</v>
      </c>
      <c r="K6132">
        <v>9622.9</v>
      </c>
      <c r="L6132" t="s">
        <v>16</v>
      </c>
      <c r="M6132" t="str">
        <f>IF(PatientData[[#This Row],[Age]]&lt;=30,"18-30",IF(PatientData[[#This Row],[Age]]&lt;=40,"31-40",IF(PatientData[[#This Row],[Age]]&lt;=50,"41-50",IF(PatientData[[#This Row],[Age]]&lt;=60,"51-60",IF(PatientData[[#This Row],[Age]]&lt;=70,"61-70",IF(PatientData[[#This Row],[Age]]&lt;=80,"71-80","80+"))))))</f>
        <v>51-60</v>
      </c>
    </row>
    <row r="6133" spans="1:13" x14ac:dyDescent="0.25">
      <c r="A6133" t="s">
        <v>6157</v>
      </c>
      <c r="B6133">
        <v>49</v>
      </c>
      <c r="C6133" t="s">
        <v>25</v>
      </c>
      <c r="D6133">
        <v>120</v>
      </c>
      <c r="E6133">
        <v>175.074084394713</v>
      </c>
      <c r="F6133">
        <v>30.2664698169716</v>
      </c>
      <c r="G6133" t="s">
        <v>36</v>
      </c>
      <c r="H6133" t="s">
        <v>22</v>
      </c>
      <c r="I6133" t="s">
        <v>26</v>
      </c>
      <c r="J6133">
        <v>10</v>
      </c>
      <c r="K6133">
        <v>15908.19</v>
      </c>
      <c r="L6133" t="s">
        <v>23</v>
      </c>
      <c r="M6133" t="str">
        <f>IF(PatientData[[#This Row],[Age]]&lt;=30,"18-30",IF(PatientData[[#This Row],[Age]]&lt;=40,"31-40",IF(PatientData[[#This Row],[Age]]&lt;=50,"41-50",IF(PatientData[[#This Row],[Age]]&lt;=60,"51-60",IF(PatientData[[#This Row],[Age]]&lt;=70,"61-70",IF(PatientData[[#This Row],[Age]]&lt;=80,"71-80","80+"))))))</f>
        <v>41-50</v>
      </c>
    </row>
    <row r="6134" spans="1:13" x14ac:dyDescent="0.25">
      <c r="A6134" t="s">
        <v>6158</v>
      </c>
      <c r="B6134">
        <v>41</v>
      </c>
      <c r="C6134" t="s">
        <v>13</v>
      </c>
      <c r="D6134">
        <v>122</v>
      </c>
      <c r="E6134">
        <v>188.86824074968499</v>
      </c>
      <c r="F6134">
        <v>24.931471820641601</v>
      </c>
      <c r="G6134" t="s">
        <v>14</v>
      </c>
      <c r="H6134" t="s">
        <v>19</v>
      </c>
      <c r="I6134" t="s">
        <v>28</v>
      </c>
      <c r="J6134">
        <v>0</v>
      </c>
      <c r="K6134">
        <v>4002</v>
      </c>
      <c r="L6134" t="s">
        <v>10051</v>
      </c>
      <c r="M6134" t="str">
        <f>IF(PatientData[[#This Row],[Age]]&lt;=30,"18-30",IF(PatientData[[#This Row],[Age]]&lt;=40,"31-40",IF(PatientData[[#This Row],[Age]]&lt;=50,"41-50",IF(PatientData[[#This Row],[Age]]&lt;=60,"51-60",IF(PatientData[[#This Row],[Age]]&lt;=70,"61-70",IF(PatientData[[#This Row],[Age]]&lt;=80,"71-80","80+"))))))</f>
        <v>41-50</v>
      </c>
    </row>
    <row r="6135" spans="1:13" x14ac:dyDescent="0.25">
      <c r="A6135" t="s">
        <v>6159</v>
      </c>
      <c r="B6135">
        <v>43</v>
      </c>
      <c r="C6135" t="s">
        <v>13</v>
      </c>
      <c r="D6135">
        <v>117</v>
      </c>
      <c r="E6135">
        <v>256.17737402706001</v>
      </c>
      <c r="F6135">
        <v>29.625519597200999</v>
      </c>
      <c r="G6135" t="s">
        <v>18</v>
      </c>
      <c r="H6135" t="s">
        <v>19</v>
      </c>
      <c r="I6135" t="s">
        <v>26</v>
      </c>
      <c r="J6135">
        <v>2</v>
      </c>
      <c r="K6135">
        <v>18985.54</v>
      </c>
      <c r="L6135" t="s">
        <v>23</v>
      </c>
      <c r="M6135" t="str">
        <f>IF(PatientData[[#This Row],[Age]]&lt;=30,"18-30",IF(PatientData[[#This Row],[Age]]&lt;=40,"31-40",IF(PatientData[[#This Row],[Age]]&lt;=50,"41-50",IF(PatientData[[#This Row],[Age]]&lt;=60,"51-60",IF(PatientData[[#This Row],[Age]]&lt;=70,"61-70",IF(PatientData[[#This Row],[Age]]&lt;=80,"71-80","80+"))))))</f>
        <v>41-50</v>
      </c>
    </row>
    <row r="6136" spans="1:13" x14ac:dyDescent="0.25">
      <c r="A6136" t="s">
        <v>6160</v>
      </c>
      <c r="B6136">
        <v>18</v>
      </c>
      <c r="C6136" t="s">
        <v>25</v>
      </c>
      <c r="D6136">
        <v>91</v>
      </c>
      <c r="E6136">
        <v>142.57243577921199</v>
      </c>
      <c r="F6136">
        <v>29.442600849876801</v>
      </c>
      <c r="G6136" t="s">
        <v>36</v>
      </c>
      <c r="H6136" t="s">
        <v>19</v>
      </c>
      <c r="I6136" t="s">
        <v>28</v>
      </c>
      <c r="J6136">
        <v>3</v>
      </c>
      <c r="K6136">
        <v>4526.7</v>
      </c>
      <c r="L6136" t="s">
        <v>23</v>
      </c>
      <c r="M6136" t="str">
        <f>IF(PatientData[[#This Row],[Age]]&lt;=30,"18-30",IF(PatientData[[#This Row],[Age]]&lt;=40,"31-40",IF(PatientData[[#This Row],[Age]]&lt;=50,"41-50",IF(PatientData[[#This Row],[Age]]&lt;=60,"51-60",IF(PatientData[[#This Row],[Age]]&lt;=70,"61-70",IF(PatientData[[#This Row],[Age]]&lt;=80,"71-80","80+"))))))</f>
        <v>18-30</v>
      </c>
    </row>
    <row r="6137" spans="1:13" x14ac:dyDescent="0.25">
      <c r="A6137" t="s">
        <v>6161</v>
      </c>
      <c r="B6137">
        <v>26</v>
      </c>
      <c r="C6137" t="s">
        <v>25</v>
      </c>
      <c r="D6137">
        <v>126</v>
      </c>
      <c r="E6137">
        <v>268.78004972791399</v>
      </c>
      <c r="F6137">
        <v>28.9379035639144</v>
      </c>
      <c r="G6137" t="s">
        <v>36</v>
      </c>
      <c r="H6137" t="s">
        <v>19</v>
      </c>
      <c r="I6137" t="s">
        <v>15</v>
      </c>
      <c r="J6137">
        <v>3</v>
      </c>
      <c r="K6137">
        <v>10844.17</v>
      </c>
      <c r="L6137" t="s">
        <v>10051</v>
      </c>
      <c r="M6137" t="str">
        <f>IF(PatientData[[#This Row],[Age]]&lt;=30,"18-30",IF(PatientData[[#This Row],[Age]]&lt;=40,"31-40",IF(PatientData[[#This Row],[Age]]&lt;=50,"41-50",IF(PatientData[[#This Row],[Age]]&lt;=60,"51-60",IF(PatientData[[#This Row],[Age]]&lt;=70,"61-70",IF(PatientData[[#This Row],[Age]]&lt;=80,"71-80","80+"))))))</f>
        <v>18-30</v>
      </c>
    </row>
    <row r="6138" spans="1:13" x14ac:dyDescent="0.25">
      <c r="A6138" t="s">
        <v>6162</v>
      </c>
      <c r="B6138">
        <v>33</v>
      </c>
      <c r="C6138" t="s">
        <v>13</v>
      </c>
      <c r="D6138">
        <v>106</v>
      </c>
      <c r="E6138">
        <v>257.41213381522402</v>
      </c>
      <c r="F6138">
        <v>26.978082290445599</v>
      </c>
      <c r="G6138" t="s">
        <v>14</v>
      </c>
      <c r="H6138" t="s">
        <v>19</v>
      </c>
      <c r="I6138" t="s">
        <v>28</v>
      </c>
      <c r="J6138">
        <v>9</v>
      </c>
      <c r="K6138">
        <v>8278.14</v>
      </c>
      <c r="L6138" t="s">
        <v>20</v>
      </c>
      <c r="M6138" t="str">
        <f>IF(PatientData[[#This Row],[Age]]&lt;=30,"18-30",IF(PatientData[[#This Row],[Age]]&lt;=40,"31-40",IF(PatientData[[#This Row],[Age]]&lt;=50,"41-50",IF(PatientData[[#This Row],[Age]]&lt;=60,"51-60",IF(PatientData[[#This Row],[Age]]&lt;=70,"61-70",IF(PatientData[[#This Row],[Age]]&lt;=80,"71-80","80+"))))))</f>
        <v>31-40</v>
      </c>
    </row>
    <row r="6139" spans="1:13" x14ac:dyDescent="0.25">
      <c r="A6139" t="s">
        <v>6163</v>
      </c>
      <c r="B6139">
        <v>51</v>
      </c>
      <c r="C6139" t="s">
        <v>13</v>
      </c>
      <c r="D6139">
        <v>167</v>
      </c>
      <c r="E6139">
        <v>272.69604678629202</v>
      </c>
      <c r="F6139">
        <v>33.453164519553397</v>
      </c>
      <c r="G6139" t="s">
        <v>14</v>
      </c>
      <c r="H6139" t="s">
        <v>22</v>
      </c>
      <c r="I6139" t="s">
        <v>15</v>
      </c>
      <c r="J6139">
        <v>3</v>
      </c>
      <c r="K6139">
        <v>10004.94</v>
      </c>
      <c r="L6139" t="s">
        <v>23</v>
      </c>
      <c r="M6139" t="str">
        <f>IF(PatientData[[#This Row],[Age]]&lt;=30,"18-30",IF(PatientData[[#This Row],[Age]]&lt;=40,"31-40",IF(PatientData[[#This Row],[Age]]&lt;=50,"41-50",IF(PatientData[[#This Row],[Age]]&lt;=60,"51-60",IF(PatientData[[#This Row],[Age]]&lt;=70,"61-70",IF(PatientData[[#This Row],[Age]]&lt;=80,"71-80","80+"))))))</f>
        <v>51-60</v>
      </c>
    </row>
    <row r="6140" spans="1:13" x14ac:dyDescent="0.25">
      <c r="A6140" t="s">
        <v>6164</v>
      </c>
      <c r="B6140">
        <v>62</v>
      </c>
      <c r="C6140" t="s">
        <v>25</v>
      </c>
      <c r="D6140">
        <v>129</v>
      </c>
      <c r="E6140">
        <v>216.63826352290101</v>
      </c>
      <c r="F6140">
        <v>27.189863269365802</v>
      </c>
      <c r="G6140" t="s">
        <v>18</v>
      </c>
      <c r="H6140" t="s">
        <v>10051</v>
      </c>
      <c r="I6140" t="s">
        <v>15</v>
      </c>
      <c r="J6140">
        <v>0</v>
      </c>
      <c r="K6140">
        <v>4511.05</v>
      </c>
      <c r="L6140" t="s">
        <v>16</v>
      </c>
      <c r="M6140" t="str">
        <f>IF(PatientData[[#This Row],[Age]]&lt;=30,"18-30",IF(PatientData[[#This Row],[Age]]&lt;=40,"31-40",IF(PatientData[[#This Row],[Age]]&lt;=50,"41-50",IF(PatientData[[#This Row],[Age]]&lt;=60,"51-60",IF(PatientData[[#This Row],[Age]]&lt;=70,"61-70",IF(PatientData[[#This Row],[Age]]&lt;=80,"71-80","80+"))))))</f>
        <v>61-70</v>
      </c>
    </row>
    <row r="6141" spans="1:13" x14ac:dyDescent="0.25">
      <c r="A6141" t="s">
        <v>6165</v>
      </c>
      <c r="B6141">
        <v>59</v>
      </c>
      <c r="C6141" t="s">
        <v>13</v>
      </c>
      <c r="D6141">
        <v>111</v>
      </c>
      <c r="E6141">
        <v>236.71618047950599</v>
      </c>
      <c r="F6141">
        <v>35.717736954698402</v>
      </c>
      <c r="G6141" t="s">
        <v>14</v>
      </c>
      <c r="H6141" t="s">
        <v>19</v>
      </c>
      <c r="I6141" t="s">
        <v>28</v>
      </c>
      <c r="J6141">
        <v>3</v>
      </c>
      <c r="K6141">
        <v>3376.36</v>
      </c>
      <c r="L6141" t="s">
        <v>16</v>
      </c>
      <c r="M6141" t="str">
        <f>IF(PatientData[[#This Row],[Age]]&lt;=30,"18-30",IF(PatientData[[#This Row],[Age]]&lt;=40,"31-40",IF(PatientData[[#This Row],[Age]]&lt;=50,"41-50",IF(PatientData[[#This Row],[Age]]&lt;=60,"51-60",IF(PatientData[[#This Row],[Age]]&lt;=70,"61-70",IF(PatientData[[#This Row],[Age]]&lt;=80,"71-80","80+"))))))</f>
        <v>51-60</v>
      </c>
    </row>
    <row r="6142" spans="1:13" x14ac:dyDescent="0.25">
      <c r="A6142" t="s">
        <v>6166</v>
      </c>
      <c r="B6142">
        <v>53</v>
      </c>
      <c r="C6142" t="s">
        <v>25</v>
      </c>
      <c r="D6142">
        <v>136</v>
      </c>
      <c r="E6142">
        <v>239.651570960811</v>
      </c>
      <c r="F6142">
        <v>24.732848215375601</v>
      </c>
      <c r="G6142" t="s">
        <v>14</v>
      </c>
      <c r="H6142" t="s">
        <v>19</v>
      </c>
      <c r="I6142" t="s">
        <v>15</v>
      </c>
      <c r="J6142">
        <v>5</v>
      </c>
      <c r="K6142">
        <v>10010</v>
      </c>
      <c r="L6142" t="s">
        <v>23</v>
      </c>
      <c r="M6142" t="str">
        <f>IF(PatientData[[#This Row],[Age]]&lt;=30,"18-30",IF(PatientData[[#This Row],[Age]]&lt;=40,"31-40",IF(PatientData[[#This Row],[Age]]&lt;=50,"41-50",IF(PatientData[[#This Row],[Age]]&lt;=60,"51-60",IF(PatientData[[#This Row],[Age]]&lt;=70,"61-70",IF(PatientData[[#This Row],[Age]]&lt;=80,"71-80","80+"))))))</f>
        <v>51-60</v>
      </c>
    </row>
    <row r="6143" spans="1:13" x14ac:dyDescent="0.25">
      <c r="A6143" t="s">
        <v>6167</v>
      </c>
      <c r="B6143">
        <v>52</v>
      </c>
      <c r="C6143" t="s">
        <v>13</v>
      </c>
      <c r="D6143">
        <v>115</v>
      </c>
      <c r="E6143">
        <v>250.387530000727</v>
      </c>
      <c r="F6143">
        <v>28.925907856159</v>
      </c>
      <c r="G6143" t="s">
        <v>36</v>
      </c>
      <c r="H6143" t="s">
        <v>19</v>
      </c>
      <c r="I6143" t="s">
        <v>26</v>
      </c>
      <c r="J6143">
        <v>5</v>
      </c>
      <c r="K6143">
        <v>17914.28</v>
      </c>
      <c r="L6143" t="s">
        <v>16</v>
      </c>
      <c r="M6143" t="str">
        <f>IF(PatientData[[#This Row],[Age]]&lt;=30,"18-30",IF(PatientData[[#This Row],[Age]]&lt;=40,"31-40",IF(PatientData[[#This Row],[Age]]&lt;=50,"41-50",IF(PatientData[[#This Row],[Age]]&lt;=60,"51-60",IF(PatientData[[#This Row],[Age]]&lt;=70,"61-70",IF(PatientData[[#This Row],[Age]]&lt;=80,"71-80","80+"))))))</f>
        <v>51-60</v>
      </c>
    </row>
    <row r="6144" spans="1:13" x14ac:dyDescent="0.25">
      <c r="A6144" t="s">
        <v>6168</v>
      </c>
      <c r="B6144">
        <v>47</v>
      </c>
      <c r="C6144" t="s">
        <v>13</v>
      </c>
      <c r="D6144" t="s">
        <v>10051</v>
      </c>
      <c r="E6144">
        <v>217.72343346359199</v>
      </c>
      <c r="F6144">
        <v>15</v>
      </c>
      <c r="G6144" t="s">
        <v>36</v>
      </c>
      <c r="H6144" t="s">
        <v>22</v>
      </c>
      <c r="I6144" t="s">
        <v>26</v>
      </c>
      <c r="J6144">
        <v>3</v>
      </c>
      <c r="K6144">
        <v>16209.15</v>
      </c>
      <c r="L6144" t="s">
        <v>16</v>
      </c>
      <c r="M6144" t="str">
        <f>IF(PatientData[[#This Row],[Age]]&lt;=30,"18-30",IF(PatientData[[#This Row],[Age]]&lt;=40,"31-40",IF(PatientData[[#This Row],[Age]]&lt;=50,"41-50",IF(PatientData[[#This Row],[Age]]&lt;=60,"51-60",IF(PatientData[[#This Row],[Age]]&lt;=70,"61-70",IF(PatientData[[#This Row],[Age]]&lt;=80,"71-80","80+"))))))</f>
        <v>41-50</v>
      </c>
    </row>
    <row r="6145" spans="1:13" x14ac:dyDescent="0.25">
      <c r="A6145" t="s">
        <v>6169</v>
      </c>
      <c r="B6145">
        <v>43</v>
      </c>
      <c r="C6145" t="s">
        <v>13</v>
      </c>
      <c r="D6145">
        <v>138</v>
      </c>
      <c r="E6145">
        <v>230.03923476284601</v>
      </c>
      <c r="F6145">
        <v>19.976941644223199</v>
      </c>
      <c r="G6145" t="s">
        <v>36</v>
      </c>
      <c r="H6145" t="s">
        <v>19</v>
      </c>
      <c r="I6145" t="s">
        <v>15</v>
      </c>
      <c r="J6145">
        <v>6</v>
      </c>
      <c r="K6145">
        <v>10514.5</v>
      </c>
      <c r="L6145" t="s">
        <v>16</v>
      </c>
      <c r="M6145" t="str">
        <f>IF(PatientData[[#This Row],[Age]]&lt;=30,"18-30",IF(PatientData[[#This Row],[Age]]&lt;=40,"31-40",IF(PatientData[[#This Row],[Age]]&lt;=50,"41-50",IF(PatientData[[#This Row],[Age]]&lt;=60,"51-60",IF(PatientData[[#This Row],[Age]]&lt;=70,"61-70",IF(PatientData[[#This Row],[Age]]&lt;=80,"71-80","80+"))))))</f>
        <v>41-50</v>
      </c>
    </row>
    <row r="6146" spans="1:13" x14ac:dyDescent="0.25">
      <c r="A6146" t="s">
        <v>6170</v>
      </c>
      <c r="B6146">
        <v>65</v>
      </c>
      <c r="C6146" t="s">
        <v>25</v>
      </c>
      <c r="D6146">
        <v>120</v>
      </c>
      <c r="E6146">
        <v>225.181868208803</v>
      </c>
      <c r="F6146">
        <v>32.736449860848502</v>
      </c>
      <c r="G6146" t="s">
        <v>36</v>
      </c>
      <c r="H6146" t="s">
        <v>22</v>
      </c>
      <c r="I6146" t="s">
        <v>26</v>
      </c>
      <c r="J6146">
        <v>4</v>
      </c>
      <c r="K6146">
        <v>20722.900000000001</v>
      </c>
      <c r="L6146" t="s">
        <v>16</v>
      </c>
      <c r="M6146" t="str">
        <f>IF(PatientData[[#This Row],[Age]]&lt;=30,"18-30",IF(PatientData[[#This Row],[Age]]&lt;=40,"31-40",IF(PatientData[[#This Row],[Age]]&lt;=50,"41-50",IF(PatientData[[#This Row],[Age]]&lt;=60,"51-60",IF(PatientData[[#This Row],[Age]]&lt;=70,"61-70",IF(PatientData[[#This Row],[Age]]&lt;=80,"71-80","80+"))))))</f>
        <v>61-70</v>
      </c>
    </row>
    <row r="6147" spans="1:13" x14ac:dyDescent="0.25">
      <c r="A6147" t="s">
        <v>6171</v>
      </c>
      <c r="B6147">
        <v>67</v>
      </c>
      <c r="C6147" t="s">
        <v>13</v>
      </c>
      <c r="D6147">
        <v>115</v>
      </c>
      <c r="E6147" t="s">
        <v>10051</v>
      </c>
      <c r="F6147">
        <v>28.882957092082499</v>
      </c>
      <c r="G6147" t="s">
        <v>14</v>
      </c>
      <c r="H6147" t="s">
        <v>19</v>
      </c>
      <c r="I6147" t="s">
        <v>28</v>
      </c>
      <c r="J6147">
        <v>9</v>
      </c>
      <c r="K6147">
        <v>7098.44</v>
      </c>
      <c r="L6147" t="s">
        <v>16</v>
      </c>
      <c r="M6147" t="str">
        <f>IF(PatientData[[#This Row],[Age]]&lt;=30,"18-30",IF(PatientData[[#This Row],[Age]]&lt;=40,"31-40",IF(PatientData[[#This Row],[Age]]&lt;=50,"41-50",IF(PatientData[[#This Row],[Age]]&lt;=60,"51-60",IF(PatientData[[#This Row],[Age]]&lt;=70,"61-70",IF(PatientData[[#This Row],[Age]]&lt;=80,"71-80","80+"))))))</f>
        <v>61-70</v>
      </c>
    </row>
    <row r="6148" spans="1:13" x14ac:dyDescent="0.25">
      <c r="A6148" t="s">
        <v>6172</v>
      </c>
      <c r="B6148">
        <v>36</v>
      </c>
      <c r="C6148" t="s">
        <v>13</v>
      </c>
      <c r="D6148">
        <v>125</v>
      </c>
      <c r="E6148">
        <v>276.838314618423</v>
      </c>
      <c r="F6148">
        <v>26.091645361424</v>
      </c>
      <c r="G6148" t="s">
        <v>18</v>
      </c>
      <c r="H6148" t="s">
        <v>22</v>
      </c>
      <c r="I6148" t="s">
        <v>26</v>
      </c>
      <c r="J6148">
        <v>4</v>
      </c>
      <c r="K6148">
        <v>21266.05</v>
      </c>
      <c r="L6148" t="s">
        <v>16</v>
      </c>
      <c r="M6148" t="str">
        <f>IF(PatientData[[#This Row],[Age]]&lt;=30,"18-30",IF(PatientData[[#This Row],[Age]]&lt;=40,"31-40",IF(PatientData[[#This Row],[Age]]&lt;=50,"41-50",IF(PatientData[[#This Row],[Age]]&lt;=60,"51-60",IF(PatientData[[#This Row],[Age]]&lt;=70,"61-70",IF(PatientData[[#This Row],[Age]]&lt;=80,"71-80","80+"))))))</f>
        <v>31-40</v>
      </c>
    </row>
    <row r="6149" spans="1:13" x14ac:dyDescent="0.25">
      <c r="A6149" t="s">
        <v>6173</v>
      </c>
      <c r="B6149">
        <v>67</v>
      </c>
      <c r="C6149" t="s">
        <v>25</v>
      </c>
      <c r="D6149">
        <v>129</v>
      </c>
      <c r="E6149">
        <v>178.95932180384301</v>
      </c>
      <c r="F6149">
        <v>26.420604737193599</v>
      </c>
      <c r="G6149" t="s">
        <v>18</v>
      </c>
      <c r="H6149" t="s">
        <v>19</v>
      </c>
      <c r="I6149" t="s">
        <v>15</v>
      </c>
      <c r="J6149">
        <v>5</v>
      </c>
      <c r="K6149">
        <v>6954.4</v>
      </c>
      <c r="L6149" t="s">
        <v>16</v>
      </c>
      <c r="M6149" t="str">
        <f>IF(PatientData[[#This Row],[Age]]&lt;=30,"18-30",IF(PatientData[[#This Row],[Age]]&lt;=40,"31-40",IF(PatientData[[#This Row],[Age]]&lt;=50,"41-50",IF(PatientData[[#This Row],[Age]]&lt;=60,"51-60",IF(PatientData[[#This Row],[Age]]&lt;=70,"61-70",IF(PatientData[[#This Row],[Age]]&lt;=80,"71-80","80+"))))))</f>
        <v>61-70</v>
      </c>
    </row>
    <row r="6150" spans="1:13" x14ac:dyDescent="0.25">
      <c r="A6150" t="s">
        <v>6174</v>
      </c>
      <c r="B6150">
        <v>40</v>
      </c>
      <c r="C6150" t="s">
        <v>25</v>
      </c>
      <c r="D6150">
        <v>131</v>
      </c>
      <c r="E6150">
        <v>231.89906941061301</v>
      </c>
      <c r="F6150">
        <v>18.8912079823243</v>
      </c>
      <c r="G6150" t="s">
        <v>14</v>
      </c>
      <c r="H6150" t="s">
        <v>19</v>
      </c>
      <c r="I6150" t="s">
        <v>28</v>
      </c>
      <c r="J6150">
        <v>3</v>
      </c>
      <c r="K6150">
        <v>2307.2399999999998</v>
      </c>
      <c r="L6150" t="s">
        <v>16</v>
      </c>
      <c r="M6150" t="str">
        <f>IF(PatientData[[#This Row],[Age]]&lt;=30,"18-30",IF(PatientData[[#This Row],[Age]]&lt;=40,"31-40",IF(PatientData[[#This Row],[Age]]&lt;=50,"41-50",IF(PatientData[[#This Row],[Age]]&lt;=60,"51-60",IF(PatientData[[#This Row],[Age]]&lt;=70,"61-70",IF(PatientData[[#This Row],[Age]]&lt;=80,"71-80","80+"))))))</f>
        <v>31-40</v>
      </c>
    </row>
    <row r="6151" spans="1:13" x14ac:dyDescent="0.25">
      <c r="A6151" t="s">
        <v>6175</v>
      </c>
      <c r="B6151">
        <v>75</v>
      </c>
      <c r="C6151" t="s">
        <v>13</v>
      </c>
      <c r="D6151">
        <v>138</v>
      </c>
      <c r="E6151">
        <v>200.01779090518599</v>
      </c>
      <c r="F6151">
        <v>23.912020997732998</v>
      </c>
      <c r="G6151" t="s">
        <v>14</v>
      </c>
      <c r="H6151" t="s">
        <v>19</v>
      </c>
      <c r="I6151" t="s">
        <v>15</v>
      </c>
      <c r="J6151">
        <v>1</v>
      </c>
      <c r="K6151">
        <v>14327.02</v>
      </c>
      <c r="L6151" t="s">
        <v>16</v>
      </c>
      <c r="M6151" t="str">
        <f>IF(PatientData[[#This Row],[Age]]&lt;=30,"18-30",IF(PatientData[[#This Row],[Age]]&lt;=40,"31-40",IF(PatientData[[#This Row],[Age]]&lt;=50,"41-50",IF(PatientData[[#This Row],[Age]]&lt;=60,"51-60",IF(PatientData[[#This Row],[Age]]&lt;=70,"61-70",IF(PatientData[[#This Row],[Age]]&lt;=80,"71-80","80+"))))))</f>
        <v>71-80</v>
      </c>
    </row>
    <row r="6152" spans="1:13" x14ac:dyDescent="0.25">
      <c r="A6152" t="s">
        <v>6176</v>
      </c>
      <c r="B6152">
        <v>47</v>
      </c>
      <c r="C6152" t="s">
        <v>25</v>
      </c>
      <c r="D6152">
        <v>114</v>
      </c>
      <c r="E6152">
        <v>147.020667083701</v>
      </c>
      <c r="F6152">
        <v>24.526536552011901</v>
      </c>
      <c r="G6152" t="s">
        <v>18</v>
      </c>
      <c r="H6152" t="s">
        <v>22</v>
      </c>
      <c r="I6152" t="s">
        <v>28</v>
      </c>
      <c r="J6152">
        <v>5</v>
      </c>
      <c r="K6152">
        <v>5098.04</v>
      </c>
      <c r="L6152" t="s">
        <v>16</v>
      </c>
      <c r="M6152" t="str">
        <f>IF(PatientData[[#This Row],[Age]]&lt;=30,"18-30",IF(PatientData[[#This Row],[Age]]&lt;=40,"31-40",IF(PatientData[[#This Row],[Age]]&lt;=50,"41-50",IF(PatientData[[#This Row],[Age]]&lt;=60,"51-60",IF(PatientData[[#This Row],[Age]]&lt;=70,"61-70",IF(PatientData[[#This Row],[Age]]&lt;=80,"71-80","80+"))))))</f>
        <v>41-50</v>
      </c>
    </row>
    <row r="6153" spans="1:13" x14ac:dyDescent="0.25">
      <c r="A6153" t="s">
        <v>6177</v>
      </c>
      <c r="B6153">
        <v>55</v>
      </c>
      <c r="C6153" t="s">
        <v>25</v>
      </c>
      <c r="D6153">
        <v>140</v>
      </c>
      <c r="E6153">
        <v>226.752152396963</v>
      </c>
      <c r="F6153">
        <v>28.8937947637232</v>
      </c>
      <c r="G6153" t="s">
        <v>14</v>
      </c>
      <c r="H6153" t="s">
        <v>22</v>
      </c>
      <c r="I6153" t="s">
        <v>15</v>
      </c>
      <c r="J6153">
        <v>2</v>
      </c>
      <c r="K6153">
        <v>500</v>
      </c>
      <c r="L6153" t="s">
        <v>16</v>
      </c>
      <c r="M6153" t="str">
        <f>IF(PatientData[[#This Row],[Age]]&lt;=30,"18-30",IF(PatientData[[#This Row],[Age]]&lt;=40,"31-40",IF(PatientData[[#This Row],[Age]]&lt;=50,"41-50",IF(PatientData[[#This Row],[Age]]&lt;=60,"51-60",IF(PatientData[[#This Row],[Age]]&lt;=70,"61-70",IF(PatientData[[#This Row],[Age]]&lt;=80,"71-80","80+"))))))</f>
        <v>51-60</v>
      </c>
    </row>
    <row r="6154" spans="1:13" x14ac:dyDescent="0.25">
      <c r="A6154" t="s">
        <v>6178</v>
      </c>
      <c r="B6154">
        <v>30</v>
      </c>
      <c r="C6154" t="s">
        <v>25</v>
      </c>
      <c r="D6154">
        <v>137</v>
      </c>
      <c r="E6154">
        <v>268.956851603909</v>
      </c>
      <c r="F6154">
        <v>21.684708517850002</v>
      </c>
      <c r="G6154" t="s">
        <v>14</v>
      </c>
      <c r="H6154" t="s">
        <v>19</v>
      </c>
      <c r="I6154" t="s">
        <v>28</v>
      </c>
      <c r="J6154">
        <v>3</v>
      </c>
      <c r="K6154">
        <v>5476.11</v>
      </c>
      <c r="L6154" t="s">
        <v>16</v>
      </c>
      <c r="M6154" t="str">
        <f>IF(PatientData[[#This Row],[Age]]&lt;=30,"18-30",IF(PatientData[[#This Row],[Age]]&lt;=40,"31-40",IF(PatientData[[#This Row],[Age]]&lt;=50,"41-50",IF(PatientData[[#This Row],[Age]]&lt;=60,"51-60",IF(PatientData[[#This Row],[Age]]&lt;=70,"61-70",IF(PatientData[[#This Row],[Age]]&lt;=80,"71-80","80+"))))))</f>
        <v>18-30</v>
      </c>
    </row>
    <row r="6155" spans="1:13" x14ac:dyDescent="0.25">
      <c r="A6155" t="s">
        <v>6179</v>
      </c>
      <c r="B6155">
        <v>49</v>
      </c>
      <c r="C6155" t="s">
        <v>13</v>
      </c>
      <c r="D6155">
        <v>151</v>
      </c>
      <c r="E6155">
        <v>277.95852984092602</v>
      </c>
      <c r="F6155">
        <v>37.258825491011002</v>
      </c>
      <c r="G6155" t="s">
        <v>36</v>
      </c>
      <c r="H6155" t="s">
        <v>19</v>
      </c>
      <c r="I6155" t="s">
        <v>15</v>
      </c>
      <c r="J6155">
        <v>7</v>
      </c>
      <c r="K6155">
        <v>13739.41</v>
      </c>
      <c r="L6155" t="s">
        <v>16</v>
      </c>
      <c r="M6155" t="str">
        <f>IF(PatientData[[#This Row],[Age]]&lt;=30,"18-30",IF(PatientData[[#This Row],[Age]]&lt;=40,"31-40",IF(PatientData[[#This Row],[Age]]&lt;=50,"41-50",IF(PatientData[[#This Row],[Age]]&lt;=60,"51-60",IF(PatientData[[#This Row],[Age]]&lt;=70,"61-70",IF(PatientData[[#This Row],[Age]]&lt;=80,"71-80","80+"))))))</f>
        <v>41-50</v>
      </c>
    </row>
    <row r="6156" spans="1:13" x14ac:dyDescent="0.25">
      <c r="A6156" t="s">
        <v>6180</v>
      </c>
      <c r="B6156">
        <v>67</v>
      </c>
      <c r="C6156" t="s">
        <v>25</v>
      </c>
      <c r="D6156">
        <v>113</v>
      </c>
      <c r="E6156">
        <v>266.85369646034002</v>
      </c>
      <c r="F6156">
        <v>15</v>
      </c>
      <c r="G6156" t="s">
        <v>18</v>
      </c>
      <c r="H6156" t="s">
        <v>22</v>
      </c>
      <c r="I6156" t="s">
        <v>26</v>
      </c>
      <c r="J6156">
        <v>5</v>
      </c>
      <c r="K6156">
        <v>24708.720000000001</v>
      </c>
      <c r="L6156" t="s">
        <v>23</v>
      </c>
      <c r="M6156" t="str">
        <f>IF(PatientData[[#This Row],[Age]]&lt;=30,"18-30",IF(PatientData[[#This Row],[Age]]&lt;=40,"31-40",IF(PatientData[[#This Row],[Age]]&lt;=50,"41-50",IF(PatientData[[#This Row],[Age]]&lt;=60,"51-60",IF(PatientData[[#This Row],[Age]]&lt;=70,"61-70",IF(PatientData[[#This Row],[Age]]&lt;=80,"71-80","80+"))))))</f>
        <v>61-70</v>
      </c>
    </row>
    <row r="6157" spans="1:13" x14ac:dyDescent="0.25">
      <c r="A6157" t="s">
        <v>6181</v>
      </c>
      <c r="B6157">
        <v>70</v>
      </c>
      <c r="C6157" t="s">
        <v>13</v>
      </c>
      <c r="D6157">
        <v>150</v>
      </c>
      <c r="E6157">
        <v>247.48197386895299</v>
      </c>
      <c r="F6157">
        <v>28.710458005351601</v>
      </c>
      <c r="G6157" t="s">
        <v>14</v>
      </c>
      <c r="H6157" t="s">
        <v>19</v>
      </c>
      <c r="I6157" t="s">
        <v>15</v>
      </c>
      <c r="J6157">
        <v>2</v>
      </c>
      <c r="K6157">
        <v>5867.52</v>
      </c>
      <c r="L6157" t="s">
        <v>16</v>
      </c>
      <c r="M6157" t="str">
        <f>IF(PatientData[[#This Row],[Age]]&lt;=30,"18-30",IF(PatientData[[#This Row],[Age]]&lt;=40,"31-40",IF(PatientData[[#This Row],[Age]]&lt;=50,"41-50",IF(PatientData[[#This Row],[Age]]&lt;=60,"51-60",IF(PatientData[[#This Row],[Age]]&lt;=70,"61-70",IF(PatientData[[#This Row],[Age]]&lt;=80,"71-80","80+"))))))</f>
        <v>61-70</v>
      </c>
    </row>
    <row r="6158" spans="1:13" x14ac:dyDescent="0.25">
      <c r="A6158" t="s">
        <v>6182</v>
      </c>
      <c r="B6158">
        <v>45</v>
      </c>
      <c r="C6158" t="s">
        <v>25</v>
      </c>
      <c r="D6158">
        <v>154</v>
      </c>
      <c r="E6158">
        <v>256.75418999371999</v>
      </c>
      <c r="F6158">
        <v>32.386862069646099</v>
      </c>
      <c r="G6158" t="s">
        <v>18</v>
      </c>
      <c r="H6158" t="s">
        <v>19</v>
      </c>
      <c r="I6158" t="s">
        <v>15</v>
      </c>
      <c r="J6158">
        <v>3</v>
      </c>
      <c r="K6158">
        <v>6592.69</v>
      </c>
      <c r="L6158" t="s">
        <v>16</v>
      </c>
      <c r="M6158" t="str">
        <f>IF(PatientData[[#This Row],[Age]]&lt;=30,"18-30",IF(PatientData[[#This Row],[Age]]&lt;=40,"31-40",IF(PatientData[[#This Row],[Age]]&lt;=50,"41-50",IF(PatientData[[#This Row],[Age]]&lt;=60,"51-60",IF(PatientData[[#This Row],[Age]]&lt;=70,"61-70",IF(PatientData[[#This Row],[Age]]&lt;=80,"71-80","80+"))))))</f>
        <v>41-50</v>
      </c>
    </row>
    <row r="6159" spans="1:13" x14ac:dyDescent="0.25">
      <c r="A6159" t="s">
        <v>6183</v>
      </c>
      <c r="B6159">
        <v>54</v>
      </c>
      <c r="C6159" t="s">
        <v>13</v>
      </c>
      <c r="D6159">
        <v>154</v>
      </c>
      <c r="E6159">
        <v>185.37045086412201</v>
      </c>
      <c r="F6159">
        <v>34.630635981036399</v>
      </c>
      <c r="G6159" t="s">
        <v>18</v>
      </c>
      <c r="H6159" t="s">
        <v>19</v>
      </c>
      <c r="I6159" t="s">
        <v>15</v>
      </c>
      <c r="J6159">
        <v>1</v>
      </c>
      <c r="K6159">
        <v>11045.62</v>
      </c>
      <c r="L6159" t="s">
        <v>16</v>
      </c>
      <c r="M6159" t="str">
        <f>IF(PatientData[[#This Row],[Age]]&lt;=30,"18-30",IF(PatientData[[#This Row],[Age]]&lt;=40,"31-40",IF(PatientData[[#This Row],[Age]]&lt;=50,"41-50",IF(PatientData[[#This Row],[Age]]&lt;=60,"51-60",IF(PatientData[[#This Row],[Age]]&lt;=70,"61-70",IF(PatientData[[#This Row],[Age]]&lt;=80,"71-80","80+"))))))</f>
        <v>51-60</v>
      </c>
    </row>
    <row r="6160" spans="1:13" x14ac:dyDescent="0.25">
      <c r="A6160" t="s">
        <v>6184</v>
      </c>
      <c r="B6160">
        <v>46</v>
      </c>
      <c r="C6160" t="s">
        <v>13</v>
      </c>
      <c r="D6160">
        <v>112</v>
      </c>
      <c r="E6160">
        <v>122.833609499261</v>
      </c>
      <c r="F6160">
        <v>25.746955213827999</v>
      </c>
      <c r="G6160" t="s">
        <v>36</v>
      </c>
      <c r="H6160" t="s">
        <v>19</v>
      </c>
      <c r="I6160" t="s">
        <v>15</v>
      </c>
      <c r="J6160">
        <v>3</v>
      </c>
      <c r="K6160">
        <v>8048.16</v>
      </c>
      <c r="L6160" t="s">
        <v>16</v>
      </c>
      <c r="M6160" t="str">
        <f>IF(PatientData[[#This Row],[Age]]&lt;=30,"18-30",IF(PatientData[[#This Row],[Age]]&lt;=40,"31-40",IF(PatientData[[#This Row],[Age]]&lt;=50,"41-50",IF(PatientData[[#This Row],[Age]]&lt;=60,"51-60",IF(PatientData[[#This Row],[Age]]&lt;=70,"61-70",IF(PatientData[[#This Row],[Age]]&lt;=80,"71-80","80+"))))))</f>
        <v>41-50</v>
      </c>
    </row>
    <row r="6161" spans="1:13" x14ac:dyDescent="0.25">
      <c r="A6161" t="s">
        <v>6185</v>
      </c>
      <c r="B6161">
        <v>70</v>
      </c>
      <c r="C6161" t="s">
        <v>13</v>
      </c>
      <c r="D6161">
        <v>126</v>
      </c>
      <c r="E6161">
        <v>171.94505025940799</v>
      </c>
      <c r="F6161">
        <v>25.789173177223098</v>
      </c>
      <c r="G6161" t="s">
        <v>14</v>
      </c>
      <c r="H6161" t="s">
        <v>19</v>
      </c>
      <c r="I6161" t="s">
        <v>28</v>
      </c>
      <c r="J6161">
        <v>4</v>
      </c>
      <c r="K6161">
        <v>5776.92</v>
      </c>
      <c r="L6161" t="s">
        <v>23</v>
      </c>
      <c r="M6161" t="str">
        <f>IF(PatientData[[#This Row],[Age]]&lt;=30,"18-30",IF(PatientData[[#This Row],[Age]]&lt;=40,"31-40",IF(PatientData[[#This Row],[Age]]&lt;=50,"41-50",IF(PatientData[[#This Row],[Age]]&lt;=60,"51-60",IF(PatientData[[#This Row],[Age]]&lt;=70,"61-70",IF(PatientData[[#This Row],[Age]]&lt;=80,"71-80","80+"))))))</f>
        <v>61-70</v>
      </c>
    </row>
    <row r="6162" spans="1:13" x14ac:dyDescent="0.25">
      <c r="A6162" t="s">
        <v>6186</v>
      </c>
      <c r="B6162">
        <v>48</v>
      </c>
      <c r="C6162" t="s">
        <v>25</v>
      </c>
      <c r="D6162" t="s">
        <v>10051</v>
      </c>
      <c r="E6162">
        <v>203.42607917050799</v>
      </c>
      <c r="F6162">
        <v>23.582027480609501</v>
      </c>
      <c r="G6162" t="s">
        <v>36</v>
      </c>
      <c r="H6162" t="s">
        <v>19</v>
      </c>
      <c r="I6162" t="s">
        <v>15</v>
      </c>
      <c r="J6162">
        <v>2</v>
      </c>
      <c r="K6162">
        <v>6266.42</v>
      </c>
      <c r="L6162" t="s">
        <v>16</v>
      </c>
      <c r="M6162" t="str">
        <f>IF(PatientData[[#This Row],[Age]]&lt;=30,"18-30",IF(PatientData[[#This Row],[Age]]&lt;=40,"31-40",IF(PatientData[[#This Row],[Age]]&lt;=50,"41-50",IF(PatientData[[#This Row],[Age]]&lt;=60,"51-60",IF(PatientData[[#This Row],[Age]]&lt;=70,"61-70",IF(PatientData[[#This Row],[Age]]&lt;=80,"71-80","80+"))))))</f>
        <v>41-50</v>
      </c>
    </row>
    <row r="6163" spans="1:13" x14ac:dyDescent="0.25">
      <c r="A6163" t="s">
        <v>6187</v>
      </c>
      <c r="B6163">
        <v>59</v>
      </c>
      <c r="C6163" t="s">
        <v>13</v>
      </c>
      <c r="D6163">
        <v>138</v>
      </c>
      <c r="E6163">
        <v>214.101740460065</v>
      </c>
      <c r="F6163">
        <v>17.797622271763501</v>
      </c>
      <c r="G6163" t="s">
        <v>14</v>
      </c>
      <c r="H6163" t="s">
        <v>22</v>
      </c>
      <c r="I6163" t="s">
        <v>15</v>
      </c>
      <c r="J6163">
        <v>1</v>
      </c>
      <c r="K6163">
        <v>12812.59</v>
      </c>
      <c r="L6163" t="s">
        <v>16</v>
      </c>
      <c r="M6163" t="str">
        <f>IF(PatientData[[#This Row],[Age]]&lt;=30,"18-30",IF(PatientData[[#This Row],[Age]]&lt;=40,"31-40",IF(PatientData[[#This Row],[Age]]&lt;=50,"41-50",IF(PatientData[[#This Row],[Age]]&lt;=60,"51-60",IF(PatientData[[#This Row],[Age]]&lt;=70,"61-70",IF(PatientData[[#This Row],[Age]]&lt;=80,"71-80","80+"))))))</f>
        <v>51-60</v>
      </c>
    </row>
    <row r="6164" spans="1:13" x14ac:dyDescent="0.25">
      <c r="A6164" t="s">
        <v>6188</v>
      </c>
      <c r="B6164">
        <v>33</v>
      </c>
      <c r="C6164" t="s">
        <v>13</v>
      </c>
      <c r="D6164">
        <v>90</v>
      </c>
      <c r="E6164">
        <v>296.29177030727902</v>
      </c>
      <c r="F6164">
        <v>27.262074414104099</v>
      </c>
      <c r="G6164" t="s">
        <v>36</v>
      </c>
      <c r="H6164" t="s">
        <v>19</v>
      </c>
      <c r="I6164" t="s">
        <v>15</v>
      </c>
      <c r="J6164">
        <v>13</v>
      </c>
      <c r="K6164">
        <v>15138.13</v>
      </c>
      <c r="L6164" t="s">
        <v>43</v>
      </c>
      <c r="M6164" t="str">
        <f>IF(PatientData[[#This Row],[Age]]&lt;=30,"18-30",IF(PatientData[[#This Row],[Age]]&lt;=40,"31-40",IF(PatientData[[#This Row],[Age]]&lt;=50,"41-50",IF(PatientData[[#This Row],[Age]]&lt;=60,"51-60",IF(PatientData[[#This Row],[Age]]&lt;=70,"61-70",IF(PatientData[[#This Row],[Age]]&lt;=80,"71-80","80+"))))))</f>
        <v>31-40</v>
      </c>
    </row>
    <row r="6165" spans="1:13" x14ac:dyDescent="0.25">
      <c r="A6165" t="s">
        <v>6189</v>
      </c>
      <c r="B6165">
        <v>56</v>
      </c>
      <c r="C6165" t="s">
        <v>25</v>
      </c>
      <c r="D6165">
        <v>123</v>
      </c>
      <c r="E6165">
        <v>251.70660267360299</v>
      </c>
      <c r="F6165">
        <v>29.492372052072199</v>
      </c>
      <c r="G6165" t="s">
        <v>14</v>
      </c>
      <c r="H6165" t="s">
        <v>19</v>
      </c>
      <c r="I6165" t="s">
        <v>15</v>
      </c>
      <c r="J6165">
        <v>3</v>
      </c>
      <c r="K6165">
        <v>5755.13</v>
      </c>
      <c r="L6165" t="s">
        <v>16</v>
      </c>
      <c r="M6165" t="str">
        <f>IF(PatientData[[#This Row],[Age]]&lt;=30,"18-30",IF(PatientData[[#This Row],[Age]]&lt;=40,"31-40",IF(PatientData[[#This Row],[Age]]&lt;=50,"41-50",IF(PatientData[[#This Row],[Age]]&lt;=60,"51-60",IF(PatientData[[#This Row],[Age]]&lt;=70,"61-70",IF(PatientData[[#This Row],[Age]]&lt;=80,"71-80","80+"))))))</f>
        <v>51-60</v>
      </c>
    </row>
    <row r="6166" spans="1:13" x14ac:dyDescent="0.25">
      <c r="A6166" t="s">
        <v>6190</v>
      </c>
      <c r="B6166">
        <v>64</v>
      </c>
      <c r="C6166" t="s">
        <v>25</v>
      </c>
      <c r="D6166">
        <v>137</v>
      </c>
      <c r="E6166">
        <v>130.708731583369</v>
      </c>
      <c r="F6166">
        <v>23.167449535915502</v>
      </c>
      <c r="G6166" t="s">
        <v>36</v>
      </c>
      <c r="H6166" t="s">
        <v>22</v>
      </c>
      <c r="I6166" t="s">
        <v>10051</v>
      </c>
      <c r="J6166">
        <v>4</v>
      </c>
      <c r="K6166">
        <v>6328.89</v>
      </c>
      <c r="L6166" t="s">
        <v>16</v>
      </c>
      <c r="M6166" t="str">
        <f>IF(PatientData[[#This Row],[Age]]&lt;=30,"18-30",IF(PatientData[[#This Row],[Age]]&lt;=40,"31-40",IF(PatientData[[#This Row],[Age]]&lt;=50,"41-50",IF(PatientData[[#This Row],[Age]]&lt;=60,"51-60",IF(PatientData[[#This Row],[Age]]&lt;=70,"61-70",IF(PatientData[[#This Row],[Age]]&lt;=80,"71-80","80+"))))))</f>
        <v>61-70</v>
      </c>
    </row>
    <row r="6167" spans="1:13" x14ac:dyDescent="0.25">
      <c r="A6167" t="s">
        <v>6191</v>
      </c>
      <c r="B6167">
        <v>45</v>
      </c>
      <c r="C6167" t="s">
        <v>25</v>
      </c>
      <c r="D6167">
        <v>152</v>
      </c>
      <c r="E6167">
        <v>229.82905137434301</v>
      </c>
      <c r="F6167">
        <v>30.036140292123601</v>
      </c>
      <c r="G6167" t="s">
        <v>36</v>
      </c>
      <c r="H6167" t="s">
        <v>19</v>
      </c>
      <c r="I6167" t="s">
        <v>15</v>
      </c>
      <c r="J6167">
        <v>4</v>
      </c>
      <c r="K6167">
        <v>10613.27</v>
      </c>
      <c r="L6167" t="s">
        <v>16</v>
      </c>
      <c r="M6167" t="str">
        <f>IF(PatientData[[#This Row],[Age]]&lt;=30,"18-30",IF(PatientData[[#This Row],[Age]]&lt;=40,"31-40",IF(PatientData[[#This Row],[Age]]&lt;=50,"41-50",IF(PatientData[[#This Row],[Age]]&lt;=60,"51-60",IF(PatientData[[#This Row],[Age]]&lt;=70,"61-70",IF(PatientData[[#This Row],[Age]]&lt;=80,"71-80","80+"))))))</f>
        <v>41-50</v>
      </c>
    </row>
    <row r="6168" spans="1:13" x14ac:dyDescent="0.25">
      <c r="A6168" t="s">
        <v>6192</v>
      </c>
      <c r="B6168">
        <v>45</v>
      </c>
      <c r="C6168" t="s">
        <v>25</v>
      </c>
      <c r="D6168">
        <v>155</v>
      </c>
      <c r="E6168">
        <v>239.94557302066701</v>
      </c>
      <c r="F6168">
        <v>28.4495770097719</v>
      </c>
      <c r="G6168" t="s">
        <v>18</v>
      </c>
      <c r="H6168" t="s">
        <v>19</v>
      </c>
      <c r="I6168" t="s">
        <v>15</v>
      </c>
      <c r="J6168">
        <v>3</v>
      </c>
      <c r="K6168">
        <v>12725.16</v>
      </c>
      <c r="L6168" t="s">
        <v>43</v>
      </c>
      <c r="M6168" t="str">
        <f>IF(PatientData[[#This Row],[Age]]&lt;=30,"18-30",IF(PatientData[[#This Row],[Age]]&lt;=40,"31-40",IF(PatientData[[#This Row],[Age]]&lt;=50,"41-50",IF(PatientData[[#This Row],[Age]]&lt;=60,"51-60",IF(PatientData[[#This Row],[Age]]&lt;=70,"61-70",IF(PatientData[[#This Row],[Age]]&lt;=80,"71-80","80+"))))))</f>
        <v>41-50</v>
      </c>
    </row>
    <row r="6169" spans="1:13" x14ac:dyDescent="0.25">
      <c r="A6169" t="s">
        <v>6193</v>
      </c>
      <c r="B6169">
        <v>57</v>
      </c>
      <c r="C6169" t="s">
        <v>25</v>
      </c>
      <c r="D6169">
        <v>124</v>
      </c>
      <c r="E6169">
        <v>261.15473258863398</v>
      </c>
      <c r="F6169">
        <v>29.3599464455076</v>
      </c>
      <c r="G6169" t="s">
        <v>36</v>
      </c>
      <c r="H6169" t="s">
        <v>22</v>
      </c>
      <c r="I6169" t="s">
        <v>26</v>
      </c>
      <c r="J6169">
        <v>1</v>
      </c>
      <c r="K6169">
        <v>4024.63</v>
      </c>
      <c r="L6169" t="s">
        <v>23</v>
      </c>
      <c r="M6169" t="str">
        <f>IF(PatientData[[#This Row],[Age]]&lt;=30,"18-30",IF(PatientData[[#This Row],[Age]]&lt;=40,"31-40",IF(PatientData[[#This Row],[Age]]&lt;=50,"41-50",IF(PatientData[[#This Row],[Age]]&lt;=60,"51-60",IF(PatientData[[#This Row],[Age]]&lt;=70,"61-70",IF(PatientData[[#This Row],[Age]]&lt;=80,"71-80","80+"))))))</f>
        <v>51-60</v>
      </c>
    </row>
    <row r="6170" spans="1:13" x14ac:dyDescent="0.25">
      <c r="A6170" t="s">
        <v>6194</v>
      </c>
      <c r="B6170">
        <v>82</v>
      </c>
      <c r="C6170" t="s">
        <v>25</v>
      </c>
      <c r="D6170">
        <v>123</v>
      </c>
      <c r="E6170">
        <v>246.35938933896799</v>
      </c>
      <c r="F6170">
        <v>29.026010321153699</v>
      </c>
      <c r="G6170" t="s">
        <v>14</v>
      </c>
      <c r="H6170" t="s">
        <v>22</v>
      </c>
      <c r="I6170" t="s">
        <v>26</v>
      </c>
      <c r="J6170">
        <v>5</v>
      </c>
      <c r="K6170">
        <v>25706.83</v>
      </c>
      <c r="L6170" t="s">
        <v>43</v>
      </c>
      <c r="M6170" t="str">
        <f>IF(PatientData[[#This Row],[Age]]&lt;=30,"18-30",IF(PatientData[[#This Row],[Age]]&lt;=40,"31-40",IF(PatientData[[#This Row],[Age]]&lt;=50,"41-50",IF(PatientData[[#This Row],[Age]]&lt;=60,"51-60",IF(PatientData[[#This Row],[Age]]&lt;=70,"61-70",IF(PatientData[[#This Row],[Age]]&lt;=80,"71-80","80+"))))))</f>
        <v>80+</v>
      </c>
    </row>
    <row r="6171" spans="1:13" x14ac:dyDescent="0.25">
      <c r="A6171" t="s">
        <v>6195</v>
      </c>
      <c r="B6171">
        <v>52</v>
      </c>
      <c r="C6171" t="s">
        <v>25</v>
      </c>
      <c r="D6171">
        <v>147</v>
      </c>
      <c r="E6171">
        <v>229.28065865614599</v>
      </c>
      <c r="F6171">
        <v>32.720676413682902</v>
      </c>
      <c r="G6171" t="s">
        <v>36</v>
      </c>
      <c r="H6171" t="s">
        <v>19</v>
      </c>
      <c r="I6171" t="s">
        <v>26</v>
      </c>
      <c r="J6171">
        <v>7</v>
      </c>
      <c r="K6171">
        <v>19921.07</v>
      </c>
      <c r="L6171" t="s">
        <v>20</v>
      </c>
      <c r="M6171" t="str">
        <f>IF(PatientData[[#This Row],[Age]]&lt;=30,"18-30",IF(PatientData[[#This Row],[Age]]&lt;=40,"31-40",IF(PatientData[[#This Row],[Age]]&lt;=50,"41-50",IF(PatientData[[#This Row],[Age]]&lt;=60,"51-60",IF(PatientData[[#This Row],[Age]]&lt;=70,"61-70",IF(PatientData[[#This Row],[Age]]&lt;=80,"71-80","80+"))))))</f>
        <v>51-60</v>
      </c>
    </row>
    <row r="6172" spans="1:13" x14ac:dyDescent="0.25">
      <c r="A6172" t="s">
        <v>6196</v>
      </c>
      <c r="B6172">
        <v>33</v>
      </c>
      <c r="C6172" t="s">
        <v>13</v>
      </c>
      <c r="D6172">
        <v>125</v>
      </c>
      <c r="E6172">
        <v>241.25623899924099</v>
      </c>
      <c r="F6172">
        <v>24.3471998118216</v>
      </c>
      <c r="G6172" t="s">
        <v>14</v>
      </c>
      <c r="H6172" t="s">
        <v>19</v>
      </c>
      <c r="I6172" t="s">
        <v>28</v>
      </c>
      <c r="J6172">
        <v>1</v>
      </c>
      <c r="K6172">
        <v>6238.47</v>
      </c>
      <c r="L6172" t="s">
        <v>23</v>
      </c>
      <c r="M6172" t="str">
        <f>IF(PatientData[[#This Row],[Age]]&lt;=30,"18-30",IF(PatientData[[#This Row],[Age]]&lt;=40,"31-40",IF(PatientData[[#This Row],[Age]]&lt;=50,"41-50",IF(PatientData[[#This Row],[Age]]&lt;=60,"51-60",IF(PatientData[[#This Row],[Age]]&lt;=70,"61-70",IF(PatientData[[#This Row],[Age]]&lt;=80,"71-80","80+"))))))</f>
        <v>31-40</v>
      </c>
    </row>
    <row r="6173" spans="1:13" x14ac:dyDescent="0.25">
      <c r="A6173" t="s">
        <v>6197</v>
      </c>
      <c r="B6173">
        <v>65</v>
      </c>
      <c r="C6173" t="s">
        <v>25</v>
      </c>
      <c r="D6173">
        <v>134</v>
      </c>
      <c r="E6173">
        <v>156.10424223174499</v>
      </c>
      <c r="F6173">
        <v>28.6214537813117</v>
      </c>
      <c r="G6173" t="s">
        <v>14</v>
      </c>
      <c r="H6173" t="s">
        <v>19</v>
      </c>
      <c r="I6173" t="s">
        <v>15</v>
      </c>
      <c r="J6173">
        <v>2</v>
      </c>
      <c r="K6173">
        <v>11683.9</v>
      </c>
      <c r="L6173" t="s">
        <v>23</v>
      </c>
      <c r="M6173" t="str">
        <f>IF(PatientData[[#This Row],[Age]]&lt;=30,"18-30",IF(PatientData[[#This Row],[Age]]&lt;=40,"31-40",IF(PatientData[[#This Row],[Age]]&lt;=50,"41-50",IF(PatientData[[#This Row],[Age]]&lt;=60,"51-60",IF(PatientData[[#This Row],[Age]]&lt;=70,"61-70",IF(PatientData[[#This Row],[Age]]&lt;=80,"71-80","80+"))))))</f>
        <v>61-70</v>
      </c>
    </row>
    <row r="6174" spans="1:13" x14ac:dyDescent="0.25">
      <c r="A6174" t="s">
        <v>6198</v>
      </c>
      <c r="B6174">
        <v>63</v>
      </c>
      <c r="C6174" t="s">
        <v>13</v>
      </c>
      <c r="D6174">
        <v>130</v>
      </c>
      <c r="E6174">
        <v>302.43885540622801</v>
      </c>
      <c r="F6174">
        <v>30.256142758787099</v>
      </c>
      <c r="G6174" t="s">
        <v>18</v>
      </c>
      <c r="H6174" t="s">
        <v>19</v>
      </c>
      <c r="I6174" t="s">
        <v>15</v>
      </c>
      <c r="J6174">
        <v>3</v>
      </c>
      <c r="K6174">
        <v>13662.42</v>
      </c>
      <c r="L6174" t="s">
        <v>23</v>
      </c>
      <c r="M6174" t="str">
        <f>IF(PatientData[[#This Row],[Age]]&lt;=30,"18-30",IF(PatientData[[#This Row],[Age]]&lt;=40,"31-40",IF(PatientData[[#This Row],[Age]]&lt;=50,"41-50",IF(PatientData[[#This Row],[Age]]&lt;=60,"51-60",IF(PatientData[[#This Row],[Age]]&lt;=70,"61-70",IF(PatientData[[#This Row],[Age]]&lt;=80,"71-80","80+"))))))</f>
        <v>61-70</v>
      </c>
    </row>
    <row r="6175" spans="1:13" x14ac:dyDescent="0.25">
      <c r="A6175" t="s">
        <v>6199</v>
      </c>
      <c r="B6175">
        <v>44</v>
      </c>
      <c r="C6175" t="s">
        <v>25</v>
      </c>
      <c r="D6175">
        <v>143</v>
      </c>
      <c r="E6175">
        <v>194.418740433453</v>
      </c>
      <c r="F6175">
        <v>28.012693919005201</v>
      </c>
      <c r="G6175" t="s">
        <v>14</v>
      </c>
      <c r="H6175" t="s">
        <v>22</v>
      </c>
      <c r="I6175" t="s">
        <v>15</v>
      </c>
      <c r="J6175">
        <v>2</v>
      </c>
      <c r="K6175" t="s">
        <v>10051</v>
      </c>
      <c r="L6175" t="s">
        <v>16</v>
      </c>
      <c r="M6175" t="str">
        <f>IF(PatientData[[#This Row],[Age]]&lt;=30,"18-30",IF(PatientData[[#This Row],[Age]]&lt;=40,"31-40",IF(PatientData[[#This Row],[Age]]&lt;=50,"41-50",IF(PatientData[[#This Row],[Age]]&lt;=60,"51-60",IF(PatientData[[#This Row],[Age]]&lt;=70,"61-70",IF(PatientData[[#This Row],[Age]]&lt;=80,"71-80","80+"))))))</f>
        <v>41-50</v>
      </c>
    </row>
    <row r="6176" spans="1:13" x14ac:dyDescent="0.25">
      <c r="A6176" t="s">
        <v>6200</v>
      </c>
      <c r="B6176">
        <v>28</v>
      </c>
      <c r="C6176" t="s">
        <v>25</v>
      </c>
      <c r="D6176">
        <v>131</v>
      </c>
      <c r="E6176">
        <v>159.66301187099299</v>
      </c>
      <c r="F6176">
        <v>25.356289865844602</v>
      </c>
      <c r="G6176" t="s">
        <v>18</v>
      </c>
      <c r="H6176" t="s">
        <v>19</v>
      </c>
      <c r="I6176" t="s">
        <v>15</v>
      </c>
      <c r="J6176">
        <v>6</v>
      </c>
      <c r="K6176">
        <v>11603.14</v>
      </c>
      <c r="L6176" t="s">
        <v>20</v>
      </c>
      <c r="M6176" t="str">
        <f>IF(PatientData[[#This Row],[Age]]&lt;=30,"18-30",IF(PatientData[[#This Row],[Age]]&lt;=40,"31-40",IF(PatientData[[#This Row],[Age]]&lt;=50,"41-50",IF(PatientData[[#This Row],[Age]]&lt;=60,"51-60",IF(PatientData[[#This Row],[Age]]&lt;=70,"61-70",IF(PatientData[[#This Row],[Age]]&lt;=80,"71-80","80+"))))))</f>
        <v>18-30</v>
      </c>
    </row>
    <row r="6177" spans="1:13" x14ac:dyDescent="0.25">
      <c r="A6177" t="s">
        <v>6201</v>
      </c>
      <c r="B6177">
        <v>79</v>
      </c>
      <c r="C6177" t="s">
        <v>13</v>
      </c>
      <c r="D6177">
        <v>116</v>
      </c>
      <c r="E6177">
        <v>199.479511642663</v>
      </c>
      <c r="F6177">
        <v>24.194928919561001</v>
      </c>
      <c r="G6177" t="s">
        <v>14</v>
      </c>
      <c r="H6177" t="s">
        <v>22</v>
      </c>
      <c r="I6177" t="s">
        <v>15</v>
      </c>
      <c r="J6177">
        <v>2</v>
      </c>
      <c r="K6177">
        <v>6684.23</v>
      </c>
      <c r="L6177" t="s">
        <v>16</v>
      </c>
      <c r="M6177" t="str">
        <f>IF(PatientData[[#This Row],[Age]]&lt;=30,"18-30",IF(PatientData[[#This Row],[Age]]&lt;=40,"31-40",IF(PatientData[[#This Row],[Age]]&lt;=50,"41-50",IF(PatientData[[#This Row],[Age]]&lt;=60,"51-60",IF(PatientData[[#This Row],[Age]]&lt;=70,"61-70",IF(PatientData[[#This Row],[Age]]&lt;=80,"71-80","80+"))))))</f>
        <v>71-80</v>
      </c>
    </row>
    <row r="6178" spans="1:13" x14ac:dyDescent="0.25">
      <c r="A6178" t="s">
        <v>6202</v>
      </c>
      <c r="B6178">
        <v>69</v>
      </c>
      <c r="C6178" t="s">
        <v>13</v>
      </c>
      <c r="D6178">
        <v>141</v>
      </c>
      <c r="E6178">
        <v>179.34928573088601</v>
      </c>
      <c r="F6178" t="s">
        <v>10051</v>
      </c>
      <c r="G6178" t="s">
        <v>14</v>
      </c>
      <c r="H6178" t="s">
        <v>19</v>
      </c>
      <c r="I6178" t="s">
        <v>28</v>
      </c>
      <c r="J6178">
        <v>3</v>
      </c>
      <c r="K6178">
        <v>4748.68</v>
      </c>
      <c r="L6178" t="s">
        <v>16</v>
      </c>
      <c r="M6178" t="str">
        <f>IF(PatientData[[#This Row],[Age]]&lt;=30,"18-30",IF(PatientData[[#This Row],[Age]]&lt;=40,"31-40",IF(PatientData[[#This Row],[Age]]&lt;=50,"41-50",IF(PatientData[[#This Row],[Age]]&lt;=60,"51-60",IF(PatientData[[#This Row],[Age]]&lt;=70,"61-70",IF(PatientData[[#This Row],[Age]]&lt;=80,"71-80","80+"))))))</f>
        <v>61-70</v>
      </c>
    </row>
    <row r="6179" spans="1:13" x14ac:dyDescent="0.25">
      <c r="A6179" t="s">
        <v>6203</v>
      </c>
      <c r="B6179">
        <v>73</v>
      </c>
      <c r="C6179" t="s">
        <v>25</v>
      </c>
      <c r="D6179">
        <v>110</v>
      </c>
      <c r="E6179">
        <v>205.88586114388701</v>
      </c>
      <c r="F6179">
        <v>20.256947669089101</v>
      </c>
      <c r="G6179" t="s">
        <v>14</v>
      </c>
      <c r="H6179" t="s">
        <v>19</v>
      </c>
      <c r="I6179" t="s">
        <v>28</v>
      </c>
      <c r="J6179">
        <v>0</v>
      </c>
      <c r="K6179">
        <v>1754.74</v>
      </c>
      <c r="L6179" t="s">
        <v>20</v>
      </c>
      <c r="M6179" t="str">
        <f>IF(PatientData[[#This Row],[Age]]&lt;=30,"18-30",IF(PatientData[[#This Row],[Age]]&lt;=40,"31-40",IF(PatientData[[#This Row],[Age]]&lt;=50,"41-50",IF(PatientData[[#This Row],[Age]]&lt;=60,"51-60",IF(PatientData[[#This Row],[Age]]&lt;=70,"61-70",IF(PatientData[[#This Row],[Age]]&lt;=80,"71-80","80+"))))))</f>
        <v>71-80</v>
      </c>
    </row>
    <row r="6180" spans="1:13" x14ac:dyDescent="0.25">
      <c r="A6180" t="s">
        <v>6204</v>
      </c>
      <c r="B6180">
        <v>70</v>
      </c>
      <c r="C6180" t="s">
        <v>13</v>
      </c>
      <c r="D6180">
        <v>94</v>
      </c>
      <c r="E6180">
        <v>189.49229496020999</v>
      </c>
      <c r="F6180">
        <v>23.4430672952296</v>
      </c>
      <c r="G6180" t="s">
        <v>18</v>
      </c>
      <c r="H6180" t="s">
        <v>22</v>
      </c>
      <c r="I6180" t="s">
        <v>26</v>
      </c>
      <c r="J6180">
        <v>2</v>
      </c>
      <c r="K6180">
        <v>8143</v>
      </c>
      <c r="L6180" t="s">
        <v>20</v>
      </c>
      <c r="M6180" t="str">
        <f>IF(PatientData[[#This Row],[Age]]&lt;=30,"18-30",IF(PatientData[[#This Row],[Age]]&lt;=40,"31-40",IF(PatientData[[#This Row],[Age]]&lt;=50,"41-50",IF(PatientData[[#This Row],[Age]]&lt;=60,"51-60",IF(PatientData[[#This Row],[Age]]&lt;=70,"61-70",IF(PatientData[[#This Row],[Age]]&lt;=80,"71-80","80+"))))))</f>
        <v>61-70</v>
      </c>
    </row>
    <row r="6181" spans="1:13" x14ac:dyDescent="0.25">
      <c r="A6181" t="s">
        <v>6205</v>
      </c>
      <c r="B6181">
        <v>65</v>
      </c>
      <c r="C6181" t="s">
        <v>25</v>
      </c>
      <c r="D6181">
        <v>111</v>
      </c>
      <c r="E6181">
        <v>219.16350601768301</v>
      </c>
      <c r="F6181">
        <v>28.442725894524798</v>
      </c>
      <c r="G6181" t="s">
        <v>14</v>
      </c>
      <c r="H6181" t="s">
        <v>19</v>
      </c>
      <c r="I6181" t="s">
        <v>28</v>
      </c>
      <c r="J6181">
        <v>4</v>
      </c>
      <c r="K6181">
        <v>2840.39</v>
      </c>
      <c r="L6181" t="s">
        <v>10051</v>
      </c>
      <c r="M6181" t="str">
        <f>IF(PatientData[[#This Row],[Age]]&lt;=30,"18-30",IF(PatientData[[#This Row],[Age]]&lt;=40,"31-40",IF(PatientData[[#This Row],[Age]]&lt;=50,"41-50",IF(PatientData[[#This Row],[Age]]&lt;=60,"51-60",IF(PatientData[[#This Row],[Age]]&lt;=70,"61-70",IF(PatientData[[#This Row],[Age]]&lt;=80,"71-80","80+"))))))</f>
        <v>61-70</v>
      </c>
    </row>
    <row r="6182" spans="1:13" x14ac:dyDescent="0.25">
      <c r="A6182" t="s">
        <v>6206</v>
      </c>
      <c r="B6182">
        <v>55</v>
      </c>
      <c r="C6182" t="s">
        <v>13</v>
      </c>
      <c r="D6182">
        <v>139</v>
      </c>
      <c r="E6182">
        <v>215.74713395184401</v>
      </c>
      <c r="F6182">
        <v>28.703540770479499</v>
      </c>
      <c r="G6182" t="s">
        <v>18</v>
      </c>
      <c r="H6182" t="s">
        <v>19</v>
      </c>
      <c r="I6182" t="s">
        <v>15</v>
      </c>
      <c r="J6182">
        <v>2</v>
      </c>
      <c r="K6182">
        <v>9499.85</v>
      </c>
      <c r="L6182" t="s">
        <v>16</v>
      </c>
      <c r="M6182" t="str">
        <f>IF(PatientData[[#This Row],[Age]]&lt;=30,"18-30",IF(PatientData[[#This Row],[Age]]&lt;=40,"31-40",IF(PatientData[[#This Row],[Age]]&lt;=50,"41-50",IF(PatientData[[#This Row],[Age]]&lt;=60,"51-60",IF(PatientData[[#This Row],[Age]]&lt;=70,"61-70",IF(PatientData[[#This Row],[Age]]&lt;=80,"71-80","80+"))))))</f>
        <v>51-60</v>
      </c>
    </row>
    <row r="6183" spans="1:13" x14ac:dyDescent="0.25">
      <c r="A6183" t="s">
        <v>6207</v>
      </c>
      <c r="B6183">
        <v>76</v>
      </c>
      <c r="C6183" t="s">
        <v>13</v>
      </c>
      <c r="D6183">
        <v>143</v>
      </c>
      <c r="E6183">
        <v>250.75887567594</v>
      </c>
      <c r="F6183">
        <v>25.4546038052824</v>
      </c>
      <c r="G6183" t="s">
        <v>18</v>
      </c>
      <c r="H6183" t="s">
        <v>19</v>
      </c>
      <c r="I6183" t="s">
        <v>15</v>
      </c>
      <c r="J6183">
        <v>1</v>
      </c>
      <c r="K6183">
        <v>5499.31</v>
      </c>
      <c r="L6183" t="s">
        <v>20</v>
      </c>
      <c r="M6183" t="str">
        <f>IF(PatientData[[#This Row],[Age]]&lt;=30,"18-30",IF(PatientData[[#This Row],[Age]]&lt;=40,"31-40",IF(PatientData[[#This Row],[Age]]&lt;=50,"41-50",IF(PatientData[[#This Row],[Age]]&lt;=60,"51-60",IF(PatientData[[#This Row],[Age]]&lt;=70,"61-70",IF(PatientData[[#This Row],[Age]]&lt;=80,"71-80","80+"))))))</f>
        <v>71-80</v>
      </c>
    </row>
    <row r="6184" spans="1:13" x14ac:dyDescent="0.25">
      <c r="A6184" t="s">
        <v>6208</v>
      </c>
      <c r="B6184">
        <v>42</v>
      </c>
      <c r="C6184" t="s">
        <v>25</v>
      </c>
      <c r="D6184">
        <v>135</v>
      </c>
      <c r="E6184">
        <v>129.343737070906</v>
      </c>
      <c r="F6184">
        <v>31.021328706012099</v>
      </c>
      <c r="G6184" t="s">
        <v>36</v>
      </c>
      <c r="H6184" t="s">
        <v>19</v>
      </c>
      <c r="I6184" t="s">
        <v>15</v>
      </c>
      <c r="J6184">
        <v>5</v>
      </c>
      <c r="K6184">
        <v>8654.58</v>
      </c>
      <c r="L6184" t="s">
        <v>16</v>
      </c>
      <c r="M6184" t="str">
        <f>IF(PatientData[[#This Row],[Age]]&lt;=30,"18-30",IF(PatientData[[#This Row],[Age]]&lt;=40,"31-40",IF(PatientData[[#This Row],[Age]]&lt;=50,"41-50",IF(PatientData[[#This Row],[Age]]&lt;=60,"51-60",IF(PatientData[[#This Row],[Age]]&lt;=70,"61-70",IF(PatientData[[#This Row],[Age]]&lt;=80,"71-80","80+"))))))</f>
        <v>41-50</v>
      </c>
    </row>
    <row r="6185" spans="1:13" x14ac:dyDescent="0.25">
      <c r="A6185" t="s">
        <v>6209</v>
      </c>
      <c r="B6185">
        <v>46</v>
      </c>
      <c r="C6185" t="s">
        <v>25</v>
      </c>
      <c r="D6185">
        <v>94</v>
      </c>
      <c r="E6185">
        <v>163.920629268684</v>
      </c>
      <c r="F6185">
        <v>31.699904974767701</v>
      </c>
      <c r="G6185" t="s">
        <v>36</v>
      </c>
      <c r="H6185" t="s">
        <v>19</v>
      </c>
      <c r="I6185" t="s">
        <v>15</v>
      </c>
      <c r="J6185">
        <v>6</v>
      </c>
      <c r="K6185">
        <v>8588.4500000000007</v>
      </c>
      <c r="L6185" t="s">
        <v>16</v>
      </c>
      <c r="M6185" t="str">
        <f>IF(PatientData[[#This Row],[Age]]&lt;=30,"18-30",IF(PatientData[[#This Row],[Age]]&lt;=40,"31-40",IF(PatientData[[#This Row],[Age]]&lt;=50,"41-50",IF(PatientData[[#This Row],[Age]]&lt;=60,"51-60",IF(PatientData[[#This Row],[Age]]&lt;=70,"61-70",IF(PatientData[[#This Row],[Age]]&lt;=80,"71-80","80+"))))))</f>
        <v>41-50</v>
      </c>
    </row>
    <row r="6186" spans="1:13" x14ac:dyDescent="0.25">
      <c r="A6186" t="s">
        <v>6210</v>
      </c>
      <c r="B6186">
        <v>77</v>
      </c>
      <c r="C6186" t="s">
        <v>25</v>
      </c>
      <c r="D6186">
        <v>123</v>
      </c>
      <c r="E6186" t="s">
        <v>10051</v>
      </c>
      <c r="F6186">
        <v>28.4400644808502</v>
      </c>
      <c r="G6186" t="s">
        <v>14</v>
      </c>
      <c r="H6186" t="s">
        <v>19</v>
      </c>
      <c r="I6186" t="s">
        <v>15</v>
      </c>
      <c r="J6186">
        <v>4</v>
      </c>
      <c r="K6186">
        <v>10969.59</v>
      </c>
      <c r="L6186" t="s">
        <v>16</v>
      </c>
      <c r="M6186" t="str">
        <f>IF(PatientData[[#This Row],[Age]]&lt;=30,"18-30",IF(PatientData[[#This Row],[Age]]&lt;=40,"31-40",IF(PatientData[[#This Row],[Age]]&lt;=50,"41-50",IF(PatientData[[#This Row],[Age]]&lt;=60,"51-60",IF(PatientData[[#This Row],[Age]]&lt;=70,"61-70",IF(PatientData[[#This Row],[Age]]&lt;=80,"71-80","80+"))))))</f>
        <v>71-80</v>
      </c>
    </row>
    <row r="6187" spans="1:13" x14ac:dyDescent="0.25">
      <c r="A6187" t="s">
        <v>6211</v>
      </c>
      <c r="B6187">
        <v>55</v>
      </c>
      <c r="C6187" t="s">
        <v>13</v>
      </c>
      <c r="D6187">
        <v>98</v>
      </c>
      <c r="E6187">
        <v>176.70403557192</v>
      </c>
      <c r="F6187">
        <v>21.007058861583499</v>
      </c>
      <c r="G6187" t="s">
        <v>18</v>
      </c>
      <c r="H6187" t="s">
        <v>19</v>
      </c>
      <c r="I6187" t="s">
        <v>15</v>
      </c>
      <c r="J6187">
        <v>5</v>
      </c>
      <c r="K6187">
        <v>11557.12</v>
      </c>
      <c r="L6187" t="s">
        <v>16</v>
      </c>
      <c r="M6187" t="str">
        <f>IF(PatientData[[#This Row],[Age]]&lt;=30,"18-30",IF(PatientData[[#This Row],[Age]]&lt;=40,"31-40",IF(PatientData[[#This Row],[Age]]&lt;=50,"41-50",IF(PatientData[[#This Row],[Age]]&lt;=60,"51-60",IF(PatientData[[#This Row],[Age]]&lt;=70,"61-70",IF(PatientData[[#This Row],[Age]]&lt;=80,"71-80","80+"))))))</f>
        <v>51-60</v>
      </c>
    </row>
    <row r="6188" spans="1:13" x14ac:dyDescent="0.25">
      <c r="A6188" t="s">
        <v>6212</v>
      </c>
      <c r="B6188">
        <v>53</v>
      </c>
      <c r="C6188" t="s">
        <v>25</v>
      </c>
      <c r="D6188">
        <v>118</v>
      </c>
      <c r="E6188">
        <v>206.568377955599</v>
      </c>
      <c r="F6188">
        <v>20.980237373790999</v>
      </c>
      <c r="G6188" t="s">
        <v>14</v>
      </c>
      <c r="H6188" t="s">
        <v>22</v>
      </c>
      <c r="I6188" t="s">
        <v>15</v>
      </c>
      <c r="J6188">
        <v>1</v>
      </c>
      <c r="K6188">
        <v>7981.15</v>
      </c>
      <c r="L6188" t="s">
        <v>23</v>
      </c>
      <c r="M6188" t="str">
        <f>IF(PatientData[[#This Row],[Age]]&lt;=30,"18-30",IF(PatientData[[#This Row],[Age]]&lt;=40,"31-40",IF(PatientData[[#This Row],[Age]]&lt;=50,"41-50",IF(PatientData[[#This Row],[Age]]&lt;=60,"51-60",IF(PatientData[[#This Row],[Age]]&lt;=70,"61-70",IF(PatientData[[#This Row],[Age]]&lt;=80,"71-80","80+"))))))</f>
        <v>51-60</v>
      </c>
    </row>
    <row r="6189" spans="1:13" x14ac:dyDescent="0.25">
      <c r="A6189" t="s">
        <v>6213</v>
      </c>
      <c r="B6189">
        <v>38</v>
      </c>
      <c r="C6189" t="s">
        <v>13</v>
      </c>
      <c r="D6189">
        <v>140</v>
      </c>
      <c r="E6189">
        <v>233.43298047875999</v>
      </c>
      <c r="F6189">
        <v>18.1195505971892</v>
      </c>
      <c r="G6189" t="s">
        <v>36</v>
      </c>
      <c r="H6189" t="s">
        <v>19</v>
      </c>
      <c r="I6189" t="s">
        <v>15</v>
      </c>
      <c r="J6189">
        <v>8</v>
      </c>
      <c r="K6189">
        <v>7393.58</v>
      </c>
      <c r="L6189" t="s">
        <v>16</v>
      </c>
      <c r="M6189" t="str">
        <f>IF(PatientData[[#This Row],[Age]]&lt;=30,"18-30",IF(PatientData[[#This Row],[Age]]&lt;=40,"31-40",IF(PatientData[[#This Row],[Age]]&lt;=50,"41-50",IF(PatientData[[#This Row],[Age]]&lt;=60,"51-60",IF(PatientData[[#This Row],[Age]]&lt;=70,"61-70",IF(PatientData[[#This Row],[Age]]&lt;=80,"71-80","80+"))))))</f>
        <v>31-40</v>
      </c>
    </row>
    <row r="6190" spans="1:13" x14ac:dyDescent="0.25">
      <c r="A6190" t="s">
        <v>6214</v>
      </c>
      <c r="B6190">
        <v>60</v>
      </c>
      <c r="C6190" t="s">
        <v>25</v>
      </c>
      <c r="D6190">
        <v>148</v>
      </c>
      <c r="E6190">
        <v>256.01822324043297</v>
      </c>
      <c r="F6190">
        <v>29.033365955745101</v>
      </c>
      <c r="G6190" t="s">
        <v>18</v>
      </c>
      <c r="H6190" t="s">
        <v>22</v>
      </c>
      <c r="I6190" t="s">
        <v>26</v>
      </c>
      <c r="J6190">
        <v>1</v>
      </c>
      <c r="K6190">
        <v>14578.81</v>
      </c>
      <c r="L6190" t="s">
        <v>16</v>
      </c>
      <c r="M6190" t="str">
        <f>IF(PatientData[[#This Row],[Age]]&lt;=30,"18-30",IF(PatientData[[#This Row],[Age]]&lt;=40,"31-40",IF(PatientData[[#This Row],[Age]]&lt;=50,"41-50",IF(PatientData[[#This Row],[Age]]&lt;=60,"51-60",IF(PatientData[[#This Row],[Age]]&lt;=70,"61-70",IF(PatientData[[#This Row],[Age]]&lt;=80,"71-80","80+"))))))</f>
        <v>51-60</v>
      </c>
    </row>
    <row r="6191" spans="1:13" x14ac:dyDescent="0.25">
      <c r="A6191" t="s">
        <v>6215</v>
      </c>
      <c r="B6191">
        <v>18</v>
      </c>
      <c r="C6191" t="s">
        <v>25</v>
      </c>
      <c r="D6191">
        <v>141</v>
      </c>
      <c r="E6191">
        <v>216.303176806896</v>
      </c>
      <c r="F6191">
        <v>26.4440444636301</v>
      </c>
      <c r="G6191" t="s">
        <v>18</v>
      </c>
      <c r="H6191" t="s">
        <v>19</v>
      </c>
      <c r="I6191" t="s">
        <v>28</v>
      </c>
      <c r="J6191">
        <v>4</v>
      </c>
      <c r="K6191">
        <v>2042.17</v>
      </c>
      <c r="L6191" t="s">
        <v>23</v>
      </c>
      <c r="M6191" t="str">
        <f>IF(PatientData[[#This Row],[Age]]&lt;=30,"18-30",IF(PatientData[[#This Row],[Age]]&lt;=40,"31-40",IF(PatientData[[#This Row],[Age]]&lt;=50,"41-50",IF(PatientData[[#This Row],[Age]]&lt;=60,"51-60",IF(PatientData[[#This Row],[Age]]&lt;=70,"61-70",IF(PatientData[[#This Row],[Age]]&lt;=80,"71-80","80+"))))))</f>
        <v>18-30</v>
      </c>
    </row>
    <row r="6192" spans="1:13" x14ac:dyDescent="0.25">
      <c r="A6192" t="s">
        <v>6216</v>
      </c>
      <c r="B6192">
        <v>44</v>
      </c>
      <c r="C6192" t="s">
        <v>25</v>
      </c>
      <c r="D6192">
        <v>122</v>
      </c>
      <c r="E6192">
        <v>185.15505741464699</v>
      </c>
      <c r="F6192">
        <v>28.510125637636399</v>
      </c>
      <c r="G6192" t="s">
        <v>14</v>
      </c>
      <c r="H6192" t="s">
        <v>22</v>
      </c>
      <c r="I6192" t="s">
        <v>15</v>
      </c>
      <c r="J6192">
        <v>2</v>
      </c>
      <c r="K6192">
        <v>4032.34</v>
      </c>
      <c r="L6192" t="s">
        <v>16</v>
      </c>
      <c r="M6192" t="str">
        <f>IF(PatientData[[#This Row],[Age]]&lt;=30,"18-30",IF(PatientData[[#This Row],[Age]]&lt;=40,"31-40",IF(PatientData[[#This Row],[Age]]&lt;=50,"41-50",IF(PatientData[[#This Row],[Age]]&lt;=60,"51-60",IF(PatientData[[#This Row],[Age]]&lt;=70,"61-70",IF(PatientData[[#This Row],[Age]]&lt;=80,"71-80","80+"))))))</f>
        <v>41-50</v>
      </c>
    </row>
    <row r="6193" spans="1:13" x14ac:dyDescent="0.25">
      <c r="A6193" t="s">
        <v>6217</v>
      </c>
      <c r="B6193">
        <v>57</v>
      </c>
      <c r="C6193" t="s">
        <v>13</v>
      </c>
      <c r="D6193">
        <v>156</v>
      </c>
      <c r="E6193">
        <v>120</v>
      </c>
      <c r="F6193">
        <v>33.145461289023601</v>
      </c>
      <c r="G6193" t="s">
        <v>36</v>
      </c>
      <c r="H6193" t="s">
        <v>22</v>
      </c>
      <c r="I6193" t="s">
        <v>15</v>
      </c>
      <c r="J6193">
        <v>5</v>
      </c>
      <c r="K6193">
        <v>11179.94</v>
      </c>
      <c r="L6193" t="s">
        <v>23</v>
      </c>
      <c r="M6193" t="str">
        <f>IF(PatientData[[#This Row],[Age]]&lt;=30,"18-30",IF(PatientData[[#This Row],[Age]]&lt;=40,"31-40",IF(PatientData[[#This Row],[Age]]&lt;=50,"41-50",IF(PatientData[[#This Row],[Age]]&lt;=60,"51-60",IF(PatientData[[#This Row],[Age]]&lt;=70,"61-70",IF(PatientData[[#This Row],[Age]]&lt;=80,"71-80","80+"))))))</f>
        <v>51-60</v>
      </c>
    </row>
    <row r="6194" spans="1:13" x14ac:dyDescent="0.25">
      <c r="A6194" t="s">
        <v>6218</v>
      </c>
      <c r="B6194">
        <v>38</v>
      </c>
      <c r="C6194" t="s">
        <v>13</v>
      </c>
      <c r="D6194">
        <v>148</v>
      </c>
      <c r="E6194">
        <v>260.94302382273003</v>
      </c>
      <c r="F6194">
        <v>24.5218642244565</v>
      </c>
      <c r="G6194" t="s">
        <v>10051</v>
      </c>
      <c r="H6194" t="s">
        <v>19</v>
      </c>
      <c r="I6194" t="s">
        <v>15</v>
      </c>
      <c r="J6194">
        <v>3</v>
      </c>
      <c r="K6194">
        <v>10384.370000000001</v>
      </c>
      <c r="L6194" t="s">
        <v>20</v>
      </c>
      <c r="M6194" t="str">
        <f>IF(PatientData[[#This Row],[Age]]&lt;=30,"18-30",IF(PatientData[[#This Row],[Age]]&lt;=40,"31-40",IF(PatientData[[#This Row],[Age]]&lt;=50,"41-50",IF(PatientData[[#This Row],[Age]]&lt;=60,"51-60",IF(PatientData[[#This Row],[Age]]&lt;=70,"61-70",IF(PatientData[[#This Row],[Age]]&lt;=80,"71-80","80+"))))))</f>
        <v>31-40</v>
      </c>
    </row>
    <row r="6195" spans="1:13" x14ac:dyDescent="0.25">
      <c r="A6195" t="s">
        <v>6219</v>
      </c>
      <c r="B6195">
        <v>67</v>
      </c>
      <c r="C6195" t="s">
        <v>13</v>
      </c>
      <c r="D6195">
        <v>131</v>
      </c>
      <c r="E6195">
        <v>296.72445313171397</v>
      </c>
      <c r="F6195">
        <v>26.518287005790899</v>
      </c>
      <c r="G6195" t="s">
        <v>14</v>
      </c>
      <c r="H6195" t="s">
        <v>22</v>
      </c>
      <c r="I6195" t="s">
        <v>26</v>
      </c>
      <c r="J6195">
        <v>4</v>
      </c>
      <c r="K6195">
        <v>16415.330000000002</v>
      </c>
      <c r="L6195" t="s">
        <v>16</v>
      </c>
      <c r="M6195" t="str">
        <f>IF(PatientData[[#This Row],[Age]]&lt;=30,"18-30",IF(PatientData[[#This Row],[Age]]&lt;=40,"31-40",IF(PatientData[[#This Row],[Age]]&lt;=50,"41-50",IF(PatientData[[#This Row],[Age]]&lt;=60,"51-60",IF(PatientData[[#This Row],[Age]]&lt;=70,"61-70",IF(PatientData[[#This Row],[Age]]&lt;=80,"71-80","80+"))))))</f>
        <v>61-70</v>
      </c>
    </row>
    <row r="6196" spans="1:13" x14ac:dyDescent="0.25">
      <c r="A6196" t="s">
        <v>6220</v>
      </c>
      <c r="B6196">
        <v>49</v>
      </c>
      <c r="C6196" t="s">
        <v>25</v>
      </c>
      <c r="D6196">
        <v>103</v>
      </c>
      <c r="E6196">
        <v>259.41242954649999</v>
      </c>
      <c r="F6196">
        <v>30.719201945207399</v>
      </c>
      <c r="G6196" t="s">
        <v>14</v>
      </c>
      <c r="H6196" t="s">
        <v>22</v>
      </c>
      <c r="I6196" t="s">
        <v>15</v>
      </c>
      <c r="J6196" t="s">
        <v>10051</v>
      </c>
      <c r="K6196">
        <v>6530.17</v>
      </c>
      <c r="L6196" t="s">
        <v>20</v>
      </c>
      <c r="M6196" t="str">
        <f>IF(PatientData[[#This Row],[Age]]&lt;=30,"18-30",IF(PatientData[[#This Row],[Age]]&lt;=40,"31-40",IF(PatientData[[#This Row],[Age]]&lt;=50,"41-50",IF(PatientData[[#This Row],[Age]]&lt;=60,"51-60",IF(PatientData[[#This Row],[Age]]&lt;=70,"61-70",IF(PatientData[[#This Row],[Age]]&lt;=80,"71-80","80+"))))))</f>
        <v>41-50</v>
      </c>
    </row>
    <row r="6197" spans="1:13" x14ac:dyDescent="0.25">
      <c r="A6197" t="s">
        <v>6221</v>
      </c>
      <c r="B6197">
        <v>45</v>
      </c>
      <c r="C6197" t="s">
        <v>13</v>
      </c>
      <c r="D6197">
        <v>126</v>
      </c>
      <c r="E6197">
        <v>231.90162162068501</v>
      </c>
      <c r="F6197">
        <v>34.1478668068766</v>
      </c>
      <c r="G6197" t="s">
        <v>18</v>
      </c>
      <c r="H6197" t="s">
        <v>19</v>
      </c>
      <c r="I6197" t="s">
        <v>15</v>
      </c>
      <c r="J6197">
        <v>3</v>
      </c>
      <c r="K6197">
        <v>11975.56</v>
      </c>
      <c r="L6197" t="s">
        <v>16</v>
      </c>
      <c r="M6197" t="str">
        <f>IF(PatientData[[#This Row],[Age]]&lt;=30,"18-30",IF(PatientData[[#This Row],[Age]]&lt;=40,"31-40",IF(PatientData[[#This Row],[Age]]&lt;=50,"41-50",IF(PatientData[[#This Row],[Age]]&lt;=60,"51-60",IF(PatientData[[#This Row],[Age]]&lt;=70,"61-70",IF(PatientData[[#This Row],[Age]]&lt;=80,"71-80","80+"))))))</f>
        <v>41-50</v>
      </c>
    </row>
    <row r="6198" spans="1:13" x14ac:dyDescent="0.25">
      <c r="A6198" t="s">
        <v>6222</v>
      </c>
      <c r="B6198">
        <v>47</v>
      </c>
      <c r="C6198" t="s">
        <v>13</v>
      </c>
      <c r="D6198">
        <v>123</v>
      </c>
      <c r="E6198">
        <v>200.89880588005099</v>
      </c>
      <c r="F6198">
        <v>24.198520549757301</v>
      </c>
      <c r="G6198" t="s">
        <v>36</v>
      </c>
      <c r="H6198" t="s">
        <v>19</v>
      </c>
      <c r="I6198" t="s">
        <v>15</v>
      </c>
      <c r="J6198">
        <v>5</v>
      </c>
      <c r="K6198">
        <v>8902.32</v>
      </c>
      <c r="L6198" t="s">
        <v>16</v>
      </c>
      <c r="M6198" t="str">
        <f>IF(PatientData[[#This Row],[Age]]&lt;=30,"18-30",IF(PatientData[[#This Row],[Age]]&lt;=40,"31-40",IF(PatientData[[#This Row],[Age]]&lt;=50,"41-50",IF(PatientData[[#This Row],[Age]]&lt;=60,"51-60",IF(PatientData[[#This Row],[Age]]&lt;=70,"61-70",IF(PatientData[[#This Row],[Age]]&lt;=80,"71-80","80+"))))))</f>
        <v>41-50</v>
      </c>
    </row>
    <row r="6199" spans="1:13" x14ac:dyDescent="0.25">
      <c r="A6199" t="s">
        <v>6223</v>
      </c>
      <c r="B6199">
        <v>44</v>
      </c>
      <c r="C6199" t="s">
        <v>25</v>
      </c>
      <c r="D6199">
        <v>126</v>
      </c>
      <c r="E6199">
        <v>204.65081818860199</v>
      </c>
      <c r="F6199">
        <v>26.805861363827699</v>
      </c>
      <c r="G6199" t="s">
        <v>14</v>
      </c>
      <c r="H6199" t="s">
        <v>19</v>
      </c>
      <c r="I6199" t="s">
        <v>28</v>
      </c>
      <c r="J6199">
        <v>2</v>
      </c>
      <c r="K6199">
        <v>4012.54</v>
      </c>
      <c r="L6199" t="s">
        <v>16</v>
      </c>
      <c r="M6199" t="str">
        <f>IF(PatientData[[#This Row],[Age]]&lt;=30,"18-30",IF(PatientData[[#This Row],[Age]]&lt;=40,"31-40",IF(PatientData[[#This Row],[Age]]&lt;=50,"41-50",IF(PatientData[[#This Row],[Age]]&lt;=60,"51-60",IF(PatientData[[#This Row],[Age]]&lt;=70,"61-70",IF(PatientData[[#This Row],[Age]]&lt;=80,"71-80","80+"))))))</f>
        <v>41-50</v>
      </c>
    </row>
    <row r="6200" spans="1:13" x14ac:dyDescent="0.25">
      <c r="A6200" t="s">
        <v>6224</v>
      </c>
      <c r="B6200">
        <v>37</v>
      </c>
      <c r="C6200" t="s">
        <v>25</v>
      </c>
      <c r="D6200">
        <v>158</v>
      </c>
      <c r="E6200">
        <v>255.697239201927</v>
      </c>
      <c r="F6200">
        <v>20.066358196610199</v>
      </c>
      <c r="G6200" t="s">
        <v>18</v>
      </c>
      <c r="H6200" t="s">
        <v>19</v>
      </c>
      <c r="I6200" t="s">
        <v>15</v>
      </c>
      <c r="J6200">
        <v>0</v>
      </c>
      <c r="K6200">
        <v>10839.96</v>
      </c>
      <c r="L6200" t="s">
        <v>16</v>
      </c>
      <c r="M6200" t="str">
        <f>IF(PatientData[[#This Row],[Age]]&lt;=30,"18-30",IF(PatientData[[#This Row],[Age]]&lt;=40,"31-40",IF(PatientData[[#This Row],[Age]]&lt;=50,"41-50",IF(PatientData[[#This Row],[Age]]&lt;=60,"51-60",IF(PatientData[[#This Row],[Age]]&lt;=70,"61-70",IF(PatientData[[#This Row],[Age]]&lt;=80,"71-80","80+"))))))</f>
        <v>31-40</v>
      </c>
    </row>
    <row r="6201" spans="1:13" x14ac:dyDescent="0.25">
      <c r="A6201" t="s">
        <v>6225</v>
      </c>
      <c r="B6201">
        <v>54</v>
      </c>
      <c r="C6201" t="s">
        <v>25</v>
      </c>
      <c r="D6201">
        <v>90</v>
      </c>
      <c r="E6201">
        <v>171.022277390109</v>
      </c>
      <c r="F6201">
        <v>19.7982544250861</v>
      </c>
      <c r="G6201" t="s">
        <v>14</v>
      </c>
      <c r="H6201" t="s">
        <v>19</v>
      </c>
      <c r="I6201" t="s">
        <v>28</v>
      </c>
      <c r="J6201">
        <v>3</v>
      </c>
      <c r="K6201">
        <v>4224.1499999999996</v>
      </c>
      <c r="L6201" t="s">
        <v>16</v>
      </c>
      <c r="M6201" t="str">
        <f>IF(PatientData[[#This Row],[Age]]&lt;=30,"18-30",IF(PatientData[[#This Row],[Age]]&lt;=40,"31-40",IF(PatientData[[#This Row],[Age]]&lt;=50,"41-50",IF(PatientData[[#This Row],[Age]]&lt;=60,"51-60",IF(PatientData[[#This Row],[Age]]&lt;=70,"61-70",IF(PatientData[[#This Row],[Age]]&lt;=80,"71-80","80+"))))))</f>
        <v>51-60</v>
      </c>
    </row>
    <row r="6202" spans="1:13" x14ac:dyDescent="0.25">
      <c r="A6202" t="s">
        <v>6226</v>
      </c>
      <c r="B6202">
        <v>60</v>
      </c>
      <c r="C6202" t="s">
        <v>13</v>
      </c>
      <c r="D6202">
        <v>139</v>
      </c>
      <c r="E6202">
        <v>200.168018744628</v>
      </c>
      <c r="F6202">
        <v>21.0595959508472</v>
      </c>
      <c r="G6202" t="s">
        <v>14</v>
      </c>
      <c r="H6202" t="s">
        <v>22</v>
      </c>
      <c r="I6202" t="s">
        <v>15</v>
      </c>
      <c r="J6202">
        <v>2</v>
      </c>
      <c r="K6202">
        <v>7865.26</v>
      </c>
      <c r="L6202" t="s">
        <v>23</v>
      </c>
      <c r="M6202" t="str">
        <f>IF(PatientData[[#This Row],[Age]]&lt;=30,"18-30",IF(PatientData[[#This Row],[Age]]&lt;=40,"31-40",IF(PatientData[[#This Row],[Age]]&lt;=50,"41-50",IF(PatientData[[#This Row],[Age]]&lt;=60,"51-60",IF(PatientData[[#This Row],[Age]]&lt;=70,"61-70",IF(PatientData[[#This Row],[Age]]&lt;=80,"71-80","80+"))))))</f>
        <v>51-60</v>
      </c>
    </row>
    <row r="6203" spans="1:13" x14ac:dyDescent="0.25">
      <c r="A6203" t="s">
        <v>6227</v>
      </c>
      <c r="B6203">
        <v>40</v>
      </c>
      <c r="C6203" t="s">
        <v>25</v>
      </c>
      <c r="D6203">
        <v>150</v>
      </c>
      <c r="E6203">
        <v>190.75101723795299</v>
      </c>
      <c r="F6203">
        <v>25.3713707312514</v>
      </c>
      <c r="G6203" t="s">
        <v>18</v>
      </c>
      <c r="H6203" t="s">
        <v>19</v>
      </c>
      <c r="I6203" t="s">
        <v>28</v>
      </c>
      <c r="J6203">
        <v>3</v>
      </c>
      <c r="K6203">
        <v>4590.95</v>
      </c>
      <c r="L6203" t="s">
        <v>16</v>
      </c>
      <c r="M6203" t="str">
        <f>IF(PatientData[[#This Row],[Age]]&lt;=30,"18-30",IF(PatientData[[#This Row],[Age]]&lt;=40,"31-40",IF(PatientData[[#This Row],[Age]]&lt;=50,"41-50",IF(PatientData[[#This Row],[Age]]&lt;=60,"51-60",IF(PatientData[[#This Row],[Age]]&lt;=70,"61-70",IF(PatientData[[#This Row],[Age]]&lt;=80,"71-80","80+"))))))</f>
        <v>31-40</v>
      </c>
    </row>
    <row r="6204" spans="1:13" x14ac:dyDescent="0.25">
      <c r="A6204" t="s">
        <v>6228</v>
      </c>
      <c r="B6204">
        <v>54</v>
      </c>
      <c r="C6204" t="s">
        <v>25</v>
      </c>
      <c r="D6204">
        <v>101</v>
      </c>
      <c r="E6204">
        <v>244.33123835708301</v>
      </c>
      <c r="F6204">
        <v>29.233157659203901</v>
      </c>
      <c r="G6204" t="s">
        <v>18</v>
      </c>
      <c r="H6204" t="s">
        <v>19</v>
      </c>
      <c r="I6204" t="s">
        <v>15</v>
      </c>
      <c r="J6204">
        <v>2</v>
      </c>
      <c r="K6204">
        <v>6555.28</v>
      </c>
      <c r="L6204" t="s">
        <v>16</v>
      </c>
      <c r="M6204" t="str">
        <f>IF(PatientData[[#This Row],[Age]]&lt;=30,"18-30",IF(PatientData[[#This Row],[Age]]&lt;=40,"31-40",IF(PatientData[[#This Row],[Age]]&lt;=50,"41-50",IF(PatientData[[#This Row],[Age]]&lt;=60,"51-60",IF(PatientData[[#This Row],[Age]]&lt;=70,"61-70",IF(PatientData[[#This Row],[Age]]&lt;=80,"71-80","80+"))))))</f>
        <v>51-60</v>
      </c>
    </row>
    <row r="6205" spans="1:13" x14ac:dyDescent="0.25">
      <c r="A6205" t="s">
        <v>6229</v>
      </c>
      <c r="B6205">
        <v>54</v>
      </c>
      <c r="C6205" t="s">
        <v>25</v>
      </c>
      <c r="D6205">
        <v>101</v>
      </c>
      <c r="E6205">
        <v>184.17181597605699</v>
      </c>
      <c r="F6205">
        <v>25.169075458938899</v>
      </c>
      <c r="G6205" t="s">
        <v>18</v>
      </c>
      <c r="H6205" t="s">
        <v>19</v>
      </c>
      <c r="I6205" t="s">
        <v>15</v>
      </c>
      <c r="J6205">
        <v>3</v>
      </c>
      <c r="K6205">
        <v>8234.1</v>
      </c>
      <c r="L6205" t="s">
        <v>16</v>
      </c>
      <c r="M6205" t="str">
        <f>IF(PatientData[[#This Row],[Age]]&lt;=30,"18-30",IF(PatientData[[#This Row],[Age]]&lt;=40,"31-40",IF(PatientData[[#This Row],[Age]]&lt;=50,"41-50",IF(PatientData[[#This Row],[Age]]&lt;=60,"51-60",IF(PatientData[[#This Row],[Age]]&lt;=70,"61-70",IF(PatientData[[#This Row],[Age]]&lt;=80,"71-80","80+"))))))</f>
        <v>51-60</v>
      </c>
    </row>
    <row r="6206" spans="1:13" x14ac:dyDescent="0.25">
      <c r="A6206" t="s">
        <v>6230</v>
      </c>
      <c r="B6206">
        <v>52</v>
      </c>
      <c r="C6206" t="s">
        <v>25</v>
      </c>
      <c r="D6206">
        <v>141</v>
      </c>
      <c r="E6206">
        <v>314.38921639067399</v>
      </c>
      <c r="F6206">
        <v>25.9952924461737</v>
      </c>
      <c r="G6206" t="s">
        <v>36</v>
      </c>
      <c r="H6206" t="s">
        <v>22</v>
      </c>
      <c r="I6206" t="s">
        <v>26</v>
      </c>
      <c r="J6206">
        <v>8</v>
      </c>
      <c r="K6206">
        <v>20112.54</v>
      </c>
      <c r="L6206" t="s">
        <v>16</v>
      </c>
      <c r="M6206" t="str">
        <f>IF(PatientData[[#This Row],[Age]]&lt;=30,"18-30",IF(PatientData[[#This Row],[Age]]&lt;=40,"31-40",IF(PatientData[[#This Row],[Age]]&lt;=50,"41-50",IF(PatientData[[#This Row],[Age]]&lt;=60,"51-60",IF(PatientData[[#This Row],[Age]]&lt;=70,"61-70",IF(PatientData[[#This Row],[Age]]&lt;=80,"71-80","80+"))))))</f>
        <v>51-60</v>
      </c>
    </row>
    <row r="6207" spans="1:13" x14ac:dyDescent="0.25">
      <c r="A6207" t="s">
        <v>6231</v>
      </c>
      <c r="B6207">
        <v>24</v>
      </c>
      <c r="C6207" t="s">
        <v>25</v>
      </c>
      <c r="D6207">
        <v>127</v>
      </c>
      <c r="E6207">
        <v>215.49939375946801</v>
      </c>
      <c r="F6207">
        <v>23.163440171563298</v>
      </c>
      <c r="G6207" t="s">
        <v>14</v>
      </c>
      <c r="H6207" t="s">
        <v>22</v>
      </c>
      <c r="I6207" t="s">
        <v>15</v>
      </c>
      <c r="J6207">
        <v>5</v>
      </c>
      <c r="K6207">
        <v>12236.01</v>
      </c>
      <c r="L6207" t="s">
        <v>20</v>
      </c>
      <c r="M6207" t="str">
        <f>IF(PatientData[[#This Row],[Age]]&lt;=30,"18-30",IF(PatientData[[#This Row],[Age]]&lt;=40,"31-40",IF(PatientData[[#This Row],[Age]]&lt;=50,"41-50",IF(PatientData[[#This Row],[Age]]&lt;=60,"51-60",IF(PatientData[[#This Row],[Age]]&lt;=70,"61-70",IF(PatientData[[#This Row],[Age]]&lt;=80,"71-80","80+"))))))</f>
        <v>18-30</v>
      </c>
    </row>
    <row r="6208" spans="1:13" x14ac:dyDescent="0.25">
      <c r="A6208" t="s">
        <v>6232</v>
      </c>
      <c r="B6208">
        <v>41</v>
      </c>
      <c r="C6208" t="s">
        <v>13</v>
      </c>
      <c r="D6208">
        <v>94</v>
      </c>
      <c r="E6208">
        <v>201.24621382629999</v>
      </c>
      <c r="F6208">
        <v>29.5242745061704</v>
      </c>
      <c r="G6208" t="s">
        <v>36</v>
      </c>
      <c r="H6208" t="s">
        <v>22</v>
      </c>
      <c r="I6208" t="s">
        <v>26</v>
      </c>
      <c r="J6208">
        <v>3</v>
      </c>
      <c r="K6208">
        <v>12593.53</v>
      </c>
      <c r="L6208" t="s">
        <v>23</v>
      </c>
      <c r="M6208" t="str">
        <f>IF(PatientData[[#This Row],[Age]]&lt;=30,"18-30",IF(PatientData[[#This Row],[Age]]&lt;=40,"31-40",IF(PatientData[[#This Row],[Age]]&lt;=50,"41-50",IF(PatientData[[#This Row],[Age]]&lt;=60,"51-60",IF(PatientData[[#This Row],[Age]]&lt;=70,"61-70",IF(PatientData[[#This Row],[Age]]&lt;=80,"71-80","80+"))))))</f>
        <v>41-50</v>
      </c>
    </row>
    <row r="6209" spans="1:13" x14ac:dyDescent="0.25">
      <c r="A6209" t="s">
        <v>6233</v>
      </c>
      <c r="B6209">
        <v>46</v>
      </c>
      <c r="C6209" t="s">
        <v>13</v>
      </c>
      <c r="D6209" t="s">
        <v>10051</v>
      </c>
      <c r="E6209">
        <v>148.521693422917</v>
      </c>
      <c r="F6209">
        <v>36.260535091063701</v>
      </c>
      <c r="G6209" t="s">
        <v>36</v>
      </c>
      <c r="H6209" t="s">
        <v>19</v>
      </c>
      <c r="I6209" t="s">
        <v>15</v>
      </c>
      <c r="J6209">
        <v>5</v>
      </c>
      <c r="K6209">
        <v>11491.07</v>
      </c>
      <c r="L6209" t="s">
        <v>23</v>
      </c>
      <c r="M6209" t="str">
        <f>IF(PatientData[[#This Row],[Age]]&lt;=30,"18-30",IF(PatientData[[#This Row],[Age]]&lt;=40,"31-40",IF(PatientData[[#This Row],[Age]]&lt;=50,"41-50",IF(PatientData[[#This Row],[Age]]&lt;=60,"51-60",IF(PatientData[[#This Row],[Age]]&lt;=70,"61-70",IF(PatientData[[#This Row],[Age]]&lt;=80,"71-80","80+"))))))</f>
        <v>41-50</v>
      </c>
    </row>
    <row r="6210" spans="1:13" x14ac:dyDescent="0.25">
      <c r="A6210" t="s">
        <v>6234</v>
      </c>
      <c r="B6210">
        <v>67</v>
      </c>
      <c r="C6210" t="s">
        <v>13</v>
      </c>
      <c r="D6210">
        <v>158</v>
      </c>
      <c r="E6210">
        <v>156.357839975042</v>
      </c>
      <c r="F6210">
        <v>30.157063309909901</v>
      </c>
      <c r="G6210" t="s">
        <v>18</v>
      </c>
      <c r="H6210" t="s">
        <v>22</v>
      </c>
      <c r="I6210" t="s">
        <v>15</v>
      </c>
      <c r="J6210">
        <v>2</v>
      </c>
      <c r="K6210">
        <v>13248.35</v>
      </c>
      <c r="L6210" t="s">
        <v>23</v>
      </c>
      <c r="M6210" t="str">
        <f>IF(PatientData[[#This Row],[Age]]&lt;=30,"18-30",IF(PatientData[[#This Row],[Age]]&lt;=40,"31-40",IF(PatientData[[#This Row],[Age]]&lt;=50,"41-50",IF(PatientData[[#This Row],[Age]]&lt;=60,"51-60",IF(PatientData[[#This Row],[Age]]&lt;=70,"61-70",IF(PatientData[[#This Row],[Age]]&lt;=80,"71-80","80+"))))))</f>
        <v>61-70</v>
      </c>
    </row>
    <row r="6211" spans="1:13" x14ac:dyDescent="0.25">
      <c r="A6211" t="s">
        <v>6235</v>
      </c>
      <c r="B6211">
        <v>60</v>
      </c>
      <c r="C6211" t="s">
        <v>25</v>
      </c>
      <c r="D6211">
        <v>130</v>
      </c>
      <c r="E6211">
        <v>267.52867026192899</v>
      </c>
      <c r="F6211">
        <v>25.406614093233799</v>
      </c>
      <c r="G6211" t="s">
        <v>14</v>
      </c>
      <c r="H6211" t="s">
        <v>19</v>
      </c>
      <c r="I6211" t="s">
        <v>28</v>
      </c>
      <c r="J6211">
        <v>1</v>
      </c>
      <c r="K6211">
        <v>3420.65</v>
      </c>
      <c r="L6211" t="s">
        <v>16</v>
      </c>
      <c r="M6211" t="str">
        <f>IF(PatientData[[#This Row],[Age]]&lt;=30,"18-30",IF(PatientData[[#This Row],[Age]]&lt;=40,"31-40",IF(PatientData[[#This Row],[Age]]&lt;=50,"41-50",IF(PatientData[[#This Row],[Age]]&lt;=60,"51-60",IF(PatientData[[#This Row],[Age]]&lt;=70,"61-70",IF(PatientData[[#This Row],[Age]]&lt;=80,"71-80","80+"))))))</f>
        <v>51-60</v>
      </c>
    </row>
    <row r="6212" spans="1:13" x14ac:dyDescent="0.25">
      <c r="A6212" t="s">
        <v>6236</v>
      </c>
      <c r="B6212">
        <v>74</v>
      </c>
      <c r="C6212" t="s">
        <v>13</v>
      </c>
      <c r="D6212" t="s">
        <v>10051</v>
      </c>
      <c r="E6212">
        <v>230.79855176086301</v>
      </c>
      <c r="F6212">
        <v>32.078060296303697</v>
      </c>
      <c r="G6212" t="s">
        <v>18</v>
      </c>
      <c r="H6212" t="s">
        <v>19</v>
      </c>
      <c r="I6212" t="s">
        <v>15</v>
      </c>
      <c r="J6212">
        <v>2</v>
      </c>
      <c r="K6212">
        <v>7434.28</v>
      </c>
      <c r="L6212" t="s">
        <v>20</v>
      </c>
      <c r="M6212" t="str">
        <f>IF(PatientData[[#This Row],[Age]]&lt;=30,"18-30",IF(PatientData[[#This Row],[Age]]&lt;=40,"31-40",IF(PatientData[[#This Row],[Age]]&lt;=50,"41-50",IF(PatientData[[#This Row],[Age]]&lt;=60,"51-60",IF(PatientData[[#This Row],[Age]]&lt;=70,"61-70",IF(PatientData[[#This Row],[Age]]&lt;=80,"71-80","80+"))))))</f>
        <v>71-80</v>
      </c>
    </row>
    <row r="6213" spans="1:13" x14ac:dyDescent="0.25">
      <c r="A6213" t="s">
        <v>6237</v>
      </c>
      <c r="B6213">
        <v>29</v>
      </c>
      <c r="C6213" t="s">
        <v>25</v>
      </c>
      <c r="D6213">
        <v>103</v>
      </c>
      <c r="E6213" t="s">
        <v>10051</v>
      </c>
      <c r="F6213">
        <v>27.4293926887912</v>
      </c>
      <c r="G6213" t="s">
        <v>18</v>
      </c>
      <c r="H6213" t="s">
        <v>19</v>
      </c>
      <c r="I6213" t="s">
        <v>28</v>
      </c>
      <c r="J6213">
        <v>4</v>
      </c>
      <c r="K6213">
        <v>7925.03</v>
      </c>
      <c r="L6213" t="s">
        <v>16</v>
      </c>
      <c r="M6213" t="str">
        <f>IF(PatientData[[#This Row],[Age]]&lt;=30,"18-30",IF(PatientData[[#This Row],[Age]]&lt;=40,"31-40",IF(PatientData[[#This Row],[Age]]&lt;=50,"41-50",IF(PatientData[[#This Row],[Age]]&lt;=60,"51-60",IF(PatientData[[#This Row],[Age]]&lt;=70,"61-70",IF(PatientData[[#This Row],[Age]]&lt;=80,"71-80","80+"))))))</f>
        <v>18-30</v>
      </c>
    </row>
    <row r="6214" spans="1:13" x14ac:dyDescent="0.25">
      <c r="A6214" t="s">
        <v>6238</v>
      </c>
      <c r="B6214">
        <v>52</v>
      </c>
      <c r="C6214" t="s">
        <v>13</v>
      </c>
      <c r="D6214" t="s">
        <v>10051</v>
      </c>
      <c r="E6214">
        <v>199.21862414541701</v>
      </c>
      <c r="F6214">
        <v>26.086437266213601</v>
      </c>
      <c r="G6214" t="s">
        <v>36</v>
      </c>
      <c r="H6214" t="s">
        <v>19</v>
      </c>
      <c r="I6214" t="s">
        <v>15</v>
      </c>
      <c r="J6214">
        <v>4</v>
      </c>
      <c r="K6214">
        <v>8892.2199999999993</v>
      </c>
      <c r="L6214" t="s">
        <v>16</v>
      </c>
      <c r="M6214" t="str">
        <f>IF(PatientData[[#This Row],[Age]]&lt;=30,"18-30",IF(PatientData[[#This Row],[Age]]&lt;=40,"31-40",IF(PatientData[[#This Row],[Age]]&lt;=50,"41-50",IF(PatientData[[#This Row],[Age]]&lt;=60,"51-60",IF(PatientData[[#This Row],[Age]]&lt;=70,"61-70",IF(PatientData[[#This Row],[Age]]&lt;=80,"71-80","80+"))))))</f>
        <v>51-60</v>
      </c>
    </row>
    <row r="6215" spans="1:13" x14ac:dyDescent="0.25">
      <c r="A6215" t="s">
        <v>6239</v>
      </c>
      <c r="B6215">
        <v>56</v>
      </c>
      <c r="C6215" t="s">
        <v>25</v>
      </c>
      <c r="D6215">
        <v>123</v>
      </c>
      <c r="E6215">
        <v>255.566246947075</v>
      </c>
      <c r="F6215">
        <v>20.9335366100557</v>
      </c>
      <c r="G6215" t="s">
        <v>14</v>
      </c>
      <c r="H6215" t="s">
        <v>19</v>
      </c>
      <c r="I6215" t="s">
        <v>15</v>
      </c>
      <c r="J6215" t="s">
        <v>10051</v>
      </c>
      <c r="K6215">
        <v>11984.07</v>
      </c>
      <c r="L6215" t="s">
        <v>23</v>
      </c>
      <c r="M6215" t="str">
        <f>IF(PatientData[[#This Row],[Age]]&lt;=30,"18-30",IF(PatientData[[#This Row],[Age]]&lt;=40,"31-40",IF(PatientData[[#This Row],[Age]]&lt;=50,"41-50",IF(PatientData[[#This Row],[Age]]&lt;=60,"51-60",IF(PatientData[[#This Row],[Age]]&lt;=70,"61-70",IF(PatientData[[#This Row],[Age]]&lt;=80,"71-80","80+"))))))</f>
        <v>51-60</v>
      </c>
    </row>
    <row r="6216" spans="1:13" x14ac:dyDescent="0.25">
      <c r="A6216" t="s">
        <v>6240</v>
      </c>
      <c r="B6216">
        <v>57</v>
      </c>
      <c r="C6216" t="s">
        <v>13</v>
      </c>
      <c r="D6216" t="s">
        <v>10051</v>
      </c>
      <c r="E6216">
        <v>245.109042125602</v>
      </c>
      <c r="F6216">
        <v>31.0498390952778</v>
      </c>
      <c r="G6216" t="s">
        <v>36</v>
      </c>
      <c r="H6216" t="s">
        <v>22</v>
      </c>
      <c r="I6216" t="s">
        <v>26</v>
      </c>
      <c r="J6216">
        <v>6</v>
      </c>
      <c r="K6216">
        <v>11636.58</v>
      </c>
      <c r="L6216" t="s">
        <v>20</v>
      </c>
      <c r="M6216" t="str">
        <f>IF(PatientData[[#This Row],[Age]]&lt;=30,"18-30",IF(PatientData[[#This Row],[Age]]&lt;=40,"31-40",IF(PatientData[[#This Row],[Age]]&lt;=50,"41-50",IF(PatientData[[#This Row],[Age]]&lt;=60,"51-60",IF(PatientData[[#This Row],[Age]]&lt;=70,"61-70",IF(PatientData[[#This Row],[Age]]&lt;=80,"71-80","80+"))))))</f>
        <v>51-60</v>
      </c>
    </row>
    <row r="6217" spans="1:13" x14ac:dyDescent="0.25">
      <c r="A6217" t="s">
        <v>6241</v>
      </c>
      <c r="B6217">
        <v>48</v>
      </c>
      <c r="C6217" t="s">
        <v>13</v>
      </c>
      <c r="D6217">
        <v>116</v>
      </c>
      <c r="E6217">
        <v>273.01191336888701</v>
      </c>
      <c r="F6217">
        <v>25.766073883120601</v>
      </c>
      <c r="G6217" t="s">
        <v>18</v>
      </c>
      <c r="H6217" t="s">
        <v>22</v>
      </c>
      <c r="I6217" t="s">
        <v>26</v>
      </c>
      <c r="J6217">
        <v>3</v>
      </c>
      <c r="K6217">
        <v>16053.64</v>
      </c>
      <c r="L6217" t="s">
        <v>16</v>
      </c>
      <c r="M6217" t="str">
        <f>IF(PatientData[[#This Row],[Age]]&lt;=30,"18-30",IF(PatientData[[#This Row],[Age]]&lt;=40,"31-40",IF(PatientData[[#This Row],[Age]]&lt;=50,"41-50",IF(PatientData[[#This Row],[Age]]&lt;=60,"51-60",IF(PatientData[[#This Row],[Age]]&lt;=70,"61-70",IF(PatientData[[#This Row],[Age]]&lt;=80,"71-80","80+"))))))</f>
        <v>41-50</v>
      </c>
    </row>
    <row r="6218" spans="1:13" x14ac:dyDescent="0.25">
      <c r="A6218" t="s">
        <v>6242</v>
      </c>
      <c r="B6218">
        <v>46</v>
      </c>
      <c r="C6218" t="s">
        <v>25</v>
      </c>
      <c r="D6218">
        <v>136</v>
      </c>
      <c r="E6218">
        <v>202.20352203337899</v>
      </c>
      <c r="F6218">
        <v>20.342993218301601</v>
      </c>
      <c r="G6218" t="s">
        <v>14</v>
      </c>
      <c r="H6218" t="s">
        <v>22</v>
      </c>
      <c r="I6218" t="s">
        <v>28</v>
      </c>
      <c r="J6218">
        <v>3</v>
      </c>
      <c r="K6218">
        <v>6426.32</v>
      </c>
      <c r="L6218" t="s">
        <v>16</v>
      </c>
      <c r="M6218" t="str">
        <f>IF(PatientData[[#This Row],[Age]]&lt;=30,"18-30",IF(PatientData[[#This Row],[Age]]&lt;=40,"31-40",IF(PatientData[[#This Row],[Age]]&lt;=50,"41-50",IF(PatientData[[#This Row],[Age]]&lt;=60,"51-60",IF(PatientData[[#This Row],[Age]]&lt;=70,"61-70",IF(PatientData[[#This Row],[Age]]&lt;=80,"71-80","80+"))))))</f>
        <v>41-50</v>
      </c>
    </row>
    <row r="6219" spans="1:13" x14ac:dyDescent="0.25">
      <c r="A6219" t="s">
        <v>6243</v>
      </c>
      <c r="B6219">
        <v>95</v>
      </c>
      <c r="C6219" t="s">
        <v>13</v>
      </c>
      <c r="D6219">
        <v>118</v>
      </c>
      <c r="E6219">
        <v>209.21984773442099</v>
      </c>
      <c r="F6219">
        <v>19.8196518461484</v>
      </c>
      <c r="G6219" t="s">
        <v>14</v>
      </c>
      <c r="H6219" t="s">
        <v>19</v>
      </c>
      <c r="I6219" t="s">
        <v>15</v>
      </c>
      <c r="J6219">
        <v>3</v>
      </c>
      <c r="K6219">
        <v>10157.93</v>
      </c>
      <c r="L6219" t="s">
        <v>16</v>
      </c>
      <c r="M6219" t="str">
        <f>IF(PatientData[[#This Row],[Age]]&lt;=30,"18-30",IF(PatientData[[#This Row],[Age]]&lt;=40,"31-40",IF(PatientData[[#This Row],[Age]]&lt;=50,"41-50",IF(PatientData[[#This Row],[Age]]&lt;=60,"51-60",IF(PatientData[[#This Row],[Age]]&lt;=70,"61-70",IF(PatientData[[#This Row],[Age]]&lt;=80,"71-80","80+"))))))</f>
        <v>80+</v>
      </c>
    </row>
    <row r="6220" spans="1:13" x14ac:dyDescent="0.25">
      <c r="A6220" t="s">
        <v>6244</v>
      </c>
      <c r="B6220">
        <v>42</v>
      </c>
      <c r="C6220" t="s">
        <v>25</v>
      </c>
      <c r="D6220">
        <v>127</v>
      </c>
      <c r="E6220">
        <v>221.19908486153901</v>
      </c>
      <c r="F6220">
        <v>25.607387207740398</v>
      </c>
      <c r="G6220" t="s">
        <v>36</v>
      </c>
      <c r="H6220" t="s">
        <v>19</v>
      </c>
      <c r="I6220" t="s">
        <v>26</v>
      </c>
      <c r="J6220">
        <v>7</v>
      </c>
      <c r="K6220">
        <v>19759.93</v>
      </c>
      <c r="L6220" t="s">
        <v>16</v>
      </c>
      <c r="M6220" t="str">
        <f>IF(PatientData[[#This Row],[Age]]&lt;=30,"18-30",IF(PatientData[[#This Row],[Age]]&lt;=40,"31-40",IF(PatientData[[#This Row],[Age]]&lt;=50,"41-50",IF(PatientData[[#This Row],[Age]]&lt;=60,"51-60",IF(PatientData[[#This Row],[Age]]&lt;=70,"61-70",IF(PatientData[[#This Row],[Age]]&lt;=80,"71-80","80+"))))))</f>
        <v>41-50</v>
      </c>
    </row>
    <row r="6221" spans="1:13" x14ac:dyDescent="0.25">
      <c r="A6221" t="s">
        <v>6245</v>
      </c>
      <c r="B6221">
        <v>19</v>
      </c>
      <c r="C6221" t="s">
        <v>25</v>
      </c>
      <c r="D6221">
        <v>122</v>
      </c>
      <c r="E6221">
        <v>190.895099485999</v>
      </c>
      <c r="F6221">
        <v>25.157121281268999</v>
      </c>
      <c r="G6221" t="s">
        <v>36</v>
      </c>
      <c r="H6221" t="s">
        <v>19</v>
      </c>
      <c r="I6221" t="s">
        <v>15</v>
      </c>
      <c r="J6221">
        <v>5</v>
      </c>
      <c r="K6221">
        <v>7498.89</v>
      </c>
      <c r="L6221" t="s">
        <v>23</v>
      </c>
      <c r="M6221" t="str">
        <f>IF(PatientData[[#This Row],[Age]]&lt;=30,"18-30",IF(PatientData[[#This Row],[Age]]&lt;=40,"31-40",IF(PatientData[[#This Row],[Age]]&lt;=50,"41-50",IF(PatientData[[#This Row],[Age]]&lt;=60,"51-60",IF(PatientData[[#This Row],[Age]]&lt;=70,"61-70",IF(PatientData[[#This Row],[Age]]&lt;=80,"71-80","80+"))))))</f>
        <v>18-30</v>
      </c>
    </row>
    <row r="6222" spans="1:13" x14ac:dyDescent="0.25">
      <c r="A6222" t="s">
        <v>6246</v>
      </c>
      <c r="B6222">
        <v>57</v>
      </c>
      <c r="C6222" t="s">
        <v>25</v>
      </c>
      <c r="D6222">
        <v>130</v>
      </c>
      <c r="E6222">
        <v>301.17189422409598</v>
      </c>
      <c r="F6222">
        <v>26.3751468155934</v>
      </c>
      <c r="G6222" t="s">
        <v>36</v>
      </c>
      <c r="H6222" t="s">
        <v>19</v>
      </c>
      <c r="I6222" t="s">
        <v>26</v>
      </c>
      <c r="J6222">
        <v>4</v>
      </c>
      <c r="K6222" t="s">
        <v>10051</v>
      </c>
      <c r="L6222" t="s">
        <v>16</v>
      </c>
      <c r="M6222" t="str">
        <f>IF(PatientData[[#This Row],[Age]]&lt;=30,"18-30",IF(PatientData[[#This Row],[Age]]&lt;=40,"31-40",IF(PatientData[[#This Row],[Age]]&lt;=50,"41-50",IF(PatientData[[#This Row],[Age]]&lt;=60,"51-60",IF(PatientData[[#This Row],[Age]]&lt;=70,"61-70",IF(PatientData[[#This Row],[Age]]&lt;=80,"71-80","80+"))))))</f>
        <v>51-60</v>
      </c>
    </row>
    <row r="6223" spans="1:13" x14ac:dyDescent="0.25">
      <c r="A6223" t="s">
        <v>6247</v>
      </c>
      <c r="B6223">
        <v>43</v>
      </c>
      <c r="C6223" t="s">
        <v>13</v>
      </c>
      <c r="D6223">
        <v>112</v>
      </c>
      <c r="E6223">
        <v>258.13805192903402</v>
      </c>
      <c r="F6223">
        <v>31.067669375977001</v>
      </c>
      <c r="G6223" t="s">
        <v>14</v>
      </c>
      <c r="H6223" t="s">
        <v>19</v>
      </c>
      <c r="I6223" t="s">
        <v>15</v>
      </c>
      <c r="J6223">
        <v>9</v>
      </c>
      <c r="K6223" t="s">
        <v>10051</v>
      </c>
      <c r="L6223" t="s">
        <v>16</v>
      </c>
      <c r="M6223" t="str">
        <f>IF(PatientData[[#This Row],[Age]]&lt;=30,"18-30",IF(PatientData[[#This Row],[Age]]&lt;=40,"31-40",IF(PatientData[[#This Row],[Age]]&lt;=50,"41-50",IF(PatientData[[#This Row],[Age]]&lt;=60,"51-60",IF(PatientData[[#This Row],[Age]]&lt;=70,"61-70",IF(PatientData[[#This Row],[Age]]&lt;=80,"71-80","80+"))))))</f>
        <v>41-50</v>
      </c>
    </row>
    <row r="6224" spans="1:13" x14ac:dyDescent="0.25">
      <c r="A6224" t="s">
        <v>6248</v>
      </c>
      <c r="B6224">
        <v>44</v>
      </c>
      <c r="C6224" t="s">
        <v>13</v>
      </c>
      <c r="D6224">
        <v>117</v>
      </c>
      <c r="E6224">
        <v>243.118071293762</v>
      </c>
      <c r="F6224">
        <v>23.2505612702906</v>
      </c>
      <c r="G6224" t="s">
        <v>36</v>
      </c>
      <c r="H6224" t="s">
        <v>19</v>
      </c>
      <c r="I6224" t="s">
        <v>26</v>
      </c>
      <c r="J6224">
        <v>3</v>
      </c>
      <c r="K6224">
        <v>16981.46</v>
      </c>
      <c r="L6224" t="s">
        <v>16</v>
      </c>
      <c r="M6224" t="str">
        <f>IF(PatientData[[#This Row],[Age]]&lt;=30,"18-30",IF(PatientData[[#This Row],[Age]]&lt;=40,"31-40",IF(PatientData[[#This Row],[Age]]&lt;=50,"41-50",IF(PatientData[[#This Row],[Age]]&lt;=60,"51-60",IF(PatientData[[#This Row],[Age]]&lt;=70,"61-70",IF(PatientData[[#This Row],[Age]]&lt;=80,"71-80","80+"))))))</f>
        <v>41-50</v>
      </c>
    </row>
    <row r="6225" spans="1:13" x14ac:dyDescent="0.25">
      <c r="A6225" t="s">
        <v>6249</v>
      </c>
      <c r="B6225">
        <v>34</v>
      </c>
      <c r="C6225" t="s">
        <v>13</v>
      </c>
      <c r="D6225">
        <v>112</v>
      </c>
      <c r="E6225">
        <v>190.812642032745</v>
      </c>
      <c r="F6225" t="s">
        <v>10051</v>
      </c>
      <c r="G6225" t="s">
        <v>18</v>
      </c>
      <c r="H6225" t="s">
        <v>19</v>
      </c>
      <c r="I6225" t="s">
        <v>15</v>
      </c>
      <c r="J6225">
        <v>0</v>
      </c>
      <c r="K6225">
        <v>8261.9500000000007</v>
      </c>
      <c r="L6225" t="s">
        <v>16</v>
      </c>
      <c r="M6225" t="str">
        <f>IF(PatientData[[#This Row],[Age]]&lt;=30,"18-30",IF(PatientData[[#This Row],[Age]]&lt;=40,"31-40",IF(PatientData[[#This Row],[Age]]&lt;=50,"41-50",IF(PatientData[[#This Row],[Age]]&lt;=60,"51-60",IF(PatientData[[#This Row],[Age]]&lt;=70,"61-70",IF(PatientData[[#This Row],[Age]]&lt;=80,"71-80","80+"))))))</f>
        <v>31-40</v>
      </c>
    </row>
    <row r="6226" spans="1:13" x14ac:dyDescent="0.25">
      <c r="A6226" t="s">
        <v>6250</v>
      </c>
      <c r="B6226">
        <v>58</v>
      </c>
      <c r="C6226" t="s">
        <v>13</v>
      </c>
      <c r="D6226">
        <v>148</v>
      </c>
      <c r="E6226">
        <v>243.347279995842</v>
      </c>
      <c r="F6226">
        <v>24.753237924904401</v>
      </c>
      <c r="G6226" t="s">
        <v>36</v>
      </c>
      <c r="H6226" t="s">
        <v>19</v>
      </c>
      <c r="I6226" t="s">
        <v>26</v>
      </c>
      <c r="J6226">
        <v>2</v>
      </c>
      <c r="K6226">
        <v>14376.56</v>
      </c>
      <c r="L6226" t="s">
        <v>43</v>
      </c>
      <c r="M6226" t="str">
        <f>IF(PatientData[[#This Row],[Age]]&lt;=30,"18-30",IF(PatientData[[#This Row],[Age]]&lt;=40,"31-40",IF(PatientData[[#This Row],[Age]]&lt;=50,"41-50",IF(PatientData[[#This Row],[Age]]&lt;=60,"51-60",IF(PatientData[[#This Row],[Age]]&lt;=70,"61-70",IF(PatientData[[#This Row],[Age]]&lt;=80,"71-80","80+"))))))</f>
        <v>51-60</v>
      </c>
    </row>
    <row r="6227" spans="1:13" x14ac:dyDescent="0.25">
      <c r="A6227" t="s">
        <v>6251</v>
      </c>
      <c r="B6227">
        <v>59</v>
      </c>
      <c r="C6227" t="s">
        <v>25</v>
      </c>
      <c r="D6227">
        <v>129</v>
      </c>
      <c r="E6227">
        <v>187.50326371996701</v>
      </c>
      <c r="F6227">
        <v>23.337678066998201</v>
      </c>
      <c r="G6227" t="s">
        <v>14</v>
      </c>
      <c r="H6227" t="s">
        <v>19</v>
      </c>
      <c r="I6227" t="s">
        <v>28</v>
      </c>
      <c r="J6227">
        <v>0</v>
      </c>
      <c r="K6227">
        <v>4423.8</v>
      </c>
      <c r="L6227" t="s">
        <v>16</v>
      </c>
      <c r="M6227" t="str">
        <f>IF(PatientData[[#This Row],[Age]]&lt;=30,"18-30",IF(PatientData[[#This Row],[Age]]&lt;=40,"31-40",IF(PatientData[[#This Row],[Age]]&lt;=50,"41-50",IF(PatientData[[#This Row],[Age]]&lt;=60,"51-60",IF(PatientData[[#This Row],[Age]]&lt;=70,"61-70",IF(PatientData[[#This Row],[Age]]&lt;=80,"71-80","80+"))))))</f>
        <v>51-60</v>
      </c>
    </row>
    <row r="6228" spans="1:13" x14ac:dyDescent="0.25">
      <c r="A6228" t="s">
        <v>6252</v>
      </c>
      <c r="B6228">
        <v>49</v>
      </c>
      <c r="C6228" t="s">
        <v>25</v>
      </c>
      <c r="D6228">
        <v>103</v>
      </c>
      <c r="E6228">
        <v>153.506936682852</v>
      </c>
      <c r="F6228">
        <v>27.487255420406701</v>
      </c>
      <c r="G6228" t="s">
        <v>36</v>
      </c>
      <c r="H6228" t="s">
        <v>19</v>
      </c>
      <c r="I6228" t="s">
        <v>15</v>
      </c>
      <c r="J6228">
        <v>6</v>
      </c>
      <c r="K6228">
        <v>9306.48</v>
      </c>
      <c r="L6228" t="s">
        <v>23</v>
      </c>
      <c r="M6228" t="str">
        <f>IF(PatientData[[#This Row],[Age]]&lt;=30,"18-30",IF(PatientData[[#This Row],[Age]]&lt;=40,"31-40",IF(PatientData[[#This Row],[Age]]&lt;=50,"41-50",IF(PatientData[[#This Row],[Age]]&lt;=60,"51-60",IF(PatientData[[#This Row],[Age]]&lt;=70,"61-70",IF(PatientData[[#This Row],[Age]]&lt;=80,"71-80","80+"))))))</f>
        <v>41-50</v>
      </c>
    </row>
    <row r="6229" spans="1:13" x14ac:dyDescent="0.25">
      <c r="A6229" t="s">
        <v>6253</v>
      </c>
      <c r="B6229">
        <v>59</v>
      </c>
      <c r="C6229" t="s">
        <v>13</v>
      </c>
      <c r="D6229">
        <v>126</v>
      </c>
      <c r="E6229">
        <v>231.78113300036901</v>
      </c>
      <c r="F6229">
        <v>25.3710349956289</v>
      </c>
      <c r="G6229" t="s">
        <v>18</v>
      </c>
      <c r="H6229" t="s">
        <v>19</v>
      </c>
      <c r="I6229" t="s">
        <v>15</v>
      </c>
      <c r="J6229">
        <v>3</v>
      </c>
      <c r="K6229">
        <v>11917.67</v>
      </c>
      <c r="L6229" t="s">
        <v>20</v>
      </c>
      <c r="M6229" t="str">
        <f>IF(PatientData[[#This Row],[Age]]&lt;=30,"18-30",IF(PatientData[[#This Row],[Age]]&lt;=40,"31-40",IF(PatientData[[#This Row],[Age]]&lt;=50,"41-50",IF(PatientData[[#This Row],[Age]]&lt;=60,"51-60",IF(PatientData[[#This Row],[Age]]&lt;=70,"61-70",IF(PatientData[[#This Row],[Age]]&lt;=80,"71-80","80+"))))))</f>
        <v>51-60</v>
      </c>
    </row>
    <row r="6230" spans="1:13" x14ac:dyDescent="0.25">
      <c r="A6230" t="s">
        <v>6254</v>
      </c>
      <c r="B6230">
        <v>44</v>
      </c>
      <c r="C6230" t="s">
        <v>25</v>
      </c>
      <c r="D6230">
        <v>137</v>
      </c>
      <c r="E6230">
        <v>189.341893356501</v>
      </c>
      <c r="F6230">
        <v>36.6712812387781</v>
      </c>
      <c r="G6230" t="s">
        <v>36</v>
      </c>
      <c r="H6230" t="s">
        <v>19</v>
      </c>
      <c r="I6230" t="s">
        <v>15</v>
      </c>
      <c r="J6230">
        <v>10</v>
      </c>
      <c r="K6230">
        <v>11937.36</v>
      </c>
      <c r="L6230" t="s">
        <v>16</v>
      </c>
      <c r="M6230" t="str">
        <f>IF(PatientData[[#This Row],[Age]]&lt;=30,"18-30",IF(PatientData[[#This Row],[Age]]&lt;=40,"31-40",IF(PatientData[[#This Row],[Age]]&lt;=50,"41-50",IF(PatientData[[#This Row],[Age]]&lt;=60,"51-60",IF(PatientData[[#This Row],[Age]]&lt;=70,"61-70",IF(PatientData[[#This Row],[Age]]&lt;=80,"71-80","80+"))))))</f>
        <v>41-50</v>
      </c>
    </row>
    <row r="6231" spans="1:13" x14ac:dyDescent="0.25">
      <c r="A6231" t="s">
        <v>6255</v>
      </c>
      <c r="B6231">
        <v>52</v>
      </c>
      <c r="C6231" t="s">
        <v>25</v>
      </c>
      <c r="D6231">
        <v>98</v>
      </c>
      <c r="E6231">
        <v>245.137047370906</v>
      </c>
      <c r="F6231">
        <v>25.836059038615101</v>
      </c>
      <c r="G6231" t="s">
        <v>14</v>
      </c>
      <c r="H6231" t="s">
        <v>19</v>
      </c>
      <c r="I6231" t="s">
        <v>15</v>
      </c>
      <c r="J6231">
        <v>3</v>
      </c>
      <c r="K6231">
        <v>13058.15</v>
      </c>
      <c r="L6231" t="s">
        <v>23</v>
      </c>
      <c r="M6231" t="str">
        <f>IF(PatientData[[#This Row],[Age]]&lt;=30,"18-30",IF(PatientData[[#This Row],[Age]]&lt;=40,"31-40",IF(PatientData[[#This Row],[Age]]&lt;=50,"41-50",IF(PatientData[[#This Row],[Age]]&lt;=60,"51-60",IF(PatientData[[#This Row],[Age]]&lt;=70,"61-70",IF(PatientData[[#This Row],[Age]]&lt;=80,"71-80","80+"))))))</f>
        <v>51-60</v>
      </c>
    </row>
    <row r="6232" spans="1:13" x14ac:dyDescent="0.25">
      <c r="A6232" t="s">
        <v>6256</v>
      </c>
      <c r="B6232">
        <v>72</v>
      </c>
      <c r="C6232" t="s">
        <v>13</v>
      </c>
      <c r="D6232">
        <v>136</v>
      </c>
      <c r="E6232">
        <v>255.49238176090199</v>
      </c>
      <c r="F6232">
        <v>35.217035688739799</v>
      </c>
      <c r="G6232" t="s">
        <v>14</v>
      </c>
      <c r="H6232" t="s">
        <v>19</v>
      </c>
      <c r="I6232" t="s">
        <v>15</v>
      </c>
      <c r="J6232">
        <v>2</v>
      </c>
      <c r="K6232" t="s">
        <v>10051</v>
      </c>
      <c r="L6232" t="s">
        <v>16</v>
      </c>
      <c r="M6232" t="str">
        <f>IF(PatientData[[#This Row],[Age]]&lt;=30,"18-30",IF(PatientData[[#This Row],[Age]]&lt;=40,"31-40",IF(PatientData[[#This Row],[Age]]&lt;=50,"41-50",IF(PatientData[[#This Row],[Age]]&lt;=60,"51-60",IF(PatientData[[#This Row],[Age]]&lt;=70,"61-70",IF(PatientData[[#This Row],[Age]]&lt;=80,"71-80","80+"))))))</f>
        <v>71-80</v>
      </c>
    </row>
    <row r="6233" spans="1:13" x14ac:dyDescent="0.25">
      <c r="A6233" t="s">
        <v>6257</v>
      </c>
      <c r="B6233">
        <v>45</v>
      </c>
      <c r="C6233" t="s">
        <v>25</v>
      </c>
      <c r="D6233">
        <v>108</v>
      </c>
      <c r="E6233">
        <v>283.20734665097899</v>
      </c>
      <c r="F6233">
        <v>28.167391641554001</v>
      </c>
      <c r="G6233" t="s">
        <v>36</v>
      </c>
      <c r="H6233" t="s">
        <v>19</v>
      </c>
      <c r="I6233" t="s">
        <v>26</v>
      </c>
      <c r="J6233">
        <v>5</v>
      </c>
      <c r="K6233">
        <v>17606.47</v>
      </c>
      <c r="L6233" t="s">
        <v>16</v>
      </c>
      <c r="M6233" t="str">
        <f>IF(PatientData[[#This Row],[Age]]&lt;=30,"18-30",IF(PatientData[[#This Row],[Age]]&lt;=40,"31-40",IF(PatientData[[#This Row],[Age]]&lt;=50,"41-50",IF(PatientData[[#This Row],[Age]]&lt;=60,"51-60",IF(PatientData[[#This Row],[Age]]&lt;=70,"61-70",IF(PatientData[[#This Row],[Age]]&lt;=80,"71-80","80+"))))))</f>
        <v>41-50</v>
      </c>
    </row>
    <row r="6234" spans="1:13" x14ac:dyDescent="0.25">
      <c r="A6234" t="s">
        <v>6258</v>
      </c>
      <c r="B6234">
        <v>72</v>
      </c>
      <c r="C6234" t="s">
        <v>13</v>
      </c>
      <c r="D6234">
        <v>140</v>
      </c>
      <c r="E6234">
        <v>206.00372534844999</v>
      </c>
      <c r="F6234">
        <v>15</v>
      </c>
      <c r="G6234" t="s">
        <v>14</v>
      </c>
      <c r="H6234" t="s">
        <v>19</v>
      </c>
      <c r="I6234" t="s">
        <v>28</v>
      </c>
      <c r="J6234">
        <v>4</v>
      </c>
      <c r="K6234">
        <v>4504.46</v>
      </c>
      <c r="L6234" t="s">
        <v>16</v>
      </c>
      <c r="M6234" t="str">
        <f>IF(PatientData[[#This Row],[Age]]&lt;=30,"18-30",IF(PatientData[[#This Row],[Age]]&lt;=40,"31-40",IF(PatientData[[#This Row],[Age]]&lt;=50,"41-50",IF(PatientData[[#This Row],[Age]]&lt;=60,"51-60",IF(PatientData[[#This Row],[Age]]&lt;=70,"61-70",IF(PatientData[[#This Row],[Age]]&lt;=80,"71-80","80+"))))))</f>
        <v>71-80</v>
      </c>
    </row>
    <row r="6235" spans="1:13" x14ac:dyDescent="0.25">
      <c r="A6235" t="s">
        <v>6259</v>
      </c>
      <c r="B6235">
        <v>60</v>
      </c>
      <c r="C6235" t="s">
        <v>25</v>
      </c>
      <c r="D6235">
        <v>138</v>
      </c>
      <c r="E6235">
        <v>266.20109809778501</v>
      </c>
      <c r="F6235">
        <v>37.400251299496901</v>
      </c>
      <c r="G6235" t="s">
        <v>18</v>
      </c>
      <c r="H6235" t="s">
        <v>19</v>
      </c>
      <c r="I6235" t="s">
        <v>15</v>
      </c>
      <c r="J6235">
        <v>1</v>
      </c>
      <c r="K6235">
        <v>4359.8500000000004</v>
      </c>
      <c r="L6235" t="s">
        <v>20</v>
      </c>
      <c r="M6235" t="str">
        <f>IF(PatientData[[#This Row],[Age]]&lt;=30,"18-30",IF(PatientData[[#This Row],[Age]]&lt;=40,"31-40",IF(PatientData[[#This Row],[Age]]&lt;=50,"41-50",IF(PatientData[[#This Row],[Age]]&lt;=60,"51-60",IF(PatientData[[#This Row],[Age]]&lt;=70,"61-70",IF(PatientData[[#This Row],[Age]]&lt;=80,"71-80","80+"))))))</f>
        <v>51-60</v>
      </c>
    </row>
    <row r="6236" spans="1:13" x14ac:dyDescent="0.25">
      <c r="A6236" t="s">
        <v>6260</v>
      </c>
      <c r="B6236">
        <v>21</v>
      </c>
      <c r="C6236" t="s">
        <v>13</v>
      </c>
      <c r="D6236">
        <v>143</v>
      </c>
      <c r="E6236">
        <v>222.040864435304</v>
      </c>
      <c r="F6236">
        <v>28.517949385799799</v>
      </c>
      <c r="G6236" t="s">
        <v>18</v>
      </c>
      <c r="H6236" t="s">
        <v>22</v>
      </c>
      <c r="I6236" t="s">
        <v>15</v>
      </c>
      <c r="J6236">
        <v>2</v>
      </c>
      <c r="K6236">
        <v>5366.51</v>
      </c>
      <c r="L6236" t="s">
        <v>16</v>
      </c>
      <c r="M6236" t="str">
        <f>IF(PatientData[[#This Row],[Age]]&lt;=30,"18-30",IF(PatientData[[#This Row],[Age]]&lt;=40,"31-40",IF(PatientData[[#This Row],[Age]]&lt;=50,"41-50",IF(PatientData[[#This Row],[Age]]&lt;=60,"51-60",IF(PatientData[[#This Row],[Age]]&lt;=70,"61-70",IF(PatientData[[#This Row],[Age]]&lt;=80,"71-80","80+"))))))</f>
        <v>18-30</v>
      </c>
    </row>
    <row r="6237" spans="1:13" x14ac:dyDescent="0.25">
      <c r="A6237" t="s">
        <v>6261</v>
      </c>
      <c r="B6237">
        <v>58</v>
      </c>
      <c r="C6237" t="s">
        <v>25</v>
      </c>
      <c r="D6237">
        <v>109</v>
      </c>
      <c r="E6237">
        <v>166.358139416592</v>
      </c>
      <c r="F6237">
        <v>28.735322595851802</v>
      </c>
      <c r="G6237" t="s">
        <v>14</v>
      </c>
      <c r="H6237" t="s">
        <v>22</v>
      </c>
      <c r="I6237" t="s">
        <v>15</v>
      </c>
      <c r="J6237">
        <v>3</v>
      </c>
      <c r="K6237">
        <v>8137.79</v>
      </c>
      <c r="L6237" t="s">
        <v>16</v>
      </c>
      <c r="M6237" t="str">
        <f>IF(PatientData[[#This Row],[Age]]&lt;=30,"18-30",IF(PatientData[[#This Row],[Age]]&lt;=40,"31-40",IF(PatientData[[#This Row],[Age]]&lt;=50,"41-50",IF(PatientData[[#This Row],[Age]]&lt;=60,"51-60",IF(PatientData[[#This Row],[Age]]&lt;=70,"61-70",IF(PatientData[[#This Row],[Age]]&lt;=80,"71-80","80+"))))))</f>
        <v>51-60</v>
      </c>
    </row>
    <row r="6238" spans="1:13" x14ac:dyDescent="0.25">
      <c r="A6238" t="s">
        <v>6262</v>
      </c>
      <c r="B6238">
        <v>71</v>
      </c>
      <c r="C6238" t="s">
        <v>13</v>
      </c>
      <c r="D6238">
        <v>131</v>
      </c>
      <c r="E6238">
        <v>187.011843634618</v>
      </c>
      <c r="F6238">
        <v>28.754045755387601</v>
      </c>
      <c r="G6238" t="s">
        <v>14</v>
      </c>
      <c r="H6238" t="s">
        <v>19</v>
      </c>
      <c r="I6238" t="s">
        <v>28</v>
      </c>
      <c r="J6238">
        <v>2</v>
      </c>
      <c r="K6238">
        <v>6720.75</v>
      </c>
      <c r="L6238" t="s">
        <v>16</v>
      </c>
      <c r="M6238" t="str">
        <f>IF(PatientData[[#This Row],[Age]]&lt;=30,"18-30",IF(PatientData[[#This Row],[Age]]&lt;=40,"31-40",IF(PatientData[[#This Row],[Age]]&lt;=50,"41-50",IF(PatientData[[#This Row],[Age]]&lt;=60,"51-60",IF(PatientData[[#This Row],[Age]]&lt;=70,"61-70",IF(PatientData[[#This Row],[Age]]&lt;=80,"71-80","80+"))))))</f>
        <v>71-80</v>
      </c>
    </row>
    <row r="6239" spans="1:13" x14ac:dyDescent="0.25">
      <c r="A6239" t="s">
        <v>6263</v>
      </c>
      <c r="B6239">
        <v>39</v>
      </c>
      <c r="C6239" t="s">
        <v>25</v>
      </c>
      <c r="D6239">
        <v>131</v>
      </c>
      <c r="E6239">
        <v>215.26643934902299</v>
      </c>
      <c r="F6239">
        <v>24.026442566227999</v>
      </c>
      <c r="G6239" t="s">
        <v>36</v>
      </c>
      <c r="H6239" t="s">
        <v>19</v>
      </c>
      <c r="I6239" t="s">
        <v>26</v>
      </c>
      <c r="J6239">
        <v>8</v>
      </c>
      <c r="K6239">
        <v>6869.86</v>
      </c>
      <c r="L6239" t="s">
        <v>23</v>
      </c>
      <c r="M6239" t="str">
        <f>IF(PatientData[[#This Row],[Age]]&lt;=30,"18-30",IF(PatientData[[#This Row],[Age]]&lt;=40,"31-40",IF(PatientData[[#This Row],[Age]]&lt;=50,"41-50",IF(PatientData[[#This Row],[Age]]&lt;=60,"51-60",IF(PatientData[[#This Row],[Age]]&lt;=70,"61-70",IF(PatientData[[#This Row],[Age]]&lt;=80,"71-80","80+"))))))</f>
        <v>31-40</v>
      </c>
    </row>
    <row r="6240" spans="1:13" x14ac:dyDescent="0.25">
      <c r="A6240" t="s">
        <v>6264</v>
      </c>
      <c r="B6240">
        <v>35</v>
      </c>
      <c r="C6240" t="s">
        <v>13</v>
      </c>
      <c r="D6240">
        <v>99</v>
      </c>
      <c r="E6240">
        <v>201.83819571115001</v>
      </c>
      <c r="F6240">
        <v>32.850456660158201</v>
      </c>
      <c r="G6240" t="s">
        <v>14</v>
      </c>
      <c r="H6240" t="s">
        <v>22</v>
      </c>
      <c r="I6240" t="s">
        <v>15</v>
      </c>
      <c r="J6240">
        <v>4</v>
      </c>
      <c r="K6240">
        <v>12816.77</v>
      </c>
      <c r="L6240" t="s">
        <v>16</v>
      </c>
      <c r="M6240" t="str">
        <f>IF(PatientData[[#This Row],[Age]]&lt;=30,"18-30",IF(PatientData[[#This Row],[Age]]&lt;=40,"31-40",IF(PatientData[[#This Row],[Age]]&lt;=50,"41-50",IF(PatientData[[#This Row],[Age]]&lt;=60,"51-60",IF(PatientData[[#This Row],[Age]]&lt;=70,"61-70",IF(PatientData[[#This Row],[Age]]&lt;=80,"71-80","80+"))))))</f>
        <v>31-40</v>
      </c>
    </row>
    <row r="6241" spans="1:13" x14ac:dyDescent="0.25">
      <c r="A6241" t="s">
        <v>6265</v>
      </c>
      <c r="B6241">
        <v>38</v>
      </c>
      <c r="C6241" t="s">
        <v>13</v>
      </c>
      <c r="D6241">
        <v>124</v>
      </c>
      <c r="E6241">
        <v>279.96126421927897</v>
      </c>
      <c r="F6241">
        <v>36.030171042850597</v>
      </c>
      <c r="G6241" t="s">
        <v>36</v>
      </c>
      <c r="H6241" t="s">
        <v>22</v>
      </c>
      <c r="I6241" t="s">
        <v>26</v>
      </c>
      <c r="J6241">
        <v>7</v>
      </c>
      <c r="K6241">
        <v>17327.2</v>
      </c>
      <c r="L6241" t="s">
        <v>23</v>
      </c>
      <c r="M6241" t="str">
        <f>IF(PatientData[[#This Row],[Age]]&lt;=30,"18-30",IF(PatientData[[#This Row],[Age]]&lt;=40,"31-40",IF(PatientData[[#This Row],[Age]]&lt;=50,"41-50",IF(PatientData[[#This Row],[Age]]&lt;=60,"51-60",IF(PatientData[[#This Row],[Age]]&lt;=70,"61-70",IF(PatientData[[#This Row],[Age]]&lt;=80,"71-80","80+"))))))</f>
        <v>31-40</v>
      </c>
    </row>
    <row r="6242" spans="1:13" x14ac:dyDescent="0.25">
      <c r="A6242" t="s">
        <v>6266</v>
      </c>
      <c r="B6242">
        <v>52</v>
      </c>
      <c r="C6242" t="s">
        <v>13</v>
      </c>
      <c r="D6242">
        <v>141</v>
      </c>
      <c r="E6242">
        <v>147.571147793318</v>
      </c>
      <c r="F6242">
        <v>29.184086878622502</v>
      </c>
      <c r="G6242" t="s">
        <v>14</v>
      </c>
      <c r="H6242" t="s">
        <v>19</v>
      </c>
      <c r="I6242" t="s">
        <v>15</v>
      </c>
      <c r="J6242">
        <v>2</v>
      </c>
      <c r="K6242">
        <v>6377.38</v>
      </c>
      <c r="L6242" t="s">
        <v>16</v>
      </c>
      <c r="M6242" t="str">
        <f>IF(PatientData[[#This Row],[Age]]&lt;=30,"18-30",IF(PatientData[[#This Row],[Age]]&lt;=40,"31-40",IF(PatientData[[#This Row],[Age]]&lt;=50,"41-50",IF(PatientData[[#This Row],[Age]]&lt;=60,"51-60",IF(PatientData[[#This Row],[Age]]&lt;=70,"61-70",IF(PatientData[[#This Row],[Age]]&lt;=80,"71-80","80+"))))))</f>
        <v>51-60</v>
      </c>
    </row>
    <row r="6243" spans="1:13" x14ac:dyDescent="0.25">
      <c r="A6243" t="s">
        <v>6267</v>
      </c>
      <c r="B6243">
        <v>42</v>
      </c>
      <c r="C6243" t="s">
        <v>13</v>
      </c>
      <c r="D6243">
        <v>112</v>
      </c>
      <c r="E6243">
        <v>187.19992142017301</v>
      </c>
      <c r="F6243">
        <v>23.679134026757499</v>
      </c>
      <c r="G6243" t="s">
        <v>14</v>
      </c>
      <c r="H6243" t="s">
        <v>19</v>
      </c>
      <c r="I6243" t="s">
        <v>28</v>
      </c>
      <c r="J6243">
        <v>2</v>
      </c>
      <c r="K6243">
        <v>2870.68</v>
      </c>
      <c r="L6243" t="s">
        <v>16</v>
      </c>
      <c r="M6243" t="str">
        <f>IF(PatientData[[#This Row],[Age]]&lt;=30,"18-30",IF(PatientData[[#This Row],[Age]]&lt;=40,"31-40",IF(PatientData[[#This Row],[Age]]&lt;=50,"41-50",IF(PatientData[[#This Row],[Age]]&lt;=60,"51-60",IF(PatientData[[#This Row],[Age]]&lt;=70,"61-70",IF(PatientData[[#This Row],[Age]]&lt;=80,"71-80","80+"))))))</f>
        <v>41-50</v>
      </c>
    </row>
    <row r="6244" spans="1:13" x14ac:dyDescent="0.25">
      <c r="A6244" t="s">
        <v>6268</v>
      </c>
      <c r="B6244">
        <v>32</v>
      </c>
      <c r="C6244" t="s">
        <v>13</v>
      </c>
      <c r="D6244">
        <v>141</v>
      </c>
      <c r="E6244">
        <v>235.475892350078</v>
      </c>
      <c r="F6244">
        <v>24.765142892899199</v>
      </c>
      <c r="G6244" t="s">
        <v>36</v>
      </c>
      <c r="H6244" t="s">
        <v>19</v>
      </c>
      <c r="I6244" t="s">
        <v>15</v>
      </c>
      <c r="J6244">
        <v>7</v>
      </c>
      <c r="K6244" t="s">
        <v>10051</v>
      </c>
      <c r="L6244" t="s">
        <v>16</v>
      </c>
      <c r="M6244" t="str">
        <f>IF(PatientData[[#This Row],[Age]]&lt;=30,"18-30",IF(PatientData[[#This Row],[Age]]&lt;=40,"31-40",IF(PatientData[[#This Row],[Age]]&lt;=50,"41-50",IF(PatientData[[#This Row],[Age]]&lt;=60,"51-60",IF(PatientData[[#This Row],[Age]]&lt;=70,"61-70",IF(PatientData[[#This Row],[Age]]&lt;=80,"71-80","80+"))))))</f>
        <v>31-40</v>
      </c>
    </row>
    <row r="6245" spans="1:13" x14ac:dyDescent="0.25">
      <c r="A6245" t="s">
        <v>6269</v>
      </c>
      <c r="B6245">
        <v>58</v>
      </c>
      <c r="C6245" t="s">
        <v>13</v>
      </c>
      <c r="D6245">
        <v>145</v>
      </c>
      <c r="E6245">
        <v>136.49136439771499</v>
      </c>
      <c r="F6245">
        <v>15</v>
      </c>
      <c r="G6245" t="s">
        <v>18</v>
      </c>
      <c r="H6245" t="s">
        <v>19</v>
      </c>
      <c r="I6245" t="s">
        <v>15</v>
      </c>
      <c r="J6245">
        <v>6</v>
      </c>
      <c r="K6245">
        <v>15066.24</v>
      </c>
      <c r="L6245" t="s">
        <v>16</v>
      </c>
      <c r="M6245" t="str">
        <f>IF(PatientData[[#This Row],[Age]]&lt;=30,"18-30",IF(PatientData[[#This Row],[Age]]&lt;=40,"31-40",IF(PatientData[[#This Row],[Age]]&lt;=50,"41-50",IF(PatientData[[#This Row],[Age]]&lt;=60,"51-60",IF(PatientData[[#This Row],[Age]]&lt;=70,"61-70",IF(PatientData[[#This Row],[Age]]&lt;=80,"71-80","80+"))))))</f>
        <v>51-60</v>
      </c>
    </row>
    <row r="6246" spans="1:13" x14ac:dyDescent="0.25">
      <c r="A6246" t="s">
        <v>6270</v>
      </c>
      <c r="B6246">
        <v>67</v>
      </c>
      <c r="C6246" t="s">
        <v>25</v>
      </c>
      <c r="D6246">
        <v>109</v>
      </c>
      <c r="E6246">
        <v>236.21176441972301</v>
      </c>
      <c r="F6246">
        <v>31.025127833722099</v>
      </c>
      <c r="G6246" t="s">
        <v>14</v>
      </c>
      <c r="H6246" t="s">
        <v>10051</v>
      </c>
      <c r="I6246" t="s">
        <v>15</v>
      </c>
      <c r="J6246">
        <v>1</v>
      </c>
      <c r="K6246">
        <v>9373.01</v>
      </c>
      <c r="L6246" t="s">
        <v>16</v>
      </c>
      <c r="M6246" t="str">
        <f>IF(PatientData[[#This Row],[Age]]&lt;=30,"18-30",IF(PatientData[[#This Row],[Age]]&lt;=40,"31-40",IF(PatientData[[#This Row],[Age]]&lt;=50,"41-50",IF(PatientData[[#This Row],[Age]]&lt;=60,"51-60",IF(PatientData[[#This Row],[Age]]&lt;=70,"61-70",IF(PatientData[[#This Row],[Age]]&lt;=80,"71-80","80+"))))))</f>
        <v>61-70</v>
      </c>
    </row>
    <row r="6247" spans="1:13" x14ac:dyDescent="0.25">
      <c r="A6247" t="s">
        <v>6271</v>
      </c>
      <c r="B6247">
        <v>57</v>
      </c>
      <c r="C6247" t="s">
        <v>25</v>
      </c>
      <c r="D6247">
        <v>116</v>
      </c>
      <c r="E6247">
        <v>180.462423582095</v>
      </c>
      <c r="F6247">
        <v>27.170687055555501</v>
      </c>
      <c r="G6247" t="s">
        <v>14</v>
      </c>
      <c r="H6247" t="s">
        <v>22</v>
      </c>
      <c r="I6247" t="s">
        <v>15</v>
      </c>
      <c r="J6247">
        <v>1</v>
      </c>
      <c r="K6247">
        <v>8769.5300000000007</v>
      </c>
      <c r="L6247" t="s">
        <v>20</v>
      </c>
      <c r="M6247" t="str">
        <f>IF(PatientData[[#This Row],[Age]]&lt;=30,"18-30",IF(PatientData[[#This Row],[Age]]&lt;=40,"31-40",IF(PatientData[[#This Row],[Age]]&lt;=50,"41-50",IF(PatientData[[#This Row],[Age]]&lt;=60,"51-60",IF(PatientData[[#This Row],[Age]]&lt;=70,"61-70",IF(PatientData[[#This Row],[Age]]&lt;=80,"71-80","80+"))))))</f>
        <v>51-60</v>
      </c>
    </row>
    <row r="6248" spans="1:13" x14ac:dyDescent="0.25">
      <c r="A6248" t="s">
        <v>6272</v>
      </c>
      <c r="B6248">
        <v>48</v>
      </c>
      <c r="C6248" t="s">
        <v>13</v>
      </c>
      <c r="D6248">
        <v>125</v>
      </c>
      <c r="E6248">
        <v>195.211568974611</v>
      </c>
      <c r="F6248">
        <v>26.882528795444301</v>
      </c>
      <c r="G6248" t="s">
        <v>14</v>
      </c>
      <c r="H6248" t="s">
        <v>22</v>
      </c>
      <c r="I6248" t="s">
        <v>15</v>
      </c>
      <c r="J6248">
        <v>6</v>
      </c>
      <c r="K6248">
        <v>9149.7199999999993</v>
      </c>
      <c r="L6248" t="s">
        <v>16</v>
      </c>
      <c r="M6248" t="str">
        <f>IF(PatientData[[#This Row],[Age]]&lt;=30,"18-30",IF(PatientData[[#This Row],[Age]]&lt;=40,"31-40",IF(PatientData[[#This Row],[Age]]&lt;=50,"41-50",IF(PatientData[[#This Row],[Age]]&lt;=60,"51-60",IF(PatientData[[#This Row],[Age]]&lt;=70,"61-70",IF(PatientData[[#This Row],[Age]]&lt;=80,"71-80","80+"))))))</f>
        <v>41-50</v>
      </c>
    </row>
    <row r="6249" spans="1:13" x14ac:dyDescent="0.25">
      <c r="A6249" t="s">
        <v>6273</v>
      </c>
      <c r="B6249">
        <v>41</v>
      </c>
      <c r="C6249" t="s">
        <v>25</v>
      </c>
      <c r="D6249">
        <v>145</v>
      </c>
      <c r="E6249">
        <v>208.335700649025</v>
      </c>
      <c r="F6249">
        <v>21.3950595461991</v>
      </c>
      <c r="G6249" t="s">
        <v>14</v>
      </c>
      <c r="H6249" t="s">
        <v>19</v>
      </c>
      <c r="I6249" t="s">
        <v>28</v>
      </c>
      <c r="J6249">
        <v>2</v>
      </c>
      <c r="K6249">
        <v>2964.09</v>
      </c>
      <c r="L6249" t="s">
        <v>20</v>
      </c>
      <c r="M6249" t="str">
        <f>IF(PatientData[[#This Row],[Age]]&lt;=30,"18-30",IF(PatientData[[#This Row],[Age]]&lt;=40,"31-40",IF(PatientData[[#This Row],[Age]]&lt;=50,"41-50",IF(PatientData[[#This Row],[Age]]&lt;=60,"51-60",IF(PatientData[[#This Row],[Age]]&lt;=70,"61-70",IF(PatientData[[#This Row],[Age]]&lt;=80,"71-80","80+"))))))</f>
        <v>41-50</v>
      </c>
    </row>
    <row r="6250" spans="1:13" x14ac:dyDescent="0.25">
      <c r="A6250" t="s">
        <v>6274</v>
      </c>
      <c r="B6250">
        <v>66</v>
      </c>
      <c r="C6250" t="s">
        <v>13</v>
      </c>
      <c r="D6250">
        <v>194</v>
      </c>
      <c r="E6250">
        <v>270.45844123104803</v>
      </c>
      <c r="F6250">
        <v>39.016638344891497</v>
      </c>
      <c r="G6250" t="s">
        <v>18</v>
      </c>
      <c r="H6250" t="s">
        <v>22</v>
      </c>
      <c r="I6250" t="s">
        <v>26</v>
      </c>
      <c r="J6250">
        <v>1</v>
      </c>
      <c r="K6250">
        <v>20284.27</v>
      </c>
      <c r="L6250" t="s">
        <v>23</v>
      </c>
      <c r="M6250" t="str">
        <f>IF(PatientData[[#This Row],[Age]]&lt;=30,"18-30",IF(PatientData[[#This Row],[Age]]&lt;=40,"31-40",IF(PatientData[[#This Row],[Age]]&lt;=50,"41-50",IF(PatientData[[#This Row],[Age]]&lt;=60,"51-60",IF(PatientData[[#This Row],[Age]]&lt;=70,"61-70",IF(PatientData[[#This Row],[Age]]&lt;=80,"71-80","80+"))))))</f>
        <v>61-70</v>
      </c>
    </row>
    <row r="6251" spans="1:13" x14ac:dyDescent="0.25">
      <c r="A6251" t="s">
        <v>6275</v>
      </c>
      <c r="B6251">
        <v>18</v>
      </c>
      <c r="C6251" t="s">
        <v>25</v>
      </c>
      <c r="D6251">
        <v>108</v>
      </c>
      <c r="E6251">
        <v>237.28133909831999</v>
      </c>
      <c r="F6251">
        <v>24.310262320231299</v>
      </c>
      <c r="G6251" t="s">
        <v>14</v>
      </c>
      <c r="H6251" t="s">
        <v>22</v>
      </c>
      <c r="I6251" t="s">
        <v>28</v>
      </c>
      <c r="J6251">
        <v>3</v>
      </c>
      <c r="K6251">
        <v>3305.91</v>
      </c>
      <c r="L6251" t="s">
        <v>20</v>
      </c>
      <c r="M6251" t="str">
        <f>IF(PatientData[[#This Row],[Age]]&lt;=30,"18-30",IF(PatientData[[#This Row],[Age]]&lt;=40,"31-40",IF(PatientData[[#This Row],[Age]]&lt;=50,"41-50",IF(PatientData[[#This Row],[Age]]&lt;=60,"51-60",IF(PatientData[[#This Row],[Age]]&lt;=70,"61-70",IF(PatientData[[#This Row],[Age]]&lt;=80,"71-80","80+"))))))</f>
        <v>18-30</v>
      </c>
    </row>
    <row r="6252" spans="1:13" x14ac:dyDescent="0.25">
      <c r="A6252" t="s">
        <v>6276</v>
      </c>
      <c r="B6252">
        <v>55</v>
      </c>
      <c r="C6252" t="s">
        <v>25</v>
      </c>
      <c r="D6252">
        <v>112</v>
      </c>
      <c r="E6252">
        <v>210.82874471770299</v>
      </c>
      <c r="F6252">
        <v>24.887343452580001</v>
      </c>
      <c r="G6252" t="s">
        <v>18</v>
      </c>
      <c r="H6252" t="s">
        <v>22</v>
      </c>
      <c r="I6252" t="s">
        <v>26</v>
      </c>
      <c r="J6252">
        <v>2</v>
      </c>
      <c r="K6252">
        <v>15350.25</v>
      </c>
      <c r="L6252" t="s">
        <v>16</v>
      </c>
      <c r="M6252" t="str">
        <f>IF(PatientData[[#This Row],[Age]]&lt;=30,"18-30",IF(PatientData[[#This Row],[Age]]&lt;=40,"31-40",IF(PatientData[[#This Row],[Age]]&lt;=50,"41-50",IF(PatientData[[#This Row],[Age]]&lt;=60,"51-60",IF(PatientData[[#This Row],[Age]]&lt;=70,"61-70",IF(PatientData[[#This Row],[Age]]&lt;=80,"71-80","80+"))))))</f>
        <v>51-60</v>
      </c>
    </row>
    <row r="6253" spans="1:13" x14ac:dyDescent="0.25">
      <c r="A6253" t="s">
        <v>6277</v>
      </c>
      <c r="B6253">
        <v>42</v>
      </c>
      <c r="C6253" t="s">
        <v>25</v>
      </c>
      <c r="D6253">
        <v>112</v>
      </c>
      <c r="E6253" t="s">
        <v>10051</v>
      </c>
      <c r="F6253">
        <v>23.638320119554098</v>
      </c>
      <c r="G6253" t="s">
        <v>14</v>
      </c>
      <c r="H6253" t="s">
        <v>19</v>
      </c>
      <c r="I6253" t="s">
        <v>28</v>
      </c>
      <c r="J6253">
        <v>2</v>
      </c>
      <c r="K6253">
        <v>2535.17</v>
      </c>
      <c r="L6253" t="s">
        <v>16</v>
      </c>
      <c r="M6253" t="str">
        <f>IF(PatientData[[#This Row],[Age]]&lt;=30,"18-30",IF(PatientData[[#This Row],[Age]]&lt;=40,"31-40",IF(PatientData[[#This Row],[Age]]&lt;=50,"41-50",IF(PatientData[[#This Row],[Age]]&lt;=60,"51-60",IF(PatientData[[#This Row],[Age]]&lt;=70,"61-70",IF(PatientData[[#This Row],[Age]]&lt;=80,"71-80","80+"))))))</f>
        <v>41-50</v>
      </c>
    </row>
    <row r="6254" spans="1:13" x14ac:dyDescent="0.25">
      <c r="A6254" t="s">
        <v>6278</v>
      </c>
      <c r="B6254">
        <v>73</v>
      </c>
      <c r="C6254" t="s">
        <v>13</v>
      </c>
      <c r="D6254">
        <v>121</v>
      </c>
      <c r="E6254">
        <v>200.73178131092601</v>
      </c>
      <c r="F6254">
        <v>30.996476594120001</v>
      </c>
      <c r="G6254" t="s">
        <v>18</v>
      </c>
      <c r="H6254" t="s">
        <v>19</v>
      </c>
      <c r="I6254" t="s">
        <v>26</v>
      </c>
      <c r="J6254">
        <v>4</v>
      </c>
      <c r="K6254">
        <v>21515.78</v>
      </c>
      <c r="L6254" t="s">
        <v>16</v>
      </c>
      <c r="M6254" t="str">
        <f>IF(PatientData[[#This Row],[Age]]&lt;=30,"18-30",IF(PatientData[[#This Row],[Age]]&lt;=40,"31-40",IF(PatientData[[#This Row],[Age]]&lt;=50,"41-50",IF(PatientData[[#This Row],[Age]]&lt;=60,"51-60",IF(PatientData[[#This Row],[Age]]&lt;=70,"61-70",IF(PatientData[[#This Row],[Age]]&lt;=80,"71-80","80+"))))))</f>
        <v>71-80</v>
      </c>
    </row>
    <row r="6255" spans="1:13" x14ac:dyDescent="0.25">
      <c r="A6255" t="s">
        <v>6279</v>
      </c>
      <c r="B6255">
        <v>92</v>
      </c>
      <c r="C6255" t="s">
        <v>25</v>
      </c>
      <c r="D6255">
        <v>134</v>
      </c>
      <c r="E6255">
        <v>188.06327585595201</v>
      </c>
      <c r="F6255">
        <v>29.075821955249499</v>
      </c>
      <c r="G6255" t="s">
        <v>14</v>
      </c>
      <c r="H6255" t="s">
        <v>19</v>
      </c>
      <c r="I6255" t="s">
        <v>15</v>
      </c>
      <c r="J6255">
        <v>5</v>
      </c>
      <c r="K6255">
        <v>11079.84</v>
      </c>
      <c r="L6255" t="s">
        <v>23</v>
      </c>
      <c r="M6255" t="str">
        <f>IF(PatientData[[#This Row],[Age]]&lt;=30,"18-30",IF(PatientData[[#This Row],[Age]]&lt;=40,"31-40",IF(PatientData[[#This Row],[Age]]&lt;=50,"41-50",IF(PatientData[[#This Row],[Age]]&lt;=60,"51-60",IF(PatientData[[#This Row],[Age]]&lt;=70,"61-70",IF(PatientData[[#This Row],[Age]]&lt;=80,"71-80","80+"))))))</f>
        <v>80+</v>
      </c>
    </row>
    <row r="6256" spans="1:13" x14ac:dyDescent="0.25">
      <c r="A6256" t="s">
        <v>6280</v>
      </c>
      <c r="B6256">
        <v>44</v>
      </c>
      <c r="C6256" t="s">
        <v>13</v>
      </c>
      <c r="D6256">
        <v>152</v>
      </c>
      <c r="E6256">
        <v>287.24992556246002</v>
      </c>
      <c r="F6256">
        <v>26.476603400960698</v>
      </c>
      <c r="G6256" t="s">
        <v>36</v>
      </c>
      <c r="H6256" t="s">
        <v>19</v>
      </c>
      <c r="I6256" t="s">
        <v>15</v>
      </c>
      <c r="J6256">
        <v>7</v>
      </c>
      <c r="K6256">
        <v>9267.5300000000007</v>
      </c>
      <c r="L6256" t="s">
        <v>20</v>
      </c>
      <c r="M6256" t="str">
        <f>IF(PatientData[[#This Row],[Age]]&lt;=30,"18-30",IF(PatientData[[#This Row],[Age]]&lt;=40,"31-40",IF(PatientData[[#This Row],[Age]]&lt;=50,"41-50",IF(PatientData[[#This Row],[Age]]&lt;=60,"51-60",IF(PatientData[[#This Row],[Age]]&lt;=70,"61-70",IF(PatientData[[#This Row],[Age]]&lt;=80,"71-80","80+"))))))</f>
        <v>41-50</v>
      </c>
    </row>
    <row r="6257" spans="1:13" x14ac:dyDescent="0.25">
      <c r="A6257" t="s">
        <v>6281</v>
      </c>
      <c r="B6257">
        <v>75</v>
      </c>
      <c r="C6257" t="s">
        <v>25</v>
      </c>
      <c r="D6257">
        <v>127</v>
      </c>
      <c r="E6257">
        <v>176.755633332515</v>
      </c>
      <c r="F6257">
        <v>23.535288687559898</v>
      </c>
      <c r="G6257" t="s">
        <v>18</v>
      </c>
      <c r="H6257" t="s">
        <v>22</v>
      </c>
      <c r="I6257" t="s">
        <v>26</v>
      </c>
      <c r="J6257">
        <v>1</v>
      </c>
      <c r="K6257">
        <v>20401.96</v>
      </c>
      <c r="L6257" t="s">
        <v>43</v>
      </c>
      <c r="M6257" t="str">
        <f>IF(PatientData[[#This Row],[Age]]&lt;=30,"18-30",IF(PatientData[[#This Row],[Age]]&lt;=40,"31-40",IF(PatientData[[#This Row],[Age]]&lt;=50,"41-50",IF(PatientData[[#This Row],[Age]]&lt;=60,"51-60",IF(PatientData[[#This Row],[Age]]&lt;=70,"61-70",IF(PatientData[[#This Row],[Age]]&lt;=80,"71-80","80+"))))))</f>
        <v>71-80</v>
      </c>
    </row>
    <row r="6258" spans="1:13" x14ac:dyDescent="0.25">
      <c r="A6258" t="s">
        <v>6282</v>
      </c>
      <c r="B6258">
        <v>62</v>
      </c>
      <c r="C6258" t="s">
        <v>25</v>
      </c>
      <c r="D6258">
        <v>140</v>
      </c>
      <c r="E6258">
        <v>136.546403736287</v>
      </c>
      <c r="F6258">
        <v>31.606330544835</v>
      </c>
      <c r="G6258" t="s">
        <v>14</v>
      </c>
      <c r="H6258" t="s">
        <v>22</v>
      </c>
      <c r="I6258" t="s">
        <v>15</v>
      </c>
      <c r="J6258">
        <v>1</v>
      </c>
      <c r="K6258">
        <v>1089.6300000000001</v>
      </c>
      <c r="L6258" t="s">
        <v>43</v>
      </c>
      <c r="M6258" t="str">
        <f>IF(PatientData[[#This Row],[Age]]&lt;=30,"18-30",IF(PatientData[[#This Row],[Age]]&lt;=40,"31-40",IF(PatientData[[#This Row],[Age]]&lt;=50,"41-50",IF(PatientData[[#This Row],[Age]]&lt;=60,"51-60",IF(PatientData[[#This Row],[Age]]&lt;=70,"61-70",IF(PatientData[[#This Row],[Age]]&lt;=80,"71-80","80+"))))))</f>
        <v>61-70</v>
      </c>
    </row>
    <row r="6259" spans="1:13" x14ac:dyDescent="0.25">
      <c r="A6259" t="s">
        <v>6283</v>
      </c>
      <c r="B6259">
        <v>44</v>
      </c>
      <c r="C6259" t="s">
        <v>25</v>
      </c>
      <c r="D6259">
        <v>127</v>
      </c>
      <c r="E6259">
        <v>187.70484908952901</v>
      </c>
      <c r="F6259">
        <v>22.7368393083756</v>
      </c>
      <c r="G6259" t="s">
        <v>14</v>
      </c>
      <c r="H6259" t="s">
        <v>19</v>
      </c>
      <c r="I6259" t="s">
        <v>28</v>
      </c>
      <c r="J6259">
        <v>5</v>
      </c>
      <c r="K6259">
        <v>5690.32</v>
      </c>
      <c r="L6259" t="s">
        <v>16</v>
      </c>
      <c r="M6259" t="str">
        <f>IF(PatientData[[#This Row],[Age]]&lt;=30,"18-30",IF(PatientData[[#This Row],[Age]]&lt;=40,"31-40",IF(PatientData[[#This Row],[Age]]&lt;=50,"41-50",IF(PatientData[[#This Row],[Age]]&lt;=60,"51-60",IF(PatientData[[#This Row],[Age]]&lt;=70,"61-70",IF(PatientData[[#This Row],[Age]]&lt;=80,"71-80","80+"))))))</f>
        <v>41-50</v>
      </c>
    </row>
    <row r="6260" spans="1:13" x14ac:dyDescent="0.25">
      <c r="A6260" t="s">
        <v>6284</v>
      </c>
      <c r="B6260">
        <v>57</v>
      </c>
      <c r="C6260" t="s">
        <v>25</v>
      </c>
      <c r="D6260">
        <v>131</v>
      </c>
      <c r="E6260">
        <v>172.25491147569801</v>
      </c>
      <c r="F6260">
        <v>29.910161444363901</v>
      </c>
      <c r="G6260" t="s">
        <v>18</v>
      </c>
      <c r="H6260" t="s">
        <v>19</v>
      </c>
      <c r="I6260" t="s">
        <v>15</v>
      </c>
      <c r="J6260">
        <v>2</v>
      </c>
      <c r="K6260">
        <v>11493.81</v>
      </c>
      <c r="L6260" t="s">
        <v>23</v>
      </c>
      <c r="M6260" t="str">
        <f>IF(PatientData[[#This Row],[Age]]&lt;=30,"18-30",IF(PatientData[[#This Row],[Age]]&lt;=40,"31-40",IF(PatientData[[#This Row],[Age]]&lt;=50,"41-50",IF(PatientData[[#This Row],[Age]]&lt;=60,"51-60",IF(PatientData[[#This Row],[Age]]&lt;=70,"61-70",IF(PatientData[[#This Row],[Age]]&lt;=80,"71-80","80+"))))))</f>
        <v>51-60</v>
      </c>
    </row>
    <row r="6261" spans="1:13" x14ac:dyDescent="0.25">
      <c r="A6261" t="s">
        <v>6285</v>
      </c>
      <c r="B6261">
        <v>30</v>
      </c>
      <c r="C6261" t="s">
        <v>25</v>
      </c>
      <c r="D6261">
        <v>147</v>
      </c>
      <c r="E6261">
        <v>255.06827339044901</v>
      </c>
      <c r="F6261">
        <v>27.792580788434801</v>
      </c>
      <c r="G6261" t="s">
        <v>36</v>
      </c>
      <c r="H6261" t="s">
        <v>19</v>
      </c>
      <c r="I6261" t="s">
        <v>26</v>
      </c>
      <c r="J6261">
        <v>5</v>
      </c>
      <c r="K6261">
        <v>12582.74</v>
      </c>
      <c r="L6261" t="s">
        <v>16</v>
      </c>
      <c r="M6261" t="str">
        <f>IF(PatientData[[#This Row],[Age]]&lt;=30,"18-30",IF(PatientData[[#This Row],[Age]]&lt;=40,"31-40",IF(PatientData[[#This Row],[Age]]&lt;=50,"41-50",IF(PatientData[[#This Row],[Age]]&lt;=60,"51-60",IF(PatientData[[#This Row],[Age]]&lt;=70,"61-70",IF(PatientData[[#This Row],[Age]]&lt;=80,"71-80","80+"))))))</f>
        <v>18-30</v>
      </c>
    </row>
    <row r="6262" spans="1:13" x14ac:dyDescent="0.25">
      <c r="A6262" t="s">
        <v>6286</v>
      </c>
      <c r="B6262">
        <v>52</v>
      </c>
      <c r="C6262" t="s">
        <v>25</v>
      </c>
      <c r="D6262">
        <v>118</v>
      </c>
      <c r="E6262">
        <v>228.368885351671</v>
      </c>
      <c r="F6262">
        <v>23.101524643598498</v>
      </c>
      <c r="G6262" t="s">
        <v>14</v>
      </c>
      <c r="H6262" t="s">
        <v>19</v>
      </c>
      <c r="I6262" t="s">
        <v>28</v>
      </c>
      <c r="J6262">
        <v>0</v>
      </c>
      <c r="K6262">
        <v>3500.18</v>
      </c>
      <c r="L6262" t="s">
        <v>16</v>
      </c>
      <c r="M6262" t="str">
        <f>IF(PatientData[[#This Row],[Age]]&lt;=30,"18-30",IF(PatientData[[#This Row],[Age]]&lt;=40,"31-40",IF(PatientData[[#This Row],[Age]]&lt;=50,"41-50",IF(PatientData[[#This Row],[Age]]&lt;=60,"51-60",IF(PatientData[[#This Row],[Age]]&lt;=70,"61-70",IF(PatientData[[#This Row],[Age]]&lt;=80,"71-80","80+"))))))</f>
        <v>51-60</v>
      </c>
    </row>
    <row r="6263" spans="1:13" x14ac:dyDescent="0.25">
      <c r="A6263" t="s">
        <v>6287</v>
      </c>
      <c r="B6263">
        <v>71</v>
      </c>
      <c r="C6263" t="s">
        <v>25</v>
      </c>
      <c r="D6263">
        <v>129</v>
      </c>
      <c r="E6263">
        <v>205.770261810682</v>
      </c>
      <c r="F6263">
        <v>28.395044435802301</v>
      </c>
      <c r="G6263" t="s">
        <v>36</v>
      </c>
      <c r="H6263" t="s">
        <v>19</v>
      </c>
      <c r="I6263" t="s">
        <v>15</v>
      </c>
      <c r="J6263">
        <v>8</v>
      </c>
      <c r="K6263">
        <v>13225.9</v>
      </c>
      <c r="L6263" t="s">
        <v>23</v>
      </c>
      <c r="M6263" t="str">
        <f>IF(PatientData[[#This Row],[Age]]&lt;=30,"18-30",IF(PatientData[[#This Row],[Age]]&lt;=40,"31-40",IF(PatientData[[#This Row],[Age]]&lt;=50,"41-50",IF(PatientData[[#This Row],[Age]]&lt;=60,"51-60",IF(PatientData[[#This Row],[Age]]&lt;=70,"61-70",IF(PatientData[[#This Row],[Age]]&lt;=80,"71-80","80+"))))))</f>
        <v>71-80</v>
      </c>
    </row>
    <row r="6264" spans="1:13" x14ac:dyDescent="0.25">
      <c r="A6264" t="s">
        <v>6288</v>
      </c>
      <c r="B6264">
        <v>57</v>
      </c>
      <c r="C6264" t="s">
        <v>13</v>
      </c>
      <c r="D6264">
        <v>143</v>
      </c>
      <c r="E6264">
        <v>154.361383959265</v>
      </c>
      <c r="F6264" t="s">
        <v>10051</v>
      </c>
      <c r="G6264" t="s">
        <v>36</v>
      </c>
      <c r="H6264" t="s">
        <v>22</v>
      </c>
      <c r="I6264" t="s">
        <v>26</v>
      </c>
      <c r="J6264">
        <v>7</v>
      </c>
      <c r="K6264">
        <v>16052.39</v>
      </c>
      <c r="L6264" t="s">
        <v>16</v>
      </c>
      <c r="M6264" t="str">
        <f>IF(PatientData[[#This Row],[Age]]&lt;=30,"18-30",IF(PatientData[[#This Row],[Age]]&lt;=40,"31-40",IF(PatientData[[#This Row],[Age]]&lt;=50,"41-50",IF(PatientData[[#This Row],[Age]]&lt;=60,"51-60",IF(PatientData[[#This Row],[Age]]&lt;=70,"61-70",IF(PatientData[[#This Row],[Age]]&lt;=80,"71-80","80+"))))))</f>
        <v>51-60</v>
      </c>
    </row>
    <row r="6265" spans="1:13" x14ac:dyDescent="0.25">
      <c r="A6265" t="s">
        <v>6289</v>
      </c>
      <c r="B6265">
        <v>35</v>
      </c>
      <c r="C6265" t="s">
        <v>13</v>
      </c>
      <c r="D6265">
        <v>137</v>
      </c>
      <c r="E6265">
        <v>148.92324700691799</v>
      </c>
      <c r="F6265">
        <v>25.959389775158598</v>
      </c>
      <c r="G6265" t="s">
        <v>14</v>
      </c>
      <c r="H6265" t="s">
        <v>19</v>
      </c>
      <c r="I6265" t="s">
        <v>28</v>
      </c>
      <c r="J6265">
        <v>6</v>
      </c>
      <c r="K6265">
        <v>6195.36</v>
      </c>
      <c r="L6265" t="s">
        <v>23</v>
      </c>
      <c r="M6265" t="str">
        <f>IF(PatientData[[#This Row],[Age]]&lt;=30,"18-30",IF(PatientData[[#This Row],[Age]]&lt;=40,"31-40",IF(PatientData[[#This Row],[Age]]&lt;=50,"41-50",IF(PatientData[[#This Row],[Age]]&lt;=60,"51-60",IF(PatientData[[#This Row],[Age]]&lt;=70,"61-70",IF(PatientData[[#This Row],[Age]]&lt;=80,"71-80","80+"))))))</f>
        <v>31-40</v>
      </c>
    </row>
    <row r="6266" spans="1:13" x14ac:dyDescent="0.25">
      <c r="A6266" t="s">
        <v>6290</v>
      </c>
      <c r="B6266">
        <v>58</v>
      </c>
      <c r="C6266" t="s">
        <v>25</v>
      </c>
      <c r="D6266">
        <v>143</v>
      </c>
      <c r="E6266">
        <v>218.71766954056201</v>
      </c>
      <c r="F6266">
        <v>21.9621017028262</v>
      </c>
      <c r="G6266" t="s">
        <v>18</v>
      </c>
      <c r="H6266" t="s">
        <v>10051</v>
      </c>
      <c r="I6266" t="s">
        <v>15</v>
      </c>
      <c r="J6266">
        <v>4</v>
      </c>
      <c r="K6266">
        <v>8362.6</v>
      </c>
      <c r="L6266" t="s">
        <v>16</v>
      </c>
      <c r="M6266" t="str">
        <f>IF(PatientData[[#This Row],[Age]]&lt;=30,"18-30",IF(PatientData[[#This Row],[Age]]&lt;=40,"31-40",IF(PatientData[[#This Row],[Age]]&lt;=50,"41-50",IF(PatientData[[#This Row],[Age]]&lt;=60,"51-60",IF(PatientData[[#This Row],[Age]]&lt;=70,"61-70",IF(PatientData[[#This Row],[Age]]&lt;=80,"71-80","80+"))))))</f>
        <v>51-60</v>
      </c>
    </row>
    <row r="6267" spans="1:13" x14ac:dyDescent="0.25">
      <c r="A6267" t="s">
        <v>6291</v>
      </c>
      <c r="B6267">
        <v>57</v>
      </c>
      <c r="C6267" t="s">
        <v>25</v>
      </c>
      <c r="D6267">
        <v>133</v>
      </c>
      <c r="E6267">
        <v>195.147264990265</v>
      </c>
      <c r="F6267">
        <v>27.975016055794999</v>
      </c>
      <c r="G6267" t="s">
        <v>18</v>
      </c>
      <c r="H6267" t="s">
        <v>19</v>
      </c>
      <c r="I6267" t="s">
        <v>15</v>
      </c>
      <c r="J6267">
        <v>5</v>
      </c>
      <c r="K6267">
        <v>9858.0300000000007</v>
      </c>
      <c r="L6267" t="s">
        <v>10051</v>
      </c>
      <c r="M6267" t="str">
        <f>IF(PatientData[[#This Row],[Age]]&lt;=30,"18-30",IF(PatientData[[#This Row],[Age]]&lt;=40,"31-40",IF(PatientData[[#This Row],[Age]]&lt;=50,"41-50",IF(PatientData[[#This Row],[Age]]&lt;=60,"51-60",IF(PatientData[[#This Row],[Age]]&lt;=70,"61-70",IF(PatientData[[#This Row],[Age]]&lt;=80,"71-80","80+"))))))</f>
        <v>51-60</v>
      </c>
    </row>
    <row r="6268" spans="1:13" x14ac:dyDescent="0.25">
      <c r="A6268" t="s">
        <v>6292</v>
      </c>
      <c r="B6268">
        <v>73</v>
      </c>
      <c r="C6268" t="s">
        <v>25</v>
      </c>
      <c r="D6268">
        <v>131</v>
      </c>
      <c r="E6268">
        <v>195.30014497344001</v>
      </c>
      <c r="F6268">
        <v>22.6881425017136</v>
      </c>
      <c r="G6268" t="s">
        <v>14</v>
      </c>
      <c r="H6268" t="s">
        <v>19</v>
      </c>
      <c r="I6268" t="s">
        <v>15</v>
      </c>
      <c r="J6268">
        <v>4</v>
      </c>
      <c r="K6268" t="s">
        <v>10051</v>
      </c>
      <c r="L6268" t="s">
        <v>16</v>
      </c>
      <c r="M6268" t="str">
        <f>IF(PatientData[[#This Row],[Age]]&lt;=30,"18-30",IF(PatientData[[#This Row],[Age]]&lt;=40,"31-40",IF(PatientData[[#This Row],[Age]]&lt;=50,"41-50",IF(PatientData[[#This Row],[Age]]&lt;=60,"51-60",IF(PatientData[[#This Row],[Age]]&lt;=70,"61-70",IF(PatientData[[#This Row],[Age]]&lt;=80,"71-80","80+"))))))</f>
        <v>71-80</v>
      </c>
    </row>
    <row r="6269" spans="1:13" x14ac:dyDescent="0.25">
      <c r="A6269" t="s">
        <v>6293</v>
      </c>
      <c r="B6269">
        <v>61</v>
      </c>
      <c r="C6269" t="s">
        <v>13</v>
      </c>
      <c r="D6269">
        <v>101</v>
      </c>
      <c r="E6269">
        <v>282.50739802283698</v>
      </c>
      <c r="F6269">
        <v>21.3200786655988</v>
      </c>
      <c r="G6269" t="s">
        <v>14</v>
      </c>
      <c r="H6269" t="s">
        <v>10051</v>
      </c>
      <c r="I6269" t="s">
        <v>26</v>
      </c>
      <c r="J6269">
        <v>2</v>
      </c>
      <c r="K6269">
        <v>20396.2</v>
      </c>
      <c r="L6269" t="s">
        <v>16</v>
      </c>
      <c r="M6269" t="str">
        <f>IF(PatientData[[#This Row],[Age]]&lt;=30,"18-30",IF(PatientData[[#This Row],[Age]]&lt;=40,"31-40",IF(PatientData[[#This Row],[Age]]&lt;=50,"41-50",IF(PatientData[[#This Row],[Age]]&lt;=60,"51-60",IF(PatientData[[#This Row],[Age]]&lt;=70,"61-70",IF(PatientData[[#This Row],[Age]]&lt;=80,"71-80","80+"))))))</f>
        <v>61-70</v>
      </c>
    </row>
    <row r="6270" spans="1:13" x14ac:dyDescent="0.25">
      <c r="A6270" t="s">
        <v>6294</v>
      </c>
      <c r="B6270">
        <v>25</v>
      </c>
      <c r="C6270" t="s">
        <v>13</v>
      </c>
      <c r="D6270">
        <v>139</v>
      </c>
      <c r="E6270">
        <v>220.75212051303299</v>
      </c>
      <c r="F6270">
        <v>25.299831539032098</v>
      </c>
      <c r="G6270" t="s">
        <v>18</v>
      </c>
      <c r="H6270" t="s">
        <v>19</v>
      </c>
      <c r="I6270" t="s">
        <v>28</v>
      </c>
      <c r="J6270">
        <v>1</v>
      </c>
      <c r="K6270">
        <v>4495.91</v>
      </c>
      <c r="L6270" t="s">
        <v>23</v>
      </c>
      <c r="M6270" t="str">
        <f>IF(PatientData[[#This Row],[Age]]&lt;=30,"18-30",IF(PatientData[[#This Row],[Age]]&lt;=40,"31-40",IF(PatientData[[#This Row],[Age]]&lt;=50,"41-50",IF(PatientData[[#This Row],[Age]]&lt;=60,"51-60",IF(PatientData[[#This Row],[Age]]&lt;=70,"61-70",IF(PatientData[[#This Row],[Age]]&lt;=80,"71-80","80+"))))))</f>
        <v>18-30</v>
      </c>
    </row>
    <row r="6271" spans="1:13" x14ac:dyDescent="0.25">
      <c r="A6271" t="s">
        <v>6295</v>
      </c>
      <c r="B6271">
        <v>45</v>
      </c>
      <c r="C6271" t="s">
        <v>13</v>
      </c>
      <c r="D6271">
        <v>116</v>
      </c>
      <c r="E6271">
        <v>177.12054454459499</v>
      </c>
      <c r="F6271">
        <v>15.107520798857699</v>
      </c>
      <c r="G6271" t="s">
        <v>18</v>
      </c>
      <c r="H6271" t="s">
        <v>19</v>
      </c>
      <c r="I6271" t="s">
        <v>28</v>
      </c>
      <c r="J6271">
        <v>3</v>
      </c>
      <c r="K6271">
        <v>2162.3000000000002</v>
      </c>
      <c r="L6271" t="s">
        <v>43</v>
      </c>
      <c r="M6271" t="str">
        <f>IF(PatientData[[#This Row],[Age]]&lt;=30,"18-30",IF(PatientData[[#This Row],[Age]]&lt;=40,"31-40",IF(PatientData[[#This Row],[Age]]&lt;=50,"41-50",IF(PatientData[[#This Row],[Age]]&lt;=60,"51-60",IF(PatientData[[#This Row],[Age]]&lt;=70,"61-70",IF(PatientData[[#This Row],[Age]]&lt;=80,"71-80","80+"))))))</f>
        <v>41-50</v>
      </c>
    </row>
    <row r="6272" spans="1:13" x14ac:dyDescent="0.25">
      <c r="A6272" t="s">
        <v>6296</v>
      </c>
      <c r="B6272">
        <v>67</v>
      </c>
      <c r="C6272" t="s">
        <v>25</v>
      </c>
      <c r="D6272">
        <v>110</v>
      </c>
      <c r="E6272">
        <v>301.23526219691303</v>
      </c>
      <c r="F6272" t="s">
        <v>10051</v>
      </c>
      <c r="G6272" t="s">
        <v>36</v>
      </c>
      <c r="H6272" t="s">
        <v>19</v>
      </c>
      <c r="I6272" t="s">
        <v>26</v>
      </c>
      <c r="J6272">
        <v>7</v>
      </c>
      <c r="K6272">
        <v>16762.09</v>
      </c>
      <c r="L6272" t="s">
        <v>16</v>
      </c>
      <c r="M6272" t="str">
        <f>IF(PatientData[[#This Row],[Age]]&lt;=30,"18-30",IF(PatientData[[#This Row],[Age]]&lt;=40,"31-40",IF(PatientData[[#This Row],[Age]]&lt;=50,"41-50",IF(PatientData[[#This Row],[Age]]&lt;=60,"51-60",IF(PatientData[[#This Row],[Age]]&lt;=70,"61-70",IF(PatientData[[#This Row],[Age]]&lt;=80,"71-80","80+"))))))</f>
        <v>61-70</v>
      </c>
    </row>
    <row r="6273" spans="1:13" x14ac:dyDescent="0.25">
      <c r="A6273" t="s">
        <v>6297</v>
      </c>
      <c r="B6273">
        <v>53</v>
      </c>
      <c r="C6273" t="s">
        <v>13</v>
      </c>
      <c r="D6273">
        <v>146</v>
      </c>
      <c r="E6273">
        <v>268.27274325237198</v>
      </c>
      <c r="F6273">
        <v>21.3760039931297</v>
      </c>
      <c r="G6273" t="s">
        <v>18</v>
      </c>
      <c r="H6273" t="s">
        <v>22</v>
      </c>
      <c r="I6273" t="s">
        <v>26</v>
      </c>
      <c r="J6273">
        <v>4</v>
      </c>
      <c r="K6273">
        <v>15702.17</v>
      </c>
      <c r="L6273" t="s">
        <v>16</v>
      </c>
      <c r="M6273" t="str">
        <f>IF(PatientData[[#This Row],[Age]]&lt;=30,"18-30",IF(PatientData[[#This Row],[Age]]&lt;=40,"31-40",IF(PatientData[[#This Row],[Age]]&lt;=50,"41-50",IF(PatientData[[#This Row],[Age]]&lt;=60,"51-60",IF(PatientData[[#This Row],[Age]]&lt;=70,"61-70",IF(PatientData[[#This Row],[Age]]&lt;=80,"71-80","80+"))))))</f>
        <v>51-60</v>
      </c>
    </row>
    <row r="6274" spans="1:13" x14ac:dyDescent="0.25">
      <c r="A6274" t="s">
        <v>6298</v>
      </c>
      <c r="B6274">
        <v>43</v>
      </c>
      <c r="C6274" t="s">
        <v>13</v>
      </c>
      <c r="D6274">
        <v>115</v>
      </c>
      <c r="E6274" t="s">
        <v>10051</v>
      </c>
      <c r="F6274">
        <v>37.050428564000299</v>
      </c>
      <c r="G6274" t="s">
        <v>10051</v>
      </c>
      <c r="H6274" t="s">
        <v>19</v>
      </c>
      <c r="I6274" t="s">
        <v>15</v>
      </c>
      <c r="J6274">
        <v>1</v>
      </c>
      <c r="K6274">
        <v>13754.65</v>
      </c>
      <c r="L6274" t="s">
        <v>16</v>
      </c>
      <c r="M6274" t="str">
        <f>IF(PatientData[[#This Row],[Age]]&lt;=30,"18-30",IF(PatientData[[#This Row],[Age]]&lt;=40,"31-40",IF(PatientData[[#This Row],[Age]]&lt;=50,"41-50",IF(PatientData[[#This Row],[Age]]&lt;=60,"51-60",IF(PatientData[[#This Row],[Age]]&lt;=70,"61-70",IF(PatientData[[#This Row],[Age]]&lt;=80,"71-80","80+"))))))</f>
        <v>41-50</v>
      </c>
    </row>
    <row r="6275" spans="1:13" x14ac:dyDescent="0.25">
      <c r="A6275" t="s">
        <v>6299</v>
      </c>
      <c r="B6275">
        <v>29</v>
      </c>
      <c r="C6275" t="s">
        <v>25</v>
      </c>
      <c r="D6275">
        <v>112</v>
      </c>
      <c r="E6275">
        <v>178.703066573417</v>
      </c>
      <c r="F6275">
        <v>30.389143276230602</v>
      </c>
      <c r="G6275" t="s">
        <v>36</v>
      </c>
      <c r="H6275" t="s">
        <v>19</v>
      </c>
      <c r="I6275" t="s">
        <v>28</v>
      </c>
      <c r="J6275">
        <v>3</v>
      </c>
      <c r="K6275">
        <v>3741.05</v>
      </c>
      <c r="L6275" t="s">
        <v>16</v>
      </c>
      <c r="M6275" t="str">
        <f>IF(PatientData[[#This Row],[Age]]&lt;=30,"18-30",IF(PatientData[[#This Row],[Age]]&lt;=40,"31-40",IF(PatientData[[#This Row],[Age]]&lt;=50,"41-50",IF(PatientData[[#This Row],[Age]]&lt;=60,"51-60",IF(PatientData[[#This Row],[Age]]&lt;=70,"61-70",IF(PatientData[[#This Row],[Age]]&lt;=80,"71-80","80+"))))))</f>
        <v>18-30</v>
      </c>
    </row>
    <row r="6276" spans="1:13" x14ac:dyDescent="0.25">
      <c r="A6276" t="s">
        <v>6300</v>
      </c>
      <c r="B6276">
        <v>45</v>
      </c>
      <c r="C6276" t="s">
        <v>13</v>
      </c>
      <c r="D6276">
        <v>159</v>
      </c>
      <c r="E6276">
        <v>253.66201126093901</v>
      </c>
      <c r="F6276">
        <v>27.854814774698401</v>
      </c>
      <c r="G6276" t="s">
        <v>18</v>
      </c>
      <c r="H6276" t="s">
        <v>22</v>
      </c>
      <c r="I6276" t="s">
        <v>26</v>
      </c>
      <c r="J6276">
        <v>5</v>
      </c>
      <c r="K6276">
        <v>14759.7</v>
      </c>
      <c r="L6276" t="s">
        <v>23</v>
      </c>
      <c r="M6276" t="str">
        <f>IF(PatientData[[#This Row],[Age]]&lt;=30,"18-30",IF(PatientData[[#This Row],[Age]]&lt;=40,"31-40",IF(PatientData[[#This Row],[Age]]&lt;=50,"41-50",IF(PatientData[[#This Row],[Age]]&lt;=60,"51-60",IF(PatientData[[#This Row],[Age]]&lt;=70,"61-70",IF(PatientData[[#This Row],[Age]]&lt;=80,"71-80","80+"))))))</f>
        <v>41-50</v>
      </c>
    </row>
    <row r="6277" spans="1:13" x14ac:dyDescent="0.25">
      <c r="A6277" t="s">
        <v>6301</v>
      </c>
      <c r="B6277">
        <v>58</v>
      </c>
      <c r="C6277" t="s">
        <v>13</v>
      </c>
      <c r="D6277">
        <v>169</v>
      </c>
      <c r="E6277">
        <v>206.856381824251</v>
      </c>
      <c r="F6277">
        <v>25.110230823854899</v>
      </c>
      <c r="G6277" t="s">
        <v>18</v>
      </c>
      <c r="H6277" t="s">
        <v>19</v>
      </c>
      <c r="I6277" t="s">
        <v>15</v>
      </c>
      <c r="J6277">
        <v>2</v>
      </c>
      <c r="K6277">
        <v>7163.76</v>
      </c>
      <c r="L6277" t="s">
        <v>16</v>
      </c>
      <c r="M6277" t="str">
        <f>IF(PatientData[[#This Row],[Age]]&lt;=30,"18-30",IF(PatientData[[#This Row],[Age]]&lt;=40,"31-40",IF(PatientData[[#This Row],[Age]]&lt;=50,"41-50",IF(PatientData[[#This Row],[Age]]&lt;=60,"51-60",IF(PatientData[[#This Row],[Age]]&lt;=70,"61-70",IF(PatientData[[#This Row],[Age]]&lt;=80,"71-80","80+"))))))</f>
        <v>51-60</v>
      </c>
    </row>
    <row r="6278" spans="1:13" x14ac:dyDescent="0.25">
      <c r="A6278" t="s">
        <v>6302</v>
      </c>
      <c r="B6278">
        <v>73</v>
      </c>
      <c r="C6278" t="s">
        <v>13</v>
      </c>
      <c r="D6278">
        <v>145</v>
      </c>
      <c r="E6278">
        <v>261.05186341076399</v>
      </c>
      <c r="F6278">
        <v>23.105543473446399</v>
      </c>
      <c r="G6278" t="s">
        <v>18</v>
      </c>
      <c r="H6278" t="s">
        <v>22</v>
      </c>
      <c r="I6278" t="s">
        <v>26</v>
      </c>
      <c r="J6278">
        <v>1</v>
      </c>
      <c r="K6278">
        <v>18096.16</v>
      </c>
      <c r="L6278" t="s">
        <v>23</v>
      </c>
      <c r="M6278" t="str">
        <f>IF(PatientData[[#This Row],[Age]]&lt;=30,"18-30",IF(PatientData[[#This Row],[Age]]&lt;=40,"31-40",IF(PatientData[[#This Row],[Age]]&lt;=50,"41-50",IF(PatientData[[#This Row],[Age]]&lt;=60,"51-60",IF(PatientData[[#This Row],[Age]]&lt;=70,"61-70",IF(PatientData[[#This Row],[Age]]&lt;=80,"71-80","80+"))))))</f>
        <v>71-80</v>
      </c>
    </row>
    <row r="6279" spans="1:13" x14ac:dyDescent="0.25">
      <c r="A6279" t="s">
        <v>6303</v>
      </c>
      <c r="B6279">
        <v>71</v>
      </c>
      <c r="C6279" t="s">
        <v>13</v>
      </c>
      <c r="D6279">
        <v>90</v>
      </c>
      <c r="E6279">
        <v>309.776269515688</v>
      </c>
      <c r="F6279">
        <v>40.503644733402602</v>
      </c>
      <c r="G6279" t="s">
        <v>36</v>
      </c>
      <c r="H6279" t="s">
        <v>22</v>
      </c>
      <c r="I6279" t="s">
        <v>26</v>
      </c>
      <c r="J6279">
        <v>3</v>
      </c>
      <c r="K6279">
        <v>15639.7</v>
      </c>
      <c r="L6279" t="s">
        <v>16</v>
      </c>
      <c r="M6279" t="str">
        <f>IF(PatientData[[#This Row],[Age]]&lt;=30,"18-30",IF(PatientData[[#This Row],[Age]]&lt;=40,"31-40",IF(PatientData[[#This Row],[Age]]&lt;=50,"41-50",IF(PatientData[[#This Row],[Age]]&lt;=60,"51-60",IF(PatientData[[#This Row],[Age]]&lt;=70,"61-70",IF(PatientData[[#This Row],[Age]]&lt;=80,"71-80","80+"))))))</f>
        <v>71-80</v>
      </c>
    </row>
    <row r="6280" spans="1:13" x14ac:dyDescent="0.25">
      <c r="A6280" t="s">
        <v>6304</v>
      </c>
      <c r="B6280">
        <v>32</v>
      </c>
      <c r="C6280" t="s">
        <v>25</v>
      </c>
      <c r="D6280">
        <v>142</v>
      </c>
      <c r="E6280">
        <v>235.511473075596</v>
      </c>
      <c r="F6280">
        <v>27.876467877790599</v>
      </c>
      <c r="G6280" t="s">
        <v>18</v>
      </c>
      <c r="H6280" t="s">
        <v>19</v>
      </c>
      <c r="I6280" t="s">
        <v>28</v>
      </c>
      <c r="J6280">
        <v>9</v>
      </c>
      <c r="K6280">
        <v>5609.24</v>
      </c>
      <c r="L6280" t="s">
        <v>16</v>
      </c>
      <c r="M6280" t="str">
        <f>IF(PatientData[[#This Row],[Age]]&lt;=30,"18-30",IF(PatientData[[#This Row],[Age]]&lt;=40,"31-40",IF(PatientData[[#This Row],[Age]]&lt;=50,"41-50",IF(PatientData[[#This Row],[Age]]&lt;=60,"51-60",IF(PatientData[[#This Row],[Age]]&lt;=70,"61-70",IF(PatientData[[#This Row],[Age]]&lt;=80,"71-80","80+"))))))</f>
        <v>31-40</v>
      </c>
    </row>
    <row r="6281" spans="1:13" x14ac:dyDescent="0.25">
      <c r="A6281" t="s">
        <v>6305</v>
      </c>
      <c r="B6281">
        <v>54</v>
      </c>
      <c r="C6281" t="s">
        <v>25</v>
      </c>
      <c r="D6281">
        <v>139</v>
      </c>
      <c r="E6281">
        <v>182.473330862512</v>
      </c>
      <c r="F6281">
        <v>19.605726524270501</v>
      </c>
      <c r="G6281" t="s">
        <v>36</v>
      </c>
      <c r="H6281" t="s">
        <v>22</v>
      </c>
      <c r="I6281" t="s">
        <v>26</v>
      </c>
      <c r="J6281">
        <v>3</v>
      </c>
      <c r="K6281">
        <v>17652.080000000002</v>
      </c>
      <c r="L6281" t="s">
        <v>23</v>
      </c>
      <c r="M6281" t="str">
        <f>IF(PatientData[[#This Row],[Age]]&lt;=30,"18-30",IF(PatientData[[#This Row],[Age]]&lt;=40,"31-40",IF(PatientData[[#This Row],[Age]]&lt;=50,"41-50",IF(PatientData[[#This Row],[Age]]&lt;=60,"51-60",IF(PatientData[[#This Row],[Age]]&lt;=70,"61-70",IF(PatientData[[#This Row],[Age]]&lt;=80,"71-80","80+"))))))</f>
        <v>51-60</v>
      </c>
    </row>
    <row r="6282" spans="1:13" x14ac:dyDescent="0.25">
      <c r="A6282" t="s">
        <v>6306</v>
      </c>
      <c r="B6282">
        <v>40</v>
      </c>
      <c r="C6282" t="s">
        <v>13</v>
      </c>
      <c r="D6282">
        <v>124</v>
      </c>
      <c r="E6282">
        <v>215.11024273646001</v>
      </c>
      <c r="F6282">
        <v>23.0194288434488</v>
      </c>
      <c r="G6282" t="s">
        <v>14</v>
      </c>
      <c r="H6282" t="s">
        <v>19</v>
      </c>
      <c r="I6282" t="s">
        <v>28</v>
      </c>
      <c r="J6282">
        <v>3</v>
      </c>
      <c r="K6282">
        <v>4548.42</v>
      </c>
      <c r="L6282" t="s">
        <v>16</v>
      </c>
      <c r="M6282" t="str">
        <f>IF(PatientData[[#This Row],[Age]]&lt;=30,"18-30",IF(PatientData[[#This Row],[Age]]&lt;=40,"31-40",IF(PatientData[[#This Row],[Age]]&lt;=50,"41-50",IF(PatientData[[#This Row],[Age]]&lt;=60,"51-60",IF(PatientData[[#This Row],[Age]]&lt;=70,"61-70",IF(PatientData[[#This Row],[Age]]&lt;=80,"71-80","80+"))))))</f>
        <v>31-40</v>
      </c>
    </row>
    <row r="6283" spans="1:13" x14ac:dyDescent="0.25">
      <c r="A6283" t="s">
        <v>6307</v>
      </c>
      <c r="B6283">
        <v>86</v>
      </c>
      <c r="C6283" t="s">
        <v>13</v>
      </c>
      <c r="D6283">
        <v>144</v>
      </c>
      <c r="E6283">
        <v>198.97180778792</v>
      </c>
      <c r="F6283">
        <v>23.495615918595501</v>
      </c>
      <c r="G6283" t="s">
        <v>14</v>
      </c>
      <c r="H6283" t="s">
        <v>22</v>
      </c>
      <c r="I6283" t="s">
        <v>26</v>
      </c>
      <c r="J6283">
        <v>0</v>
      </c>
      <c r="K6283">
        <v>12655.51</v>
      </c>
      <c r="L6283" t="s">
        <v>16</v>
      </c>
      <c r="M6283" t="str">
        <f>IF(PatientData[[#This Row],[Age]]&lt;=30,"18-30",IF(PatientData[[#This Row],[Age]]&lt;=40,"31-40",IF(PatientData[[#This Row],[Age]]&lt;=50,"41-50",IF(PatientData[[#This Row],[Age]]&lt;=60,"51-60",IF(PatientData[[#This Row],[Age]]&lt;=70,"61-70",IF(PatientData[[#This Row],[Age]]&lt;=80,"71-80","80+"))))))</f>
        <v>80+</v>
      </c>
    </row>
    <row r="6284" spans="1:13" x14ac:dyDescent="0.25">
      <c r="A6284" t="s">
        <v>6308</v>
      </c>
      <c r="B6284">
        <v>54</v>
      </c>
      <c r="C6284" t="s">
        <v>25</v>
      </c>
      <c r="D6284">
        <v>117</v>
      </c>
      <c r="E6284">
        <v>230.70368087937001</v>
      </c>
      <c r="F6284">
        <v>34.453558282849698</v>
      </c>
      <c r="G6284" t="s">
        <v>14</v>
      </c>
      <c r="H6284" t="s">
        <v>19</v>
      </c>
      <c r="I6284" t="s">
        <v>28</v>
      </c>
      <c r="J6284">
        <v>2</v>
      </c>
      <c r="K6284">
        <v>1405.36</v>
      </c>
      <c r="L6284" t="s">
        <v>16</v>
      </c>
      <c r="M6284" t="str">
        <f>IF(PatientData[[#This Row],[Age]]&lt;=30,"18-30",IF(PatientData[[#This Row],[Age]]&lt;=40,"31-40",IF(PatientData[[#This Row],[Age]]&lt;=50,"41-50",IF(PatientData[[#This Row],[Age]]&lt;=60,"51-60",IF(PatientData[[#This Row],[Age]]&lt;=70,"61-70",IF(PatientData[[#This Row],[Age]]&lt;=80,"71-80","80+"))))))</f>
        <v>51-60</v>
      </c>
    </row>
    <row r="6285" spans="1:13" x14ac:dyDescent="0.25">
      <c r="A6285" t="s">
        <v>6309</v>
      </c>
      <c r="B6285">
        <v>75</v>
      </c>
      <c r="C6285" t="s">
        <v>13</v>
      </c>
      <c r="D6285">
        <v>108</v>
      </c>
      <c r="E6285">
        <v>120</v>
      </c>
      <c r="F6285" t="s">
        <v>10051</v>
      </c>
      <c r="G6285" t="s">
        <v>18</v>
      </c>
      <c r="H6285" t="s">
        <v>19</v>
      </c>
      <c r="I6285" t="s">
        <v>15</v>
      </c>
      <c r="J6285">
        <v>0</v>
      </c>
      <c r="K6285">
        <v>5177.99</v>
      </c>
      <c r="L6285" t="s">
        <v>16</v>
      </c>
      <c r="M6285" t="str">
        <f>IF(PatientData[[#This Row],[Age]]&lt;=30,"18-30",IF(PatientData[[#This Row],[Age]]&lt;=40,"31-40",IF(PatientData[[#This Row],[Age]]&lt;=50,"41-50",IF(PatientData[[#This Row],[Age]]&lt;=60,"51-60",IF(PatientData[[#This Row],[Age]]&lt;=70,"61-70",IF(PatientData[[#This Row],[Age]]&lt;=80,"71-80","80+"))))))</f>
        <v>71-80</v>
      </c>
    </row>
    <row r="6286" spans="1:13" x14ac:dyDescent="0.25">
      <c r="A6286" t="s">
        <v>6310</v>
      </c>
      <c r="B6286">
        <v>36</v>
      </c>
      <c r="C6286" t="s">
        <v>13</v>
      </c>
      <c r="D6286">
        <v>142</v>
      </c>
      <c r="E6286">
        <v>283.23785727816602</v>
      </c>
      <c r="F6286">
        <v>32.305603387712999</v>
      </c>
      <c r="G6286" t="s">
        <v>14</v>
      </c>
      <c r="H6286" t="s">
        <v>10051</v>
      </c>
      <c r="I6286" t="s">
        <v>28</v>
      </c>
      <c r="J6286">
        <v>8</v>
      </c>
      <c r="K6286">
        <v>6263.97</v>
      </c>
      <c r="L6286" t="s">
        <v>16</v>
      </c>
      <c r="M6286" t="str">
        <f>IF(PatientData[[#This Row],[Age]]&lt;=30,"18-30",IF(PatientData[[#This Row],[Age]]&lt;=40,"31-40",IF(PatientData[[#This Row],[Age]]&lt;=50,"41-50",IF(PatientData[[#This Row],[Age]]&lt;=60,"51-60",IF(PatientData[[#This Row],[Age]]&lt;=70,"61-70",IF(PatientData[[#This Row],[Age]]&lt;=80,"71-80","80+"))))))</f>
        <v>31-40</v>
      </c>
    </row>
    <row r="6287" spans="1:13" x14ac:dyDescent="0.25">
      <c r="A6287" t="s">
        <v>6311</v>
      </c>
      <c r="B6287">
        <v>35</v>
      </c>
      <c r="C6287" t="s">
        <v>25</v>
      </c>
      <c r="D6287">
        <v>121</v>
      </c>
      <c r="E6287">
        <v>226.222814272009</v>
      </c>
      <c r="F6287">
        <v>30.556918085227501</v>
      </c>
      <c r="G6287" t="s">
        <v>36</v>
      </c>
      <c r="H6287" t="s">
        <v>19</v>
      </c>
      <c r="I6287" t="s">
        <v>26</v>
      </c>
      <c r="J6287">
        <v>6</v>
      </c>
      <c r="K6287">
        <v>20003.29</v>
      </c>
      <c r="L6287" t="s">
        <v>16</v>
      </c>
      <c r="M6287" t="str">
        <f>IF(PatientData[[#This Row],[Age]]&lt;=30,"18-30",IF(PatientData[[#This Row],[Age]]&lt;=40,"31-40",IF(PatientData[[#This Row],[Age]]&lt;=50,"41-50",IF(PatientData[[#This Row],[Age]]&lt;=60,"51-60",IF(PatientData[[#This Row],[Age]]&lt;=70,"61-70",IF(PatientData[[#This Row],[Age]]&lt;=80,"71-80","80+"))))))</f>
        <v>31-40</v>
      </c>
    </row>
    <row r="6288" spans="1:13" x14ac:dyDescent="0.25">
      <c r="A6288" t="s">
        <v>6312</v>
      </c>
      <c r="B6288">
        <v>68</v>
      </c>
      <c r="C6288" t="s">
        <v>25</v>
      </c>
      <c r="D6288" t="s">
        <v>10051</v>
      </c>
      <c r="E6288">
        <v>150.72785204296201</v>
      </c>
      <c r="F6288">
        <v>32.5811167379388</v>
      </c>
      <c r="G6288" t="s">
        <v>36</v>
      </c>
      <c r="H6288" t="s">
        <v>19</v>
      </c>
      <c r="I6288" t="s">
        <v>15</v>
      </c>
      <c r="J6288">
        <v>3</v>
      </c>
      <c r="K6288">
        <v>3512.87</v>
      </c>
      <c r="L6288" t="s">
        <v>16</v>
      </c>
      <c r="M6288" t="str">
        <f>IF(PatientData[[#This Row],[Age]]&lt;=30,"18-30",IF(PatientData[[#This Row],[Age]]&lt;=40,"31-40",IF(PatientData[[#This Row],[Age]]&lt;=50,"41-50",IF(PatientData[[#This Row],[Age]]&lt;=60,"51-60",IF(PatientData[[#This Row],[Age]]&lt;=70,"61-70",IF(PatientData[[#This Row],[Age]]&lt;=80,"71-80","80+"))))))</f>
        <v>61-70</v>
      </c>
    </row>
    <row r="6289" spans="1:13" x14ac:dyDescent="0.25">
      <c r="A6289" t="s">
        <v>6313</v>
      </c>
      <c r="B6289">
        <v>37</v>
      </c>
      <c r="C6289" t="s">
        <v>25</v>
      </c>
      <c r="D6289">
        <v>90</v>
      </c>
      <c r="E6289">
        <v>204.67141485190601</v>
      </c>
      <c r="F6289">
        <v>26.3143068794672</v>
      </c>
      <c r="G6289" t="s">
        <v>18</v>
      </c>
      <c r="H6289" t="s">
        <v>19</v>
      </c>
      <c r="I6289" t="s">
        <v>28</v>
      </c>
      <c r="J6289">
        <v>1</v>
      </c>
      <c r="K6289">
        <v>1803.58</v>
      </c>
      <c r="L6289" t="s">
        <v>23</v>
      </c>
      <c r="M6289" t="str">
        <f>IF(PatientData[[#This Row],[Age]]&lt;=30,"18-30",IF(PatientData[[#This Row],[Age]]&lt;=40,"31-40",IF(PatientData[[#This Row],[Age]]&lt;=50,"41-50",IF(PatientData[[#This Row],[Age]]&lt;=60,"51-60",IF(PatientData[[#This Row],[Age]]&lt;=70,"61-70",IF(PatientData[[#This Row],[Age]]&lt;=80,"71-80","80+"))))))</f>
        <v>31-40</v>
      </c>
    </row>
    <row r="6290" spans="1:13" x14ac:dyDescent="0.25">
      <c r="A6290" t="s">
        <v>6314</v>
      </c>
      <c r="B6290">
        <v>58</v>
      </c>
      <c r="C6290" t="s">
        <v>13</v>
      </c>
      <c r="D6290">
        <v>149</v>
      </c>
      <c r="E6290">
        <v>215.08577353656199</v>
      </c>
      <c r="F6290">
        <v>17.006310400633101</v>
      </c>
      <c r="G6290" t="s">
        <v>14</v>
      </c>
      <c r="H6290" t="s">
        <v>10051</v>
      </c>
      <c r="I6290" t="s">
        <v>15</v>
      </c>
      <c r="J6290">
        <v>2</v>
      </c>
      <c r="K6290">
        <v>6620.39</v>
      </c>
      <c r="L6290" t="s">
        <v>16</v>
      </c>
      <c r="M6290" t="str">
        <f>IF(PatientData[[#This Row],[Age]]&lt;=30,"18-30",IF(PatientData[[#This Row],[Age]]&lt;=40,"31-40",IF(PatientData[[#This Row],[Age]]&lt;=50,"41-50",IF(PatientData[[#This Row],[Age]]&lt;=60,"51-60",IF(PatientData[[#This Row],[Age]]&lt;=70,"61-70",IF(PatientData[[#This Row],[Age]]&lt;=80,"71-80","80+"))))))</f>
        <v>51-60</v>
      </c>
    </row>
    <row r="6291" spans="1:13" x14ac:dyDescent="0.25">
      <c r="A6291" t="s">
        <v>6315</v>
      </c>
      <c r="B6291">
        <v>38</v>
      </c>
      <c r="C6291" t="s">
        <v>25</v>
      </c>
      <c r="D6291">
        <v>138</v>
      </c>
      <c r="E6291">
        <v>238.21207613910099</v>
      </c>
      <c r="F6291">
        <v>27.815228238773098</v>
      </c>
      <c r="G6291" t="s">
        <v>14</v>
      </c>
      <c r="H6291" t="s">
        <v>19</v>
      </c>
      <c r="I6291" t="s">
        <v>28</v>
      </c>
      <c r="J6291">
        <v>2</v>
      </c>
      <c r="K6291">
        <v>1535.7</v>
      </c>
      <c r="L6291" t="s">
        <v>23</v>
      </c>
      <c r="M6291" t="str">
        <f>IF(PatientData[[#This Row],[Age]]&lt;=30,"18-30",IF(PatientData[[#This Row],[Age]]&lt;=40,"31-40",IF(PatientData[[#This Row],[Age]]&lt;=50,"41-50",IF(PatientData[[#This Row],[Age]]&lt;=60,"51-60",IF(PatientData[[#This Row],[Age]]&lt;=70,"61-70",IF(PatientData[[#This Row],[Age]]&lt;=80,"71-80","80+"))))))</f>
        <v>31-40</v>
      </c>
    </row>
    <row r="6292" spans="1:13" x14ac:dyDescent="0.25">
      <c r="A6292" t="s">
        <v>6316</v>
      </c>
      <c r="B6292">
        <v>58</v>
      </c>
      <c r="C6292" t="s">
        <v>13</v>
      </c>
      <c r="D6292">
        <v>145</v>
      </c>
      <c r="E6292">
        <v>159.34577185395199</v>
      </c>
      <c r="F6292">
        <v>20.053573168206601</v>
      </c>
      <c r="G6292" t="s">
        <v>18</v>
      </c>
      <c r="H6292" t="s">
        <v>22</v>
      </c>
      <c r="I6292" t="s">
        <v>15</v>
      </c>
      <c r="J6292">
        <v>7</v>
      </c>
      <c r="K6292">
        <v>13443.9</v>
      </c>
      <c r="L6292" t="s">
        <v>16</v>
      </c>
      <c r="M6292" t="str">
        <f>IF(PatientData[[#This Row],[Age]]&lt;=30,"18-30",IF(PatientData[[#This Row],[Age]]&lt;=40,"31-40",IF(PatientData[[#This Row],[Age]]&lt;=50,"41-50",IF(PatientData[[#This Row],[Age]]&lt;=60,"51-60",IF(PatientData[[#This Row],[Age]]&lt;=70,"61-70",IF(PatientData[[#This Row],[Age]]&lt;=80,"71-80","80+"))))))</f>
        <v>51-60</v>
      </c>
    </row>
    <row r="6293" spans="1:13" x14ac:dyDescent="0.25">
      <c r="A6293" t="s">
        <v>6317</v>
      </c>
      <c r="B6293">
        <v>47</v>
      </c>
      <c r="C6293" t="s">
        <v>13</v>
      </c>
      <c r="D6293">
        <v>122</v>
      </c>
      <c r="E6293">
        <v>220.301545218304</v>
      </c>
      <c r="F6293">
        <v>23.920445083094599</v>
      </c>
      <c r="G6293" t="s">
        <v>18</v>
      </c>
      <c r="H6293" t="s">
        <v>19</v>
      </c>
      <c r="I6293" t="s">
        <v>15</v>
      </c>
      <c r="J6293">
        <v>4</v>
      </c>
      <c r="K6293">
        <v>12793.63</v>
      </c>
      <c r="L6293" t="s">
        <v>23</v>
      </c>
      <c r="M6293" t="str">
        <f>IF(PatientData[[#This Row],[Age]]&lt;=30,"18-30",IF(PatientData[[#This Row],[Age]]&lt;=40,"31-40",IF(PatientData[[#This Row],[Age]]&lt;=50,"41-50",IF(PatientData[[#This Row],[Age]]&lt;=60,"51-60",IF(PatientData[[#This Row],[Age]]&lt;=70,"61-70",IF(PatientData[[#This Row],[Age]]&lt;=80,"71-80","80+"))))))</f>
        <v>41-50</v>
      </c>
    </row>
    <row r="6294" spans="1:13" x14ac:dyDescent="0.25">
      <c r="A6294" t="s">
        <v>6318</v>
      </c>
      <c r="B6294">
        <v>38</v>
      </c>
      <c r="C6294" t="s">
        <v>25</v>
      </c>
      <c r="D6294" t="s">
        <v>10051</v>
      </c>
      <c r="E6294">
        <v>241.68399438571501</v>
      </c>
      <c r="F6294">
        <v>35.3139529708833</v>
      </c>
      <c r="G6294" t="s">
        <v>14</v>
      </c>
      <c r="H6294" t="s">
        <v>19</v>
      </c>
      <c r="I6294" t="s">
        <v>10051</v>
      </c>
      <c r="J6294">
        <v>3</v>
      </c>
      <c r="K6294">
        <v>2165.4299999999998</v>
      </c>
      <c r="L6294" t="s">
        <v>16</v>
      </c>
      <c r="M6294" t="str">
        <f>IF(PatientData[[#This Row],[Age]]&lt;=30,"18-30",IF(PatientData[[#This Row],[Age]]&lt;=40,"31-40",IF(PatientData[[#This Row],[Age]]&lt;=50,"41-50",IF(PatientData[[#This Row],[Age]]&lt;=60,"51-60",IF(PatientData[[#This Row],[Age]]&lt;=70,"61-70",IF(PatientData[[#This Row],[Age]]&lt;=80,"71-80","80+"))))))</f>
        <v>31-40</v>
      </c>
    </row>
    <row r="6295" spans="1:13" x14ac:dyDescent="0.25">
      <c r="A6295" t="s">
        <v>6319</v>
      </c>
      <c r="B6295">
        <v>22</v>
      </c>
      <c r="C6295" t="s">
        <v>25</v>
      </c>
      <c r="D6295">
        <v>131</v>
      </c>
      <c r="E6295">
        <v>189.217251423812</v>
      </c>
      <c r="F6295">
        <v>32.545849248900403</v>
      </c>
      <c r="G6295" t="s">
        <v>14</v>
      </c>
      <c r="H6295" t="s">
        <v>19</v>
      </c>
      <c r="I6295" t="s">
        <v>28</v>
      </c>
      <c r="J6295">
        <v>2</v>
      </c>
      <c r="K6295">
        <v>3970.15</v>
      </c>
      <c r="L6295" t="s">
        <v>20</v>
      </c>
      <c r="M6295" t="str">
        <f>IF(PatientData[[#This Row],[Age]]&lt;=30,"18-30",IF(PatientData[[#This Row],[Age]]&lt;=40,"31-40",IF(PatientData[[#This Row],[Age]]&lt;=50,"41-50",IF(PatientData[[#This Row],[Age]]&lt;=60,"51-60",IF(PatientData[[#This Row],[Age]]&lt;=70,"61-70",IF(PatientData[[#This Row],[Age]]&lt;=80,"71-80","80+"))))))</f>
        <v>18-30</v>
      </c>
    </row>
    <row r="6296" spans="1:13" x14ac:dyDescent="0.25">
      <c r="A6296" t="s">
        <v>6320</v>
      </c>
      <c r="B6296">
        <v>95</v>
      </c>
      <c r="C6296" t="s">
        <v>25</v>
      </c>
      <c r="D6296">
        <v>132</v>
      </c>
      <c r="E6296">
        <v>309.08556242142703</v>
      </c>
      <c r="F6296">
        <v>30.6250572311043</v>
      </c>
      <c r="G6296" t="s">
        <v>14</v>
      </c>
      <c r="H6296" t="s">
        <v>19</v>
      </c>
      <c r="I6296" t="s">
        <v>15</v>
      </c>
      <c r="J6296">
        <v>4</v>
      </c>
      <c r="K6296">
        <v>9225.83</v>
      </c>
      <c r="L6296" t="s">
        <v>16</v>
      </c>
      <c r="M6296" t="str">
        <f>IF(PatientData[[#This Row],[Age]]&lt;=30,"18-30",IF(PatientData[[#This Row],[Age]]&lt;=40,"31-40",IF(PatientData[[#This Row],[Age]]&lt;=50,"41-50",IF(PatientData[[#This Row],[Age]]&lt;=60,"51-60",IF(PatientData[[#This Row],[Age]]&lt;=70,"61-70",IF(PatientData[[#This Row],[Age]]&lt;=80,"71-80","80+"))))))</f>
        <v>80+</v>
      </c>
    </row>
    <row r="6297" spans="1:13" x14ac:dyDescent="0.25">
      <c r="A6297" t="s">
        <v>6321</v>
      </c>
      <c r="B6297">
        <v>68</v>
      </c>
      <c r="C6297" t="s">
        <v>13</v>
      </c>
      <c r="D6297">
        <v>126</v>
      </c>
      <c r="E6297">
        <v>207.78235144625401</v>
      </c>
      <c r="F6297">
        <v>24.002893401632502</v>
      </c>
      <c r="G6297" t="s">
        <v>18</v>
      </c>
      <c r="H6297" t="s">
        <v>19</v>
      </c>
      <c r="I6297" t="s">
        <v>15</v>
      </c>
      <c r="J6297">
        <v>5</v>
      </c>
      <c r="K6297">
        <v>14301.9</v>
      </c>
      <c r="L6297" t="s">
        <v>43</v>
      </c>
      <c r="M6297" t="str">
        <f>IF(PatientData[[#This Row],[Age]]&lt;=30,"18-30",IF(PatientData[[#This Row],[Age]]&lt;=40,"31-40",IF(PatientData[[#This Row],[Age]]&lt;=50,"41-50",IF(PatientData[[#This Row],[Age]]&lt;=60,"51-60",IF(PatientData[[#This Row],[Age]]&lt;=70,"61-70",IF(PatientData[[#This Row],[Age]]&lt;=80,"71-80","80+"))))))</f>
        <v>61-70</v>
      </c>
    </row>
    <row r="6298" spans="1:13" x14ac:dyDescent="0.25">
      <c r="A6298" t="s">
        <v>6322</v>
      </c>
      <c r="B6298">
        <v>63</v>
      </c>
      <c r="C6298" t="s">
        <v>25</v>
      </c>
      <c r="D6298">
        <v>139</v>
      </c>
      <c r="E6298">
        <v>279.49923754245202</v>
      </c>
      <c r="F6298">
        <v>36.607489106507401</v>
      </c>
      <c r="G6298" t="s">
        <v>14</v>
      </c>
      <c r="H6298" t="s">
        <v>19</v>
      </c>
      <c r="I6298" t="s">
        <v>15</v>
      </c>
      <c r="J6298">
        <v>5</v>
      </c>
      <c r="K6298">
        <v>8727.93</v>
      </c>
      <c r="L6298" t="s">
        <v>10051</v>
      </c>
      <c r="M6298" t="str">
        <f>IF(PatientData[[#This Row],[Age]]&lt;=30,"18-30",IF(PatientData[[#This Row],[Age]]&lt;=40,"31-40",IF(PatientData[[#This Row],[Age]]&lt;=50,"41-50",IF(PatientData[[#This Row],[Age]]&lt;=60,"51-60",IF(PatientData[[#This Row],[Age]]&lt;=70,"61-70",IF(PatientData[[#This Row],[Age]]&lt;=80,"71-80","80+"))))))</f>
        <v>61-70</v>
      </c>
    </row>
    <row r="6299" spans="1:13" x14ac:dyDescent="0.25">
      <c r="A6299" t="s">
        <v>6323</v>
      </c>
      <c r="B6299">
        <v>57</v>
      </c>
      <c r="C6299" t="s">
        <v>13</v>
      </c>
      <c r="D6299">
        <v>146</v>
      </c>
      <c r="E6299">
        <v>158.329961803315</v>
      </c>
      <c r="F6299">
        <v>29.1944846476189</v>
      </c>
      <c r="G6299" t="s">
        <v>14</v>
      </c>
      <c r="H6299" t="s">
        <v>19</v>
      </c>
      <c r="I6299" t="s">
        <v>28</v>
      </c>
      <c r="J6299">
        <v>1</v>
      </c>
      <c r="K6299">
        <v>3713.36</v>
      </c>
      <c r="L6299" t="s">
        <v>16</v>
      </c>
      <c r="M6299" t="str">
        <f>IF(PatientData[[#This Row],[Age]]&lt;=30,"18-30",IF(PatientData[[#This Row],[Age]]&lt;=40,"31-40",IF(PatientData[[#This Row],[Age]]&lt;=50,"41-50",IF(PatientData[[#This Row],[Age]]&lt;=60,"51-60",IF(PatientData[[#This Row],[Age]]&lt;=70,"61-70",IF(PatientData[[#This Row],[Age]]&lt;=80,"71-80","80+"))))))</f>
        <v>51-60</v>
      </c>
    </row>
    <row r="6300" spans="1:13" x14ac:dyDescent="0.25">
      <c r="A6300" t="s">
        <v>6324</v>
      </c>
      <c r="B6300">
        <v>52</v>
      </c>
      <c r="C6300" t="s">
        <v>13</v>
      </c>
      <c r="D6300">
        <v>158</v>
      </c>
      <c r="E6300">
        <v>290.27418959848501</v>
      </c>
      <c r="F6300">
        <v>42.662173474289197</v>
      </c>
      <c r="G6300" t="s">
        <v>14</v>
      </c>
      <c r="H6300" t="s">
        <v>19</v>
      </c>
      <c r="I6300" t="s">
        <v>28</v>
      </c>
      <c r="J6300">
        <v>2</v>
      </c>
      <c r="K6300">
        <v>3454.22</v>
      </c>
      <c r="L6300" t="s">
        <v>20</v>
      </c>
      <c r="M6300" t="str">
        <f>IF(PatientData[[#This Row],[Age]]&lt;=30,"18-30",IF(PatientData[[#This Row],[Age]]&lt;=40,"31-40",IF(PatientData[[#This Row],[Age]]&lt;=50,"41-50",IF(PatientData[[#This Row],[Age]]&lt;=60,"51-60",IF(PatientData[[#This Row],[Age]]&lt;=70,"61-70",IF(PatientData[[#This Row],[Age]]&lt;=80,"71-80","80+"))))))</f>
        <v>51-60</v>
      </c>
    </row>
    <row r="6301" spans="1:13" x14ac:dyDescent="0.25">
      <c r="A6301" t="s">
        <v>6325</v>
      </c>
      <c r="B6301">
        <v>36</v>
      </c>
      <c r="C6301" t="s">
        <v>13</v>
      </c>
      <c r="D6301">
        <v>126</v>
      </c>
      <c r="E6301">
        <v>271.45228486435201</v>
      </c>
      <c r="F6301">
        <v>37.290290176305703</v>
      </c>
      <c r="G6301" t="s">
        <v>14</v>
      </c>
      <c r="H6301" t="s">
        <v>22</v>
      </c>
      <c r="I6301" t="s">
        <v>15</v>
      </c>
      <c r="J6301">
        <v>2</v>
      </c>
      <c r="K6301">
        <v>8585.92</v>
      </c>
      <c r="L6301" t="s">
        <v>23</v>
      </c>
      <c r="M6301" t="str">
        <f>IF(PatientData[[#This Row],[Age]]&lt;=30,"18-30",IF(PatientData[[#This Row],[Age]]&lt;=40,"31-40",IF(PatientData[[#This Row],[Age]]&lt;=50,"41-50",IF(PatientData[[#This Row],[Age]]&lt;=60,"51-60",IF(PatientData[[#This Row],[Age]]&lt;=70,"61-70",IF(PatientData[[#This Row],[Age]]&lt;=80,"71-80","80+"))))))</f>
        <v>31-40</v>
      </c>
    </row>
    <row r="6302" spans="1:13" x14ac:dyDescent="0.25">
      <c r="A6302" t="s">
        <v>6326</v>
      </c>
      <c r="B6302">
        <v>45</v>
      </c>
      <c r="C6302" t="s">
        <v>25</v>
      </c>
      <c r="D6302">
        <v>119</v>
      </c>
      <c r="E6302">
        <v>258.22900771804899</v>
      </c>
      <c r="F6302">
        <v>31.279133278884501</v>
      </c>
      <c r="G6302" t="s">
        <v>36</v>
      </c>
      <c r="H6302" t="s">
        <v>19</v>
      </c>
      <c r="I6302" t="s">
        <v>26</v>
      </c>
      <c r="J6302">
        <v>4</v>
      </c>
      <c r="K6302">
        <v>17962.28</v>
      </c>
      <c r="L6302" t="s">
        <v>16</v>
      </c>
      <c r="M6302" t="str">
        <f>IF(PatientData[[#This Row],[Age]]&lt;=30,"18-30",IF(PatientData[[#This Row],[Age]]&lt;=40,"31-40",IF(PatientData[[#This Row],[Age]]&lt;=50,"41-50",IF(PatientData[[#This Row],[Age]]&lt;=60,"51-60",IF(PatientData[[#This Row],[Age]]&lt;=70,"61-70",IF(PatientData[[#This Row],[Age]]&lt;=80,"71-80","80+"))))))</f>
        <v>41-50</v>
      </c>
    </row>
    <row r="6303" spans="1:13" x14ac:dyDescent="0.25">
      <c r="A6303" t="s">
        <v>6327</v>
      </c>
      <c r="B6303">
        <v>36</v>
      </c>
      <c r="C6303" t="s">
        <v>25</v>
      </c>
      <c r="D6303">
        <v>154</v>
      </c>
      <c r="E6303">
        <v>145.96656947474301</v>
      </c>
      <c r="F6303">
        <v>28.723722890954701</v>
      </c>
      <c r="G6303" t="s">
        <v>14</v>
      </c>
      <c r="H6303" t="s">
        <v>22</v>
      </c>
      <c r="I6303" t="s">
        <v>15</v>
      </c>
      <c r="J6303">
        <v>6</v>
      </c>
      <c r="K6303">
        <v>13917.15</v>
      </c>
      <c r="L6303" t="s">
        <v>16</v>
      </c>
      <c r="M6303" t="str">
        <f>IF(PatientData[[#This Row],[Age]]&lt;=30,"18-30",IF(PatientData[[#This Row],[Age]]&lt;=40,"31-40",IF(PatientData[[#This Row],[Age]]&lt;=50,"41-50",IF(PatientData[[#This Row],[Age]]&lt;=60,"51-60",IF(PatientData[[#This Row],[Age]]&lt;=70,"61-70",IF(PatientData[[#This Row],[Age]]&lt;=80,"71-80","80+"))))))</f>
        <v>31-40</v>
      </c>
    </row>
    <row r="6304" spans="1:13" x14ac:dyDescent="0.25">
      <c r="A6304" t="s">
        <v>6328</v>
      </c>
      <c r="B6304">
        <v>54</v>
      </c>
      <c r="C6304" t="s">
        <v>13</v>
      </c>
      <c r="D6304">
        <v>115</v>
      </c>
      <c r="E6304">
        <v>238.744753014239</v>
      </c>
      <c r="F6304">
        <v>28.428306907998799</v>
      </c>
      <c r="G6304" t="s">
        <v>14</v>
      </c>
      <c r="H6304" t="s">
        <v>22</v>
      </c>
      <c r="I6304" t="s">
        <v>15</v>
      </c>
      <c r="J6304">
        <v>4</v>
      </c>
      <c r="K6304">
        <v>5680.79</v>
      </c>
      <c r="L6304" t="s">
        <v>16</v>
      </c>
      <c r="M6304" t="str">
        <f>IF(PatientData[[#This Row],[Age]]&lt;=30,"18-30",IF(PatientData[[#This Row],[Age]]&lt;=40,"31-40",IF(PatientData[[#This Row],[Age]]&lt;=50,"41-50",IF(PatientData[[#This Row],[Age]]&lt;=60,"51-60",IF(PatientData[[#This Row],[Age]]&lt;=70,"61-70",IF(PatientData[[#This Row],[Age]]&lt;=80,"71-80","80+"))))))</f>
        <v>51-60</v>
      </c>
    </row>
    <row r="6305" spans="1:13" x14ac:dyDescent="0.25">
      <c r="A6305" t="s">
        <v>6329</v>
      </c>
      <c r="B6305">
        <v>62</v>
      </c>
      <c r="C6305" t="s">
        <v>13</v>
      </c>
      <c r="D6305">
        <v>135</v>
      </c>
      <c r="E6305" t="s">
        <v>10051</v>
      </c>
      <c r="F6305">
        <v>29.609804733779502</v>
      </c>
      <c r="G6305" t="s">
        <v>36</v>
      </c>
      <c r="H6305" t="s">
        <v>22</v>
      </c>
      <c r="I6305" t="s">
        <v>26</v>
      </c>
      <c r="J6305">
        <v>3</v>
      </c>
      <c r="K6305">
        <v>19161.86</v>
      </c>
      <c r="L6305" t="s">
        <v>16</v>
      </c>
      <c r="M6305" t="str">
        <f>IF(PatientData[[#This Row],[Age]]&lt;=30,"18-30",IF(PatientData[[#This Row],[Age]]&lt;=40,"31-40",IF(PatientData[[#This Row],[Age]]&lt;=50,"41-50",IF(PatientData[[#This Row],[Age]]&lt;=60,"51-60",IF(PatientData[[#This Row],[Age]]&lt;=70,"61-70",IF(PatientData[[#This Row],[Age]]&lt;=80,"71-80","80+"))))))</f>
        <v>61-70</v>
      </c>
    </row>
    <row r="6306" spans="1:13" x14ac:dyDescent="0.25">
      <c r="A6306" t="s">
        <v>6330</v>
      </c>
      <c r="B6306">
        <v>65</v>
      </c>
      <c r="C6306" t="s">
        <v>13</v>
      </c>
      <c r="D6306">
        <v>138</v>
      </c>
      <c r="E6306">
        <v>196.26743352252799</v>
      </c>
      <c r="F6306" t="s">
        <v>10051</v>
      </c>
      <c r="G6306" t="s">
        <v>18</v>
      </c>
      <c r="H6306" t="s">
        <v>19</v>
      </c>
      <c r="I6306" t="s">
        <v>28</v>
      </c>
      <c r="J6306">
        <v>0</v>
      </c>
      <c r="K6306">
        <v>2542.15</v>
      </c>
      <c r="L6306" t="s">
        <v>16</v>
      </c>
      <c r="M6306" t="str">
        <f>IF(PatientData[[#This Row],[Age]]&lt;=30,"18-30",IF(PatientData[[#This Row],[Age]]&lt;=40,"31-40",IF(PatientData[[#This Row],[Age]]&lt;=50,"41-50",IF(PatientData[[#This Row],[Age]]&lt;=60,"51-60",IF(PatientData[[#This Row],[Age]]&lt;=70,"61-70",IF(PatientData[[#This Row],[Age]]&lt;=80,"71-80","80+"))))))</f>
        <v>61-70</v>
      </c>
    </row>
    <row r="6307" spans="1:13" x14ac:dyDescent="0.25">
      <c r="A6307" t="s">
        <v>6331</v>
      </c>
      <c r="B6307">
        <v>51</v>
      </c>
      <c r="C6307" t="s">
        <v>13</v>
      </c>
      <c r="D6307">
        <v>132</v>
      </c>
      <c r="E6307">
        <v>252.60962733227399</v>
      </c>
      <c r="F6307">
        <v>20.986391421113201</v>
      </c>
      <c r="G6307" t="s">
        <v>18</v>
      </c>
      <c r="H6307" t="s">
        <v>19</v>
      </c>
      <c r="I6307" t="s">
        <v>15</v>
      </c>
      <c r="J6307">
        <v>4</v>
      </c>
      <c r="K6307">
        <v>9392.17</v>
      </c>
      <c r="L6307" t="s">
        <v>16</v>
      </c>
      <c r="M6307" t="str">
        <f>IF(PatientData[[#This Row],[Age]]&lt;=30,"18-30",IF(PatientData[[#This Row],[Age]]&lt;=40,"31-40",IF(PatientData[[#This Row],[Age]]&lt;=50,"41-50",IF(PatientData[[#This Row],[Age]]&lt;=60,"51-60",IF(PatientData[[#This Row],[Age]]&lt;=70,"61-70",IF(PatientData[[#This Row],[Age]]&lt;=80,"71-80","80+"))))))</f>
        <v>51-60</v>
      </c>
    </row>
    <row r="6308" spans="1:13" x14ac:dyDescent="0.25">
      <c r="A6308" t="s">
        <v>6332</v>
      </c>
      <c r="B6308">
        <v>80</v>
      </c>
      <c r="C6308" t="s">
        <v>13</v>
      </c>
      <c r="D6308">
        <v>119</v>
      </c>
      <c r="E6308">
        <v>321.34843316520499</v>
      </c>
      <c r="F6308">
        <v>21.813318198506899</v>
      </c>
      <c r="G6308" t="s">
        <v>14</v>
      </c>
      <c r="H6308" t="s">
        <v>22</v>
      </c>
      <c r="I6308" t="s">
        <v>26</v>
      </c>
      <c r="J6308">
        <v>7</v>
      </c>
      <c r="K6308">
        <v>11908.24</v>
      </c>
      <c r="L6308" t="s">
        <v>23</v>
      </c>
      <c r="M6308" t="str">
        <f>IF(PatientData[[#This Row],[Age]]&lt;=30,"18-30",IF(PatientData[[#This Row],[Age]]&lt;=40,"31-40",IF(PatientData[[#This Row],[Age]]&lt;=50,"41-50",IF(PatientData[[#This Row],[Age]]&lt;=60,"51-60",IF(PatientData[[#This Row],[Age]]&lt;=70,"61-70",IF(PatientData[[#This Row],[Age]]&lt;=80,"71-80","80+"))))))</f>
        <v>71-80</v>
      </c>
    </row>
    <row r="6309" spans="1:13" x14ac:dyDescent="0.25">
      <c r="A6309" t="s">
        <v>6333</v>
      </c>
      <c r="B6309">
        <v>66</v>
      </c>
      <c r="C6309" t="s">
        <v>25</v>
      </c>
      <c r="D6309">
        <v>120</v>
      </c>
      <c r="E6309">
        <v>237.01702556955499</v>
      </c>
      <c r="F6309">
        <v>36.977677196262498</v>
      </c>
      <c r="G6309" t="s">
        <v>36</v>
      </c>
      <c r="H6309" t="s">
        <v>19</v>
      </c>
      <c r="I6309" t="s">
        <v>26</v>
      </c>
      <c r="J6309">
        <v>6</v>
      </c>
      <c r="K6309">
        <v>21634.99</v>
      </c>
      <c r="L6309" t="s">
        <v>16</v>
      </c>
      <c r="M6309" t="str">
        <f>IF(PatientData[[#This Row],[Age]]&lt;=30,"18-30",IF(PatientData[[#This Row],[Age]]&lt;=40,"31-40",IF(PatientData[[#This Row],[Age]]&lt;=50,"41-50",IF(PatientData[[#This Row],[Age]]&lt;=60,"51-60",IF(PatientData[[#This Row],[Age]]&lt;=70,"61-70",IF(PatientData[[#This Row],[Age]]&lt;=80,"71-80","80+"))))))</f>
        <v>61-70</v>
      </c>
    </row>
    <row r="6310" spans="1:13" x14ac:dyDescent="0.25">
      <c r="A6310" t="s">
        <v>6334</v>
      </c>
      <c r="B6310">
        <v>75</v>
      </c>
      <c r="C6310" t="s">
        <v>25</v>
      </c>
      <c r="D6310">
        <v>99</v>
      </c>
      <c r="E6310">
        <v>165.99614871061499</v>
      </c>
      <c r="F6310">
        <v>31.986340448288399</v>
      </c>
      <c r="G6310" t="s">
        <v>14</v>
      </c>
      <c r="H6310" t="s">
        <v>19</v>
      </c>
      <c r="I6310" t="s">
        <v>15</v>
      </c>
      <c r="J6310">
        <v>3</v>
      </c>
      <c r="K6310">
        <v>13204.26</v>
      </c>
      <c r="L6310" t="s">
        <v>23</v>
      </c>
      <c r="M6310" t="str">
        <f>IF(PatientData[[#This Row],[Age]]&lt;=30,"18-30",IF(PatientData[[#This Row],[Age]]&lt;=40,"31-40",IF(PatientData[[#This Row],[Age]]&lt;=50,"41-50",IF(PatientData[[#This Row],[Age]]&lt;=60,"51-60",IF(PatientData[[#This Row],[Age]]&lt;=70,"61-70",IF(PatientData[[#This Row],[Age]]&lt;=80,"71-80","80+"))))))</f>
        <v>71-80</v>
      </c>
    </row>
    <row r="6311" spans="1:13" x14ac:dyDescent="0.25">
      <c r="A6311" t="s">
        <v>6335</v>
      </c>
      <c r="B6311">
        <v>41</v>
      </c>
      <c r="C6311" t="s">
        <v>13</v>
      </c>
      <c r="D6311">
        <v>146</v>
      </c>
      <c r="E6311">
        <v>249.04833686823801</v>
      </c>
      <c r="F6311">
        <v>24.050768011101798</v>
      </c>
      <c r="G6311" t="s">
        <v>14</v>
      </c>
      <c r="H6311" t="s">
        <v>22</v>
      </c>
      <c r="I6311" t="s">
        <v>28</v>
      </c>
      <c r="J6311">
        <v>2</v>
      </c>
      <c r="K6311">
        <v>5711.16</v>
      </c>
      <c r="L6311" t="s">
        <v>16</v>
      </c>
      <c r="M6311" t="str">
        <f>IF(PatientData[[#This Row],[Age]]&lt;=30,"18-30",IF(PatientData[[#This Row],[Age]]&lt;=40,"31-40",IF(PatientData[[#This Row],[Age]]&lt;=50,"41-50",IF(PatientData[[#This Row],[Age]]&lt;=60,"51-60",IF(PatientData[[#This Row],[Age]]&lt;=70,"61-70",IF(PatientData[[#This Row],[Age]]&lt;=80,"71-80","80+"))))))</f>
        <v>41-50</v>
      </c>
    </row>
    <row r="6312" spans="1:13" x14ac:dyDescent="0.25">
      <c r="A6312" t="s">
        <v>6336</v>
      </c>
      <c r="B6312">
        <v>95</v>
      </c>
      <c r="C6312" t="s">
        <v>13</v>
      </c>
      <c r="D6312">
        <v>118</v>
      </c>
      <c r="E6312">
        <v>198.98952402078399</v>
      </c>
      <c r="F6312">
        <v>22.639548709041001</v>
      </c>
      <c r="G6312" t="s">
        <v>14</v>
      </c>
      <c r="H6312" t="s">
        <v>22</v>
      </c>
      <c r="I6312" t="s">
        <v>15</v>
      </c>
      <c r="J6312" t="s">
        <v>10051</v>
      </c>
      <c r="K6312">
        <v>7349.49</v>
      </c>
      <c r="L6312" t="s">
        <v>16</v>
      </c>
      <c r="M6312" t="str">
        <f>IF(PatientData[[#This Row],[Age]]&lt;=30,"18-30",IF(PatientData[[#This Row],[Age]]&lt;=40,"31-40",IF(PatientData[[#This Row],[Age]]&lt;=50,"41-50",IF(PatientData[[#This Row],[Age]]&lt;=60,"51-60",IF(PatientData[[#This Row],[Age]]&lt;=70,"61-70",IF(PatientData[[#This Row],[Age]]&lt;=80,"71-80","80+"))))))</f>
        <v>80+</v>
      </c>
    </row>
    <row r="6313" spans="1:13" x14ac:dyDescent="0.25">
      <c r="A6313" t="s">
        <v>6337</v>
      </c>
      <c r="B6313">
        <v>36</v>
      </c>
      <c r="C6313" t="s">
        <v>25</v>
      </c>
      <c r="D6313">
        <v>132</v>
      </c>
      <c r="E6313">
        <v>286.73244478257999</v>
      </c>
      <c r="F6313">
        <v>23.225815579547302</v>
      </c>
      <c r="G6313" t="s">
        <v>14</v>
      </c>
      <c r="H6313" t="s">
        <v>19</v>
      </c>
      <c r="I6313" t="s">
        <v>15</v>
      </c>
      <c r="J6313">
        <v>2</v>
      </c>
      <c r="K6313">
        <v>11389.48</v>
      </c>
      <c r="L6313" t="s">
        <v>16</v>
      </c>
      <c r="M6313" t="str">
        <f>IF(PatientData[[#This Row],[Age]]&lt;=30,"18-30",IF(PatientData[[#This Row],[Age]]&lt;=40,"31-40",IF(PatientData[[#This Row],[Age]]&lt;=50,"41-50",IF(PatientData[[#This Row],[Age]]&lt;=60,"51-60",IF(PatientData[[#This Row],[Age]]&lt;=70,"61-70",IF(PatientData[[#This Row],[Age]]&lt;=80,"71-80","80+"))))))</f>
        <v>31-40</v>
      </c>
    </row>
    <row r="6314" spans="1:13" x14ac:dyDescent="0.25">
      <c r="A6314" t="s">
        <v>6338</v>
      </c>
      <c r="B6314">
        <v>40</v>
      </c>
      <c r="C6314" t="s">
        <v>25</v>
      </c>
      <c r="D6314">
        <v>141</v>
      </c>
      <c r="E6314">
        <v>211.665164265904</v>
      </c>
      <c r="F6314">
        <v>27.0329800105579</v>
      </c>
      <c r="G6314" t="s">
        <v>14</v>
      </c>
      <c r="H6314" t="s">
        <v>22</v>
      </c>
      <c r="I6314" t="s">
        <v>28</v>
      </c>
      <c r="J6314" t="s">
        <v>10051</v>
      </c>
      <c r="K6314">
        <v>3450.29</v>
      </c>
      <c r="L6314" t="s">
        <v>16</v>
      </c>
      <c r="M6314" t="str">
        <f>IF(PatientData[[#This Row],[Age]]&lt;=30,"18-30",IF(PatientData[[#This Row],[Age]]&lt;=40,"31-40",IF(PatientData[[#This Row],[Age]]&lt;=50,"41-50",IF(PatientData[[#This Row],[Age]]&lt;=60,"51-60",IF(PatientData[[#This Row],[Age]]&lt;=70,"61-70",IF(PatientData[[#This Row],[Age]]&lt;=80,"71-80","80+"))))))</f>
        <v>31-40</v>
      </c>
    </row>
    <row r="6315" spans="1:13" x14ac:dyDescent="0.25">
      <c r="A6315" t="s">
        <v>6339</v>
      </c>
      <c r="B6315">
        <v>56</v>
      </c>
      <c r="C6315" t="s">
        <v>13</v>
      </c>
      <c r="D6315">
        <v>98</v>
      </c>
      <c r="E6315">
        <v>187.048444992584</v>
      </c>
      <c r="F6315">
        <v>30.230964803761001</v>
      </c>
      <c r="G6315" t="s">
        <v>14</v>
      </c>
      <c r="H6315" t="s">
        <v>19</v>
      </c>
      <c r="I6315" t="s">
        <v>28</v>
      </c>
      <c r="J6315">
        <v>1</v>
      </c>
      <c r="K6315">
        <v>3818.57</v>
      </c>
      <c r="L6315" t="s">
        <v>20</v>
      </c>
      <c r="M6315" t="str">
        <f>IF(PatientData[[#This Row],[Age]]&lt;=30,"18-30",IF(PatientData[[#This Row],[Age]]&lt;=40,"31-40",IF(PatientData[[#This Row],[Age]]&lt;=50,"41-50",IF(PatientData[[#This Row],[Age]]&lt;=60,"51-60",IF(PatientData[[#This Row],[Age]]&lt;=70,"61-70",IF(PatientData[[#This Row],[Age]]&lt;=80,"71-80","80+"))))))</f>
        <v>51-60</v>
      </c>
    </row>
    <row r="6316" spans="1:13" x14ac:dyDescent="0.25">
      <c r="A6316" t="s">
        <v>6340</v>
      </c>
      <c r="B6316">
        <v>57</v>
      </c>
      <c r="C6316" t="s">
        <v>13</v>
      </c>
      <c r="D6316">
        <v>137</v>
      </c>
      <c r="E6316" t="s">
        <v>10051</v>
      </c>
      <c r="F6316">
        <v>32.819302222072203</v>
      </c>
      <c r="G6316" t="s">
        <v>14</v>
      </c>
      <c r="H6316" t="s">
        <v>19</v>
      </c>
      <c r="I6316" t="s">
        <v>15</v>
      </c>
      <c r="J6316">
        <v>3</v>
      </c>
      <c r="K6316">
        <v>7081.73</v>
      </c>
      <c r="L6316" t="s">
        <v>23</v>
      </c>
      <c r="M6316" t="str">
        <f>IF(PatientData[[#This Row],[Age]]&lt;=30,"18-30",IF(PatientData[[#This Row],[Age]]&lt;=40,"31-40",IF(PatientData[[#This Row],[Age]]&lt;=50,"41-50",IF(PatientData[[#This Row],[Age]]&lt;=60,"51-60",IF(PatientData[[#This Row],[Age]]&lt;=70,"61-70",IF(PatientData[[#This Row],[Age]]&lt;=80,"71-80","80+"))))))</f>
        <v>51-60</v>
      </c>
    </row>
    <row r="6317" spans="1:13" x14ac:dyDescent="0.25">
      <c r="A6317" t="s">
        <v>6341</v>
      </c>
      <c r="B6317">
        <v>70</v>
      </c>
      <c r="C6317" t="s">
        <v>13</v>
      </c>
      <c r="D6317">
        <v>116</v>
      </c>
      <c r="E6317">
        <v>215.264789778791</v>
      </c>
      <c r="F6317">
        <v>27.492695771391102</v>
      </c>
      <c r="G6317" t="s">
        <v>18</v>
      </c>
      <c r="H6317" t="s">
        <v>19</v>
      </c>
      <c r="I6317" t="s">
        <v>15</v>
      </c>
      <c r="J6317">
        <v>4</v>
      </c>
      <c r="K6317">
        <v>10979.49</v>
      </c>
      <c r="L6317" t="s">
        <v>16</v>
      </c>
      <c r="M6317" t="str">
        <f>IF(PatientData[[#This Row],[Age]]&lt;=30,"18-30",IF(PatientData[[#This Row],[Age]]&lt;=40,"31-40",IF(PatientData[[#This Row],[Age]]&lt;=50,"41-50",IF(PatientData[[#This Row],[Age]]&lt;=60,"51-60",IF(PatientData[[#This Row],[Age]]&lt;=70,"61-70",IF(PatientData[[#This Row],[Age]]&lt;=80,"71-80","80+"))))))</f>
        <v>61-70</v>
      </c>
    </row>
    <row r="6318" spans="1:13" x14ac:dyDescent="0.25">
      <c r="A6318" t="s">
        <v>6342</v>
      </c>
      <c r="B6318">
        <v>55</v>
      </c>
      <c r="C6318" t="s">
        <v>25</v>
      </c>
      <c r="D6318">
        <v>124</v>
      </c>
      <c r="E6318">
        <v>197.80269135987299</v>
      </c>
      <c r="F6318">
        <v>27.750090843408199</v>
      </c>
      <c r="G6318" t="s">
        <v>14</v>
      </c>
      <c r="H6318" t="s">
        <v>19</v>
      </c>
      <c r="I6318" t="s">
        <v>28</v>
      </c>
      <c r="J6318">
        <v>4</v>
      </c>
      <c r="K6318">
        <v>6281.91</v>
      </c>
      <c r="L6318" t="s">
        <v>16</v>
      </c>
      <c r="M6318" t="str">
        <f>IF(PatientData[[#This Row],[Age]]&lt;=30,"18-30",IF(PatientData[[#This Row],[Age]]&lt;=40,"31-40",IF(PatientData[[#This Row],[Age]]&lt;=50,"41-50",IF(PatientData[[#This Row],[Age]]&lt;=60,"51-60",IF(PatientData[[#This Row],[Age]]&lt;=70,"61-70",IF(PatientData[[#This Row],[Age]]&lt;=80,"71-80","80+"))))))</f>
        <v>51-60</v>
      </c>
    </row>
    <row r="6319" spans="1:13" x14ac:dyDescent="0.25">
      <c r="A6319" t="s">
        <v>6343</v>
      </c>
      <c r="B6319">
        <v>49</v>
      </c>
      <c r="C6319" t="s">
        <v>13</v>
      </c>
      <c r="D6319">
        <v>130</v>
      </c>
      <c r="E6319">
        <v>261.66660490462601</v>
      </c>
      <c r="F6319">
        <v>24.942459781265899</v>
      </c>
      <c r="G6319" t="s">
        <v>14</v>
      </c>
      <c r="H6319" t="s">
        <v>22</v>
      </c>
      <c r="I6319" t="s">
        <v>15</v>
      </c>
      <c r="J6319">
        <v>1</v>
      </c>
      <c r="K6319">
        <v>10860.85</v>
      </c>
      <c r="L6319" t="s">
        <v>10051</v>
      </c>
      <c r="M6319" t="str">
        <f>IF(PatientData[[#This Row],[Age]]&lt;=30,"18-30",IF(PatientData[[#This Row],[Age]]&lt;=40,"31-40",IF(PatientData[[#This Row],[Age]]&lt;=50,"41-50",IF(PatientData[[#This Row],[Age]]&lt;=60,"51-60",IF(PatientData[[#This Row],[Age]]&lt;=70,"61-70",IF(PatientData[[#This Row],[Age]]&lt;=80,"71-80","80+"))))))</f>
        <v>41-50</v>
      </c>
    </row>
    <row r="6320" spans="1:13" x14ac:dyDescent="0.25">
      <c r="A6320" t="s">
        <v>6344</v>
      </c>
      <c r="B6320">
        <v>71</v>
      </c>
      <c r="C6320" t="s">
        <v>13</v>
      </c>
      <c r="D6320">
        <v>156</v>
      </c>
      <c r="E6320">
        <v>211.37830716324299</v>
      </c>
      <c r="F6320">
        <v>23.474350114985501</v>
      </c>
      <c r="G6320" t="s">
        <v>18</v>
      </c>
      <c r="H6320" t="s">
        <v>22</v>
      </c>
      <c r="I6320" t="s">
        <v>26</v>
      </c>
      <c r="J6320">
        <v>2</v>
      </c>
      <c r="K6320">
        <v>2370.15</v>
      </c>
      <c r="L6320" t="s">
        <v>16</v>
      </c>
      <c r="M6320" t="str">
        <f>IF(PatientData[[#This Row],[Age]]&lt;=30,"18-30",IF(PatientData[[#This Row],[Age]]&lt;=40,"31-40",IF(PatientData[[#This Row],[Age]]&lt;=50,"41-50",IF(PatientData[[#This Row],[Age]]&lt;=60,"51-60",IF(PatientData[[#This Row],[Age]]&lt;=70,"61-70",IF(PatientData[[#This Row],[Age]]&lt;=80,"71-80","80+"))))))</f>
        <v>71-80</v>
      </c>
    </row>
    <row r="6321" spans="1:13" x14ac:dyDescent="0.25">
      <c r="A6321" t="s">
        <v>6345</v>
      </c>
      <c r="B6321">
        <v>49</v>
      </c>
      <c r="C6321" t="s">
        <v>25</v>
      </c>
      <c r="D6321">
        <v>98</v>
      </c>
      <c r="E6321">
        <v>195.34988823093499</v>
      </c>
      <c r="F6321">
        <v>27.022837766750499</v>
      </c>
      <c r="G6321" t="s">
        <v>36</v>
      </c>
      <c r="H6321" t="s">
        <v>19</v>
      </c>
      <c r="I6321" t="s">
        <v>26</v>
      </c>
      <c r="J6321">
        <v>5</v>
      </c>
      <c r="K6321">
        <v>20604.490000000002</v>
      </c>
      <c r="L6321" t="s">
        <v>23</v>
      </c>
      <c r="M6321" t="str">
        <f>IF(PatientData[[#This Row],[Age]]&lt;=30,"18-30",IF(PatientData[[#This Row],[Age]]&lt;=40,"31-40",IF(PatientData[[#This Row],[Age]]&lt;=50,"41-50",IF(PatientData[[#This Row],[Age]]&lt;=60,"51-60",IF(PatientData[[#This Row],[Age]]&lt;=70,"61-70",IF(PatientData[[#This Row],[Age]]&lt;=80,"71-80","80+"))))))</f>
        <v>41-50</v>
      </c>
    </row>
    <row r="6322" spans="1:13" x14ac:dyDescent="0.25">
      <c r="A6322" t="s">
        <v>6346</v>
      </c>
      <c r="B6322">
        <v>50</v>
      </c>
      <c r="C6322" t="s">
        <v>13</v>
      </c>
      <c r="D6322">
        <v>143</v>
      </c>
      <c r="E6322">
        <v>166.71355267048401</v>
      </c>
      <c r="F6322">
        <v>26.422691428432099</v>
      </c>
      <c r="G6322" t="s">
        <v>14</v>
      </c>
      <c r="H6322" t="s">
        <v>19</v>
      </c>
      <c r="I6322" t="s">
        <v>28</v>
      </c>
      <c r="J6322">
        <v>1</v>
      </c>
      <c r="K6322">
        <v>2950.23</v>
      </c>
      <c r="L6322" t="s">
        <v>23</v>
      </c>
      <c r="M6322" t="str">
        <f>IF(PatientData[[#This Row],[Age]]&lt;=30,"18-30",IF(PatientData[[#This Row],[Age]]&lt;=40,"31-40",IF(PatientData[[#This Row],[Age]]&lt;=50,"41-50",IF(PatientData[[#This Row],[Age]]&lt;=60,"51-60",IF(PatientData[[#This Row],[Age]]&lt;=70,"61-70",IF(PatientData[[#This Row],[Age]]&lt;=80,"71-80","80+"))))))</f>
        <v>41-50</v>
      </c>
    </row>
    <row r="6323" spans="1:13" x14ac:dyDescent="0.25">
      <c r="A6323" t="s">
        <v>6347</v>
      </c>
      <c r="B6323">
        <v>50</v>
      </c>
      <c r="C6323" t="s">
        <v>25</v>
      </c>
      <c r="D6323">
        <v>98</v>
      </c>
      <c r="E6323">
        <v>175.746269737392</v>
      </c>
      <c r="F6323">
        <v>29.580736548066199</v>
      </c>
      <c r="G6323" t="s">
        <v>14</v>
      </c>
      <c r="H6323" t="s">
        <v>19</v>
      </c>
      <c r="I6323" t="s">
        <v>28</v>
      </c>
      <c r="J6323">
        <v>2</v>
      </c>
      <c r="K6323">
        <v>3877.64</v>
      </c>
      <c r="L6323" t="s">
        <v>16</v>
      </c>
      <c r="M6323" t="str">
        <f>IF(PatientData[[#This Row],[Age]]&lt;=30,"18-30",IF(PatientData[[#This Row],[Age]]&lt;=40,"31-40",IF(PatientData[[#This Row],[Age]]&lt;=50,"41-50",IF(PatientData[[#This Row],[Age]]&lt;=60,"51-60",IF(PatientData[[#This Row],[Age]]&lt;=70,"61-70",IF(PatientData[[#This Row],[Age]]&lt;=80,"71-80","80+"))))))</f>
        <v>41-50</v>
      </c>
    </row>
    <row r="6324" spans="1:13" x14ac:dyDescent="0.25">
      <c r="A6324" t="s">
        <v>6348</v>
      </c>
      <c r="B6324">
        <v>52</v>
      </c>
      <c r="C6324" t="s">
        <v>13</v>
      </c>
      <c r="D6324">
        <v>147</v>
      </c>
      <c r="E6324">
        <v>230.497020440092</v>
      </c>
      <c r="F6324">
        <v>32.160080467704297</v>
      </c>
      <c r="G6324" t="s">
        <v>14</v>
      </c>
      <c r="H6324" t="s">
        <v>19</v>
      </c>
      <c r="I6324" t="s">
        <v>28</v>
      </c>
      <c r="J6324">
        <v>4</v>
      </c>
      <c r="K6324">
        <v>5327.54</v>
      </c>
      <c r="L6324" t="s">
        <v>16</v>
      </c>
      <c r="M6324" t="str">
        <f>IF(PatientData[[#This Row],[Age]]&lt;=30,"18-30",IF(PatientData[[#This Row],[Age]]&lt;=40,"31-40",IF(PatientData[[#This Row],[Age]]&lt;=50,"41-50",IF(PatientData[[#This Row],[Age]]&lt;=60,"51-60",IF(PatientData[[#This Row],[Age]]&lt;=70,"61-70",IF(PatientData[[#This Row],[Age]]&lt;=80,"71-80","80+"))))))</f>
        <v>51-60</v>
      </c>
    </row>
    <row r="6325" spans="1:13" x14ac:dyDescent="0.25">
      <c r="A6325" t="s">
        <v>6349</v>
      </c>
      <c r="B6325">
        <v>37</v>
      </c>
      <c r="C6325" t="s">
        <v>13</v>
      </c>
      <c r="D6325">
        <v>129</v>
      </c>
      <c r="E6325">
        <v>139.146193952673</v>
      </c>
      <c r="F6325">
        <v>29.4865455326876</v>
      </c>
      <c r="G6325" t="s">
        <v>18</v>
      </c>
      <c r="H6325" t="s">
        <v>19</v>
      </c>
      <c r="I6325" t="s">
        <v>28</v>
      </c>
      <c r="J6325">
        <v>5</v>
      </c>
      <c r="K6325">
        <v>4511.29</v>
      </c>
      <c r="L6325" t="s">
        <v>16</v>
      </c>
      <c r="M6325" t="str">
        <f>IF(PatientData[[#This Row],[Age]]&lt;=30,"18-30",IF(PatientData[[#This Row],[Age]]&lt;=40,"31-40",IF(PatientData[[#This Row],[Age]]&lt;=50,"41-50",IF(PatientData[[#This Row],[Age]]&lt;=60,"51-60",IF(PatientData[[#This Row],[Age]]&lt;=70,"61-70",IF(PatientData[[#This Row],[Age]]&lt;=80,"71-80","80+"))))))</f>
        <v>31-40</v>
      </c>
    </row>
    <row r="6326" spans="1:13" x14ac:dyDescent="0.25">
      <c r="A6326" t="s">
        <v>6350</v>
      </c>
      <c r="B6326">
        <v>52</v>
      </c>
      <c r="C6326" t="s">
        <v>13</v>
      </c>
      <c r="D6326">
        <v>140</v>
      </c>
      <c r="E6326">
        <v>291.63424053783598</v>
      </c>
      <c r="F6326">
        <v>26.868627600362899</v>
      </c>
      <c r="G6326" t="s">
        <v>18</v>
      </c>
      <c r="H6326" t="s">
        <v>19</v>
      </c>
      <c r="I6326" t="s">
        <v>15</v>
      </c>
      <c r="J6326">
        <v>1</v>
      </c>
      <c r="K6326">
        <v>13727.03</v>
      </c>
      <c r="L6326" t="s">
        <v>16</v>
      </c>
      <c r="M6326" t="str">
        <f>IF(PatientData[[#This Row],[Age]]&lt;=30,"18-30",IF(PatientData[[#This Row],[Age]]&lt;=40,"31-40",IF(PatientData[[#This Row],[Age]]&lt;=50,"41-50",IF(PatientData[[#This Row],[Age]]&lt;=60,"51-60",IF(PatientData[[#This Row],[Age]]&lt;=70,"61-70",IF(PatientData[[#This Row],[Age]]&lt;=80,"71-80","80+"))))))</f>
        <v>51-60</v>
      </c>
    </row>
    <row r="6327" spans="1:13" x14ac:dyDescent="0.25">
      <c r="A6327" t="s">
        <v>6351</v>
      </c>
      <c r="B6327">
        <v>85</v>
      </c>
      <c r="C6327" t="s">
        <v>25</v>
      </c>
      <c r="D6327">
        <v>148</v>
      </c>
      <c r="E6327">
        <v>212.22247491057399</v>
      </c>
      <c r="F6327">
        <v>18.594183209483301</v>
      </c>
      <c r="G6327" t="s">
        <v>14</v>
      </c>
      <c r="H6327" t="s">
        <v>19</v>
      </c>
      <c r="I6327" t="s">
        <v>15</v>
      </c>
      <c r="J6327">
        <v>7</v>
      </c>
      <c r="K6327">
        <v>16710.79</v>
      </c>
      <c r="L6327" t="s">
        <v>20</v>
      </c>
      <c r="M6327" t="str">
        <f>IF(PatientData[[#This Row],[Age]]&lt;=30,"18-30",IF(PatientData[[#This Row],[Age]]&lt;=40,"31-40",IF(PatientData[[#This Row],[Age]]&lt;=50,"41-50",IF(PatientData[[#This Row],[Age]]&lt;=60,"51-60",IF(PatientData[[#This Row],[Age]]&lt;=70,"61-70",IF(PatientData[[#This Row],[Age]]&lt;=80,"71-80","80+"))))))</f>
        <v>80+</v>
      </c>
    </row>
    <row r="6328" spans="1:13" x14ac:dyDescent="0.25">
      <c r="A6328" t="s">
        <v>6352</v>
      </c>
      <c r="B6328">
        <v>37</v>
      </c>
      <c r="C6328" t="s">
        <v>13</v>
      </c>
      <c r="D6328">
        <v>115</v>
      </c>
      <c r="E6328">
        <v>232.385464604416</v>
      </c>
      <c r="F6328">
        <v>34.955439418863698</v>
      </c>
      <c r="G6328" t="s">
        <v>14</v>
      </c>
      <c r="H6328" t="s">
        <v>22</v>
      </c>
      <c r="I6328" t="s">
        <v>15</v>
      </c>
      <c r="J6328">
        <v>2</v>
      </c>
      <c r="K6328">
        <v>6437.07</v>
      </c>
      <c r="L6328" t="s">
        <v>16</v>
      </c>
      <c r="M6328" t="str">
        <f>IF(PatientData[[#This Row],[Age]]&lt;=30,"18-30",IF(PatientData[[#This Row],[Age]]&lt;=40,"31-40",IF(PatientData[[#This Row],[Age]]&lt;=50,"41-50",IF(PatientData[[#This Row],[Age]]&lt;=60,"51-60",IF(PatientData[[#This Row],[Age]]&lt;=70,"61-70",IF(PatientData[[#This Row],[Age]]&lt;=80,"71-80","80+"))))))</f>
        <v>31-40</v>
      </c>
    </row>
    <row r="6329" spans="1:13" x14ac:dyDescent="0.25">
      <c r="A6329" t="s">
        <v>6353</v>
      </c>
      <c r="B6329">
        <v>48</v>
      </c>
      <c r="C6329" t="s">
        <v>25</v>
      </c>
      <c r="D6329">
        <v>94</v>
      </c>
      <c r="E6329">
        <v>238.92771384352901</v>
      </c>
      <c r="F6329">
        <v>27.224126494016101</v>
      </c>
      <c r="G6329" t="s">
        <v>14</v>
      </c>
      <c r="H6329" t="s">
        <v>19</v>
      </c>
      <c r="I6329" t="s">
        <v>28</v>
      </c>
      <c r="J6329">
        <v>3</v>
      </c>
      <c r="K6329">
        <v>7619.97</v>
      </c>
      <c r="L6329" t="s">
        <v>23</v>
      </c>
      <c r="M6329" t="str">
        <f>IF(PatientData[[#This Row],[Age]]&lt;=30,"18-30",IF(PatientData[[#This Row],[Age]]&lt;=40,"31-40",IF(PatientData[[#This Row],[Age]]&lt;=50,"41-50",IF(PatientData[[#This Row],[Age]]&lt;=60,"51-60",IF(PatientData[[#This Row],[Age]]&lt;=70,"61-70",IF(PatientData[[#This Row],[Age]]&lt;=80,"71-80","80+"))))))</f>
        <v>41-50</v>
      </c>
    </row>
    <row r="6330" spans="1:13" x14ac:dyDescent="0.25">
      <c r="A6330" t="s">
        <v>6354</v>
      </c>
      <c r="B6330">
        <v>54</v>
      </c>
      <c r="C6330" t="s">
        <v>25</v>
      </c>
      <c r="D6330">
        <v>112</v>
      </c>
      <c r="E6330">
        <v>239.685002039186</v>
      </c>
      <c r="F6330">
        <v>27.788576770568799</v>
      </c>
      <c r="G6330" t="s">
        <v>18</v>
      </c>
      <c r="H6330" t="s">
        <v>19</v>
      </c>
      <c r="I6330" t="s">
        <v>26</v>
      </c>
      <c r="J6330">
        <v>3</v>
      </c>
      <c r="K6330">
        <v>17508.03</v>
      </c>
      <c r="L6330" t="s">
        <v>16</v>
      </c>
      <c r="M6330" t="str">
        <f>IF(PatientData[[#This Row],[Age]]&lt;=30,"18-30",IF(PatientData[[#This Row],[Age]]&lt;=40,"31-40",IF(PatientData[[#This Row],[Age]]&lt;=50,"41-50",IF(PatientData[[#This Row],[Age]]&lt;=60,"51-60",IF(PatientData[[#This Row],[Age]]&lt;=70,"61-70",IF(PatientData[[#This Row],[Age]]&lt;=80,"71-80","80+"))))))</f>
        <v>51-60</v>
      </c>
    </row>
    <row r="6331" spans="1:13" x14ac:dyDescent="0.25">
      <c r="A6331" t="s">
        <v>6355</v>
      </c>
      <c r="B6331">
        <v>56</v>
      </c>
      <c r="C6331" t="s">
        <v>25</v>
      </c>
      <c r="D6331">
        <v>144</v>
      </c>
      <c r="E6331">
        <v>232.84971101116099</v>
      </c>
      <c r="F6331">
        <v>28.195532731447599</v>
      </c>
      <c r="G6331" t="s">
        <v>18</v>
      </c>
      <c r="H6331" t="s">
        <v>19</v>
      </c>
      <c r="I6331" t="s">
        <v>15</v>
      </c>
      <c r="J6331">
        <v>0</v>
      </c>
      <c r="K6331">
        <v>9220.75</v>
      </c>
      <c r="L6331" t="s">
        <v>16</v>
      </c>
      <c r="M6331" t="str">
        <f>IF(PatientData[[#This Row],[Age]]&lt;=30,"18-30",IF(PatientData[[#This Row],[Age]]&lt;=40,"31-40",IF(PatientData[[#This Row],[Age]]&lt;=50,"41-50",IF(PatientData[[#This Row],[Age]]&lt;=60,"51-60",IF(PatientData[[#This Row],[Age]]&lt;=70,"61-70",IF(PatientData[[#This Row],[Age]]&lt;=80,"71-80","80+"))))))</f>
        <v>51-60</v>
      </c>
    </row>
    <row r="6332" spans="1:13" x14ac:dyDescent="0.25">
      <c r="A6332" t="s">
        <v>6356</v>
      </c>
      <c r="B6332">
        <v>69</v>
      </c>
      <c r="C6332" t="s">
        <v>13</v>
      </c>
      <c r="D6332">
        <v>156</v>
      </c>
      <c r="E6332">
        <v>227.89141164794299</v>
      </c>
      <c r="F6332">
        <v>23.366081769462301</v>
      </c>
      <c r="G6332" t="s">
        <v>14</v>
      </c>
      <c r="H6332" t="s">
        <v>19</v>
      </c>
      <c r="I6332" t="s">
        <v>28</v>
      </c>
      <c r="J6332">
        <v>2</v>
      </c>
      <c r="K6332">
        <v>7133.39</v>
      </c>
      <c r="L6332" t="s">
        <v>20</v>
      </c>
      <c r="M6332" t="str">
        <f>IF(PatientData[[#This Row],[Age]]&lt;=30,"18-30",IF(PatientData[[#This Row],[Age]]&lt;=40,"31-40",IF(PatientData[[#This Row],[Age]]&lt;=50,"41-50",IF(PatientData[[#This Row],[Age]]&lt;=60,"51-60",IF(PatientData[[#This Row],[Age]]&lt;=70,"61-70",IF(PatientData[[#This Row],[Age]]&lt;=80,"71-80","80+"))))))</f>
        <v>61-70</v>
      </c>
    </row>
    <row r="6333" spans="1:13" x14ac:dyDescent="0.25">
      <c r="A6333" t="s">
        <v>6357</v>
      </c>
      <c r="B6333">
        <v>34</v>
      </c>
      <c r="C6333" t="s">
        <v>25</v>
      </c>
      <c r="D6333">
        <v>125</v>
      </c>
      <c r="E6333">
        <v>138.61443047952</v>
      </c>
      <c r="F6333">
        <v>31.4328608507399</v>
      </c>
      <c r="G6333" t="s">
        <v>36</v>
      </c>
      <c r="H6333" t="s">
        <v>22</v>
      </c>
      <c r="I6333" t="s">
        <v>15</v>
      </c>
      <c r="J6333">
        <v>7</v>
      </c>
      <c r="K6333">
        <v>17640.490000000002</v>
      </c>
      <c r="L6333" t="s">
        <v>23</v>
      </c>
      <c r="M6333" t="str">
        <f>IF(PatientData[[#This Row],[Age]]&lt;=30,"18-30",IF(PatientData[[#This Row],[Age]]&lt;=40,"31-40",IF(PatientData[[#This Row],[Age]]&lt;=50,"41-50",IF(PatientData[[#This Row],[Age]]&lt;=60,"51-60",IF(PatientData[[#This Row],[Age]]&lt;=70,"61-70",IF(PatientData[[#This Row],[Age]]&lt;=80,"71-80","80+"))))))</f>
        <v>31-40</v>
      </c>
    </row>
    <row r="6334" spans="1:13" x14ac:dyDescent="0.25">
      <c r="A6334" t="s">
        <v>6358</v>
      </c>
      <c r="B6334">
        <v>49</v>
      </c>
      <c r="C6334" t="s">
        <v>13</v>
      </c>
      <c r="D6334">
        <v>91</v>
      </c>
      <c r="E6334">
        <v>256.84943163368803</v>
      </c>
      <c r="F6334">
        <v>30.603624392258101</v>
      </c>
      <c r="G6334" t="s">
        <v>18</v>
      </c>
      <c r="H6334" t="s">
        <v>19</v>
      </c>
      <c r="I6334" t="s">
        <v>15</v>
      </c>
      <c r="J6334">
        <v>2</v>
      </c>
      <c r="K6334">
        <v>7364</v>
      </c>
      <c r="L6334" t="s">
        <v>23</v>
      </c>
      <c r="M6334" t="str">
        <f>IF(PatientData[[#This Row],[Age]]&lt;=30,"18-30",IF(PatientData[[#This Row],[Age]]&lt;=40,"31-40",IF(PatientData[[#This Row],[Age]]&lt;=50,"41-50",IF(PatientData[[#This Row],[Age]]&lt;=60,"51-60",IF(PatientData[[#This Row],[Age]]&lt;=70,"61-70",IF(PatientData[[#This Row],[Age]]&lt;=80,"71-80","80+"))))))</f>
        <v>41-50</v>
      </c>
    </row>
    <row r="6335" spans="1:13" x14ac:dyDescent="0.25">
      <c r="A6335" t="s">
        <v>6359</v>
      </c>
      <c r="B6335">
        <v>57</v>
      </c>
      <c r="C6335" t="s">
        <v>13</v>
      </c>
      <c r="D6335">
        <v>120</v>
      </c>
      <c r="E6335">
        <v>165.960358584445</v>
      </c>
      <c r="F6335">
        <v>20.372268712824699</v>
      </c>
      <c r="G6335" t="s">
        <v>18</v>
      </c>
      <c r="H6335" t="s">
        <v>19</v>
      </c>
      <c r="I6335" t="s">
        <v>15</v>
      </c>
      <c r="J6335">
        <v>2</v>
      </c>
      <c r="K6335">
        <v>13901.78</v>
      </c>
      <c r="L6335" t="s">
        <v>43</v>
      </c>
      <c r="M6335" t="str">
        <f>IF(PatientData[[#This Row],[Age]]&lt;=30,"18-30",IF(PatientData[[#This Row],[Age]]&lt;=40,"31-40",IF(PatientData[[#This Row],[Age]]&lt;=50,"41-50",IF(PatientData[[#This Row],[Age]]&lt;=60,"51-60",IF(PatientData[[#This Row],[Age]]&lt;=70,"61-70",IF(PatientData[[#This Row],[Age]]&lt;=80,"71-80","80+"))))))</f>
        <v>51-60</v>
      </c>
    </row>
    <row r="6336" spans="1:13" x14ac:dyDescent="0.25">
      <c r="A6336" t="s">
        <v>6360</v>
      </c>
      <c r="B6336">
        <v>63</v>
      </c>
      <c r="C6336" t="s">
        <v>25</v>
      </c>
      <c r="D6336">
        <v>131</v>
      </c>
      <c r="E6336">
        <v>252.46873597126299</v>
      </c>
      <c r="F6336">
        <v>25.673892135029998</v>
      </c>
      <c r="G6336" t="s">
        <v>18</v>
      </c>
      <c r="H6336" t="s">
        <v>19</v>
      </c>
      <c r="I6336" t="s">
        <v>26</v>
      </c>
      <c r="J6336">
        <v>2</v>
      </c>
      <c r="K6336">
        <v>17118.55</v>
      </c>
      <c r="L6336" t="s">
        <v>23</v>
      </c>
      <c r="M6336" t="str">
        <f>IF(PatientData[[#This Row],[Age]]&lt;=30,"18-30",IF(PatientData[[#This Row],[Age]]&lt;=40,"31-40",IF(PatientData[[#This Row],[Age]]&lt;=50,"41-50",IF(PatientData[[#This Row],[Age]]&lt;=60,"51-60",IF(PatientData[[#This Row],[Age]]&lt;=70,"61-70",IF(PatientData[[#This Row],[Age]]&lt;=80,"71-80","80+"))))))</f>
        <v>61-70</v>
      </c>
    </row>
    <row r="6337" spans="1:13" x14ac:dyDescent="0.25">
      <c r="A6337" t="s">
        <v>6361</v>
      </c>
      <c r="B6337">
        <v>59</v>
      </c>
      <c r="C6337" t="s">
        <v>13</v>
      </c>
      <c r="D6337">
        <v>164</v>
      </c>
      <c r="E6337">
        <v>241.81978068209099</v>
      </c>
      <c r="F6337">
        <v>25.328583458432298</v>
      </c>
      <c r="G6337" t="s">
        <v>36</v>
      </c>
      <c r="H6337" t="s">
        <v>22</v>
      </c>
      <c r="I6337" t="s">
        <v>26</v>
      </c>
      <c r="J6337">
        <v>6</v>
      </c>
      <c r="K6337">
        <v>18171.759999999998</v>
      </c>
      <c r="L6337" t="s">
        <v>16</v>
      </c>
      <c r="M6337" t="str">
        <f>IF(PatientData[[#This Row],[Age]]&lt;=30,"18-30",IF(PatientData[[#This Row],[Age]]&lt;=40,"31-40",IF(PatientData[[#This Row],[Age]]&lt;=50,"41-50",IF(PatientData[[#This Row],[Age]]&lt;=60,"51-60",IF(PatientData[[#This Row],[Age]]&lt;=70,"61-70",IF(PatientData[[#This Row],[Age]]&lt;=80,"71-80","80+"))))))</f>
        <v>51-60</v>
      </c>
    </row>
    <row r="6338" spans="1:13" x14ac:dyDescent="0.25">
      <c r="A6338" t="s">
        <v>6362</v>
      </c>
      <c r="B6338">
        <v>48</v>
      </c>
      <c r="C6338" t="s">
        <v>13</v>
      </c>
      <c r="D6338">
        <v>115</v>
      </c>
      <c r="E6338">
        <v>184.462948037008</v>
      </c>
      <c r="F6338">
        <v>18.585801976762301</v>
      </c>
      <c r="G6338" t="s">
        <v>18</v>
      </c>
      <c r="H6338" t="s">
        <v>19</v>
      </c>
      <c r="I6338" t="s">
        <v>15</v>
      </c>
      <c r="J6338">
        <v>4</v>
      </c>
      <c r="K6338">
        <v>10991.17</v>
      </c>
      <c r="L6338" t="s">
        <v>16</v>
      </c>
      <c r="M6338" t="str">
        <f>IF(PatientData[[#This Row],[Age]]&lt;=30,"18-30",IF(PatientData[[#This Row],[Age]]&lt;=40,"31-40",IF(PatientData[[#This Row],[Age]]&lt;=50,"41-50",IF(PatientData[[#This Row],[Age]]&lt;=60,"51-60",IF(PatientData[[#This Row],[Age]]&lt;=70,"61-70",IF(PatientData[[#This Row],[Age]]&lt;=80,"71-80","80+"))))))</f>
        <v>41-50</v>
      </c>
    </row>
    <row r="6339" spans="1:13" x14ac:dyDescent="0.25">
      <c r="A6339" t="s">
        <v>6363</v>
      </c>
      <c r="B6339">
        <v>46</v>
      </c>
      <c r="C6339" t="s">
        <v>25</v>
      </c>
      <c r="D6339">
        <v>102</v>
      </c>
      <c r="E6339">
        <v>219.003787284429</v>
      </c>
      <c r="F6339">
        <v>26.201879079790999</v>
      </c>
      <c r="G6339" t="s">
        <v>14</v>
      </c>
      <c r="H6339" t="s">
        <v>19</v>
      </c>
      <c r="I6339" t="s">
        <v>28</v>
      </c>
      <c r="J6339">
        <v>1</v>
      </c>
      <c r="K6339">
        <v>4823.78</v>
      </c>
      <c r="L6339" t="s">
        <v>23</v>
      </c>
      <c r="M6339" t="str">
        <f>IF(PatientData[[#This Row],[Age]]&lt;=30,"18-30",IF(PatientData[[#This Row],[Age]]&lt;=40,"31-40",IF(PatientData[[#This Row],[Age]]&lt;=50,"41-50",IF(PatientData[[#This Row],[Age]]&lt;=60,"51-60",IF(PatientData[[#This Row],[Age]]&lt;=70,"61-70",IF(PatientData[[#This Row],[Age]]&lt;=80,"71-80","80+"))))))</f>
        <v>41-50</v>
      </c>
    </row>
    <row r="6340" spans="1:13" x14ac:dyDescent="0.25">
      <c r="A6340" t="s">
        <v>6364</v>
      </c>
      <c r="B6340">
        <v>60</v>
      </c>
      <c r="C6340" t="s">
        <v>13</v>
      </c>
      <c r="D6340">
        <v>120</v>
      </c>
      <c r="E6340">
        <v>231.61608549744599</v>
      </c>
      <c r="F6340">
        <v>23.454136697206199</v>
      </c>
      <c r="G6340" t="s">
        <v>18</v>
      </c>
      <c r="H6340" t="s">
        <v>19</v>
      </c>
      <c r="I6340" t="s">
        <v>28</v>
      </c>
      <c r="J6340">
        <v>4</v>
      </c>
      <c r="K6340" t="s">
        <v>10051</v>
      </c>
      <c r="L6340" t="s">
        <v>16</v>
      </c>
      <c r="M6340" t="str">
        <f>IF(PatientData[[#This Row],[Age]]&lt;=30,"18-30",IF(PatientData[[#This Row],[Age]]&lt;=40,"31-40",IF(PatientData[[#This Row],[Age]]&lt;=50,"41-50",IF(PatientData[[#This Row],[Age]]&lt;=60,"51-60",IF(PatientData[[#This Row],[Age]]&lt;=70,"61-70",IF(PatientData[[#This Row],[Age]]&lt;=80,"71-80","80+"))))))</f>
        <v>51-60</v>
      </c>
    </row>
    <row r="6341" spans="1:13" x14ac:dyDescent="0.25">
      <c r="A6341" t="s">
        <v>6365</v>
      </c>
      <c r="B6341">
        <v>72</v>
      </c>
      <c r="C6341" t="s">
        <v>13</v>
      </c>
      <c r="D6341">
        <v>115</v>
      </c>
      <c r="E6341">
        <v>215.21633130488499</v>
      </c>
      <c r="F6341">
        <v>22.9622344422358</v>
      </c>
      <c r="G6341" t="s">
        <v>14</v>
      </c>
      <c r="H6341" t="s">
        <v>19</v>
      </c>
      <c r="I6341" t="s">
        <v>15</v>
      </c>
      <c r="J6341">
        <v>1</v>
      </c>
      <c r="K6341">
        <v>6682.95</v>
      </c>
      <c r="L6341" t="s">
        <v>16</v>
      </c>
      <c r="M6341" t="str">
        <f>IF(PatientData[[#This Row],[Age]]&lt;=30,"18-30",IF(PatientData[[#This Row],[Age]]&lt;=40,"31-40",IF(PatientData[[#This Row],[Age]]&lt;=50,"41-50",IF(PatientData[[#This Row],[Age]]&lt;=60,"51-60",IF(PatientData[[#This Row],[Age]]&lt;=70,"61-70",IF(PatientData[[#This Row],[Age]]&lt;=80,"71-80","80+"))))))</f>
        <v>71-80</v>
      </c>
    </row>
    <row r="6342" spans="1:13" x14ac:dyDescent="0.25">
      <c r="A6342" t="s">
        <v>6366</v>
      </c>
      <c r="B6342">
        <v>84</v>
      </c>
      <c r="C6342" t="s">
        <v>13</v>
      </c>
      <c r="D6342">
        <v>134</v>
      </c>
      <c r="E6342">
        <v>158.68231371608601</v>
      </c>
      <c r="F6342">
        <v>24.223400572289599</v>
      </c>
      <c r="G6342" t="s">
        <v>10051</v>
      </c>
      <c r="H6342" t="s">
        <v>19</v>
      </c>
      <c r="I6342" t="s">
        <v>15</v>
      </c>
      <c r="J6342">
        <v>5</v>
      </c>
      <c r="K6342">
        <v>12533.86</v>
      </c>
      <c r="L6342" t="s">
        <v>16</v>
      </c>
      <c r="M6342" t="str">
        <f>IF(PatientData[[#This Row],[Age]]&lt;=30,"18-30",IF(PatientData[[#This Row],[Age]]&lt;=40,"31-40",IF(PatientData[[#This Row],[Age]]&lt;=50,"41-50",IF(PatientData[[#This Row],[Age]]&lt;=60,"51-60",IF(PatientData[[#This Row],[Age]]&lt;=70,"61-70",IF(PatientData[[#This Row],[Age]]&lt;=80,"71-80","80+"))))))</f>
        <v>80+</v>
      </c>
    </row>
    <row r="6343" spans="1:13" x14ac:dyDescent="0.25">
      <c r="A6343" t="s">
        <v>6367</v>
      </c>
      <c r="B6343">
        <v>54</v>
      </c>
      <c r="C6343" t="s">
        <v>25</v>
      </c>
      <c r="D6343">
        <v>135</v>
      </c>
      <c r="E6343">
        <v>176.52015651393</v>
      </c>
      <c r="F6343">
        <v>36.995944406588201</v>
      </c>
      <c r="G6343" t="s">
        <v>14</v>
      </c>
      <c r="H6343" t="s">
        <v>19</v>
      </c>
      <c r="I6343" t="s">
        <v>28</v>
      </c>
      <c r="J6343">
        <v>1</v>
      </c>
      <c r="K6343">
        <v>2989.8</v>
      </c>
      <c r="L6343" t="s">
        <v>43</v>
      </c>
      <c r="M6343" t="str">
        <f>IF(PatientData[[#This Row],[Age]]&lt;=30,"18-30",IF(PatientData[[#This Row],[Age]]&lt;=40,"31-40",IF(PatientData[[#This Row],[Age]]&lt;=50,"41-50",IF(PatientData[[#This Row],[Age]]&lt;=60,"51-60",IF(PatientData[[#This Row],[Age]]&lt;=70,"61-70",IF(PatientData[[#This Row],[Age]]&lt;=80,"71-80","80+"))))))</f>
        <v>51-60</v>
      </c>
    </row>
    <row r="6344" spans="1:13" x14ac:dyDescent="0.25">
      <c r="A6344" t="s">
        <v>6368</v>
      </c>
      <c r="B6344">
        <v>40</v>
      </c>
      <c r="C6344" t="s">
        <v>13</v>
      </c>
      <c r="D6344">
        <v>146</v>
      </c>
      <c r="E6344" t="s">
        <v>10051</v>
      </c>
      <c r="F6344">
        <v>28.661927140240401</v>
      </c>
      <c r="G6344" t="s">
        <v>14</v>
      </c>
      <c r="H6344" t="s">
        <v>22</v>
      </c>
      <c r="I6344" t="s">
        <v>26</v>
      </c>
      <c r="J6344">
        <v>3</v>
      </c>
      <c r="K6344">
        <v>16661.22</v>
      </c>
      <c r="L6344" t="s">
        <v>16</v>
      </c>
      <c r="M6344" t="str">
        <f>IF(PatientData[[#This Row],[Age]]&lt;=30,"18-30",IF(PatientData[[#This Row],[Age]]&lt;=40,"31-40",IF(PatientData[[#This Row],[Age]]&lt;=50,"41-50",IF(PatientData[[#This Row],[Age]]&lt;=60,"51-60",IF(PatientData[[#This Row],[Age]]&lt;=70,"61-70",IF(PatientData[[#This Row],[Age]]&lt;=80,"71-80","80+"))))))</f>
        <v>31-40</v>
      </c>
    </row>
    <row r="6345" spans="1:13" x14ac:dyDescent="0.25">
      <c r="A6345" t="s">
        <v>6369</v>
      </c>
      <c r="B6345">
        <v>69</v>
      </c>
      <c r="C6345" t="s">
        <v>25</v>
      </c>
      <c r="D6345">
        <v>147</v>
      </c>
      <c r="E6345">
        <v>176.69321808141299</v>
      </c>
      <c r="F6345">
        <v>31.2880823273813</v>
      </c>
      <c r="G6345" t="s">
        <v>18</v>
      </c>
      <c r="H6345" t="s">
        <v>19</v>
      </c>
      <c r="I6345" t="s">
        <v>15</v>
      </c>
      <c r="J6345">
        <v>6</v>
      </c>
      <c r="K6345">
        <v>8753.61</v>
      </c>
      <c r="L6345" t="s">
        <v>16</v>
      </c>
      <c r="M6345" t="str">
        <f>IF(PatientData[[#This Row],[Age]]&lt;=30,"18-30",IF(PatientData[[#This Row],[Age]]&lt;=40,"31-40",IF(PatientData[[#This Row],[Age]]&lt;=50,"41-50",IF(PatientData[[#This Row],[Age]]&lt;=60,"51-60",IF(PatientData[[#This Row],[Age]]&lt;=70,"61-70",IF(PatientData[[#This Row],[Age]]&lt;=80,"71-80","80+"))))))</f>
        <v>61-70</v>
      </c>
    </row>
    <row r="6346" spans="1:13" x14ac:dyDescent="0.25">
      <c r="A6346" t="s">
        <v>6370</v>
      </c>
      <c r="B6346">
        <v>40</v>
      </c>
      <c r="C6346" t="s">
        <v>13</v>
      </c>
      <c r="D6346">
        <v>133</v>
      </c>
      <c r="E6346">
        <v>170.981818111243</v>
      </c>
      <c r="F6346">
        <v>35.888970815153002</v>
      </c>
      <c r="G6346" t="s">
        <v>14</v>
      </c>
      <c r="H6346" t="s">
        <v>22</v>
      </c>
      <c r="I6346" t="s">
        <v>15</v>
      </c>
      <c r="J6346">
        <v>3</v>
      </c>
      <c r="K6346">
        <v>7219.13</v>
      </c>
      <c r="L6346" t="s">
        <v>16</v>
      </c>
      <c r="M6346" t="str">
        <f>IF(PatientData[[#This Row],[Age]]&lt;=30,"18-30",IF(PatientData[[#This Row],[Age]]&lt;=40,"31-40",IF(PatientData[[#This Row],[Age]]&lt;=50,"41-50",IF(PatientData[[#This Row],[Age]]&lt;=60,"51-60",IF(PatientData[[#This Row],[Age]]&lt;=70,"61-70",IF(PatientData[[#This Row],[Age]]&lt;=80,"71-80","80+"))))))</f>
        <v>31-40</v>
      </c>
    </row>
    <row r="6347" spans="1:13" x14ac:dyDescent="0.25">
      <c r="A6347" t="s">
        <v>6371</v>
      </c>
      <c r="B6347">
        <v>57</v>
      </c>
      <c r="C6347" t="s">
        <v>13</v>
      </c>
      <c r="D6347">
        <v>141</v>
      </c>
      <c r="E6347">
        <v>228.016626537354</v>
      </c>
      <c r="F6347">
        <v>30.026990709128</v>
      </c>
      <c r="G6347" t="s">
        <v>36</v>
      </c>
      <c r="H6347" t="s">
        <v>22</v>
      </c>
      <c r="I6347" t="s">
        <v>26</v>
      </c>
      <c r="J6347" t="s">
        <v>10051</v>
      </c>
      <c r="K6347">
        <v>4021.74</v>
      </c>
      <c r="L6347" t="s">
        <v>23</v>
      </c>
      <c r="M6347" t="str">
        <f>IF(PatientData[[#This Row],[Age]]&lt;=30,"18-30",IF(PatientData[[#This Row],[Age]]&lt;=40,"31-40",IF(PatientData[[#This Row],[Age]]&lt;=50,"41-50",IF(PatientData[[#This Row],[Age]]&lt;=60,"51-60",IF(PatientData[[#This Row],[Age]]&lt;=70,"61-70",IF(PatientData[[#This Row],[Age]]&lt;=80,"71-80","80+"))))))</f>
        <v>51-60</v>
      </c>
    </row>
    <row r="6348" spans="1:13" x14ac:dyDescent="0.25">
      <c r="A6348" t="s">
        <v>6372</v>
      </c>
      <c r="B6348">
        <v>38</v>
      </c>
      <c r="C6348" t="s">
        <v>13</v>
      </c>
      <c r="D6348">
        <v>107</v>
      </c>
      <c r="E6348">
        <v>255.29092172136299</v>
      </c>
      <c r="F6348">
        <v>22.036100163187999</v>
      </c>
      <c r="G6348" t="s">
        <v>36</v>
      </c>
      <c r="H6348" t="s">
        <v>19</v>
      </c>
      <c r="I6348" t="s">
        <v>15</v>
      </c>
      <c r="J6348">
        <v>5</v>
      </c>
      <c r="K6348">
        <v>6033.17</v>
      </c>
      <c r="L6348" t="s">
        <v>16</v>
      </c>
      <c r="M6348" t="str">
        <f>IF(PatientData[[#This Row],[Age]]&lt;=30,"18-30",IF(PatientData[[#This Row],[Age]]&lt;=40,"31-40",IF(PatientData[[#This Row],[Age]]&lt;=50,"41-50",IF(PatientData[[#This Row],[Age]]&lt;=60,"51-60",IF(PatientData[[#This Row],[Age]]&lt;=70,"61-70",IF(PatientData[[#This Row],[Age]]&lt;=80,"71-80","80+"))))))</f>
        <v>31-40</v>
      </c>
    </row>
    <row r="6349" spans="1:13" x14ac:dyDescent="0.25">
      <c r="A6349" t="s">
        <v>6373</v>
      </c>
      <c r="B6349">
        <v>58</v>
      </c>
      <c r="C6349" t="s">
        <v>13</v>
      </c>
      <c r="D6349">
        <v>140</v>
      </c>
      <c r="E6349">
        <v>180.209084596954</v>
      </c>
      <c r="F6349">
        <v>25.077120987891</v>
      </c>
      <c r="G6349" t="s">
        <v>36</v>
      </c>
      <c r="H6349" t="s">
        <v>19</v>
      </c>
      <c r="I6349" t="s">
        <v>15</v>
      </c>
      <c r="J6349">
        <v>3</v>
      </c>
      <c r="K6349">
        <v>14091.75</v>
      </c>
      <c r="L6349" t="s">
        <v>23</v>
      </c>
      <c r="M6349" t="str">
        <f>IF(PatientData[[#This Row],[Age]]&lt;=30,"18-30",IF(PatientData[[#This Row],[Age]]&lt;=40,"31-40",IF(PatientData[[#This Row],[Age]]&lt;=50,"41-50",IF(PatientData[[#This Row],[Age]]&lt;=60,"51-60",IF(PatientData[[#This Row],[Age]]&lt;=70,"61-70",IF(PatientData[[#This Row],[Age]]&lt;=80,"71-80","80+"))))))</f>
        <v>51-60</v>
      </c>
    </row>
    <row r="6350" spans="1:13" x14ac:dyDescent="0.25">
      <c r="A6350" t="s">
        <v>6374</v>
      </c>
      <c r="B6350">
        <v>62</v>
      </c>
      <c r="C6350" t="s">
        <v>25</v>
      </c>
      <c r="D6350">
        <v>120</v>
      </c>
      <c r="E6350">
        <v>238.44620802533601</v>
      </c>
      <c r="F6350">
        <v>26.8538800237205</v>
      </c>
      <c r="G6350" t="s">
        <v>14</v>
      </c>
      <c r="H6350" t="s">
        <v>19</v>
      </c>
      <c r="I6350" t="s">
        <v>15</v>
      </c>
      <c r="J6350">
        <v>5</v>
      </c>
      <c r="K6350">
        <v>9458.49</v>
      </c>
      <c r="L6350" t="s">
        <v>16</v>
      </c>
      <c r="M6350" t="str">
        <f>IF(PatientData[[#This Row],[Age]]&lt;=30,"18-30",IF(PatientData[[#This Row],[Age]]&lt;=40,"31-40",IF(PatientData[[#This Row],[Age]]&lt;=50,"41-50",IF(PatientData[[#This Row],[Age]]&lt;=60,"51-60",IF(PatientData[[#This Row],[Age]]&lt;=70,"61-70",IF(PatientData[[#This Row],[Age]]&lt;=80,"71-80","80+"))))))</f>
        <v>61-70</v>
      </c>
    </row>
    <row r="6351" spans="1:13" x14ac:dyDescent="0.25">
      <c r="A6351" t="s">
        <v>6375</v>
      </c>
      <c r="B6351">
        <v>56</v>
      </c>
      <c r="C6351" t="s">
        <v>25</v>
      </c>
      <c r="D6351">
        <v>151</v>
      </c>
      <c r="E6351">
        <v>150.80698080279501</v>
      </c>
      <c r="F6351">
        <v>33.192470261739501</v>
      </c>
      <c r="G6351" t="s">
        <v>18</v>
      </c>
      <c r="H6351" t="s">
        <v>19</v>
      </c>
      <c r="I6351" t="s">
        <v>15</v>
      </c>
      <c r="J6351">
        <v>4</v>
      </c>
      <c r="K6351">
        <v>13463.11</v>
      </c>
      <c r="L6351" t="s">
        <v>16</v>
      </c>
      <c r="M6351" t="str">
        <f>IF(PatientData[[#This Row],[Age]]&lt;=30,"18-30",IF(PatientData[[#This Row],[Age]]&lt;=40,"31-40",IF(PatientData[[#This Row],[Age]]&lt;=50,"41-50",IF(PatientData[[#This Row],[Age]]&lt;=60,"51-60",IF(PatientData[[#This Row],[Age]]&lt;=70,"61-70",IF(PatientData[[#This Row],[Age]]&lt;=80,"71-80","80+"))))))</f>
        <v>51-60</v>
      </c>
    </row>
    <row r="6352" spans="1:13" x14ac:dyDescent="0.25">
      <c r="A6352" t="s">
        <v>6376</v>
      </c>
      <c r="B6352">
        <v>49</v>
      </c>
      <c r="C6352" t="s">
        <v>25</v>
      </c>
      <c r="D6352">
        <v>138</v>
      </c>
      <c r="E6352">
        <v>237.64535423944201</v>
      </c>
      <c r="F6352">
        <v>26.441038716388999</v>
      </c>
      <c r="G6352" t="s">
        <v>14</v>
      </c>
      <c r="H6352" t="s">
        <v>22</v>
      </c>
      <c r="I6352" t="s">
        <v>15</v>
      </c>
      <c r="J6352">
        <v>4</v>
      </c>
      <c r="K6352">
        <v>11421.38</v>
      </c>
      <c r="L6352" t="s">
        <v>23</v>
      </c>
      <c r="M6352" t="str">
        <f>IF(PatientData[[#This Row],[Age]]&lt;=30,"18-30",IF(PatientData[[#This Row],[Age]]&lt;=40,"31-40",IF(PatientData[[#This Row],[Age]]&lt;=50,"41-50",IF(PatientData[[#This Row],[Age]]&lt;=60,"51-60",IF(PatientData[[#This Row],[Age]]&lt;=70,"61-70",IF(PatientData[[#This Row],[Age]]&lt;=80,"71-80","80+"))))))</f>
        <v>41-50</v>
      </c>
    </row>
    <row r="6353" spans="1:13" x14ac:dyDescent="0.25">
      <c r="A6353" t="s">
        <v>6377</v>
      </c>
      <c r="B6353">
        <v>62</v>
      </c>
      <c r="C6353" t="s">
        <v>25</v>
      </c>
      <c r="D6353">
        <v>111</v>
      </c>
      <c r="E6353">
        <v>215.984049202086</v>
      </c>
      <c r="F6353">
        <v>26.549081438197401</v>
      </c>
      <c r="G6353" t="s">
        <v>36</v>
      </c>
      <c r="H6353" t="s">
        <v>19</v>
      </c>
      <c r="I6353" t="s">
        <v>26</v>
      </c>
      <c r="J6353">
        <v>2</v>
      </c>
      <c r="K6353">
        <v>7749.87</v>
      </c>
      <c r="L6353" t="s">
        <v>20</v>
      </c>
      <c r="M6353" t="str">
        <f>IF(PatientData[[#This Row],[Age]]&lt;=30,"18-30",IF(PatientData[[#This Row],[Age]]&lt;=40,"31-40",IF(PatientData[[#This Row],[Age]]&lt;=50,"41-50",IF(PatientData[[#This Row],[Age]]&lt;=60,"51-60",IF(PatientData[[#This Row],[Age]]&lt;=70,"61-70",IF(PatientData[[#This Row],[Age]]&lt;=80,"71-80","80+"))))))</f>
        <v>61-70</v>
      </c>
    </row>
    <row r="6354" spans="1:13" x14ac:dyDescent="0.25">
      <c r="A6354" t="s">
        <v>6378</v>
      </c>
      <c r="B6354">
        <v>91</v>
      </c>
      <c r="C6354" t="s">
        <v>13</v>
      </c>
      <c r="D6354">
        <v>115</v>
      </c>
      <c r="E6354">
        <v>212.392408064026</v>
      </c>
      <c r="F6354">
        <v>20.2939815354883</v>
      </c>
      <c r="G6354" t="s">
        <v>18</v>
      </c>
      <c r="H6354" t="s">
        <v>10051</v>
      </c>
      <c r="I6354" t="s">
        <v>26</v>
      </c>
      <c r="J6354">
        <v>4</v>
      </c>
      <c r="K6354">
        <v>10041.56</v>
      </c>
      <c r="L6354" t="s">
        <v>20</v>
      </c>
      <c r="M6354" t="str">
        <f>IF(PatientData[[#This Row],[Age]]&lt;=30,"18-30",IF(PatientData[[#This Row],[Age]]&lt;=40,"31-40",IF(PatientData[[#This Row],[Age]]&lt;=50,"41-50",IF(PatientData[[#This Row],[Age]]&lt;=60,"51-60",IF(PatientData[[#This Row],[Age]]&lt;=70,"61-70",IF(PatientData[[#This Row],[Age]]&lt;=80,"71-80","80+"))))))</f>
        <v>80+</v>
      </c>
    </row>
    <row r="6355" spans="1:13" x14ac:dyDescent="0.25">
      <c r="A6355" t="s">
        <v>6379</v>
      </c>
      <c r="B6355">
        <v>39</v>
      </c>
      <c r="C6355" t="s">
        <v>25</v>
      </c>
      <c r="D6355">
        <v>128</v>
      </c>
      <c r="E6355">
        <v>120</v>
      </c>
      <c r="F6355">
        <v>34.253978476462898</v>
      </c>
      <c r="G6355" t="s">
        <v>36</v>
      </c>
      <c r="H6355" t="s">
        <v>19</v>
      </c>
      <c r="I6355" t="s">
        <v>28</v>
      </c>
      <c r="J6355">
        <v>1</v>
      </c>
      <c r="K6355">
        <v>2877.82</v>
      </c>
      <c r="L6355" t="s">
        <v>20</v>
      </c>
      <c r="M6355" t="str">
        <f>IF(PatientData[[#This Row],[Age]]&lt;=30,"18-30",IF(PatientData[[#This Row],[Age]]&lt;=40,"31-40",IF(PatientData[[#This Row],[Age]]&lt;=50,"41-50",IF(PatientData[[#This Row],[Age]]&lt;=60,"51-60",IF(PatientData[[#This Row],[Age]]&lt;=70,"61-70",IF(PatientData[[#This Row],[Age]]&lt;=80,"71-80","80+"))))))</f>
        <v>31-40</v>
      </c>
    </row>
    <row r="6356" spans="1:13" x14ac:dyDescent="0.25">
      <c r="A6356" t="s">
        <v>6380</v>
      </c>
      <c r="B6356">
        <v>63</v>
      </c>
      <c r="C6356" t="s">
        <v>13</v>
      </c>
      <c r="D6356">
        <v>102</v>
      </c>
      <c r="E6356">
        <v>203.566193127795</v>
      </c>
      <c r="F6356">
        <v>33.751331978323698</v>
      </c>
      <c r="G6356" t="s">
        <v>14</v>
      </c>
      <c r="H6356" t="s">
        <v>19</v>
      </c>
      <c r="I6356" t="s">
        <v>15</v>
      </c>
      <c r="J6356">
        <v>0</v>
      </c>
      <c r="K6356">
        <v>6609.16</v>
      </c>
      <c r="L6356" t="s">
        <v>16</v>
      </c>
      <c r="M6356" t="str">
        <f>IF(PatientData[[#This Row],[Age]]&lt;=30,"18-30",IF(PatientData[[#This Row],[Age]]&lt;=40,"31-40",IF(PatientData[[#This Row],[Age]]&lt;=50,"41-50",IF(PatientData[[#This Row],[Age]]&lt;=60,"51-60",IF(PatientData[[#This Row],[Age]]&lt;=70,"61-70",IF(PatientData[[#This Row],[Age]]&lt;=80,"71-80","80+"))))))</f>
        <v>61-70</v>
      </c>
    </row>
    <row r="6357" spans="1:13" x14ac:dyDescent="0.25">
      <c r="A6357" t="s">
        <v>6381</v>
      </c>
      <c r="B6357">
        <v>55</v>
      </c>
      <c r="C6357" t="s">
        <v>13</v>
      </c>
      <c r="D6357">
        <v>112</v>
      </c>
      <c r="E6357">
        <v>280.75100021966603</v>
      </c>
      <c r="F6357">
        <v>24.273361771368801</v>
      </c>
      <c r="G6357" t="s">
        <v>14</v>
      </c>
      <c r="H6357" t="s">
        <v>19</v>
      </c>
      <c r="I6357" t="s">
        <v>15</v>
      </c>
      <c r="J6357">
        <v>2</v>
      </c>
      <c r="K6357">
        <v>10426.379999999999</v>
      </c>
      <c r="L6357" t="s">
        <v>16</v>
      </c>
      <c r="M6357" t="str">
        <f>IF(PatientData[[#This Row],[Age]]&lt;=30,"18-30",IF(PatientData[[#This Row],[Age]]&lt;=40,"31-40",IF(PatientData[[#This Row],[Age]]&lt;=50,"41-50",IF(PatientData[[#This Row],[Age]]&lt;=60,"51-60",IF(PatientData[[#This Row],[Age]]&lt;=70,"61-70",IF(PatientData[[#This Row],[Age]]&lt;=80,"71-80","80+"))))))</f>
        <v>51-60</v>
      </c>
    </row>
    <row r="6358" spans="1:13" x14ac:dyDescent="0.25">
      <c r="A6358" t="s">
        <v>6382</v>
      </c>
      <c r="B6358">
        <v>42</v>
      </c>
      <c r="C6358" t="s">
        <v>13</v>
      </c>
      <c r="D6358" t="s">
        <v>10051</v>
      </c>
      <c r="E6358">
        <v>233.44296809987799</v>
      </c>
      <c r="F6358">
        <v>28.541448013190902</v>
      </c>
      <c r="G6358" t="s">
        <v>14</v>
      </c>
      <c r="H6358" t="s">
        <v>19</v>
      </c>
      <c r="I6358" t="s">
        <v>28</v>
      </c>
      <c r="J6358">
        <v>2</v>
      </c>
      <c r="K6358">
        <v>3825.23</v>
      </c>
      <c r="L6358" t="s">
        <v>16</v>
      </c>
      <c r="M6358" t="str">
        <f>IF(PatientData[[#This Row],[Age]]&lt;=30,"18-30",IF(PatientData[[#This Row],[Age]]&lt;=40,"31-40",IF(PatientData[[#This Row],[Age]]&lt;=50,"41-50",IF(PatientData[[#This Row],[Age]]&lt;=60,"51-60",IF(PatientData[[#This Row],[Age]]&lt;=70,"61-70",IF(PatientData[[#This Row],[Age]]&lt;=80,"71-80","80+"))))))</f>
        <v>41-50</v>
      </c>
    </row>
    <row r="6359" spans="1:13" x14ac:dyDescent="0.25">
      <c r="A6359" t="s">
        <v>6383</v>
      </c>
      <c r="B6359">
        <v>58</v>
      </c>
      <c r="C6359" t="s">
        <v>13</v>
      </c>
      <c r="D6359">
        <v>141</v>
      </c>
      <c r="E6359">
        <v>150.49519930995399</v>
      </c>
      <c r="F6359">
        <v>31.782683547407</v>
      </c>
      <c r="G6359" t="s">
        <v>36</v>
      </c>
      <c r="H6359" t="s">
        <v>19</v>
      </c>
      <c r="I6359" t="s">
        <v>15</v>
      </c>
      <c r="J6359">
        <v>4</v>
      </c>
      <c r="K6359">
        <v>12862.75</v>
      </c>
      <c r="L6359" t="s">
        <v>16</v>
      </c>
      <c r="M6359" t="str">
        <f>IF(PatientData[[#This Row],[Age]]&lt;=30,"18-30",IF(PatientData[[#This Row],[Age]]&lt;=40,"31-40",IF(PatientData[[#This Row],[Age]]&lt;=50,"41-50",IF(PatientData[[#This Row],[Age]]&lt;=60,"51-60",IF(PatientData[[#This Row],[Age]]&lt;=70,"61-70",IF(PatientData[[#This Row],[Age]]&lt;=80,"71-80","80+"))))))</f>
        <v>51-60</v>
      </c>
    </row>
    <row r="6360" spans="1:13" x14ac:dyDescent="0.25">
      <c r="A6360" t="s">
        <v>6384</v>
      </c>
      <c r="B6360">
        <v>61</v>
      </c>
      <c r="C6360" t="s">
        <v>13</v>
      </c>
      <c r="D6360">
        <v>166</v>
      </c>
      <c r="E6360">
        <v>217.92561725286399</v>
      </c>
      <c r="F6360">
        <v>28.239762230875801</v>
      </c>
      <c r="G6360" t="s">
        <v>36</v>
      </c>
      <c r="H6360" t="s">
        <v>19</v>
      </c>
      <c r="I6360" t="s">
        <v>26</v>
      </c>
      <c r="J6360">
        <v>3</v>
      </c>
      <c r="K6360">
        <v>18939.28</v>
      </c>
      <c r="L6360" t="s">
        <v>20</v>
      </c>
      <c r="M6360" t="str">
        <f>IF(PatientData[[#This Row],[Age]]&lt;=30,"18-30",IF(PatientData[[#This Row],[Age]]&lt;=40,"31-40",IF(PatientData[[#This Row],[Age]]&lt;=50,"41-50",IF(PatientData[[#This Row],[Age]]&lt;=60,"51-60",IF(PatientData[[#This Row],[Age]]&lt;=70,"61-70",IF(PatientData[[#This Row],[Age]]&lt;=80,"71-80","80+"))))))</f>
        <v>61-70</v>
      </c>
    </row>
    <row r="6361" spans="1:13" x14ac:dyDescent="0.25">
      <c r="A6361" t="s">
        <v>6385</v>
      </c>
      <c r="B6361">
        <v>74</v>
      </c>
      <c r="C6361" t="s">
        <v>25</v>
      </c>
      <c r="D6361">
        <v>136</v>
      </c>
      <c r="E6361">
        <v>244.562854359391</v>
      </c>
      <c r="F6361">
        <v>36.704094946143201</v>
      </c>
      <c r="G6361" t="s">
        <v>36</v>
      </c>
      <c r="H6361" t="s">
        <v>19</v>
      </c>
      <c r="I6361" t="s">
        <v>26</v>
      </c>
      <c r="J6361">
        <v>3</v>
      </c>
      <c r="K6361">
        <v>22548.55</v>
      </c>
      <c r="L6361" t="s">
        <v>16</v>
      </c>
      <c r="M6361" t="str">
        <f>IF(PatientData[[#This Row],[Age]]&lt;=30,"18-30",IF(PatientData[[#This Row],[Age]]&lt;=40,"31-40",IF(PatientData[[#This Row],[Age]]&lt;=50,"41-50",IF(PatientData[[#This Row],[Age]]&lt;=60,"51-60",IF(PatientData[[#This Row],[Age]]&lt;=70,"61-70",IF(PatientData[[#This Row],[Age]]&lt;=80,"71-80","80+"))))))</f>
        <v>71-80</v>
      </c>
    </row>
    <row r="6362" spans="1:13" x14ac:dyDescent="0.25">
      <c r="A6362" t="s">
        <v>6386</v>
      </c>
      <c r="B6362">
        <v>36</v>
      </c>
      <c r="C6362" t="s">
        <v>13</v>
      </c>
      <c r="D6362" t="s">
        <v>10051</v>
      </c>
      <c r="E6362">
        <v>279.96181924166598</v>
      </c>
      <c r="F6362">
        <v>22.986056594409298</v>
      </c>
      <c r="G6362" t="s">
        <v>36</v>
      </c>
      <c r="H6362" t="s">
        <v>19</v>
      </c>
      <c r="I6362" t="s">
        <v>15</v>
      </c>
      <c r="J6362">
        <v>8</v>
      </c>
      <c r="K6362">
        <v>7144.43</v>
      </c>
      <c r="L6362" t="s">
        <v>16</v>
      </c>
      <c r="M6362" t="str">
        <f>IF(PatientData[[#This Row],[Age]]&lt;=30,"18-30",IF(PatientData[[#This Row],[Age]]&lt;=40,"31-40",IF(PatientData[[#This Row],[Age]]&lt;=50,"41-50",IF(PatientData[[#This Row],[Age]]&lt;=60,"51-60",IF(PatientData[[#This Row],[Age]]&lt;=70,"61-70",IF(PatientData[[#This Row],[Age]]&lt;=80,"71-80","80+"))))))</f>
        <v>31-40</v>
      </c>
    </row>
    <row r="6363" spans="1:13" x14ac:dyDescent="0.25">
      <c r="A6363" t="s">
        <v>6387</v>
      </c>
      <c r="B6363">
        <v>35</v>
      </c>
      <c r="C6363" t="s">
        <v>25</v>
      </c>
      <c r="D6363">
        <v>118</v>
      </c>
      <c r="E6363">
        <v>224.669931728764</v>
      </c>
      <c r="F6363">
        <v>20.015765754677101</v>
      </c>
      <c r="G6363" t="s">
        <v>18</v>
      </c>
      <c r="H6363" t="s">
        <v>19</v>
      </c>
      <c r="I6363" t="s">
        <v>28</v>
      </c>
      <c r="J6363">
        <v>4</v>
      </c>
      <c r="K6363">
        <v>3489.03</v>
      </c>
      <c r="L6363" t="s">
        <v>16</v>
      </c>
      <c r="M6363" t="str">
        <f>IF(PatientData[[#This Row],[Age]]&lt;=30,"18-30",IF(PatientData[[#This Row],[Age]]&lt;=40,"31-40",IF(PatientData[[#This Row],[Age]]&lt;=50,"41-50",IF(PatientData[[#This Row],[Age]]&lt;=60,"51-60",IF(PatientData[[#This Row],[Age]]&lt;=70,"61-70",IF(PatientData[[#This Row],[Age]]&lt;=80,"71-80","80+"))))))</f>
        <v>31-40</v>
      </c>
    </row>
    <row r="6364" spans="1:13" x14ac:dyDescent="0.25">
      <c r="A6364" t="s">
        <v>6388</v>
      </c>
      <c r="B6364">
        <v>38</v>
      </c>
      <c r="C6364" t="s">
        <v>13</v>
      </c>
      <c r="D6364">
        <v>116</v>
      </c>
      <c r="E6364">
        <v>239.31207458016701</v>
      </c>
      <c r="F6364">
        <v>26.068083296501001</v>
      </c>
      <c r="G6364" t="s">
        <v>18</v>
      </c>
      <c r="H6364" t="s">
        <v>19</v>
      </c>
      <c r="I6364" t="s">
        <v>15</v>
      </c>
      <c r="J6364">
        <v>1</v>
      </c>
      <c r="K6364">
        <v>10416.16</v>
      </c>
      <c r="L6364" t="s">
        <v>16</v>
      </c>
      <c r="M6364" t="str">
        <f>IF(PatientData[[#This Row],[Age]]&lt;=30,"18-30",IF(PatientData[[#This Row],[Age]]&lt;=40,"31-40",IF(PatientData[[#This Row],[Age]]&lt;=50,"41-50",IF(PatientData[[#This Row],[Age]]&lt;=60,"51-60",IF(PatientData[[#This Row],[Age]]&lt;=70,"61-70",IF(PatientData[[#This Row],[Age]]&lt;=80,"71-80","80+"))))))</f>
        <v>31-40</v>
      </c>
    </row>
    <row r="6365" spans="1:13" x14ac:dyDescent="0.25">
      <c r="A6365" t="s">
        <v>6389</v>
      </c>
      <c r="B6365">
        <v>63</v>
      </c>
      <c r="C6365" t="s">
        <v>25</v>
      </c>
      <c r="D6365">
        <v>123</v>
      </c>
      <c r="E6365">
        <v>181.419744269489</v>
      </c>
      <c r="F6365">
        <v>25.303740187203498</v>
      </c>
      <c r="G6365" t="s">
        <v>14</v>
      </c>
      <c r="H6365" t="s">
        <v>19</v>
      </c>
      <c r="I6365" t="s">
        <v>15</v>
      </c>
      <c r="J6365">
        <v>1</v>
      </c>
      <c r="K6365">
        <v>9205.42</v>
      </c>
      <c r="L6365" t="s">
        <v>23</v>
      </c>
      <c r="M6365" t="str">
        <f>IF(PatientData[[#This Row],[Age]]&lt;=30,"18-30",IF(PatientData[[#This Row],[Age]]&lt;=40,"31-40",IF(PatientData[[#This Row],[Age]]&lt;=50,"41-50",IF(PatientData[[#This Row],[Age]]&lt;=60,"51-60",IF(PatientData[[#This Row],[Age]]&lt;=70,"61-70",IF(PatientData[[#This Row],[Age]]&lt;=80,"71-80","80+"))))))</f>
        <v>61-70</v>
      </c>
    </row>
    <row r="6366" spans="1:13" x14ac:dyDescent="0.25">
      <c r="A6366" t="s">
        <v>6390</v>
      </c>
      <c r="B6366">
        <v>75</v>
      </c>
      <c r="C6366" t="s">
        <v>25</v>
      </c>
      <c r="D6366">
        <v>132</v>
      </c>
      <c r="E6366">
        <v>192.33943514239201</v>
      </c>
      <c r="F6366">
        <v>33.056782157353403</v>
      </c>
      <c r="G6366" t="s">
        <v>14</v>
      </c>
      <c r="H6366" t="s">
        <v>19</v>
      </c>
      <c r="I6366" t="s">
        <v>15</v>
      </c>
      <c r="J6366">
        <v>4</v>
      </c>
      <c r="K6366">
        <v>5798.87</v>
      </c>
      <c r="L6366" t="s">
        <v>16</v>
      </c>
      <c r="M6366" t="str">
        <f>IF(PatientData[[#This Row],[Age]]&lt;=30,"18-30",IF(PatientData[[#This Row],[Age]]&lt;=40,"31-40",IF(PatientData[[#This Row],[Age]]&lt;=50,"41-50",IF(PatientData[[#This Row],[Age]]&lt;=60,"51-60",IF(PatientData[[#This Row],[Age]]&lt;=70,"61-70",IF(PatientData[[#This Row],[Age]]&lt;=80,"71-80","80+"))))))</f>
        <v>71-80</v>
      </c>
    </row>
    <row r="6367" spans="1:13" x14ac:dyDescent="0.25">
      <c r="A6367" t="s">
        <v>6391</v>
      </c>
      <c r="B6367">
        <v>95</v>
      </c>
      <c r="C6367" t="s">
        <v>25</v>
      </c>
      <c r="D6367">
        <v>154</v>
      </c>
      <c r="E6367">
        <v>282.89037341405998</v>
      </c>
      <c r="F6367">
        <v>23.010390149463301</v>
      </c>
      <c r="G6367" t="s">
        <v>18</v>
      </c>
      <c r="H6367" t="s">
        <v>19</v>
      </c>
      <c r="I6367" t="s">
        <v>26</v>
      </c>
      <c r="J6367">
        <v>4</v>
      </c>
      <c r="K6367">
        <v>16852.77</v>
      </c>
      <c r="L6367" t="s">
        <v>16</v>
      </c>
      <c r="M6367" t="str">
        <f>IF(PatientData[[#This Row],[Age]]&lt;=30,"18-30",IF(PatientData[[#This Row],[Age]]&lt;=40,"31-40",IF(PatientData[[#This Row],[Age]]&lt;=50,"41-50",IF(PatientData[[#This Row],[Age]]&lt;=60,"51-60",IF(PatientData[[#This Row],[Age]]&lt;=70,"61-70",IF(PatientData[[#This Row],[Age]]&lt;=80,"71-80","80+"))))))</f>
        <v>80+</v>
      </c>
    </row>
    <row r="6368" spans="1:13" x14ac:dyDescent="0.25">
      <c r="A6368" t="s">
        <v>6392</v>
      </c>
      <c r="B6368">
        <v>42</v>
      </c>
      <c r="C6368" t="s">
        <v>13</v>
      </c>
      <c r="D6368">
        <v>106</v>
      </c>
      <c r="E6368">
        <v>271.695785541379</v>
      </c>
      <c r="F6368">
        <v>27.199992866264399</v>
      </c>
      <c r="G6368" t="s">
        <v>14</v>
      </c>
      <c r="H6368" t="s">
        <v>22</v>
      </c>
      <c r="I6368" t="s">
        <v>15</v>
      </c>
      <c r="J6368">
        <v>5</v>
      </c>
      <c r="K6368">
        <v>12658.16</v>
      </c>
      <c r="L6368" t="s">
        <v>16</v>
      </c>
      <c r="M6368" t="str">
        <f>IF(PatientData[[#This Row],[Age]]&lt;=30,"18-30",IF(PatientData[[#This Row],[Age]]&lt;=40,"31-40",IF(PatientData[[#This Row],[Age]]&lt;=50,"41-50",IF(PatientData[[#This Row],[Age]]&lt;=60,"51-60",IF(PatientData[[#This Row],[Age]]&lt;=70,"61-70",IF(PatientData[[#This Row],[Age]]&lt;=80,"71-80","80+"))))))</f>
        <v>41-50</v>
      </c>
    </row>
    <row r="6369" spans="1:13" x14ac:dyDescent="0.25">
      <c r="A6369" t="s">
        <v>6393</v>
      </c>
      <c r="B6369">
        <v>61</v>
      </c>
      <c r="C6369" t="s">
        <v>25</v>
      </c>
      <c r="D6369">
        <v>173</v>
      </c>
      <c r="E6369">
        <v>189.582410461032</v>
      </c>
      <c r="F6369">
        <v>29.865140255588098</v>
      </c>
      <c r="G6369" t="s">
        <v>14</v>
      </c>
      <c r="H6369" t="s">
        <v>22</v>
      </c>
      <c r="I6369" t="s">
        <v>26</v>
      </c>
      <c r="J6369">
        <v>2</v>
      </c>
      <c r="K6369">
        <v>18154.849999999999</v>
      </c>
      <c r="L6369" t="s">
        <v>20</v>
      </c>
      <c r="M6369" t="str">
        <f>IF(PatientData[[#This Row],[Age]]&lt;=30,"18-30",IF(PatientData[[#This Row],[Age]]&lt;=40,"31-40",IF(PatientData[[#This Row],[Age]]&lt;=50,"41-50",IF(PatientData[[#This Row],[Age]]&lt;=60,"51-60",IF(PatientData[[#This Row],[Age]]&lt;=70,"61-70",IF(PatientData[[#This Row],[Age]]&lt;=80,"71-80","80+"))))))</f>
        <v>61-70</v>
      </c>
    </row>
    <row r="6370" spans="1:13" x14ac:dyDescent="0.25">
      <c r="A6370" t="s">
        <v>6394</v>
      </c>
      <c r="B6370">
        <v>39</v>
      </c>
      <c r="C6370" t="s">
        <v>13</v>
      </c>
      <c r="D6370">
        <v>132</v>
      </c>
      <c r="E6370">
        <v>187.35963339167901</v>
      </c>
      <c r="F6370">
        <v>26.4803745667766</v>
      </c>
      <c r="G6370" t="s">
        <v>14</v>
      </c>
      <c r="H6370" t="s">
        <v>19</v>
      </c>
      <c r="I6370" t="s">
        <v>28</v>
      </c>
      <c r="J6370">
        <v>4</v>
      </c>
      <c r="K6370">
        <v>6648.18</v>
      </c>
      <c r="L6370" t="s">
        <v>16</v>
      </c>
      <c r="M6370" t="str">
        <f>IF(PatientData[[#This Row],[Age]]&lt;=30,"18-30",IF(PatientData[[#This Row],[Age]]&lt;=40,"31-40",IF(PatientData[[#This Row],[Age]]&lt;=50,"41-50",IF(PatientData[[#This Row],[Age]]&lt;=60,"51-60",IF(PatientData[[#This Row],[Age]]&lt;=70,"61-70",IF(PatientData[[#This Row],[Age]]&lt;=80,"71-80","80+"))))))</f>
        <v>31-40</v>
      </c>
    </row>
    <row r="6371" spans="1:13" x14ac:dyDescent="0.25">
      <c r="A6371" t="s">
        <v>6395</v>
      </c>
      <c r="B6371">
        <v>56</v>
      </c>
      <c r="C6371" t="s">
        <v>25</v>
      </c>
      <c r="D6371">
        <v>124</v>
      </c>
      <c r="E6371">
        <v>158.36987098931999</v>
      </c>
      <c r="F6371">
        <v>20.728660581287802</v>
      </c>
      <c r="G6371" t="s">
        <v>14</v>
      </c>
      <c r="H6371" t="s">
        <v>22</v>
      </c>
      <c r="I6371" t="s">
        <v>15</v>
      </c>
      <c r="J6371">
        <v>2</v>
      </c>
      <c r="K6371">
        <v>6574.68</v>
      </c>
      <c r="L6371" t="s">
        <v>16</v>
      </c>
      <c r="M6371" t="str">
        <f>IF(PatientData[[#This Row],[Age]]&lt;=30,"18-30",IF(PatientData[[#This Row],[Age]]&lt;=40,"31-40",IF(PatientData[[#This Row],[Age]]&lt;=50,"41-50",IF(PatientData[[#This Row],[Age]]&lt;=60,"51-60",IF(PatientData[[#This Row],[Age]]&lt;=70,"61-70",IF(PatientData[[#This Row],[Age]]&lt;=80,"71-80","80+"))))))</f>
        <v>51-60</v>
      </c>
    </row>
    <row r="6372" spans="1:13" x14ac:dyDescent="0.25">
      <c r="A6372" t="s">
        <v>6396</v>
      </c>
      <c r="B6372">
        <v>67</v>
      </c>
      <c r="C6372" t="s">
        <v>13</v>
      </c>
      <c r="D6372">
        <v>124</v>
      </c>
      <c r="E6372">
        <v>246.02860409766299</v>
      </c>
      <c r="F6372">
        <v>29.524946005593701</v>
      </c>
      <c r="G6372" t="s">
        <v>18</v>
      </c>
      <c r="H6372" t="s">
        <v>19</v>
      </c>
      <c r="I6372" t="s">
        <v>15</v>
      </c>
      <c r="J6372">
        <v>6</v>
      </c>
      <c r="K6372">
        <v>9892.48</v>
      </c>
      <c r="L6372" t="s">
        <v>16</v>
      </c>
      <c r="M6372" t="str">
        <f>IF(PatientData[[#This Row],[Age]]&lt;=30,"18-30",IF(PatientData[[#This Row],[Age]]&lt;=40,"31-40",IF(PatientData[[#This Row],[Age]]&lt;=50,"41-50",IF(PatientData[[#This Row],[Age]]&lt;=60,"51-60",IF(PatientData[[#This Row],[Age]]&lt;=70,"61-70",IF(PatientData[[#This Row],[Age]]&lt;=80,"71-80","80+"))))))</f>
        <v>61-70</v>
      </c>
    </row>
    <row r="6373" spans="1:13" x14ac:dyDescent="0.25">
      <c r="A6373" t="s">
        <v>6397</v>
      </c>
      <c r="B6373">
        <v>70</v>
      </c>
      <c r="C6373" t="s">
        <v>25</v>
      </c>
      <c r="D6373">
        <v>101</v>
      </c>
      <c r="E6373">
        <v>219.76921134290899</v>
      </c>
      <c r="F6373">
        <v>28.858624735186901</v>
      </c>
      <c r="G6373" t="s">
        <v>14</v>
      </c>
      <c r="H6373" t="s">
        <v>19</v>
      </c>
      <c r="I6373" t="s">
        <v>15</v>
      </c>
      <c r="J6373">
        <v>5</v>
      </c>
      <c r="K6373">
        <v>15277.66</v>
      </c>
      <c r="L6373" t="s">
        <v>16</v>
      </c>
      <c r="M6373" t="str">
        <f>IF(PatientData[[#This Row],[Age]]&lt;=30,"18-30",IF(PatientData[[#This Row],[Age]]&lt;=40,"31-40",IF(PatientData[[#This Row],[Age]]&lt;=50,"41-50",IF(PatientData[[#This Row],[Age]]&lt;=60,"51-60",IF(PatientData[[#This Row],[Age]]&lt;=70,"61-70",IF(PatientData[[#This Row],[Age]]&lt;=80,"71-80","80+"))))))</f>
        <v>61-70</v>
      </c>
    </row>
    <row r="6374" spans="1:13" x14ac:dyDescent="0.25">
      <c r="A6374" t="s">
        <v>6398</v>
      </c>
      <c r="B6374">
        <v>49</v>
      </c>
      <c r="C6374" t="s">
        <v>13</v>
      </c>
      <c r="D6374">
        <v>133</v>
      </c>
      <c r="E6374">
        <v>243.68310885794801</v>
      </c>
      <c r="F6374">
        <v>25.5923957093121</v>
      </c>
      <c r="G6374" t="s">
        <v>14</v>
      </c>
      <c r="H6374" t="s">
        <v>19</v>
      </c>
      <c r="I6374" t="s">
        <v>28</v>
      </c>
      <c r="J6374">
        <v>3</v>
      </c>
      <c r="K6374">
        <v>3338.92</v>
      </c>
      <c r="L6374" t="s">
        <v>16</v>
      </c>
      <c r="M6374" t="str">
        <f>IF(PatientData[[#This Row],[Age]]&lt;=30,"18-30",IF(PatientData[[#This Row],[Age]]&lt;=40,"31-40",IF(PatientData[[#This Row],[Age]]&lt;=50,"41-50",IF(PatientData[[#This Row],[Age]]&lt;=60,"51-60",IF(PatientData[[#This Row],[Age]]&lt;=70,"61-70",IF(PatientData[[#This Row],[Age]]&lt;=80,"71-80","80+"))))))</f>
        <v>41-50</v>
      </c>
    </row>
    <row r="6375" spans="1:13" x14ac:dyDescent="0.25">
      <c r="A6375" t="s">
        <v>6399</v>
      </c>
      <c r="B6375">
        <v>40</v>
      </c>
      <c r="C6375" t="s">
        <v>25</v>
      </c>
      <c r="D6375">
        <v>114</v>
      </c>
      <c r="E6375">
        <v>261.21084689869099</v>
      </c>
      <c r="F6375">
        <v>28.339011181789999</v>
      </c>
      <c r="G6375" t="s">
        <v>14</v>
      </c>
      <c r="H6375" t="s">
        <v>19</v>
      </c>
      <c r="I6375" t="s">
        <v>28</v>
      </c>
      <c r="J6375">
        <v>1</v>
      </c>
      <c r="K6375" t="s">
        <v>10051</v>
      </c>
      <c r="L6375" t="s">
        <v>16</v>
      </c>
      <c r="M6375" t="str">
        <f>IF(PatientData[[#This Row],[Age]]&lt;=30,"18-30",IF(PatientData[[#This Row],[Age]]&lt;=40,"31-40",IF(PatientData[[#This Row],[Age]]&lt;=50,"41-50",IF(PatientData[[#This Row],[Age]]&lt;=60,"51-60",IF(PatientData[[#This Row],[Age]]&lt;=70,"61-70",IF(PatientData[[#This Row],[Age]]&lt;=80,"71-80","80+"))))))</f>
        <v>31-40</v>
      </c>
    </row>
    <row r="6376" spans="1:13" x14ac:dyDescent="0.25">
      <c r="A6376" t="s">
        <v>6400</v>
      </c>
      <c r="B6376">
        <v>39</v>
      </c>
      <c r="C6376" t="s">
        <v>13</v>
      </c>
      <c r="D6376">
        <v>117</v>
      </c>
      <c r="E6376" t="s">
        <v>10051</v>
      </c>
      <c r="F6376">
        <v>20.414831531428799</v>
      </c>
      <c r="G6376" t="s">
        <v>18</v>
      </c>
      <c r="H6376" t="s">
        <v>19</v>
      </c>
      <c r="I6376" t="s">
        <v>28</v>
      </c>
      <c r="J6376">
        <v>2</v>
      </c>
      <c r="K6376">
        <v>6972.9</v>
      </c>
      <c r="L6376" t="s">
        <v>23</v>
      </c>
      <c r="M6376" t="str">
        <f>IF(PatientData[[#This Row],[Age]]&lt;=30,"18-30",IF(PatientData[[#This Row],[Age]]&lt;=40,"31-40",IF(PatientData[[#This Row],[Age]]&lt;=50,"41-50",IF(PatientData[[#This Row],[Age]]&lt;=60,"51-60",IF(PatientData[[#This Row],[Age]]&lt;=70,"61-70",IF(PatientData[[#This Row],[Age]]&lt;=80,"71-80","80+"))))))</f>
        <v>31-40</v>
      </c>
    </row>
    <row r="6377" spans="1:13" x14ac:dyDescent="0.25">
      <c r="A6377" t="s">
        <v>6401</v>
      </c>
      <c r="B6377">
        <v>32</v>
      </c>
      <c r="C6377" t="s">
        <v>25</v>
      </c>
      <c r="D6377">
        <v>108</v>
      </c>
      <c r="E6377">
        <v>248.13692718268999</v>
      </c>
      <c r="F6377">
        <v>18.5823499851336</v>
      </c>
      <c r="G6377" t="s">
        <v>18</v>
      </c>
      <c r="H6377" t="s">
        <v>22</v>
      </c>
      <c r="I6377" t="s">
        <v>15</v>
      </c>
      <c r="J6377">
        <v>3</v>
      </c>
      <c r="K6377">
        <v>6789.02</v>
      </c>
      <c r="L6377" t="s">
        <v>16</v>
      </c>
      <c r="M6377" t="str">
        <f>IF(PatientData[[#This Row],[Age]]&lt;=30,"18-30",IF(PatientData[[#This Row],[Age]]&lt;=40,"31-40",IF(PatientData[[#This Row],[Age]]&lt;=50,"41-50",IF(PatientData[[#This Row],[Age]]&lt;=60,"51-60",IF(PatientData[[#This Row],[Age]]&lt;=70,"61-70",IF(PatientData[[#This Row],[Age]]&lt;=80,"71-80","80+"))))))</f>
        <v>31-40</v>
      </c>
    </row>
    <row r="6378" spans="1:13" x14ac:dyDescent="0.25">
      <c r="A6378" t="s">
        <v>6402</v>
      </c>
      <c r="B6378">
        <v>86</v>
      </c>
      <c r="C6378" t="s">
        <v>25</v>
      </c>
      <c r="D6378">
        <v>123</v>
      </c>
      <c r="E6378">
        <v>287.63883772606101</v>
      </c>
      <c r="F6378">
        <v>25.026999614658799</v>
      </c>
      <c r="G6378" t="s">
        <v>14</v>
      </c>
      <c r="H6378" t="s">
        <v>19</v>
      </c>
      <c r="I6378" t="s">
        <v>15</v>
      </c>
      <c r="J6378">
        <v>1</v>
      </c>
      <c r="K6378">
        <v>8056.54</v>
      </c>
      <c r="L6378" t="s">
        <v>10051</v>
      </c>
      <c r="M6378" t="str">
        <f>IF(PatientData[[#This Row],[Age]]&lt;=30,"18-30",IF(PatientData[[#This Row],[Age]]&lt;=40,"31-40",IF(PatientData[[#This Row],[Age]]&lt;=50,"41-50",IF(PatientData[[#This Row],[Age]]&lt;=60,"51-60",IF(PatientData[[#This Row],[Age]]&lt;=70,"61-70",IF(PatientData[[#This Row],[Age]]&lt;=80,"71-80","80+"))))))</f>
        <v>80+</v>
      </c>
    </row>
    <row r="6379" spans="1:13" x14ac:dyDescent="0.25">
      <c r="A6379" t="s">
        <v>6403</v>
      </c>
      <c r="B6379">
        <v>88</v>
      </c>
      <c r="C6379" t="s">
        <v>13</v>
      </c>
      <c r="D6379" t="s">
        <v>10051</v>
      </c>
      <c r="E6379">
        <v>195.23885997076701</v>
      </c>
      <c r="F6379">
        <v>32.979700823422299</v>
      </c>
      <c r="G6379" t="s">
        <v>14</v>
      </c>
      <c r="H6379" t="s">
        <v>22</v>
      </c>
      <c r="I6379" t="s">
        <v>26</v>
      </c>
      <c r="J6379">
        <v>1</v>
      </c>
      <c r="K6379">
        <v>19901.18</v>
      </c>
      <c r="L6379" t="s">
        <v>23</v>
      </c>
      <c r="M6379" t="str">
        <f>IF(PatientData[[#This Row],[Age]]&lt;=30,"18-30",IF(PatientData[[#This Row],[Age]]&lt;=40,"31-40",IF(PatientData[[#This Row],[Age]]&lt;=50,"41-50",IF(PatientData[[#This Row],[Age]]&lt;=60,"51-60",IF(PatientData[[#This Row],[Age]]&lt;=70,"61-70",IF(PatientData[[#This Row],[Age]]&lt;=80,"71-80","80+"))))))</f>
        <v>80+</v>
      </c>
    </row>
    <row r="6380" spans="1:13" x14ac:dyDescent="0.25">
      <c r="A6380" t="s">
        <v>6404</v>
      </c>
      <c r="B6380">
        <v>45</v>
      </c>
      <c r="C6380" t="s">
        <v>25</v>
      </c>
      <c r="D6380">
        <v>149</v>
      </c>
      <c r="E6380">
        <v>246.510138310168</v>
      </c>
      <c r="F6380">
        <v>27.695870443296901</v>
      </c>
      <c r="G6380" t="s">
        <v>14</v>
      </c>
      <c r="H6380" t="s">
        <v>22</v>
      </c>
      <c r="I6380" t="s">
        <v>15</v>
      </c>
      <c r="J6380">
        <v>2</v>
      </c>
      <c r="K6380">
        <v>7026.81</v>
      </c>
      <c r="L6380" t="s">
        <v>16</v>
      </c>
      <c r="M6380" t="str">
        <f>IF(PatientData[[#This Row],[Age]]&lt;=30,"18-30",IF(PatientData[[#This Row],[Age]]&lt;=40,"31-40",IF(PatientData[[#This Row],[Age]]&lt;=50,"41-50",IF(PatientData[[#This Row],[Age]]&lt;=60,"51-60",IF(PatientData[[#This Row],[Age]]&lt;=70,"61-70",IF(PatientData[[#This Row],[Age]]&lt;=80,"71-80","80+"))))))</f>
        <v>41-50</v>
      </c>
    </row>
    <row r="6381" spans="1:13" x14ac:dyDescent="0.25">
      <c r="A6381" t="s">
        <v>6405</v>
      </c>
      <c r="B6381">
        <v>45</v>
      </c>
      <c r="C6381" t="s">
        <v>13</v>
      </c>
      <c r="D6381">
        <v>161</v>
      </c>
      <c r="E6381">
        <v>280.72080136186901</v>
      </c>
      <c r="F6381">
        <v>26.2325143157762</v>
      </c>
      <c r="G6381" t="s">
        <v>18</v>
      </c>
      <c r="H6381" t="s">
        <v>19</v>
      </c>
      <c r="I6381" t="s">
        <v>15</v>
      </c>
      <c r="J6381">
        <v>6</v>
      </c>
      <c r="K6381">
        <v>11125.3</v>
      </c>
      <c r="L6381" t="s">
        <v>16</v>
      </c>
      <c r="M6381" t="str">
        <f>IF(PatientData[[#This Row],[Age]]&lt;=30,"18-30",IF(PatientData[[#This Row],[Age]]&lt;=40,"31-40",IF(PatientData[[#This Row],[Age]]&lt;=50,"41-50",IF(PatientData[[#This Row],[Age]]&lt;=60,"51-60",IF(PatientData[[#This Row],[Age]]&lt;=70,"61-70",IF(PatientData[[#This Row],[Age]]&lt;=80,"71-80","80+"))))))</f>
        <v>41-50</v>
      </c>
    </row>
    <row r="6382" spans="1:13" x14ac:dyDescent="0.25">
      <c r="A6382" t="s">
        <v>6406</v>
      </c>
      <c r="B6382">
        <v>61</v>
      </c>
      <c r="C6382" t="s">
        <v>13</v>
      </c>
      <c r="D6382">
        <v>113</v>
      </c>
      <c r="E6382">
        <v>190.054691040238</v>
      </c>
      <c r="F6382">
        <v>27.661819747682198</v>
      </c>
      <c r="G6382" t="s">
        <v>18</v>
      </c>
      <c r="H6382" t="s">
        <v>19</v>
      </c>
      <c r="I6382" t="s">
        <v>15</v>
      </c>
      <c r="J6382">
        <v>3</v>
      </c>
      <c r="K6382">
        <v>10577.31</v>
      </c>
      <c r="L6382" t="s">
        <v>23</v>
      </c>
      <c r="M6382" t="str">
        <f>IF(PatientData[[#This Row],[Age]]&lt;=30,"18-30",IF(PatientData[[#This Row],[Age]]&lt;=40,"31-40",IF(PatientData[[#This Row],[Age]]&lt;=50,"41-50",IF(PatientData[[#This Row],[Age]]&lt;=60,"51-60",IF(PatientData[[#This Row],[Age]]&lt;=70,"61-70",IF(PatientData[[#This Row],[Age]]&lt;=80,"71-80","80+"))))))</f>
        <v>61-70</v>
      </c>
    </row>
    <row r="6383" spans="1:13" x14ac:dyDescent="0.25">
      <c r="A6383" t="s">
        <v>6407</v>
      </c>
      <c r="B6383">
        <v>39</v>
      </c>
      <c r="C6383" t="s">
        <v>25</v>
      </c>
      <c r="D6383">
        <v>117</v>
      </c>
      <c r="E6383">
        <v>237.87741259626699</v>
      </c>
      <c r="F6383">
        <v>31.612066604028701</v>
      </c>
      <c r="G6383" t="s">
        <v>18</v>
      </c>
      <c r="H6383" t="s">
        <v>22</v>
      </c>
      <c r="I6383" t="s">
        <v>26</v>
      </c>
      <c r="J6383" t="s">
        <v>10051</v>
      </c>
      <c r="K6383" t="s">
        <v>10051</v>
      </c>
      <c r="L6383" t="s">
        <v>16</v>
      </c>
      <c r="M6383" t="str">
        <f>IF(PatientData[[#This Row],[Age]]&lt;=30,"18-30",IF(PatientData[[#This Row],[Age]]&lt;=40,"31-40",IF(PatientData[[#This Row],[Age]]&lt;=50,"41-50",IF(PatientData[[#This Row],[Age]]&lt;=60,"51-60",IF(PatientData[[#This Row],[Age]]&lt;=70,"61-70",IF(PatientData[[#This Row],[Age]]&lt;=80,"71-80","80+"))))))</f>
        <v>31-40</v>
      </c>
    </row>
    <row r="6384" spans="1:13" x14ac:dyDescent="0.25">
      <c r="A6384" t="s">
        <v>6408</v>
      </c>
      <c r="B6384">
        <v>59</v>
      </c>
      <c r="C6384" t="s">
        <v>13</v>
      </c>
      <c r="D6384">
        <v>119</v>
      </c>
      <c r="E6384">
        <v>184.511229637837</v>
      </c>
      <c r="F6384">
        <v>29.808623769577899</v>
      </c>
      <c r="G6384" t="s">
        <v>36</v>
      </c>
      <c r="H6384" t="s">
        <v>19</v>
      </c>
      <c r="I6384" t="s">
        <v>26</v>
      </c>
      <c r="J6384">
        <v>4</v>
      </c>
      <c r="K6384">
        <v>2308.52</v>
      </c>
      <c r="L6384" t="s">
        <v>16</v>
      </c>
      <c r="M6384" t="str">
        <f>IF(PatientData[[#This Row],[Age]]&lt;=30,"18-30",IF(PatientData[[#This Row],[Age]]&lt;=40,"31-40",IF(PatientData[[#This Row],[Age]]&lt;=50,"41-50",IF(PatientData[[#This Row],[Age]]&lt;=60,"51-60",IF(PatientData[[#This Row],[Age]]&lt;=70,"61-70",IF(PatientData[[#This Row],[Age]]&lt;=80,"71-80","80+"))))))</f>
        <v>51-60</v>
      </c>
    </row>
    <row r="6385" spans="1:13" x14ac:dyDescent="0.25">
      <c r="A6385" t="s">
        <v>6409</v>
      </c>
      <c r="B6385">
        <v>35</v>
      </c>
      <c r="C6385" t="s">
        <v>13</v>
      </c>
      <c r="D6385">
        <v>121</v>
      </c>
      <c r="E6385">
        <v>207.57460319429299</v>
      </c>
      <c r="F6385">
        <v>18.800787879615001</v>
      </c>
      <c r="G6385" t="s">
        <v>18</v>
      </c>
      <c r="H6385" t="s">
        <v>19</v>
      </c>
      <c r="I6385" t="s">
        <v>28</v>
      </c>
      <c r="J6385">
        <v>2</v>
      </c>
      <c r="K6385">
        <v>4174.79</v>
      </c>
      <c r="L6385" t="s">
        <v>10051</v>
      </c>
      <c r="M6385" t="str">
        <f>IF(PatientData[[#This Row],[Age]]&lt;=30,"18-30",IF(PatientData[[#This Row],[Age]]&lt;=40,"31-40",IF(PatientData[[#This Row],[Age]]&lt;=50,"41-50",IF(PatientData[[#This Row],[Age]]&lt;=60,"51-60",IF(PatientData[[#This Row],[Age]]&lt;=70,"61-70",IF(PatientData[[#This Row],[Age]]&lt;=80,"71-80","80+"))))))</f>
        <v>31-40</v>
      </c>
    </row>
    <row r="6386" spans="1:13" x14ac:dyDescent="0.25">
      <c r="A6386" t="s">
        <v>6410</v>
      </c>
      <c r="B6386">
        <v>77</v>
      </c>
      <c r="C6386" t="s">
        <v>25</v>
      </c>
      <c r="D6386">
        <v>117</v>
      </c>
      <c r="E6386">
        <v>225.90776886920801</v>
      </c>
      <c r="F6386">
        <v>27.092487101695699</v>
      </c>
      <c r="G6386" t="s">
        <v>14</v>
      </c>
      <c r="H6386" t="s">
        <v>19</v>
      </c>
      <c r="I6386" t="s">
        <v>28</v>
      </c>
      <c r="J6386">
        <v>2</v>
      </c>
      <c r="K6386">
        <v>2897.42</v>
      </c>
      <c r="L6386" t="s">
        <v>16</v>
      </c>
      <c r="M6386" t="str">
        <f>IF(PatientData[[#This Row],[Age]]&lt;=30,"18-30",IF(PatientData[[#This Row],[Age]]&lt;=40,"31-40",IF(PatientData[[#This Row],[Age]]&lt;=50,"41-50",IF(PatientData[[#This Row],[Age]]&lt;=60,"51-60",IF(PatientData[[#This Row],[Age]]&lt;=70,"61-70",IF(PatientData[[#This Row],[Age]]&lt;=80,"71-80","80+"))))))</f>
        <v>71-80</v>
      </c>
    </row>
    <row r="6387" spans="1:13" x14ac:dyDescent="0.25">
      <c r="A6387" t="s">
        <v>6411</v>
      </c>
      <c r="B6387">
        <v>61</v>
      </c>
      <c r="C6387" t="s">
        <v>13</v>
      </c>
      <c r="D6387" t="s">
        <v>10051</v>
      </c>
      <c r="E6387">
        <v>224.88994212783999</v>
      </c>
      <c r="F6387">
        <v>29.8166330966266</v>
      </c>
      <c r="G6387" t="s">
        <v>14</v>
      </c>
      <c r="H6387" t="s">
        <v>19</v>
      </c>
      <c r="I6387" t="s">
        <v>28</v>
      </c>
      <c r="J6387">
        <v>2</v>
      </c>
      <c r="K6387">
        <v>4304.5600000000004</v>
      </c>
      <c r="L6387" t="s">
        <v>20</v>
      </c>
      <c r="M6387" t="str">
        <f>IF(PatientData[[#This Row],[Age]]&lt;=30,"18-30",IF(PatientData[[#This Row],[Age]]&lt;=40,"31-40",IF(PatientData[[#This Row],[Age]]&lt;=50,"41-50",IF(PatientData[[#This Row],[Age]]&lt;=60,"51-60",IF(PatientData[[#This Row],[Age]]&lt;=70,"61-70",IF(PatientData[[#This Row],[Age]]&lt;=80,"71-80","80+"))))))</f>
        <v>61-70</v>
      </c>
    </row>
    <row r="6388" spans="1:13" x14ac:dyDescent="0.25">
      <c r="A6388" t="s">
        <v>6412</v>
      </c>
      <c r="B6388">
        <v>64</v>
      </c>
      <c r="C6388" t="s">
        <v>25</v>
      </c>
      <c r="D6388">
        <v>164</v>
      </c>
      <c r="E6388">
        <v>133.88596392631101</v>
      </c>
      <c r="F6388">
        <v>32.893189730207901</v>
      </c>
      <c r="G6388" t="s">
        <v>14</v>
      </c>
      <c r="H6388" t="s">
        <v>10051</v>
      </c>
      <c r="I6388" t="s">
        <v>15</v>
      </c>
      <c r="J6388">
        <v>3</v>
      </c>
      <c r="K6388">
        <v>10252.799999999999</v>
      </c>
      <c r="L6388" t="s">
        <v>16</v>
      </c>
      <c r="M6388" t="str">
        <f>IF(PatientData[[#This Row],[Age]]&lt;=30,"18-30",IF(PatientData[[#This Row],[Age]]&lt;=40,"31-40",IF(PatientData[[#This Row],[Age]]&lt;=50,"41-50",IF(PatientData[[#This Row],[Age]]&lt;=60,"51-60",IF(PatientData[[#This Row],[Age]]&lt;=70,"61-70",IF(PatientData[[#This Row],[Age]]&lt;=80,"71-80","80+"))))))</f>
        <v>61-70</v>
      </c>
    </row>
    <row r="6389" spans="1:13" x14ac:dyDescent="0.25">
      <c r="A6389" t="s">
        <v>6413</v>
      </c>
      <c r="B6389">
        <v>66</v>
      </c>
      <c r="C6389" t="s">
        <v>13</v>
      </c>
      <c r="D6389">
        <v>95</v>
      </c>
      <c r="E6389">
        <v>241.90120909972899</v>
      </c>
      <c r="F6389">
        <v>29.8083266441317</v>
      </c>
      <c r="G6389" t="s">
        <v>36</v>
      </c>
      <c r="H6389" t="s">
        <v>22</v>
      </c>
      <c r="I6389" t="s">
        <v>26</v>
      </c>
      <c r="J6389">
        <v>5</v>
      </c>
      <c r="K6389">
        <v>16084.72</v>
      </c>
      <c r="L6389" t="s">
        <v>16</v>
      </c>
      <c r="M6389" t="str">
        <f>IF(PatientData[[#This Row],[Age]]&lt;=30,"18-30",IF(PatientData[[#This Row],[Age]]&lt;=40,"31-40",IF(PatientData[[#This Row],[Age]]&lt;=50,"41-50",IF(PatientData[[#This Row],[Age]]&lt;=60,"51-60",IF(PatientData[[#This Row],[Age]]&lt;=70,"61-70",IF(PatientData[[#This Row],[Age]]&lt;=80,"71-80","80+"))))))</f>
        <v>61-70</v>
      </c>
    </row>
    <row r="6390" spans="1:13" x14ac:dyDescent="0.25">
      <c r="A6390" t="s">
        <v>6414</v>
      </c>
      <c r="B6390">
        <v>59</v>
      </c>
      <c r="C6390" t="s">
        <v>13</v>
      </c>
      <c r="D6390">
        <v>133</v>
      </c>
      <c r="E6390">
        <v>179.24556546028501</v>
      </c>
      <c r="F6390">
        <v>19.925730667274799</v>
      </c>
      <c r="G6390" t="s">
        <v>14</v>
      </c>
      <c r="H6390" t="s">
        <v>19</v>
      </c>
      <c r="I6390" t="s">
        <v>28</v>
      </c>
      <c r="J6390">
        <v>2</v>
      </c>
      <c r="K6390">
        <v>4783.96</v>
      </c>
      <c r="L6390" t="s">
        <v>16</v>
      </c>
      <c r="M6390" t="str">
        <f>IF(PatientData[[#This Row],[Age]]&lt;=30,"18-30",IF(PatientData[[#This Row],[Age]]&lt;=40,"31-40",IF(PatientData[[#This Row],[Age]]&lt;=50,"41-50",IF(PatientData[[#This Row],[Age]]&lt;=60,"51-60",IF(PatientData[[#This Row],[Age]]&lt;=70,"61-70",IF(PatientData[[#This Row],[Age]]&lt;=80,"71-80","80+"))))))</f>
        <v>51-60</v>
      </c>
    </row>
    <row r="6391" spans="1:13" x14ac:dyDescent="0.25">
      <c r="A6391" t="s">
        <v>6415</v>
      </c>
      <c r="B6391">
        <v>47</v>
      </c>
      <c r="C6391" t="s">
        <v>25</v>
      </c>
      <c r="D6391">
        <v>107</v>
      </c>
      <c r="E6391">
        <v>199.28277750716001</v>
      </c>
      <c r="F6391">
        <v>22.689487560396</v>
      </c>
      <c r="G6391" t="s">
        <v>18</v>
      </c>
      <c r="H6391" t="s">
        <v>22</v>
      </c>
      <c r="I6391" t="s">
        <v>15</v>
      </c>
      <c r="J6391">
        <v>5</v>
      </c>
      <c r="K6391">
        <v>14052.51</v>
      </c>
      <c r="L6391" t="s">
        <v>16</v>
      </c>
      <c r="M6391" t="str">
        <f>IF(PatientData[[#This Row],[Age]]&lt;=30,"18-30",IF(PatientData[[#This Row],[Age]]&lt;=40,"31-40",IF(PatientData[[#This Row],[Age]]&lt;=50,"41-50",IF(PatientData[[#This Row],[Age]]&lt;=60,"51-60",IF(PatientData[[#This Row],[Age]]&lt;=70,"61-70",IF(PatientData[[#This Row],[Age]]&lt;=80,"71-80","80+"))))))</f>
        <v>41-50</v>
      </c>
    </row>
    <row r="6392" spans="1:13" x14ac:dyDescent="0.25">
      <c r="A6392" t="s">
        <v>6416</v>
      </c>
      <c r="B6392">
        <v>54</v>
      </c>
      <c r="C6392" t="s">
        <v>25</v>
      </c>
      <c r="D6392">
        <v>115</v>
      </c>
      <c r="E6392">
        <v>260.83623534099502</v>
      </c>
      <c r="F6392">
        <v>18.296187074951899</v>
      </c>
      <c r="G6392" t="s">
        <v>36</v>
      </c>
      <c r="H6392" t="s">
        <v>19</v>
      </c>
      <c r="I6392" t="s">
        <v>15</v>
      </c>
      <c r="J6392">
        <v>2</v>
      </c>
      <c r="K6392">
        <v>7315.16</v>
      </c>
      <c r="L6392" t="s">
        <v>16</v>
      </c>
      <c r="M6392" t="str">
        <f>IF(PatientData[[#This Row],[Age]]&lt;=30,"18-30",IF(PatientData[[#This Row],[Age]]&lt;=40,"31-40",IF(PatientData[[#This Row],[Age]]&lt;=50,"41-50",IF(PatientData[[#This Row],[Age]]&lt;=60,"51-60",IF(PatientData[[#This Row],[Age]]&lt;=70,"61-70",IF(PatientData[[#This Row],[Age]]&lt;=80,"71-80","80+"))))))</f>
        <v>51-60</v>
      </c>
    </row>
    <row r="6393" spans="1:13" x14ac:dyDescent="0.25">
      <c r="A6393" t="s">
        <v>6417</v>
      </c>
      <c r="B6393">
        <v>40</v>
      </c>
      <c r="C6393" t="s">
        <v>25</v>
      </c>
      <c r="D6393">
        <v>90</v>
      </c>
      <c r="E6393">
        <v>223.428867465243</v>
      </c>
      <c r="F6393">
        <v>33.201691022058</v>
      </c>
      <c r="G6393" t="s">
        <v>14</v>
      </c>
      <c r="H6393" t="s">
        <v>19</v>
      </c>
      <c r="I6393" t="s">
        <v>28</v>
      </c>
      <c r="J6393">
        <v>2</v>
      </c>
      <c r="K6393">
        <v>5484.29</v>
      </c>
      <c r="L6393" t="s">
        <v>16</v>
      </c>
      <c r="M6393" t="str">
        <f>IF(PatientData[[#This Row],[Age]]&lt;=30,"18-30",IF(PatientData[[#This Row],[Age]]&lt;=40,"31-40",IF(PatientData[[#This Row],[Age]]&lt;=50,"41-50",IF(PatientData[[#This Row],[Age]]&lt;=60,"51-60",IF(PatientData[[#This Row],[Age]]&lt;=70,"61-70",IF(PatientData[[#This Row],[Age]]&lt;=80,"71-80","80+"))))))</f>
        <v>31-40</v>
      </c>
    </row>
    <row r="6394" spans="1:13" x14ac:dyDescent="0.25">
      <c r="A6394" t="s">
        <v>6418</v>
      </c>
      <c r="B6394">
        <v>54</v>
      </c>
      <c r="C6394" t="s">
        <v>25</v>
      </c>
      <c r="D6394">
        <v>123</v>
      </c>
      <c r="E6394">
        <v>218.21922208277601</v>
      </c>
      <c r="F6394">
        <v>23.622924477470999</v>
      </c>
      <c r="G6394" t="s">
        <v>14</v>
      </c>
      <c r="H6394" t="s">
        <v>19</v>
      </c>
      <c r="I6394" t="s">
        <v>28</v>
      </c>
      <c r="J6394">
        <v>1</v>
      </c>
      <c r="K6394">
        <v>1402.1</v>
      </c>
      <c r="L6394" t="s">
        <v>16</v>
      </c>
      <c r="M6394" t="str">
        <f>IF(PatientData[[#This Row],[Age]]&lt;=30,"18-30",IF(PatientData[[#This Row],[Age]]&lt;=40,"31-40",IF(PatientData[[#This Row],[Age]]&lt;=50,"41-50",IF(PatientData[[#This Row],[Age]]&lt;=60,"51-60",IF(PatientData[[#This Row],[Age]]&lt;=70,"61-70",IF(PatientData[[#This Row],[Age]]&lt;=80,"71-80","80+"))))))</f>
        <v>51-60</v>
      </c>
    </row>
    <row r="6395" spans="1:13" x14ac:dyDescent="0.25">
      <c r="A6395" t="s">
        <v>6419</v>
      </c>
      <c r="B6395">
        <v>58</v>
      </c>
      <c r="C6395" t="s">
        <v>25</v>
      </c>
      <c r="D6395">
        <v>126</v>
      </c>
      <c r="E6395">
        <v>158.55640669520301</v>
      </c>
      <c r="F6395">
        <v>26.895315256315101</v>
      </c>
      <c r="G6395" t="s">
        <v>14</v>
      </c>
      <c r="H6395" t="s">
        <v>19</v>
      </c>
      <c r="I6395" t="s">
        <v>28</v>
      </c>
      <c r="J6395">
        <v>1</v>
      </c>
      <c r="K6395">
        <v>4692.57</v>
      </c>
      <c r="L6395" t="s">
        <v>16</v>
      </c>
      <c r="M6395" t="str">
        <f>IF(PatientData[[#This Row],[Age]]&lt;=30,"18-30",IF(PatientData[[#This Row],[Age]]&lt;=40,"31-40",IF(PatientData[[#This Row],[Age]]&lt;=50,"41-50",IF(PatientData[[#This Row],[Age]]&lt;=60,"51-60",IF(PatientData[[#This Row],[Age]]&lt;=70,"61-70",IF(PatientData[[#This Row],[Age]]&lt;=80,"71-80","80+"))))))</f>
        <v>51-60</v>
      </c>
    </row>
    <row r="6396" spans="1:13" x14ac:dyDescent="0.25">
      <c r="A6396" t="s">
        <v>6420</v>
      </c>
      <c r="B6396">
        <v>75</v>
      </c>
      <c r="C6396" t="s">
        <v>25</v>
      </c>
      <c r="D6396">
        <v>133</v>
      </c>
      <c r="E6396">
        <v>212.51629948283099</v>
      </c>
      <c r="F6396">
        <v>23.026025467006399</v>
      </c>
      <c r="G6396" t="s">
        <v>14</v>
      </c>
      <c r="H6396" t="s">
        <v>19</v>
      </c>
      <c r="I6396" t="s">
        <v>28</v>
      </c>
      <c r="J6396">
        <v>3</v>
      </c>
      <c r="K6396">
        <v>5501.01</v>
      </c>
      <c r="L6396" t="s">
        <v>16</v>
      </c>
      <c r="M6396" t="str">
        <f>IF(PatientData[[#This Row],[Age]]&lt;=30,"18-30",IF(PatientData[[#This Row],[Age]]&lt;=40,"31-40",IF(PatientData[[#This Row],[Age]]&lt;=50,"41-50",IF(PatientData[[#This Row],[Age]]&lt;=60,"51-60",IF(PatientData[[#This Row],[Age]]&lt;=70,"61-70",IF(PatientData[[#This Row],[Age]]&lt;=80,"71-80","80+"))))))</f>
        <v>71-80</v>
      </c>
    </row>
    <row r="6397" spans="1:13" x14ac:dyDescent="0.25">
      <c r="A6397" t="s">
        <v>6421</v>
      </c>
      <c r="B6397">
        <v>71</v>
      </c>
      <c r="C6397" t="s">
        <v>13</v>
      </c>
      <c r="D6397" t="s">
        <v>10051</v>
      </c>
      <c r="E6397">
        <v>178.36899578416401</v>
      </c>
      <c r="F6397" t="s">
        <v>10051</v>
      </c>
      <c r="G6397" t="s">
        <v>10051</v>
      </c>
      <c r="H6397" t="s">
        <v>19</v>
      </c>
      <c r="I6397" t="s">
        <v>15</v>
      </c>
      <c r="J6397">
        <v>4</v>
      </c>
      <c r="K6397">
        <v>9118.5</v>
      </c>
      <c r="L6397" t="s">
        <v>16</v>
      </c>
      <c r="M6397" t="str">
        <f>IF(PatientData[[#This Row],[Age]]&lt;=30,"18-30",IF(PatientData[[#This Row],[Age]]&lt;=40,"31-40",IF(PatientData[[#This Row],[Age]]&lt;=50,"41-50",IF(PatientData[[#This Row],[Age]]&lt;=60,"51-60",IF(PatientData[[#This Row],[Age]]&lt;=70,"61-70",IF(PatientData[[#This Row],[Age]]&lt;=80,"71-80","80+"))))))</f>
        <v>71-80</v>
      </c>
    </row>
    <row r="6398" spans="1:13" x14ac:dyDescent="0.25">
      <c r="A6398" t="s">
        <v>6422</v>
      </c>
      <c r="B6398">
        <v>19</v>
      </c>
      <c r="C6398" t="s">
        <v>25</v>
      </c>
      <c r="D6398">
        <v>90</v>
      </c>
      <c r="E6398">
        <v>234.34480827230001</v>
      </c>
      <c r="F6398">
        <v>30.020690537470799</v>
      </c>
      <c r="G6398" t="s">
        <v>18</v>
      </c>
      <c r="H6398" t="s">
        <v>19</v>
      </c>
      <c r="I6398" t="s">
        <v>15</v>
      </c>
      <c r="J6398">
        <v>0</v>
      </c>
      <c r="K6398">
        <v>9151.77</v>
      </c>
      <c r="L6398" t="s">
        <v>23</v>
      </c>
      <c r="M6398" t="str">
        <f>IF(PatientData[[#This Row],[Age]]&lt;=30,"18-30",IF(PatientData[[#This Row],[Age]]&lt;=40,"31-40",IF(PatientData[[#This Row],[Age]]&lt;=50,"41-50",IF(PatientData[[#This Row],[Age]]&lt;=60,"51-60",IF(PatientData[[#This Row],[Age]]&lt;=70,"61-70",IF(PatientData[[#This Row],[Age]]&lt;=80,"71-80","80+"))))))</f>
        <v>18-30</v>
      </c>
    </row>
    <row r="6399" spans="1:13" x14ac:dyDescent="0.25">
      <c r="A6399" t="s">
        <v>6423</v>
      </c>
      <c r="B6399">
        <v>61</v>
      </c>
      <c r="C6399" t="s">
        <v>13</v>
      </c>
      <c r="D6399">
        <v>108</v>
      </c>
      <c r="E6399">
        <v>254.73347577149499</v>
      </c>
      <c r="F6399">
        <v>26.734509272878601</v>
      </c>
      <c r="G6399" t="s">
        <v>36</v>
      </c>
      <c r="H6399" t="s">
        <v>19</v>
      </c>
      <c r="I6399" t="s">
        <v>26</v>
      </c>
      <c r="J6399">
        <v>6</v>
      </c>
      <c r="K6399">
        <v>17127.77</v>
      </c>
      <c r="L6399" t="s">
        <v>16</v>
      </c>
      <c r="M6399" t="str">
        <f>IF(PatientData[[#This Row],[Age]]&lt;=30,"18-30",IF(PatientData[[#This Row],[Age]]&lt;=40,"31-40",IF(PatientData[[#This Row],[Age]]&lt;=50,"41-50",IF(PatientData[[#This Row],[Age]]&lt;=60,"51-60",IF(PatientData[[#This Row],[Age]]&lt;=70,"61-70",IF(PatientData[[#This Row],[Age]]&lt;=80,"71-80","80+"))))))</f>
        <v>61-70</v>
      </c>
    </row>
    <row r="6400" spans="1:13" x14ac:dyDescent="0.25">
      <c r="A6400" t="s">
        <v>6424</v>
      </c>
      <c r="B6400">
        <v>58</v>
      </c>
      <c r="C6400" t="s">
        <v>13</v>
      </c>
      <c r="D6400">
        <v>152</v>
      </c>
      <c r="E6400">
        <v>216.88503789281199</v>
      </c>
      <c r="F6400">
        <v>25.6334176439691</v>
      </c>
      <c r="G6400" t="s">
        <v>14</v>
      </c>
      <c r="H6400" t="s">
        <v>19</v>
      </c>
      <c r="I6400" t="s">
        <v>15</v>
      </c>
      <c r="J6400">
        <v>2</v>
      </c>
      <c r="K6400">
        <v>6990.28</v>
      </c>
      <c r="L6400" t="s">
        <v>10051</v>
      </c>
      <c r="M6400" t="str">
        <f>IF(PatientData[[#This Row],[Age]]&lt;=30,"18-30",IF(PatientData[[#This Row],[Age]]&lt;=40,"31-40",IF(PatientData[[#This Row],[Age]]&lt;=50,"41-50",IF(PatientData[[#This Row],[Age]]&lt;=60,"51-60",IF(PatientData[[#This Row],[Age]]&lt;=70,"61-70",IF(PatientData[[#This Row],[Age]]&lt;=80,"71-80","80+"))))))</f>
        <v>51-60</v>
      </c>
    </row>
    <row r="6401" spans="1:13" x14ac:dyDescent="0.25">
      <c r="A6401" t="s">
        <v>6425</v>
      </c>
      <c r="B6401">
        <v>56</v>
      </c>
      <c r="C6401" t="s">
        <v>25</v>
      </c>
      <c r="D6401">
        <v>122</v>
      </c>
      <c r="E6401">
        <v>269.32204017941598</v>
      </c>
      <c r="F6401">
        <v>33.993886625249203</v>
      </c>
      <c r="G6401" t="s">
        <v>36</v>
      </c>
      <c r="H6401" t="s">
        <v>19</v>
      </c>
      <c r="I6401" t="s">
        <v>15</v>
      </c>
      <c r="J6401">
        <v>6</v>
      </c>
      <c r="K6401">
        <v>9927.44</v>
      </c>
      <c r="L6401" t="s">
        <v>16</v>
      </c>
      <c r="M6401" t="str">
        <f>IF(PatientData[[#This Row],[Age]]&lt;=30,"18-30",IF(PatientData[[#This Row],[Age]]&lt;=40,"31-40",IF(PatientData[[#This Row],[Age]]&lt;=50,"41-50",IF(PatientData[[#This Row],[Age]]&lt;=60,"51-60",IF(PatientData[[#This Row],[Age]]&lt;=70,"61-70",IF(PatientData[[#This Row],[Age]]&lt;=80,"71-80","80+"))))))</f>
        <v>51-60</v>
      </c>
    </row>
    <row r="6402" spans="1:13" x14ac:dyDescent="0.25">
      <c r="A6402" t="s">
        <v>6426</v>
      </c>
      <c r="B6402">
        <v>80</v>
      </c>
      <c r="C6402" t="s">
        <v>25</v>
      </c>
      <c r="D6402">
        <v>90</v>
      </c>
      <c r="E6402">
        <v>277.44634025496902</v>
      </c>
      <c r="F6402">
        <v>20.331855295206299</v>
      </c>
      <c r="G6402" t="s">
        <v>36</v>
      </c>
      <c r="H6402" t="s">
        <v>22</v>
      </c>
      <c r="I6402" t="s">
        <v>26</v>
      </c>
      <c r="J6402">
        <v>6</v>
      </c>
      <c r="K6402">
        <v>16444.72</v>
      </c>
      <c r="L6402" t="s">
        <v>23</v>
      </c>
      <c r="M6402" t="str">
        <f>IF(PatientData[[#This Row],[Age]]&lt;=30,"18-30",IF(PatientData[[#This Row],[Age]]&lt;=40,"31-40",IF(PatientData[[#This Row],[Age]]&lt;=50,"41-50",IF(PatientData[[#This Row],[Age]]&lt;=60,"51-60",IF(PatientData[[#This Row],[Age]]&lt;=70,"61-70",IF(PatientData[[#This Row],[Age]]&lt;=80,"71-80","80+"))))))</f>
        <v>71-80</v>
      </c>
    </row>
    <row r="6403" spans="1:13" x14ac:dyDescent="0.25">
      <c r="A6403" t="s">
        <v>6427</v>
      </c>
      <c r="B6403">
        <v>37</v>
      </c>
      <c r="C6403" t="s">
        <v>13</v>
      </c>
      <c r="D6403">
        <v>134</v>
      </c>
      <c r="E6403">
        <v>209.25146215717501</v>
      </c>
      <c r="F6403">
        <v>28.308564163425601</v>
      </c>
      <c r="G6403" t="s">
        <v>18</v>
      </c>
      <c r="H6403" t="s">
        <v>22</v>
      </c>
      <c r="I6403" t="s">
        <v>15</v>
      </c>
      <c r="J6403">
        <v>3</v>
      </c>
      <c r="K6403">
        <v>13863.66</v>
      </c>
      <c r="L6403" t="s">
        <v>23</v>
      </c>
      <c r="M6403" t="str">
        <f>IF(PatientData[[#This Row],[Age]]&lt;=30,"18-30",IF(PatientData[[#This Row],[Age]]&lt;=40,"31-40",IF(PatientData[[#This Row],[Age]]&lt;=50,"41-50",IF(PatientData[[#This Row],[Age]]&lt;=60,"51-60",IF(PatientData[[#This Row],[Age]]&lt;=70,"61-70",IF(PatientData[[#This Row],[Age]]&lt;=80,"71-80","80+"))))))</f>
        <v>31-40</v>
      </c>
    </row>
    <row r="6404" spans="1:13" x14ac:dyDescent="0.25">
      <c r="A6404" t="s">
        <v>6428</v>
      </c>
      <c r="B6404">
        <v>51</v>
      </c>
      <c r="C6404" t="s">
        <v>13</v>
      </c>
      <c r="D6404">
        <v>119</v>
      </c>
      <c r="E6404">
        <v>232.78247156671699</v>
      </c>
      <c r="F6404">
        <v>42.049310978939502</v>
      </c>
      <c r="G6404" t="s">
        <v>36</v>
      </c>
      <c r="H6404" t="s">
        <v>22</v>
      </c>
      <c r="I6404" t="s">
        <v>26</v>
      </c>
      <c r="J6404">
        <v>4</v>
      </c>
      <c r="K6404">
        <v>16098.58</v>
      </c>
      <c r="L6404" t="s">
        <v>16</v>
      </c>
      <c r="M6404" t="str">
        <f>IF(PatientData[[#This Row],[Age]]&lt;=30,"18-30",IF(PatientData[[#This Row],[Age]]&lt;=40,"31-40",IF(PatientData[[#This Row],[Age]]&lt;=50,"41-50",IF(PatientData[[#This Row],[Age]]&lt;=60,"51-60",IF(PatientData[[#This Row],[Age]]&lt;=70,"61-70",IF(PatientData[[#This Row],[Age]]&lt;=80,"71-80","80+"))))))</f>
        <v>51-60</v>
      </c>
    </row>
    <row r="6405" spans="1:13" x14ac:dyDescent="0.25">
      <c r="A6405" t="s">
        <v>6429</v>
      </c>
      <c r="B6405">
        <v>55</v>
      </c>
      <c r="C6405" t="s">
        <v>13</v>
      </c>
      <c r="D6405">
        <v>103</v>
      </c>
      <c r="E6405">
        <v>163.67643011094401</v>
      </c>
      <c r="F6405">
        <v>15.298577724709199</v>
      </c>
      <c r="G6405" t="s">
        <v>36</v>
      </c>
      <c r="H6405" t="s">
        <v>19</v>
      </c>
      <c r="I6405" t="s">
        <v>26</v>
      </c>
      <c r="J6405">
        <v>6</v>
      </c>
      <c r="K6405">
        <v>6180.96</v>
      </c>
      <c r="L6405" t="s">
        <v>23</v>
      </c>
      <c r="M6405" t="str">
        <f>IF(PatientData[[#This Row],[Age]]&lt;=30,"18-30",IF(PatientData[[#This Row],[Age]]&lt;=40,"31-40",IF(PatientData[[#This Row],[Age]]&lt;=50,"41-50",IF(PatientData[[#This Row],[Age]]&lt;=60,"51-60",IF(PatientData[[#This Row],[Age]]&lt;=70,"61-70",IF(PatientData[[#This Row],[Age]]&lt;=80,"71-80","80+"))))))</f>
        <v>51-60</v>
      </c>
    </row>
    <row r="6406" spans="1:13" x14ac:dyDescent="0.25">
      <c r="A6406" t="s">
        <v>6430</v>
      </c>
      <c r="B6406">
        <v>61</v>
      </c>
      <c r="C6406" t="s">
        <v>13</v>
      </c>
      <c r="D6406">
        <v>132</v>
      </c>
      <c r="E6406" t="s">
        <v>10051</v>
      </c>
      <c r="F6406">
        <v>28.3861901690053</v>
      </c>
      <c r="G6406" t="s">
        <v>18</v>
      </c>
      <c r="H6406" t="s">
        <v>22</v>
      </c>
      <c r="I6406" t="s">
        <v>15</v>
      </c>
      <c r="J6406">
        <v>6</v>
      </c>
      <c r="K6406">
        <v>8618.43</v>
      </c>
      <c r="L6406" t="s">
        <v>16</v>
      </c>
      <c r="M6406" t="str">
        <f>IF(PatientData[[#This Row],[Age]]&lt;=30,"18-30",IF(PatientData[[#This Row],[Age]]&lt;=40,"31-40",IF(PatientData[[#This Row],[Age]]&lt;=50,"41-50",IF(PatientData[[#This Row],[Age]]&lt;=60,"51-60",IF(PatientData[[#This Row],[Age]]&lt;=70,"61-70",IF(PatientData[[#This Row],[Age]]&lt;=80,"71-80","80+"))))))</f>
        <v>61-70</v>
      </c>
    </row>
    <row r="6407" spans="1:13" x14ac:dyDescent="0.25">
      <c r="A6407" t="s">
        <v>6431</v>
      </c>
      <c r="B6407">
        <v>41</v>
      </c>
      <c r="C6407" t="s">
        <v>25</v>
      </c>
      <c r="D6407">
        <v>164</v>
      </c>
      <c r="E6407">
        <v>225.76371533177999</v>
      </c>
      <c r="F6407">
        <v>29.0081235584667</v>
      </c>
      <c r="G6407" t="s">
        <v>36</v>
      </c>
      <c r="H6407" t="s">
        <v>19</v>
      </c>
      <c r="I6407" t="s">
        <v>15</v>
      </c>
      <c r="J6407">
        <v>5</v>
      </c>
      <c r="K6407">
        <v>11978.99</v>
      </c>
      <c r="L6407" t="s">
        <v>23</v>
      </c>
      <c r="M6407" t="str">
        <f>IF(PatientData[[#This Row],[Age]]&lt;=30,"18-30",IF(PatientData[[#This Row],[Age]]&lt;=40,"31-40",IF(PatientData[[#This Row],[Age]]&lt;=50,"41-50",IF(PatientData[[#This Row],[Age]]&lt;=60,"51-60",IF(PatientData[[#This Row],[Age]]&lt;=70,"61-70",IF(PatientData[[#This Row],[Age]]&lt;=80,"71-80","80+"))))))</f>
        <v>41-50</v>
      </c>
    </row>
    <row r="6408" spans="1:13" x14ac:dyDescent="0.25">
      <c r="A6408" t="s">
        <v>6432</v>
      </c>
      <c r="B6408">
        <v>44</v>
      </c>
      <c r="C6408" t="s">
        <v>13</v>
      </c>
      <c r="D6408">
        <v>152</v>
      </c>
      <c r="E6408">
        <v>170.69918999235099</v>
      </c>
      <c r="F6408">
        <v>25.261327180500501</v>
      </c>
      <c r="G6408" t="s">
        <v>14</v>
      </c>
      <c r="H6408" t="s">
        <v>19</v>
      </c>
      <c r="I6408" t="s">
        <v>15</v>
      </c>
      <c r="J6408">
        <v>7</v>
      </c>
      <c r="K6408">
        <v>13075.76</v>
      </c>
      <c r="L6408" t="s">
        <v>16</v>
      </c>
      <c r="M6408" t="str">
        <f>IF(PatientData[[#This Row],[Age]]&lt;=30,"18-30",IF(PatientData[[#This Row],[Age]]&lt;=40,"31-40",IF(PatientData[[#This Row],[Age]]&lt;=50,"41-50",IF(PatientData[[#This Row],[Age]]&lt;=60,"51-60",IF(PatientData[[#This Row],[Age]]&lt;=70,"61-70",IF(PatientData[[#This Row],[Age]]&lt;=80,"71-80","80+"))))))</f>
        <v>41-50</v>
      </c>
    </row>
    <row r="6409" spans="1:13" x14ac:dyDescent="0.25">
      <c r="A6409" t="s">
        <v>6433</v>
      </c>
      <c r="B6409">
        <v>37</v>
      </c>
      <c r="C6409" t="s">
        <v>25</v>
      </c>
      <c r="D6409">
        <v>140</v>
      </c>
      <c r="E6409">
        <v>278.67780426977799</v>
      </c>
      <c r="F6409">
        <v>27.735501652911999</v>
      </c>
      <c r="G6409" t="s">
        <v>14</v>
      </c>
      <c r="H6409" t="s">
        <v>22</v>
      </c>
      <c r="I6409" t="s">
        <v>15</v>
      </c>
      <c r="J6409">
        <v>5</v>
      </c>
      <c r="K6409">
        <v>8310.7900000000009</v>
      </c>
      <c r="L6409" t="s">
        <v>16</v>
      </c>
      <c r="M6409" t="str">
        <f>IF(PatientData[[#This Row],[Age]]&lt;=30,"18-30",IF(PatientData[[#This Row],[Age]]&lt;=40,"31-40",IF(PatientData[[#This Row],[Age]]&lt;=50,"41-50",IF(PatientData[[#This Row],[Age]]&lt;=60,"51-60",IF(PatientData[[#This Row],[Age]]&lt;=70,"61-70",IF(PatientData[[#This Row],[Age]]&lt;=80,"71-80","80+"))))))</f>
        <v>31-40</v>
      </c>
    </row>
    <row r="6410" spans="1:13" x14ac:dyDescent="0.25">
      <c r="A6410" t="s">
        <v>6434</v>
      </c>
      <c r="B6410">
        <v>57</v>
      </c>
      <c r="C6410" t="s">
        <v>25</v>
      </c>
      <c r="D6410">
        <v>140</v>
      </c>
      <c r="E6410">
        <v>198.98559985079899</v>
      </c>
      <c r="F6410">
        <v>32.7245579366298</v>
      </c>
      <c r="G6410" t="s">
        <v>36</v>
      </c>
      <c r="H6410" t="s">
        <v>19</v>
      </c>
      <c r="I6410" t="s">
        <v>15</v>
      </c>
      <c r="J6410">
        <v>2</v>
      </c>
      <c r="K6410">
        <v>11172.29</v>
      </c>
      <c r="L6410" t="s">
        <v>23</v>
      </c>
      <c r="M6410" t="str">
        <f>IF(PatientData[[#This Row],[Age]]&lt;=30,"18-30",IF(PatientData[[#This Row],[Age]]&lt;=40,"31-40",IF(PatientData[[#This Row],[Age]]&lt;=50,"41-50",IF(PatientData[[#This Row],[Age]]&lt;=60,"51-60",IF(PatientData[[#This Row],[Age]]&lt;=70,"61-70",IF(PatientData[[#This Row],[Age]]&lt;=80,"71-80","80+"))))))</f>
        <v>51-60</v>
      </c>
    </row>
    <row r="6411" spans="1:13" x14ac:dyDescent="0.25">
      <c r="A6411" t="s">
        <v>6435</v>
      </c>
      <c r="B6411">
        <v>57</v>
      </c>
      <c r="C6411" t="s">
        <v>13</v>
      </c>
      <c r="D6411">
        <v>110</v>
      </c>
      <c r="E6411">
        <v>178.745487294349</v>
      </c>
      <c r="F6411">
        <v>18.8631975818566</v>
      </c>
      <c r="G6411" t="s">
        <v>36</v>
      </c>
      <c r="H6411" t="s">
        <v>19</v>
      </c>
      <c r="I6411" t="s">
        <v>26</v>
      </c>
      <c r="J6411">
        <v>5</v>
      </c>
      <c r="K6411">
        <v>20375.169999999998</v>
      </c>
      <c r="L6411" t="s">
        <v>16</v>
      </c>
      <c r="M6411" t="str">
        <f>IF(PatientData[[#This Row],[Age]]&lt;=30,"18-30",IF(PatientData[[#This Row],[Age]]&lt;=40,"31-40",IF(PatientData[[#This Row],[Age]]&lt;=50,"41-50",IF(PatientData[[#This Row],[Age]]&lt;=60,"51-60",IF(PatientData[[#This Row],[Age]]&lt;=70,"61-70",IF(PatientData[[#This Row],[Age]]&lt;=80,"71-80","80+"))))))</f>
        <v>51-60</v>
      </c>
    </row>
    <row r="6412" spans="1:13" x14ac:dyDescent="0.25">
      <c r="A6412" t="s">
        <v>6436</v>
      </c>
      <c r="B6412">
        <v>46</v>
      </c>
      <c r="C6412" t="s">
        <v>25</v>
      </c>
      <c r="D6412">
        <v>163</v>
      </c>
      <c r="E6412">
        <v>161.95634556860199</v>
      </c>
      <c r="F6412">
        <v>29.8937473986966</v>
      </c>
      <c r="G6412" t="s">
        <v>14</v>
      </c>
      <c r="H6412" t="s">
        <v>19</v>
      </c>
      <c r="I6412" t="s">
        <v>28</v>
      </c>
      <c r="J6412">
        <v>7</v>
      </c>
      <c r="K6412">
        <v>7769.37</v>
      </c>
      <c r="L6412" t="s">
        <v>16</v>
      </c>
      <c r="M6412" t="str">
        <f>IF(PatientData[[#This Row],[Age]]&lt;=30,"18-30",IF(PatientData[[#This Row],[Age]]&lt;=40,"31-40",IF(PatientData[[#This Row],[Age]]&lt;=50,"41-50",IF(PatientData[[#This Row],[Age]]&lt;=60,"51-60",IF(PatientData[[#This Row],[Age]]&lt;=70,"61-70",IF(PatientData[[#This Row],[Age]]&lt;=80,"71-80","80+"))))))</f>
        <v>41-50</v>
      </c>
    </row>
    <row r="6413" spans="1:13" x14ac:dyDescent="0.25">
      <c r="A6413" t="s">
        <v>6437</v>
      </c>
      <c r="B6413">
        <v>66</v>
      </c>
      <c r="C6413" t="s">
        <v>25</v>
      </c>
      <c r="D6413">
        <v>123</v>
      </c>
      <c r="E6413">
        <v>184.763640632136</v>
      </c>
      <c r="F6413">
        <v>29.805584479059899</v>
      </c>
      <c r="G6413" t="s">
        <v>14</v>
      </c>
      <c r="H6413" t="s">
        <v>19</v>
      </c>
      <c r="I6413" t="s">
        <v>28</v>
      </c>
      <c r="J6413">
        <v>10</v>
      </c>
      <c r="K6413">
        <v>8768.9699999999993</v>
      </c>
      <c r="L6413" t="s">
        <v>20</v>
      </c>
      <c r="M6413" t="str">
        <f>IF(PatientData[[#This Row],[Age]]&lt;=30,"18-30",IF(PatientData[[#This Row],[Age]]&lt;=40,"31-40",IF(PatientData[[#This Row],[Age]]&lt;=50,"41-50",IF(PatientData[[#This Row],[Age]]&lt;=60,"51-60",IF(PatientData[[#This Row],[Age]]&lt;=70,"61-70",IF(PatientData[[#This Row],[Age]]&lt;=80,"71-80","80+"))))))</f>
        <v>61-70</v>
      </c>
    </row>
    <row r="6414" spans="1:13" x14ac:dyDescent="0.25">
      <c r="A6414" t="s">
        <v>6438</v>
      </c>
      <c r="B6414">
        <v>67</v>
      </c>
      <c r="C6414" t="s">
        <v>25</v>
      </c>
      <c r="D6414">
        <v>123</v>
      </c>
      <c r="E6414">
        <v>274.42919386569298</v>
      </c>
      <c r="F6414">
        <v>25.038306111373299</v>
      </c>
      <c r="G6414" t="s">
        <v>36</v>
      </c>
      <c r="H6414" t="s">
        <v>22</v>
      </c>
      <c r="I6414" t="s">
        <v>26</v>
      </c>
      <c r="J6414">
        <v>4</v>
      </c>
      <c r="K6414">
        <v>10510.44</v>
      </c>
      <c r="L6414" t="s">
        <v>20</v>
      </c>
      <c r="M6414" t="str">
        <f>IF(PatientData[[#This Row],[Age]]&lt;=30,"18-30",IF(PatientData[[#This Row],[Age]]&lt;=40,"31-40",IF(PatientData[[#This Row],[Age]]&lt;=50,"41-50",IF(PatientData[[#This Row],[Age]]&lt;=60,"51-60",IF(PatientData[[#This Row],[Age]]&lt;=70,"61-70",IF(PatientData[[#This Row],[Age]]&lt;=80,"71-80","80+"))))))</f>
        <v>61-70</v>
      </c>
    </row>
    <row r="6415" spans="1:13" x14ac:dyDescent="0.25">
      <c r="A6415" t="s">
        <v>6439</v>
      </c>
      <c r="B6415">
        <v>42</v>
      </c>
      <c r="C6415" t="s">
        <v>13</v>
      </c>
      <c r="D6415">
        <v>115</v>
      </c>
      <c r="E6415" t="s">
        <v>10051</v>
      </c>
      <c r="F6415">
        <v>33.789687306628302</v>
      </c>
      <c r="G6415" t="s">
        <v>18</v>
      </c>
      <c r="H6415" t="s">
        <v>19</v>
      </c>
      <c r="I6415" t="s">
        <v>28</v>
      </c>
      <c r="J6415">
        <v>6</v>
      </c>
      <c r="K6415">
        <v>3668.08</v>
      </c>
      <c r="L6415" t="s">
        <v>23</v>
      </c>
      <c r="M6415" t="str">
        <f>IF(PatientData[[#This Row],[Age]]&lt;=30,"18-30",IF(PatientData[[#This Row],[Age]]&lt;=40,"31-40",IF(PatientData[[#This Row],[Age]]&lt;=50,"41-50",IF(PatientData[[#This Row],[Age]]&lt;=60,"51-60",IF(PatientData[[#This Row],[Age]]&lt;=70,"61-70",IF(PatientData[[#This Row],[Age]]&lt;=80,"71-80","80+"))))))</f>
        <v>41-50</v>
      </c>
    </row>
    <row r="6416" spans="1:13" x14ac:dyDescent="0.25">
      <c r="A6416" t="s">
        <v>6440</v>
      </c>
      <c r="B6416">
        <v>75</v>
      </c>
      <c r="C6416" t="s">
        <v>25</v>
      </c>
      <c r="D6416">
        <v>117</v>
      </c>
      <c r="E6416">
        <v>202.07221124730501</v>
      </c>
      <c r="F6416">
        <v>26.217187698299401</v>
      </c>
      <c r="G6416" t="s">
        <v>14</v>
      </c>
      <c r="H6416" t="s">
        <v>19</v>
      </c>
      <c r="I6416" t="s">
        <v>28</v>
      </c>
      <c r="J6416">
        <v>2</v>
      </c>
      <c r="K6416">
        <v>3768.55</v>
      </c>
      <c r="L6416" t="s">
        <v>16</v>
      </c>
      <c r="M6416" t="str">
        <f>IF(PatientData[[#This Row],[Age]]&lt;=30,"18-30",IF(PatientData[[#This Row],[Age]]&lt;=40,"31-40",IF(PatientData[[#This Row],[Age]]&lt;=50,"41-50",IF(PatientData[[#This Row],[Age]]&lt;=60,"51-60",IF(PatientData[[#This Row],[Age]]&lt;=70,"61-70",IF(PatientData[[#This Row],[Age]]&lt;=80,"71-80","80+"))))))</f>
        <v>71-80</v>
      </c>
    </row>
    <row r="6417" spans="1:13" x14ac:dyDescent="0.25">
      <c r="A6417" t="s">
        <v>6441</v>
      </c>
      <c r="B6417">
        <v>52</v>
      </c>
      <c r="C6417" t="s">
        <v>13</v>
      </c>
      <c r="D6417">
        <v>120</v>
      </c>
      <c r="E6417">
        <v>205.294863561874</v>
      </c>
      <c r="F6417">
        <v>35.877284590500203</v>
      </c>
      <c r="G6417" t="s">
        <v>36</v>
      </c>
      <c r="H6417" t="s">
        <v>22</v>
      </c>
      <c r="I6417" t="s">
        <v>26</v>
      </c>
      <c r="J6417">
        <v>3</v>
      </c>
      <c r="K6417">
        <v>9643.7000000000007</v>
      </c>
      <c r="L6417" t="s">
        <v>16</v>
      </c>
      <c r="M6417" t="str">
        <f>IF(PatientData[[#This Row],[Age]]&lt;=30,"18-30",IF(PatientData[[#This Row],[Age]]&lt;=40,"31-40",IF(PatientData[[#This Row],[Age]]&lt;=50,"41-50",IF(PatientData[[#This Row],[Age]]&lt;=60,"51-60",IF(PatientData[[#This Row],[Age]]&lt;=70,"61-70",IF(PatientData[[#This Row],[Age]]&lt;=80,"71-80","80+"))))))</f>
        <v>51-60</v>
      </c>
    </row>
    <row r="6418" spans="1:13" x14ac:dyDescent="0.25">
      <c r="A6418" t="s">
        <v>6442</v>
      </c>
      <c r="B6418">
        <v>41</v>
      </c>
      <c r="C6418" t="s">
        <v>13</v>
      </c>
      <c r="D6418">
        <v>128</v>
      </c>
      <c r="E6418">
        <v>241.20830427485299</v>
      </c>
      <c r="F6418">
        <v>23.576481219023101</v>
      </c>
      <c r="G6418" t="s">
        <v>14</v>
      </c>
      <c r="H6418" t="s">
        <v>19</v>
      </c>
      <c r="I6418" t="s">
        <v>28</v>
      </c>
      <c r="J6418">
        <v>4</v>
      </c>
      <c r="K6418">
        <v>4741.8999999999996</v>
      </c>
      <c r="L6418" t="s">
        <v>16</v>
      </c>
      <c r="M6418" t="str">
        <f>IF(PatientData[[#This Row],[Age]]&lt;=30,"18-30",IF(PatientData[[#This Row],[Age]]&lt;=40,"31-40",IF(PatientData[[#This Row],[Age]]&lt;=50,"41-50",IF(PatientData[[#This Row],[Age]]&lt;=60,"51-60",IF(PatientData[[#This Row],[Age]]&lt;=70,"61-70",IF(PatientData[[#This Row],[Age]]&lt;=80,"71-80","80+"))))))</f>
        <v>41-50</v>
      </c>
    </row>
    <row r="6419" spans="1:13" x14ac:dyDescent="0.25">
      <c r="A6419" t="s">
        <v>6443</v>
      </c>
      <c r="B6419">
        <v>42</v>
      </c>
      <c r="C6419" t="s">
        <v>25</v>
      </c>
      <c r="D6419">
        <v>130</v>
      </c>
      <c r="E6419" t="s">
        <v>10051</v>
      </c>
      <c r="F6419">
        <v>24.3732639901482</v>
      </c>
      <c r="G6419" t="s">
        <v>36</v>
      </c>
      <c r="H6419" t="s">
        <v>22</v>
      </c>
      <c r="I6419" t="s">
        <v>26</v>
      </c>
      <c r="J6419">
        <v>2</v>
      </c>
      <c r="K6419">
        <v>11327.37</v>
      </c>
      <c r="L6419" t="s">
        <v>16</v>
      </c>
      <c r="M6419" t="str">
        <f>IF(PatientData[[#This Row],[Age]]&lt;=30,"18-30",IF(PatientData[[#This Row],[Age]]&lt;=40,"31-40",IF(PatientData[[#This Row],[Age]]&lt;=50,"41-50",IF(PatientData[[#This Row],[Age]]&lt;=60,"51-60",IF(PatientData[[#This Row],[Age]]&lt;=70,"61-70",IF(PatientData[[#This Row],[Age]]&lt;=80,"71-80","80+"))))))</f>
        <v>41-50</v>
      </c>
    </row>
    <row r="6420" spans="1:13" x14ac:dyDescent="0.25">
      <c r="A6420" t="s">
        <v>6444</v>
      </c>
      <c r="B6420">
        <v>80</v>
      </c>
      <c r="C6420" t="s">
        <v>25</v>
      </c>
      <c r="D6420">
        <v>134</v>
      </c>
      <c r="E6420">
        <v>212.34197128151001</v>
      </c>
      <c r="F6420">
        <v>28.035302920148599</v>
      </c>
      <c r="G6420" t="s">
        <v>36</v>
      </c>
      <c r="H6420" t="s">
        <v>19</v>
      </c>
      <c r="I6420" t="s">
        <v>15</v>
      </c>
      <c r="J6420">
        <v>7</v>
      </c>
      <c r="K6420">
        <v>9518.4500000000007</v>
      </c>
      <c r="L6420" t="s">
        <v>20</v>
      </c>
      <c r="M6420" t="str">
        <f>IF(PatientData[[#This Row],[Age]]&lt;=30,"18-30",IF(PatientData[[#This Row],[Age]]&lt;=40,"31-40",IF(PatientData[[#This Row],[Age]]&lt;=50,"41-50",IF(PatientData[[#This Row],[Age]]&lt;=60,"51-60",IF(PatientData[[#This Row],[Age]]&lt;=70,"61-70",IF(PatientData[[#This Row],[Age]]&lt;=80,"71-80","80+"))))))</f>
        <v>71-80</v>
      </c>
    </row>
    <row r="6421" spans="1:13" x14ac:dyDescent="0.25">
      <c r="A6421" t="s">
        <v>6445</v>
      </c>
      <c r="B6421">
        <v>66</v>
      </c>
      <c r="C6421" t="s">
        <v>13</v>
      </c>
      <c r="D6421">
        <v>146</v>
      </c>
      <c r="E6421">
        <v>192.81234682965399</v>
      </c>
      <c r="F6421">
        <v>21.4804323341817</v>
      </c>
      <c r="G6421" t="s">
        <v>14</v>
      </c>
      <c r="H6421" t="s">
        <v>19</v>
      </c>
      <c r="I6421" t="s">
        <v>15</v>
      </c>
      <c r="J6421">
        <v>4</v>
      </c>
      <c r="K6421">
        <v>17617.66</v>
      </c>
      <c r="L6421" t="s">
        <v>16</v>
      </c>
      <c r="M6421" t="str">
        <f>IF(PatientData[[#This Row],[Age]]&lt;=30,"18-30",IF(PatientData[[#This Row],[Age]]&lt;=40,"31-40",IF(PatientData[[#This Row],[Age]]&lt;=50,"41-50",IF(PatientData[[#This Row],[Age]]&lt;=60,"51-60",IF(PatientData[[#This Row],[Age]]&lt;=70,"61-70",IF(PatientData[[#This Row],[Age]]&lt;=80,"71-80","80+"))))))</f>
        <v>61-70</v>
      </c>
    </row>
    <row r="6422" spans="1:13" x14ac:dyDescent="0.25">
      <c r="A6422" t="s">
        <v>6446</v>
      </c>
      <c r="B6422">
        <v>47</v>
      </c>
      <c r="C6422" t="s">
        <v>25</v>
      </c>
      <c r="D6422">
        <v>139</v>
      </c>
      <c r="E6422">
        <v>220.40033387234101</v>
      </c>
      <c r="F6422">
        <v>23.9153626879021</v>
      </c>
      <c r="G6422" t="s">
        <v>14</v>
      </c>
      <c r="H6422" t="s">
        <v>19</v>
      </c>
      <c r="I6422" t="s">
        <v>28</v>
      </c>
      <c r="J6422">
        <v>3</v>
      </c>
      <c r="K6422">
        <v>5810.44</v>
      </c>
      <c r="L6422" t="s">
        <v>23</v>
      </c>
      <c r="M6422" t="str">
        <f>IF(PatientData[[#This Row],[Age]]&lt;=30,"18-30",IF(PatientData[[#This Row],[Age]]&lt;=40,"31-40",IF(PatientData[[#This Row],[Age]]&lt;=50,"41-50",IF(PatientData[[#This Row],[Age]]&lt;=60,"51-60",IF(PatientData[[#This Row],[Age]]&lt;=70,"61-70",IF(PatientData[[#This Row],[Age]]&lt;=80,"71-80","80+"))))))</f>
        <v>41-50</v>
      </c>
    </row>
    <row r="6423" spans="1:13" x14ac:dyDescent="0.25">
      <c r="A6423" t="s">
        <v>6447</v>
      </c>
      <c r="B6423">
        <v>43</v>
      </c>
      <c r="C6423" t="s">
        <v>13</v>
      </c>
      <c r="D6423">
        <v>152</v>
      </c>
      <c r="E6423">
        <v>240.40111126577</v>
      </c>
      <c r="F6423">
        <v>30.2633513425118</v>
      </c>
      <c r="G6423" t="s">
        <v>18</v>
      </c>
      <c r="H6423" t="s">
        <v>19</v>
      </c>
      <c r="I6423" t="s">
        <v>10051</v>
      </c>
      <c r="J6423">
        <v>4</v>
      </c>
      <c r="K6423">
        <v>2814.26</v>
      </c>
      <c r="L6423" t="s">
        <v>23</v>
      </c>
      <c r="M6423" t="str">
        <f>IF(PatientData[[#This Row],[Age]]&lt;=30,"18-30",IF(PatientData[[#This Row],[Age]]&lt;=40,"31-40",IF(PatientData[[#This Row],[Age]]&lt;=50,"41-50",IF(PatientData[[#This Row],[Age]]&lt;=60,"51-60",IF(PatientData[[#This Row],[Age]]&lt;=70,"61-70",IF(PatientData[[#This Row],[Age]]&lt;=80,"71-80","80+"))))))</f>
        <v>41-50</v>
      </c>
    </row>
    <row r="6424" spans="1:13" x14ac:dyDescent="0.25">
      <c r="A6424" t="s">
        <v>6448</v>
      </c>
      <c r="B6424">
        <v>86</v>
      </c>
      <c r="C6424" t="s">
        <v>25</v>
      </c>
      <c r="D6424">
        <v>92</v>
      </c>
      <c r="E6424">
        <v>274.55339520812402</v>
      </c>
      <c r="F6424">
        <v>34.883611005519903</v>
      </c>
      <c r="G6424" t="s">
        <v>14</v>
      </c>
      <c r="H6424" t="s">
        <v>19</v>
      </c>
      <c r="I6424" t="s">
        <v>15</v>
      </c>
      <c r="J6424">
        <v>6</v>
      </c>
      <c r="K6424">
        <v>13453.07</v>
      </c>
      <c r="L6424" t="s">
        <v>23</v>
      </c>
      <c r="M6424" t="str">
        <f>IF(PatientData[[#This Row],[Age]]&lt;=30,"18-30",IF(PatientData[[#This Row],[Age]]&lt;=40,"31-40",IF(PatientData[[#This Row],[Age]]&lt;=50,"41-50",IF(PatientData[[#This Row],[Age]]&lt;=60,"51-60",IF(PatientData[[#This Row],[Age]]&lt;=70,"61-70",IF(PatientData[[#This Row],[Age]]&lt;=80,"71-80","80+"))))))</f>
        <v>80+</v>
      </c>
    </row>
    <row r="6425" spans="1:13" x14ac:dyDescent="0.25">
      <c r="A6425" t="s">
        <v>6449</v>
      </c>
      <c r="B6425">
        <v>72</v>
      </c>
      <c r="C6425" t="s">
        <v>13</v>
      </c>
      <c r="D6425">
        <v>108</v>
      </c>
      <c r="E6425">
        <v>249.90520715897301</v>
      </c>
      <c r="F6425">
        <v>29.6373836151433</v>
      </c>
      <c r="G6425" t="s">
        <v>14</v>
      </c>
      <c r="H6425" t="s">
        <v>19</v>
      </c>
      <c r="I6425" t="s">
        <v>10051</v>
      </c>
      <c r="J6425">
        <v>3</v>
      </c>
      <c r="K6425">
        <v>5230</v>
      </c>
      <c r="L6425" t="s">
        <v>16</v>
      </c>
      <c r="M6425" t="str">
        <f>IF(PatientData[[#This Row],[Age]]&lt;=30,"18-30",IF(PatientData[[#This Row],[Age]]&lt;=40,"31-40",IF(PatientData[[#This Row],[Age]]&lt;=50,"41-50",IF(PatientData[[#This Row],[Age]]&lt;=60,"51-60",IF(PatientData[[#This Row],[Age]]&lt;=70,"61-70",IF(PatientData[[#This Row],[Age]]&lt;=80,"71-80","80+"))))))</f>
        <v>71-80</v>
      </c>
    </row>
    <row r="6426" spans="1:13" x14ac:dyDescent="0.25">
      <c r="A6426" t="s">
        <v>6450</v>
      </c>
      <c r="B6426">
        <v>58</v>
      </c>
      <c r="C6426" t="s">
        <v>13</v>
      </c>
      <c r="D6426">
        <v>147</v>
      </c>
      <c r="E6426">
        <v>235.97437251586601</v>
      </c>
      <c r="F6426">
        <v>28.885352814287</v>
      </c>
      <c r="G6426" t="s">
        <v>18</v>
      </c>
      <c r="H6426" t="s">
        <v>19</v>
      </c>
      <c r="I6426" t="s">
        <v>15</v>
      </c>
      <c r="J6426">
        <v>0</v>
      </c>
      <c r="K6426">
        <v>12597.96</v>
      </c>
      <c r="L6426" t="s">
        <v>16</v>
      </c>
      <c r="M6426" t="str">
        <f>IF(PatientData[[#This Row],[Age]]&lt;=30,"18-30",IF(PatientData[[#This Row],[Age]]&lt;=40,"31-40",IF(PatientData[[#This Row],[Age]]&lt;=50,"41-50",IF(PatientData[[#This Row],[Age]]&lt;=60,"51-60",IF(PatientData[[#This Row],[Age]]&lt;=70,"61-70",IF(PatientData[[#This Row],[Age]]&lt;=80,"71-80","80+"))))))</f>
        <v>51-60</v>
      </c>
    </row>
    <row r="6427" spans="1:13" x14ac:dyDescent="0.25">
      <c r="A6427" t="s">
        <v>6451</v>
      </c>
      <c r="B6427">
        <v>51</v>
      </c>
      <c r="C6427" t="s">
        <v>13</v>
      </c>
      <c r="D6427">
        <v>134</v>
      </c>
      <c r="E6427">
        <v>242.85278296508</v>
      </c>
      <c r="F6427">
        <v>27.807248218478499</v>
      </c>
      <c r="G6427" t="s">
        <v>14</v>
      </c>
      <c r="H6427" t="s">
        <v>10051</v>
      </c>
      <c r="I6427" t="s">
        <v>28</v>
      </c>
      <c r="J6427">
        <v>4</v>
      </c>
      <c r="K6427">
        <v>7794.19</v>
      </c>
      <c r="L6427" t="s">
        <v>23</v>
      </c>
      <c r="M6427" t="str">
        <f>IF(PatientData[[#This Row],[Age]]&lt;=30,"18-30",IF(PatientData[[#This Row],[Age]]&lt;=40,"31-40",IF(PatientData[[#This Row],[Age]]&lt;=50,"41-50",IF(PatientData[[#This Row],[Age]]&lt;=60,"51-60",IF(PatientData[[#This Row],[Age]]&lt;=70,"61-70",IF(PatientData[[#This Row],[Age]]&lt;=80,"71-80","80+"))))))</f>
        <v>51-60</v>
      </c>
    </row>
    <row r="6428" spans="1:13" x14ac:dyDescent="0.25">
      <c r="A6428" t="s">
        <v>6452</v>
      </c>
      <c r="B6428">
        <v>51</v>
      </c>
      <c r="C6428" t="s">
        <v>25</v>
      </c>
      <c r="D6428">
        <v>122</v>
      </c>
      <c r="E6428">
        <v>198.96608944529399</v>
      </c>
      <c r="F6428">
        <v>32.4861286655985</v>
      </c>
      <c r="G6428" t="s">
        <v>18</v>
      </c>
      <c r="H6428" t="s">
        <v>19</v>
      </c>
      <c r="I6428" t="s">
        <v>15</v>
      </c>
      <c r="J6428">
        <v>1</v>
      </c>
      <c r="K6428">
        <v>9708.5499999999993</v>
      </c>
      <c r="L6428" t="s">
        <v>16</v>
      </c>
      <c r="M6428" t="str">
        <f>IF(PatientData[[#This Row],[Age]]&lt;=30,"18-30",IF(PatientData[[#This Row],[Age]]&lt;=40,"31-40",IF(PatientData[[#This Row],[Age]]&lt;=50,"41-50",IF(PatientData[[#This Row],[Age]]&lt;=60,"51-60",IF(PatientData[[#This Row],[Age]]&lt;=70,"61-70",IF(PatientData[[#This Row],[Age]]&lt;=80,"71-80","80+"))))))</f>
        <v>51-60</v>
      </c>
    </row>
    <row r="6429" spans="1:13" x14ac:dyDescent="0.25">
      <c r="A6429" t="s">
        <v>6453</v>
      </c>
      <c r="B6429">
        <v>92</v>
      </c>
      <c r="C6429" t="s">
        <v>25</v>
      </c>
      <c r="D6429">
        <v>136</v>
      </c>
      <c r="E6429">
        <v>227.53125554639701</v>
      </c>
      <c r="F6429">
        <v>30.854023076323902</v>
      </c>
      <c r="G6429" t="s">
        <v>18</v>
      </c>
      <c r="H6429" t="s">
        <v>22</v>
      </c>
      <c r="I6429" t="s">
        <v>26</v>
      </c>
      <c r="J6429">
        <v>3</v>
      </c>
      <c r="K6429">
        <v>14211.48</v>
      </c>
      <c r="L6429" t="s">
        <v>20</v>
      </c>
      <c r="M6429" t="str">
        <f>IF(PatientData[[#This Row],[Age]]&lt;=30,"18-30",IF(PatientData[[#This Row],[Age]]&lt;=40,"31-40",IF(PatientData[[#This Row],[Age]]&lt;=50,"41-50",IF(PatientData[[#This Row],[Age]]&lt;=60,"51-60",IF(PatientData[[#This Row],[Age]]&lt;=70,"61-70",IF(PatientData[[#This Row],[Age]]&lt;=80,"71-80","80+"))))))</f>
        <v>80+</v>
      </c>
    </row>
    <row r="6430" spans="1:13" x14ac:dyDescent="0.25">
      <c r="A6430" t="s">
        <v>6454</v>
      </c>
      <c r="B6430">
        <v>23</v>
      </c>
      <c r="C6430" t="s">
        <v>13</v>
      </c>
      <c r="D6430">
        <v>133</v>
      </c>
      <c r="E6430">
        <v>219.17397953587999</v>
      </c>
      <c r="F6430">
        <v>28.8143271815239</v>
      </c>
      <c r="G6430" t="s">
        <v>14</v>
      </c>
      <c r="H6430" t="s">
        <v>19</v>
      </c>
      <c r="I6430" t="s">
        <v>28</v>
      </c>
      <c r="J6430">
        <v>4</v>
      </c>
      <c r="K6430">
        <v>4220.43</v>
      </c>
      <c r="L6430" t="s">
        <v>16</v>
      </c>
      <c r="M6430" t="str">
        <f>IF(PatientData[[#This Row],[Age]]&lt;=30,"18-30",IF(PatientData[[#This Row],[Age]]&lt;=40,"31-40",IF(PatientData[[#This Row],[Age]]&lt;=50,"41-50",IF(PatientData[[#This Row],[Age]]&lt;=60,"51-60",IF(PatientData[[#This Row],[Age]]&lt;=70,"61-70",IF(PatientData[[#This Row],[Age]]&lt;=80,"71-80","80+"))))))</f>
        <v>18-30</v>
      </c>
    </row>
    <row r="6431" spans="1:13" x14ac:dyDescent="0.25">
      <c r="A6431" t="s">
        <v>6455</v>
      </c>
      <c r="B6431">
        <v>57</v>
      </c>
      <c r="C6431" t="s">
        <v>25</v>
      </c>
      <c r="D6431">
        <v>148</v>
      </c>
      <c r="E6431">
        <v>169.41255859638801</v>
      </c>
      <c r="F6431">
        <v>26.017241589480602</v>
      </c>
      <c r="G6431" t="s">
        <v>14</v>
      </c>
      <c r="H6431" t="s">
        <v>19</v>
      </c>
      <c r="I6431" t="s">
        <v>28</v>
      </c>
      <c r="J6431">
        <v>2</v>
      </c>
      <c r="K6431">
        <v>4728.8599999999997</v>
      </c>
      <c r="L6431" t="s">
        <v>23</v>
      </c>
      <c r="M6431" t="str">
        <f>IF(PatientData[[#This Row],[Age]]&lt;=30,"18-30",IF(PatientData[[#This Row],[Age]]&lt;=40,"31-40",IF(PatientData[[#This Row],[Age]]&lt;=50,"41-50",IF(PatientData[[#This Row],[Age]]&lt;=60,"51-60",IF(PatientData[[#This Row],[Age]]&lt;=70,"61-70",IF(PatientData[[#This Row],[Age]]&lt;=80,"71-80","80+"))))))</f>
        <v>51-60</v>
      </c>
    </row>
    <row r="6432" spans="1:13" x14ac:dyDescent="0.25">
      <c r="A6432" t="s">
        <v>6456</v>
      </c>
      <c r="B6432">
        <v>63</v>
      </c>
      <c r="C6432" t="s">
        <v>13</v>
      </c>
      <c r="D6432">
        <v>119</v>
      </c>
      <c r="E6432">
        <v>315.90086873180599</v>
      </c>
      <c r="F6432">
        <v>30.479260797766202</v>
      </c>
      <c r="G6432" t="s">
        <v>18</v>
      </c>
      <c r="H6432" t="s">
        <v>19</v>
      </c>
      <c r="I6432" t="s">
        <v>15</v>
      </c>
      <c r="J6432">
        <v>2</v>
      </c>
      <c r="K6432">
        <v>11079.68</v>
      </c>
      <c r="L6432" t="s">
        <v>16</v>
      </c>
      <c r="M6432" t="str">
        <f>IF(PatientData[[#This Row],[Age]]&lt;=30,"18-30",IF(PatientData[[#This Row],[Age]]&lt;=40,"31-40",IF(PatientData[[#This Row],[Age]]&lt;=50,"41-50",IF(PatientData[[#This Row],[Age]]&lt;=60,"51-60",IF(PatientData[[#This Row],[Age]]&lt;=70,"61-70",IF(PatientData[[#This Row],[Age]]&lt;=80,"71-80","80+"))))))</f>
        <v>61-70</v>
      </c>
    </row>
    <row r="6433" spans="1:13" x14ac:dyDescent="0.25">
      <c r="A6433" t="s">
        <v>6457</v>
      </c>
      <c r="B6433">
        <v>32</v>
      </c>
      <c r="C6433" t="s">
        <v>13</v>
      </c>
      <c r="D6433">
        <v>151</v>
      </c>
      <c r="E6433">
        <v>255.150895143312</v>
      </c>
      <c r="F6433">
        <v>22.119704070657299</v>
      </c>
      <c r="G6433" t="s">
        <v>14</v>
      </c>
      <c r="H6433" t="s">
        <v>19</v>
      </c>
      <c r="I6433" t="s">
        <v>28</v>
      </c>
      <c r="J6433">
        <v>1</v>
      </c>
      <c r="K6433">
        <v>833.45</v>
      </c>
      <c r="L6433" t="s">
        <v>16</v>
      </c>
      <c r="M6433" t="str">
        <f>IF(PatientData[[#This Row],[Age]]&lt;=30,"18-30",IF(PatientData[[#This Row],[Age]]&lt;=40,"31-40",IF(PatientData[[#This Row],[Age]]&lt;=50,"41-50",IF(PatientData[[#This Row],[Age]]&lt;=60,"51-60",IF(PatientData[[#This Row],[Age]]&lt;=70,"61-70",IF(PatientData[[#This Row],[Age]]&lt;=80,"71-80","80+"))))))</f>
        <v>31-40</v>
      </c>
    </row>
    <row r="6434" spans="1:13" x14ac:dyDescent="0.25">
      <c r="A6434" t="s">
        <v>6458</v>
      </c>
      <c r="B6434">
        <v>55</v>
      </c>
      <c r="C6434" t="s">
        <v>25</v>
      </c>
      <c r="D6434">
        <v>138</v>
      </c>
      <c r="E6434">
        <v>291.80235869989002</v>
      </c>
      <c r="F6434">
        <v>26.015996613323502</v>
      </c>
      <c r="G6434" t="s">
        <v>36</v>
      </c>
      <c r="H6434" t="s">
        <v>19</v>
      </c>
      <c r="I6434" t="s">
        <v>15</v>
      </c>
      <c r="J6434">
        <v>7</v>
      </c>
      <c r="K6434">
        <v>13163.2</v>
      </c>
      <c r="L6434" t="s">
        <v>16</v>
      </c>
      <c r="M6434" t="str">
        <f>IF(PatientData[[#This Row],[Age]]&lt;=30,"18-30",IF(PatientData[[#This Row],[Age]]&lt;=40,"31-40",IF(PatientData[[#This Row],[Age]]&lt;=50,"41-50",IF(PatientData[[#This Row],[Age]]&lt;=60,"51-60",IF(PatientData[[#This Row],[Age]]&lt;=70,"61-70",IF(PatientData[[#This Row],[Age]]&lt;=80,"71-80","80+"))))))</f>
        <v>51-60</v>
      </c>
    </row>
    <row r="6435" spans="1:13" x14ac:dyDescent="0.25">
      <c r="A6435" t="s">
        <v>6459</v>
      </c>
      <c r="B6435">
        <v>77</v>
      </c>
      <c r="C6435" t="s">
        <v>13</v>
      </c>
      <c r="D6435">
        <v>124</v>
      </c>
      <c r="E6435">
        <v>205.628051019238</v>
      </c>
      <c r="F6435">
        <v>33.889191597523997</v>
      </c>
      <c r="G6435" t="s">
        <v>18</v>
      </c>
      <c r="H6435" t="s">
        <v>19</v>
      </c>
      <c r="I6435" t="s">
        <v>26</v>
      </c>
      <c r="J6435">
        <v>2</v>
      </c>
      <c r="K6435">
        <v>17968.25</v>
      </c>
      <c r="L6435" t="s">
        <v>16</v>
      </c>
      <c r="M6435" t="str">
        <f>IF(PatientData[[#This Row],[Age]]&lt;=30,"18-30",IF(PatientData[[#This Row],[Age]]&lt;=40,"31-40",IF(PatientData[[#This Row],[Age]]&lt;=50,"41-50",IF(PatientData[[#This Row],[Age]]&lt;=60,"51-60",IF(PatientData[[#This Row],[Age]]&lt;=70,"61-70",IF(PatientData[[#This Row],[Age]]&lt;=80,"71-80","80+"))))))</f>
        <v>71-80</v>
      </c>
    </row>
    <row r="6436" spans="1:13" x14ac:dyDescent="0.25">
      <c r="A6436" t="s">
        <v>6460</v>
      </c>
      <c r="B6436">
        <v>52</v>
      </c>
      <c r="C6436" t="s">
        <v>25</v>
      </c>
      <c r="D6436">
        <v>90</v>
      </c>
      <c r="E6436">
        <v>137.59922333284999</v>
      </c>
      <c r="F6436">
        <v>16.622647481553301</v>
      </c>
      <c r="G6436" t="s">
        <v>14</v>
      </c>
      <c r="H6436" t="s">
        <v>19</v>
      </c>
      <c r="I6436" t="s">
        <v>28</v>
      </c>
      <c r="J6436">
        <v>4</v>
      </c>
      <c r="K6436">
        <v>4637.26</v>
      </c>
      <c r="L6436" t="s">
        <v>20</v>
      </c>
      <c r="M6436" t="str">
        <f>IF(PatientData[[#This Row],[Age]]&lt;=30,"18-30",IF(PatientData[[#This Row],[Age]]&lt;=40,"31-40",IF(PatientData[[#This Row],[Age]]&lt;=50,"41-50",IF(PatientData[[#This Row],[Age]]&lt;=60,"51-60",IF(PatientData[[#This Row],[Age]]&lt;=70,"61-70",IF(PatientData[[#This Row],[Age]]&lt;=80,"71-80","80+"))))))</f>
        <v>51-60</v>
      </c>
    </row>
    <row r="6437" spans="1:13" x14ac:dyDescent="0.25">
      <c r="A6437" t="s">
        <v>6461</v>
      </c>
      <c r="B6437">
        <v>69</v>
      </c>
      <c r="C6437" t="s">
        <v>13</v>
      </c>
      <c r="D6437">
        <v>163</v>
      </c>
      <c r="E6437">
        <v>233.772393136933</v>
      </c>
      <c r="F6437">
        <v>24.619237102343501</v>
      </c>
      <c r="G6437" t="s">
        <v>36</v>
      </c>
      <c r="H6437" t="s">
        <v>19</v>
      </c>
      <c r="I6437" t="s">
        <v>26</v>
      </c>
      <c r="J6437">
        <v>3</v>
      </c>
      <c r="K6437">
        <v>15097.84</v>
      </c>
      <c r="L6437" t="s">
        <v>16</v>
      </c>
      <c r="M6437" t="str">
        <f>IF(PatientData[[#This Row],[Age]]&lt;=30,"18-30",IF(PatientData[[#This Row],[Age]]&lt;=40,"31-40",IF(PatientData[[#This Row],[Age]]&lt;=50,"41-50",IF(PatientData[[#This Row],[Age]]&lt;=60,"51-60",IF(PatientData[[#This Row],[Age]]&lt;=70,"61-70",IF(PatientData[[#This Row],[Age]]&lt;=80,"71-80","80+"))))))</f>
        <v>61-70</v>
      </c>
    </row>
    <row r="6438" spans="1:13" x14ac:dyDescent="0.25">
      <c r="A6438" t="s">
        <v>6462</v>
      </c>
      <c r="B6438">
        <v>59</v>
      </c>
      <c r="C6438" t="s">
        <v>13</v>
      </c>
      <c r="D6438">
        <v>154</v>
      </c>
      <c r="E6438">
        <v>252.26175454967</v>
      </c>
      <c r="F6438">
        <v>26.917874278478202</v>
      </c>
      <c r="G6438" t="s">
        <v>14</v>
      </c>
      <c r="H6438" t="s">
        <v>22</v>
      </c>
      <c r="I6438" t="s">
        <v>15</v>
      </c>
      <c r="J6438">
        <v>2</v>
      </c>
      <c r="K6438">
        <v>500</v>
      </c>
      <c r="L6438" t="s">
        <v>23</v>
      </c>
      <c r="M6438" t="str">
        <f>IF(PatientData[[#This Row],[Age]]&lt;=30,"18-30",IF(PatientData[[#This Row],[Age]]&lt;=40,"31-40",IF(PatientData[[#This Row],[Age]]&lt;=50,"41-50",IF(PatientData[[#This Row],[Age]]&lt;=60,"51-60",IF(PatientData[[#This Row],[Age]]&lt;=70,"61-70",IF(PatientData[[#This Row],[Age]]&lt;=80,"71-80","80+"))))))</f>
        <v>51-60</v>
      </c>
    </row>
    <row r="6439" spans="1:13" x14ac:dyDescent="0.25">
      <c r="A6439" t="s">
        <v>6463</v>
      </c>
      <c r="B6439">
        <v>29</v>
      </c>
      <c r="C6439" t="s">
        <v>13</v>
      </c>
      <c r="D6439">
        <v>135</v>
      </c>
      <c r="E6439">
        <v>210.230734724211</v>
      </c>
      <c r="F6439">
        <v>18.618615542121699</v>
      </c>
      <c r="G6439" t="s">
        <v>14</v>
      </c>
      <c r="H6439" t="s">
        <v>22</v>
      </c>
      <c r="I6439" t="s">
        <v>28</v>
      </c>
      <c r="J6439">
        <v>4</v>
      </c>
      <c r="K6439">
        <v>3521.41</v>
      </c>
      <c r="L6439" t="s">
        <v>23</v>
      </c>
      <c r="M6439" t="str">
        <f>IF(PatientData[[#This Row],[Age]]&lt;=30,"18-30",IF(PatientData[[#This Row],[Age]]&lt;=40,"31-40",IF(PatientData[[#This Row],[Age]]&lt;=50,"41-50",IF(PatientData[[#This Row],[Age]]&lt;=60,"51-60",IF(PatientData[[#This Row],[Age]]&lt;=70,"61-70",IF(PatientData[[#This Row],[Age]]&lt;=80,"71-80","80+"))))))</f>
        <v>18-30</v>
      </c>
    </row>
    <row r="6440" spans="1:13" x14ac:dyDescent="0.25">
      <c r="A6440" t="s">
        <v>6464</v>
      </c>
      <c r="B6440">
        <v>54</v>
      </c>
      <c r="C6440" t="s">
        <v>25</v>
      </c>
      <c r="D6440">
        <v>139</v>
      </c>
      <c r="E6440">
        <v>287.646928451213</v>
      </c>
      <c r="F6440">
        <v>31.937478712306401</v>
      </c>
      <c r="G6440" t="s">
        <v>14</v>
      </c>
      <c r="H6440" t="s">
        <v>19</v>
      </c>
      <c r="I6440" t="s">
        <v>28</v>
      </c>
      <c r="J6440">
        <v>5</v>
      </c>
      <c r="K6440">
        <v>3568.11</v>
      </c>
      <c r="L6440" t="s">
        <v>16</v>
      </c>
      <c r="M6440" t="str">
        <f>IF(PatientData[[#This Row],[Age]]&lt;=30,"18-30",IF(PatientData[[#This Row],[Age]]&lt;=40,"31-40",IF(PatientData[[#This Row],[Age]]&lt;=50,"41-50",IF(PatientData[[#This Row],[Age]]&lt;=60,"51-60",IF(PatientData[[#This Row],[Age]]&lt;=70,"61-70",IF(PatientData[[#This Row],[Age]]&lt;=80,"71-80","80+"))))))</f>
        <v>51-60</v>
      </c>
    </row>
    <row r="6441" spans="1:13" x14ac:dyDescent="0.25">
      <c r="A6441" t="s">
        <v>6465</v>
      </c>
      <c r="B6441">
        <v>64</v>
      </c>
      <c r="C6441" t="s">
        <v>25</v>
      </c>
      <c r="D6441">
        <v>109</v>
      </c>
      <c r="E6441">
        <v>277.56466136795802</v>
      </c>
      <c r="F6441">
        <v>29.408038360735802</v>
      </c>
      <c r="G6441" t="s">
        <v>36</v>
      </c>
      <c r="H6441" t="s">
        <v>22</v>
      </c>
      <c r="I6441" t="s">
        <v>26</v>
      </c>
      <c r="J6441">
        <v>5</v>
      </c>
      <c r="K6441">
        <v>16243.17</v>
      </c>
      <c r="L6441" t="s">
        <v>16</v>
      </c>
      <c r="M6441" t="str">
        <f>IF(PatientData[[#This Row],[Age]]&lt;=30,"18-30",IF(PatientData[[#This Row],[Age]]&lt;=40,"31-40",IF(PatientData[[#This Row],[Age]]&lt;=50,"41-50",IF(PatientData[[#This Row],[Age]]&lt;=60,"51-60",IF(PatientData[[#This Row],[Age]]&lt;=70,"61-70",IF(PatientData[[#This Row],[Age]]&lt;=80,"71-80","80+"))))))</f>
        <v>61-70</v>
      </c>
    </row>
    <row r="6442" spans="1:13" x14ac:dyDescent="0.25">
      <c r="A6442" t="s">
        <v>6466</v>
      </c>
      <c r="B6442">
        <v>60</v>
      </c>
      <c r="C6442" t="s">
        <v>25</v>
      </c>
      <c r="D6442">
        <v>123</v>
      </c>
      <c r="E6442">
        <v>203.129615392332</v>
      </c>
      <c r="F6442">
        <v>32.021967804678297</v>
      </c>
      <c r="G6442" t="s">
        <v>18</v>
      </c>
      <c r="H6442" t="s">
        <v>19</v>
      </c>
      <c r="I6442" t="s">
        <v>28</v>
      </c>
      <c r="J6442">
        <v>2</v>
      </c>
      <c r="K6442">
        <v>5145.3100000000004</v>
      </c>
      <c r="L6442" t="s">
        <v>20</v>
      </c>
      <c r="M6442" t="str">
        <f>IF(PatientData[[#This Row],[Age]]&lt;=30,"18-30",IF(PatientData[[#This Row],[Age]]&lt;=40,"31-40",IF(PatientData[[#This Row],[Age]]&lt;=50,"41-50",IF(PatientData[[#This Row],[Age]]&lt;=60,"51-60",IF(PatientData[[#This Row],[Age]]&lt;=70,"61-70",IF(PatientData[[#This Row],[Age]]&lt;=80,"71-80","80+"))))))</f>
        <v>51-60</v>
      </c>
    </row>
    <row r="6443" spans="1:13" x14ac:dyDescent="0.25">
      <c r="A6443" t="s">
        <v>6467</v>
      </c>
      <c r="B6443">
        <v>68</v>
      </c>
      <c r="C6443" t="s">
        <v>13</v>
      </c>
      <c r="D6443">
        <v>136</v>
      </c>
      <c r="E6443">
        <v>217.74735340213999</v>
      </c>
      <c r="F6443">
        <v>28.7538043666306</v>
      </c>
      <c r="G6443" t="s">
        <v>14</v>
      </c>
      <c r="H6443" t="s">
        <v>19</v>
      </c>
      <c r="I6443" t="s">
        <v>15</v>
      </c>
      <c r="J6443">
        <v>2</v>
      </c>
      <c r="K6443" t="s">
        <v>10051</v>
      </c>
      <c r="L6443" t="s">
        <v>16</v>
      </c>
      <c r="M6443" t="str">
        <f>IF(PatientData[[#This Row],[Age]]&lt;=30,"18-30",IF(PatientData[[#This Row],[Age]]&lt;=40,"31-40",IF(PatientData[[#This Row],[Age]]&lt;=50,"41-50",IF(PatientData[[#This Row],[Age]]&lt;=60,"51-60",IF(PatientData[[#This Row],[Age]]&lt;=70,"61-70",IF(PatientData[[#This Row],[Age]]&lt;=80,"71-80","80+"))))))</f>
        <v>61-70</v>
      </c>
    </row>
    <row r="6444" spans="1:13" x14ac:dyDescent="0.25">
      <c r="A6444" t="s">
        <v>6468</v>
      </c>
      <c r="B6444">
        <v>45</v>
      </c>
      <c r="C6444" t="s">
        <v>13</v>
      </c>
      <c r="D6444">
        <v>108</v>
      </c>
      <c r="E6444">
        <v>242.35931320898101</v>
      </c>
      <c r="F6444">
        <v>31.057806623450801</v>
      </c>
      <c r="G6444" t="s">
        <v>18</v>
      </c>
      <c r="H6444" t="s">
        <v>19</v>
      </c>
      <c r="I6444" t="s">
        <v>15</v>
      </c>
      <c r="J6444">
        <v>3</v>
      </c>
      <c r="K6444">
        <v>8637.6200000000008</v>
      </c>
      <c r="L6444" t="s">
        <v>23</v>
      </c>
      <c r="M6444" t="str">
        <f>IF(PatientData[[#This Row],[Age]]&lt;=30,"18-30",IF(PatientData[[#This Row],[Age]]&lt;=40,"31-40",IF(PatientData[[#This Row],[Age]]&lt;=50,"41-50",IF(PatientData[[#This Row],[Age]]&lt;=60,"51-60",IF(PatientData[[#This Row],[Age]]&lt;=70,"61-70",IF(PatientData[[#This Row],[Age]]&lt;=80,"71-80","80+"))))))</f>
        <v>41-50</v>
      </c>
    </row>
    <row r="6445" spans="1:13" x14ac:dyDescent="0.25">
      <c r="A6445" t="s">
        <v>6469</v>
      </c>
      <c r="B6445">
        <v>52</v>
      </c>
      <c r="C6445" t="s">
        <v>13</v>
      </c>
      <c r="D6445">
        <v>136</v>
      </c>
      <c r="E6445">
        <v>211.44137107093499</v>
      </c>
      <c r="F6445">
        <v>36.884641784784499</v>
      </c>
      <c r="G6445" t="s">
        <v>36</v>
      </c>
      <c r="H6445" t="s">
        <v>19</v>
      </c>
      <c r="I6445" t="s">
        <v>15</v>
      </c>
      <c r="J6445">
        <v>5</v>
      </c>
      <c r="K6445">
        <v>4548.04</v>
      </c>
      <c r="L6445" t="s">
        <v>16</v>
      </c>
      <c r="M6445" t="str">
        <f>IF(PatientData[[#This Row],[Age]]&lt;=30,"18-30",IF(PatientData[[#This Row],[Age]]&lt;=40,"31-40",IF(PatientData[[#This Row],[Age]]&lt;=50,"41-50",IF(PatientData[[#This Row],[Age]]&lt;=60,"51-60",IF(PatientData[[#This Row],[Age]]&lt;=70,"61-70",IF(PatientData[[#This Row],[Age]]&lt;=80,"71-80","80+"))))))</f>
        <v>51-60</v>
      </c>
    </row>
    <row r="6446" spans="1:13" x14ac:dyDescent="0.25">
      <c r="A6446" t="s">
        <v>6470</v>
      </c>
      <c r="B6446">
        <v>67</v>
      </c>
      <c r="C6446" t="s">
        <v>13</v>
      </c>
      <c r="D6446">
        <v>155</v>
      </c>
      <c r="E6446">
        <v>228.06531749360499</v>
      </c>
      <c r="F6446">
        <v>31.253436623448199</v>
      </c>
      <c r="G6446" t="s">
        <v>18</v>
      </c>
      <c r="H6446" t="s">
        <v>22</v>
      </c>
      <c r="I6446" t="s">
        <v>15</v>
      </c>
      <c r="J6446">
        <v>4</v>
      </c>
      <c r="K6446">
        <v>6872.46</v>
      </c>
      <c r="L6446" t="s">
        <v>16</v>
      </c>
      <c r="M6446" t="str">
        <f>IF(PatientData[[#This Row],[Age]]&lt;=30,"18-30",IF(PatientData[[#This Row],[Age]]&lt;=40,"31-40",IF(PatientData[[#This Row],[Age]]&lt;=50,"41-50",IF(PatientData[[#This Row],[Age]]&lt;=60,"51-60",IF(PatientData[[#This Row],[Age]]&lt;=70,"61-70",IF(PatientData[[#This Row],[Age]]&lt;=80,"71-80","80+"))))))</f>
        <v>61-70</v>
      </c>
    </row>
    <row r="6447" spans="1:13" x14ac:dyDescent="0.25">
      <c r="A6447" t="s">
        <v>6471</v>
      </c>
      <c r="B6447">
        <v>67</v>
      </c>
      <c r="C6447" t="s">
        <v>25</v>
      </c>
      <c r="D6447">
        <v>96</v>
      </c>
      <c r="E6447">
        <v>231.3021460297</v>
      </c>
      <c r="F6447">
        <v>25.661880306821299</v>
      </c>
      <c r="G6447" t="s">
        <v>18</v>
      </c>
      <c r="H6447" t="s">
        <v>19</v>
      </c>
      <c r="I6447" t="s">
        <v>15</v>
      </c>
      <c r="J6447">
        <v>0</v>
      </c>
      <c r="K6447">
        <v>7919.15</v>
      </c>
      <c r="L6447" t="s">
        <v>20</v>
      </c>
      <c r="M6447" t="str">
        <f>IF(PatientData[[#This Row],[Age]]&lt;=30,"18-30",IF(PatientData[[#This Row],[Age]]&lt;=40,"31-40",IF(PatientData[[#This Row],[Age]]&lt;=50,"41-50",IF(PatientData[[#This Row],[Age]]&lt;=60,"51-60",IF(PatientData[[#This Row],[Age]]&lt;=70,"61-70",IF(PatientData[[#This Row],[Age]]&lt;=80,"71-80","80+"))))))</f>
        <v>61-70</v>
      </c>
    </row>
    <row r="6448" spans="1:13" x14ac:dyDescent="0.25">
      <c r="A6448" t="s">
        <v>6472</v>
      </c>
      <c r="B6448">
        <v>80</v>
      </c>
      <c r="C6448" t="s">
        <v>25</v>
      </c>
      <c r="D6448">
        <v>132</v>
      </c>
      <c r="E6448">
        <v>186.14180733377799</v>
      </c>
      <c r="F6448">
        <v>28.980754329867001</v>
      </c>
      <c r="G6448" t="s">
        <v>18</v>
      </c>
      <c r="H6448" t="s">
        <v>10051</v>
      </c>
      <c r="I6448" t="s">
        <v>15</v>
      </c>
      <c r="J6448" t="s">
        <v>10051</v>
      </c>
      <c r="K6448">
        <v>6596.59</v>
      </c>
      <c r="L6448" t="s">
        <v>23</v>
      </c>
      <c r="M6448" t="str">
        <f>IF(PatientData[[#This Row],[Age]]&lt;=30,"18-30",IF(PatientData[[#This Row],[Age]]&lt;=40,"31-40",IF(PatientData[[#This Row],[Age]]&lt;=50,"41-50",IF(PatientData[[#This Row],[Age]]&lt;=60,"51-60",IF(PatientData[[#This Row],[Age]]&lt;=70,"61-70",IF(PatientData[[#This Row],[Age]]&lt;=80,"71-80","80+"))))))</f>
        <v>71-80</v>
      </c>
    </row>
    <row r="6449" spans="1:13" x14ac:dyDescent="0.25">
      <c r="A6449" t="s">
        <v>6473</v>
      </c>
      <c r="B6449">
        <v>54</v>
      </c>
      <c r="C6449" t="s">
        <v>13</v>
      </c>
      <c r="D6449">
        <v>137</v>
      </c>
      <c r="E6449">
        <v>206.62456976412099</v>
      </c>
      <c r="F6449">
        <v>23.887864338260702</v>
      </c>
      <c r="G6449" t="s">
        <v>14</v>
      </c>
      <c r="H6449" t="s">
        <v>19</v>
      </c>
      <c r="I6449" t="s">
        <v>28</v>
      </c>
      <c r="J6449">
        <v>4</v>
      </c>
      <c r="K6449">
        <v>4653.68</v>
      </c>
      <c r="L6449" t="s">
        <v>16</v>
      </c>
      <c r="M6449" t="str">
        <f>IF(PatientData[[#This Row],[Age]]&lt;=30,"18-30",IF(PatientData[[#This Row],[Age]]&lt;=40,"31-40",IF(PatientData[[#This Row],[Age]]&lt;=50,"41-50",IF(PatientData[[#This Row],[Age]]&lt;=60,"51-60",IF(PatientData[[#This Row],[Age]]&lt;=70,"61-70",IF(PatientData[[#This Row],[Age]]&lt;=80,"71-80","80+"))))))</f>
        <v>51-60</v>
      </c>
    </row>
    <row r="6450" spans="1:13" x14ac:dyDescent="0.25">
      <c r="A6450" t="s">
        <v>6474</v>
      </c>
      <c r="B6450">
        <v>65</v>
      </c>
      <c r="C6450" t="s">
        <v>13</v>
      </c>
      <c r="D6450">
        <v>123</v>
      </c>
      <c r="E6450" t="s">
        <v>10051</v>
      </c>
      <c r="F6450">
        <v>29.794297888373698</v>
      </c>
      <c r="G6450" t="s">
        <v>14</v>
      </c>
      <c r="H6450" t="s">
        <v>19</v>
      </c>
      <c r="I6450" t="s">
        <v>28</v>
      </c>
      <c r="J6450">
        <v>1</v>
      </c>
      <c r="K6450">
        <v>5516.19</v>
      </c>
      <c r="L6450" t="s">
        <v>16</v>
      </c>
      <c r="M6450" t="str">
        <f>IF(PatientData[[#This Row],[Age]]&lt;=30,"18-30",IF(PatientData[[#This Row],[Age]]&lt;=40,"31-40",IF(PatientData[[#This Row],[Age]]&lt;=50,"41-50",IF(PatientData[[#This Row],[Age]]&lt;=60,"51-60",IF(PatientData[[#This Row],[Age]]&lt;=70,"61-70",IF(PatientData[[#This Row],[Age]]&lt;=80,"71-80","80+"))))))</f>
        <v>61-70</v>
      </c>
    </row>
    <row r="6451" spans="1:13" x14ac:dyDescent="0.25">
      <c r="A6451" t="s">
        <v>6475</v>
      </c>
      <c r="B6451">
        <v>61</v>
      </c>
      <c r="C6451" t="s">
        <v>25</v>
      </c>
      <c r="D6451">
        <v>115</v>
      </c>
      <c r="E6451" t="s">
        <v>10051</v>
      </c>
      <c r="F6451">
        <v>26.295739559780401</v>
      </c>
      <c r="G6451" t="s">
        <v>14</v>
      </c>
      <c r="H6451" t="s">
        <v>19</v>
      </c>
      <c r="I6451" t="s">
        <v>15</v>
      </c>
      <c r="J6451">
        <v>5</v>
      </c>
      <c r="K6451">
        <v>15759.03</v>
      </c>
      <c r="L6451" t="s">
        <v>23</v>
      </c>
      <c r="M6451" t="str">
        <f>IF(PatientData[[#This Row],[Age]]&lt;=30,"18-30",IF(PatientData[[#This Row],[Age]]&lt;=40,"31-40",IF(PatientData[[#This Row],[Age]]&lt;=50,"41-50",IF(PatientData[[#This Row],[Age]]&lt;=60,"51-60",IF(PatientData[[#This Row],[Age]]&lt;=70,"61-70",IF(PatientData[[#This Row],[Age]]&lt;=80,"71-80","80+"))))))</f>
        <v>61-70</v>
      </c>
    </row>
    <row r="6452" spans="1:13" x14ac:dyDescent="0.25">
      <c r="A6452" t="s">
        <v>6476</v>
      </c>
      <c r="B6452">
        <v>60</v>
      </c>
      <c r="C6452" t="s">
        <v>25</v>
      </c>
      <c r="D6452">
        <v>129</v>
      </c>
      <c r="E6452">
        <v>199.54107722879601</v>
      </c>
      <c r="F6452">
        <v>32.358552352563798</v>
      </c>
      <c r="G6452" t="s">
        <v>14</v>
      </c>
      <c r="H6452" t="s">
        <v>19</v>
      </c>
      <c r="I6452" t="s">
        <v>28</v>
      </c>
      <c r="J6452">
        <v>3</v>
      </c>
      <c r="K6452">
        <v>4499.2299999999996</v>
      </c>
      <c r="L6452" t="s">
        <v>20</v>
      </c>
      <c r="M6452" t="str">
        <f>IF(PatientData[[#This Row],[Age]]&lt;=30,"18-30",IF(PatientData[[#This Row],[Age]]&lt;=40,"31-40",IF(PatientData[[#This Row],[Age]]&lt;=50,"41-50",IF(PatientData[[#This Row],[Age]]&lt;=60,"51-60",IF(PatientData[[#This Row],[Age]]&lt;=70,"61-70",IF(PatientData[[#This Row],[Age]]&lt;=80,"71-80","80+"))))))</f>
        <v>51-60</v>
      </c>
    </row>
    <row r="6453" spans="1:13" x14ac:dyDescent="0.25">
      <c r="A6453" t="s">
        <v>6477</v>
      </c>
      <c r="B6453">
        <v>75</v>
      </c>
      <c r="C6453" t="s">
        <v>25</v>
      </c>
      <c r="D6453">
        <v>149</v>
      </c>
      <c r="E6453">
        <v>314.22515876353799</v>
      </c>
      <c r="F6453">
        <v>25.3810483780933</v>
      </c>
      <c r="G6453" t="s">
        <v>14</v>
      </c>
      <c r="H6453" t="s">
        <v>19</v>
      </c>
      <c r="I6453" t="s">
        <v>15</v>
      </c>
      <c r="J6453">
        <v>2</v>
      </c>
      <c r="K6453">
        <v>5946.68</v>
      </c>
      <c r="L6453" t="s">
        <v>16</v>
      </c>
      <c r="M6453" t="str">
        <f>IF(PatientData[[#This Row],[Age]]&lt;=30,"18-30",IF(PatientData[[#This Row],[Age]]&lt;=40,"31-40",IF(PatientData[[#This Row],[Age]]&lt;=50,"41-50",IF(PatientData[[#This Row],[Age]]&lt;=60,"51-60",IF(PatientData[[#This Row],[Age]]&lt;=70,"61-70",IF(PatientData[[#This Row],[Age]]&lt;=80,"71-80","80+"))))))</f>
        <v>71-80</v>
      </c>
    </row>
    <row r="6454" spans="1:13" x14ac:dyDescent="0.25">
      <c r="A6454" t="s">
        <v>6478</v>
      </c>
      <c r="B6454">
        <v>39</v>
      </c>
      <c r="C6454" t="s">
        <v>25</v>
      </c>
      <c r="D6454">
        <v>143</v>
      </c>
      <c r="E6454">
        <v>260.42131068153401</v>
      </c>
      <c r="F6454">
        <v>27.069579694259101</v>
      </c>
      <c r="G6454" t="s">
        <v>36</v>
      </c>
      <c r="H6454" t="s">
        <v>19</v>
      </c>
      <c r="I6454" t="s">
        <v>15</v>
      </c>
      <c r="J6454">
        <v>6</v>
      </c>
      <c r="K6454">
        <v>15450.57</v>
      </c>
      <c r="L6454" t="s">
        <v>16</v>
      </c>
      <c r="M6454" t="str">
        <f>IF(PatientData[[#This Row],[Age]]&lt;=30,"18-30",IF(PatientData[[#This Row],[Age]]&lt;=40,"31-40",IF(PatientData[[#This Row],[Age]]&lt;=50,"41-50",IF(PatientData[[#This Row],[Age]]&lt;=60,"51-60",IF(PatientData[[#This Row],[Age]]&lt;=70,"61-70",IF(PatientData[[#This Row],[Age]]&lt;=80,"71-80","80+"))))))</f>
        <v>31-40</v>
      </c>
    </row>
    <row r="6455" spans="1:13" x14ac:dyDescent="0.25">
      <c r="A6455" t="s">
        <v>6479</v>
      </c>
      <c r="B6455">
        <v>40</v>
      </c>
      <c r="C6455" t="s">
        <v>13</v>
      </c>
      <c r="D6455">
        <v>90</v>
      </c>
      <c r="E6455">
        <v>209.440628123311</v>
      </c>
      <c r="F6455">
        <v>16.967986844680802</v>
      </c>
      <c r="G6455" t="s">
        <v>36</v>
      </c>
      <c r="H6455" t="s">
        <v>22</v>
      </c>
      <c r="I6455" t="s">
        <v>15</v>
      </c>
      <c r="J6455">
        <v>7</v>
      </c>
      <c r="K6455">
        <v>9817.2099999999991</v>
      </c>
      <c r="L6455" t="s">
        <v>16</v>
      </c>
      <c r="M6455" t="str">
        <f>IF(PatientData[[#This Row],[Age]]&lt;=30,"18-30",IF(PatientData[[#This Row],[Age]]&lt;=40,"31-40",IF(PatientData[[#This Row],[Age]]&lt;=50,"41-50",IF(PatientData[[#This Row],[Age]]&lt;=60,"51-60",IF(PatientData[[#This Row],[Age]]&lt;=70,"61-70",IF(PatientData[[#This Row],[Age]]&lt;=80,"71-80","80+"))))))</f>
        <v>31-40</v>
      </c>
    </row>
    <row r="6456" spans="1:13" x14ac:dyDescent="0.25">
      <c r="A6456" t="s">
        <v>6480</v>
      </c>
      <c r="B6456">
        <v>50</v>
      </c>
      <c r="C6456" t="s">
        <v>13</v>
      </c>
      <c r="D6456">
        <v>90</v>
      </c>
      <c r="E6456">
        <v>191.04729889402199</v>
      </c>
      <c r="F6456">
        <v>25.608541547662501</v>
      </c>
      <c r="G6456" t="s">
        <v>36</v>
      </c>
      <c r="H6456" t="s">
        <v>19</v>
      </c>
      <c r="I6456" t="s">
        <v>15</v>
      </c>
      <c r="J6456">
        <v>3</v>
      </c>
      <c r="K6456">
        <v>7183.44</v>
      </c>
      <c r="L6456" t="s">
        <v>16</v>
      </c>
      <c r="M6456" t="str">
        <f>IF(PatientData[[#This Row],[Age]]&lt;=30,"18-30",IF(PatientData[[#This Row],[Age]]&lt;=40,"31-40",IF(PatientData[[#This Row],[Age]]&lt;=50,"41-50",IF(PatientData[[#This Row],[Age]]&lt;=60,"51-60",IF(PatientData[[#This Row],[Age]]&lt;=70,"61-70",IF(PatientData[[#This Row],[Age]]&lt;=80,"71-80","80+"))))))</f>
        <v>41-50</v>
      </c>
    </row>
    <row r="6457" spans="1:13" x14ac:dyDescent="0.25">
      <c r="A6457" t="s">
        <v>6481</v>
      </c>
      <c r="B6457">
        <v>50</v>
      </c>
      <c r="C6457" t="s">
        <v>13</v>
      </c>
      <c r="D6457">
        <v>136</v>
      </c>
      <c r="E6457">
        <v>242.32259074274</v>
      </c>
      <c r="F6457">
        <v>22.211471136079702</v>
      </c>
      <c r="G6457" t="s">
        <v>14</v>
      </c>
      <c r="H6457" t="s">
        <v>19</v>
      </c>
      <c r="I6457" t="s">
        <v>28</v>
      </c>
      <c r="J6457">
        <v>4</v>
      </c>
      <c r="K6457">
        <v>2621.1999999999998</v>
      </c>
      <c r="L6457" t="s">
        <v>16</v>
      </c>
      <c r="M6457" t="str">
        <f>IF(PatientData[[#This Row],[Age]]&lt;=30,"18-30",IF(PatientData[[#This Row],[Age]]&lt;=40,"31-40",IF(PatientData[[#This Row],[Age]]&lt;=50,"41-50",IF(PatientData[[#This Row],[Age]]&lt;=60,"51-60",IF(PatientData[[#This Row],[Age]]&lt;=70,"61-70",IF(PatientData[[#This Row],[Age]]&lt;=80,"71-80","80+"))))))</f>
        <v>41-50</v>
      </c>
    </row>
    <row r="6458" spans="1:13" x14ac:dyDescent="0.25">
      <c r="A6458" t="s">
        <v>6482</v>
      </c>
      <c r="B6458">
        <v>54</v>
      </c>
      <c r="C6458" t="s">
        <v>13</v>
      </c>
      <c r="D6458">
        <v>135</v>
      </c>
      <c r="E6458">
        <v>172.254836425398</v>
      </c>
      <c r="F6458">
        <v>31.226227329685599</v>
      </c>
      <c r="G6458" t="s">
        <v>14</v>
      </c>
      <c r="H6458" t="s">
        <v>22</v>
      </c>
      <c r="I6458" t="s">
        <v>26</v>
      </c>
      <c r="J6458">
        <v>2</v>
      </c>
      <c r="K6458">
        <v>10812.75</v>
      </c>
      <c r="L6458" t="s">
        <v>20</v>
      </c>
      <c r="M6458" t="str">
        <f>IF(PatientData[[#This Row],[Age]]&lt;=30,"18-30",IF(PatientData[[#This Row],[Age]]&lt;=40,"31-40",IF(PatientData[[#This Row],[Age]]&lt;=50,"41-50",IF(PatientData[[#This Row],[Age]]&lt;=60,"51-60",IF(PatientData[[#This Row],[Age]]&lt;=70,"61-70",IF(PatientData[[#This Row],[Age]]&lt;=80,"71-80","80+"))))))</f>
        <v>51-60</v>
      </c>
    </row>
    <row r="6459" spans="1:13" x14ac:dyDescent="0.25">
      <c r="A6459" t="s">
        <v>6483</v>
      </c>
      <c r="B6459">
        <v>53</v>
      </c>
      <c r="C6459" t="s">
        <v>13</v>
      </c>
      <c r="D6459">
        <v>134</v>
      </c>
      <c r="E6459">
        <v>195.56704177582799</v>
      </c>
      <c r="F6459">
        <v>28.605360711022598</v>
      </c>
      <c r="G6459" t="s">
        <v>18</v>
      </c>
      <c r="H6459" t="s">
        <v>19</v>
      </c>
      <c r="I6459" t="s">
        <v>28</v>
      </c>
      <c r="J6459">
        <v>5</v>
      </c>
      <c r="K6459">
        <v>2474.9</v>
      </c>
      <c r="L6459" t="s">
        <v>23</v>
      </c>
      <c r="M6459" t="str">
        <f>IF(PatientData[[#This Row],[Age]]&lt;=30,"18-30",IF(PatientData[[#This Row],[Age]]&lt;=40,"31-40",IF(PatientData[[#This Row],[Age]]&lt;=50,"41-50",IF(PatientData[[#This Row],[Age]]&lt;=60,"51-60",IF(PatientData[[#This Row],[Age]]&lt;=70,"61-70",IF(PatientData[[#This Row],[Age]]&lt;=80,"71-80","80+"))))))</f>
        <v>51-60</v>
      </c>
    </row>
    <row r="6460" spans="1:13" x14ac:dyDescent="0.25">
      <c r="A6460" t="s">
        <v>6484</v>
      </c>
      <c r="B6460">
        <v>59</v>
      </c>
      <c r="C6460" t="s">
        <v>13</v>
      </c>
      <c r="D6460">
        <v>121</v>
      </c>
      <c r="E6460" t="s">
        <v>10051</v>
      </c>
      <c r="F6460">
        <v>25.652993445602</v>
      </c>
      <c r="G6460" t="s">
        <v>36</v>
      </c>
      <c r="H6460" t="s">
        <v>22</v>
      </c>
      <c r="I6460" t="s">
        <v>26</v>
      </c>
      <c r="J6460">
        <v>4</v>
      </c>
      <c r="K6460">
        <v>20213.41</v>
      </c>
      <c r="L6460" t="s">
        <v>10051</v>
      </c>
      <c r="M6460" t="str">
        <f>IF(PatientData[[#This Row],[Age]]&lt;=30,"18-30",IF(PatientData[[#This Row],[Age]]&lt;=40,"31-40",IF(PatientData[[#This Row],[Age]]&lt;=50,"41-50",IF(PatientData[[#This Row],[Age]]&lt;=60,"51-60",IF(PatientData[[#This Row],[Age]]&lt;=70,"61-70",IF(PatientData[[#This Row],[Age]]&lt;=80,"71-80","80+"))))))</f>
        <v>51-60</v>
      </c>
    </row>
    <row r="6461" spans="1:13" x14ac:dyDescent="0.25">
      <c r="A6461" t="s">
        <v>6485</v>
      </c>
      <c r="B6461">
        <v>61</v>
      </c>
      <c r="C6461" t="s">
        <v>13</v>
      </c>
      <c r="D6461">
        <v>130</v>
      </c>
      <c r="E6461">
        <v>262.05008841096799</v>
      </c>
      <c r="F6461">
        <v>20.728717382696999</v>
      </c>
      <c r="G6461" t="s">
        <v>18</v>
      </c>
      <c r="H6461" t="s">
        <v>19</v>
      </c>
      <c r="I6461" t="s">
        <v>15</v>
      </c>
      <c r="J6461">
        <v>1</v>
      </c>
      <c r="K6461">
        <v>6822.22</v>
      </c>
      <c r="L6461" t="s">
        <v>16</v>
      </c>
      <c r="M6461" t="str">
        <f>IF(PatientData[[#This Row],[Age]]&lt;=30,"18-30",IF(PatientData[[#This Row],[Age]]&lt;=40,"31-40",IF(PatientData[[#This Row],[Age]]&lt;=50,"41-50",IF(PatientData[[#This Row],[Age]]&lt;=60,"51-60",IF(PatientData[[#This Row],[Age]]&lt;=70,"61-70",IF(PatientData[[#This Row],[Age]]&lt;=80,"71-80","80+"))))))</f>
        <v>61-70</v>
      </c>
    </row>
    <row r="6462" spans="1:13" x14ac:dyDescent="0.25">
      <c r="A6462" t="s">
        <v>6486</v>
      </c>
      <c r="B6462">
        <v>59</v>
      </c>
      <c r="C6462" t="s">
        <v>13</v>
      </c>
      <c r="D6462">
        <v>116</v>
      </c>
      <c r="E6462">
        <v>235.43963244077301</v>
      </c>
      <c r="F6462">
        <v>26.108966458285199</v>
      </c>
      <c r="G6462" t="s">
        <v>14</v>
      </c>
      <c r="H6462" t="s">
        <v>19</v>
      </c>
      <c r="I6462" t="s">
        <v>15</v>
      </c>
      <c r="J6462">
        <v>4</v>
      </c>
      <c r="K6462">
        <v>9569.92</v>
      </c>
      <c r="L6462" t="s">
        <v>16</v>
      </c>
      <c r="M6462" t="str">
        <f>IF(PatientData[[#This Row],[Age]]&lt;=30,"18-30",IF(PatientData[[#This Row],[Age]]&lt;=40,"31-40",IF(PatientData[[#This Row],[Age]]&lt;=50,"41-50",IF(PatientData[[#This Row],[Age]]&lt;=60,"51-60",IF(PatientData[[#This Row],[Age]]&lt;=70,"61-70",IF(PatientData[[#This Row],[Age]]&lt;=80,"71-80","80+"))))))</f>
        <v>51-60</v>
      </c>
    </row>
    <row r="6463" spans="1:13" x14ac:dyDescent="0.25">
      <c r="A6463" t="s">
        <v>6487</v>
      </c>
      <c r="B6463">
        <v>63</v>
      </c>
      <c r="C6463" t="s">
        <v>13</v>
      </c>
      <c r="D6463">
        <v>122</v>
      </c>
      <c r="E6463">
        <v>172.474654406855</v>
      </c>
      <c r="F6463">
        <v>27.451661305855801</v>
      </c>
      <c r="G6463" t="s">
        <v>14</v>
      </c>
      <c r="H6463" t="s">
        <v>19</v>
      </c>
      <c r="I6463" t="s">
        <v>28</v>
      </c>
      <c r="J6463">
        <v>3</v>
      </c>
      <c r="K6463">
        <v>2465.66</v>
      </c>
      <c r="L6463" t="s">
        <v>20</v>
      </c>
      <c r="M6463" t="str">
        <f>IF(PatientData[[#This Row],[Age]]&lt;=30,"18-30",IF(PatientData[[#This Row],[Age]]&lt;=40,"31-40",IF(PatientData[[#This Row],[Age]]&lt;=50,"41-50",IF(PatientData[[#This Row],[Age]]&lt;=60,"51-60",IF(PatientData[[#This Row],[Age]]&lt;=70,"61-70",IF(PatientData[[#This Row],[Age]]&lt;=80,"71-80","80+"))))))</f>
        <v>61-70</v>
      </c>
    </row>
    <row r="6464" spans="1:13" x14ac:dyDescent="0.25">
      <c r="A6464" t="s">
        <v>6488</v>
      </c>
      <c r="B6464">
        <v>80</v>
      </c>
      <c r="C6464" t="s">
        <v>25</v>
      </c>
      <c r="D6464">
        <v>158</v>
      </c>
      <c r="E6464">
        <v>256.68662655944303</v>
      </c>
      <c r="F6464">
        <v>24.532428050452001</v>
      </c>
      <c r="G6464" t="s">
        <v>18</v>
      </c>
      <c r="H6464" t="s">
        <v>19</v>
      </c>
      <c r="I6464" t="s">
        <v>15</v>
      </c>
      <c r="J6464">
        <v>6</v>
      </c>
      <c r="K6464">
        <v>8847.32</v>
      </c>
      <c r="L6464" t="s">
        <v>16</v>
      </c>
      <c r="M6464" t="str">
        <f>IF(PatientData[[#This Row],[Age]]&lt;=30,"18-30",IF(PatientData[[#This Row],[Age]]&lt;=40,"31-40",IF(PatientData[[#This Row],[Age]]&lt;=50,"41-50",IF(PatientData[[#This Row],[Age]]&lt;=60,"51-60",IF(PatientData[[#This Row],[Age]]&lt;=70,"61-70",IF(PatientData[[#This Row],[Age]]&lt;=80,"71-80","80+"))))))</f>
        <v>71-80</v>
      </c>
    </row>
    <row r="6465" spans="1:13" x14ac:dyDescent="0.25">
      <c r="A6465" t="s">
        <v>6489</v>
      </c>
      <c r="B6465">
        <v>44</v>
      </c>
      <c r="C6465" t="s">
        <v>13</v>
      </c>
      <c r="D6465">
        <v>97</v>
      </c>
      <c r="E6465">
        <v>211.748054829653</v>
      </c>
      <c r="F6465">
        <v>28.549754894222101</v>
      </c>
      <c r="G6465" t="s">
        <v>14</v>
      </c>
      <c r="H6465" t="s">
        <v>22</v>
      </c>
      <c r="I6465" t="s">
        <v>15</v>
      </c>
      <c r="J6465">
        <v>2</v>
      </c>
      <c r="K6465">
        <v>5192.38</v>
      </c>
      <c r="L6465" t="s">
        <v>16</v>
      </c>
      <c r="M6465" t="str">
        <f>IF(PatientData[[#This Row],[Age]]&lt;=30,"18-30",IF(PatientData[[#This Row],[Age]]&lt;=40,"31-40",IF(PatientData[[#This Row],[Age]]&lt;=50,"41-50",IF(PatientData[[#This Row],[Age]]&lt;=60,"51-60",IF(PatientData[[#This Row],[Age]]&lt;=70,"61-70",IF(PatientData[[#This Row],[Age]]&lt;=80,"71-80","80+"))))))</f>
        <v>41-50</v>
      </c>
    </row>
    <row r="6466" spans="1:13" x14ac:dyDescent="0.25">
      <c r="A6466" t="s">
        <v>6490</v>
      </c>
      <c r="B6466">
        <v>48</v>
      </c>
      <c r="C6466" t="s">
        <v>13</v>
      </c>
      <c r="D6466">
        <v>138</v>
      </c>
      <c r="E6466">
        <v>247.00859461304901</v>
      </c>
      <c r="F6466">
        <v>29.2338909189059</v>
      </c>
      <c r="G6466" t="s">
        <v>14</v>
      </c>
      <c r="H6466" t="s">
        <v>19</v>
      </c>
      <c r="I6466" t="s">
        <v>28</v>
      </c>
      <c r="J6466">
        <v>7</v>
      </c>
      <c r="K6466">
        <v>6962.48</v>
      </c>
      <c r="L6466" t="s">
        <v>20</v>
      </c>
      <c r="M6466" t="str">
        <f>IF(PatientData[[#This Row],[Age]]&lt;=30,"18-30",IF(PatientData[[#This Row],[Age]]&lt;=40,"31-40",IF(PatientData[[#This Row],[Age]]&lt;=50,"41-50",IF(PatientData[[#This Row],[Age]]&lt;=60,"51-60",IF(PatientData[[#This Row],[Age]]&lt;=70,"61-70",IF(PatientData[[#This Row],[Age]]&lt;=80,"71-80","80+"))))))</f>
        <v>41-50</v>
      </c>
    </row>
    <row r="6467" spans="1:13" x14ac:dyDescent="0.25">
      <c r="A6467" t="s">
        <v>6491</v>
      </c>
      <c r="B6467">
        <v>66</v>
      </c>
      <c r="C6467" t="s">
        <v>25</v>
      </c>
      <c r="D6467">
        <v>154</v>
      </c>
      <c r="E6467">
        <v>217.19621818537499</v>
      </c>
      <c r="F6467">
        <v>26.641302212202401</v>
      </c>
      <c r="G6467" t="s">
        <v>18</v>
      </c>
      <c r="H6467" t="s">
        <v>19</v>
      </c>
      <c r="I6467" t="s">
        <v>15</v>
      </c>
      <c r="J6467">
        <v>3</v>
      </c>
      <c r="K6467">
        <v>11655.71</v>
      </c>
      <c r="L6467" t="s">
        <v>16</v>
      </c>
      <c r="M6467" t="str">
        <f>IF(PatientData[[#This Row],[Age]]&lt;=30,"18-30",IF(PatientData[[#This Row],[Age]]&lt;=40,"31-40",IF(PatientData[[#This Row],[Age]]&lt;=50,"41-50",IF(PatientData[[#This Row],[Age]]&lt;=60,"51-60",IF(PatientData[[#This Row],[Age]]&lt;=70,"61-70",IF(PatientData[[#This Row],[Age]]&lt;=80,"71-80","80+"))))))</f>
        <v>61-70</v>
      </c>
    </row>
    <row r="6468" spans="1:13" x14ac:dyDescent="0.25">
      <c r="A6468" t="s">
        <v>6492</v>
      </c>
      <c r="B6468">
        <v>36</v>
      </c>
      <c r="C6468" t="s">
        <v>13</v>
      </c>
      <c r="D6468">
        <v>140</v>
      </c>
      <c r="E6468">
        <v>216.980705873555</v>
      </c>
      <c r="F6468">
        <v>35.562607923444602</v>
      </c>
      <c r="G6468" t="s">
        <v>18</v>
      </c>
      <c r="H6468" t="s">
        <v>19</v>
      </c>
      <c r="I6468" t="s">
        <v>28</v>
      </c>
      <c r="J6468">
        <v>4</v>
      </c>
      <c r="K6468">
        <v>5177.24</v>
      </c>
      <c r="L6468" t="s">
        <v>43</v>
      </c>
      <c r="M6468" t="str">
        <f>IF(PatientData[[#This Row],[Age]]&lt;=30,"18-30",IF(PatientData[[#This Row],[Age]]&lt;=40,"31-40",IF(PatientData[[#This Row],[Age]]&lt;=50,"41-50",IF(PatientData[[#This Row],[Age]]&lt;=60,"51-60",IF(PatientData[[#This Row],[Age]]&lt;=70,"61-70",IF(PatientData[[#This Row],[Age]]&lt;=80,"71-80","80+"))))))</f>
        <v>31-40</v>
      </c>
    </row>
    <row r="6469" spans="1:13" x14ac:dyDescent="0.25">
      <c r="A6469" t="s">
        <v>6493</v>
      </c>
      <c r="B6469">
        <v>42</v>
      </c>
      <c r="C6469" t="s">
        <v>25</v>
      </c>
      <c r="D6469">
        <v>140</v>
      </c>
      <c r="E6469">
        <v>238.31210050000399</v>
      </c>
      <c r="F6469">
        <v>26.236194656564699</v>
      </c>
      <c r="G6469" t="s">
        <v>36</v>
      </c>
      <c r="H6469" t="s">
        <v>19</v>
      </c>
      <c r="I6469" t="s">
        <v>15</v>
      </c>
      <c r="J6469">
        <v>7</v>
      </c>
      <c r="K6469" t="s">
        <v>10051</v>
      </c>
      <c r="L6469" t="s">
        <v>16</v>
      </c>
      <c r="M6469" t="str">
        <f>IF(PatientData[[#This Row],[Age]]&lt;=30,"18-30",IF(PatientData[[#This Row],[Age]]&lt;=40,"31-40",IF(PatientData[[#This Row],[Age]]&lt;=50,"41-50",IF(PatientData[[#This Row],[Age]]&lt;=60,"51-60",IF(PatientData[[#This Row],[Age]]&lt;=70,"61-70",IF(PatientData[[#This Row],[Age]]&lt;=80,"71-80","80+"))))))</f>
        <v>41-50</v>
      </c>
    </row>
    <row r="6470" spans="1:13" x14ac:dyDescent="0.25">
      <c r="A6470" t="s">
        <v>6494</v>
      </c>
      <c r="B6470">
        <v>58</v>
      </c>
      <c r="C6470" t="s">
        <v>25</v>
      </c>
      <c r="D6470" t="s">
        <v>10051</v>
      </c>
      <c r="E6470">
        <v>174.96340371647801</v>
      </c>
      <c r="F6470">
        <v>27.213770782211999</v>
      </c>
      <c r="G6470" t="s">
        <v>36</v>
      </c>
      <c r="H6470" t="s">
        <v>22</v>
      </c>
      <c r="I6470" t="s">
        <v>26</v>
      </c>
      <c r="J6470">
        <v>4</v>
      </c>
      <c r="K6470">
        <v>17132.04</v>
      </c>
      <c r="L6470" t="s">
        <v>16</v>
      </c>
      <c r="M6470" t="str">
        <f>IF(PatientData[[#This Row],[Age]]&lt;=30,"18-30",IF(PatientData[[#This Row],[Age]]&lt;=40,"31-40",IF(PatientData[[#This Row],[Age]]&lt;=50,"41-50",IF(PatientData[[#This Row],[Age]]&lt;=60,"51-60",IF(PatientData[[#This Row],[Age]]&lt;=70,"61-70",IF(PatientData[[#This Row],[Age]]&lt;=80,"71-80","80+"))))))</f>
        <v>51-60</v>
      </c>
    </row>
    <row r="6471" spans="1:13" x14ac:dyDescent="0.25">
      <c r="A6471" t="s">
        <v>6495</v>
      </c>
      <c r="B6471">
        <v>59</v>
      </c>
      <c r="C6471" t="s">
        <v>13</v>
      </c>
      <c r="D6471">
        <v>139</v>
      </c>
      <c r="E6471">
        <v>218.11060733747601</v>
      </c>
      <c r="F6471">
        <v>27.851493414675399</v>
      </c>
      <c r="G6471" t="s">
        <v>14</v>
      </c>
      <c r="H6471" t="s">
        <v>19</v>
      </c>
      <c r="I6471" t="s">
        <v>28</v>
      </c>
      <c r="J6471">
        <v>1</v>
      </c>
      <c r="K6471">
        <v>2567.4299999999998</v>
      </c>
      <c r="L6471" t="s">
        <v>16</v>
      </c>
      <c r="M6471" t="str">
        <f>IF(PatientData[[#This Row],[Age]]&lt;=30,"18-30",IF(PatientData[[#This Row],[Age]]&lt;=40,"31-40",IF(PatientData[[#This Row],[Age]]&lt;=50,"41-50",IF(PatientData[[#This Row],[Age]]&lt;=60,"51-60",IF(PatientData[[#This Row],[Age]]&lt;=70,"61-70",IF(PatientData[[#This Row],[Age]]&lt;=80,"71-80","80+"))))))</f>
        <v>51-60</v>
      </c>
    </row>
    <row r="6472" spans="1:13" x14ac:dyDescent="0.25">
      <c r="A6472" t="s">
        <v>6496</v>
      </c>
      <c r="B6472">
        <v>38</v>
      </c>
      <c r="C6472" t="s">
        <v>25</v>
      </c>
      <c r="D6472">
        <v>98</v>
      </c>
      <c r="E6472">
        <v>238.65333181654401</v>
      </c>
      <c r="F6472">
        <v>30.748949391968601</v>
      </c>
      <c r="G6472" t="s">
        <v>10051</v>
      </c>
      <c r="H6472" t="s">
        <v>22</v>
      </c>
      <c r="I6472" t="s">
        <v>28</v>
      </c>
      <c r="J6472">
        <v>3</v>
      </c>
      <c r="K6472">
        <v>2339.54</v>
      </c>
      <c r="L6472" t="s">
        <v>23</v>
      </c>
      <c r="M6472" t="str">
        <f>IF(PatientData[[#This Row],[Age]]&lt;=30,"18-30",IF(PatientData[[#This Row],[Age]]&lt;=40,"31-40",IF(PatientData[[#This Row],[Age]]&lt;=50,"41-50",IF(PatientData[[#This Row],[Age]]&lt;=60,"51-60",IF(PatientData[[#This Row],[Age]]&lt;=70,"61-70",IF(PatientData[[#This Row],[Age]]&lt;=80,"71-80","80+"))))))</f>
        <v>31-40</v>
      </c>
    </row>
    <row r="6473" spans="1:13" x14ac:dyDescent="0.25">
      <c r="A6473" t="s">
        <v>6497</v>
      </c>
      <c r="B6473">
        <v>53</v>
      </c>
      <c r="C6473" t="s">
        <v>25</v>
      </c>
      <c r="D6473">
        <v>181</v>
      </c>
      <c r="E6473">
        <v>259.29304253194903</v>
      </c>
      <c r="F6473">
        <v>35.572414095501401</v>
      </c>
      <c r="G6473" t="s">
        <v>14</v>
      </c>
      <c r="H6473" t="s">
        <v>19</v>
      </c>
      <c r="I6473" t="s">
        <v>15</v>
      </c>
      <c r="J6473">
        <v>4</v>
      </c>
      <c r="K6473">
        <v>12299.63</v>
      </c>
      <c r="L6473" t="s">
        <v>16</v>
      </c>
      <c r="M6473" t="str">
        <f>IF(PatientData[[#This Row],[Age]]&lt;=30,"18-30",IF(PatientData[[#This Row],[Age]]&lt;=40,"31-40",IF(PatientData[[#This Row],[Age]]&lt;=50,"41-50",IF(PatientData[[#This Row],[Age]]&lt;=60,"51-60",IF(PatientData[[#This Row],[Age]]&lt;=70,"61-70",IF(PatientData[[#This Row],[Age]]&lt;=80,"71-80","80+"))))))</f>
        <v>51-60</v>
      </c>
    </row>
    <row r="6474" spans="1:13" x14ac:dyDescent="0.25">
      <c r="A6474" t="s">
        <v>6498</v>
      </c>
      <c r="B6474">
        <v>60</v>
      </c>
      <c r="C6474" t="s">
        <v>13</v>
      </c>
      <c r="D6474">
        <v>151</v>
      </c>
      <c r="E6474">
        <v>152.51907849125001</v>
      </c>
      <c r="F6474">
        <v>29.565701995394701</v>
      </c>
      <c r="G6474" t="s">
        <v>14</v>
      </c>
      <c r="H6474" t="s">
        <v>19</v>
      </c>
      <c r="I6474" t="s">
        <v>28</v>
      </c>
      <c r="J6474">
        <v>3</v>
      </c>
      <c r="K6474" t="s">
        <v>10051</v>
      </c>
      <c r="L6474" t="s">
        <v>16</v>
      </c>
      <c r="M6474" t="str">
        <f>IF(PatientData[[#This Row],[Age]]&lt;=30,"18-30",IF(PatientData[[#This Row],[Age]]&lt;=40,"31-40",IF(PatientData[[#This Row],[Age]]&lt;=50,"41-50",IF(PatientData[[#This Row],[Age]]&lt;=60,"51-60",IF(PatientData[[#This Row],[Age]]&lt;=70,"61-70",IF(PatientData[[#This Row],[Age]]&lt;=80,"71-80","80+"))))))</f>
        <v>51-60</v>
      </c>
    </row>
    <row r="6475" spans="1:13" x14ac:dyDescent="0.25">
      <c r="A6475" t="s">
        <v>6499</v>
      </c>
      <c r="B6475">
        <v>80</v>
      </c>
      <c r="C6475" t="s">
        <v>13</v>
      </c>
      <c r="D6475" t="s">
        <v>10051</v>
      </c>
      <c r="E6475">
        <v>200.835533816582</v>
      </c>
      <c r="F6475">
        <v>25.794061161273302</v>
      </c>
      <c r="G6475" t="s">
        <v>36</v>
      </c>
      <c r="H6475" t="s">
        <v>19</v>
      </c>
      <c r="I6475" t="s">
        <v>10051</v>
      </c>
      <c r="J6475">
        <v>8</v>
      </c>
      <c r="K6475">
        <v>7529.15</v>
      </c>
      <c r="L6475" t="s">
        <v>43</v>
      </c>
      <c r="M6475" t="str">
        <f>IF(PatientData[[#This Row],[Age]]&lt;=30,"18-30",IF(PatientData[[#This Row],[Age]]&lt;=40,"31-40",IF(PatientData[[#This Row],[Age]]&lt;=50,"41-50",IF(PatientData[[#This Row],[Age]]&lt;=60,"51-60",IF(PatientData[[#This Row],[Age]]&lt;=70,"61-70",IF(PatientData[[#This Row],[Age]]&lt;=80,"71-80","80+"))))))</f>
        <v>71-80</v>
      </c>
    </row>
    <row r="6476" spans="1:13" x14ac:dyDescent="0.25">
      <c r="A6476" t="s">
        <v>6500</v>
      </c>
      <c r="B6476">
        <v>59</v>
      </c>
      <c r="C6476" t="s">
        <v>13</v>
      </c>
      <c r="D6476">
        <v>146</v>
      </c>
      <c r="E6476">
        <v>151.603662225851</v>
      </c>
      <c r="F6476">
        <v>21.537116444777698</v>
      </c>
      <c r="G6476" t="s">
        <v>18</v>
      </c>
      <c r="H6476" t="s">
        <v>19</v>
      </c>
      <c r="I6476" t="s">
        <v>28</v>
      </c>
      <c r="J6476">
        <v>5</v>
      </c>
      <c r="K6476">
        <v>5704.31</v>
      </c>
      <c r="L6476" t="s">
        <v>23</v>
      </c>
      <c r="M6476" t="str">
        <f>IF(PatientData[[#This Row],[Age]]&lt;=30,"18-30",IF(PatientData[[#This Row],[Age]]&lt;=40,"31-40",IF(PatientData[[#This Row],[Age]]&lt;=50,"41-50",IF(PatientData[[#This Row],[Age]]&lt;=60,"51-60",IF(PatientData[[#This Row],[Age]]&lt;=70,"61-70",IF(PatientData[[#This Row],[Age]]&lt;=80,"71-80","80+"))))))</f>
        <v>51-60</v>
      </c>
    </row>
    <row r="6477" spans="1:13" x14ac:dyDescent="0.25">
      <c r="A6477" t="s">
        <v>6501</v>
      </c>
      <c r="B6477">
        <v>41</v>
      </c>
      <c r="C6477" t="s">
        <v>25</v>
      </c>
      <c r="D6477">
        <v>140</v>
      </c>
      <c r="E6477">
        <v>243.09473192855401</v>
      </c>
      <c r="F6477">
        <v>30.084765925770999</v>
      </c>
      <c r="G6477" t="s">
        <v>36</v>
      </c>
      <c r="H6477" t="s">
        <v>19</v>
      </c>
      <c r="I6477" t="s">
        <v>15</v>
      </c>
      <c r="J6477">
        <v>8</v>
      </c>
      <c r="K6477">
        <v>13984.6</v>
      </c>
      <c r="L6477" t="s">
        <v>16</v>
      </c>
      <c r="M6477" t="str">
        <f>IF(PatientData[[#This Row],[Age]]&lt;=30,"18-30",IF(PatientData[[#This Row],[Age]]&lt;=40,"31-40",IF(PatientData[[#This Row],[Age]]&lt;=50,"41-50",IF(PatientData[[#This Row],[Age]]&lt;=60,"51-60",IF(PatientData[[#This Row],[Age]]&lt;=70,"61-70",IF(PatientData[[#This Row],[Age]]&lt;=80,"71-80","80+"))))))</f>
        <v>41-50</v>
      </c>
    </row>
    <row r="6478" spans="1:13" x14ac:dyDescent="0.25">
      <c r="A6478" t="s">
        <v>6502</v>
      </c>
      <c r="B6478">
        <v>73</v>
      </c>
      <c r="C6478" t="s">
        <v>13</v>
      </c>
      <c r="D6478">
        <v>122</v>
      </c>
      <c r="E6478">
        <v>185.70109393499399</v>
      </c>
      <c r="F6478">
        <v>21.801555279294998</v>
      </c>
      <c r="G6478" t="s">
        <v>14</v>
      </c>
      <c r="H6478" t="s">
        <v>19</v>
      </c>
      <c r="I6478" t="s">
        <v>15</v>
      </c>
      <c r="J6478">
        <v>2</v>
      </c>
      <c r="K6478">
        <v>10560.43</v>
      </c>
      <c r="L6478" t="s">
        <v>10051</v>
      </c>
      <c r="M6478" t="str">
        <f>IF(PatientData[[#This Row],[Age]]&lt;=30,"18-30",IF(PatientData[[#This Row],[Age]]&lt;=40,"31-40",IF(PatientData[[#This Row],[Age]]&lt;=50,"41-50",IF(PatientData[[#This Row],[Age]]&lt;=60,"51-60",IF(PatientData[[#This Row],[Age]]&lt;=70,"61-70",IF(PatientData[[#This Row],[Age]]&lt;=80,"71-80","80+"))))))</f>
        <v>71-80</v>
      </c>
    </row>
    <row r="6479" spans="1:13" x14ac:dyDescent="0.25">
      <c r="A6479" t="s">
        <v>6503</v>
      </c>
      <c r="B6479">
        <v>39</v>
      </c>
      <c r="C6479" t="s">
        <v>25</v>
      </c>
      <c r="D6479">
        <v>156</v>
      </c>
      <c r="E6479">
        <v>235.26895960381799</v>
      </c>
      <c r="F6479">
        <v>24.3423197256277</v>
      </c>
      <c r="G6479" t="s">
        <v>14</v>
      </c>
      <c r="H6479" t="s">
        <v>22</v>
      </c>
      <c r="I6479" t="s">
        <v>28</v>
      </c>
      <c r="J6479">
        <v>5</v>
      </c>
      <c r="K6479">
        <v>5910.1</v>
      </c>
      <c r="L6479" t="s">
        <v>16</v>
      </c>
      <c r="M6479" t="str">
        <f>IF(PatientData[[#This Row],[Age]]&lt;=30,"18-30",IF(PatientData[[#This Row],[Age]]&lt;=40,"31-40",IF(PatientData[[#This Row],[Age]]&lt;=50,"41-50",IF(PatientData[[#This Row],[Age]]&lt;=60,"51-60",IF(PatientData[[#This Row],[Age]]&lt;=70,"61-70",IF(PatientData[[#This Row],[Age]]&lt;=80,"71-80","80+"))))))</f>
        <v>31-40</v>
      </c>
    </row>
    <row r="6480" spans="1:13" x14ac:dyDescent="0.25">
      <c r="A6480" t="s">
        <v>6504</v>
      </c>
      <c r="B6480">
        <v>30</v>
      </c>
      <c r="C6480" t="s">
        <v>25</v>
      </c>
      <c r="D6480">
        <v>96</v>
      </c>
      <c r="E6480">
        <v>243.178912756508</v>
      </c>
      <c r="F6480">
        <v>21.3558720357114</v>
      </c>
      <c r="G6480" t="s">
        <v>36</v>
      </c>
      <c r="H6480" t="s">
        <v>19</v>
      </c>
      <c r="I6480" t="s">
        <v>15</v>
      </c>
      <c r="J6480">
        <v>6</v>
      </c>
      <c r="K6480">
        <v>14827.59</v>
      </c>
      <c r="L6480" t="s">
        <v>23</v>
      </c>
      <c r="M6480" t="str">
        <f>IF(PatientData[[#This Row],[Age]]&lt;=30,"18-30",IF(PatientData[[#This Row],[Age]]&lt;=40,"31-40",IF(PatientData[[#This Row],[Age]]&lt;=50,"41-50",IF(PatientData[[#This Row],[Age]]&lt;=60,"51-60",IF(PatientData[[#This Row],[Age]]&lt;=70,"61-70",IF(PatientData[[#This Row],[Age]]&lt;=80,"71-80","80+"))))))</f>
        <v>18-30</v>
      </c>
    </row>
    <row r="6481" spans="1:13" x14ac:dyDescent="0.25">
      <c r="A6481" t="s">
        <v>6505</v>
      </c>
      <c r="B6481">
        <v>79</v>
      </c>
      <c r="C6481" t="s">
        <v>25</v>
      </c>
      <c r="D6481">
        <v>122</v>
      </c>
      <c r="E6481">
        <v>175.26253984891099</v>
      </c>
      <c r="F6481">
        <v>26.288320808244599</v>
      </c>
      <c r="G6481" t="s">
        <v>14</v>
      </c>
      <c r="H6481" t="s">
        <v>19</v>
      </c>
      <c r="I6481" t="s">
        <v>15</v>
      </c>
      <c r="J6481">
        <v>2</v>
      </c>
      <c r="K6481">
        <v>8835.2800000000007</v>
      </c>
      <c r="L6481" t="s">
        <v>16</v>
      </c>
      <c r="M6481" t="str">
        <f>IF(PatientData[[#This Row],[Age]]&lt;=30,"18-30",IF(PatientData[[#This Row],[Age]]&lt;=40,"31-40",IF(PatientData[[#This Row],[Age]]&lt;=50,"41-50",IF(PatientData[[#This Row],[Age]]&lt;=60,"51-60",IF(PatientData[[#This Row],[Age]]&lt;=70,"61-70",IF(PatientData[[#This Row],[Age]]&lt;=80,"71-80","80+"))))))</f>
        <v>71-80</v>
      </c>
    </row>
    <row r="6482" spans="1:13" x14ac:dyDescent="0.25">
      <c r="A6482" t="s">
        <v>6506</v>
      </c>
      <c r="B6482">
        <v>37</v>
      </c>
      <c r="C6482" t="s">
        <v>25</v>
      </c>
      <c r="D6482">
        <v>147</v>
      </c>
      <c r="E6482">
        <v>198.85613140326399</v>
      </c>
      <c r="F6482">
        <v>32.979525046022601</v>
      </c>
      <c r="G6482" t="s">
        <v>18</v>
      </c>
      <c r="H6482" t="s">
        <v>22</v>
      </c>
      <c r="I6482" t="s">
        <v>15</v>
      </c>
      <c r="J6482">
        <v>5</v>
      </c>
      <c r="K6482">
        <v>10276.02</v>
      </c>
      <c r="L6482" t="s">
        <v>43</v>
      </c>
      <c r="M6482" t="str">
        <f>IF(PatientData[[#This Row],[Age]]&lt;=30,"18-30",IF(PatientData[[#This Row],[Age]]&lt;=40,"31-40",IF(PatientData[[#This Row],[Age]]&lt;=50,"41-50",IF(PatientData[[#This Row],[Age]]&lt;=60,"51-60",IF(PatientData[[#This Row],[Age]]&lt;=70,"61-70",IF(PatientData[[#This Row],[Age]]&lt;=80,"71-80","80+"))))))</f>
        <v>31-40</v>
      </c>
    </row>
    <row r="6483" spans="1:13" x14ac:dyDescent="0.25">
      <c r="A6483" t="s">
        <v>6507</v>
      </c>
      <c r="B6483">
        <v>26</v>
      </c>
      <c r="C6483" t="s">
        <v>13</v>
      </c>
      <c r="D6483">
        <v>136</v>
      </c>
      <c r="E6483">
        <v>208.12389677317299</v>
      </c>
      <c r="F6483">
        <v>31.302491507807201</v>
      </c>
      <c r="G6483" t="s">
        <v>10051</v>
      </c>
      <c r="H6483" t="s">
        <v>22</v>
      </c>
      <c r="I6483" t="s">
        <v>28</v>
      </c>
      <c r="J6483">
        <v>4</v>
      </c>
      <c r="K6483" t="s">
        <v>10051</v>
      </c>
      <c r="L6483" t="s">
        <v>16</v>
      </c>
      <c r="M6483" t="str">
        <f>IF(PatientData[[#This Row],[Age]]&lt;=30,"18-30",IF(PatientData[[#This Row],[Age]]&lt;=40,"31-40",IF(PatientData[[#This Row],[Age]]&lt;=50,"41-50",IF(PatientData[[#This Row],[Age]]&lt;=60,"51-60",IF(PatientData[[#This Row],[Age]]&lt;=70,"61-70",IF(PatientData[[#This Row],[Age]]&lt;=80,"71-80","80+"))))))</f>
        <v>18-30</v>
      </c>
    </row>
    <row r="6484" spans="1:13" x14ac:dyDescent="0.25">
      <c r="A6484" t="s">
        <v>6508</v>
      </c>
      <c r="B6484">
        <v>63</v>
      </c>
      <c r="C6484" t="s">
        <v>13</v>
      </c>
      <c r="D6484">
        <v>90</v>
      </c>
      <c r="E6484">
        <v>177.834009745451</v>
      </c>
      <c r="F6484">
        <v>22.2436615589369</v>
      </c>
      <c r="G6484" t="s">
        <v>36</v>
      </c>
      <c r="H6484" t="s">
        <v>19</v>
      </c>
      <c r="I6484" t="s">
        <v>26</v>
      </c>
      <c r="J6484">
        <v>9</v>
      </c>
      <c r="K6484">
        <v>18189.82</v>
      </c>
      <c r="L6484" t="s">
        <v>23</v>
      </c>
      <c r="M6484" t="str">
        <f>IF(PatientData[[#This Row],[Age]]&lt;=30,"18-30",IF(PatientData[[#This Row],[Age]]&lt;=40,"31-40",IF(PatientData[[#This Row],[Age]]&lt;=50,"41-50",IF(PatientData[[#This Row],[Age]]&lt;=60,"51-60",IF(PatientData[[#This Row],[Age]]&lt;=70,"61-70",IF(PatientData[[#This Row],[Age]]&lt;=80,"71-80","80+"))))))</f>
        <v>61-70</v>
      </c>
    </row>
    <row r="6485" spans="1:13" x14ac:dyDescent="0.25">
      <c r="A6485" t="s">
        <v>6509</v>
      </c>
      <c r="B6485">
        <v>70</v>
      </c>
      <c r="C6485" t="s">
        <v>25</v>
      </c>
      <c r="D6485">
        <v>136</v>
      </c>
      <c r="E6485">
        <v>158.343601120118</v>
      </c>
      <c r="F6485">
        <v>25.669522284836201</v>
      </c>
      <c r="G6485" t="s">
        <v>18</v>
      </c>
      <c r="H6485" t="s">
        <v>19</v>
      </c>
      <c r="I6485" t="s">
        <v>15</v>
      </c>
      <c r="J6485">
        <v>5</v>
      </c>
      <c r="K6485">
        <v>9947.74</v>
      </c>
      <c r="L6485" t="s">
        <v>16</v>
      </c>
      <c r="M6485" t="str">
        <f>IF(PatientData[[#This Row],[Age]]&lt;=30,"18-30",IF(PatientData[[#This Row],[Age]]&lt;=40,"31-40",IF(PatientData[[#This Row],[Age]]&lt;=50,"41-50",IF(PatientData[[#This Row],[Age]]&lt;=60,"51-60",IF(PatientData[[#This Row],[Age]]&lt;=70,"61-70",IF(PatientData[[#This Row],[Age]]&lt;=80,"71-80","80+"))))))</f>
        <v>61-70</v>
      </c>
    </row>
    <row r="6486" spans="1:13" x14ac:dyDescent="0.25">
      <c r="A6486" t="s">
        <v>6510</v>
      </c>
      <c r="B6486">
        <v>60</v>
      </c>
      <c r="C6486" t="s">
        <v>13</v>
      </c>
      <c r="D6486">
        <v>96</v>
      </c>
      <c r="E6486">
        <v>237.276475265605</v>
      </c>
      <c r="F6486">
        <v>32.369004023097801</v>
      </c>
      <c r="G6486" t="s">
        <v>36</v>
      </c>
      <c r="H6486" t="s">
        <v>19</v>
      </c>
      <c r="I6486" t="s">
        <v>26</v>
      </c>
      <c r="J6486">
        <v>1</v>
      </c>
      <c r="K6486">
        <v>16323.21</v>
      </c>
      <c r="L6486" t="s">
        <v>16</v>
      </c>
      <c r="M6486" t="str">
        <f>IF(PatientData[[#This Row],[Age]]&lt;=30,"18-30",IF(PatientData[[#This Row],[Age]]&lt;=40,"31-40",IF(PatientData[[#This Row],[Age]]&lt;=50,"41-50",IF(PatientData[[#This Row],[Age]]&lt;=60,"51-60",IF(PatientData[[#This Row],[Age]]&lt;=70,"61-70",IF(PatientData[[#This Row],[Age]]&lt;=80,"71-80","80+"))))))</f>
        <v>51-60</v>
      </c>
    </row>
    <row r="6487" spans="1:13" x14ac:dyDescent="0.25">
      <c r="A6487" t="s">
        <v>6511</v>
      </c>
      <c r="B6487">
        <v>59</v>
      </c>
      <c r="C6487" t="s">
        <v>13</v>
      </c>
      <c r="D6487">
        <v>148</v>
      </c>
      <c r="E6487">
        <v>256.15209783802402</v>
      </c>
      <c r="F6487">
        <v>26.6678570522275</v>
      </c>
      <c r="G6487" t="s">
        <v>18</v>
      </c>
      <c r="H6487" t="s">
        <v>19</v>
      </c>
      <c r="I6487" t="s">
        <v>10051</v>
      </c>
      <c r="J6487">
        <v>8</v>
      </c>
      <c r="K6487">
        <v>7060.52</v>
      </c>
      <c r="L6487" t="s">
        <v>20</v>
      </c>
      <c r="M6487" t="str">
        <f>IF(PatientData[[#This Row],[Age]]&lt;=30,"18-30",IF(PatientData[[#This Row],[Age]]&lt;=40,"31-40",IF(PatientData[[#This Row],[Age]]&lt;=50,"41-50",IF(PatientData[[#This Row],[Age]]&lt;=60,"51-60",IF(PatientData[[#This Row],[Age]]&lt;=70,"61-70",IF(PatientData[[#This Row],[Age]]&lt;=80,"71-80","80+"))))))</f>
        <v>51-60</v>
      </c>
    </row>
    <row r="6488" spans="1:13" x14ac:dyDescent="0.25">
      <c r="A6488" t="s">
        <v>6512</v>
      </c>
      <c r="B6488">
        <v>46</v>
      </c>
      <c r="C6488" t="s">
        <v>13</v>
      </c>
      <c r="D6488">
        <v>168</v>
      </c>
      <c r="E6488">
        <v>229.45981990593</v>
      </c>
      <c r="F6488">
        <v>33.592710684958298</v>
      </c>
      <c r="G6488" t="s">
        <v>36</v>
      </c>
      <c r="H6488" t="s">
        <v>19</v>
      </c>
      <c r="I6488" t="s">
        <v>15</v>
      </c>
      <c r="J6488" t="s">
        <v>10051</v>
      </c>
      <c r="K6488">
        <v>5530.41</v>
      </c>
      <c r="L6488" t="s">
        <v>20</v>
      </c>
      <c r="M6488" t="str">
        <f>IF(PatientData[[#This Row],[Age]]&lt;=30,"18-30",IF(PatientData[[#This Row],[Age]]&lt;=40,"31-40",IF(PatientData[[#This Row],[Age]]&lt;=50,"41-50",IF(PatientData[[#This Row],[Age]]&lt;=60,"51-60",IF(PatientData[[#This Row],[Age]]&lt;=70,"61-70",IF(PatientData[[#This Row],[Age]]&lt;=80,"71-80","80+"))))))</f>
        <v>41-50</v>
      </c>
    </row>
    <row r="6489" spans="1:13" x14ac:dyDescent="0.25">
      <c r="A6489" t="s">
        <v>6513</v>
      </c>
      <c r="B6489">
        <v>46</v>
      </c>
      <c r="C6489" t="s">
        <v>25</v>
      </c>
      <c r="D6489" t="s">
        <v>10051</v>
      </c>
      <c r="E6489">
        <v>290.54504800802903</v>
      </c>
      <c r="F6489">
        <v>21.4596958677492</v>
      </c>
      <c r="G6489" t="s">
        <v>36</v>
      </c>
      <c r="H6489" t="s">
        <v>19</v>
      </c>
      <c r="I6489" t="s">
        <v>26</v>
      </c>
      <c r="J6489">
        <v>3</v>
      </c>
      <c r="K6489">
        <v>27134.66</v>
      </c>
      <c r="L6489" t="s">
        <v>16</v>
      </c>
      <c r="M6489" t="str">
        <f>IF(PatientData[[#This Row],[Age]]&lt;=30,"18-30",IF(PatientData[[#This Row],[Age]]&lt;=40,"31-40",IF(PatientData[[#This Row],[Age]]&lt;=50,"41-50",IF(PatientData[[#This Row],[Age]]&lt;=60,"51-60",IF(PatientData[[#This Row],[Age]]&lt;=70,"61-70",IF(PatientData[[#This Row],[Age]]&lt;=80,"71-80","80+"))))))</f>
        <v>41-50</v>
      </c>
    </row>
    <row r="6490" spans="1:13" x14ac:dyDescent="0.25">
      <c r="A6490" t="s">
        <v>6514</v>
      </c>
      <c r="B6490">
        <v>54</v>
      </c>
      <c r="C6490" t="s">
        <v>25</v>
      </c>
      <c r="D6490">
        <v>141</v>
      </c>
      <c r="E6490">
        <v>229.63568233919401</v>
      </c>
      <c r="F6490">
        <v>21.3758580451209</v>
      </c>
      <c r="G6490" t="s">
        <v>36</v>
      </c>
      <c r="H6490" t="s">
        <v>19</v>
      </c>
      <c r="I6490" t="s">
        <v>15</v>
      </c>
      <c r="J6490">
        <v>9</v>
      </c>
      <c r="K6490">
        <v>16743.990000000002</v>
      </c>
      <c r="L6490" t="s">
        <v>10051</v>
      </c>
      <c r="M6490" t="str">
        <f>IF(PatientData[[#This Row],[Age]]&lt;=30,"18-30",IF(PatientData[[#This Row],[Age]]&lt;=40,"31-40",IF(PatientData[[#This Row],[Age]]&lt;=50,"41-50",IF(PatientData[[#This Row],[Age]]&lt;=60,"51-60",IF(PatientData[[#This Row],[Age]]&lt;=70,"61-70",IF(PatientData[[#This Row],[Age]]&lt;=80,"71-80","80+"))))))</f>
        <v>51-60</v>
      </c>
    </row>
    <row r="6491" spans="1:13" x14ac:dyDescent="0.25">
      <c r="A6491" t="s">
        <v>6515</v>
      </c>
      <c r="B6491">
        <v>62</v>
      </c>
      <c r="C6491" t="s">
        <v>13</v>
      </c>
      <c r="D6491">
        <v>125</v>
      </c>
      <c r="E6491">
        <v>215.31587092578599</v>
      </c>
      <c r="F6491">
        <v>31.596362903665401</v>
      </c>
      <c r="G6491" t="s">
        <v>14</v>
      </c>
      <c r="H6491" t="s">
        <v>19</v>
      </c>
      <c r="I6491" t="s">
        <v>28</v>
      </c>
      <c r="J6491">
        <v>0</v>
      </c>
      <c r="K6491">
        <v>2016.03</v>
      </c>
      <c r="L6491" t="s">
        <v>43</v>
      </c>
      <c r="M6491" t="str">
        <f>IF(PatientData[[#This Row],[Age]]&lt;=30,"18-30",IF(PatientData[[#This Row],[Age]]&lt;=40,"31-40",IF(PatientData[[#This Row],[Age]]&lt;=50,"41-50",IF(PatientData[[#This Row],[Age]]&lt;=60,"51-60",IF(PatientData[[#This Row],[Age]]&lt;=70,"61-70",IF(PatientData[[#This Row],[Age]]&lt;=80,"71-80","80+"))))))</f>
        <v>61-70</v>
      </c>
    </row>
    <row r="6492" spans="1:13" x14ac:dyDescent="0.25">
      <c r="A6492" t="s">
        <v>6516</v>
      </c>
      <c r="B6492">
        <v>61</v>
      </c>
      <c r="C6492" t="s">
        <v>25</v>
      </c>
      <c r="D6492">
        <v>152</v>
      </c>
      <c r="E6492">
        <v>221.72975986392601</v>
      </c>
      <c r="F6492">
        <v>34.003531875187498</v>
      </c>
      <c r="G6492" t="s">
        <v>14</v>
      </c>
      <c r="H6492" t="s">
        <v>22</v>
      </c>
      <c r="I6492" t="s">
        <v>26</v>
      </c>
      <c r="J6492">
        <v>4</v>
      </c>
      <c r="K6492">
        <v>24303.75</v>
      </c>
      <c r="L6492" t="s">
        <v>23</v>
      </c>
      <c r="M6492" t="str">
        <f>IF(PatientData[[#This Row],[Age]]&lt;=30,"18-30",IF(PatientData[[#This Row],[Age]]&lt;=40,"31-40",IF(PatientData[[#This Row],[Age]]&lt;=50,"41-50",IF(PatientData[[#This Row],[Age]]&lt;=60,"51-60",IF(PatientData[[#This Row],[Age]]&lt;=70,"61-70",IF(PatientData[[#This Row],[Age]]&lt;=80,"71-80","80+"))))))</f>
        <v>61-70</v>
      </c>
    </row>
    <row r="6493" spans="1:13" x14ac:dyDescent="0.25">
      <c r="A6493" t="s">
        <v>6517</v>
      </c>
      <c r="B6493">
        <v>41</v>
      </c>
      <c r="C6493" t="s">
        <v>13</v>
      </c>
      <c r="D6493">
        <v>142</v>
      </c>
      <c r="E6493">
        <v>218.70508854461801</v>
      </c>
      <c r="F6493">
        <v>34.904740165701597</v>
      </c>
      <c r="G6493" t="s">
        <v>18</v>
      </c>
      <c r="H6493" t="s">
        <v>19</v>
      </c>
      <c r="I6493" t="s">
        <v>28</v>
      </c>
      <c r="J6493">
        <v>3</v>
      </c>
      <c r="K6493">
        <v>3190.2</v>
      </c>
      <c r="L6493" t="s">
        <v>23</v>
      </c>
      <c r="M6493" t="str">
        <f>IF(PatientData[[#This Row],[Age]]&lt;=30,"18-30",IF(PatientData[[#This Row],[Age]]&lt;=40,"31-40",IF(PatientData[[#This Row],[Age]]&lt;=50,"41-50",IF(PatientData[[#This Row],[Age]]&lt;=60,"51-60",IF(PatientData[[#This Row],[Age]]&lt;=70,"61-70",IF(PatientData[[#This Row],[Age]]&lt;=80,"71-80","80+"))))))</f>
        <v>41-50</v>
      </c>
    </row>
    <row r="6494" spans="1:13" x14ac:dyDescent="0.25">
      <c r="A6494" t="s">
        <v>6518</v>
      </c>
      <c r="B6494">
        <v>38</v>
      </c>
      <c r="C6494" t="s">
        <v>13</v>
      </c>
      <c r="D6494">
        <v>126</v>
      </c>
      <c r="E6494">
        <v>250.55438540723799</v>
      </c>
      <c r="F6494">
        <v>17.942090482729601</v>
      </c>
      <c r="G6494" t="s">
        <v>14</v>
      </c>
      <c r="H6494" t="s">
        <v>19</v>
      </c>
      <c r="I6494" t="s">
        <v>28</v>
      </c>
      <c r="J6494">
        <v>6</v>
      </c>
      <c r="K6494">
        <v>5756.24</v>
      </c>
      <c r="L6494" t="s">
        <v>16</v>
      </c>
      <c r="M6494" t="str">
        <f>IF(PatientData[[#This Row],[Age]]&lt;=30,"18-30",IF(PatientData[[#This Row],[Age]]&lt;=40,"31-40",IF(PatientData[[#This Row],[Age]]&lt;=50,"41-50",IF(PatientData[[#This Row],[Age]]&lt;=60,"51-60",IF(PatientData[[#This Row],[Age]]&lt;=70,"61-70",IF(PatientData[[#This Row],[Age]]&lt;=80,"71-80","80+"))))))</f>
        <v>31-40</v>
      </c>
    </row>
    <row r="6495" spans="1:13" x14ac:dyDescent="0.25">
      <c r="A6495" t="s">
        <v>6519</v>
      </c>
      <c r="B6495">
        <v>32</v>
      </c>
      <c r="C6495" t="s">
        <v>13</v>
      </c>
      <c r="D6495">
        <v>132</v>
      </c>
      <c r="E6495">
        <v>193.407764560803</v>
      </c>
      <c r="F6495">
        <v>25.047103756643398</v>
      </c>
      <c r="G6495" t="s">
        <v>14</v>
      </c>
      <c r="H6495" t="s">
        <v>19</v>
      </c>
      <c r="I6495" t="s">
        <v>28</v>
      </c>
      <c r="J6495">
        <v>2</v>
      </c>
      <c r="K6495">
        <v>4508.99</v>
      </c>
      <c r="L6495" t="s">
        <v>16</v>
      </c>
      <c r="M6495" t="str">
        <f>IF(PatientData[[#This Row],[Age]]&lt;=30,"18-30",IF(PatientData[[#This Row],[Age]]&lt;=40,"31-40",IF(PatientData[[#This Row],[Age]]&lt;=50,"41-50",IF(PatientData[[#This Row],[Age]]&lt;=60,"51-60",IF(PatientData[[#This Row],[Age]]&lt;=70,"61-70",IF(PatientData[[#This Row],[Age]]&lt;=80,"71-80","80+"))))))</f>
        <v>31-40</v>
      </c>
    </row>
    <row r="6496" spans="1:13" x14ac:dyDescent="0.25">
      <c r="A6496" t="s">
        <v>6520</v>
      </c>
      <c r="B6496">
        <v>33</v>
      </c>
      <c r="C6496" t="s">
        <v>13</v>
      </c>
      <c r="D6496">
        <v>100</v>
      </c>
      <c r="E6496">
        <v>293.27615305100602</v>
      </c>
      <c r="F6496" t="s">
        <v>10051</v>
      </c>
      <c r="G6496" t="s">
        <v>14</v>
      </c>
      <c r="H6496" t="s">
        <v>19</v>
      </c>
      <c r="I6496" t="s">
        <v>28</v>
      </c>
      <c r="J6496">
        <v>1</v>
      </c>
      <c r="K6496">
        <v>2054.7600000000002</v>
      </c>
      <c r="L6496" t="s">
        <v>16</v>
      </c>
      <c r="M6496" t="str">
        <f>IF(PatientData[[#This Row],[Age]]&lt;=30,"18-30",IF(PatientData[[#This Row],[Age]]&lt;=40,"31-40",IF(PatientData[[#This Row],[Age]]&lt;=50,"41-50",IF(PatientData[[#This Row],[Age]]&lt;=60,"51-60",IF(PatientData[[#This Row],[Age]]&lt;=70,"61-70",IF(PatientData[[#This Row],[Age]]&lt;=80,"71-80","80+"))))))</f>
        <v>31-40</v>
      </c>
    </row>
    <row r="6497" spans="1:13" x14ac:dyDescent="0.25">
      <c r="A6497" t="s">
        <v>6521</v>
      </c>
      <c r="B6497">
        <v>57</v>
      </c>
      <c r="C6497" t="s">
        <v>25</v>
      </c>
      <c r="D6497">
        <v>156</v>
      </c>
      <c r="E6497">
        <v>175.441497406992</v>
      </c>
      <c r="F6497">
        <v>26.361384835039701</v>
      </c>
      <c r="G6497" t="s">
        <v>36</v>
      </c>
      <c r="H6497" t="s">
        <v>22</v>
      </c>
      <c r="I6497" t="s">
        <v>26</v>
      </c>
      <c r="J6497">
        <v>1</v>
      </c>
      <c r="K6497">
        <v>11474.67</v>
      </c>
      <c r="L6497" t="s">
        <v>23</v>
      </c>
      <c r="M6497" t="str">
        <f>IF(PatientData[[#This Row],[Age]]&lt;=30,"18-30",IF(PatientData[[#This Row],[Age]]&lt;=40,"31-40",IF(PatientData[[#This Row],[Age]]&lt;=50,"41-50",IF(PatientData[[#This Row],[Age]]&lt;=60,"51-60",IF(PatientData[[#This Row],[Age]]&lt;=70,"61-70",IF(PatientData[[#This Row],[Age]]&lt;=80,"71-80","80+"))))))</f>
        <v>51-60</v>
      </c>
    </row>
    <row r="6498" spans="1:13" x14ac:dyDescent="0.25">
      <c r="A6498" t="s">
        <v>6522</v>
      </c>
      <c r="B6498">
        <v>44</v>
      </c>
      <c r="C6498" t="s">
        <v>25</v>
      </c>
      <c r="D6498">
        <v>119</v>
      </c>
      <c r="E6498">
        <v>205.02002643298701</v>
      </c>
      <c r="F6498">
        <v>28.022423422950499</v>
      </c>
      <c r="G6498" t="s">
        <v>36</v>
      </c>
      <c r="H6498" t="s">
        <v>22</v>
      </c>
      <c r="I6498" t="s">
        <v>26</v>
      </c>
      <c r="J6498">
        <v>3</v>
      </c>
      <c r="K6498">
        <v>27512.34</v>
      </c>
      <c r="L6498" t="s">
        <v>16</v>
      </c>
      <c r="M6498" t="str">
        <f>IF(PatientData[[#This Row],[Age]]&lt;=30,"18-30",IF(PatientData[[#This Row],[Age]]&lt;=40,"31-40",IF(PatientData[[#This Row],[Age]]&lt;=50,"41-50",IF(PatientData[[#This Row],[Age]]&lt;=60,"51-60",IF(PatientData[[#This Row],[Age]]&lt;=70,"61-70",IF(PatientData[[#This Row],[Age]]&lt;=80,"71-80","80+"))))))</f>
        <v>41-50</v>
      </c>
    </row>
    <row r="6499" spans="1:13" x14ac:dyDescent="0.25">
      <c r="A6499" t="s">
        <v>6523</v>
      </c>
      <c r="B6499">
        <v>44</v>
      </c>
      <c r="C6499" t="s">
        <v>13</v>
      </c>
      <c r="D6499">
        <v>144</v>
      </c>
      <c r="E6499">
        <v>236.002030291088</v>
      </c>
      <c r="F6499">
        <v>30.419261908127801</v>
      </c>
      <c r="G6499" t="s">
        <v>36</v>
      </c>
      <c r="H6499" t="s">
        <v>19</v>
      </c>
      <c r="I6499" t="s">
        <v>15</v>
      </c>
      <c r="J6499">
        <v>3</v>
      </c>
      <c r="K6499">
        <v>10351.39</v>
      </c>
      <c r="L6499" t="s">
        <v>20</v>
      </c>
      <c r="M6499" t="str">
        <f>IF(PatientData[[#This Row],[Age]]&lt;=30,"18-30",IF(PatientData[[#This Row],[Age]]&lt;=40,"31-40",IF(PatientData[[#This Row],[Age]]&lt;=50,"41-50",IF(PatientData[[#This Row],[Age]]&lt;=60,"51-60",IF(PatientData[[#This Row],[Age]]&lt;=70,"61-70",IF(PatientData[[#This Row],[Age]]&lt;=80,"71-80","80+"))))))</f>
        <v>41-50</v>
      </c>
    </row>
    <row r="6500" spans="1:13" x14ac:dyDescent="0.25">
      <c r="A6500" t="s">
        <v>6524</v>
      </c>
      <c r="B6500">
        <v>41</v>
      </c>
      <c r="C6500" t="s">
        <v>13</v>
      </c>
      <c r="D6500">
        <v>168</v>
      </c>
      <c r="E6500">
        <v>267.54474863315602</v>
      </c>
      <c r="F6500">
        <v>26.391435104923801</v>
      </c>
      <c r="G6500" t="s">
        <v>18</v>
      </c>
      <c r="H6500" t="s">
        <v>19</v>
      </c>
      <c r="I6500" t="s">
        <v>28</v>
      </c>
      <c r="J6500">
        <v>4</v>
      </c>
      <c r="K6500">
        <v>5295.4</v>
      </c>
      <c r="L6500" t="s">
        <v>16</v>
      </c>
      <c r="M6500" t="str">
        <f>IF(PatientData[[#This Row],[Age]]&lt;=30,"18-30",IF(PatientData[[#This Row],[Age]]&lt;=40,"31-40",IF(PatientData[[#This Row],[Age]]&lt;=50,"41-50",IF(PatientData[[#This Row],[Age]]&lt;=60,"51-60",IF(PatientData[[#This Row],[Age]]&lt;=70,"61-70",IF(PatientData[[#This Row],[Age]]&lt;=80,"71-80","80+"))))))</f>
        <v>41-50</v>
      </c>
    </row>
    <row r="6501" spans="1:13" x14ac:dyDescent="0.25">
      <c r="A6501" t="s">
        <v>6525</v>
      </c>
      <c r="B6501">
        <v>28</v>
      </c>
      <c r="C6501" t="s">
        <v>13</v>
      </c>
      <c r="D6501">
        <v>163</v>
      </c>
      <c r="E6501">
        <v>162.16485016191899</v>
      </c>
      <c r="F6501">
        <v>26.229735961161399</v>
      </c>
      <c r="G6501" t="s">
        <v>14</v>
      </c>
      <c r="H6501" t="s">
        <v>19</v>
      </c>
      <c r="I6501" t="s">
        <v>28</v>
      </c>
      <c r="J6501">
        <v>3</v>
      </c>
      <c r="K6501">
        <v>4122.66</v>
      </c>
      <c r="L6501" t="s">
        <v>16</v>
      </c>
      <c r="M6501" t="str">
        <f>IF(PatientData[[#This Row],[Age]]&lt;=30,"18-30",IF(PatientData[[#This Row],[Age]]&lt;=40,"31-40",IF(PatientData[[#This Row],[Age]]&lt;=50,"41-50",IF(PatientData[[#This Row],[Age]]&lt;=60,"51-60",IF(PatientData[[#This Row],[Age]]&lt;=70,"61-70",IF(PatientData[[#This Row],[Age]]&lt;=80,"71-80","80+"))))))</f>
        <v>18-30</v>
      </c>
    </row>
    <row r="6502" spans="1:13" x14ac:dyDescent="0.25">
      <c r="A6502" t="s">
        <v>6526</v>
      </c>
      <c r="B6502">
        <v>47</v>
      </c>
      <c r="C6502" t="s">
        <v>13</v>
      </c>
      <c r="D6502">
        <v>131</v>
      </c>
      <c r="E6502">
        <v>140.82161696092899</v>
      </c>
      <c r="F6502">
        <v>30.826762081439199</v>
      </c>
      <c r="G6502" t="s">
        <v>18</v>
      </c>
      <c r="H6502" t="s">
        <v>19</v>
      </c>
      <c r="I6502" t="s">
        <v>28</v>
      </c>
      <c r="J6502">
        <v>3</v>
      </c>
      <c r="K6502">
        <v>3232.19</v>
      </c>
      <c r="L6502" t="s">
        <v>23</v>
      </c>
      <c r="M6502" t="str">
        <f>IF(PatientData[[#This Row],[Age]]&lt;=30,"18-30",IF(PatientData[[#This Row],[Age]]&lt;=40,"31-40",IF(PatientData[[#This Row],[Age]]&lt;=50,"41-50",IF(PatientData[[#This Row],[Age]]&lt;=60,"51-60",IF(PatientData[[#This Row],[Age]]&lt;=70,"61-70",IF(PatientData[[#This Row],[Age]]&lt;=80,"71-80","80+"))))))</f>
        <v>41-50</v>
      </c>
    </row>
    <row r="6503" spans="1:13" x14ac:dyDescent="0.25">
      <c r="A6503" t="s">
        <v>6527</v>
      </c>
      <c r="B6503">
        <v>70</v>
      </c>
      <c r="C6503" t="s">
        <v>13</v>
      </c>
      <c r="D6503">
        <v>145</v>
      </c>
      <c r="E6503">
        <v>249.91625762893699</v>
      </c>
      <c r="F6503">
        <v>30.080083596072299</v>
      </c>
      <c r="G6503" t="s">
        <v>14</v>
      </c>
      <c r="H6503" t="s">
        <v>19</v>
      </c>
      <c r="I6503" t="s">
        <v>15</v>
      </c>
      <c r="J6503">
        <v>2</v>
      </c>
      <c r="K6503">
        <v>9434.4</v>
      </c>
      <c r="L6503" t="s">
        <v>16</v>
      </c>
      <c r="M6503" t="str">
        <f>IF(PatientData[[#This Row],[Age]]&lt;=30,"18-30",IF(PatientData[[#This Row],[Age]]&lt;=40,"31-40",IF(PatientData[[#This Row],[Age]]&lt;=50,"41-50",IF(PatientData[[#This Row],[Age]]&lt;=60,"51-60",IF(PatientData[[#This Row],[Age]]&lt;=70,"61-70",IF(PatientData[[#This Row],[Age]]&lt;=80,"71-80","80+"))))))</f>
        <v>61-70</v>
      </c>
    </row>
    <row r="6504" spans="1:13" x14ac:dyDescent="0.25">
      <c r="A6504" t="s">
        <v>6528</v>
      </c>
      <c r="B6504">
        <v>64</v>
      </c>
      <c r="C6504" t="s">
        <v>13</v>
      </c>
      <c r="D6504">
        <v>120</v>
      </c>
      <c r="E6504">
        <v>175.209563663398</v>
      </c>
      <c r="F6504">
        <v>27.288662312577301</v>
      </c>
      <c r="G6504" t="s">
        <v>10051</v>
      </c>
      <c r="H6504" t="s">
        <v>19</v>
      </c>
      <c r="I6504" t="s">
        <v>15</v>
      </c>
      <c r="J6504">
        <v>3</v>
      </c>
      <c r="K6504">
        <v>7932.87</v>
      </c>
      <c r="L6504" t="s">
        <v>16</v>
      </c>
      <c r="M6504" t="str">
        <f>IF(PatientData[[#This Row],[Age]]&lt;=30,"18-30",IF(PatientData[[#This Row],[Age]]&lt;=40,"31-40",IF(PatientData[[#This Row],[Age]]&lt;=50,"41-50",IF(PatientData[[#This Row],[Age]]&lt;=60,"51-60",IF(PatientData[[#This Row],[Age]]&lt;=70,"61-70",IF(PatientData[[#This Row],[Age]]&lt;=80,"71-80","80+"))))))</f>
        <v>61-70</v>
      </c>
    </row>
    <row r="6505" spans="1:13" x14ac:dyDescent="0.25">
      <c r="A6505" t="s">
        <v>6529</v>
      </c>
      <c r="B6505">
        <v>77</v>
      </c>
      <c r="C6505" t="s">
        <v>25</v>
      </c>
      <c r="D6505">
        <v>126</v>
      </c>
      <c r="E6505">
        <v>289.25009237162197</v>
      </c>
      <c r="F6505">
        <v>25.266887891732601</v>
      </c>
      <c r="G6505" t="s">
        <v>18</v>
      </c>
      <c r="H6505" t="s">
        <v>19</v>
      </c>
      <c r="I6505" t="s">
        <v>26</v>
      </c>
      <c r="J6505">
        <v>7</v>
      </c>
      <c r="K6505">
        <v>12332.46</v>
      </c>
      <c r="L6505" t="s">
        <v>16</v>
      </c>
      <c r="M6505" t="str">
        <f>IF(PatientData[[#This Row],[Age]]&lt;=30,"18-30",IF(PatientData[[#This Row],[Age]]&lt;=40,"31-40",IF(PatientData[[#This Row],[Age]]&lt;=50,"41-50",IF(PatientData[[#This Row],[Age]]&lt;=60,"51-60",IF(PatientData[[#This Row],[Age]]&lt;=70,"61-70",IF(PatientData[[#This Row],[Age]]&lt;=80,"71-80","80+"))))))</f>
        <v>71-80</v>
      </c>
    </row>
    <row r="6506" spans="1:13" x14ac:dyDescent="0.25">
      <c r="A6506" t="s">
        <v>6530</v>
      </c>
      <c r="B6506">
        <v>60</v>
      </c>
      <c r="C6506" t="s">
        <v>13</v>
      </c>
      <c r="D6506">
        <v>155</v>
      </c>
      <c r="E6506">
        <v>224.93983724000199</v>
      </c>
      <c r="F6506">
        <v>23.531025894823799</v>
      </c>
      <c r="G6506" t="s">
        <v>14</v>
      </c>
      <c r="H6506" t="s">
        <v>22</v>
      </c>
      <c r="I6506" t="s">
        <v>26</v>
      </c>
      <c r="J6506">
        <v>1</v>
      </c>
      <c r="K6506">
        <v>2923.31</v>
      </c>
      <c r="L6506" t="s">
        <v>16</v>
      </c>
      <c r="M6506" t="str">
        <f>IF(PatientData[[#This Row],[Age]]&lt;=30,"18-30",IF(PatientData[[#This Row],[Age]]&lt;=40,"31-40",IF(PatientData[[#This Row],[Age]]&lt;=50,"41-50",IF(PatientData[[#This Row],[Age]]&lt;=60,"51-60",IF(PatientData[[#This Row],[Age]]&lt;=70,"61-70",IF(PatientData[[#This Row],[Age]]&lt;=80,"71-80","80+"))))))</f>
        <v>51-60</v>
      </c>
    </row>
    <row r="6507" spans="1:13" x14ac:dyDescent="0.25">
      <c r="A6507" t="s">
        <v>6531</v>
      </c>
      <c r="B6507">
        <v>46</v>
      </c>
      <c r="C6507" t="s">
        <v>25</v>
      </c>
      <c r="D6507">
        <v>189</v>
      </c>
      <c r="E6507">
        <v>168.35980350437799</v>
      </c>
      <c r="F6507">
        <v>21.7062289514827</v>
      </c>
      <c r="G6507" t="s">
        <v>14</v>
      </c>
      <c r="H6507" t="s">
        <v>19</v>
      </c>
      <c r="I6507" t="s">
        <v>28</v>
      </c>
      <c r="J6507">
        <v>4</v>
      </c>
      <c r="K6507">
        <v>3727.63</v>
      </c>
      <c r="L6507" t="s">
        <v>20</v>
      </c>
      <c r="M6507" t="str">
        <f>IF(PatientData[[#This Row],[Age]]&lt;=30,"18-30",IF(PatientData[[#This Row],[Age]]&lt;=40,"31-40",IF(PatientData[[#This Row],[Age]]&lt;=50,"41-50",IF(PatientData[[#This Row],[Age]]&lt;=60,"51-60",IF(PatientData[[#This Row],[Age]]&lt;=70,"61-70",IF(PatientData[[#This Row],[Age]]&lt;=80,"71-80","80+"))))))</f>
        <v>41-50</v>
      </c>
    </row>
    <row r="6508" spans="1:13" x14ac:dyDescent="0.25">
      <c r="A6508" t="s">
        <v>6532</v>
      </c>
      <c r="B6508">
        <v>41</v>
      </c>
      <c r="C6508" t="s">
        <v>13</v>
      </c>
      <c r="D6508" t="s">
        <v>10051</v>
      </c>
      <c r="E6508">
        <v>257.19585778518399</v>
      </c>
      <c r="F6508">
        <v>33.125880105134499</v>
      </c>
      <c r="G6508" t="s">
        <v>36</v>
      </c>
      <c r="H6508" t="s">
        <v>22</v>
      </c>
      <c r="I6508" t="s">
        <v>26</v>
      </c>
      <c r="J6508">
        <v>7</v>
      </c>
      <c r="K6508">
        <v>6831.76</v>
      </c>
      <c r="L6508" t="s">
        <v>16</v>
      </c>
      <c r="M6508" t="str">
        <f>IF(PatientData[[#This Row],[Age]]&lt;=30,"18-30",IF(PatientData[[#This Row],[Age]]&lt;=40,"31-40",IF(PatientData[[#This Row],[Age]]&lt;=50,"41-50",IF(PatientData[[#This Row],[Age]]&lt;=60,"51-60",IF(PatientData[[#This Row],[Age]]&lt;=70,"61-70",IF(PatientData[[#This Row],[Age]]&lt;=80,"71-80","80+"))))))</f>
        <v>41-50</v>
      </c>
    </row>
    <row r="6509" spans="1:13" x14ac:dyDescent="0.25">
      <c r="A6509" t="s">
        <v>6533</v>
      </c>
      <c r="B6509">
        <v>41</v>
      </c>
      <c r="C6509" t="s">
        <v>13</v>
      </c>
      <c r="D6509">
        <v>114</v>
      </c>
      <c r="E6509">
        <v>249.43172215918801</v>
      </c>
      <c r="F6509">
        <v>24.437602517281999</v>
      </c>
      <c r="G6509" t="s">
        <v>14</v>
      </c>
      <c r="H6509" t="s">
        <v>19</v>
      </c>
      <c r="I6509" t="s">
        <v>28</v>
      </c>
      <c r="J6509">
        <v>1</v>
      </c>
      <c r="K6509">
        <v>500</v>
      </c>
      <c r="L6509" t="s">
        <v>16</v>
      </c>
      <c r="M6509" t="str">
        <f>IF(PatientData[[#This Row],[Age]]&lt;=30,"18-30",IF(PatientData[[#This Row],[Age]]&lt;=40,"31-40",IF(PatientData[[#This Row],[Age]]&lt;=50,"41-50",IF(PatientData[[#This Row],[Age]]&lt;=60,"51-60",IF(PatientData[[#This Row],[Age]]&lt;=70,"61-70",IF(PatientData[[#This Row],[Age]]&lt;=80,"71-80","80+"))))))</f>
        <v>41-50</v>
      </c>
    </row>
    <row r="6510" spans="1:13" x14ac:dyDescent="0.25">
      <c r="A6510" t="s">
        <v>6534</v>
      </c>
      <c r="B6510">
        <v>27</v>
      </c>
      <c r="C6510" t="s">
        <v>25</v>
      </c>
      <c r="D6510">
        <v>127</v>
      </c>
      <c r="E6510">
        <v>190.562960413197</v>
      </c>
      <c r="F6510">
        <v>24.4785976340996</v>
      </c>
      <c r="G6510" t="s">
        <v>36</v>
      </c>
      <c r="H6510" t="s">
        <v>10051</v>
      </c>
      <c r="I6510" t="s">
        <v>15</v>
      </c>
      <c r="J6510">
        <v>6</v>
      </c>
      <c r="K6510">
        <v>10914.18</v>
      </c>
      <c r="L6510" t="s">
        <v>16</v>
      </c>
      <c r="M6510" t="str">
        <f>IF(PatientData[[#This Row],[Age]]&lt;=30,"18-30",IF(PatientData[[#This Row],[Age]]&lt;=40,"31-40",IF(PatientData[[#This Row],[Age]]&lt;=50,"41-50",IF(PatientData[[#This Row],[Age]]&lt;=60,"51-60",IF(PatientData[[#This Row],[Age]]&lt;=70,"61-70",IF(PatientData[[#This Row],[Age]]&lt;=80,"71-80","80+"))))))</f>
        <v>18-30</v>
      </c>
    </row>
    <row r="6511" spans="1:13" x14ac:dyDescent="0.25">
      <c r="A6511" t="s">
        <v>6535</v>
      </c>
      <c r="B6511">
        <v>31</v>
      </c>
      <c r="C6511" t="s">
        <v>13</v>
      </c>
      <c r="D6511">
        <v>109</v>
      </c>
      <c r="E6511">
        <v>193.81348105317801</v>
      </c>
      <c r="F6511">
        <v>29.700035097441098</v>
      </c>
      <c r="G6511" t="s">
        <v>18</v>
      </c>
      <c r="H6511" t="s">
        <v>19</v>
      </c>
      <c r="I6511" t="s">
        <v>28</v>
      </c>
      <c r="J6511">
        <v>1</v>
      </c>
      <c r="K6511">
        <v>2395.33</v>
      </c>
      <c r="L6511" t="s">
        <v>16</v>
      </c>
      <c r="M6511" t="str">
        <f>IF(PatientData[[#This Row],[Age]]&lt;=30,"18-30",IF(PatientData[[#This Row],[Age]]&lt;=40,"31-40",IF(PatientData[[#This Row],[Age]]&lt;=50,"41-50",IF(PatientData[[#This Row],[Age]]&lt;=60,"51-60",IF(PatientData[[#This Row],[Age]]&lt;=70,"61-70",IF(PatientData[[#This Row],[Age]]&lt;=80,"71-80","80+"))))))</f>
        <v>31-40</v>
      </c>
    </row>
    <row r="6512" spans="1:13" x14ac:dyDescent="0.25">
      <c r="A6512" t="s">
        <v>6536</v>
      </c>
      <c r="B6512">
        <v>66</v>
      </c>
      <c r="C6512" t="s">
        <v>13</v>
      </c>
      <c r="D6512">
        <v>126</v>
      </c>
      <c r="E6512">
        <v>248.14453136307301</v>
      </c>
      <c r="F6512">
        <v>27.365893572524001</v>
      </c>
      <c r="G6512" t="s">
        <v>14</v>
      </c>
      <c r="H6512" t="s">
        <v>19</v>
      </c>
      <c r="I6512" t="s">
        <v>28</v>
      </c>
      <c r="J6512">
        <v>0</v>
      </c>
      <c r="K6512">
        <v>4072.58</v>
      </c>
      <c r="L6512" t="s">
        <v>43</v>
      </c>
      <c r="M6512" t="str">
        <f>IF(PatientData[[#This Row],[Age]]&lt;=30,"18-30",IF(PatientData[[#This Row],[Age]]&lt;=40,"31-40",IF(PatientData[[#This Row],[Age]]&lt;=50,"41-50",IF(PatientData[[#This Row],[Age]]&lt;=60,"51-60",IF(PatientData[[#This Row],[Age]]&lt;=70,"61-70",IF(PatientData[[#This Row],[Age]]&lt;=80,"71-80","80+"))))))</f>
        <v>61-70</v>
      </c>
    </row>
    <row r="6513" spans="1:13" x14ac:dyDescent="0.25">
      <c r="A6513" t="s">
        <v>6537</v>
      </c>
      <c r="B6513">
        <v>95</v>
      </c>
      <c r="C6513" t="s">
        <v>13</v>
      </c>
      <c r="D6513">
        <v>136</v>
      </c>
      <c r="E6513">
        <v>170.13056522146599</v>
      </c>
      <c r="F6513">
        <v>22.255345084494401</v>
      </c>
      <c r="G6513" t="s">
        <v>18</v>
      </c>
      <c r="H6513" t="s">
        <v>19</v>
      </c>
      <c r="I6513" t="s">
        <v>15</v>
      </c>
      <c r="J6513">
        <v>5</v>
      </c>
      <c r="K6513">
        <v>8518.7000000000007</v>
      </c>
      <c r="L6513" t="s">
        <v>16</v>
      </c>
      <c r="M6513" t="str">
        <f>IF(PatientData[[#This Row],[Age]]&lt;=30,"18-30",IF(PatientData[[#This Row],[Age]]&lt;=40,"31-40",IF(PatientData[[#This Row],[Age]]&lt;=50,"41-50",IF(PatientData[[#This Row],[Age]]&lt;=60,"51-60",IF(PatientData[[#This Row],[Age]]&lt;=70,"61-70",IF(PatientData[[#This Row],[Age]]&lt;=80,"71-80","80+"))))))</f>
        <v>80+</v>
      </c>
    </row>
    <row r="6514" spans="1:13" x14ac:dyDescent="0.25">
      <c r="A6514" t="s">
        <v>6538</v>
      </c>
      <c r="B6514">
        <v>60</v>
      </c>
      <c r="C6514" t="s">
        <v>25</v>
      </c>
      <c r="D6514">
        <v>141</v>
      </c>
      <c r="E6514">
        <v>143.49556627246099</v>
      </c>
      <c r="F6514">
        <v>28.187722113866101</v>
      </c>
      <c r="G6514" t="s">
        <v>14</v>
      </c>
      <c r="H6514" t="s">
        <v>22</v>
      </c>
      <c r="I6514" t="s">
        <v>15</v>
      </c>
      <c r="J6514">
        <v>3</v>
      </c>
      <c r="K6514">
        <v>7223.68</v>
      </c>
      <c r="L6514" t="s">
        <v>16</v>
      </c>
      <c r="M6514" t="str">
        <f>IF(PatientData[[#This Row],[Age]]&lt;=30,"18-30",IF(PatientData[[#This Row],[Age]]&lt;=40,"31-40",IF(PatientData[[#This Row],[Age]]&lt;=50,"41-50",IF(PatientData[[#This Row],[Age]]&lt;=60,"51-60",IF(PatientData[[#This Row],[Age]]&lt;=70,"61-70",IF(PatientData[[#This Row],[Age]]&lt;=80,"71-80","80+"))))))</f>
        <v>51-60</v>
      </c>
    </row>
    <row r="6515" spans="1:13" x14ac:dyDescent="0.25">
      <c r="A6515" t="s">
        <v>6539</v>
      </c>
      <c r="B6515">
        <v>58</v>
      </c>
      <c r="C6515" t="s">
        <v>13</v>
      </c>
      <c r="D6515">
        <v>118</v>
      </c>
      <c r="E6515">
        <v>228.52017263486701</v>
      </c>
      <c r="F6515">
        <v>29.168970371100698</v>
      </c>
      <c r="G6515" t="s">
        <v>36</v>
      </c>
      <c r="H6515" t="s">
        <v>22</v>
      </c>
      <c r="I6515" t="s">
        <v>26</v>
      </c>
      <c r="J6515">
        <v>3</v>
      </c>
      <c r="K6515">
        <v>8401.66</v>
      </c>
      <c r="L6515" t="s">
        <v>23</v>
      </c>
      <c r="M6515" t="str">
        <f>IF(PatientData[[#This Row],[Age]]&lt;=30,"18-30",IF(PatientData[[#This Row],[Age]]&lt;=40,"31-40",IF(PatientData[[#This Row],[Age]]&lt;=50,"41-50",IF(PatientData[[#This Row],[Age]]&lt;=60,"51-60",IF(PatientData[[#This Row],[Age]]&lt;=70,"61-70",IF(PatientData[[#This Row],[Age]]&lt;=80,"71-80","80+"))))))</f>
        <v>51-60</v>
      </c>
    </row>
    <row r="6516" spans="1:13" x14ac:dyDescent="0.25">
      <c r="A6516" t="s">
        <v>6540</v>
      </c>
      <c r="B6516">
        <v>50</v>
      </c>
      <c r="C6516" t="s">
        <v>25</v>
      </c>
      <c r="D6516">
        <v>122</v>
      </c>
      <c r="E6516">
        <v>234.157642632392</v>
      </c>
      <c r="F6516">
        <v>26.2701039137234</v>
      </c>
      <c r="G6516" t="s">
        <v>18</v>
      </c>
      <c r="H6516" t="s">
        <v>22</v>
      </c>
      <c r="I6516" t="s">
        <v>15</v>
      </c>
      <c r="J6516">
        <v>2</v>
      </c>
      <c r="K6516">
        <v>15487.81</v>
      </c>
      <c r="L6516" t="s">
        <v>23</v>
      </c>
      <c r="M6516" t="str">
        <f>IF(PatientData[[#This Row],[Age]]&lt;=30,"18-30",IF(PatientData[[#This Row],[Age]]&lt;=40,"31-40",IF(PatientData[[#This Row],[Age]]&lt;=50,"41-50",IF(PatientData[[#This Row],[Age]]&lt;=60,"51-60",IF(PatientData[[#This Row],[Age]]&lt;=70,"61-70",IF(PatientData[[#This Row],[Age]]&lt;=80,"71-80","80+"))))))</f>
        <v>41-50</v>
      </c>
    </row>
    <row r="6517" spans="1:13" x14ac:dyDescent="0.25">
      <c r="A6517" t="s">
        <v>6541</v>
      </c>
      <c r="B6517">
        <v>39</v>
      </c>
      <c r="C6517" t="s">
        <v>25</v>
      </c>
      <c r="D6517" t="s">
        <v>10051</v>
      </c>
      <c r="E6517">
        <v>217.59051049233599</v>
      </c>
      <c r="F6517">
        <v>34.435695739691702</v>
      </c>
      <c r="G6517" t="s">
        <v>36</v>
      </c>
      <c r="H6517" t="s">
        <v>19</v>
      </c>
      <c r="I6517" t="s">
        <v>15</v>
      </c>
      <c r="J6517">
        <v>6</v>
      </c>
      <c r="K6517">
        <v>9135.09</v>
      </c>
      <c r="L6517" t="s">
        <v>23</v>
      </c>
      <c r="M6517" t="str">
        <f>IF(PatientData[[#This Row],[Age]]&lt;=30,"18-30",IF(PatientData[[#This Row],[Age]]&lt;=40,"31-40",IF(PatientData[[#This Row],[Age]]&lt;=50,"41-50",IF(PatientData[[#This Row],[Age]]&lt;=60,"51-60",IF(PatientData[[#This Row],[Age]]&lt;=70,"61-70",IF(PatientData[[#This Row],[Age]]&lt;=80,"71-80","80+"))))))</f>
        <v>31-40</v>
      </c>
    </row>
    <row r="6518" spans="1:13" x14ac:dyDescent="0.25">
      <c r="A6518" t="s">
        <v>6542</v>
      </c>
      <c r="B6518">
        <v>70</v>
      </c>
      <c r="C6518" t="s">
        <v>25</v>
      </c>
      <c r="D6518">
        <v>173</v>
      </c>
      <c r="E6518">
        <v>199.22619707361599</v>
      </c>
      <c r="F6518">
        <v>23.386469321486199</v>
      </c>
      <c r="G6518" t="s">
        <v>18</v>
      </c>
      <c r="H6518" t="s">
        <v>22</v>
      </c>
      <c r="I6518" t="s">
        <v>15</v>
      </c>
      <c r="J6518">
        <v>4</v>
      </c>
      <c r="K6518">
        <v>12845.3</v>
      </c>
      <c r="L6518" t="s">
        <v>23</v>
      </c>
      <c r="M6518" t="str">
        <f>IF(PatientData[[#This Row],[Age]]&lt;=30,"18-30",IF(PatientData[[#This Row],[Age]]&lt;=40,"31-40",IF(PatientData[[#This Row],[Age]]&lt;=50,"41-50",IF(PatientData[[#This Row],[Age]]&lt;=60,"51-60",IF(PatientData[[#This Row],[Age]]&lt;=70,"61-70",IF(PatientData[[#This Row],[Age]]&lt;=80,"71-80","80+"))))))</f>
        <v>61-70</v>
      </c>
    </row>
    <row r="6519" spans="1:13" x14ac:dyDescent="0.25">
      <c r="A6519" t="s">
        <v>6543</v>
      </c>
      <c r="B6519">
        <v>36</v>
      </c>
      <c r="C6519" t="s">
        <v>13</v>
      </c>
      <c r="D6519">
        <v>112</v>
      </c>
      <c r="E6519">
        <v>243.26707540861401</v>
      </c>
      <c r="F6519">
        <v>32.001453945028501</v>
      </c>
      <c r="G6519" t="s">
        <v>14</v>
      </c>
      <c r="H6519" t="s">
        <v>19</v>
      </c>
      <c r="I6519" t="s">
        <v>15</v>
      </c>
      <c r="J6519">
        <v>2</v>
      </c>
      <c r="K6519">
        <v>8292.6299999999992</v>
      </c>
      <c r="L6519" t="s">
        <v>16</v>
      </c>
      <c r="M6519" t="str">
        <f>IF(PatientData[[#This Row],[Age]]&lt;=30,"18-30",IF(PatientData[[#This Row],[Age]]&lt;=40,"31-40",IF(PatientData[[#This Row],[Age]]&lt;=50,"41-50",IF(PatientData[[#This Row],[Age]]&lt;=60,"51-60",IF(PatientData[[#This Row],[Age]]&lt;=70,"61-70",IF(PatientData[[#This Row],[Age]]&lt;=80,"71-80","80+"))))))</f>
        <v>31-40</v>
      </c>
    </row>
    <row r="6520" spans="1:13" x14ac:dyDescent="0.25">
      <c r="A6520" t="s">
        <v>6544</v>
      </c>
      <c r="B6520">
        <v>64</v>
      </c>
      <c r="C6520" t="s">
        <v>25</v>
      </c>
      <c r="D6520">
        <v>135</v>
      </c>
      <c r="E6520">
        <v>235.63351251281199</v>
      </c>
      <c r="F6520">
        <v>27.629264018435599</v>
      </c>
      <c r="G6520" t="s">
        <v>14</v>
      </c>
      <c r="H6520" t="s">
        <v>19</v>
      </c>
      <c r="I6520" t="s">
        <v>15</v>
      </c>
      <c r="J6520">
        <v>2</v>
      </c>
      <c r="K6520">
        <v>11458.69</v>
      </c>
      <c r="L6520" t="s">
        <v>16</v>
      </c>
      <c r="M6520" t="str">
        <f>IF(PatientData[[#This Row],[Age]]&lt;=30,"18-30",IF(PatientData[[#This Row],[Age]]&lt;=40,"31-40",IF(PatientData[[#This Row],[Age]]&lt;=50,"41-50",IF(PatientData[[#This Row],[Age]]&lt;=60,"51-60",IF(PatientData[[#This Row],[Age]]&lt;=70,"61-70",IF(PatientData[[#This Row],[Age]]&lt;=80,"71-80","80+"))))))</f>
        <v>61-70</v>
      </c>
    </row>
    <row r="6521" spans="1:13" x14ac:dyDescent="0.25">
      <c r="A6521" t="s">
        <v>6545</v>
      </c>
      <c r="B6521">
        <v>47</v>
      </c>
      <c r="C6521" t="s">
        <v>25</v>
      </c>
      <c r="D6521">
        <v>156</v>
      </c>
      <c r="E6521">
        <v>192.39774863625499</v>
      </c>
      <c r="F6521" t="s">
        <v>10051</v>
      </c>
      <c r="G6521" t="s">
        <v>36</v>
      </c>
      <c r="H6521" t="s">
        <v>22</v>
      </c>
      <c r="I6521" t="s">
        <v>26</v>
      </c>
      <c r="J6521">
        <v>11</v>
      </c>
      <c r="K6521">
        <v>20236.009999999998</v>
      </c>
      <c r="L6521" t="s">
        <v>23</v>
      </c>
      <c r="M6521" t="str">
        <f>IF(PatientData[[#This Row],[Age]]&lt;=30,"18-30",IF(PatientData[[#This Row],[Age]]&lt;=40,"31-40",IF(PatientData[[#This Row],[Age]]&lt;=50,"41-50",IF(PatientData[[#This Row],[Age]]&lt;=60,"51-60",IF(PatientData[[#This Row],[Age]]&lt;=70,"61-70",IF(PatientData[[#This Row],[Age]]&lt;=80,"71-80","80+"))))))</f>
        <v>41-50</v>
      </c>
    </row>
    <row r="6522" spans="1:13" x14ac:dyDescent="0.25">
      <c r="A6522" t="s">
        <v>6546</v>
      </c>
      <c r="B6522">
        <v>39</v>
      </c>
      <c r="C6522" t="s">
        <v>13</v>
      </c>
      <c r="D6522">
        <v>157</v>
      </c>
      <c r="E6522">
        <v>253.19334766573601</v>
      </c>
      <c r="F6522">
        <v>28.631090841479502</v>
      </c>
      <c r="G6522" t="s">
        <v>14</v>
      </c>
      <c r="H6522" t="s">
        <v>19</v>
      </c>
      <c r="I6522" t="s">
        <v>28</v>
      </c>
      <c r="J6522">
        <v>1</v>
      </c>
      <c r="K6522">
        <v>4670.13</v>
      </c>
      <c r="L6522" t="s">
        <v>23</v>
      </c>
      <c r="M6522" t="str">
        <f>IF(PatientData[[#This Row],[Age]]&lt;=30,"18-30",IF(PatientData[[#This Row],[Age]]&lt;=40,"31-40",IF(PatientData[[#This Row],[Age]]&lt;=50,"41-50",IF(PatientData[[#This Row],[Age]]&lt;=60,"51-60",IF(PatientData[[#This Row],[Age]]&lt;=70,"61-70",IF(PatientData[[#This Row],[Age]]&lt;=80,"71-80","80+"))))))</f>
        <v>31-40</v>
      </c>
    </row>
    <row r="6523" spans="1:13" x14ac:dyDescent="0.25">
      <c r="A6523" t="s">
        <v>6547</v>
      </c>
      <c r="B6523">
        <v>46</v>
      </c>
      <c r="C6523" t="s">
        <v>25</v>
      </c>
      <c r="D6523">
        <v>96</v>
      </c>
      <c r="E6523">
        <v>243.374102331014</v>
      </c>
      <c r="F6523">
        <v>27.490909627566001</v>
      </c>
      <c r="G6523" t="s">
        <v>14</v>
      </c>
      <c r="H6523" t="s">
        <v>19</v>
      </c>
      <c r="I6523" t="s">
        <v>28</v>
      </c>
      <c r="J6523">
        <v>0</v>
      </c>
      <c r="K6523">
        <v>2241.85</v>
      </c>
      <c r="L6523" t="s">
        <v>23</v>
      </c>
      <c r="M6523" t="str">
        <f>IF(PatientData[[#This Row],[Age]]&lt;=30,"18-30",IF(PatientData[[#This Row],[Age]]&lt;=40,"31-40",IF(PatientData[[#This Row],[Age]]&lt;=50,"41-50",IF(PatientData[[#This Row],[Age]]&lt;=60,"51-60",IF(PatientData[[#This Row],[Age]]&lt;=70,"61-70",IF(PatientData[[#This Row],[Age]]&lt;=80,"71-80","80+"))))))</f>
        <v>41-50</v>
      </c>
    </row>
    <row r="6524" spans="1:13" x14ac:dyDescent="0.25">
      <c r="A6524" t="s">
        <v>6548</v>
      </c>
      <c r="B6524">
        <v>55</v>
      </c>
      <c r="C6524" t="s">
        <v>25</v>
      </c>
      <c r="D6524">
        <v>123</v>
      </c>
      <c r="E6524">
        <v>279.18067718856599</v>
      </c>
      <c r="F6524">
        <v>24.569159487915702</v>
      </c>
      <c r="G6524" t="s">
        <v>18</v>
      </c>
      <c r="H6524" t="s">
        <v>19</v>
      </c>
      <c r="I6524" t="s">
        <v>15</v>
      </c>
      <c r="J6524">
        <v>3</v>
      </c>
      <c r="K6524">
        <v>7869.18</v>
      </c>
      <c r="L6524" t="s">
        <v>43</v>
      </c>
      <c r="M6524" t="str">
        <f>IF(PatientData[[#This Row],[Age]]&lt;=30,"18-30",IF(PatientData[[#This Row],[Age]]&lt;=40,"31-40",IF(PatientData[[#This Row],[Age]]&lt;=50,"41-50",IF(PatientData[[#This Row],[Age]]&lt;=60,"51-60",IF(PatientData[[#This Row],[Age]]&lt;=70,"61-70",IF(PatientData[[#This Row],[Age]]&lt;=80,"71-80","80+"))))))</f>
        <v>51-60</v>
      </c>
    </row>
    <row r="6525" spans="1:13" x14ac:dyDescent="0.25">
      <c r="A6525" t="s">
        <v>6549</v>
      </c>
      <c r="B6525">
        <v>51</v>
      </c>
      <c r="C6525" t="s">
        <v>13</v>
      </c>
      <c r="D6525">
        <v>124</v>
      </c>
      <c r="E6525">
        <v>152.82062166574099</v>
      </c>
      <c r="F6525">
        <v>16.3876847829731</v>
      </c>
      <c r="G6525" t="s">
        <v>14</v>
      </c>
      <c r="H6525" t="s">
        <v>19</v>
      </c>
      <c r="I6525" t="s">
        <v>28</v>
      </c>
      <c r="J6525">
        <v>3</v>
      </c>
      <c r="K6525">
        <v>4978.2299999999996</v>
      </c>
      <c r="L6525" t="s">
        <v>16</v>
      </c>
      <c r="M6525" t="str">
        <f>IF(PatientData[[#This Row],[Age]]&lt;=30,"18-30",IF(PatientData[[#This Row],[Age]]&lt;=40,"31-40",IF(PatientData[[#This Row],[Age]]&lt;=50,"41-50",IF(PatientData[[#This Row],[Age]]&lt;=60,"51-60",IF(PatientData[[#This Row],[Age]]&lt;=70,"61-70",IF(PatientData[[#This Row],[Age]]&lt;=80,"71-80","80+"))))))</f>
        <v>51-60</v>
      </c>
    </row>
    <row r="6526" spans="1:13" x14ac:dyDescent="0.25">
      <c r="A6526" t="s">
        <v>6550</v>
      </c>
      <c r="B6526">
        <v>77</v>
      </c>
      <c r="C6526" t="s">
        <v>25</v>
      </c>
      <c r="D6526">
        <v>118</v>
      </c>
      <c r="E6526">
        <v>198.93727517129699</v>
      </c>
      <c r="F6526">
        <v>26.789598343243899</v>
      </c>
      <c r="G6526" t="s">
        <v>18</v>
      </c>
      <c r="H6526" t="s">
        <v>19</v>
      </c>
      <c r="I6526" t="s">
        <v>26</v>
      </c>
      <c r="J6526">
        <v>2</v>
      </c>
      <c r="K6526">
        <v>5429</v>
      </c>
      <c r="L6526" t="s">
        <v>23</v>
      </c>
      <c r="M6526" t="str">
        <f>IF(PatientData[[#This Row],[Age]]&lt;=30,"18-30",IF(PatientData[[#This Row],[Age]]&lt;=40,"31-40",IF(PatientData[[#This Row],[Age]]&lt;=50,"41-50",IF(PatientData[[#This Row],[Age]]&lt;=60,"51-60",IF(PatientData[[#This Row],[Age]]&lt;=70,"61-70",IF(PatientData[[#This Row],[Age]]&lt;=80,"71-80","80+"))))))</f>
        <v>71-80</v>
      </c>
    </row>
    <row r="6527" spans="1:13" x14ac:dyDescent="0.25">
      <c r="A6527" t="s">
        <v>6551</v>
      </c>
      <c r="B6527">
        <v>56</v>
      </c>
      <c r="C6527" t="s">
        <v>13</v>
      </c>
      <c r="D6527">
        <v>138</v>
      </c>
      <c r="E6527">
        <v>211.229068587444</v>
      </c>
      <c r="F6527">
        <v>30.956609770649202</v>
      </c>
      <c r="G6527" t="s">
        <v>18</v>
      </c>
      <c r="H6527" t="s">
        <v>19</v>
      </c>
      <c r="I6527" t="s">
        <v>15</v>
      </c>
      <c r="J6527">
        <v>3</v>
      </c>
      <c r="K6527">
        <v>13223.3</v>
      </c>
      <c r="L6527" t="s">
        <v>16</v>
      </c>
      <c r="M6527" t="str">
        <f>IF(PatientData[[#This Row],[Age]]&lt;=30,"18-30",IF(PatientData[[#This Row],[Age]]&lt;=40,"31-40",IF(PatientData[[#This Row],[Age]]&lt;=50,"41-50",IF(PatientData[[#This Row],[Age]]&lt;=60,"51-60",IF(PatientData[[#This Row],[Age]]&lt;=70,"61-70",IF(PatientData[[#This Row],[Age]]&lt;=80,"71-80","80+"))))))</f>
        <v>51-60</v>
      </c>
    </row>
    <row r="6528" spans="1:13" x14ac:dyDescent="0.25">
      <c r="A6528" t="s">
        <v>6552</v>
      </c>
      <c r="B6528">
        <v>86</v>
      </c>
      <c r="C6528" t="s">
        <v>13</v>
      </c>
      <c r="D6528">
        <v>131</v>
      </c>
      <c r="E6528">
        <v>221.93025027897201</v>
      </c>
      <c r="F6528">
        <v>24.363805849580899</v>
      </c>
      <c r="G6528" t="s">
        <v>14</v>
      </c>
      <c r="H6528" t="s">
        <v>22</v>
      </c>
      <c r="I6528" t="s">
        <v>15</v>
      </c>
      <c r="J6528">
        <v>7</v>
      </c>
      <c r="K6528">
        <v>12219.71</v>
      </c>
      <c r="L6528" t="s">
        <v>16</v>
      </c>
      <c r="M6528" t="str">
        <f>IF(PatientData[[#This Row],[Age]]&lt;=30,"18-30",IF(PatientData[[#This Row],[Age]]&lt;=40,"31-40",IF(PatientData[[#This Row],[Age]]&lt;=50,"41-50",IF(PatientData[[#This Row],[Age]]&lt;=60,"51-60",IF(PatientData[[#This Row],[Age]]&lt;=70,"61-70",IF(PatientData[[#This Row],[Age]]&lt;=80,"71-80","80+"))))))</f>
        <v>80+</v>
      </c>
    </row>
    <row r="6529" spans="1:13" x14ac:dyDescent="0.25">
      <c r="A6529" t="s">
        <v>6553</v>
      </c>
      <c r="B6529">
        <v>65</v>
      </c>
      <c r="C6529" t="s">
        <v>13</v>
      </c>
      <c r="D6529">
        <v>128</v>
      </c>
      <c r="E6529">
        <v>201.80711793343599</v>
      </c>
      <c r="F6529">
        <v>26.599092142848701</v>
      </c>
      <c r="G6529" t="s">
        <v>18</v>
      </c>
      <c r="H6529" t="s">
        <v>19</v>
      </c>
      <c r="I6529" t="s">
        <v>15</v>
      </c>
      <c r="J6529">
        <v>1</v>
      </c>
      <c r="K6529">
        <v>9305.44</v>
      </c>
      <c r="L6529" t="s">
        <v>16</v>
      </c>
      <c r="M6529" t="str">
        <f>IF(PatientData[[#This Row],[Age]]&lt;=30,"18-30",IF(PatientData[[#This Row],[Age]]&lt;=40,"31-40",IF(PatientData[[#This Row],[Age]]&lt;=50,"41-50",IF(PatientData[[#This Row],[Age]]&lt;=60,"51-60",IF(PatientData[[#This Row],[Age]]&lt;=70,"61-70",IF(PatientData[[#This Row],[Age]]&lt;=80,"71-80","80+"))))))</f>
        <v>61-70</v>
      </c>
    </row>
    <row r="6530" spans="1:13" x14ac:dyDescent="0.25">
      <c r="A6530" t="s">
        <v>6554</v>
      </c>
      <c r="B6530">
        <v>62</v>
      </c>
      <c r="C6530" t="s">
        <v>13</v>
      </c>
      <c r="D6530">
        <v>123</v>
      </c>
      <c r="E6530">
        <v>237.63605453970001</v>
      </c>
      <c r="F6530">
        <v>22.325373468916698</v>
      </c>
      <c r="G6530" t="s">
        <v>14</v>
      </c>
      <c r="H6530" t="s">
        <v>22</v>
      </c>
      <c r="I6530" t="s">
        <v>15</v>
      </c>
      <c r="J6530">
        <v>3</v>
      </c>
      <c r="K6530">
        <v>10599.46</v>
      </c>
      <c r="L6530" t="s">
        <v>43</v>
      </c>
      <c r="M6530" t="str">
        <f>IF(PatientData[[#This Row],[Age]]&lt;=30,"18-30",IF(PatientData[[#This Row],[Age]]&lt;=40,"31-40",IF(PatientData[[#This Row],[Age]]&lt;=50,"41-50",IF(PatientData[[#This Row],[Age]]&lt;=60,"51-60",IF(PatientData[[#This Row],[Age]]&lt;=70,"61-70",IF(PatientData[[#This Row],[Age]]&lt;=80,"71-80","80+"))))))</f>
        <v>61-70</v>
      </c>
    </row>
    <row r="6531" spans="1:13" x14ac:dyDescent="0.25">
      <c r="A6531" t="s">
        <v>6555</v>
      </c>
      <c r="B6531">
        <v>39</v>
      </c>
      <c r="C6531" t="s">
        <v>13</v>
      </c>
      <c r="D6531">
        <v>140</v>
      </c>
      <c r="E6531">
        <v>227.58763980969701</v>
      </c>
      <c r="F6531">
        <v>28.725936325369101</v>
      </c>
      <c r="G6531" t="s">
        <v>18</v>
      </c>
      <c r="H6531" t="s">
        <v>22</v>
      </c>
      <c r="I6531" t="s">
        <v>26</v>
      </c>
      <c r="J6531">
        <v>2</v>
      </c>
      <c r="K6531">
        <v>19094.53</v>
      </c>
      <c r="L6531" t="s">
        <v>23</v>
      </c>
      <c r="M6531" t="str">
        <f>IF(PatientData[[#This Row],[Age]]&lt;=30,"18-30",IF(PatientData[[#This Row],[Age]]&lt;=40,"31-40",IF(PatientData[[#This Row],[Age]]&lt;=50,"41-50",IF(PatientData[[#This Row],[Age]]&lt;=60,"51-60",IF(PatientData[[#This Row],[Age]]&lt;=70,"61-70",IF(PatientData[[#This Row],[Age]]&lt;=80,"71-80","80+"))))))</f>
        <v>31-40</v>
      </c>
    </row>
    <row r="6532" spans="1:13" x14ac:dyDescent="0.25">
      <c r="A6532" t="s">
        <v>6556</v>
      </c>
      <c r="B6532">
        <v>45</v>
      </c>
      <c r="C6532" t="s">
        <v>13</v>
      </c>
      <c r="D6532">
        <v>175</v>
      </c>
      <c r="E6532">
        <v>223.53468328414601</v>
      </c>
      <c r="F6532">
        <v>24.927108828495399</v>
      </c>
      <c r="G6532" t="s">
        <v>36</v>
      </c>
      <c r="H6532" t="s">
        <v>22</v>
      </c>
      <c r="I6532" t="s">
        <v>26</v>
      </c>
      <c r="J6532">
        <v>6</v>
      </c>
      <c r="K6532">
        <v>12136.57</v>
      </c>
      <c r="L6532" t="s">
        <v>23</v>
      </c>
      <c r="M6532" t="str">
        <f>IF(PatientData[[#This Row],[Age]]&lt;=30,"18-30",IF(PatientData[[#This Row],[Age]]&lt;=40,"31-40",IF(PatientData[[#This Row],[Age]]&lt;=50,"41-50",IF(PatientData[[#This Row],[Age]]&lt;=60,"51-60",IF(PatientData[[#This Row],[Age]]&lt;=70,"61-70",IF(PatientData[[#This Row],[Age]]&lt;=80,"71-80","80+"))))))</f>
        <v>41-50</v>
      </c>
    </row>
    <row r="6533" spans="1:13" x14ac:dyDescent="0.25">
      <c r="A6533" t="s">
        <v>6557</v>
      </c>
      <c r="B6533">
        <v>54</v>
      </c>
      <c r="C6533" t="s">
        <v>25</v>
      </c>
      <c r="D6533">
        <v>123</v>
      </c>
      <c r="E6533">
        <v>235.01152032111401</v>
      </c>
      <c r="F6533">
        <v>23.265885052976301</v>
      </c>
      <c r="G6533" t="s">
        <v>36</v>
      </c>
      <c r="H6533" t="s">
        <v>19</v>
      </c>
      <c r="I6533" t="s">
        <v>15</v>
      </c>
      <c r="J6533">
        <v>1</v>
      </c>
      <c r="K6533">
        <v>11959.46</v>
      </c>
      <c r="L6533" t="s">
        <v>16</v>
      </c>
      <c r="M6533" t="str">
        <f>IF(PatientData[[#This Row],[Age]]&lt;=30,"18-30",IF(PatientData[[#This Row],[Age]]&lt;=40,"31-40",IF(PatientData[[#This Row],[Age]]&lt;=50,"41-50",IF(PatientData[[#This Row],[Age]]&lt;=60,"51-60",IF(PatientData[[#This Row],[Age]]&lt;=70,"61-70",IF(PatientData[[#This Row],[Age]]&lt;=80,"71-80","80+"))))))</f>
        <v>51-60</v>
      </c>
    </row>
    <row r="6534" spans="1:13" x14ac:dyDescent="0.25">
      <c r="A6534" t="s">
        <v>6558</v>
      </c>
      <c r="B6534">
        <v>29</v>
      </c>
      <c r="C6534" t="s">
        <v>25</v>
      </c>
      <c r="D6534">
        <v>116</v>
      </c>
      <c r="E6534">
        <v>289.75329056736001</v>
      </c>
      <c r="F6534">
        <v>30.234599626777399</v>
      </c>
      <c r="G6534" t="s">
        <v>18</v>
      </c>
      <c r="H6534" t="s">
        <v>22</v>
      </c>
      <c r="I6534" t="s">
        <v>26</v>
      </c>
      <c r="J6534">
        <v>3</v>
      </c>
      <c r="K6534">
        <v>9361.77</v>
      </c>
      <c r="L6534" t="s">
        <v>16</v>
      </c>
      <c r="M6534" t="str">
        <f>IF(PatientData[[#This Row],[Age]]&lt;=30,"18-30",IF(PatientData[[#This Row],[Age]]&lt;=40,"31-40",IF(PatientData[[#This Row],[Age]]&lt;=50,"41-50",IF(PatientData[[#This Row],[Age]]&lt;=60,"51-60",IF(PatientData[[#This Row],[Age]]&lt;=70,"61-70",IF(PatientData[[#This Row],[Age]]&lt;=80,"71-80","80+"))))))</f>
        <v>18-30</v>
      </c>
    </row>
    <row r="6535" spans="1:13" x14ac:dyDescent="0.25">
      <c r="A6535" t="s">
        <v>6559</v>
      </c>
      <c r="B6535">
        <v>63</v>
      </c>
      <c r="C6535" t="s">
        <v>13</v>
      </c>
      <c r="D6535">
        <v>153</v>
      </c>
      <c r="E6535">
        <v>265.28273356191301</v>
      </c>
      <c r="F6535">
        <v>26.327898328710798</v>
      </c>
      <c r="G6535" t="s">
        <v>36</v>
      </c>
      <c r="H6535" t="s">
        <v>22</v>
      </c>
      <c r="I6535" t="s">
        <v>26</v>
      </c>
      <c r="J6535">
        <v>4</v>
      </c>
      <c r="K6535">
        <v>16744.63</v>
      </c>
      <c r="L6535" t="s">
        <v>16</v>
      </c>
      <c r="M6535" t="str">
        <f>IF(PatientData[[#This Row],[Age]]&lt;=30,"18-30",IF(PatientData[[#This Row],[Age]]&lt;=40,"31-40",IF(PatientData[[#This Row],[Age]]&lt;=50,"41-50",IF(PatientData[[#This Row],[Age]]&lt;=60,"51-60",IF(PatientData[[#This Row],[Age]]&lt;=70,"61-70",IF(PatientData[[#This Row],[Age]]&lt;=80,"71-80","80+"))))))</f>
        <v>61-70</v>
      </c>
    </row>
    <row r="6536" spans="1:13" x14ac:dyDescent="0.25">
      <c r="A6536" t="s">
        <v>6560</v>
      </c>
      <c r="B6536">
        <v>64</v>
      </c>
      <c r="C6536" t="s">
        <v>25</v>
      </c>
      <c r="D6536">
        <v>160</v>
      </c>
      <c r="E6536">
        <v>266.68120701890899</v>
      </c>
      <c r="F6536">
        <v>25.275829135948001</v>
      </c>
      <c r="G6536" t="s">
        <v>14</v>
      </c>
      <c r="H6536" t="s">
        <v>22</v>
      </c>
      <c r="I6536" t="s">
        <v>15</v>
      </c>
      <c r="J6536">
        <v>6</v>
      </c>
      <c r="K6536">
        <v>7138.36</v>
      </c>
      <c r="L6536" t="s">
        <v>16</v>
      </c>
      <c r="M6536" t="str">
        <f>IF(PatientData[[#This Row],[Age]]&lt;=30,"18-30",IF(PatientData[[#This Row],[Age]]&lt;=40,"31-40",IF(PatientData[[#This Row],[Age]]&lt;=50,"41-50",IF(PatientData[[#This Row],[Age]]&lt;=60,"51-60",IF(PatientData[[#This Row],[Age]]&lt;=70,"61-70",IF(PatientData[[#This Row],[Age]]&lt;=80,"71-80","80+"))))))</f>
        <v>61-70</v>
      </c>
    </row>
    <row r="6537" spans="1:13" x14ac:dyDescent="0.25">
      <c r="A6537" t="s">
        <v>6561</v>
      </c>
      <c r="B6537">
        <v>51</v>
      </c>
      <c r="C6537" t="s">
        <v>25</v>
      </c>
      <c r="D6537">
        <v>165</v>
      </c>
      <c r="E6537">
        <v>167.38725585418399</v>
      </c>
      <c r="F6537">
        <v>26.640600758318499</v>
      </c>
      <c r="G6537" t="s">
        <v>14</v>
      </c>
      <c r="H6537" t="s">
        <v>19</v>
      </c>
      <c r="I6537" t="s">
        <v>15</v>
      </c>
      <c r="J6537">
        <v>4</v>
      </c>
      <c r="K6537">
        <v>14125.86</v>
      </c>
      <c r="L6537" t="s">
        <v>16</v>
      </c>
      <c r="M6537" t="str">
        <f>IF(PatientData[[#This Row],[Age]]&lt;=30,"18-30",IF(PatientData[[#This Row],[Age]]&lt;=40,"31-40",IF(PatientData[[#This Row],[Age]]&lt;=50,"41-50",IF(PatientData[[#This Row],[Age]]&lt;=60,"51-60",IF(PatientData[[#This Row],[Age]]&lt;=70,"61-70",IF(PatientData[[#This Row],[Age]]&lt;=80,"71-80","80+"))))))</f>
        <v>51-60</v>
      </c>
    </row>
    <row r="6538" spans="1:13" x14ac:dyDescent="0.25">
      <c r="A6538" t="s">
        <v>6562</v>
      </c>
      <c r="B6538">
        <v>57</v>
      </c>
      <c r="C6538" t="s">
        <v>25</v>
      </c>
      <c r="D6538">
        <v>122</v>
      </c>
      <c r="E6538">
        <v>238.701146960725</v>
      </c>
      <c r="F6538">
        <v>32.245166894943097</v>
      </c>
      <c r="G6538" t="s">
        <v>14</v>
      </c>
      <c r="H6538" t="s">
        <v>19</v>
      </c>
      <c r="I6538" t="s">
        <v>15</v>
      </c>
      <c r="J6538">
        <v>6</v>
      </c>
      <c r="K6538">
        <v>13031.33</v>
      </c>
      <c r="L6538" t="s">
        <v>43</v>
      </c>
      <c r="M6538" t="str">
        <f>IF(PatientData[[#This Row],[Age]]&lt;=30,"18-30",IF(PatientData[[#This Row],[Age]]&lt;=40,"31-40",IF(PatientData[[#This Row],[Age]]&lt;=50,"41-50",IF(PatientData[[#This Row],[Age]]&lt;=60,"51-60",IF(PatientData[[#This Row],[Age]]&lt;=70,"61-70",IF(PatientData[[#This Row],[Age]]&lt;=80,"71-80","80+"))))))</f>
        <v>51-60</v>
      </c>
    </row>
    <row r="6539" spans="1:13" x14ac:dyDescent="0.25">
      <c r="A6539" t="s">
        <v>6563</v>
      </c>
      <c r="B6539">
        <v>26</v>
      </c>
      <c r="C6539" t="s">
        <v>25</v>
      </c>
      <c r="D6539">
        <v>116</v>
      </c>
      <c r="E6539">
        <v>264.54950056554702</v>
      </c>
      <c r="F6539">
        <v>24.407526600151101</v>
      </c>
      <c r="G6539" t="s">
        <v>36</v>
      </c>
      <c r="H6539" t="s">
        <v>19</v>
      </c>
      <c r="I6539" t="s">
        <v>15</v>
      </c>
      <c r="J6539">
        <v>2</v>
      </c>
      <c r="K6539">
        <v>8521.85</v>
      </c>
      <c r="L6539" t="s">
        <v>16</v>
      </c>
      <c r="M6539" t="str">
        <f>IF(PatientData[[#This Row],[Age]]&lt;=30,"18-30",IF(PatientData[[#This Row],[Age]]&lt;=40,"31-40",IF(PatientData[[#This Row],[Age]]&lt;=50,"41-50",IF(PatientData[[#This Row],[Age]]&lt;=60,"51-60",IF(PatientData[[#This Row],[Age]]&lt;=70,"61-70",IF(PatientData[[#This Row],[Age]]&lt;=80,"71-80","80+"))))))</f>
        <v>18-30</v>
      </c>
    </row>
    <row r="6540" spans="1:13" x14ac:dyDescent="0.25">
      <c r="A6540" t="s">
        <v>6564</v>
      </c>
      <c r="B6540">
        <v>36</v>
      </c>
      <c r="C6540" t="s">
        <v>13</v>
      </c>
      <c r="D6540">
        <v>133</v>
      </c>
      <c r="E6540">
        <v>216.687083647088</v>
      </c>
      <c r="F6540">
        <v>21.553401756289801</v>
      </c>
      <c r="G6540" t="s">
        <v>18</v>
      </c>
      <c r="H6540" t="s">
        <v>19</v>
      </c>
      <c r="I6540" t="s">
        <v>15</v>
      </c>
      <c r="J6540">
        <v>1</v>
      </c>
      <c r="K6540">
        <v>4739.3500000000004</v>
      </c>
      <c r="L6540" t="s">
        <v>16</v>
      </c>
      <c r="M6540" t="str">
        <f>IF(PatientData[[#This Row],[Age]]&lt;=30,"18-30",IF(PatientData[[#This Row],[Age]]&lt;=40,"31-40",IF(PatientData[[#This Row],[Age]]&lt;=50,"41-50",IF(PatientData[[#This Row],[Age]]&lt;=60,"51-60",IF(PatientData[[#This Row],[Age]]&lt;=70,"61-70",IF(PatientData[[#This Row],[Age]]&lt;=80,"71-80","80+"))))))</f>
        <v>31-40</v>
      </c>
    </row>
    <row r="6541" spans="1:13" x14ac:dyDescent="0.25">
      <c r="A6541" t="s">
        <v>6565</v>
      </c>
      <c r="B6541">
        <v>41</v>
      </c>
      <c r="C6541" t="s">
        <v>25</v>
      </c>
      <c r="D6541">
        <v>117</v>
      </c>
      <c r="E6541">
        <v>238.403887933969</v>
      </c>
      <c r="F6541">
        <v>29.51039366709</v>
      </c>
      <c r="G6541" t="s">
        <v>14</v>
      </c>
      <c r="H6541" t="s">
        <v>19</v>
      </c>
      <c r="I6541" t="s">
        <v>28</v>
      </c>
      <c r="J6541">
        <v>3</v>
      </c>
      <c r="K6541">
        <v>3774.89</v>
      </c>
      <c r="L6541" t="s">
        <v>16</v>
      </c>
      <c r="M6541" t="str">
        <f>IF(PatientData[[#This Row],[Age]]&lt;=30,"18-30",IF(PatientData[[#This Row],[Age]]&lt;=40,"31-40",IF(PatientData[[#This Row],[Age]]&lt;=50,"41-50",IF(PatientData[[#This Row],[Age]]&lt;=60,"51-60",IF(PatientData[[#This Row],[Age]]&lt;=70,"61-70",IF(PatientData[[#This Row],[Age]]&lt;=80,"71-80","80+"))))))</f>
        <v>41-50</v>
      </c>
    </row>
    <row r="6542" spans="1:13" x14ac:dyDescent="0.25">
      <c r="A6542" t="s">
        <v>6566</v>
      </c>
      <c r="B6542">
        <v>79</v>
      </c>
      <c r="C6542" t="s">
        <v>13</v>
      </c>
      <c r="D6542">
        <v>128</v>
      </c>
      <c r="E6542">
        <v>238.83551263016</v>
      </c>
      <c r="F6542">
        <v>32.721502253703697</v>
      </c>
      <c r="G6542" t="s">
        <v>36</v>
      </c>
      <c r="H6542" t="s">
        <v>19</v>
      </c>
      <c r="I6542" t="s">
        <v>26</v>
      </c>
      <c r="J6542">
        <v>7</v>
      </c>
      <c r="K6542">
        <v>15776.86</v>
      </c>
      <c r="L6542" t="s">
        <v>16</v>
      </c>
      <c r="M6542" t="str">
        <f>IF(PatientData[[#This Row],[Age]]&lt;=30,"18-30",IF(PatientData[[#This Row],[Age]]&lt;=40,"31-40",IF(PatientData[[#This Row],[Age]]&lt;=50,"41-50",IF(PatientData[[#This Row],[Age]]&lt;=60,"51-60",IF(PatientData[[#This Row],[Age]]&lt;=70,"61-70",IF(PatientData[[#This Row],[Age]]&lt;=80,"71-80","80+"))))))</f>
        <v>71-80</v>
      </c>
    </row>
    <row r="6543" spans="1:13" x14ac:dyDescent="0.25">
      <c r="A6543" t="s">
        <v>6567</v>
      </c>
      <c r="B6543">
        <v>52</v>
      </c>
      <c r="C6543" t="s">
        <v>13</v>
      </c>
      <c r="D6543">
        <v>153</v>
      </c>
      <c r="E6543">
        <v>209.60512942308901</v>
      </c>
      <c r="F6543">
        <v>21.3681107815252</v>
      </c>
      <c r="G6543" t="s">
        <v>36</v>
      </c>
      <c r="H6543" t="s">
        <v>19</v>
      </c>
      <c r="I6543" t="s">
        <v>15</v>
      </c>
      <c r="J6543">
        <v>4</v>
      </c>
      <c r="K6543">
        <v>12443.66</v>
      </c>
      <c r="L6543" t="s">
        <v>16</v>
      </c>
      <c r="M6543" t="str">
        <f>IF(PatientData[[#This Row],[Age]]&lt;=30,"18-30",IF(PatientData[[#This Row],[Age]]&lt;=40,"31-40",IF(PatientData[[#This Row],[Age]]&lt;=50,"41-50",IF(PatientData[[#This Row],[Age]]&lt;=60,"51-60",IF(PatientData[[#This Row],[Age]]&lt;=70,"61-70",IF(PatientData[[#This Row],[Age]]&lt;=80,"71-80","80+"))))))</f>
        <v>51-60</v>
      </c>
    </row>
    <row r="6544" spans="1:13" x14ac:dyDescent="0.25">
      <c r="A6544" t="s">
        <v>6568</v>
      </c>
      <c r="B6544">
        <v>37</v>
      </c>
      <c r="C6544" t="s">
        <v>25</v>
      </c>
      <c r="D6544">
        <v>164</v>
      </c>
      <c r="E6544">
        <v>189.247645375129</v>
      </c>
      <c r="F6544">
        <v>30.234432779069799</v>
      </c>
      <c r="G6544" t="s">
        <v>14</v>
      </c>
      <c r="H6544" t="s">
        <v>22</v>
      </c>
      <c r="I6544" t="s">
        <v>15</v>
      </c>
      <c r="J6544">
        <v>4</v>
      </c>
      <c r="K6544">
        <v>12864.34</v>
      </c>
      <c r="L6544" t="s">
        <v>20</v>
      </c>
      <c r="M6544" t="str">
        <f>IF(PatientData[[#This Row],[Age]]&lt;=30,"18-30",IF(PatientData[[#This Row],[Age]]&lt;=40,"31-40",IF(PatientData[[#This Row],[Age]]&lt;=50,"41-50",IF(PatientData[[#This Row],[Age]]&lt;=60,"51-60",IF(PatientData[[#This Row],[Age]]&lt;=70,"61-70",IF(PatientData[[#This Row],[Age]]&lt;=80,"71-80","80+"))))))</f>
        <v>31-40</v>
      </c>
    </row>
    <row r="6545" spans="1:13" x14ac:dyDescent="0.25">
      <c r="A6545" t="s">
        <v>6569</v>
      </c>
      <c r="B6545">
        <v>29</v>
      </c>
      <c r="C6545" t="s">
        <v>13</v>
      </c>
      <c r="D6545">
        <v>145</v>
      </c>
      <c r="E6545">
        <v>157.32808170059999</v>
      </c>
      <c r="F6545">
        <v>28.6852338731834</v>
      </c>
      <c r="G6545" t="s">
        <v>36</v>
      </c>
      <c r="H6545" t="s">
        <v>19</v>
      </c>
      <c r="I6545" t="s">
        <v>15</v>
      </c>
      <c r="J6545">
        <v>5</v>
      </c>
      <c r="K6545">
        <v>2305.44</v>
      </c>
      <c r="L6545" t="s">
        <v>23</v>
      </c>
      <c r="M6545" t="str">
        <f>IF(PatientData[[#This Row],[Age]]&lt;=30,"18-30",IF(PatientData[[#This Row],[Age]]&lt;=40,"31-40",IF(PatientData[[#This Row],[Age]]&lt;=50,"41-50",IF(PatientData[[#This Row],[Age]]&lt;=60,"51-60",IF(PatientData[[#This Row],[Age]]&lt;=70,"61-70",IF(PatientData[[#This Row],[Age]]&lt;=80,"71-80","80+"))))))</f>
        <v>18-30</v>
      </c>
    </row>
    <row r="6546" spans="1:13" x14ac:dyDescent="0.25">
      <c r="A6546" t="s">
        <v>6570</v>
      </c>
      <c r="B6546">
        <v>48</v>
      </c>
      <c r="C6546" t="s">
        <v>25</v>
      </c>
      <c r="D6546">
        <v>119</v>
      </c>
      <c r="E6546">
        <v>218.72954706839201</v>
      </c>
      <c r="F6546">
        <v>23.691626170390101</v>
      </c>
      <c r="G6546" t="s">
        <v>36</v>
      </c>
      <c r="H6546" t="s">
        <v>19</v>
      </c>
      <c r="I6546" t="s">
        <v>15</v>
      </c>
      <c r="J6546">
        <v>3</v>
      </c>
      <c r="K6546">
        <v>10048.620000000001</v>
      </c>
      <c r="L6546" t="s">
        <v>16</v>
      </c>
      <c r="M6546" t="str">
        <f>IF(PatientData[[#This Row],[Age]]&lt;=30,"18-30",IF(PatientData[[#This Row],[Age]]&lt;=40,"31-40",IF(PatientData[[#This Row],[Age]]&lt;=50,"41-50",IF(PatientData[[#This Row],[Age]]&lt;=60,"51-60",IF(PatientData[[#This Row],[Age]]&lt;=70,"61-70",IF(PatientData[[#This Row],[Age]]&lt;=80,"71-80","80+"))))))</f>
        <v>41-50</v>
      </c>
    </row>
    <row r="6547" spans="1:13" x14ac:dyDescent="0.25">
      <c r="A6547" t="s">
        <v>6571</v>
      </c>
      <c r="B6547">
        <v>58</v>
      </c>
      <c r="C6547" t="s">
        <v>13</v>
      </c>
      <c r="D6547">
        <v>132</v>
      </c>
      <c r="E6547">
        <v>261.70594103748698</v>
      </c>
      <c r="F6547">
        <v>28.899191236484899</v>
      </c>
      <c r="G6547" t="s">
        <v>14</v>
      </c>
      <c r="H6547" t="s">
        <v>19</v>
      </c>
      <c r="I6547" t="s">
        <v>15</v>
      </c>
      <c r="J6547">
        <v>0</v>
      </c>
      <c r="K6547">
        <v>11656.41</v>
      </c>
      <c r="L6547" t="s">
        <v>16</v>
      </c>
      <c r="M6547" t="str">
        <f>IF(PatientData[[#This Row],[Age]]&lt;=30,"18-30",IF(PatientData[[#This Row],[Age]]&lt;=40,"31-40",IF(PatientData[[#This Row],[Age]]&lt;=50,"41-50",IF(PatientData[[#This Row],[Age]]&lt;=60,"51-60",IF(PatientData[[#This Row],[Age]]&lt;=70,"61-70",IF(PatientData[[#This Row],[Age]]&lt;=80,"71-80","80+"))))))</f>
        <v>51-60</v>
      </c>
    </row>
    <row r="6548" spans="1:13" x14ac:dyDescent="0.25">
      <c r="A6548" t="s">
        <v>6572</v>
      </c>
      <c r="B6548">
        <v>67</v>
      </c>
      <c r="C6548" t="s">
        <v>25</v>
      </c>
      <c r="D6548">
        <v>134</v>
      </c>
      <c r="E6548">
        <v>279.43550195328697</v>
      </c>
      <c r="F6548">
        <v>15</v>
      </c>
      <c r="G6548" t="s">
        <v>18</v>
      </c>
      <c r="H6548" t="s">
        <v>22</v>
      </c>
      <c r="I6548" t="s">
        <v>26</v>
      </c>
      <c r="J6548">
        <v>4</v>
      </c>
      <c r="K6548">
        <v>14801.15</v>
      </c>
      <c r="L6548" t="s">
        <v>23</v>
      </c>
      <c r="M6548" t="str">
        <f>IF(PatientData[[#This Row],[Age]]&lt;=30,"18-30",IF(PatientData[[#This Row],[Age]]&lt;=40,"31-40",IF(PatientData[[#This Row],[Age]]&lt;=50,"41-50",IF(PatientData[[#This Row],[Age]]&lt;=60,"51-60",IF(PatientData[[#This Row],[Age]]&lt;=70,"61-70",IF(PatientData[[#This Row],[Age]]&lt;=80,"71-80","80+"))))))</f>
        <v>61-70</v>
      </c>
    </row>
    <row r="6549" spans="1:13" x14ac:dyDescent="0.25">
      <c r="A6549" t="s">
        <v>6573</v>
      </c>
      <c r="B6549">
        <v>31</v>
      </c>
      <c r="C6549" t="s">
        <v>13</v>
      </c>
      <c r="D6549">
        <v>140</v>
      </c>
      <c r="E6549">
        <v>229.17567762999801</v>
      </c>
      <c r="F6549">
        <v>30.092876420707</v>
      </c>
      <c r="G6549" t="s">
        <v>10051</v>
      </c>
      <c r="H6549" t="s">
        <v>19</v>
      </c>
      <c r="I6549" t="s">
        <v>28</v>
      </c>
      <c r="J6549">
        <v>6</v>
      </c>
      <c r="K6549">
        <v>6150.75</v>
      </c>
      <c r="L6549" t="s">
        <v>43</v>
      </c>
      <c r="M6549" t="str">
        <f>IF(PatientData[[#This Row],[Age]]&lt;=30,"18-30",IF(PatientData[[#This Row],[Age]]&lt;=40,"31-40",IF(PatientData[[#This Row],[Age]]&lt;=50,"41-50",IF(PatientData[[#This Row],[Age]]&lt;=60,"51-60",IF(PatientData[[#This Row],[Age]]&lt;=70,"61-70",IF(PatientData[[#This Row],[Age]]&lt;=80,"71-80","80+"))))))</f>
        <v>31-40</v>
      </c>
    </row>
    <row r="6550" spans="1:13" x14ac:dyDescent="0.25">
      <c r="A6550" t="s">
        <v>6574</v>
      </c>
      <c r="B6550">
        <v>40</v>
      </c>
      <c r="C6550" t="s">
        <v>13</v>
      </c>
      <c r="D6550">
        <v>161</v>
      </c>
      <c r="E6550">
        <v>206.587925847788</v>
      </c>
      <c r="F6550">
        <v>30.6271125603153</v>
      </c>
      <c r="G6550" t="s">
        <v>18</v>
      </c>
      <c r="H6550" t="s">
        <v>22</v>
      </c>
      <c r="I6550" t="s">
        <v>26</v>
      </c>
      <c r="J6550">
        <v>2</v>
      </c>
      <c r="K6550">
        <v>5416.93</v>
      </c>
      <c r="L6550" t="s">
        <v>16</v>
      </c>
      <c r="M6550" t="str">
        <f>IF(PatientData[[#This Row],[Age]]&lt;=30,"18-30",IF(PatientData[[#This Row],[Age]]&lt;=40,"31-40",IF(PatientData[[#This Row],[Age]]&lt;=50,"41-50",IF(PatientData[[#This Row],[Age]]&lt;=60,"51-60",IF(PatientData[[#This Row],[Age]]&lt;=70,"61-70",IF(PatientData[[#This Row],[Age]]&lt;=80,"71-80","80+"))))))</f>
        <v>31-40</v>
      </c>
    </row>
    <row r="6551" spans="1:13" x14ac:dyDescent="0.25">
      <c r="A6551" t="s">
        <v>6575</v>
      </c>
      <c r="B6551">
        <v>62</v>
      </c>
      <c r="C6551" t="s">
        <v>13</v>
      </c>
      <c r="D6551">
        <v>133</v>
      </c>
      <c r="E6551" t="s">
        <v>10051</v>
      </c>
      <c r="F6551">
        <v>17.462090011230099</v>
      </c>
      <c r="G6551" t="s">
        <v>14</v>
      </c>
      <c r="H6551" t="s">
        <v>22</v>
      </c>
      <c r="I6551" t="s">
        <v>15</v>
      </c>
      <c r="J6551">
        <v>7</v>
      </c>
      <c r="K6551">
        <v>13491.7</v>
      </c>
      <c r="L6551" t="s">
        <v>16</v>
      </c>
      <c r="M6551" t="str">
        <f>IF(PatientData[[#This Row],[Age]]&lt;=30,"18-30",IF(PatientData[[#This Row],[Age]]&lt;=40,"31-40",IF(PatientData[[#This Row],[Age]]&lt;=50,"41-50",IF(PatientData[[#This Row],[Age]]&lt;=60,"51-60",IF(PatientData[[#This Row],[Age]]&lt;=70,"61-70",IF(PatientData[[#This Row],[Age]]&lt;=80,"71-80","80+"))))))</f>
        <v>61-70</v>
      </c>
    </row>
    <row r="6552" spans="1:13" x14ac:dyDescent="0.25">
      <c r="A6552" t="s">
        <v>6576</v>
      </c>
      <c r="B6552">
        <v>32</v>
      </c>
      <c r="C6552" t="s">
        <v>13</v>
      </c>
      <c r="D6552">
        <v>149</v>
      </c>
      <c r="E6552">
        <v>214.70740333882699</v>
      </c>
      <c r="F6552">
        <v>31.6996407781984</v>
      </c>
      <c r="G6552" t="s">
        <v>36</v>
      </c>
      <c r="H6552" t="s">
        <v>19</v>
      </c>
      <c r="I6552" t="s">
        <v>15</v>
      </c>
      <c r="J6552">
        <v>3</v>
      </c>
      <c r="K6552">
        <v>14246.73</v>
      </c>
      <c r="L6552" t="s">
        <v>20</v>
      </c>
      <c r="M6552" t="str">
        <f>IF(PatientData[[#This Row],[Age]]&lt;=30,"18-30",IF(PatientData[[#This Row],[Age]]&lt;=40,"31-40",IF(PatientData[[#This Row],[Age]]&lt;=50,"41-50",IF(PatientData[[#This Row],[Age]]&lt;=60,"51-60",IF(PatientData[[#This Row],[Age]]&lt;=70,"61-70",IF(PatientData[[#This Row],[Age]]&lt;=80,"71-80","80+"))))))</f>
        <v>31-40</v>
      </c>
    </row>
    <row r="6553" spans="1:13" x14ac:dyDescent="0.25">
      <c r="A6553" t="s">
        <v>6577</v>
      </c>
      <c r="B6553">
        <v>68</v>
      </c>
      <c r="C6553" t="s">
        <v>25</v>
      </c>
      <c r="D6553">
        <v>146</v>
      </c>
      <c r="E6553">
        <v>213.72003837527799</v>
      </c>
      <c r="F6553">
        <v>22.122622600486501</v>
      </c>
      <c r="G6553" t="s">
        <v>14</v>
      </c>
      <c r="H6553" t="s">
        <v>22</v>
      </c>
      <c r="I6553" t="s">
        <v>26</v>
      </c>
      <c r="J6553">
        <v>1</v>
      </c>
      <c r="K6553">
        <v>15709.58</v>
      </c>
      <c r="L6553" t="s">
        <v>23</v>
      </c>
      <c r="M6553" t="str">
        <f>IF(PatientData[[#This Row],[Age]]&lt;=30,"18-30",IF(PatientData[[#This Row],[Age]]&lt;=40,"31-40",IF(PatientData[[#This Row],[Age]]&lt;=50,"41-50",IF(PatientData[[#This Row],[Age]]&lt;=60,"51-60",IF(PatientData[[#This Row],[Age]]&lt;=70,"61-70",IF(PatientData[[#This Row],[Age]]&lt;=80,"71-80","80+"))))))</f>
        <v>61-70</v>
      </c>
    </row>
    <row r="6554" spans="1:13" x14ac:dyDescent="0.25">
      <c r="A6554" t="s">
        <v>6578</v>
      </c>
      <c r="B6554">
        <v>57</v>
      </c>
      <c r="C6554" t="s">
        <v>13</v>
      </c>
      <c r="D6554">
        <v>140</v>
      </c>
      <c r="E6554">
        <v>189.25914158885601</v>
      </c>
      <c r="F6554">
        <v>35.732682483557099</v>
      </c>
      <c r="G6554" t="s">
        <v>14</v>
      </c>
      <c r="H6554" t="s">
        <v>19</v>
      </c>
      <c r="I6554" t="s">
        <v>28</v>
      </c>
      <c r="J6554">
        <v>1</v>
      </c>
      <c r="K6554" t="s">
        <v>10051</v>
      </c>
      <c r="L6554" t="s">
        <v>23</v>
      </c>
      <c r="M6554" t="str">
        <f>IF(PatientData[[#This Row],[Age]]&lt;=30,"18-30",IF(PatientData[[#This Row],[Age]]&lt;=40,"31-40",IF(PatientData[[#This Row],[Age]]&lt;=50,"41-50",IF(PatientData[[#This Row],[Age]]&lt;=60,"51-60",IF(PatientData[[#This Row],[Age]]&lt;=70,"61-70",IF(PatientData[[#This Row],[Age]]&lt;=80,"71-80","80+"))))))</f>
        <v>51-60</v>
      </c>
    </row>
    <row r="6555" spans="1:13" x14ac:dyDescent="0.25">
      <c r="A6555" t="s">
        <v>6579</v>
      </c>
      <c r="B6555">
        <v>45</v>
      </c>
      <c r="C6555" t="s">
        <v>25</v>
      </c>
      <c r="D6555">
        <v>118</v>
      </c>
      <c r="E6555">
        <v>192.97926487270101</v>
      </c>
      <c r="F6555">
        <v>28.830157011210201</v>
      </c>
      <c r="G6555" t="s">
        <v>14</v>
      </c>
      <c r="H6555" t="s">
        <v>19</v>
      </c>
      <c r="I6555" t="s">
        <v>28</v>
      </c>
      <c r="J6555">
        <v>2</v>
      </c>
      <c r="K6555">
        <v>5727.61</v>
      </c>
      <c r="L6555" t="s">
        <v>16</v>
      </c>
      <c r="M6555" t="str">
        <f>IF(PatientData[[#This Row],[Age]]&lt;=30,"18-30",IF(PatientData[[#This Row],[Age]]&lt;=40,"31-40",IF(PatientData[[#This Row],[Age]]&lt;=50,"41-50",IF(PatientData[[#This Row],[Age]]&lt;=60,"51-60",IF(PatientData[[#This Row],[Age]]&lt;=70,"61-70",IF(PatientData[[#This Row],[Age]]&lt;=80,"71-80","80+"))))))</f>
        <v>41-50</v>
      </c>
    </row>
    <row r="6556" spans="1:13" x14ac:dyDescent="0.25">
      <c r="A6556" t="s">
        <v>6580</v>
      </c>
      <c r="B6556">
        <v>41</v>
      </c>
      <c r="C6556" t="s">
        <v>13</v>
      </c>
      <c r="D6556">
        <v>108</v>
      </c>
      <c r="E6556">
        <v>182.248356359138</v>
      </c>
      <c r="F6556" t="s">
        <v>10051</v>
      </c>
      <c r="G6556" t="s">
        <v>18</v>
      </c>
      <c r="H6556" t="s">
        <v>19</v>
      </c>
      <c r="I6556" t="s">
        <v>15</v>
      </c>
      <c r="J6556">
        <v>4</v>
      </c>
      <c r="K6556">
        <v>5578.06</v>
      </c>
      <c r="L6556" t="s">
        <v>23</v>
      </c>
      <c r="M6556" t="str">
        <f>IF(PatientData[[#This Row],[Age]]&lt;=30,"18-30",IF(PatientData[[#This Row],[Age]]&lt;=40,"31-40",IF(PatientData[[#This Row],[Age]]&lt;=50,"41-50",IF(PatientData[[#This Row],[Age]]&lt;=60,"51-60",IF(PatientData[[#This Row],[Age]]&lt;=70,"61-70",IF(PatientData[[#This Row],[Age]]&lt;=80,"71-80","80+"))))))</f>
        <v>41-50</v>
      </c>
    </row>
    <row r="6557" spans="1:13" x14ac:dyDescent="0.25">
      <c r="A6557" t="s">
        <v>6581</v>
      </c>
      <c r="B6557">
        <v>82</v>
      </c>
      <c r="C6557" t="s">
        <v>25</v>
      </c>
      <c r="D6557">
        <v>110</v>
      </c>
      <c r="E6557">
        <v>243.473969391824</v>
      </c>
      <c r="F6557">
        <v>24.6392683301377</v>
      </c>
      <c r="G6557" t="s">
        <v>14</v>
      </c>
      <c r="H6557" t="s">
        <v>19</v>
      </c>
      <c r="I6557" t="s">
        <v>15</v>
      </c>
      <c r="J6557">
        <v>3</v>
      </c>
      <c r="K6557">
        <v>6690.17</v>
      </c>
      <c r="L6557" t="s">
        <v>16</v>
      </c>
      <c r="M6557" t="str">
        <f>IF(PatientData[[#This Row],[Age]]&lt;=30,"18-30",IF(PatientData[[#This Row],[Age]]&lt;=40,"31-40",IF(PatientData[[#This Row],[Age]]&lt;=50,"41-50",IF(PatientData[[#This Row],[Age]]&lt;=60,"51-60",IF(PatientData[[#This Row],[Age]]&lt;=70,"61-70",IF(PatientData[[#This Row],[Age]]&lt;=80,"71-80","80+"))))))</f>
        <v>80+</v>
      </c>
    </row>
    <row r="6558" spans="1:13" x14ac:dyDescent="0.25">
      <c r="A6558" t="s">
        <v>6582</v>
      </c>
      <c r="B6558">
        <v>46</v>
      </c>
      <c r="C6558" t="s">
        <v>13</v>
      </c>
      <c r="D6558">
        <v>146</v>
      </c>
      <c r="E6558">
        <v>230.81747487795599</v>
      </c>
      <c r="F6558">
        <v>15</v>
      </c>
      <c r="G6558" t="s">
        <v>36</v>
      </c>
      <c r="H6558" t="s">
        <v>19</v>
      </c>
      <c r="I6558" t="s">
        <v>15</v>
      </c>
      <c r="J6558" t="s">
        <v>10051</v>
      </c>
      <c r="K6558">
        <v>6165.83</v>
      </c>
      <c r="L6558" t="s">
        <v>20</v>
      </c>
      <c r="M6558" t="str">
        <f>IF(PatientData[[#This Row],[Age]]&lt;=30,"18-30",IF(PatientData[[#This Row],[Age]]&lt;=40,"31-40",IF(PatientData[[#This Row],[Age]]&lt;=50,"41-50",IF(PatientData[[#This Row],[Age]]&lt;=60,"51-60",IF(PatientData[[#This Row],[Age]]&lt;=70,"61-70",IF(PatientData[[#This Row],[Age]]&lt;=80,"71-80","80+"))))))</f>
        <v>41-50</v>
      </c>
    </row>
    <row r="6559" spans="1:13" x14ac:dyDescent="0.25">
      <c r="A6559" t="s">
        <v>6583</v>
      </c>
      <c r="B6559">
        <v>45</v>
      </c>
      <c r="C6559" t="s">
        <v>13</v>
      </c>
      <c r="D6559">
        <v>110</v>
      </c>
      <c r="E6559">
        <v>152.59221876768299</v>
      </c>
      <c r="F6559">
        <v>22.444687410478402</v>
      </c>
      <c r="G6559" t="s">
        <v>14</v>
      </c>
      <c r="H6559" t="s">
        <v>22</v>
      </c>
      <c r="I6559" t="s">
        <v>15</v>
      </c>
      <c r="J6559">
        <v>5</v>
      </c>
      <c r="K6559" t="s">
        <v>10051</v>
      </c>
      <c r="L6559" t="s">
        <v>16</v>
      </c>
      <c r="M6559" t="str">
        <f>IF(PatientData[[#This Row],[Age]]&lt;=30,"18-30",IF(PatientData[[#This Row],[Age]]&lt;=40,"31-40",IF(PatientData[[#This Row],[Age]]&lt;=50,"41-50",IF(PatientData[[#This Row],[Age]]&lt;=60,"51-60",IF(PatientData[[#This Row],[Age]]&lt;=70,"61-70",IF(PatientData[[#This Row],[Age]]&lt;=80,"71-80","80+"))))))</f>
        <v>41-50</v>
      </c>
    </row>
    <row r="6560" spans="1:13" x14ac:dyDescent="0.25">
      <c r="A6560" t="s">
        <v>6584</v>
      </c>
      <c r="B6560">
        <v>45</v>
      </c>
      <c r="C6560" t="s">
        <v>25</v>
      </c>
      <c r="D6560">
        <v>115</v>
      </c>
      <c r="E6560">
        <v>215.94717261832201</v>
      </c>
      <c r="F6560">
        <v>25.411439527474801</v>
      </c>
      <c r="G6560" t="s">
        <v>14</v>
      </c>
      <c r="H6560" t="s">
        <v>22</v>
      </c>
      <c r="I6560" t="s">
        <v>15</v>
      </c>
      <c r="J6560">
        <v>4</v>
      </c>
      <c r="K6560">
        <v>8883.27</v>
      </c>
      <c r="L6560" t="s">
        <v>16</v>
      </c>
      <c r="M6560" t="str">
        <f>IF(PatientData[[#This Row],[Age]]&lt;=30,"18-30",IF(PatientData[[#This Row],[Age]]&lt;=40,"31-40",IF(PatientData[[#This Row],[Age]]&lt;=50,"41-50",IF(PatientData[[#This Row],[Age]]&lt;=60,"51-60",IF(PatientData[[#This Row],[Age]]&lt;=70,"61-70",IF(PatientData[[#This Row],[Age]]&lt;=80,"71-80","80+"))))))</f>
        <v>41-50</v>
      </c>
    </row>
    <row r="6561" spans="1:13" x14ac:dyDescent="0.25">
      <c r="A6561" t="s">
        <v>6585</v>
      </c>
      <c r="B6561">
        <v>87</v>
      </c>
      <c r="C6561" t="s">
        <v>13</v>
      </c>
      <c r="D6561">
        <v>110</v>
      </c>
      <c r="E6561" t="s">
        <v>10051</v>
      </c>
      <c r="F6561">
        <v>33.095579944251398</v>
      </c>
      <c r="G6561" t="s">
        <v>18</v>
      </c>
      <c r="H6561" t="s">
        <v>19</v>
      </c>
      <c r="I6561" t="s">
        <v>15</v>
      </c>
      <c r="J6561">
        <v>2</v>
      </c>
      <c r="K6561">
        <v>10833.36</v>
      </c>
      <c r="L6561" t="s">
        <v>16</v>
      </c>
      <c r="M6561" t="str">
        <f>IF(PatientData[[#This Row],[Age]]&lt;=30,"18-30",IF(PatientData[[#This Row],[Age]]&lt;=40,"31-40",IF(PatientData[[#This Row],[Age]]&lt;=50,"41-50",IF(PatientData[[#This Row],[Age]]&lt;=60,"51-60",IF(PatientData[[#This Row],[Age]]&lt;=70,"61-70",IF(PatientData[[#This Row],[Age]]&lt;=80,"71-80","80+"))))))</f>
        <v>80+</v>
      </c>
    </row>
    <row r="6562" spans="1:13" x14ac:dyDescent="0.25">
      <c r="A6562" t="s">
        <v>6586</v>
      </c>
      <c r="B6562">
        <v>51</v>
      </c>
      <c r="C6562" t="s">
        <v>25</v>
      </c>
      <c r="D6562">
        <v>119</v>
      </c>
      <c r="E6562">
        <v>171.418918756474</v>
      </c>
      <c r="F6562">
        <v>29.472235283010399</v>
      </c>
      <c r="G6562" t="s">
        <v>36</v>
      </c>
      <c r="H6562" t="s">
        <v>19</v>
      </c>
      <c r="I6562" t="s">
        <v>15</v>
      </c>
      <c r="J6562">
        <v>3</v>
      </c>
      <c r="K6562">
        <v>10128.040000000001</v>
      </c>
      <c r="L6562" t="s">
        <v>16</v>
      </c>
      <c r="M6562" t="str">
        <f>IF(PatientData[[#This Row],[Age]]&lt;=30,"18-30",IF(PatientData[[#This Row],[Age]]&lt;=40,"31-40",IF(PatientData[[#This Row],[Age]]&lt;=50,"41-50",IF(PatientData[[#This Row],[Age]]&lt;=60,"51-60",IF(PatientData[[#This Row],[Age]]&lt;=70,"61-70",IF(PatientData[[#This Row],[Age]]&lt;=80,"71-80","80+"))))))</f>
        <v>51-60</v>
      </c>
    </row>
    <row r="6563" spans="1:13" x14ac:dyDescent="0.25">
      <c r="A6563" t="s">
        <v>6587</v>
      </c>
      <c r="B6563">
        <v>62</v>
      </c>
      <c r="C6563" t="s">
        <v>13</v>
      </c>
      <c r="D6563">
        <v>112</v>
      </c>
      <c r="E6563">
        <v>261.06728297886502</v>
      </c>
      <c r="F6563" t="s">
        <v>10051</v>
      </c>
      <c r="G6563" t="s">
        <v>14</v>
      </c>
      <c r="H6563" t="s">
        <v>22</v>
      </c>
      <c r="I6563" t="s">
        <v>15</v>
      </c>
      <c r="J6563">
        <v>3</v>
      </c>
      <c r="K6563">
        <v>5930.09</v>
      </c>
      <c r="L6563" t="s">
        <v>16</v>
      </c>
      <c r="M6563" t="str">
        <f>IF(PatientData[[#This Row],[Age]]&lt;=30,"18-30",IF(PatientData[[#This Row],[Age]]&lt;=40,"31-40",IF(PatientData[[#This Row],[Age]]&lt;=50,"41-50",IF(PatientData[[#This Row],[Age]]&lt;=60,"51-60",IF(PatientData[[#This Row],[Age]]&lt;=70,"61-70",IF(PatientData[[#This Row],[Age]]&lt;=80,"71-80","80+"))))))</f>
        <v>61-70</v>
      </c>
    </row>
    <row r="6564" spans="1:13" x14ac:dyDescent="0.25">
      <c r="A6564" t="s">
        <v>6588</v>
      </c>
      <c r="B6564">
        <v>28</v>
      </c>
      <c r="C6564" t="s">
        <v>13</v>
      </c>
      <c r="D6564">
        <v>146</v>
      </c>
      <c r="E6564">
        <v>120</v>
      </c>
      <c r="F6564">
        <v>28.964858065484002</v>
      </c>
      <c r="G6564" t="s">
        <v>14</v>
      </c>
      <c r="H6564" t="s">
        <v>19</v>
      </c>
      <c r="I6564" t="s">
        <v>28</v>
      </c>
      <c r="J6564">
        <v>1</v>
      </c>
      <c r="K6564">
        <v>4597.49</v>
      </c>
      <c r="L6564" t="s">
        <v>16</v>
      </c>
      <c r="M6564" t="str">
        <f>IF(PatientData[[#This Row],[Age]]&lt;=30,"18-30",IF(PatientData[[#This Row],[Age]]&lt;=40,"31-40",IF(PatientData[[#This Row],[Age]]&lt;=50,"41-50",IF(PatientData[[#This Row],[Age]]&lt;=60,"51-60",IF(PatientData[[#This Row],[Age]]&lt;=70,"61-70",IF(PatientData[[#This Row],[Age]]&lt;=80,"71-80","80+"))))))</f>
        <v>18-30</v>
      </c>
    </row>
    <row r="6565" spans="1:13" x14ac:dyDescent="0.25">
      <c r="A6565" t="s">
        <v>6589</v>
      </c>
      <c r="B6565">
        <v>40</v>
      </c>
      <c r="C6565" t="s">
        <v>25</v>
      </c>
      <c r="D6565">
        <v>122</v>
      </c>
      <c r="E6565">
        <v>209.82620910187501</v>
      </c>
      <c r="F6565">
        <v>27.0759864817433</v>
      </c>
      <c r="G6565" t="s">
        <v>14</v>
      </c>
      <c r="H6565" t="s">
        <v>19</v>
      </c>
      <c r="I6565" t="s">
        <v>28</v>
      </c>
      <c r="J6565">
        <v>4</v>
      </c>
      <c r="K6565">
        <v>2887.14</v>
      </c>
      <c r="L6565" t="s">
        <v>43</v>
      </c>
      <c r="M6565" t="str">
        <f>IF(PatientData[[#This Row],[Age]]&lt;=30,"18-30",IF(PatientData[[#This Row],[Age]]&lt;=40,"31-40",IF(PatientData[[#This Row],[Age]]&lt;=50,"41-50",IF(PatientData[[#This Row],[Age]]&lt;=60,"51-60",IF(PatientData[[#This Row],[Age]]&lt;=70,"61-70",IF(PatientData[[#This Row],[Age]]&lt;=80,"71-80","80+"))))))</f>
        <v>31-40</v>
      </c>
    </row>
    <row r="6566" spans="1:13" x14ac:dyDescent="0.25">
      <c r="A6566" t="s">
        <v>6590</v>
      </c>
      <c r="B6566">
        <v>43</v>
      </c>
      <c r="C6566" t="s">
        <v>25</v>
      </c>
      <c r="D6566">
        <v>90</v>
      </c>
      <c r="E6566">
        <v>212.16002627319401</v>
      </c>
      <c r="F6566">
        <v>24.2304524441324</v>
      </c>
      <c r="G6566" t="s">
        <v>14</v>
      </c>
      <c r="H6566" t="s">
        <v>19</v>
      </c>
      <c r="I6566" t="s">
        <v>15</v>
      </c>
      <c r="J6566">
        <v>4</v>
      </c>
      <c r="K6566">
        <v>9204.2800000000007</v>
      </c>
      <c r="L6566" t="s">
        <v>16</v>
      </c>
      <c r="M6566" t="str">
        <f>IF(PatientData[[#This Row],[Age]]&lt;=30,"18-30",IF(PatientData[[#This Row],[Age]]&lt;=40,"31-40",IF(PatientData[[#This Row],[Age]]&lt;=50,"41-50",IF(PatientData[[#This Row],[Age]]&lt;=60,"51-60",IF(PatientData[[#This Row],[Age]]&lt;=70,"61-70",IF(PatientData[[#This Row],[Age]]&lt;=80,"71-80","80+"))))))</f>
        <v>41-50</v>
      </c>
    </row>
    <row r="6567" spans="1:13" x14ac:dyDescent="0.25">
      <c r="A6567" t="s">
        <v>6591</v>
      </c>
      <c r="B6567">
        <v>51</v>
      </c>
      <c r="C6567" t="s">
        <v>13</v>
      </c>
      <c r="D6567">
        <v>157</v>
      </c>
      <c r="E6567">
        <v>235.048199989007</v>
      </c>
      <c r="F6567">
        <v>30.2848205217716</v>
      </c>
      <c r="G6567" t="s">
        <v>36</v>
      </c>
      <c r="H6567" t="s">
        <v>19</v>
      </c>
      <c r="I6567" t="s">
        <v>15</v>
      </c>
      <c r="J6567">
        <v>5</v>
      </c>
      <c r="K6567">
        <v>13249.32</v>
      </c>
      <c r="L6567" t="s">
        <v>16</v>
      </c>
      <c r="M6567" t="str">
        <f>IF(PatientData[[#This Row],[Age]]&lt;=30,"18-30",IF(PatientData[[#This Row],[Age]]&lt;=40,"31-40",IF(PatientData[[#This Row],[Age]]&lt;=50,"41-50",IF(PatientData[[#This Row],[Age]]&lt;=60,"51-60",IF(PatientData[[#This Row],[Age]]&lt;=70,"61-70",IF(PatientData[[#This Row],[Age]]&lt;=80,"71-80","80+"))))))</f>
        <v>51-60</v>
      </c>
    </row>
    <row r="6568" spans="1:13" x14ac:dyDescent="0.25">
      <c r="A6568" t="s">
        <v>6592</v>
      </c>
      <c r="B6568">
        <v>56</v>
      </c>
      <c r="C6568" t="s">
        <v>13</v>
      </c>
      <c r="D6568">
        <v>127</v>
      </c>
      <c r="E6568">
        <v>153.93385743203501</v>
      </c>
      <c r="F6568">
        <v>29.9947671555847</v>
      </c>
      <c r="G6568" t="s">
        <v>36</v>
      </c>
      <c r="H6568" t="s">
        <v>22</v>
      </c>
      <c r="I6568" t="s">
        <v>26</v>
      </c>
      <c r="J6568">
        <v>11</v>
      </c>
      <c r="K6568">
        <v>22252.240000000002</v>
      </c>
      <c r="L6568" t="s">
        <v>20</v>
      </c>
      <c r="M6568" t="str">
        <f>IF(PatientData[[#This Row],[Age]]&lt;=30,"18-30",IF(PatientData[[#This Row],[Age]]&lt;=40,"31-40",IF(PatientData[[#This Row],[Age]]&lt;=50,"41-50",IF(PatientData[[#This Row],[Age]]&lt;=60,"51-60",IF(PatientData[[#This Row],[Age]]&lt;=70,"61-70",IF(PatientData[[#This Row],[Age]]&lt;=80,"71-80","80+"))))))</f>
        <v>51-60</v>
      </c>
    </row>
    <row r="6569" spans="1:13" x14ac:dyDescent="0.25">
      <c r="A6569" t="s">
        <v>6593</v>
      </c>
      <c r="B6569">
        <v>52</v>
      </c>
      <c r="C6569" t="s">
        <v>25</v>
      </c>
      <c r="D6569">
        <v>129</v>
      </c>
      <c r="E6569">
        <v>250.64058621427799</v>
      </c>
      <c r="F6569">
        <v>30.290751915916999</v>
      </c>
      <c r="G6569" t="s">
        <v>36</v>
      </c>
      <c r="H6569" t="s">
        <v>19</v>
      </c>
      <c r="I6569" t="s">
        <v>15</v>
      </c>
      <c r="J6569">
        <v>4</v>
      </c>
      <c r="K6569">
        <v>6263.88</v>
      </c>
      <c r="L6569" t="s">
        <v>16</v>
      </c>
      <c r="M6569" t="str">
        <f>IF(PatientData[[#This Row],[Age]]&lt;=30,"18-30",IF(PatientData[[#This Row],[Age]]&lt;=40,"31-40",IF(PatientData[[#This Row],[Age]]&lt;=50,"41-50",IF(PatientData[[#This Row],[Age]]&lt;=60,"51-60",IF(PatientData[[#This Row],[Age]]&lt;=70,"61-70",IF(PatientData[[#This Row],[Age]]&lt;=80,"71-80","80+"))))))</f>
        <v>51-60</v>
      </c>
    </row>
    <row r="6570" spans="1:13" x14ac:dyDescent="0.25">
      <c r="A6570" t="s">
        <v>6594</v>
      </c>
      <c r="B6570">
        <v>32</v>
      </c>
      <c r="C6570" t="s">
        <v>25</v>
      </c>
      <c r="D6570">
        <v>145</v>
      </c>
      <c r="E6570">
        <v>257.728815259025</v>
      </c>
      <c r="F6570">
        <v>25.1399773353704</v>
      </c>
      <c r="G6570" t="s">
        <v>14</v>
      </c>
      <c r="H6570" t="s">
        <v>19</v>
      </c>
      <c r="I6570" t="s">
        <v>28</v>
      </c>
      <c r="J6570">
        <v>7</v>
      </c>
      <c r="K6570">
        <v>6160.53</v>
      </c>
      <c r="L6570" t="s">
        <v>20</v>
      </c>
      <c r="M6570" t="str">
        <f>IF(PatientData[[#This Row],[Age]]&lt;=30,"18-30",IF(PatientData[[#This Row],[Age]]&lt;=40,"31-40",IF(PatientData[[#This Row],[Age]]&lt;=50,"41-50",IF(PatientData[[#This Row],[Age]]&lt;=60,"51-60",IF(PatientData[[#This Row],[Age]]&lt;=70,"61-70",IF(PatientData[[#This Row],[Age]]&lt;=80,"71-80","80+"))))))</f>
        <v>31-40</v>
      </c>
    </row>
    <row r="6571" spans="1:13" x14ac:dyDescent="0.25">
      <c r="A6571" t="s">
        <v>6595</v>
      </c>
      <c r="B6571">
        <v>56</v>
      </c>
      <c r="C6571" t="s">
        <v>25</v>
      </c>
      <c r="D6571">
        <v>146</v>
      </c>
      <c r="E6571">
        <v>225.26637043836701</v>
      </c>
      <c r="F6571">
        <v>27.690560550205699</v>
      </c>
      <c r="G6571" t="s">
        <v>36</v>
      </c>
      <c r="H6571" t="s">
        <v>22</v>
      </c>
      <c r="I6571" t="s">
        <v>26</v>
      </c>
      <c r="J6571" t="s">
        <v>10051</v>
      </c>
      <c r="K6571" t="s">
        <v>10051</v>
      </c>
      <c r="L6571" t="s">
        <v>16</v>
      </c>
      <c r="M6571" t="str">
        <f>IF(PatientData[[#This Row],[Age]]&lt;=30,"18-30",IF(PatientData[[#This Row],[Age]]&lt;=40,"31-40",IF(PatientData[[#This Row],[Age]]&lt;=50,"41-50",IF(PatientData[[#This Row],[Age]]&lt;=60,"51-60",IF(PatientData[[#This Row],[Age]]&lt;=70,"61-70",IF(PatientData[[#This Row],[Age]]&lt;=80,"71-80","80+"))))))</f>
        <v>51-60</v>
      </c>
    </row>
    <row r="6572" spans="1:13" x14ac:dyDescent="0.25">
      <c r="A6572" t="s">
        <v>6596</v>
      </c>
      <c r="B6572">
        <v>38</v>
      </c>
      <c r="C6572" t="s">
        <v>25</v>
      </c>
      <c r="D6572">
        <v>152</v>
      </c>
      <c r="E6572">
        <v>175.712025038755</v>
      </c>
      <c r="F6572">
        <v>29.7286343782554</v>
      </c>
      <c r="G6572" t="s">
        <v>14</v>
      </c>
      <c r="H6572" t="s">
        <v>10051</v>
      </c>
      <c r="I6572" t="s">
        <v>28</v>
      </c>
      <c r="J6572">
        <v>3</v>
      </c>
      <c r="K6572">
        <v>2998.9</v>
      </c>
      <c r="L6572" t="s">
        <v>20</v>
      </c>
      <c r="M6572" t="str">
        <f>IF(PatientData[[#This Row],[Age]]&lt;=30,"18-30",IF(PatientData[[#This Row],[Age]]&lt;=40,"31-40",IF(PatientData[[#This Row],[Age]]&lt;=50,"41-50",IF(PatientData[[#This Row],[Age]]&lt;=60,"51-60",IF(PatientData[[#This Row],[Age]]&lt;=70,"61-70",IF(PatientData[[#This Row],[Age]]&lt;=80,"71-80","80+"))))))</f>
        <v>31-40</v>
      </c>
    </row>
    <row r="6573" spans="1:13" x14ac:dyDescent="0.25">
      <c r="A6573" t="s">
        <v>6597</v>
      </c>
      <c r="B6573">
        <v>67</v>
      </c>
      <c r="C6573" t="s">
        <v>13</v>
      </c>
      <c r="D6573">
        <v>143</v>
      </c>
      <c r="E6573">
        <v>235.54485920803899</v>
      </c>
      <c r="F6573">
        <v>34.480513206699001</v>
      </c>
      <c r="G6573" t="s">
        <v>14</v>
      </c>
      <c r="H6573" t="s">
        <v>22</v>
      </c>
      <c r="I6573" t="s">
        <v>15</v>
      </c>
      <c r="J6573">
        <v>1</v>
      </c>
      <c r="K6573">
        <v>12824.28</v>
      </c>
      <c r="L6573" t="s">
        <v>16</v>
      </c>
      <c r="M6573" t="str">
        <f>IF(PatientData[[#This Row],[Age]]&lt;=30,"18-30",IF(PatientData[[#This Row],[Age]]&lt;=40,"31-40",IF(PatientData[[#This Row],[Age]]&lt;=50,"41-50",IF(PatientData[[#This Row],[Age]]&lt;=60,"51-60",IF(PatientData[[#This Row],[Age]]&lt;=70,"61-70",IF(PatientData[[#This Row],[Age]]&lt;=80,"71-80","80+"))))))</f>
        <v>61-70</v>
      </c>
    </row>
    <row r="6574" spans="1:13" x14ac:dyDescent="0.25">
      <c r="A6574" t="s">
        <v>6598</v>
      </c>
      <c r="B6574">
        <v>58</v>
      </c>
      <c r="C6574" t="s">
        <v>13</v>
      </c>
      <c r="D6574">
        <v>156</v>
      </c>
      <c r="E6574">
        <v>219.748997101415</v>
      </c>
      <c r="F6574">
        <v>23.928882203917102</v>
      </c>
      <c r="G6574" t="s">
        <v>14</v>
      </c>
      <c r="H6574" t="s">
        <v>19</v>
      </c>
      <c r="I6574" t="s">
        <v>28</v>
      </c>
      <c r="J6574" t="s">
        <v>10051</v>
      </c>
      <c r="K6574">
        <v>2970.15</v>
      </c>
      <c r="L6574" t="s">
        <v>16</v>
      </c>
      <c r="M6574" t="str">
        <f>IF(PatientData[[#This Row],[Age]]&lt;=30,"18-30",IF(PatientData[[#This Row],[Age]]&lt;=40,"31-40",IF(PatientData[[#This Row],[Age]]&lt;=50,"41-50",IF(PatientData[[#This Row],[Age]]&lt;=60,"51-60",IF(PatientData[[#This Row],[Age]]&lt;=70,"61-70",IF(PatientData[[#This Row],[Age]]&lt;=80,"71-80","80+"))))))</f>
        <v>51-60</v>
      </c>
    </row>
    <row r="6575" spans="1:13" x14ac:dyDescent="0.25">
      <c r="A6575" t="s">
        <v>6599</v>
      </c>
      <c r="B6575">
        <v>34</v>
      </c>
      <c r="C6575" t="s">
        <v>13</v>
      </c>
      <c r="D6575">
        <v>145</v>
      </c>
      <c r="E6575">
        <v>247.720548787388</v>
      </c>
      <c r="F6575">
        <v>25.753363716552599</v>
      </c>
      <c r="G6575" t="s">
        <v>14</v>
      </c>
      <c r="H6575" t="s">
        <v>19</v>
      </c>
      <c r="I6575" t="s">
        <v>28</v>
      </c>
      <c r="J6575">
        <v>3</v>
      </c>
      <c r="K6575">
        <v>3297.98</v>
      </c>
      <c r="L6575" t="s">
        <v>16</v>
      </c>
      <c r="M6575" t="str">
        <f>IF(PatientData[[#This Row],[Age]]&lt;=30,"18-30",IF(PatientData[[#This Row],[Age]]&lt;=40,"31-40",IF(PatientData[[#This Row],[Age]]&lt;=50,"41-50",IF(PatientData[[#This Row],[Age]]&lt;=60,"51-60",IF(PatientData[[#This Row],[Age]]&lt;=70,"61-70",IF(PatientData[[#This Row],[Age]]&lt;=80,"71-80","80+"))))))</f>
        <v>31-40</v>
      </c>
    </row>
    <row r="6576" spans="1:13" x14ac:dyDescent="0.25">
      <c r="A6576" t="s">
        <v>6600</v>
      </c>
      <c r="B6576">
        <v>79</v>
      </c>
      <c r="C6576" t="s">
        <v>13</v>
      </c>
      <c r="D6576">
        <v>163</v>
      </c>
      <c r="E6576">
        <v>231.65241825143099</v>
      </c>
      <c r="F6576">
        <v>33.211495698999599</v>
      </c>
      <c r="G6576" t="s">
        <v>18</v>
      </c>
      <c r="H6576" t="s">
        <v>10051</v>
      </c>
      <c r="I6576" t="s">
        <v>15</v>
      </c>
      <c r="J6576">
        <v>4</v>
      </c>
      <c r="K6576">
        <v>14255.94</v>
      </c>
      <c r="L6576" t="s">
        <v>16</v>
      </c>
      <c r="M6576" t="str">
        <f>IF(PatientData[[#This Row],[Age]]&lt;=30,"18-30",IF(PatientData[[#This Row],[Age]]&lt;=40,"31-40",IF(PatientData[[#This Row],[Age]]&lt;=50,"41-50",IF(PatientData[[#This Row],[Age]]&lt;=60,"51-60",IF(PatientData[[#This Row],[Age]]&lt;=70,"61-70",IF(PatientData[[#This Row],[Age]]&lt;=80,"71-80","80+"))))))</f>
        <v>71-80</v>
      </c>
    </row>
    <row r="6577" spans="1:13" x14ac:dyDescent="0.25">
      <c r="A6577" t="s">
        <v>6601</v>
      </c>
      <c r="B6577">
        <v>41</v>
      </c>
      <c r="C6577" t="s">
        <v>13</v>
      </c>
      <c r="D6577">
        <v>146</v>
      </c>
      <c r="E6577">
        <v>125.722532164141</v>
      </c>
      <c r="F6577">
        <v>23.198939620264799</v>
      </c>
      <c r="G6577" t="s">
        <v>36</v>
      </c>
      <c r="H6577" t="s">
        <v>22</v>
      </c>
      <c r="I6577" t="s">
        <v>26</v>
      </c>
      <c r="J6577">
        <v>4</v>
      </c>
      <c r="K6577">
        <v>22258.25</v>
      </c>
      <c r="L6577" t="s">
        <v>16</v>
      </c>
      <c r="M6577" t="str">
        <f>IF(PatientData[[#This Row],[Age]]&lt;=30,"18-30",IF(PatientData[[#This Row],[Age]]&lt;=40,"31-40",IF(PatientData[[#This Row],[Age]]&lt;=50,"41-50",IF(PatientData[[#This Row],[Age]]&lt;=60,"51-60",IF(PatientData[[#This Row],[Age]]&lt;=70,"61-70",IF(PatientData[[#This Row],[Age]]&lt;=80,"71-80","80+"))))))</f>
        <v>41-50</v>
      </c>
    </row>
    <row r="6578" spans="1:13" x14ac:dyDescent="0.25">
      <c r="A6578" t="s">
        <v>6602</v>
      </c>
      <c r="B6578">
        <v>94</v>
      </c>
      <c r="C6578" t="s">
        <v>25</v>
      </c>
      <c r="D6578">
        <v>115</v>
      </c>
      <c r="E6578">
        <v>306.70896482478503</v>
      </c>
      <c r="F6578">
        <v>30.0122999043124</v>
      </c>
      <c r="G6578" t="s">
        <v>36</v>
      </c>
      <c r="H6578" t="s">
        <v>19</v>
      </c>
      <c r="I6578" t="s">
        <v>26</v>
      </c>
      <c r="J6578">
        <v>5</v>
      </c>
      <c r="K6578">
        <v>16049.85</v>
      </c>
      <c r="L6578" t="s">
        <v>16</v>
      </c>
      <c r="M6578" t="str">
        <f>IF(PatientData[[#This Row],[Age]]&lt;=30,"18-30",IF(PatientData[[#This Row],[Age]]&lt;=40,"31-40",IF(PatientData[[#This Row],[Age]]&lt;=50,"41-50",IF(PatientData[[#This Row],[Age]]&lt;=60,"51-60",IF(PatientData[[#This Row],[Age]]&lt;=70,"61-70",IF(PatientData[[#This Row],[Age]]&lt;=80,"71-80","80+"))))))</f>
        <v>80+</v>
      </c>
    </row>
    <row r="6579" spans="1:13" x14ac:dyDescent="0.25">
      <c r="A6579" t="s">
        <v>6603</v>
      </c>
      <c r="B6579">
        <v>71</v>
      </c>
      <c r="C6579" t="s">
        <v>13</v>
      </c>
      <c r="D6579">
        <v>152</v>
      </c>
      <c r="E6579">
        <v>228.1796816742</v>
      </c>
      <c r="F6579">
        <v>31.163160747432698</v>
      </c>
      <c r="G6579" t="s">
        <v>14</v>
      </c>
      <c r="H6579" t="s">
        <v>19</v>
      </c>
      <c r="I6579" t="s">
        <v>15</v>
      </c>
      <c r="J6579">
        <v>1</v>
      </c>
      <c r="K6579">
        <v>7956.3</v>
      </c>
      <c r="L6579" t="s">
        <v>10051</v>
      </c>
      <c r="M6579" t="str">
        <f>IF(PatientData[[#This Row],[Age]]&lt;=30,"18-30",IF(PatientData[[#This Row],[Age]]&lt;=40,"31-40",IF(PatientData[[#This Row],[Age]]&lt;=50,"41-50",IF(PatientData[[#This Row],[Age]]&lt;=60,"51-60",IF(PatientData[[#This Row],[Age]]&lt;=70,"61-70",IF(PatientData[[#This Row],[Age]]&lt;=80,"71-80","80+"))))))</f>
        <v>71-80</v>
      </c>
    </row>
    <row r="6580" spans="1:13" x14ac:dyDescent="0.25">
      <c r="A6580" t="s">
        <v>6604</v>
      </c>
      <c r="B6580">
        <v>61</v>
      </c>
      <c r="C6580" t="s">
        <v>25</v>
      </c>
      <c r="D6580">
        <v>147</v>
      </c>
      <c r="E6580">
        <v>202.16487139175501</v>
      </c>
      <c r="F6580">
        <v>26.437183000647501</v>
      </c>
      <c r="G6580" t="s">
        <v>10051</v>
      </c>
      <c r="H6580" t="s">
        <v>22</v>
      </c>
      <c r="I6580" t="s">
        <v>26</v>
      </c>
      <c r="J6580">
        <v>5</v>
      </c>
      <c r="K6580">
        <v>14233.12</v>
      </c>
      <c r="L6580" t="s">
        <v>23</v>
      </c>
      <c r="M6580" t="str">
        <f>IF(PatientData[[#This Row],[Age]]&lt;=30,"18-30",IF(PatientData[[#This Row],[Age]]&lt;=40,"31-40",IF(PatientData[[#This Row],[Age]]&lt;=50,"41-50",IF(PatientData[[#This Row],[Age]]&lt;=60,"51-60",IF(PatientData[[#This Row],[Age]]&lt;=70,"61-70",IF(PatientData[[#This Row],[Age]]&lt;=80,"71-80","80+"))))))</f>
        <v>61-70</v>
      </c>
    </row>
    <row r="6581" spans="1:13" x14ac:dyDescent="0.25">
      <c r="A6581" t="s">
        <v>6605</v>
      </c>
      <c r="B6581">
        <v>81</v>
      </c>
      <c r="C6581" t="s">
        <v>25</v>
      </c>
      <c r="D6581">
        <v>158</v>
      </c>
      <c r="E6581">
        <v>235.893869061554</v>
      </c>
      <c r="F6581">
        <v>20.2812668904803</v>
      </c>
      <c r="G6581" t="s">
        <v>14</v>
      </c>
      <c r="H6581" t="s">
        <v>19</v>
      </c>
      <c r="I6581" t="s">
        <v>15</v>
      </c>
      <c r="J6581">
        <v>2</v>
      </c>
      <c r="K6581">
        <v>2135.69</v>
      </c>
      <c r="L6581" t="s">
        <v>23</v>
      </c>
      <c r="M6581" t="str">
        <f>IF(PatientData[[#This Row],[Age]]&lt;=30,"18-30",IF(PatientData[[#This Row],[Age]]&lt;=40,"31-40",IF(PatientData[[#This Row],[Age]]&lt;=50,"41-50",IF(PatientData[[#This Row],[Age]]&lt;=60,"51-60",IF(PatientData[[#This Row],[Age]]&lt;=70,"61-70",IF(PatientData[[#This Row],[Age]]&lt;=80,"71-80","80+"))))))</f>
        <v>80+</v>
      </c>
    </row>
    <row r="6582" spans="1:13" x14ac:dyDescent="0.25">
      <c r="A6582" t="s">
        <v>6606</v>
      </c>
      <c r="B6582">
        <v>87</v>
      </c>
      <c r="C6582" t="s">
        <v>13</v>
      </c>
      <c r="D6582">
        <v>133</v>
      </c>
      <c r="E6582">
        <v>290.07683241093201</v>
      </c>
      <c r="F6582">
        <v>19.838233220555999</v>
      </c>
      <c r="G6582" t="s">
        <v>14</v>
      </c>
      <c r="H6582" t="s">
        <v>22</v>
      </c>
      <c r="I6582" t="s">
        <v>15</v>
      </c>
      <c r="J6582">
        <v>2</v>
      </c>
      <c r="K6582">
        <v>4709.32</v>
      </c>
      <c r="L6582" t="s">
        <v>23</v>
      </c>
      <c r="M6582" t="str">
        <f>IF(PatientData[[#This Row],[Age]]&lt;=30,"18-30",IF(PatientData[[#This Row],[Age]]&lt;=40,"31-40",IF(PatientData[[#This Row],[Age]]&lt;=50,"41-50",IF(PatientData[[#This Row],[Age]]&lt;=60,"51-60",IF(PatientData[[#This Row],[Age]]&lt;=70,"61-70",IF(PatientData[[#This Row],[Age]]&lt;=80,"71-80","80+"))))))</f>
        <v>80+</v>
      </c>
    </row>
    <row r="6583" spans="1:13" x14ac:dyDescent="0.25">
      <c r="A6583" t="s">
        <v>6607</v>
      </c>
      <c r="B6583">
        <v>49</v>
      </c>
      <c r="C6583" t="s">
        <v>13</v>
      </c>
      <c r="D6583">
        <v>128</v>
      </c>
      <c r="E6583">
        <v>245.40668148394099</v>
      </c>
      <c r="F6583">
        <v>23.388675524675101</v>
      </c>
      <c r="G6583" t="s">
        <v>14</v>
      </c>
      <c r="H6583" t="s">
        <v>19</v>
      </c>
      <c r="I6583" t="s">
        <v>28</v>
      </c>
      <c r="J6583">
        <v>2</v>
      </c>
      <c r="K6583">
        <v>5098.9399999999996</v>
      </c>
      <c r="L6583" t="s">
        <v>16</v>
      </c>
      <c r="M6583" t="str">
        <f>IF(PatientData[[#This Row],[Age]]&lt;=30,"18-30",IF(PatientData[[#This Row],[Age]]&lt;=40,"31-40",IF(PatientData[[#This Row],[Age]]&lt;=50,"41-50",IF(PatientData[[#This Row],[Age]]&lt;=60,"51-60",IF(PatientData[[#This Row],[Age]]&lt;=70,"61-70",IF(PatientData[[#This Row],[Age]]&lt;=80,"71-80","80+"))))))</f>
        <v>41-50</v>
      </c>
    </row>
    <row r="6584" spans="1:13" x14ac:dyDescent="0.25">
      <c r="A6584" t="s">
        <v>6608</v>
      </c>
      <c r="B6584">
        <v>52</v>
      </c>
      <c r="C6584" t="s">
        <v>13</v>
      </c>
      <c r="D6584">
        <v>124</v>
      </c>
      <c r="E6584">
        <v>290.09715153549001</v>
      </c>
      <c r="F6584">
        <v>21.5255720566302</v>
      </c>
      <c r="G6584" t="s">
        <v>14</v>
      </c>
      <c r="H6584" t="s">
        <v>19</v>
      </c>
      <c r="I6584" t="s">
        <v>28</v>
      </c>
      <c r="J6584">
        <v>2</v>
      </c>
      <c r="K6584">
        <v>3418.59</v>
      </c>
      <c r="L6584" t="s">
        <v>20</v>
      </c>
      <c r="M6584" t="str">
        <f>IF(PatientData[[#This Row],[Age]]&lt;=30,"18-30",IF(PatientData[[#This Row],[Age]]&lt;=40,"31-40",IF(PatientData[[#This Row],[Age]]&lt;=50,"41-50",IF(PatientData[[#This Row],[Age]]&lt;=60,"51-60",IF(PatientData[[#This Row],[Age]]&lt;=70,"61-70",IF(PatientData[[#This Row],[Age]]&lt;=80,"71-80","80+"))))))</f>
        <v>51-60</v>
      </c>
    </row>
    <row r="6585" spans="1:13" x14ac:dyDescent="0.25">
      <c r="A6585" t="s">
        <v>6609</v>
      </c>
      <c r="B6585">
        <v>48</v>
      </c>
      <c r="C6585" t="s">
        <v>13</v>
      </c>
      <c r="D6585">
        <v>143</v>
      </c>
      <c r="E6585">
        <v>192.00068376031501</v>
      </c>
      <c r="F6585">
        <v>26.2367810448456</v>
      </c>
      <c r="G6585" t="s">
        <v>36</v>
      </c>
      <c r="H6585" t="s">
        <v>19</v>
      </c>
      <c r="I6585" t="s">
        <v>15</v>
      </c>
      <c r="J6585">
        <v>2</v>
      </c>
      <c r="K6585">
        <v>9797.39</v>
      </c>
      <c r="L6585" t="s">
        <v>20</v>
      </c>
      <c r="M6585" t="str">
        <f>IF(PatientData[[#This Row],[Age]]&lt;=30,"18-30",IF(PatientData[[#This Row],[Age]]&lt;=40,"31-40",IF(PatientData[[#This Row],[Age]]&lt;=50,"41-50",IF(PatientData[[#This Row],[Age]]&lt;=60,"51-60",IF(PatientData[[#This Row],[Age]]&lt;=70,"61-70",IF(PatientData[[#This Row],[Age]]&lt;=80,"71-80","80+"))))))</f>
        <v>41-50</v>
      </c>
    </row>
    <row r="6586" spans="1:13" x14ac:dyDescent="0.25">
      <c r="A6586" t="s">
        <v>6610</v>
      </c>
      <c r="B6586">
        <v>69</v>
      </c>
      <c r="C6586" t="s">
        <v>25</v>
      </c>
      <c r="D6586">
        <v>159</v>
      </c>
      <c r="E6586">
        <v>237.54940160229901</v>
      </c>
      <c r="F6586">
        <v>27.3267518086029</v>
      </c>
      <c r="G6586" t="s">
        <v>14</v>
      </c>
      <c r="H6586" t="s">
        <v>22</v>
      </c>
      <c r="I6586" t="s">
        <v>15</v>
      </c>
      <c r="J6586">
        <v>3</v>
      </c>
      <c r="K6586">
        <v>9408.86</v>
      </c>
      <c r="L6586" t="s">
        <v>20</v>
      </c>
      <c r="M6586" t="str">
        <f>IF(PatientData[[#This Row],[Age]]&lt;=30,"18-30",IF(PatientData[[#This Row],[Age]]&lt;=40,"31-40",IF(PatientData[[#This Row],[Age]]&lt;=50,"41-50",IF(PatientData[[#This Row],[Age]]&lt;=60,"51-60",IF(PatientData[[#This Row],[Age]]&lt;=70,"61-70",IF(PatientData[[#This Row],[Age]]&lt;=80,"71-80","80+"))))))</f>
        <v>61-70</v>
      </c>
    </row>
    <row r="6587" spans="1:13" x14ac:dyDescent="0.25">
      <c r="A6587" t="s">
        <v>6611</v>
      </c>
      <c r="B6587">
        <v>48</v>
      </c>
      <c r="C6587" t="s">
        <v>25</v>
      </c>
      <c r="D6587">
        <v>117</v>
      </c>
      <c r="E6587">
        <v>210.75681052348199</v>
      </c>
      <c r="F6587">
        <v>21.1404936518359</v>
      </c>
      <c r="G6587" t="s">
        <v>36</v>
      </c>
      <c r="H6587" t="s">
        <v>19</v>
      </c>
      <c r="I6587" t="s">
        <v>26</v>
      </c>
      <c r="J6587">
        <v>5</v>
      </c>
      <c r="K6587">
        <v>18821.97</v>
      </c>
      <c r="L6587" t="s">
        <v>23</v>
      </c>
      <c r="M6587" t="str">
        <f>IF(PatientData[[#This Row],[Age]]&lt;=30,"18-30",IF(PatientData[[#This Row],[Age]]&lt;=40,"31-40",IF(PatientData[[#This Row],[Age]]&lt;=50,"41-50",IF(PatientData[[#This Row],[Age]]&lt;=60,"51-60",IF(PatientData[[#This Row],[Age]]&lt;=70,"61-70",IF(PatientData[[#This Row],[Age]]&lt;=80,"71-80","80+"))))))</f>
        <v>41-50</v>
      </c>
    </row>
    <row r="6588" spans="1:13" x14ac:dyDescent="0.25">
      <c r="A6588" t="s">
        <v>6612</v>
      </c>
      <c r="B6588">
        <v>34</v>
      </c>
      <c r="C6588" t="s">
        <v>25</v>
      </c>
      <c r="D6588">
        <v>139</v>
      </c>
      <c r="E6588">
        <v>247.60292639923901</v>
      </c>
      <c r="F6588">
        <v>15.5045232539225</v>
      </c>
      <c r="G6588" t="s">
        <v>14</v>
      </c>
      <c r="H6588" t="s">
        <v>19</v>
      </c>
      <c r="I6588" t="s">
        <v>28</v>
      </c>
      <c r="J6588">
        <v>4</v>
      </c>
      <c r="K6588">
        <v>4320.05</v>
      </c>
      <c r="L6588" t="s">
        <v>23</v>
      </c>
      <c r="M6588" t="str">
        <f>IF(PatientData[[#This Row],[Age]]&lt;=30,"18-30",IF(PatientData[[#This Row],[Age]]&lt;=40,"31-40",IF(PatientData[[#This Row],[Age]]&lt;=50,"41-50",IF(PatientData[[#This Row],[Age]]&lt;=60,"51-60",IF(PatientData[[#This Row],[Age]]&lt;=70,"61-70",IF(PatientData[[#This Row],[Age]]&lt;=80,"71-80","80+"))))))</f>
        <v>31-40</v>
      </c>
    </row>
    <row r="6589" spans="1:13" x14ac:dyDescent="0.25">
      <c r="A6589" t="s">
        <v>6613</v>
      </c>
      <c r="B6589">
        <v>85</v>
      </c>
      <c r="C6589" t="s">
        <v>25</v>
      </c>
      <c r="D6589">
        <v>123</v>
      </c>
      <c r="E6589">
        <v>156.59194559317601</v>
      </c>
      <c r="F6589">
        <v>19.882183694818799</v>
      </c>
      <c r="G6589" t="s">
        <v>10051</v>
      </c>
      <c r="H6589" t="s">
        <v>19</v>
      </c>
      <c r="I6589" t="s">
        <v>26</v>
      </c>
      <c r="J6589">
        <v>6</v>
      </c>
      <c r="K6589">
        <v>14907.3</v>
      </c>
      <c r="L6589" t="s">
        <v>16</v>
      </c>
      <c r="M6589" t="str">
        <f>IF(PatientData[[#This Row],[Age]]&lt;=30,"18-30",IF(PatientData[[#This Row],[Age]]&lt;=40,"31-40",IF(PatientData[[#This Row],[Age]]&lt;=50,"41-50",IF(PatientData[[#This Row],[Age]]&lt;=60,"51-60",IF(PatientData[[#This Row],[Age]]&lt;=70,"61-70",IF(PatientData[[#This Row],[Age]]&lt;=80,"71-80","80+"))))))</f>
        <v>80+</v>
      </c>
    </row>
    <row r="6590" spans="1:13" x14ac:dyDescent="0.25">
      <c r="A6590" t="s">
        <v>6614</v>
      </c>
      <c r="B6590">
        <v>60</v>
      </c>
      <c r="C6590" t="s">
        <v>25</v>
      </c>
      <c r="D6590">
        <v>130</v>
      </c>
      <c r="E6590">
        <v>207.58961144318101</v>
      </c>
      <c r="F6590">
        <v>27.8929571124783</v>
      </c>
      <c r="G6590" t="s">
        <v>36</v>
      </c>
      <c r="H6590" t="s">
        <v>22</v>
      </c>
      <c r="I6590" t="s">
        <v>26</v>
      </c>
      <c r="J6590">
        <v>3</v>
      </c>
      <c r="K6590">
        <v>12324.85</v>
      </c>
      <c r="L6590" t="s">
        <v>23</v>
      </c>
      <c r="M6590" t="str">
        <f>IF(PatientData[[#This Row],[Age]]&lt;=30,"18-30",IF(PatientData[[#This Row],[Age]]&lt;=40,"31-40",IF(PatientData[[#This Row],[Age]]&lt;=50,"41-50",IF(PatientData[[#This Row],[Age]]&lt;=60,"51-60",IF(PatientData[[#This Row],[Age]]&lt;=70,"61-70",IF(PatientData[[#This Row],[Age]]&lt;=80,"71-80","80+"))))))</f>
        <v>51-60</v>
      </c>
    </row>
    <row r="6591" spans="1:13" x14ac:dyDescent="0.25">
      <c r="A6591" t="s">
        <v>6615</v>
      </c>
      <c r="B6591">
        <v>89</v>
      </c>
      <c r="C6591" t="s">
        <v>25</v>
      </c>
      <c r="D6591">
        <v>93</v>
      </c>
      <c r="E6591">
        <v>259.57088764944899</v>
      </c>
      <c r="F6591">
        <v>26.814704886401401</v>
      </c>
      <c r="G6591" t="s">
        <v>18</v>
      </c>
      <c r="H6591" t="s">
        <v>19</v>
      </c>
      <c r="I6591" t="s">
        <v>26</v>
      </c>
      <c r="J6591">
        <v>5</v>
      </c>
      <c r="K6591">
        <v>19181.84</v>
      </c>
      <c r="L6591" t="s">
        <v>23</v>
      </c>
      <c r="M6591" t="str">
        <f>IF(PatientData[[#This Row],[Age]]&lt;=30,"18-30",IF(PatientData[[#This Row],[Age]]&lt;=40,"31-40",IF(PatientData[[#This Row],[Age]]&lt;=50,"41-50",IF(PatientData[[#This Row],[Age]]&lt;=60,"51-60",IF(PatientData[[#This Row],[Age]]&lt;=70,"61-70",IF(PatientData[[#This Row],[Age]]&lt;=80,"71-80","80+"))))))</f>
        <v>80+</v>
      </c>
    </row>
    <row r="6592" spans="1:13" x14ac:dyDescent="0.25">
      <c r="A6592" t="s">
        <v>6616</v>
      </c>
      <c r="B6592">
        <v>71</v>
      </c>
      <c r="C6592" t="s">
        <v>13</v>
      </c>
      <c r="D6592">
        <v>129</v>
      </c>
      <c r="E6592">
        <v>228.59065966403099</v>
      </c>
      <c r="F6592">
        <v>27.177136712907998</v>
      </c>
      <c r="G6592" t="s">
        <v>18</v>
      </c>
      <c r="H6592" t="s">
        <v>22</v>
      </c>
      <c r="I6592" t="s">
        <v>26</v>
      </c>
      <c r="J6592">
        <v>4</v>
      </c>
      <c r="K6592">
        <v>9688.2000000000007</v>
      </c>
      <c r="L6592" t="s">
        <v>23</v>
      </c>
      <c r="M6592" t="str">
        <f>IF(PatientData[[#This Row],[Age]]&lt;=30,"18-30",IF(PatientData[[#This Row],[Age]]&lt;=40,"31-40",IF(PatientData[[#This Row],[Age]]&lt;=50,"41-50",IF(PatientData[[#This Row],[Age]]&lt;=60,"51-60",IF(PatientData[[#This Row],[Age]]&lt;=70,"61-70",IF(PatientData[[#This Row],[Age]]&lt;=80,"71-80","80+"))))))</f>
        <v>71-80</v>
      </c>
    </row>
    <row r="6593" spans="1:13" x14ac:dyDescent="0.25">
      <c r="A6593" t="s">
        <v>6617</v>
      </c>
      <c r="B6593">
        <v>71</v>
      </c>
      <c r="C6593" t="s">
        <v>13</v>
      </c>
      <c r="D6593">
        <v>190</v>
      </c>
      <c r="E6593" t="s">
        <v>10051</v>
      </c>
      <c r="F6593">
        <v>22.007819351243199</v>
      </c>
      <c r="G6593" t="s">
        <v>18</v>
      </c>
      <c r="H6593" t="s">
        <v>22</v>
      </c>
      <c r="I6593" t="s">
        <v>26</v>
      </c>
      <c r="J6593">
        <v>3</v>
      </c>
      <c r="K6593">
        <v>12862.58</v>
      </c>
      <c r="L6593" t="s">
        <v>23</v>
      </c>
      <c r="M6593" t="str">
        <f>IF(PatientData[[#This Row],[Age]]&lt;=30,"18-30",IF(PatientData[[#This Row],[Age]]&lt;=40,"31-40",IF(PatientData[[#This Row],[Age]]&lt;=50,"41-50",IF(PatientData[[#This Row],[Age]]&lt;=60,"51-60",IF(PatientData[[#This Row],[Age]]&lt;=70,"61-70",IF(PatientData[[#This Row],[Age]]&lt;=80,"71-80","80+"))))))</f>
        <v>71-80</v>
      </c>
    </row>
    <row r="6594" spans="1:13" x14ac:dyDescent="0.25">
      <c r="A6594" t="s">
        <v>6618</v>
      </c>
      <c r="B6594">
        <v>50</v>
      </c>
      <c r="C6594" t="s">
        <v>25</v>
      </c>
      <c r="D6594">
        <v>157</v>
      </c>
      <c r="E6594">
        <v>227.07350461141201</v>
      </c>
      <c r="F6594">
        <v>35.844959984866698</v>
      </c>
      <c r="G6594" t="s">
        <v>14</v>
      </c>
      <c r="H6594" t="s">
        <v>22</v>
      </c>
      <c r="I6594" t="s">
        <v>15</v>
      </c>
      <c r="J6594">
        <v>5</v>
      </c>
      <c r="K6594">
        <v>7521.2</v>
      </c>
      <c r="L6594" t="s">
        <v>16</v>
      </c>
      <c r="M6594" t="str">
        <f>IF(PatientData[[#This Row],[Age]]&lt;=30,"18-30",IF(PatientData[[#This Row],[Age]]&lt;=40,"31-40",IF(PatientData[[#This Row],[Age]]&lt;=50,"41-50",IF(PatientData[[#This Row],[Age]]&lt;=60,"51-60",IF(PatientData[[#This Row],[Age]]&lt;=70,"61-70",IF(PatientData[[#This Row],[Age]]&lt;=80,"71-80","80+"))))))</f>
        <v>41-50</v>
      </c>
    </row>
    <row r="6595" spans="1:13" x14ac:dyDescent="0.25">
      <c r="A6595" t="s">
        <v>6619</v>
      </c>
      <c r="B6595">
        <v>36</v>
      </c>
      <c r="C6595" t="s">
        <v>25</v>
      </c>
      <c r="D6595">
        <v>152</v>
      </c>
      <c r="E6595">
        <v>251.49393683399299</v>
      </c>
      <c r="F6595">
        <v>32.944755875422999</v>
      </c>
      <c r="G6595" t="s">
        <v>14</v>
      </c>
      <c r="H6595" t="s">
        <v>19</v>
      </c>
      <c r="I6595" t="s">
        <v>28</v>
      </c>
      <c r="J6595">
        <v>2</v>
      </c>
      <c r="K6595">
        <v>4202.41</v>
      </c>
      <c r="L6595" t="s">
        <v>16</v>
      </c>
      <c r="M6595" t="str">
        <f>IF(PatientData[[#This Row],[Age]]&lt;=30,"18-30",IF(PatientData[[#This Row],[Age]]&lt;=40,"31-40",IF(PatientData[[#This Row],[Age]]&lt;=50,"41-50",IF(PatientData[[#This Row],[Age]]&lt;=60,"51-60",IF(PatientData[[#This Row],[Age]]&lt;=70,"61-70",IF(PatientData[[#This Row],[Age]]&lt;=80,"71-80","80+"))))))</f>
        <v>31-40</v>
      </c>
    </row>
    <row r="6596" spans="1:13" x14ac:dyDescent="0.25">
      <c r="A6596" t="s">
        <v>6620</v>
      </c>
      <c r="B6596">
        <v>62</v>
      </c>
      <c r="C6596" t="s">
        <v>25</v>
      </c>
      <c r="D6596">
        <v>129</v>
      </c>
      <c r="E6596">
        <v>257.17132870869</v>
      </c>
      <c r="F6596">
        <v>32.247161450038398</v>
      </c>
      <c r="G6596" t="s">
        <v>18</v>
      </c>
      <c r="H6596" t="s">
        <v>22</v>
      </c>
      <c r="I6596" t="s">
        <v>26</v>
      </c>
      <c r="J6596">
        <v>4</v>
      </c>
      <c r="K6596">
        <v>23555.35</v>
      </c>
      <c r="L6596" t="s">
        <v>16</v>
      </c>
      <c r="M6596" t="str">
        <f>IF(PatientData[[#This Row],[Age]]&lt;=30,"18-30",IF(PatientData[[#This Row],[Age]]&lt;=40,"31-40",IF(PatientData[[#This Row],[Age]]&lt;=50,"41-50",IF(PatientData[[#This Row],[Age]]&lt;=60,"51-60",IF(PatientData[[#This Row],[Age]]&lt;=70,"61-70",IF(PatientData[[#This Row],[Age]]&lt;=80,"71-80","80+"))))))</f>
        <v>61-70</v>
      </c>
    </row>
    <row r="6597" spans="1:13" x14ac:dyDescent="0.25">
      <c r="A6597" t="s">
        <v>6621</v>
      </c>
      <c r="B6597">
        <v>63</v>
      </c>
      <c r="C6597" t="s">
        <v>13</v>
      </c>
      <c r="D6597">
        <v>115</v>
      </c>
      <c r="E6597">
        <v>238.94294149329099</v>
      </c>
      <c r="F6597">
        <v>28.5928526118546</v>
      </c>
      <c r="G6597" t="s">
        <v>14</v>
      </c>
      <c r="H6597" t="s">
        <v>19</v>
      </c>
      <c r="I6597" t="s">
        <v>28</v>
      </c>
      <c r="J6597">
        <v>3</v>
      </c>
      <c r="K6597">
        <v>3261.6</v>
      </c>
      <c r="L6597" t="s">
        <v>20</v>
      </c>
      <c r="M6597" t="str">
        <f>IF(PatientData[[#This Row],[Age]]&lt;=30,"18-30",IF(PatientData[[#This Row],[Age]]&lt;=40,"31-40",IF(PatientData[[#This Row],[Age]]&lt;=50,"41-50",IF(PatientData[[#This Row],[Age]]&lt;=60,"51-60",IF(PatientData[[#This Row],[Age]]&lt;=70,"61-70",IF(PatientData[[#This Row],[Age]]&lt;=80,"71-80","80+"))))))</f>
        <v>61-70</v>
      </c>
    </row>
    <row r="6598" spans="1:13" x14ac:dyDescent="0.25">
      <c r="A6598" t="s">
        <v>6622</v>
      </c>
      <c r="B6598">
        <v>44</v>
      </c>
      <c r="C6598" t="s">
        <v>13</v>
      </c>
      <c r="D6598">
        <v>118</v>
      </c>
      <c r="E6598">
        <v>196.98024416574799</v>
      </c>
      <c r="F6598">
        <v>27.473978868805201</v>
      </c>
      <c r="G6598" t="s">
        <v>14</v>
      </c>
      <c r="H6598" t="s">
        <v>22</v>
      </c>
      <c r="I6598" t="s">
        <v>15</v>
      </c>
      <c r="J6598">
        <v>3</v>
      </c>
      <c r="K6598">
        <v>11001.48</v>
      </c>
      <c r="L6598" t="s">
        <v>16</v>
      </c>
      <c r="M6598" t="str">
        <f>IF(PatientData[[#This Row],[Age]]&lt;=30,"18-30",IF(PatientData[[#This Row],[Age]]&lt;=40,"31-40",IF(PatientData[[#This Row],[Age]]&lt;=50,"41-50",IF(PatientData[[#This Row],[Age]]&lt;=60,"51-60",IF(PatientData[[#This Row],[Age]]&lt;=70,"61-70",IF(PatientData[[#This Row],[Age]]&lt;=80,"71-80","80+"))))))</f>
        <v>41-50</v>
      </c>
    </row>
    <row r="6599" spans="1:13" x14ac:dyDescent="0.25">
      <c r="A6599" t="s">
        <v>6623</v>
      </c>
      <c r="B6599">
        <v>45</v>
      </c>
      <c r="C6599" t="s">
        <v>13</v>
      </c>
      <c r="D6599">
        <v>123</v>
      </c>
      <c r="E6599">
        <v>244.806925070966</v>
      </c>
      <c r="F6599">
        <v>19.3404843368921</v>
      </c>
      <c r="G6599" t="s">
        <v>18</v>
      </c>
      <c r="H6599" t="s">
        <v>19</v>
      </c>
      <c r="I6599" t="s">
        <v>15</v>
      </c>
      <c r="J6599">
        <v>4</v>
      </c>
      <c r="K6599">
        <v>7488.13</v>
      </c>
      <c r="L6599" t="s">
        <v>43</v>
      </c>
      <c r="M6599" t="str">
        <f>IF(PatientData[[#This Row],[Age]]&lt;=30,"18-30",IF(PatientData[[#This Row],[Age]]&lt;=40,"31-40",IF(PatientData[[#This Row],[Age]]&lt;=50,"41-50",IF(PatientData[[#This Row],[Age]]&lt;=60,"51-60",IF(PatientData[[#This Row],[Age]]&lt;=70,"61-70",IF(PatientData[[#This Row],[Age]]&lt;=80,"71-80","80+"))))))</f>
        <v>41-50</v>
      </c>
    </row>
    <row r="6600" spans="1:13" x14ac:dyDescent="0.25">
      <c r="A6600" t="s">
        <v>6624</v>
      </c>
      <c r="B6600">
        <v>64</v>
      </c>
      <c r="C6600" t="s">
        <v>25</v>
      </c>
      <c r="D6600">
        <v>101</v>
      </c>
      <c r="E6600">
        <v>182.04564771587499</v>
      </c>
      <c r="F6600">
        <v>29.386949653271301</v>
      </c>
      <c r="G6600" t="s">
        <v>14</v>
      </c>
      <c r="H6600" t="s">
        <v>19</v>
      </c>
      <c r="I6600" t="s">
        <v>28</v>
      </c>
      <c r="J6600">
        <v>3</v>
      </c>
      <c r="K6600">
        <v>5015.87</v>
      </c>
      <c r="L6600" t="s">
        <v>16</v>
      </c>
      <c r="M6600" t="str">
        <f>IF(PatientData[[#This Row],[Age]]&lt;=30,"18-30",IF(PatientData[[#This Row],[Age]]&lt;=40,"31-40",IF(PatientData[[#This Row],[Age]]&lt;=50,"41-50",IF(PatientData[[#This Row],[Age]]&lt;=60,"51-60",IF(PatientData[[#This Row],[Age]]&lt;=70,"61-70",IF(PatientData[[#This Row],[Age]]&lt;=80,"71-80","80+"))))))</f>
        <v>61-70</v>
      </c>
    </row>
    <row r="6601" spans="1:13" x14ac:dyDescent="0.25">
      <c r="A6601" t="s">
        <v>6625</v>
      </c>
      <c r="B6601">
        <v>48</v>
      </c>
      <c r="C6601" t="s">
        <v>13</v>
      </c>
      <c r="D6601">
        <v>100</v>
      </c>
      <c r="E6601" t="s">
        <v>10051</v>
      </c>
      <c r="F6601">
        <v>30.5869530331885</v>
      </c>
      <c r="G6601" t="s">
        <v>36</v>
      </c>
      <c r="H6601" t="s">
        <v>22</v>
      </c>
      <c r="I6601" t="s">
        <v>26</v>
      </c>
      <c r="J6601">
        <v>5</v>
      </c>
      <c r="K6601">
        <v>8848.9699999999993</v>
      </c>
      <c r="L6601" t="s">
        <v>16</v>
      </c>
      <c r="M6601" t="str">
        <f>IF(PatientData[[#This Row],[Age]]&lt;=30,"18-30",IF(PatientData[[#This Row],[Age]]&lt;=40,"31-40",IF(PatientData[[#This Row],[Age]]&lt;=50,"41-50",IF(PatientData[[#This Row],[Age]]&lt;=60,"51-60",IF(PatientData[[#This Row],[Age]]&lt;=70,"61-70",IF(PatientData[[#This Row],[Age]]&lt;=80,"71-80","80+"))))))</f>
        <v>41-50</v>
      </c>
    </row>
    <row r="6602" spans="1:13" x14ac:dyDescent="0.25">
      <c r="A6602" t="s">
        <v>6626</v>
      </c>
      <c r="B6602">
        <v>56</v>
      </c>
      <c r="C6602" t="s">
        <v>25</v>
      </c>
      <c r="D6602">
        <v>106</v>
      </c>
      <c r="E6602">
        <v>255.571924771738</v>
      </c>
      <c r="F6602">
        <v>20.551524220398001</v>
      </c>
      <c r="G6602" t="s">
        <v>36</v>
      </c>
      <c r="H6602" t="s">
        <v>22</v>
      </c>
      <c r="I6602" t="s">
        <v>26</v>
      </c>
      <c r="J6602">
        <v>9</v>
      </c>
      <c r="K6602">
        <v>8025.56</v>
      </c>
      <c r="L6602" t="s">
        <v>20</v>
      </c>
      <c r="M6602" t="str">
        <f>IF(PatientData[[#This Row],[Age]]&lt;=30,"18-30",IF(PatientData[[#This Row],[Age]]&lt;=40,"31-40",IF(PatientData[[#This Row],[Age]]&lt;=50,"41-50",IF(PatientData[[#This Row],[Age]]&lt;=60,"51-60",IF(PatientData[[#This Row],[Age]]&lt;=70,"61-70",IF(PatientData[[#This Row],[Age]]&lt;=80,"71-80","80+"))))))</f>
        <v>51-60</v>
      </c>
    </row>
    <row r="6603" spans="1:13" x14ac:dyDescent="0.25">
      <c r="A6603" t="s">
        <v>6627</v>
      </c>
      <c r="B6603">
        <v>47</v>
      </c>
      <c r="C6603" t="s">
        <v>13</v>
      </c>
      <c r="D6603">
        <v>108</v>
      </c>
      <c r="E6603">
        <v>255.37353248412899</v>
      </c>
      <c r="F6603">
        <v>30.0627991836791</v>
      </c>
      <c r="G6603" t="s">
        <v>14</v>
      </c>
      <c r="H6603" t="s">
        <v>22</v>
      </c>
      <c r="I6603" t="s">
        <v>28</v>
      </c>
      <c r="J6603">
        <v>2</v>
      </c>
      <c r="K6603">
        <v>2966.93</v>
      </c>
      <c r="L6603" t="s">
        <v>10051</v>
      </c>
      <c r="M6603" t="str">
        <f>IF(PatientData[[#This Row],[Age]]&lt;=30,"18-30",IF(PatientData[[#This Row],[Age]]&lt;=40,"31-40",IF(PatientData[[#This Row],[Age]]&lt;=50,"41-50",IF(PatientData[[#This Row],[Age]]&lt;=60,"51-60",IF(PatientData[[#This Row],[Age]]&lt;=70,"61-70",IF(PatientData[[#This Row],[Age]]&lt;=80,"71-80","80+"))))))</f>
        <v>41-50</v>
      </c>
    </row>
    <row r="6604" spans="1:13" x14ac:dyDescent="0.25">
      <c r="A6604" t="s">
        <v>6628</v>
      </c>
      <c r="B6604">
        <v>86</v>
      </c>
      <c r="C6604" t="s">
        <v>25</v>
      </c>
      <c r="D6604">
        <v>97</v>
      </c>
      <c r="E6604">
        <v>245.98687003075</v>
      </c>
      <c r="F6604">
        <v>21.7992030292578</v>
      </c>
      <c r="G6604" t="s">
        <v>18</v>
      </c>
      <c r="H6604" t="s">
        <v>19</v>
      </c>
      <c r="I6604" t="s">
        <v>15</v>
      </c>
      <c r="J6604">
        <v>4</v>
      </c>
      <c r="K6604">
        <v>8181.59</v>
      </c>
      <c r="L6604" t="s">
        <v>16</v>
      </c>
      <c r="M6604" t="str">
        <f>IF(PatientData[[#This Row],[Age]]&lt;=30,"18-30",IF(PatientData[[#This Row],[Age]]&lt;=40,"31-40",IF(PatientData[[#This Row],[Age]]&lt;=50,"41-50",IF(PatientData[[#This Row],[Age]]&lt;=60,"51-60",IF(PatientData[[#This Row],[Age]]&lt;=70,"61-70",IF(PatientData[[#This Row],[Age]]&lt;=80,"71-80","80+"))))))</f>
        <v>80+</v>
      </c>
    </row>
    <row r="6605" spans="1:13" x14ac:dyDescent="0.25">
      <c r="A6605" t="s">
        <v>6629</v>
      </c>
      <c r="B6605">
        <v>57</v>
      </c>
      <c r="C6605" t="s">
        <v>25</v>
      </c>
      <c r="D6605">
        <v>154</v>
      </c>
      <c r="E6605">
        <v>241.96965913714899</v>
      </c>
      <c r="F6605">
        <v>27.672226849082001</v>
      </c>
      <c r="G6605" t="s">
        <v>18</v>
      </c>
      <c r="H6605" t="s">
        <v>19</v>
      </c>
      <c r="I6605" t="s">
        <v>15</v>
      </c>
      <c r="J6605">
        <v>1</v>
      </c>
      <c r="K6605">
        <v>2723.85</v>
      </c>
      <c r="L6605" t="s">
        <v>23</v>
      </c>
      <c r="M6605" t="str">
        <f>IF(PatientData[[#This Row],[Age]]&lt;=30,"18-30",IF(PatientData[[#This Row],[Age]]&lt;=40,"31-40",IF(PatientData[[#This Row],[Age]]&lt;=50,"41-50",IF(PatientData[[#This Row],[Age]]&lt;=60,"51-60",IF(PatientData[[#This Row],[Age]]&lt;=70,"61-70",IF(PatientData[[#This Row],[Age]]&lt;=80,"71-80","80+"))))))</f>
        <v>51-60</v>
      </c>
    </row>
    <row r="6606" spans="1:13" x14ac:dyDescent="0.25">
      <c r="A6606" t="s">
        <v>6630</v>
      </c>
      <c r="B6606">
        <v>87</v>
      </c>
      <c r="C6606" t="s">
        <v>25</v>
      </c>
      <c r="D6606">
        <v>102</v>
      </c>
      <c r="E6606">
        <v>258.47095280889198</v>
      </c>
      <c r="F6606">
        <v>25.7114358416969</v>
      </c>
      <c r="G6606" t="s">
        <v>10051</v>
      </c>
      <c r="H6606" t="s">
        <v>19</v>
      </c>
      <c r="I6606" t="s">
        <v>26</v>
      </c>
      <c r="J6606">
        <v>1</v>
      </c>
      <c r="K6606">
        <v>9699.69</v>
      </c>
      <c r="L6606" t="s">
        <v>20</v>
      </c>
      <c r="M6606" t="str">
        <f>IF(PatientData[[#This Row],[Age]]&lt;=30,"18-30",IF(PatientData[[#This Row],[Age]]&lt;=40,"31-40",IF(PatientData[[#This Row],[Age]]&lt;=50,"41-50",IF(PatientData[[#This Row],[Age]]&lt;=60,"51-60",IF(PatientData[[#This Row],[Age]]&lt;=70,"61-70",IF(PatientData[[#This Row],[Age]]&lt;=80,"71-80","80+"))))))</f>
        <v>80+</v>
      </c>
    </row>
    <row r="6607" spans="1:13" x14ac:dyDescent="0.25">
      <c r="A6607" t="s">
        <v>6631</v>
      </c>
      <c r="B6607">
        <v>70</v>
      </c>
      <c r="C6607" t="s">
        <v>25</v>
      </c>
      <c r="D6607">
        <v>144</v>
      </c>
      <c r="E6607">
        <v>168.05136032235001</v>
      </c>
      <c r="F6607">
        <v>21.330151291196</v>
      </c>
      <c r="G6607" t="s">
        <v>36</v>
      </c>
      <c r="H6607" t="s">
        <v>19</v>
      </c>
      <c r="I6607" t="s">
        <v>15</v>
      </c>
      <c r="J6607">
        <v>4</v>
      </c>
      <c r="K6607">
        <v>6366.65</v>
      </c>
      <c r="L6607" t="s">
        <v>16</v>
      </c>
      <c r="M6607" t="str">
        <f>IF(PatientData[[#This Row],[Age]]&lt;=30,"18-30",IF(PatientData[[#This Row],[Age]]&lt;=40,"31-40",IF(PatientData[[#This Row],[Age]]&lt;=50,"41-50",IF(PatientData[[#This Row],[Age]]&lt;=60,"51-60",IF(PatientData[[#This Row],[Age]]&lt;=70,"61-70",IF(PatientData[[#This Row],[Age]]&lt;=80,"71-80","80+"))))))</f>
        <v>61-70</v>
      </c>
    </row>
    <row r="6608" spans="1:13" x14ac:dyDescent="0.25">
      <c r="A6608" t="s">
        <v>6632</v>
      </c>
      <c r="B6608">
        <v>56</v>
      </c>
      <c r="C6608" t="s">
        <v>25</v>
      </c>
      <c r="D6608" t="s">
        <v>10051</v>
      </c>
      <c r="E6608">
        <v>245.97660927301999</v>
      </c>
      <c r="F6608">
        <v>21.272807263851</v>
      </c>
      <c r="G6608" t="s">
        <v>14</v>
      </c>
      <c r="H6608" t="s">
        <v>22</v>
      </c>
      <c r="I6608" t="s">
        <v>28</v>
      </c>
      <c r="J6608">
        <v>1</v>
      </c>
      <c r="K6608">
        <v>1894.74</v>
      </c>
      <c r="L6608" t="s">
        <v>16</v>
      </c>
      <c r="M6608" t="str">
        <f>IF(PatientData[[#This Row],[Age]]&lt;=30,"18-30",IF(PatientData[[#This Row],[Age]]&lt;=40,"31-40",IF(PatientData[[#This Row],[Age]]&lt;=50,"41-50",IF(PatientData[[#This Row],[Age]]&lt;=60,"51-60",IF(PatientData[[#This Row],[Age]]&lt;=70,"61-70",IF(PatientData[[#This Row],[Age]]&lt;=80,"71-80","80+"))))))</f>
        <v>51-60</v>
      </c>
    </row>
    <row r="6609" spans="1:13" x14ac:dyDescent="0.25">
      <c r="A6609" t="s">
        <v>6633</v>
      </c>
      <c r="B6609">
        <v>61</v>
      </c>
      <c r="C6609" t="s">
        <v>25</v>
      </c>
      <c r="D6609">
        <v>127</v>
      </c>
      <c r="E6609">
        <v>169.196610459493</v>
      </c>
      <c r="F6609">
        <v>31.0688649029163</v>
      </c>
      <c r="G6609" t="s">
        <v>14</v>
      </c>
      <c r="H6609" t="s">
        <v>19</v>
      </c>
      <c r="I6609" t="s">
        <v>15</v>
      </c>
      <c r="J6609">
        <v>1</v>
      </c>
      <c r="K6609">
        <v>8012.4</v>
      </c>
      <c r="L6609" t="s">
        <v>23</v>
      </c>
      <c r="M6609" t="str">
        <f>IF(PatientData[[#This Row],[Age]]&lt;=30,"18-30",IF(PatientData[[#This Row],[Age]]&lt;=40,"31-40",IF(PatientData[[#This Row],[Age]]&lt;=50,"41-50",IF(PatientData[[#This Row],[Age]]&lt;=60,"51-60",IF(PatientData[[#This Row],[Age]]&lt;=70,"61-70",IF(PatientData[[#This Row],[Age]]&lt;=80,"71-80","80+"))))))</f>
        <v>61-70</v>
      </c>
    </row>
    <row r="6610" spans="1:13" x14ac:dyDescent="0.25">
      <c r="A6610" t="s">
        <v>6634</v>
      </c>
      <c r="B6610">
        <v>71</v>
      </c>
      <c r="C6610" t="s">
        <v>13</v>
      </c>
      <c r="D6610">
        <v>169</v>
      </c>
      <c r="E6610">
        <v>222.737052495444</v>
      </c>
      <c r="F6610">
        <v>19.833750518864001</v>
      </c>
      <c r="G6610" t="s">
        <v>18</v>
      </c>
      <c r="H6610" t="s">
        <v>10051</v>
      </c>
      <c r="I6610" t="s">
        <v>26</v>
      </c>
      <c r="J6610">
        <v>3</v>
      </c>
      <c r="K6610">
        <v>12709.57</v>
      </c>
      <c r="L6610" t="s">
        <v>16</v>
      </c>
      <c r="M6610" t="str">
        <f>IF(PatientData[[#This Row],[Age]]&lt;=30,"18-30",IF(PatientData[[#This Row],[Age]]&lt;=40,"31-40",IF(PatientData[[#This Row],[Age]]&lt;=50,"41-50",IF(PatientData[[#This Row],[Age]]&lt;=60,"51-60",IF(PatientData[[#This Row],[Age]]&lt;=70,"61-70",IF(PatientData[[#This Row],[Age]]&lt;=80,"71-80","80+"))))))</f>
        <v>71-80</v>
      </c>
    </row>
    <row r="6611" spans="1:13" x14ac:dyDescent="0.25">
      <c r="A6611" t="s">
        <v>6635</v>
      </c>
      <c r="B6611">
        <v>49</v>
      </c>
      <c r="C6611" t="s">
        <v>25</v>
      </c>
      <c r="D6611" t="s">
        <v>10051</v>
      </c>
      <c r="E6611">
        <v>181.07699443958401</v>
      </c>
      <c r="F6611">
        <v>28.855509801646701</v>
      </c>
      <c r="G6611" t="s">
        <v>14</v>
      </c>
      <c r="H6611" t="s">
        <v>22</v>
      </c>
      <c r="I6611" t="s">
        <v>26</v>
      </c>
      <c r="J6611">
        <v>5</v>
      </c>
      <c r="K6611">
        <v>22568.38</v>
      </c>
      <c r="L6611" t="s">
        <v>16</v>
      </c>
      <c r="M6611" t="str">
        <f>IF(PatientData[[#This Row],[Age]]&lt;=30,"18-30",IF(PatientData[[#This Row],[Age]]&lt;=40,"31-40",IF(PatientData[[#This Row],[Age]]&lt;=50,"41-50",IF(PatientData[[#This Row],[Age]]&lt;=60,"51-60",IF(PatientData[[#This Row],[Age]]&lt;=70,"61-70",IF(PatientData[[#This Row],[Age]]&lt;=80,"71-80","80+"))))))</f>
        <v>41-50</v>
      </c>
    </row>
    <row r="6612" spans="1:13" x14ac:dyDescent="0.25">
      <c r="A6612" t="s">
        <v>6636</v>
      </c>
      <c r="B6612">
        <v>63</v>
      </c>
      <c r="C6612" t="s">
        <v>13</v>
      </c>
      <c r="D6612">
        <v>90</v>
      </c>
      <c r="E6612">
        <v>218.34755747568599</v>
      </c>
      <c r="F6612">
        <v>33.901888314787101</v>
      </c>
      <c r="G6612" t="s">
        <v>36</v>
      </c>
      <c r="H6612" t="s">
        <v>10051</v>
      </c>
      <c r="I6612" t="s">
        <v>26</v>
      </c>
      <c r="J6612">
        <v>6</v>
      </c>
      <c r="K6612">
        <v>16009.78</v>
      </c>
      <c r="L6612" t="s">
        <v>23</v>
      </c>
      <c r="M6612" t="str">
        <f>IF(PatientData[[#This Row],[Age]]&lt;=30,"18-30",IF(PatientData[[#This Row],[Age]]&lt;=40,"31-40",IF(PatientData[[#This Row],[Age]]&lt;=50,"41-50",IF(PatientData[[#This Row],[Age]]&lt;=60,"51-60",IF(PatientData[[#This Row],[Age]]&lt;=70,"61-70",IF(PatientData[[#This Row],[Age]]&lt;=80,"71-80","80+"))))))</f>
        <v>61-70</v>
      </c>
    </row>
    <row r="6613" spans="1:13" x14ac:dyDescent="0.25">
      <c r="A6613" t="s">
        <v>6637</v>
      </c>
      <c r="B6613">
        <v>63</v>
      </c>
      <c r="C6613" t="s">
        <v>13</v>
      </c>
      <c r="D6613">
        <v>110</v>
      </c>
      <c r="E6613">
        <v>191.978127366699</v>
      </c>
      <c r="F6613">
        <v>26.819806125028101</v>
      </c>
      <c r="G6613" t="s">
        <v>36</v>
      </c>
      <c r="H6613" t="s">
        <v>22</v>
      </c>
      <c r="I6613" t="s">
        <v>26</v>
      </c>
      <c r="J6613">
        <v>4</v>
      </c>
      <c r="K6613">
        <v>17530.02</v>
      </c>
      <c r="L6613" t="s">
        <v>20</v>
      </c>
      <c r="M6613" t="str">
        <f>IF(PatientData[[#This Row],[Age]]&lt;=30,"18-30",IF(PatientData[[#This Row],[Age]]&lt;=40,"31-40",IF(PatientData[[#This Row],[Age]]&lt;=50,"41-50",IF(PatientData[[#This Row],[Age]]&lt;=60,"51-60",IF(PatientData[[#This Row],[Age]]&lt;=70,"61-70",IF(PatientData[[#This Row],[Age]]&lt;=80,"71-80","80+"))))))</f>
        <v>61-70</v>
      </c>
    </row>
    <row r="6614" spans="1:13" x14ac:dyDescent="0.25">
      <c r="A6614" t="s">
        <v>6638</v>
      </c>
      <c r="B6614">
        <v>43</v>
      </c>
      <c r="C6614" t="s">
        <v>13</v>
      </c>
      <c r="D6614">
        <v>128</v>
      </c>
      <c r="E6614">
        <v>226.29803748316601</v>
      </c>
      <c r="F6614">
        <v>27.153072323991701</v>
      </c>
      <c r="G6614" t="s">
        <v>36</v>
      </c>
      <c r="H6614" t="s">
        <v>22</v>
      </c>
      <c r="I6614" t="s">
        <v>26</v>
      </c>
      <c r="J6614">
        <v>8</v>
      </c>
      <c r="K6614">
        <v>22555.46</v>
      </c>
      <c r="L6614" t="s">
        <v>16</v>
      </c>
      <c r="M6614" t="str">
        <f>IF(PatientData[[#This Row],[Age]]&lt;=30,"18-30",IF(PatientData[[#This Row],[Age]]&lt;=40,"31-40",IF(PatientData[[#This Row],[Age]]&lt;=50,"41-50",IF(PatientData[[#This Row],[Age]]&lt;=60,"51-60",IF(PatientData[[#This Row],[Age]]&lt;=70,"61-70",IF(PatientData[[#This Row],[Age]]&lt;=80,"71-80","80+"))))))</f>
        <v>41-50</v>
      </c>
    </row>
    <row r="6615" spans="1:13" x14ac:dyDescent="0.25">
      <c r="A6615" t="s">
        <v>6639</v>
      </c>
      <c r="B6615">
        <v>67</v>
      </c>
      <c r="C6615" t="s">
        <v>25</v>
      </c>
      <c r="D6615">
        <v>140</v>
      </c>
      <c r="E6615">
        <v>294.38589974414401</v>
      </c>
      <c r="F6615">
        <v>24.362979124957199</v>
      </c>
      <c r="G6615" t="s">
        <v>10051</v>
      </c>
      <c r="H6615" t="s">
        <v>19</v>
      </c>
      <c r="I6615" t="s">
        <v>15</v>
      </c>
      <c r="J6615">
        <v>1</v>
      </c>
      <c r="K6615">
        <v>3837.8</v>
      </c>
      <c r="L6615" t="s">
        <v>23</v>
      </c>
      <c r="M6615" t="str">
        <f>IF(PatientData[[#This Row],[Age]]&lt;=30,"18-30",IF(PatientData[[#This Row],[Age]]&lt;=40,"31-40",IF(PatientData[[#This Row],[Age]]&lt;=50,"41-50",IF(PatientData[[#This Row],[Age]]&lt;=60,"51-60",IF(PatientData[[#This Row],[Age]]&lt;=70,"61-70",IF(PatientData[[#This Row],[Age]]&lt;=80,"71-80","80+"))))))</f>
        <v>61-70</v>
      </c>
    </row>
    <row r="6616" spans="1:13" x14ac:dyDescent="0.25">
      <c r="A6616" t="s">
        <v>6640</v>
      </c>
      <c r="B6616">
        <v>56</v>
      </c>
      <c r="C6616" t="s">
        <v>13</v>
      </c>
      <c r="D6616">
        <v>136</v>
      </c>
      <c r="E6616">
        <v>207.27020340972601</v>
      </c>
      <c r="F6616">
        <v>31.773629579001</v>
      </c>
      <c r="G6616" t="s">
        <v>18</v>
      </c>
      <c r="H6616" t="s">
        <v>19</v>
      </c>
      <c r="I6616" t="s">
        <v>15</v>
      </c>
      <c r="J6616">
        <v>3</v>
      </c>
      <c r="K6616">
        <v>11259.16</v>
      </c>
      <c r="L6616" t="s">
        <v>16</v>
      </c>
      <c r="M6616" t="str">
        <f>IF(PatientData[[#This Row],[Age]]&lt;=30,"18-30",IF(PatientData[[#This Row],[Age]]&lt;=40,"31-40",IF(PatientData[[#This Row],[Age]]&lt;=50,"41-50",IF(PatientData[[#This Row],[Age]]&lt;=60,"51-60",IF(PatientData[[#This Row],[Age]]&lt;=70,"61-70",IF(PatientData[[#This Row],[Age]]&lt;=80,"71-80","80+"))))))</f>
        <v>51-60</v>
      </c>
    </row>
    <row r="6617" spans="1:13" x14ac:dyDescent="0.25">
      <c r="A6617" t="s">
        <v>6641</v>
      </c>
      <c r="B6617">
        <v>35</v>
      </c>
      <c r="C6617" t="s">
        <v>25</v>
      </c>
      <c r="D6617">
        <v>128</v>
      </c>
      <c r="E6617">
        <v>235.85465458669901</v>
      </c>
      <c r="F6617">
        <v>26.9414552175942</v>
      </c>
      <c r="G6617" t="s">
        <v>18</v>
      </c>
      <c r="H6617" t="s">
        <v>19</v>
      </c>
      <c r="I6617" t="s">
        <v>15</v>
      </c>
      <c r="J6617">
        <v>2</v>
      </c>
      <c r="K6617">
        <v>4545.91</v>
      </c>
      <c r="L6617" t="s">
        <v>16</v>
      </c>
      <c r="M6617" t="str">
        <f>IF(PatientData[[#This Row],[Age]]&lt;=30,"18-30",IF(PatientData[[#This Row],[Age]]&lt;=40,"31-40",IF(PatientData[[#This Row],[Age]]&lt;=50,"41-50",IF(PatientData[[#This Row],[Age]]&lt;=60,"51-60",IF(PatientData[[#This Row],[Age]]&lt;=70,"61-70",IF(PatientData[[#This Row],[Age]]&lt;=80,"71-80","80+"))))))</f>
        <v>31-40</v>
      </c>
    </row>
    <row r="6618" spans="1:13" x14ac:dyDescent="0.25">
      <c r="A6618" t="s">
        <v>6642</v>
      </c>
      <c r="B6618">
        <v>55</v>
      </c>
      <c r="C6618" t="s">
        <v>25</v>
      </c>
      <c r="D6618">
        <v>123</v>
      </c>
      <c r="E6618">
        <v>282.33091958938599</v>
      </c>
      <c r="F6618" t="s">
        <v>10051</v>
      </c>
      <c r="G6618" t="s">
        <v>18</v>
      </c>
      <c r="H6618" t="s">
        <v>19</v>
      </c>
      <c r="I6618" t="s">
        <v>15</v>
      </c>
      <c r="J6618">
        <v>3</v>
      </c>
      <c r="K6618">
        <v>15715.42</v>
      </c>
      <c r="L6618" t="s">
        <v>20</v>
      </c>
      <c r="M6618" t="str">
        <f>IF(PatientData[[#This Row],[Age]]&lt;=30,"18-30",IF(PatientData[[#This Row],[Age]]&lt;=40,"31-40",IF(PatientData[[#This Row],[Age]]&lt;=50,"41-50",IF(PatientData[[#This Row],[Age]]&lt;=60,"51-60",IF(PatientData[[#This Row],[Age]]&lt;=70,"61-70",IF(PatientData[[#This Row],[Age]]&lt;=80,"71-80","80+"))))))</f>
        <v>51-60</v>
      </c>
    </row>
    <row r="6619" spans="1:13" x14ac:dyDescent="0.25">
      <c r="A6619" t="s">
        <v>6643</v>
      </c>
      <c r="B6619">
        <v>46</v>
      </c>
      <c r="C6619" t="s">
        <v>13</v>
      </c>
      <c r="D6619">
        <v>148</v>
      </c>
      <c r="E6619">
        <v>306.31340288319501</v>
      </c>
      <c r="F6619">
        <v>21.2726576593234</v>
      </c>
      <c r="G6619" t="s">
        <v>36</v>
      </c>
      <c r="H6619" t="s">
        <v>19</v>
      </c>
      <c r="I6619" t="s">
        <v>26</v>
      </c>
      <c r="J6619">
        <v>3</v>
      </c>
      <c r="K6619">
        <v>13654.31</v>
      </c>
      <c r="L6619" t="s">
        <v>16</v>
      </c>
      <c r="M6619" t="str">
        <f>IF(PatientData[[#This Row],[Age]]&lt;=30,"18-30",IF(PatientData[[#This Row],[Age]]&lt;=40,"31-40",IF(PatientData[[#This Row],[Age]]&lt;=50,"41-50",IF(PatientData[[#This Row],[Age]]&lt;=60,"51-60",IF(PatientData[[#This Row],[Age]]&lt;=70,"61-70",IF(PatientData[[#This Row],[Age]]&lt;=80,"71-80","80+"))))))</f>
        <v>41-50</v>
      </c>
    </row>
    <row r="6620" spans="1:13" x14ac:dyDescent="0.25">
      <c r="A6620" t="s">
        <v>6644</v>
      </c>
      <c r="B6620">
        <v>34</v>
      </c>
      <c r="C6620" t="s">
        <v>13</v>
      </c>
      <c r="D6620">
        <v>142</v>
      </c>
      <c r="E6620" t="s">
        <v>10051</v>
      </c>
      <c r="F6620">
        <v>27.8125529392955</v>
      </c>
      <c r="G6620" t="s">
        <v>14</v>
      </c>
      <c r="H6620" t="s">
        <v>22</v>
      </c>
      <c r="I6620" t="s">
        <v>15</v>
      </c>
      <c r="J6620">
        <v>3</v>
      </c>
      <c r="K6620">
        <v>11376.96</v>
      </c>
      <c r="L6620" t="s">
        <v>16</v>
      </c>
      <c r="M6620" t="str">
        <f>IF(PatientData[[#This Row],[Age]]&lt;=30,"18-30",IF(PatientData[[#This Row],[Age]]&lt;=40,"31-40",IF(PatientData[[#This Row],[Age]]&lt;=50,"41-50",IF(PatientData[[#This Row],[Age]]&lt;=60,"51-60",IF(PatientData[[#This Row],[Age]]&lt;=70,"61-70",IF(PatientData[[#This Row],[Age]]&lt;=80,"71-80","80+"))))))</f>
        <v>31-40</v>
      </c>
    </row>
    <row r="6621" spans="1:13" x14ac:dyDescent="0.25">
      <c r="A6621" t="s">
        <v>6645</v>
      </c>
      <c r="B6621">
        <v>61</v>
      </c>
      <c r="C6621" t="s">
        <v>13</v>
      </c>
      <c r="D6621">
        <v>108</v>
      </c>
      <c r="E6621">
        <v>273.39497690885003</v>
      </c>
      <c r="F6621">
        <v>37.492993908196901</v>
      </c>
      <c r="G6621" t="s">
        <v>14</v>
      </c>
      <c r="H6621" t="s">
        <v>19</v>
      </c>
      <c r="I6621" t="s">
        <v>28</v>
      </c>
      <c r="J6621">
        <v>3</v>
      </c>
      <c r="K6621">
        <v>6630.99</v>
      </c>
      <c r="L6621" t="s">
        <v>23</v>
      </c>
      <c r="M6621" t="str">
        <f>IF(PatientData[[#This Row],[Age]]&lt;=30,"18-30",IF(PatientData[[#This Row],[Age]]&lt;=40,"31-40",IF(PatientData[[#This Row],[Age]]&lt;=50,"41-50",IF(PatientData[[#This Row],[Age]]&lt;=60,"51-60",IF(PatientData[[#This Row],[Age]]&lt;=70,"61-70",IF(PatientData[[#This Row],[Age]]&lt;=80,"71-80","80+"))))))</f>
        <v>61-70</v>
      </c>
    </row>
    <row r="6622" spans="1:13" x14ac:dyDescent="0.25">
      <c r="A6622" t="s">
        <v>6646</v>
      </c>
      <c r="B6622">
        <v>41</v>
      </c>
      <c r="C6622" t="s">
        <v>13</v>
      </c>
      <c r="D6622">
        <v>148</v>
      </c>
      <c r="E6622">
        <v>205.22540509076899</v>
      </c>
      <c r="F6622">
        <v>22.404432043987399</v>
      </c>
      <c r="G6622" t="s">
        <v>18</v>
      </c>
      <c r="H6622" t="s">
        <v>19</v>
      </c>
      <c r="I6622" t="s">
        <v>15</v>
      </c>
      <c r="J6622" t="s">
        <v>10051</v>
      </c>
      <c r="K6622">
        <v>2635.57</v>
      </c>
      <c r="L6622" t="s">
        <v>16</v>
      </c>
      <c r="M6622" t="str">
        <f>IF(PatientData[[#This Row],[Age]]&lt;=30,"18-30",IF(PatientData[[#This Row],[Age]]&lt;=40,"31-40",IF(PatientData[[#This Row],[Age]]&lt;=50,"41-50",IF(PatientData[[#This Row],[Age]]&lt;=60,"51-60",IF(PatientData[[#This Row],[Age]]&lt;=70,"61-70",IF(PatientData[[#This Row],[Age]]&lt;=80,"71-80","80+"))))))</f>
        <v>41-50</v>
      </c>
    </row>
    <row r="6623" spans="1:13" x14ac:dyDescent="0.25">
      <c r="A6623" t="s">
        <v>6647</v>
      </c>
      <c r="B6623">
        <v>57</v>
      </c>
      <c r="C6623" t="s">
        <v>25</v>
      </c>
      <c r="D6623">
        <v>113</v>
      </c>
      <c r="E6623" t="s">
        <v>10051</v>
      </c>
      <c r="F6623">
        <v>28.289417348924001</v>
      </c>
      <c r="G6623" t="s">
        <v>18</v>
      </c>
      <c r="H6623" t="s">
        <v>22</v>
      </c>
      <c r="I6623" t="s">
        <v>15</v>
      </c>
      <c r="J6623">
        <v>3</v>
      </c>
      <c r="K6623">
        <v>3216.91</v>
      </c>
      <c r="L6623" t="s">
        <v>20</v>
      </c>
      <c r="M6623" t="str">
        <f>IF(PatientData[[#This Row],[Age]]&lt;=30,"18-30",IF(PatientData[[#This Row],[Age]]&lt;=40,"31-40",IF(PatientData[[#This Row],[Age]]&lt;=50,"41-50",IF(PatientData[[#This Row],[Age]]&lt;=60,"51-60",IF(PatientData[[#This Row],[Age]]&lt;=70,"61-70",IF(PatientData[[#This Row],[Age]]&lt;=80,"71-80","80+"))))))</f>
        <v>51-60</v>
      </c>
    </row>
    <row r="6624" spans="1:13" x14ac:dyDescent="0.25">
      <c r="A6624" t="s">
        <v>6648</v>
      </c>
      <c r="B6624">
        <v>68</v>
      </c>
      <c r="C6624" t="s">
        <v>25</v>
      </c>
      <c r="D6624">
        <v>137</v>
      </c>
      <c r="E6624">
        <v>216.19430876805001</v>
      </c>
      <c r="F6624">
        <v>26.687738861044199</v>
      </c>
      <c r="G6624" t="s">
        <v>14</v>
      </c>
      <c r="H6624" t="s">
        <v>19</v>
      </c>
      <c r="I6624" t="s">
        <v>15</v>
      </c>
      <c r="J6624">
        <v>3</v>
      </c>
      <c r="K6624">
        <v>4164.6499999999996</v>
      </c>
      <c r="L6624" t="s">
        <v>16</v>
      </c>
      <c r="M6624" t="str">
        <f>IF(PatientData[[#This Row],[Age]]&lt;=30,"18-30",IF(PatientData[[#This Row],[Age]]&lt;=40,"31-40",IF(PatientData[[#This Row],[Age]]&lt;=50,"41-50",IF(PatientData[[#This Row],[Age]]&lt;=60,"51-60",IF(PatientData[[#This Row],[Age]]&lt;=70,"61-70",IF(PatientData[[#This Row],[Age]]&lt;=80,"71-80","80+"))))))</f>
        <v>61-70</v>
      </c>
    </row>
    <row r="6625" spans="1:13" x14ac:dyDescent="0.25">
      <c r="A6625" t="s">
        <v>6649</v>
      </c>
      <c r="B6625">
        <v>91</v>
      </c>
      <c r="C6625" t="s">
        <v>25</v>
      </c>
      <c r="D6625">
        <v>138</v>
      </c>
      <c r="E6625">
        <v>224.32480681713301</v>
      </c>
      <c r="F6625">
        <v>29.563114956952301</v>
      </c>
      <c r="G6625" t="s">
        <v>10051</v>
      </c>
      <c r="H6625" t="s">
        <v>19</v>
      </c>
      <c r="I6625" t="s">
        <v>15</v>
      </c>
      <c r="J6625">
        <v>3</v>
      </c>
      <c r="K6625">
        <v>7880.21</v>
      </c>
      <c r="L6625" t="s">
        <v>16</v>
      </c>
      <c r="M6625" t="str">
        <f>IF(PatientData[[#This Row],[Age]]&lt;=30,"18-30",IF(PatientData[[#This Row],[Age]]&lt;=40,"31-40",IF(PatientData[[#This Row],[Age]]&lt;=50,"41-50",IF(PatientData[[#This Row],[Age]]&lt;=60,"51-60",IF(PatientData[[#This Row],[Age]]&lt;=70,"61-70",IF(PatientData[[#This Row],[Age]]&lt;=80,"71-80","80+"))))))</f>
        <v>80+</v>
      </c>
    </row>
    <row r="6626" spans="1:13" x14ac:dyDescent="0.25">
      <c r="A6626" t="s">
        <v>6650</v>
      </c>
      <c r="B6626">
        <v>57</v>
      </c>
      <c r="C6626" t="s">
        <v>13</v>
      </c>
      <c r="D6626">
        <v>121</v>
      </c>
      <c r="E6626">
        <v>228.147153642072</v>
      </c>
      <c r="F6626">
        <v>27.083390217326301</v>
      </c>
      <c r="G6626" t="s">
        <v>36</v>
      </c>
      <c r="H6626" t="s">
        <v>19</v>
      </c>
      <c r="I6626" t="s">
        <v>15</v>
      </c>
      <c r="J6626">
        <v>7</v>
      </c>
      <c r="K6626">
        <v>8288.15</v>
      </c>
      <c r="L6626" t="s">
        <v>20</v>
      </c>
      <c r="M6626" t="str">
        <f>IF(PatientData[[#This Row],[Age]]&lt;=30,"18-30",IF(PatientData[[#This Row],[Age]]&lt;=40,"31-40",IF(PatientData[[#This Row],[Age]]&lt;=50,"41-50",IF(PatientData[[#This Row],[Age]]&lt;=60,"51-60",IF(PatientData[[#This Row],[Age]]&lt;=70,"61-70",IF(PatientData[[#This Row],[Age]]&lt;=80,"71-80","80+"))))))</f>
        <v>51-60</v>
      </c>
    </row>
    <row r="6627" spans="1:13" x14ac:dyDescent="0.25">
      <c r="A6627" t="s">
        <v>6651</v>
      </c>
      <c r="B6627">
        <v>54</v>
      </c>
      <c r="C6627" t="s">
        <v>13</v>
      </c>
      <c r="D6627">
        <v>112</v>
      </c>
      <c r="E6627">
        <v>155.549854887913</v>
      </c>
      <c r="F6627">
        <v>33.511804424509997</v>
      </c>
      <c r="G6627" t="s">
        <v>36</v>
      </c>
      <c r="H6627" t="s">
        <v>19</v>
      </c>
      <c r="I6627" t="s">
        <v>10051</v>
      </c>
      <c r="J6627">
        <v>6</v>
      </c>
      <c r="K6627">
        <v>2672.54</v>
      </c>
      <c r="L6627" t="s">
        <v>16</v>
      </c>
      <c r="M6627" t="str">
        <f>IF(PatientData[[#This Row],[Age]]&lt;=30,"18-30",IF(PatientData[[#This Row],[Age]]&lt;=40,"31-40",IF(PatientData[[#This Row],[Age]]&lt;=50,"41-50",IF(PatientData[[#This Row],[Age]]&lt;=60,"51-60",IF(PatientData[[#This Row],[Age]]&lt;=70,"61-70",IF(PatientData[[#This Row],[Age]]&lt;=80,"71-80","80+"))))))</f>
        <v>51-60</v>
      </c>
    </row>
    <row r="6628" spans="1:13" x14ac:dyDescent="0.25">
      <c r="A6628" t="s">
        <v>6652</v>
      </c>
      <c r="B6628">
        <v>88</v>
      </c>
      <c r="C6628" t="s">
        <v>13</v>
      </c>
      <c r="D6628">
        <v>122</v>
      </c>
      <c r="E6628">
        <v>183.05473189448099</v>
      </c>
      <c r="F6628">
        <v>26.6879609093948</v>
      </c>
      <c r="G6628" t="s">
        <v>18</v>
      </c>
      <c r="H6628" t="s">
        <v>22</v>
      </c>
      <c r="I6628" t="s">
        <v>26</v>
      </c>
      <c r="J6628">
        <v>3</v>
      </c>
      <c r="K6628">
        <v>5934.58</v>
      </c>
      <c r="L6628" t="s">
        <v>16</v>
      </c>
      <c r="M6628" t="str">
        <f>IF(PatientData[[#This Row],[Age]]&lt;=30,"18-30",IF(PatientData[[#This Row],[Age]]&lt;=40,"31-40",IF(PatientData[[#This Row],[Age]]&lt;=50,"41-50",IF(PatientData[[#This Row],[Age]]&lt;=60,"51-60",IF(PatientData[[#This Row],[Age]]&lt;=70,"61-70",IF(PatientData[[#This Row],[Age]]&lt;=80,"71-80","80+"))))))</f>
        <v>80+</v>
      </c>
    </row>
    <row r="6629" spans="1:13" x14ac:dyDescent="0.25">
      <c r="A6629" t="s">
        <v>6653</v>
      </c>
      <c r="B6629">
        <v>48</v>
      </c>
      <c r="C6629" t="s">
        <v>13</v>
      </c>
      <c r="D6629">
        <v>152</v>
      </c>
      <c r="E6629">
        <v>223.45594546996401</v>
      </c>
      <c r="F6629">
        <v>17.458652972606</v>
      </c>
      <c r="G6629" t="s">
        <v>36</v>
      </c>
      <c r="H6629" t="s">
        <v>19</v>
      </c>
      <c r="I6629" t="s">
        <v>15</v>
      </c>
      <c r="J6629">
        <v>2</v>
      </c>
      <c r="K6629">
        <v>11814.02</v>
      </c>
      <c r="L6629" t="s">
        <v>16</v>
      </c>
      <c r="M6629" t="str">
        <f>IF(PatientData[[#This Row],[Age]]&lt;=30,"18-30",IF(PatientData[[#This Row],[Age]]&lt;=40,"31-40",IF(PatientData[[#This Row],[Age]]&lt;=50,"41-50",IF(PatientData[[#This Row],[Age]]&lt;=60,"51-60",IF(PatientData[[#This Row],[Age]]&lt;=70,"61-70",IF(PatientData[[#This Row],[Age]]&lt;=80,"71-80","80+"))))))</f>
        <v>41-50</v>
      </c>
    </row>
    <row r="6630" spans="1:13" x14ac:dyDescent="0.25">
      <c r="A6630" t="s">
        <v>6654</v>
      </c>
      <c r="B6630">
        <v>27</v>
      </c>
      <c r="C6630" t="s">
        <v>13</v>
      </c>
      <c r="D6630">
        <v>128</v>
      </c>
      <c r="E6630">
        <v>211.94032400346501</v>
      </c>
      <c r="F6630">
        <v>32.238347575344903</v>
      </c>
      <c r="G6630" t="s">
        <v>14</v>
      </c>
      <c r="H6630" t="s">
        <v>19</v>
      </c>
      <c r="I6630" t="s">
        <v>28</v>
      </c>
      <c r="J6630">
        <v>1</v>
      </c>
      <c r="K6630">
        <v>3302.15</v>
      </c>
      <c r="L6630" t="s">
        <v>16</v>
      </c>
      <c r="M6630" t="str">
        <f>IF(PatientData[[#This Row],[Age]]&lt;=30,"18-30",IF(PatientData[[#This Row],[Age]]&lt;=40,"31-40",IF(PatientData[[#This Row],[Age]]&lt;=50,"41-50",IF(PatientData[[#This Row],[Age]]&lt;=60,"51-60",IF(PatientData[[#This Row],[Age]]&lt;=70,"61-70",IF(PatientData[[#This Row],[Age]]&lt;=80,"71-80","80+"))))))</f>
        <v>18-30</v>
      </c>
    </row>
    <row r="6631" spans="1:13" x14ac:dyDescent="0.25">
      <c r="A6631" t="s">
        <v>6655</v>
      </c>
      <c r="B6631">
        <v>77</v>
      </c>
      <c r="C6631" t="s">
        <v>13</v>
      </c>
      <c r="D6631">
        <v>127</v>
      </c>
      <c r="E6631">
        <v>251.67185974666501</v>
      </c>
      <c r="F6631">
        <v>25.5702127977729</v>
      </c>
      <c r="G6631" t="s">
        <v>36</v>
      </c>
      <c r="H6631" t="s">
        <v>19</v>
      </c>
      <c r="I6631" t="s">
        <v>15</v>
      </c>
      <c r="J6631">
        <v>6</v>
      </c>
      <c r="K6631">
        <v>4137.74</v>
      </c>
      <c r="L6631" t="s">
        <v>16</v>
      </c>
      <c r="M6631" t="str">
        <f>IF(PatientData[[#This Row],[Age]]&lt;=30,"18-30",IF(PatientData[[#This Row],[Age]]&lt;=40,"31-40",IF(PatientData[[#This Row],[Age]]&lt;=50,"41-50",IF(PatientData[[#This Row],[Age]]&lt;=60,"51-60",IF(PatientData[[#This Row],[Age]]&lt;=70,"61-70",IF(PatientData[[#This Row],[Age]]&lt;=80,"71-80","80+"))))))</f>
        <v>71-80</v>
      </c>
    </row>
    <row r="6632" spans="1:13" x14ac:dyDescent="0.25">
      <c r="A6632" t="s">
        <v>6656</v>
      </c>
      <c r="B6632">
        <v>70</v>
      </c>
      <c r="C6632" t="s">
        <v>13</v>
      </c>
      <c r="D6632">
        <v>109</v>
      </c>
      <c r="E6632">
        <v>269.20290556358498</v>
      </c>
      <c r="F6632">
        <v>24.210794288910499</v>
      </c>
      <c r="G6632" t="s">
        <v>14</v>
      </c>
      <c r="H6632" t="s">
        <v>22</v>
      </c>
      <c r="I6632" t="s">
        <v>26</v>
      </c>
      <c r="J6632">
        <v>4</v>
      </c>
      <c r="K6632">
        <v>17347.13</v>
      </c>
      <c r="L6632" t="s">
        <v>16</v>
      </c>
      <c r="M6632" t="str">
        <f>IF(PatientData[[#This Row],[Age]]&lt;=30,"18-30",IF(PatientData[[#This Row],[Age]]&lt;=40,"31-40",IF(PatientData[[#This Row],[Age]]&lt;=50,"41-50",IF(PatientData[[#This Row],[Age]]&lt;=60,"51-60",IF(PatientData[[#This Row],[Age]]&lt;=70,"61-70",IF(PatientData[[#This Row],[Age]]&lt;=80,"71-80","80+"))))))</f>
        <v>61-70</v>
      </c>
    </row>
    <row r="6633" spans="1:13" x14ac:dyDescent="0.25">
      <c r="A6633" t="s">
        <v>6657</v>
      </c>
      <c r="B6633">
        <v>48</v>
      </c>
      <c r="C6633" t="s">
        <v>25</v>
      </c>
      <c r="D6633">
        <v>150</v>
      </c>
      <c r="E6633">
        <v>167.32922995977901</v>
      </c>
      <c r="F6633">
        <v>19.470067395030998</v>
      </c>
      <c r="G6633" t="s">
        <v>18</v>
      </c>
      <c r="H6633" t="s">
        <v>19</v>
      </c>
      <c r="I6633" t="s">
        <v>15</v>
      </c>
      <c r="J6633">
        <v>1</v>
      </c>
      <c r="K6633">
        <v>9406.01</v>
      </c>
      <c r="L6633" t="s">
        <v>20</v>
      </c>
      <c r="M6633" t="str">
        <f>IF(PatientData[[#This Row],[Age]]&lt;=30,"18-30",IF(PatientData[[#This Row],[Age]]&lt;=40,"31-40",IF(PatientData[[#This Row],[Age]]&lt;=50,"41-50",IF(PatientData[[#This Row],[Age]]&lt;=60,"51-60",IF(PatientData[[#This Row],[Age]]&lt;=70,"61-70",IF(PatientData[[#This Row],[Age]]&lt;=80,"71-80","80+"))))))</f>
        <v>41-50</v>
      </c>
    </row>
    <row r="6634" spans="1:13" x14ac:dyDescent="0.25">
      <c r="A6634" t="s">
        <v>6658</v>
      </c>
      <c r="B6634">
        <v>37</v>
      </c>
      <c r="C6634" t="s">
        <v>25</v>
      </c>
      <c r="D6634">
        <v>124</v>
      </c>
      <c r="E6634">
        <v>217.40906671755701</v>
      </c>
      <c r="F6634">
        <v>31.079014700746999</v>
      </c>
      <c r="G6634" t="s">
        <v>18</v>
      </c>
      <c r="H6634" t="s">
        <v>19</v>
      </c>
      <c r="I6634" t="s">
        <v>15</v>
      </c>
      <c r="J6634">
        <v>4</v>
      </c>
      <c r="K6634">
        <v>13109.57</v>
      </c>
      <c r="L6634" t="s">
        <v>16</v>
      </c>
      <c r="M6634" t="str">
        <f>IF(PatientData[[#This Row],[Age]]&lt;=30,"18-30",IF(PatientData[[#This Row],[Age]]&lt;=40,"31-40",IF(PatientData[[#This Row],[Age]]&lt;=50,"41-50",IF(PatientData[[#This Row],[Age]]&lt;=60,"51-60",IF(PatientData[[#This Row],[Age]]&lt;=70,"61-70",IF(PatientData[[#This Row],[Age]]&lt;=80,"71-80","80+"))))))</f>
        <v>31-40</v>
      </c>
    </row>
    <row r="6635" spans="1:13" x14ac:dyDescent="0.25">
      <c r="A6635" t="s">
        <v>6659</v>
      </c>
      <c r="B6635">
        <v>41</v>
      </c>
      <c r="C6635" t="s">
        <v>25</v>
      </c>
      <c r="D6635">
        <v>131</v>
      </c>
      <c r="E6635">
        <v>225.064644485408</v>
      </c>
      <c r="F6635">
        <v>26.286931300949298</v>
      </c>
      <c r="G6635" t="s">
        <v>14</v>
      </c>
      <c r="H6635" t="s">
        <v>19</v>
      </c>
      <c r="I6635" t="s">
        <v>28</v>
      </c>
      <c r="J6635">
        <v>1</v>
      </c>
      <c r="K6635">
        <v>4415.6899999999996</v>
      </c>
      <c r="L6635" t="s">
        <v>16</v>
      </c>
      <c r="M6635" t="str">
        <f>IF(PatientData[[#This Row],[Age]]&lt;=30,"18-30",IF(PatientData[[#This Row],[Age]]&lt;=40,"31-40",IF(PatientData[[#This Row],[Age]]&lt;=50,"41-50",IF(PatientData[[#This Row],[Age]]&lt;=60,"51-60",IF(PatientData[[#This Row],[Age]]&lt;=70,"61-70",IF(PatientData[[#This Row],[Age]]&lt;=80,"71-80","80+"))))))</f>
        <v>41-50</v>
      </c>
    </row>
    <row r="6636" spans="1:13" x14ac:dyDescent="0.25">
      <c r="A6636" t="s">
        <v>6660</v>
      </c>
      <c r="B6636">
        <v>78</v>
      </c>
      <c r="C6636" t="s">
        <v>13</v>
      </c>
      <c r="D6636">
        <v>200</v>
      </c>
      <c r="E6636">
        <v>197.332976402535</v>
      </c>
      <c r="F6636">
        <v>37.096858055266203</v>
      </c>
      <c r="G6636" t="s">
        <v>36</v>
      </c>
      <c r="H6636" t="s">
        <v>19</v>
      </c>
      <c r="I6636" t="s">
        <v>26</v>
      </c>
      <c r="J6636">
        <v>8</v>
      </c>
      <c r="K6636">
        <v>16024.74</v>
      </c>
      <c r="L6636" t="s">
        <v>16</v>
      </c>
      <c r="M6636" t="str">
        <f>IF(PatientData[[#This Row],[Age]]&lt;=30,"18-30",IF(PatientData[[#This Row],[Age]]&lt;=40,"31-40",IF(PatientData[[#This Row],[Age]]&lt;=50,"41-50",IF(PatientData[[#This Row],[Age]]&lt;=60,"51-60",IF(PatientData[[#This Row],[Age]]&lt;=70,"61-70",IF(PatientData[[#This Row],[Age]]&lt;=80,"71-80","80+"))))))</f>
        <v>71-80</v>
      </c>
    </row>
    <row r="6637" spans="1:13" x14ac:dyDescent="0.25">
      <c r="A6637" t="s">
        <v>6661</v>
      </c>
      <c r="B6637">
        <v>56</v>
      </c>
      <c r="C6637" t="s">
        <v>25</v>
      </c>
      <c r="D6637">
        <v>122</v>
      </c>
      <c r="E6637">
        <v>171.671528404029</v>
      </c>
      <c r="F6637">
        <v>32.351098926337997</v>
      </c>
      <c r="G6637" t="s">
        <v>14</v>
      </c>
      <c r="H6637" t="s">
        <v>22</v>
      </c>
      <c r="I6637" t="s">
        <v>15</v>
      </c>
      <c r="J6637">
        <v>0</v>
      </c>
      <c r="K6637">
        <v>7050.32</v>
      </c>
      <c r="L6637" t="s">
        <v>20</v>
      </c>
      <c r="M6637" t="str">
        <f>IF(PatientData[[#This Row],[Age]]&lt;=30,"18-30",IF(PatientData[[#This Row],[Age]]&lt;=40,"31-40",IF(PatientData[[#This Row],[Age]]&lt;=50,"41-50",IF(PatientData[[#This Row],[Age]]&lt;=60,"51-60",IF(PatientData[[#This Row],[Age]]&lt;=70,"61-70",IF(PatientData[[#This Row],[Age]]&lt;=80,"71-80","80+"))))))</f>
        <v>51-60</v>
      </c>
    </row>
    <row r="6638" spans="1:13" x14ac:dyDescent="0.25">
      <c r="A6638" t="s">
        <v>6662</v>
      </c>
      <c r="B6638">
        <v>46</v>
      </c>
      <c r="C6638" t="s">
        <v>25</v>
      </c>
      <c r="D6638">
        <v>140</v>
      </c>
      <c r="E6638">
        <v>228.58794524712701</v>
      </c>
      <c r="F6638">
        <v>33.154836603688203</v>
      </c>
      <c r="G6638" t="s">
        <v>36</v>
      </c>
      <c r="H6638" t="s">
        <v>19</v>
      </c>
      <c r="I6638" t="s">
        <v>15</v>
      </c>
      <c r="J6638">
        <v>3</v>
      </c>
      <c r="K6638">
        <v>7396.54</v>
      </c>
      <c r="L6638" t="s">
        <v>20</v>
      </c>
      <c r="M6638" t="str">
        <f>IF(PatientData[[#This Row],[Age]]&lt;=30,"18-30",IF(PatientData[[#This Row],[Age]]&lt;=40,"31-40",IF(PatientData[[#This Row],[Age]]&lt;=50,"41-50",IF(PatientData[[#This Row],[Age]]&lt;=60,"51-60",IF(PatientData[[#This Row],[Age]]&lt;=70,"61-70",IF(PatientData[[#This Row],[Age]]&lt;=80,"71-80","80+"))))))</f>
        <v>41-50</v>
      </c>
    </row>
    <row r="6639" spans="1:13" x14ac:dyDescent="0.25">
      <c r="A6639" t="s">
        <v>6663</v>
      </c>
      <c r="B6639">
        <v>69</v>
      </c>
      <c r="C6639" t="s">
        <v>25</v>
      </c>
      <c r="D6639">
        <v>131</v>
      </c>
      <c r="E6639">
        <v>188.92857870333901</v>
      </c>
      <c r="F6639">
        <v>21.939082094367201</v>
      </c>
      <c r="G6639" t="s">
        <v>18</v>
      </c>
      <c r="H6639" t="s">
        <v>19</v>
      </c>
      <c r="I6639" t="s">
        <v>15</v>
      </c>
      <c r="J6639">
        <v>4</v>
      </c>
      <c r="K6639">
        <v>4889.97</v>
      </c>
      <c r="L6639" t="s">
        <v>23</v>
      </c>
      <c r="M6639" t="str">
        <f>IF(PatientData[[#This Row],[Age]]&lt;=30,"18-30",IF(PatientData[[#This Row],[Age]]&lt;=40,"31-40",IF(PatientData[[#This Row],[Age]]&lt;=50,"41-50",IF(PatientData[[#This Row],[Age]]&lt;=60,"51-60",IF(PatientData[[#This Row],[Age]]&lt;=70,"61-70",IF(PatientData[[#This Row],[Age]]&lt;=80,"71-80","80+"))))))</f>
        <v>61-70</v>
      </c>
    </row>
    <row r="6640" spans="1:13" x14ac:dyDescent="0.25">
      <c r="A6640" t="s">
        <v>6664</v>
      </c>
      <c r="B6640">
        <v>59</v>
      </c>
      <c r="C6640" t="s">
        <v>13</v>
      </c>
      <c r="D6640">
        <v>116</v>
      </c>
      <c r="E6640">
        <v>232.036977480301</v>
      </c>
      <c r="F6640">
        <v>31.389757336892998</v>
      </c>
      <c r="G6640" t="s">
        <v>36</v>
      </c>
      <c r="H6640" t="s">
        <v>19</v>
      </c>
      <c r="I6640" t="s">
        <v>15</v>
      </c>
      <c r="J6640">
        <v>2</v>
      </c>
      <c r="K6640">
        <v>13338.74</v>
      </c>
      <c r="L6640" t="s">
        <v>16</v>
      </c>
      <c r="M6640" t="str">
        <f>IF(PatientData[[#This Row],[Age]]&lt;=30,"18-30",IF(PatientData[[#This Row],[Age]]&lt;=40,"31-40",IF(PatientData[[#This Row],[Age]]&lt;=50,"41-50",IF(PatientData[[#This Row],[Age]]&lt;=60,"51-60",IF(PatientData[[#This Row],[Age]]&lt;=70,"61-70",IF(PatientData[[#This Row],[Age]]&lt;=80,"71-80","80+"))))))</f>
        <v>51-60</v>
      </c>
    </row>
    <row r="6641" spans="1:13" x14ac:dyDescent="0.25">
      <c r="A6641" t="s">
        <v>6665</v>
      </c>
      <c r="B6641">
        <v>67</v>
      </c>
      <c r="C6641" t="s">
        <v>13</v>
      </c>
      <c r="D6641">
        <v>110</v>
      </c>
      <c r="E6641">
        <v>307.53637881921202</v>
      </c>
      <c r="F6641">
        <v>24.388211345139901</v>
      </c>
      <c r="G6641" t="s">
        <v>14</v>
      </c>
      <c r="H6641" t="s">
        <v>19</v>
      </c>
      <c r="I6641" t="s">
        <v>15</v>
      </c>
      <c r="J6641">
        <v>6</v>
      </c>
      <c r="K6641">
        <v>4741.78</v>
      </c>
      <c r="L6641" t="s">
        <v>16</v>
      </c>
      <c r="M6641" t="str">
        <f>IF(PatientData[[#This Row],[Age]]&lt;=30,"18-30",IF(PatientData[[#This Row],[Age]]&lt;=40,"31-40",IF(PatientData[[#This Row],[Age]]&lt;=50,"41-50",IF(PatientData[[#This Row],[Age]]&lt;=60,"51-60",IF(PatientData[[#This Row],[Age]]&lt;=70,"61-70",IF(PatientData[[#This Row],[Age]]&lt;=80,"71-80","80+"))))))</f>
        <v>61-70</v>
      </c>
    </row>
    <row r="6642" spans="1:13" x14ac:dyDescent="0.25">
      <c r="A6642" t="s">
        <v>6666</v>
      </c>
      <c r="B6642">
        <v>63</v>
      </c>
      <c r="C6642" t="s">
        <v>13</v>
      </c>
      <c r="D6642">
        <v>115</v>
      </c>
      <c r="E6642">
        <v>195.52894958663299</v>
      </c>
      <c r="F6642">
        <v>26.424079381270602</v>
      </c>
      <c r="G6642" t="s">
        <v>18</v>
      </c>
      <c r="H6642" t="s">
        <v>19</v>
      </c>
      <c r="I6642" t="s">
        <v>15</v>
      </c>
      <c r="J6642">
        <v>2</v>
      </c>
      <c r="K6642">
        <v>7076.2</v>
      </c>
      <c r="L6642" t="s">
        <v>16</v>
      </c>
      <c r="M6642" t="str">
        <f>IF(PatientData[[#This Row],[Age]]&lt;=30,"18-30",IF(PatientData[[#This Row],[Age]]&lt;=40,"31-40",IF(PatientData[[#This Row],[Age]]&lt;=50,"41-50",IF(PatientData[[#This Row],[Age]]&lt;=60,"51-60",IF(PatientData[[#This Row],[Age]]&lt;=70,"61-70",IF(PatientData[[#This Row],[Age]]&lt;=80,"71-80","80+"))))))</f>
        <v>61-70</v>
      </c>
    </row>
    <row r="6643" spans="1:13" x14ac:dyDescent="0.25">
      <c r="A6643" t="s">
        <v>6667</v>
      </c>
      <c r="B6643">
        <v>72</v>
      </c>
      <c r="C6643" t="s">
        <v>13</v>
      </c>
      <c r="D6643">
        <v>142</v>
      </c>
      <c r="E6643">
        <v>245.33354150446601</v>
      </c>
      <c r="F6643">
        <v>33.632546293889298</v>
      </c>
      <c r="G6643" t="s">
        <v>18</v>
      </c>
      <c r="H6643" t="s">
        <v>22</v>
      </c>
      <c r="I6643" t="s">
        <v>26</v>
      </c>
      <c r="J6643">
        <v>4</v>
      </c>
      <c r="K6643">
        <v>18602.78</v>
      </c>
      <c r="L6643" t="s">
        <v>16</v>
      </c>
      <c r="M6643" t="str">
        <f>IF(PatientData[[#This Row],[Age]]&lt;=30,"18-30",IF(PatientData[[#This Row],[Age]]&lt;=40,"31-40",IF(PatientData[[#This Row],[Age]]&lt;=50,"41-50",IF(PatientData[[#This Row],[Age]]&lt;=60,"51-60",IF(PatientData[[#This Row],[Age]]&lt;=70,"61-70",IF(PatientData[[#This Row],[Age]]&lt;=80,"71-80","80+"))))))</f>
        <v>71-80</v>
      </c>
    </row>
    <row r="6644" spans="1:13" x14ac:dyDescent="0.25">
      <c r="A6644" t="s">
        <v>6668</v>
      </c>
      <c r="B6644">
        <v>44</v>
      </c>
      <c r="C6644" t="s">
        <v>25</v>
      </c>
      <c r="D6644">
        <v>105</v>
      </c>
      <c r="E6644">
        <v>171.27752618242201</v>
      </c>
      <c r="F6644">
        <v>25.6754204165929</v>
      </c>
      <c r="G6644" t="s">
        <v>14</v>
      </c>
      <c r="H6644" t="s">
        <v>19</v>
      </c>
      <c r="I6644" t="s">
        <v>15</v>
      </c>
      <c r="J6644">
        <v>2</v>
      </c>
      <c r="K6644">
        <v>9649.7999999999993</v>
      </c>
      <c r="L6644" t="s">
        <v>16</v>
      </c>
      <c r="M6644" t="str">
        <f>IF(PatientData[[#This Row],[Age]]&lt;=30,"18-30",IF(PatientData[[#This Row],[Age]]&lt;=40,"31-40",IF(PatientData[[#This Row],[Age]]&lt;=50,"41-50",IF(PatientData[[#This Row],[Age]]&lt;=60,"51-60",IF(PatientData[[#This Row],[Age]]&lt;=70,"61-70",IF(PatientData[[#This Row],[Age]]&lt;=80,"71-80","80+"))))))</f>
        <v>41-50</v>
      </c>
    </row>
    <row r="6645" spans="1:13" x14ac:dyDescent="0.25">
      <c r="A6645" t="s">
        <v>6669</v>
      </c>
      <c r="B6645">
        <v>35</v>
      </c>
      <c r="C6645" t="s">
        <v>25</v>
      </c>
      <c r="D6645">
        <v>126</v>
      </c>
      <c r="E6645">
        <v>169.50852729067</v>
      </c>
      <c r="F6645">
        <v>29.8936148562188</v>
      </c>
      <c r="G6645" t="s">
        <v>14</v>
      </c>
      <c r="H6645" t="s">
        <v>19</v>
      </c>
      <c r="I6645" t="s">
        <v>28</v>
      </c>
      <c r="J6645">
        <v>0</v>
      </c>
      <c r="K6645">
        <v>3432.36</v>
      </c>
      <c r="L6645" t="s">
        <v>16</v>
      </c>
      <c r="M6645" t="str">
        <f>IF(PatientData[[#This Row],[Age]]&lt;=30,"18-30",IF(PatientData[[#This Row],[Age]]&lt;=40,"31-40",IF(PatientData[[#This Row],[Age]]&lt;=50,"41-50",IF(PatientData[[#This Row],[Age]]&lt;=60,"51-60",IF(PatientData[[#This Row],[Age]]&lt;=70,"61-70",IF(PatientData[[#This Row],[Age]]&lt;=80,"71-80","80+"))))))</f>
        <v>31-40</v>
      </c>
    </row>
    <row r="6646" spans="1:13" x14ac:dyDescent="0.25">
      <c r="A6646" t="s">
        <v>6670</v>
      </c>
      <c r="B6646">
        <v>33</v>
      </c>
      <c r="C6646" t="s">
        <v>25</v>
      </c>
      <c r="D6646" t="s">
        <v>10051</v>
      </c>
      <c r="E6646">
        <v>253.31673612485301</v>
      </c>
      <c r="F6646">
        <v>26.4990480243669</v>
      </c>
      <c r="G6646" t="s">
        <v>36</v>
      </c>
      <c r="H6646" t="s">
        <v>19</v>
      </c>
      <c r="I6646" t="s">
        <v>15</v>
      </c>
      <c r="J6646">
        <v>2</v>
      </c>
      <c r="K6646">
        <v>2924.16</v>
      </c>
      <c r="L6646" t="s">
        <v>43</v>
      </c>
      <c r="M6646" t="str">
        <f>IF(PatientData[[#This Row],[Age]]&lt;=30,"18-30",IF(PatientData[[#This Row],[Age]]&lt;=40,"31-40",IF(PatientData[[#This Row],[Age]]&lt;=50,"41-50",IF(PatientData[[#This Row],[Age]]&lt;=60,"51-60",IF(PatientData[[#This Row],[Age]]&lt;=70,"61-70",IF(PatientData[[#This Row],[Age]]&lt;=80,"71-80","80+"))))))</f>
        <v>31-40</v>
      </c>
    </row>
    <row r="6647" spans="1:13" x14ac:dyDescent="0.25">
      <c r="A6647" t="s">
        <v>6671</v>
      </c>
      <c r="B6647">
        <v>72</v>
      </c>
      <c r="C6647" t="s">
        <v>13</v>
      </c>
      <c r="D6647">
        <v>140</v>
      </c>
      <c r="E6647">
        <v>178.39818474270101</v>
      </c>
      <c r="F6647">
        <v>36.689997631245497</v>
      </c>
      <c r="G6647" t="s">
        <v>18</v>
      </c>
      <c r="H6647" t="s">
        <v>19</v>
      </c>
      <c r="I6647" t="s">
        <v>15</v>
      </c>
      <c r="J6647">
        <v>4</v>
      </c>
      <c r="K6647">
        <v>7142.63</v>
      </c>
      <c r="L6647" t="s">
        <v>16</v>
      </c>
      <c r="M6647" t="str">
        <f>IF(PatientData[[#This Row],[Age]]&lt;=30,"18-30",IF(PatientData[[#This Row],[Age]]&lt;=40,"31-40",IF(PatientData[[#This Row],[Age]]&lt;=50,"41-50",IF(PatientData[[#This Row],[Age]]&lt;=60,"51-60",IF(PatientData[[#This Row],[Age]]&lt;=70,"61-70",IF(PatientData[[#This Row],[Age]]&lt;=80,"71-80","80+"))))))</f>
        <v>71-80</v>
      </c>
    </row>
    <row r="6648" spans="1:13" x14ac:dyDescent="0.25">
      <c r="A6648" t="s">
        <v>6672</v>
      </c>
      <c r="B6648">
        <v>64</v>
      </c>
      <c r="C6648" t="s">
        <v>13</v>
      </c>
      <c r="D6648">
        <v>132</v>
      </c>
      <c r="E6648">
        <v>177.873096220489</v>
      </c>
      <c r="F6648">
        <v>23.1160103869917</v>
      </c>
      <c r="G6648" t="s">
        <v>36</v>
      </c>
      <c r="H6648" t="s">
        <v>19</v>
      </c>
      <c r="I6648" t="s">
        <v>26</v>
      </c>
      <c r="J6648">
        <v>9</v>
      </c>
      <c r="K6648">
        <v>27721.48</v>
      </c>
      <c r="L6648" t="s">
        <v>16</v>
      </c>
      <c r="M6648" t="str">
        <f>IF(PatientData[[#This Row],[Age]]&lt;=30,"18-30",IF(PatientData[[#This Row],[Age]]&lt;=40,"31-40",IF(PatientData[[#This Row],[Age]]&lt;=50,"41-50",IF(PatientData[[#This Row],[Age]]&lt;=60,"51-60",IF(PatientData[[#This Row],[Age]]&lt;=70,"61-70",IF(PatientData[[#This Row],[Age]]&lt;=80,"71-80","80+"))))))</f>
        <v>61-70</v>
      </c>
    </row>
    <row r="6649" spans="1:13" x14ac:dyDescent="0.25">
      <c r="A6649" t="s">
        <v>6673</v>
      </c>
      <c r="B6649">
        <v>63</v>
      </c>
      <c r="C6649" t="s">
        <v>25</v>
      </c>
      <c r="D6649">
        <v>158</v>
      </c>
      <c r="E6649">
        <v>295.058584452189</v>
      </c>
      <c r="F6649">
        <v>20.6908579712848</v>
      </c>
      <c r="G6649" t="s">
        <v>36</v>
      </c>
      <c r="H6649" t="s">
        <v>19</v>
      </c>
      <c r="I6649" t="s">
        <v>26</v>
      </c>
      <c r="J6649">
        <v>5</v>
      </c>
      <c r="K6649">
        <v>22189.61</v>
      </c>
      <c r="L6649" t="s">
        <v>16</v>
      </c>
      <c r="M6649" t="str">
        <f>IF(PatientData[[#This Row],[Age]]&lt;=30,"18-30",IF(PatientData[[#This Row],[Age]]&lt;=40,"31-40",IF(PatientData[[#This Row],[Age]]&lt;=50,"41-50",IF(PatientData[[#This Row],[Age]]&lt;=60,"51-60",IF(PatientData[[#This Row],[Age]]&lt;=70,"61-70",IF(PatientData[[#This Row],[Age]]&lt;=80,"71-80","80+"))))))</f>
        <v>61-70</v>
      </c>
    </row>
    <row r="6650" spans="1:13" x14ac:dyDescent="0.25">
      <c r="A6650" t="s">
        <v>6674</v>
      </c>
      <c r="B6650">
        <v>49</v>
      </c>
      <c r="C6650" t="s">
        <v>25</v>
      </c>
      <c r="D6650" t="s">
        <v>10051</v>
      </c>
      <c r="E6650">
        <v>141.93170814458199</v>
      </c>
      <c r="F6650">
        <v>27.685728761766999</v>
      </c>
      <c r="G6650" t="s">
        <v>36</v>
      </c>
      <c r="H6650" t="s">
        <v>19</v>
      </c>
      <c r="I6650" t="s">
        <v>15</v>
      </c>
      <c r="J6650">
        <v>6</v>
      </c>
      <c r="K6650">
        <v>7801.85</v>
      </c>
      <c r="L6650" t="s">
        <v>16</v>
      </c>
      <c r="M6650" t="str">
        <f>IF(PatientData[[#This Row],[Age]]&lt;=30,"18-30",IF(PatientData[[#This Row],[Age]]&lt;=40,"31-40",IF(PatientData[[#This Row],[Age]]&lt;=50,"41-50",IF(PatientData[[#This Row],[Age]]&lt;=60,"51-60",IF(PatientData[[#This Row],[Age]]&lt;=70,"61-70",IF(PatientData[[#This Row],[Age]]&lt;=80,"71-80","80+"))))))</f>
        <v>41-50</v>
      </c>
    </row>
    <row r="6651" spans="1:13" x14ac:dyDescent="0.25">
      <c r="A6651" t="s">
        <v>6675</v>
      </c>
      <c r="B6651">
        <v>56</v>
      </c>
      <c r="C6651" t="s">
        <v>25</v>
      </c>
      <c r="D6651">
        <v>91</v>
      </c>
      <c r="E6651">
        <v>189.13254166868401</v>
      </c>
      <c r="F6651">
        <v>35.216174429374803</v>
      </c>
      <c r="G6651" t="s">
        <v>36</v>
      </c>
      <c r="H6651" t="s">
        <v>19</v>
      </c>
      <c r="I6651" t="s">
        <v>15</v>
      </c>
      <c r="J6651">
        <v>11</v>
      </c>
      <c r="K6651">
        <v>13845.94</v>
      </c>
      <c r="L6651" t="s">
        <v>20</v>
      </c>
      <c r="M6651" t="str">
        <f>IF(PatientData[[#This Row],[Age]]&lt;=30,"18-30",IF(PatientData[[#This Row],[Age]]&lt;=40,"31-40",IF(PatientData[[#This Row],[Age]]&lt;=50,"41-50",IF(PatientData[[#This Row],[Age]]&lt;=60,"51-60",IF(PatientData[[#This Row],[Age]]&lt;=70,"61-70",IF(PatientData[[#This Row],[Age]]&lt;=80,"71-80","80+"))))))</f>
        <v>51-60</v>
      </c>
    </row>
    <row r="6652" spans="1:13" x14ac:dyDescent="0.25">
      <c r="A6652" t="s">
        <v>6676</v>
      </c>
      <c r="B6652">
        <v>34</v>
      </c>
      <c r="C6652" t="s">
        <v>25</v>
      </c>
      <c r="D6652">
        <v>124</v>
      </c>
      <c r="E6652">
        <v>214.96537795299199</v>
      </c>
      <c r="F6652">
        <v>34.850503213759801</v>
      </c>
      <c r="G6652" t="s">
        <v>18</v>
      </c>
      <c r="H6652" t="s">
        <v>19</v>
      </c>
      <c r="I6652" t="s">
        <v>15</v>
      </c>
      <c r="J6652">
        <v>5</v>
      </c>
      <c r="K6652">
        <v>16886.939999999999</v>
      </c>
      <c r="L6652" t="s">
        <v>16</v>
      </c>
      <c r="M6652" t="str">
        <f>IF(PatientData[[#This Row],[Age]]&lt;=30,"18-30",IF(PatientData[[#This Row],[Age]]&lt;=40,"31-40",IF(PatientData[[#This Row],[Age]]&lt;=50,"41-50",IF(PatientData[[#This Row],[Age]]&lt;=60,"51-60",IF(PatientData[[#This Row],[Age]]&lt;=70,"61-70",IF(PatientData[[#This Row],[Age]]&lt;=80,"71-80","80+"))))))</f>
        <v>31-40</v>
      </c>
    </row>
    <row r="6653" spans="1:13" x14ac:dyDescent="0.25">
      <c r="A6653" t="s">
        <v>6677</v>
      </c>
      <c r="B6653">
        <v>41</v>
      </c>
      <c r="C6653" t="s">
        <v>25</v>
      </c>
      <c r="D6653">
        <v>114</v>
      </c>
      <c r="E6653">
        <v>169.015849080332</v>
      </c>
      <c r="F6653">
        <v>29.522736702466101</v>
      </c>
      <c r="G6653" t="s">
        <v>36</v>
      </c>
      <c r="H6653" t="s">
        <v>22</v>
      </c>
      <c r="I6653" t="s">
        <v>26</v>
      </c>
      <c r="J6653">
        <v>7</v>
      </c>
      <c r="K6653">
        <v>12182.01</v>
      </c>
      <c r="L6653" t="s">
        <v>16</v>
      </c>
      <c r="M6653" t="str">
        <f>IF(PatientData[[#This Row],[Age]]&lt;=30,"18-30",IF(PatientData[[#This Row],[Age]]&lt;=40,"31-40",IF(PatientData[[#This Row],[Age]]&lt;=50,"41-50",IF(PatientData[[#This Row],[Age]]&lt;=60,"51-60",IF(PatientData[[#This Row],[Age]]&lt;=70,"61-70",IF(PatientData[[#This Row],[Age]]&lt;=80,"71-80","80+"))))))</f>
        <v>41-50</v>
      </c>
    </row>
    <row r="6654" spans="1:13" x14ac:dyDescent="0.25">
      <c r="A6654" t="s">
        <v>6678</v>
      </c>
      <c r="B6654">
        <v>90</v>
      </c>
      <c r="C6654" t="s">
        <v>13</v>
      </c>
      <c r="D6654">
        <v>136</v>
      </c>
      <c r="E6654">
        <v>240.246449028157</v>
      </c>
      <c r="F6654">
        <v>24.491784605809301</v>
      </c>
      <c r="G6654" t="s">
        <v>14</v>
      </c>
      <c r="H6654" t="s">
        <v>22</v>
      </c>
      <c r="I6654" t="s">
        <v>26</v>
      </c>
      <c r="J6654">
        <v>1</v>
      </c>
      <c r="K6654">
        <v>25634.67</v>
      </c>
      <c r="L6654" t="s">
        <v>23</v>
      </c>
      <c r="M6654" t="str">
        <f>IF(PatientData[[#This Row],[Age]]&lt;=30,"18-30",IF(PatientData[[#This Row],[Age]]&lt;=40,"31-40",IF(PatientData[[#This Row],[Age]]&lt;=50,"41-50",IF(PatientData[[#This Row],[Age]]&lt;=60,"51-60",IF(PatientData[[#This Row],[Age]]&lt;=70,"61-70",IF(PatientData[[#This Row],[Age]]&lt;=80,"71-80","80+"))))))</f>
        <v>80+</v>
      </c>
    </row>
    <row r="6655" spans="1:13" x14ac:dyDescent="0.25">
      <c r="A6655" t="s">
        <v>6679</v>
      </c>
      <c r="B6655">
        <v>71</v>
      </c>
      <c r="C6655" t="s">
        <v>13</v>
      </c>
      <c r="D6655">
        <v>137</v>
      </c>
      <c r="E6655">
        <v>170.95179697385001</v>
      </c>
      <c r="F6655">
        <v>31.5633583116586</v>
      </c>
      <c r="G6655" t="s">
        <v>36</v>
      </c>
      <c r="H6655" t="s">
        <v>19</v>
      </c>
      <c r="I6655" t="s">
        <v>26</v>
      </c>
      <c r="J6655">
        <v>7</v>
      </c>
      <c r="K6655">
        <v>27933.27</v>
      </c>
      <c r="L6655" t="s">
        <v>16</v>
      </c>
      <c r="M6655" t="str">
        <f>IF(PatientData[[#This Row],[Age]]&lt;=30,"18-30",IF(PatientData[[#This Row],[Age]]&lt;=40,"31-40",IF(PatientData[[#This Row],[Age]]&lt;=50,"41-50",IF(PatientData[[#This Row],[Age]]&lt;=60,"51-60",IF(PatientData[[#This Row],[Age]]&lt;=70,"61-70",IF(PatientData[[#This Row],[Age]]&lt;=80,"71-80","80+"))))))</f>
        <v>71-80</v>
      </c>
    </row>
    <row r="6656" spans="1:13" x14ac:dyDescent="0.25">
      <c r="A6656" t="s">
        <v>6680</v>
      </c>
      <c r="B6656">
        <v>60</v>
      </c>
      <c r="C6656" t="s">
        <v>25</v>
      </c>
      <c r="D6656">
        <v>167</v>
      </c>
      <c r="E6656" t="s">
        <v>10051</v>
      </c>
      <c r="F6656">
        <v>27.546385048752601</v>
      </c>
      <c r="G6656" t="s">
        <v>18</v>
      </c>
      <c r="H6656" t="s">
        <v>19</v>
      </c>
      <c r="I6656" t="s">
        <v>15</v>
      </c>
      <c r="J6656">
        <v>3</v>
      </c>
      <c r="K6656">
        <v>6564.18</v>
      </c>
      <c r="L6656" t="s">
        <v>16</v>
      </c>
      <c r="M6656" t="str">
        <f>IF(PatientData[[#This Row],[Age]]&lt;=30,"18-30",IF(PatientData[[#This Row],[Age]]&lt;=40,"31-40",IF(PatientData[[#This Row],[Age]]&lt;=50,"41-50",IF(PatientData[[#This Row],[Age]]&lt;=60,"51-60",IF(PatientData[[#This Row],[Age]]&lt;=70,"61-70",IF(PatientData[[#This Row],[Age]]&lt;=80,"71-80","80+"))))))</f>
        <v>51-60</v>
      </c>
    </row>
    <row r="6657" spans="1:13" x14ac:dyDescent="0.25">
      <c r="A6657" t="s">
        <v>6681</v>
      </c>
      <c r="B6657">
        <v>65</v>
      </c>
      <c r="C6657" t="s">
        <v>13</v>
      </c>
      <c r="D6657">
        <v>104</v>
      </c>
      <c r="E6657">
        <v>188.75557341632901</v>
      </c>
      <c r="F6657">
        <v>26.478284018619799</v>
      </c>
      <c r="G6657" t="s">
        <v>36</v>
      </c>
      <c r="H6657" t="s">
        <v>19</v>
      </c>
      <c r="I6657" t="s">
        <v>15</v>
      </c>
      <c r="J6657">
        <v>3</v>
      </c>
      <c r="K6657">
        <v>10506.18</v>
      </c>
      <c r="L6657" t="s">
        <v>43</v>
      </c>
      <c r="M6657" t="str">
        <f>IF(PatientData[[#This Row],[Age]]&lt;=30,"18-30",IF(PatientData[[#This Row],[Age]]&lt;=40,"31-40",IF(PatientData[[#This Row],[Age]]&lt;=50,"41-50",IF(PatientData[[#This Row],[Age]]&lt;=60,"51-60",IF(PatientData[[#This Row],[Age]]&lt;=70,"61-70",IF(PatientData[[#This Row],[Age]]&lt;=80,"71-80","80+"))))))</f>
        <v>61-70</v>
      </c>
    </row>
    <row r="6658" spans="1:13" x14ac:dyDescent="0.25">
      <c r="A6658" t="s">
        <v>6682</v>
      </c>
      <c r="B6658">
        <v>44</v>
      </c>
      <c r="C6658" t="s">
        <v>13</v>
      </c>
      <c r="D6658">
        <v>148</v>
      </c>
      <c r="E6658">
        <v>252.43392227851399</v>
      </c>
      <c r="F6658">
        <v>34.164834313006097</v>
      </c>
      <c r="G6658" t="s">
        <v>36</v>
      </c>
      <c r="H6658" t="s">
        <v>19</v>
      </c>
      <c r="I6658" t="s">
        <v>15</v>
      </c>
      <c r="J6658">
        <v>4</v>
      </c>
      <c r="K6658">
        <v>4596.05</v>
      </c>
      <c r="L6658" t="s">
        <v>20</v>
      </c>
      <c r="M6658" t="str">
        <f>IF(PatientData[[#This Row],[Age]]&lt;=30,"18-30",IF(PatientData[[#This Row],[Age]]&lt;=40,"31-40",IF(PatientData[[#This Row],[Age]]&lt;=50,"41-50",IF(PatientData[[#This Row],[Age]]&lt;=60,"51-60",IF(PatientData[[#This Row],[Age]]&lt;=70,"61-70",IF(PatientData[[#This Row],[Age]]&lt;=80,"71-80","80+"))))))</f>
        <v>41-50</v>
      </c>
    </row>
    <row r="6659" spans="1:13" x14ac:dyDescent="0.25">
      <c r="A6659" t="s">
        <v>6683</v>
      </c>
      <c r="B6659">
        <v>43</v>
      </c>
      <c r="C6659" t="s">
        <v>13</v>
      </c>
      <c r="D6659">
        <v>135</v>
      </c>
      <c r="E6659">
        <v>258.74810082823501</v>
      </c>
      <c r="F6659">
        <v>29.482235483236</v>
      </c>
      <c r="G6659" t="s">
        <v>36</v>
      </c>
      <c r="H6659" t="s">
        <v>19</v>
      </c>
      <c r="I6659" t="s">
        <v>15</v>
      </c>
      <c r="J6659">
        <v>7</v>
      </c>
      <c r="K6659">
        <v>8449.5</v>
      </c>
      <c r="L6659" t="s">
        <v>23</v>
      </c>
      <c r="M6659" t="str">
        <f>IF(PatientData[[#This Row],[Age]]&lt;=30,"18-30",IF(PatientData[[#This Row],[Age]]&lt;=40,"31-40",IF(PatientData[[#This Row],[Age]]&lt;=50,"41-50",IF(PatientData[[#This Row],[Age]]&lt;=60,"51-60",IF(PatientData[[#This Row],[Age]]&lt;=70,"61-70",IF(PatientData[[#This Row],[Age]]&lt;=80,"71-80","80+"))))))</f>
        <v>41-50</v>
      </c>
    </row>
    <row r="6660" spans="1:13" x14ac:dyDescent="0.25">
      <c r="A6660" t="s">
        <v>6684</v>
      </c>
      <c r="B6660">
        <v>69</v>
      </c>
      <c r="C6660" t="s">
        <v>13</v>
      </c>
      <c r="D6660">
        <v>153</v>
      </c>
      <c r="E6660" t="s">
        <v>10051</v>
      </c>
      <c r="F6660">
        <v>32.604445138446103</v>
      </c>
      <c r="G6660" t="s">
        <v>18</v>
      </c>
      <c r="H6660" t="s">
        <v>19</v>
      </c>
      <c r="I6660" t="s">
        <v>15</v>
      </c>
      <c r="J6660">
        <v>2</v>
      </c>
      <c r="K6660">
        <v>10840.12</v>
      </c>
      <c r="L6660" t="s">
        <v>23</v>
      </c>
      <c r="M6660" t="str">
        <f>IF(PatientData[[#This Row],[Age]]&lt;=30,"18-30",IF(PatientData[[#This Row],[Age]]&lt;=40,"31-40",IF(PatientData[[#This Row],[Age]]&lt;=50,"41-50",IF(PatientData[[#This Row],[Age]]&lt;=60,"51-60",IF(PatientData[[#This Row],[Age]]&lt;=70,"61-70",IF(PatientData[[#This Row],[Age]]&lt;=80,"71-80","80+"))))))</f>
        <v>61-70</v>
      </c>
    </row>
    <row r="6661" spans="1:13" x14ac:dyDescent="0.25">
      <c r="A6661" t="s">
        <v>6685</v>
      </c>
      <c r="B6661">
        <v>79</v>
      </c>
      <c r="C6661" t="s">
        <v>25</v>
      </c>
      <c r="D6661">
        <v>115</v>
      </c>
      <c r="E6661">
        <v>264.885989714186</v>
      </c>
      <c r="F6661">
        <v>31.581708116344299</v>
      </c>
      <c r="G6661" t="s">
        <v>14</v>
      </c>
      <c r="H6661" t="s">
        <v>19</v>
      </c>
      <c r="I6661" t="s">
        <v>15</v>
      </c>
      <c r="J6661">
        <v>1</v>
      </c>
      <c r="K6661">
        <v>6736.9</v>
      </c>
      <c r="L6661" t="s">
        <v>20</v>
      </c>
      <c r="M6661" t="str">
        <f>IF(PatientData[[#This Row],[Age]]&lt;=30,"18-30",IF(PatientData[[#This Row],[Age]]&lt;=40,"31-40",IF(PatientData[[#This Row],[Age]]&lt;=50,"41-50",IF(PatientData[[#This Row],[Age]]&lt;=60,"51-60",IF(PatientData[[#This Row],[Age]]&lt;=70,"61-70",IF(PatientData[[#This Row],[Age]]&lt;=80,"71-80","80+"))))))</f>
        <v>71-80</v>
      </c>
    </row>
    <row r="6662" spans="1:13" x14ac:dyDescent="0.25">
      <c r="A6662" t="s">
        <v>6686</v>
      </c>
      <c r="B6662">
        <v>56</v>
      </c>
      <c r="C6662" t="s">
        <v>25</v>
      </c>
      <c r="D6662">
        <v>149</v>
      </c>
      <c r="E6662">
        <v>229.358721212094</v>
      </c>
      <c r="F6662">
        <v>28.052498531634502</v>
      </c>
      <c r="G6662" t="s">
        <v>36</v>
      </c>
      <c r="H6662" t="s">
        <v>19</v>
      </c>
      <c r="I6662" t="s">
        <v>26</v>
      </c>
      <c r="J6662">
        <v>5</v>
      </c>
      <c r="K6662">
        <v>5732.45</v>
      </c>
      <c r="L6662" t="s">
        <v>20</v>
      </c>
      <c r="M6662" t="str">
        <f>IF(PatientData[[#This Row],[Age]]&lt;=30,"18-30",IF(PatientData[[#This Row],[Age]]&lt;=40,"31-40",IF(PatientData[[#This Row],[Age]]&lt;=50,"41-50",IF(PatientData[[#This Row],[Age]]&lt;=60,"51-60",IF(PatientData[[#This Row],[Age]]&lt;=70,"61-70",IF(PatientData[[#This Row],[Age]]&lt;=80,"71-80","80+"))))))</f>
        <v>51-60</v>
      </c>
    </row>
    <row r="6663" spans="1:13" x14ac:dyDescent="0.25">
      <c r="A6663" t="s">
        <v>6687</v>
      </c>
      <c r="B6663">
        <v>35</v>
      </c>
      <c r="C6663" t="s">
        <v>13</v>
      </c>
      <c r="D6663">
        <v>129</v>
      </c>
      <c r="E6663">
        <v>203.69293546498599</v>
      </c>
      <c r="F6663">
        <v>33.7945226723103</v>
      </c>
      <c r="G6663" t="s">
        <v>18</v>
      </c>
      <c r="H6663" t="s">
        <v>22</v>
      </c>
      <c r="I6663" t="s">
        <v>26</v>
      </c>
      <c r="J6663">
        <v>1</v>
      </c>
      <c r="K6663">
        <v>18951.07</v>
      </c>
      <c r="L6663" t="s">
        <v>43</v>
      </c>
      <c r="M6663" t="str">
        <f>IF(PatientData[[#This Row],[Age]]&lt;=30,"18-30",IF(PatientData[[#This Row],[Age]]&lt;=40,"31-40",IF(PatientData[[#This Row],[Age]]&lt;=50,"41-50",IF(PatientData[[#This Row],[Age]]&lt;=60,"51-60",IF(PatientData[[#This Row],[Age]]&lt;=70,"61-70",IF(PatientData[[#This Row],[Age]]&lt;=80,"71-80","80+"))))))</f>
        <v>31-40</v>
      </c>
    </row>
    <row r="6664" spans="1:13" x14ac:dyDescent="0.25">
      <c r="A6664" t="s">
        <v>6688</v>
      </c>
      <c r="B6664">
        <v>32</v>
      </c>
      <c r="C6664" t="s">
        <v>25</v>
      </c>
      <c r="D6664">
        <v>145</v>
      </c>
      <c r="E6664">
        <v>177.73283500371201</v>
      </c>
      <c r="F6664">
        <v>23.899455996509001</v>
      </c>
      <c r="G6664" t="s">
        <v>36</v>
      </c>
      <c r="H6664" t="s">
        <v>19</v>
      </c>
      <c r="I6664" t="s">
        <v>15</v>
      </c>
      <c r="J6664">
        <v>7</v>
      </c>
      <c r="K6664">
        <v>11117.06</v>
      </c>
      <c r="L6664" t="s">
        <v>20</v>
      </c>
      <c r="M6664" t="str">
        <f>IF(PatientData[[#This Row],[Age]]&lt;=30,"18-30",IF(PatientData[[#This Row],[Age]]&lt;=40,"31-40",IF(PatientData[[#This Row],[Age]]&lt;=50,"41-50",IF(PatientData[[#This Row],[Age]]&lt;=60,"51-60",IF(PatientData[[#This Row],[Age]]&lt;=70,"61-70",IF(PatientData[[#This Row],[Age]]&lt;=80,"71-80","80+"))))))</f>
        <v>31-40</v>
      </c>
    </row>
    <row r="6665" spans="1:13" x14ac:dyDescent="0.25">
      <c r="A6665" t="s">
        <v>6689</v>
      </c>
      <c r="B6665">
        <v>42</v>
      </c>
      <c r="C6665" t="s">
        <v>13</v>
      </c>
      <c r="D6665">
        <v>129</v>
      </c>
      <c r="E6665">
        <v>194.39548936910501</v>
      </c>
      <c r="F6665">
        <v>30.2410749079426</v>
      </c>
      <c r="G6665" t="s">
        <v>18</v>
      </c>
      <c r="H6665" t="s">
        <v>19</v>
      </c>
      <c r="I6665" t="s">
        <v>15</v>
      </c>
      <c r="J6665">
        <v>1</v>
      </c>
      <c r="K6665">
        <v>5998.04</v>
      </c>
      <c r="L6665" t="s">
        <v>16</v>
      </c>
      <c r="M6665" t="str">
        <f>IF(PatientData[[#This Row],[Age]]&lt;=30,"18-30",IF(PatientData[[#This Row],[Age]]&lt;=40,"31-40",IF(PatientData[[#This Row],[Age]]&lt;=50,"41-50",IF(PatientData[[#This Row],[Age]]&lt;=60,"51-60",IF(PatientData[[#This Row],[Age]]&lt;=70,"61-70",IF(PatientData[[#This Row],[Age]]&lt;=80,"71-80","80+"))))))</f>
        <v>41-50</v>
      </c>
    </row>
    <row r="6666" spans="1:13" x14ac:dyDescent="0.25">
      <c r="A6666" t="s">
        <v>6690</v>
      </c>
      <c r="B6666">
        <v>68</v>
      </c>
      <c r="C6666" t="s">
        <v>13</v>
      </c>
      <c r="D6666">
        <v>152</v>
      </c>
      <c r="E6666">
        <v>238.526118541518</v>
      </c>
      <c r="F6666">
        <v>24.137158051682999</v>
      </c>
      <c r="G6666" t="s">
        <v>14</v>
      </c>
      <c r="H6666" t="s">
        <v>19</v>
      </c>
      <c r="I6666" t="s">
        <v>15</v>
      </c>
      <c r="J6666">
        <v>5</v>
      </c>
      <c r="K6666">
        <v>11687.32</v>
      </c>
      <c r="L6666" t="s">
        <v>43</v>
      </c>
      <c r="M6666" t="str">
        <f>IF(PatientData[[#This Row],[Age]]&lt;=30,"18-30",IF(PatientData[[#This Row],[Age]]&lt;=40,"31-40",IF(PatientData[[#This Row],[Age]]&lt;=50,"41-50",IF(PatientData[[#This Row],[Age]]&lt;=60,"51-60",IF(PatientData[[#This Row],[Age]]&lt;=70,"61-70",IF(PatientData[[#This Row],[Age]]&lt;=80,"71-80","80+"))))))</f>
        <v>61-70</v>
      </c>
    </row>
    <row r="6667" spans="1:13" x14ac:dyDescent="0.25">
      <c r="A6667" t="s">
        <v>6691</v>
      </c>
      <c r="B6667">
        <v>65</v>
      </c>
      <c r="C6667" t="s">
        <v>13</v>
      </c>
      <c r="D6667">
        <v>126</v>
      </c>
      <c r="E6667">
        <v>205.67220001427901</v>
      </c>
      <c r="F6667">
        <v>22.901723083920398</v>
      </c>
      <c r="G6667" t="s">
        <v>18</v>
      </c>
      <c r="H6667" t="s">
        <v>19</v>
      </c>
      <c r="I6667" t="s">
        <v>15</v>
      </c>
      <c r="J6667">
        <v>3</v>
      </c>
      <c r="K6667">
        <v>11345.21</v>
      </c>
      <c r="L6667" t="s">
        <v>23</v>
      </c>
      <c r="M6667" t="str">
        <f>IF(PatientData[[#This Row],[Age]]&lt;=30,"18-30",IF(PatientData[[#This Row],[Age]]&lt;=40,"31-40",IF(PatientData[[#This Row],[Age]]&lt;=50,"41-50",IF(PatientData[[#This Row],[Age]]&lt;=60,"51-60",IF(PatientData[[#This Row],[Age]]&lt;=70,"61-70",IF(PatientData[[#This Row],[Age]]&lt;=80,"71-80","80+"))))))</f>
        <v>61-70</v>
      </c>
    </row>
    <row r="6668" spans="1:13" x14ac:dyDescent="0.25">
      <c r="A6668" t="s">
        <v>6692</v>
      </c>
      <c r="B6668">
        <v>59</v>
      </c>
      <c r="C6668" t="s">
        <v>25</v>
      </c>
      <c r="D6668">
        <v>99</v>
      </c>
      <c r="E6668">
        <v>248.80054622910001</v>
      </c>
      <c r="F6668">
        <v>30.258715245876601</v>
      </c>
      <c r="G6668" t="s">
        <v>18</v>
      </c>
      <c r="H6668" t="s">
        <v>19</v>
      </c>
      <c r="I6668" t="s">
        <v>15</v>
      </c>
      <c r="J6668">
        <v>0</v>
      </c>
      <c r="K6668">
        <v>7202.79</v>
      </c>
      <c r="L6668" t="s">
        <v>16</v>
      </c>
      <c r="M6668" t="str">
        <f>IF(PatientData[[#This Row],[Age]]&lt;=30,"18-30",IF(PatientData[[#This Row],[Age]]&lt;=40,"31-40",IF(PatientData[[#This Row],[Age]]&lt;=50,"41-50",IF(PatientData[[#This Row],[Age]]&lt;=60,"51-60",IF(PatientData[[#This Row],[Age]]&lt;=70,"61-70",IF(PatientData[[#This Row],[Age]]&lt;=80,"71-80","80+"))))))</f>
        <v>51-60</v>
      </c>
    </row>
    <row r="6669" spans="1:13" x14ac:dyDescent="0.25">
      <c r="A6669" t="s">
        <v>6693</v>
      </c>
      <c r="B6669">
        <v>73</v>
      </c>
      <c r="C6669" t="s">
        <v>13</v>
      </c>
      <c r="D6669">
        <v>127</v>
      </c>
      <c r="E6669">
        <v>139.369151953694</v>
      </c>
      <c r="F6669">
        <v>29.790905378602901</v>
      </c>
      <c r="G6669" t="s">
        <v>14</v>
      </c>
      <c r="H6669" t="s">
        <v>22</v>
      </c>
      <c r="I6669" t="s">
        <v>10051</v>
      </c>
      <c r="J6669">
        <v>5</v>
      </c>
      <c r="K6669">
        <v>7045.54</v>
      </c>
      <c r="L6669" t="s">
        <v>23</v>
      </c>
      <c r="M6669" t="str">
        <f>IF(PatientData[[#This Row],[Age]]&lt;=30,"18-30",IF(PatientData[[#This Row],[Age]]&lt;=40,"31-40",IF(PatientData[[#This Row],[Age]]&lt;=50,"41-50",IF(PatientData[[#This Row],[Age]]&lt;=60,"51-60",IF(PatientData[[#This Row],[Age]]&lt;=70,"61-70",IF(PatientData[[#This Row],[Age]]&lt;=80,"71-80","80+"))))))</f>
        <v>71-80</v>
      </c>
    </row>
    <row r="6670" spans="1:13" x14ac:dyDescent="0.25">
      <c r="A6670" t="s">
        <v>6694</v>
      </c>
      <c r="B6670">
        <v>60</v>
      </c>
      <c r="C6670" t="s">
        <v>13</v>
      </c>
      <c r="D6670">
        <v>109</v>
      </c>
      <c r="E6670">
        <v>191.73001364138699</v>
      </c>
      <c r="F6670">
        <v>27.3768934529636</v>
      </c>
      <c r="G6670" t="s">
        <v>36</v>
      </c>
      <c r="H6670" t="s">
        <v>19</v>
      </c>
      <c r="I6670" t="s">
        <v>15</v>
      </c>
      <c r="J6670">
        <v>2</v>
      </c>
      <c r="K6670">
        <v>8573.5</v>
      </c>
      <c r="L6670" t="s">
        <v>43</v>
      </c>
      <c r="M6670" t="str">
        <f>IF(PatientData[[#This Row],[Age]]&lt;=30,"18-30",IF(PatientData[[#This Row],[Age]]&lt;=40,"31-40",IF(PatientData[[#This Row],[Age]]&lt;=50,"41-50",IF(PatientData[[#This Row],[Age]]&lt;=60,"51-60",IF(PatientData[[#This Row],[Age]]&lt;=70,"61-70",IF(PatientData[[#This Row],[Age]]&lt;=80,"71-80","80+"))))))</f>
        <v>51-60</v>
      </c>
    </row>
    <row r="6671" spans="1:13" x14ac:dyDescent="0.25">
      <c r="A6671" t="s">
        <v>6695</v>
      </c>
      <c r="B6671">
        <v>47</v>
      </c>
      <c r="C6671" t="s">
        <v>25</v>
      </c>
      <c r="D6671">
        <v>128</v>
      </c>
      <c r="E6671">
        <v>233.41974608597499</v>
      </c>
      <c r="F6671" t="s">
        <v>10051</v>
      </c>
      <c r="G6671" t="s">
        <v>14</v>
      </c>
      <c r="H6671" t="s">
        <v>19</v>
      </c>
      <c r="I6671" t="s">
        <v>28</v>
      </c>
      <c r="J6671">
        <v>3</v>
      </c>
      <c r="K6671">
        <v>3061.05</v>
      </c>
      <c r="L6671" t="s">
        <v>20</v>
      </c>
      <c r="M6671" t="str">
        <f>IF(PatientData[[#This Row],[Age]]&lt;=30,"18-30",IF(PatientData[[#This Row],[Age]]&lt;=40,"31-40",IF(PatientData[[#This Row],[Age]]&lt;=50,"41-50",IF(PatientData[[#This Row],[Age]]&lt;=60,"51-60",IF(PatientData[[#This Row],[Age]]&lt;=70,"61-70",IF(PatientData[[#This Row],[Age]]&lt;=80,"71-80","80+"))))))</f>
        <v>41-50</v>
      </c>
    </row>
    <row r="6672" spans="1:13" x14ac:dyDescent="0.25">
      <c r="A6672" t="s">
        <v>6696</v>
      </c>
      <c r="B6672">
        <v>45</v>
      </c>
      <c r="C6672" t="s">
        <v>13</v>
      </c>
      <c r="D6672">
        <v>112</v>
      </c>
      <c r="E6672">
        <v>161.19865652756201</v>
      </c>
      <c r="F6672">
        <v>15</v>
      </c>
      <c r="G6672" t="s">
        <v>36</v>
      </c>
      <c r="H6672" t="s">
        <v>19</v>
      </c>
      <c r="I6672" t="s">
        <v>15</v>
      </c>
      <c r="J6672">
        <v>4</v>
      </c>
      <c r="K6672">
        <v>6428.16</v>
      </c>
      <c r="L6672" t="s">
        <v>16</v>
      </c>
      <c r="M6672" t="str">
        <f>IF(PatientData[[#This Row],[Age]]&lt;=30,"18-30",IF(PatientData[[#This Row],[Age]]&lt;=40,"31-40",IF(PatientData[[#This Row],[Age]]&lt;=50,"41-50",IF(PatientData[[#This Row],[Age]]&lt;=60,"51-60",IF(PatientData[[#This Row],[Age]]&lt;=70,"61-70",IF(PatientData[[#This Row],[Age]]&lt;=80,"71-80","80+"))))))</f>
        <v>41-50</v>
      </c>
    </row>
    <row r="6673" spans="1:13" x14ac:dyDescent="0.25">
      <c r="A6673" t="s">
        <v>6697</v>
      </c>
      <c r="B6673">
        <v>63</v>
      </c>
      <c r="C6673" t="s">
        <v>25</v>
      </c>
      <c r="D6673">
        <v>137</v>
      </c>
      <c r="E6673">
        <v>263.67254134617798</v>
      </c>
      <c r="F6673">
        <v>23.450240497567101</v>
      </c>
      <c r="G6673" t="s">
        <v>36</v>
      </c>
      <c r="H6673" t="s">
        <v>19</v>
      </c>
      <c r="I6673" t="s">
        <v>26</v>
      </c>
      <c r="J6673">
        <v>11</v>
      </c>
      <c r="K6673">
        <v>20542.46</v>
      </c>
      <c r="L6673" t="s">
        <v>16</v>
      </c>
      <c r="M6673" t="str">
        <f>IF(PatientData[[#This Row],[Age]]&lt;=30,"18-30",IF(PatientData[[#This Row],[Age]]&lt;=40,"31-40",IF(PatientData[[#This Row],[Age]]&lt;=50,"41-50",IF(PatientData[[#This Row],[Age]]&lt;=60,"51-60",IF(PatientData[[#This Row],[Age]]&lt;=70,"61-70",IF(PatientData[[#This Row],[Age]]&lt;=80,"71-80","80+"))))))</f>
        <v>61-70</v>
      </c>
    </row>
    <row r="6674" spans="1:13" x14ac:dyDescent="0.25">
      <c r="A6674" t="s">
        <v>6698</v>
      </c>
      <c r="B6674">
        <v>66</v>
      </c>
      <c r="C6674" t="s">
        <v>13</v>
      </c>
      <c r="D6674">
        <v>132</v>
      </c>
      <c r="E6674">
        <v>184.61554785456499</v>
      </c>
      <c r="F6674">
        <v>26.777136169758901</v>
      </c>
      <c r="G6674" t="s">
        <v>14</v>
      </c>
      <c r="H6674" t="s">
        <v>19</v>
      </c>
      <c r="I6674" t="s">
        <v>28</v>
      </c>
      <c r="J6674">
        <v>3</v>
      </c>
      <c r="K6674">
        <v>4622.07</v>
      </c>
      <c r="L6674" t="s">
        <v>23</v>
      </c>
      <c r="M6674" t="str">
        <f>IF(PatientData[[#This Row],[Age]]&lt;=30,"18-30",IF(PatientData[[#This Row],[Age]]&lt;=40,"31-40",IF(PatientData[[#This Row],[Age]]&lt;=50,"41-50",IF(PatientData[[#This Row],[Age]]&lt;=60,"51-60",IF(PatientData[[#This Row],[Age]]&lt;=70,"61-70",IF(PatientData[[#This Row],[Age]]&lt;=80,"71-80","80+"))))))</f>
        <v>61-70</v>
      </c>
    </row>
    <row r="6675" spans="1:13" x14ac:dyDescent="0.25">
      <c r="A6675" t="s">
        <v>6699</v>
      </c>
      <c r="B6675">
        <v>62</v>
      </c>
      <c r="C6675" t="s">
        <v>13</v>
      </c>
      <c r="D6675">
        <v>126</v>
      </c>
      <c r="E6675">
        <v>194.068768965911</v>
      </c>
      <c r="F6675">
        <v>17.539568563836699</v>
      </c>
      <c r="G6675" t="s">
        <v>18</v>
      </c>
      <c r="H6675" t="s">
        <v>22</v>
      </c>
      <c r="I6675" t="s">
        <v>15</v>
      </c>
      <c r="J6675">
        <v>1</v>
      </c>
      <c r="K6675">
        <v>3295.15</v>
      </c>
      <c r="L6675" t="s">
        <v>16</v>
      </c>
      <c r="M6675" t="str">
        <f>IF(PatientData[[#This Row],[Age]]&lt;=30,"18-30",IF(PatientData[[#This Row],[Age]]&lt;=40,"31-40",IF(PatientData[[#This Row],[Age]]&lt;=50,"41-50",IF(PatientData[[#This Row],[Age]]&lt;=60,"51-60",IF(PatientData[[#This Row],[Age]]&lt;=70,"61-70",IF(PatientData[[#This Row],[Age]]&lt;=80,"71-80","80+"))))))</f>
        <v>61-70</v>
      </c>
    </row>
    <row r="6676" spans="1:13" x14ac:dyDescent="0.25">
      <c r="A6676" t="s">
        <v>6700</v>
      </c>
      <c r="B6676">
        <v>53</v>
      </c>
      <c r="C6676" t="s">
        <v>13</v>
      </c>
      <c r="D6676">
        <v>165</v>
      </c>
      <c r="E6676">
        <v>210.22366854952401</v>
      </c>
      <c r="F6676" t="s">
        <v>10051</v>
      </c>
      <c r="G6676" t="s">
        <v>18</v>
      </c>
      <c r="H6676" t="s">
        <v>19</v>
      </c>
      <c r="I6676" t="s">
        <v>15</v>
      </c>
      <c r="J6676">
        <v>2</v>
      </c>
      <c r="K6676">
        <v>3859.31</v>
      </c>
      <c r="L6676" t="s">
        <v>16</v>
      </c>
      <c r="M6676" t="str">
        <f>IF(PatientData[[#This Row],[Age]]&lt;=30,"18-30",IF(PatientData[[#This Row],[Age]]&lt;=40,"31-40",IF(PatientData[[#This Row],[Age]]&lt;=50,"41-50",IF(PatientData[[#This Row],[Age]]&lt;=60,"51-60",IF(PatientData[[#This Row],[Age]]&lt;=70,"61-70",IF(PatientData[[#This Row],[Age]]&lt;=80,"71-80","80+"))))))</f>
        <v>51-60</v>
      </c>
    </row>
    <row r="6677" spans="1:13" x14ac:dyDescent="0.25">
      <c r="A6677" t="s">
        <v>6701</v>
      </c>
      <c r="B6677">
        <v>47</v>
      </c>
      <c r="C6677" t="s">
        <v>13</v>
      </c>
      <c r="D6677">
        <v>128</v>
      </c>
      <c r="E6677">
        <v>163.69704022014801</v>
      </c>
      <c r="F6677">
        <v>24.2874954891881</v>
      </c>
      <c r="G6677" t="s">
        <v>36</v>
      </c>
      <c r="H6677" t="s">
        <v>19</v>
      </c>
      <c r="I6677" t="s">
        <v>26</v>
      </c>
      <c r="J6677">
        <v>5</v>
      </c>
      <c r="K6677">
        <v>17893.939999999999</v>
      </c>
      <c r="L6677" t="s">
        <v>20</v>
      </c>
      <c r="M6677" t="str">
        <f>IF(PatientData[[#This Row],[Age]]&lt;=30,"18-30",IF(PatientData[[#This Row],[Age]]&lt;=40,"31-40",IF(PatientData[[#This Row],[Age]]&lt;=50,"41-50",IF(PatientData[[#This Row],[Age]]&lt;=60,"51-60",IF(PatientData[[#This Row],[Age]]&lt;=70,"61-70",IF(PatientData[[#This Row],[Age]]&lt;=80,"71-80","80+"))))))</f>
        <v>41-50</v>
      </c>
    </row>
    <row r="6678" spans="1:13" x14ac:dyDescent="0.25">
      <c r="A6678" t="s">
        <v>6702</v>
      </c>
      <c r="B6678">
        <v>55</v>
      </c>
      <c r="C6678" t="s">
        <v>13</v>
      </c>
      <c r="D6678">
        <v>127</v>
      </c>
      <c r="E6678">
        <v>218.98845148513499</v>
      </c>
      <c r="F6678">
        <v>15.0965420611713</v>
      </c>
      <c r="G6678" t="s">
        <v>14</v>
      </c>
      <c r="H6678" t="s">
        <v>19</v>
      </c>
      <c r="I6678" t="s">
        <v>28</v>
      </c>
      <c r="J6678">
        <v>2</v>
      </c>
      <c r="K6678">
        <v>4589.7299999999996</v>
      </c>
      <c r="L6678" t="s">
        <v>16</v>
      </c>
      <c r="M6678" t="str">
        <f>IF(PatientData[[#This Row],[Age]]&lt;=30,"18-30",IF(PatientData[[#This Row],[Age]]&lt;=40,"31-40",IF(PatientData[[#This Row],[Age]]&lt;=50,"41-50",IF(PatientData[[#This Row],[Age]]&lt;=60,"51-60",IF(PatientData[[#This Row],[Age]]&lt;=70,"61-70",IF(PatientData[[#This Row],[Age]]&lt;=80,"71-80","80+"))))))</f>
        <v>51-60</v>
      </c>
    </row>
    <row r="6679" spans="1:13" x14ac:dyDescent="0.25">
      <c r="A6679" t="s">
        <v>6703</v>
      </c>
      <c r="B6679">
        <v>74</v>
      </c>
      <c r="C6679" t="s">
        <v>13</v>
      </c>
      <c r="D6679">
        <v>108</v>
      </c>
      <c r="E6679">
        <v>144.94328610373901</v>
      </c>
      <c r="F6679">
        <v>24.402068687516799</v>
      </c>
      <c r="G6679" t="s">
        <v>18</v>
      </c>
      <c r="H6679" t="s">
        <v>22</v>
      </c>
      <c r="I6679" t="s">
        <v>15</v>
      </c>
      <c r="J6679">
        <v>4</v>
      </c>
      <c r="K6679">
        <v>7965.53</v>
      </c>
      <c r="L6679" t="s">
        <v>16</v>
      </c>
      <c r="M6679" t="str">
        <f>IF(PatientData[[#This Row],[Age]]&lt;=30,"18-30",IF(PatientData[[#This Row],[Age]]&lt;=40,"31-40",IF(PatientData[[#This Row],[Age]]&lt;=50,"41-50",IF(PatientData[[#This Row],[Age]]&lt;=60,"51-60",IF(PatientData[[#This Row],[Age]]&lt;=70,"61-70",IF(PatientData[[#This Row],[Age]]&lt;=80,"71-80","80+"))))))</f>
        <v>71-80</v>
      </c>
    </row>
    <row r="6680" spans="1:13" x14ac:dyDescent="0.25">
      <c r="A6680" t="s">
        <v>6704</v>
      </c>
      <c r="B6680">
        <v>55</v>
      </c>
      <c r="C6680" t="s">
        <v>25</v>
      </c>
      <c r="D6680">
        <v>130</v>
      </c>
      <c r="E6680">
        <v>197.05610305414001</v>
      </c>
      <c r="F6680">
        <v>26.2690903828911</v>
      </c>
      <c r="G6680" t="s">
        <v>18</v>
      </c>
      <c r="H6680" t="s">
        <v>19</v>
      </c>
      <c r="I6680" t="s">
        <v>15</v>
      </c>
      <c r="J6680">
        <v>0</v>
      </c>
      <c r="K6680">
        <v>8631.8799999999992</v>
      </c>
      <c r="L6680" t="s">
        <v>23</v>
      </c>
      <c r="M6680" t="str">
        <f>IF(PatientData[[#This Row],[Age]]&lt;=30,"18-30",IF(PatientData[[#This Row],[Age]]&lt;=40,"31-40",IF(PatientData[[#This Row],[Age]]&lt;=50,"41-50",IF(PatientData[[#This Row],[Age]]&lt;=60,"51-60",IF(PatientData[[#This Row],[Age]]&lt;=70,"61-70",IF(PatientData[[#This Row],[Age]]&lt;=80,"71-80","80+"))))))</f>
        <v>51-60</v>
      </c>
    </row>
    <row r="6681" spans="1:13" x14ac:dyDescent="0.25">
      <c r="A6681" t="s">
        <v>6705</v>
      </c>
      <c r="B6681">
        <v>68</v>
      </c>
      <c r="C6681" t="s">
        <v>13</v>
      </c>
      <c r="D6681">
        <v>165</v>
      </c>
      <c r="E6681">
        <v>171.62915834012099</v>
      </c>
      <c r="F6681">
        <v>18.290780125998001</v>
      </c>
      <c r="G6681" t="s">
        <v>18</v>
      </c>
      <c r="H6681" t="s">
        <v>19</v>
      </c>
      <c r="I6681" t="s">
        <v>15</v>
      </c>
      <c r="J6681">
        <v>2</v>
      </c>
      <c r="K6681" t="s">
        <v>10051</v>
      </c>
      <c r="L6681" t="s">
        <v>23</v>
      </c>
      <c r="M6681" t="str">
        <f>IF(PatientData[[#This Row],[Age]]&lt;=30,"18-30",IF(PatientData[[#This Row],[Age]]&lt;=40,"31-40",IF(PatientData[[#This Row],[Age]]&lt;=50,"41-50",IF(PatientData[[#This Row],[Age]]&lt;=60,"51-60",IF(PatientData[[#This Row],[Age]]&lt;=70,"61-70",IF(PatientData[[#This Row],[Age]]&lt;=80,"71-80","80+"))))))</f>
        <v>61-70</v>
      </c>
    </row>
    <row r="6682" spans="1:13" x14ac:dyDescent="0.25">
      <c r="A6682" t="s">
        <v>6706</v>
      </c>
      <c r="B6682">
        <v>73</v>
      </c>
      <c r="C6682" t="s">
        <v>13</v>
      </c>
      <c r="D6682">
        <v>128</v>
      </c>
      <c r="E6682">
        <v>221.22745411523701</v>
      </c>
      <c r="F6682">
        <v>24.784033605645899</v>
      </c>
      <c r="G6682" t="s">
        <v>14</v>
      </c>
      <c r="H6682" t="s">
        <v>19</v>
      </c>
      <c r="I6682" t="s">
        <v>15</v>
      </c>
      <c r="J6682">
        <v>0</v>
      </c>
      <c r="K6682">
        <v>2010.16</v>
      </c>
      <c r="L6682" t="s">
        <v>16</v>
      </c>
      <c r="M6682" t="str">
        <f>IF(PatientData[[#This Row],[Age]]&lt;=30,"18-30",IF(PatientData[[#This Row],[Age]]&lt;=40,"31-40",IF(PatientData[[#This Row],[Age]]&lt;=50,"41-50",IF(PatientData[[#This Row],[Age]]&lt;=60,"51-60",IF(PatientData[[#This Row],[Age]]&lt;=70,"61-70",IF(PatientData[[#This Row],[Age]]&lt;=80,"71-80","80+"))))))</f>
        <v>71-80</v>
      </c>
    </row>
    <row r="6683" spans="1:13" x14ac:dyDescent="0.25">
      <c r="A6683" t="s">
        <v>6707</v>
      </c>
      <c r="B6683">
        <v>63</v>
      </c>
      <c r="C6683" t="s">
        <v>13</v>
      </c>
      <c r="D6683" t="s">
        <v>10051</v>
      </c>
      <c r="E6683">
        <v>224.05144532353199</v>
      </c>
      <c r="F6683">
        <v>26.898087782098798</v>
      </c>
      <c r="G6683" t="s">
        <v>14</v>
      </c>
      <c r="H6683" t="s">
        <v>22</v>
      </c>
      <c r="I6683" t="s">
        <v>15</v>
      </c>
      <c r="J6683">
        <v>3</v>
      </c>
      <c r="K6683">
        <v>8785.02</v>
      </c>
      <c r="L6683" t="s">
        <v>16</v>
      </c>
      <c r="M6683" t="str">
        <f>IF(PatientData[[#This Row],[Age]]&lt;=30,"18-30",IF(PatientData[[#This Row],[Age]]&lt;=40,"31-40",IF(PatientData[[#This Row],[Age]]&lt;=50,"41-50",IF(PatientData[[#This Row],[Age]]&lt;=60,"51-60",IF(PatientData[[#This Row],[Age]]&lt;=70,"61-70",IF(PatientData[[#This Row],[Age]]&lt;=80,"71-80","80+"))))))</f>
        <v>61-70</v>
      </c>
    </row>
    <row r="6684" spans="1:13" x14ac:dyDescent="0.25">
      <c r="A6684" t="s">
        <v>6708</v>
      </c>
      <c r="B6684">
        <v>67</v>
      </c>
      <c r="C6684" t="s">
        <v>25</v>
      </c>
      <c r="D6684">
        <v>98</v>
      </c>
      <c r="E6684">
        <v>215.040142084466</v>
      </c>
      <c r="F6684">
        <v>21.444684610104702</v>
      </c>
      <c r="G6684" t="s">
        <v>14</v>
      </c>
      <c r="H6684" t="s">
        <v>22</v>
      </c>
      <c r="I6684" t="s">
        <v>15</v>
      </c>
      <c r="J6684">
        <v>2</v>
      </c>
      <c r="K6684">
        <v>6905.37</v>
      </c>
      <c r="L6684" t="s">
        <v>16</v>
      </c>
      <c r="M6684" t="str">
        <f>IF(PatientData[[#This Row],[Age]]&lt;=30,"18-30",IF(PatientData[[#This Row],[Age]]&lt;=40,"31-40",IF(PatientData[[#This Row],[Age]]&lt;=50,"41-50",IF(PatientData[[#This Row],[Age]]&lt;=60,"51-60",IF(PatientData[[#This Row],[Age]]&lt;=70,"61-70",IF(PatientData[[#This Row],[Age]]&lt;=80,"71-80","80+"))))))</f>
        <v>61-70</v>
      </c>
    </row>
    <row r="6685" spans="1:13" x14ac:dyDescent="0.25">
      <c r="A6685" t="s">
        <v>6709</v>
      </c>
      <c r="B6685">
        <v>76</v>
      </c>
      <c r="C6685" t="s">
        <v>25</v>
      </c>
      <c r="D6685">
        <v>107</v>
      </c>
      <c r="E6685">
        <v>233.283017552129</v>
      </c>
      <c r="F6685">
        <v>27.895659441884199</v>
      </c>
      <c r="G6685" t="s">
        <v>14</v>
      </c>
      <c r="H6685" t="s">
        <v>19</v>
      </c>
      <c r="I6685" t="s">
        <v>28</v>
      </c>
      <c r="J6685">
        <v>1</v>
      </c>
      <c r="K6685">
        <v>2350.75</v>
      </c>
      <c r="L6685" t="s">
        <v>23</v>
      </c>
      <c r="M6685" t="str">
        <f>IF(PatientData[[#This Row],[Age]]&lt;=30,"18-30",IF(PatientData[[#This Row],[Age]]&lt;=40,"31-40",IF(PatientData[[#This Row],[Age]]&lt;=50,"41-50",IF(PatientData[[#This Row],[Age]]&lt;=60,"51-60",IF(PatientData[[#This Row],[Age]]&lt;=70,"61-70",IF(PatientData[[#This Row],[Age]]&lt;=80,"71-80","80+"))))))</f>
        <v>71-80</v>
      </c>
    </row>
    <row r="6686" spans="1:13" x14ac:dyDescent="0.25">
      <c r="A6686" t="s">
        <v>6710</v>
      </c>
      <c r="B6686">
        <v>51</v>
      </c>
      <c r="C6686" t="s">
        <v>13</v>
      </c>
      <c r="D6686">
        <v>141</v>
      </c>
      <c r="E6686">
        <v>240.663398782803</v>
      </c>
      <c r="F6686">
        <v>15</v>
      </c>
      <c r="G6686" t="s">
        <v>36</v>
      </c>
      <c r="H6686" t="s">
        <v>19</v>
      </c>
      <c r="I6686" t="s">
        <v>15</v>
      </c>
      <c r="J6686">
        <v>6</v>
      </c>
      <c r="K6686" t="s">
        <v>10051</v>
      </c>
      <c r="L6686" t="s">
        <v>20</v>
      </c>
      <c r="M6686" t="str">
        <f>IF(PatientData[[#This Row],[Age]]&lt;=30,"18-30",IF(PatientData[[#This Row],[Age]]&lt;=40,"31-40",IF(PatientData[[#This Row],[Age]]&lt;=50,"41-50",IF(PatientData[[#This Row],[Age]]&lt;=60,"51-60",IF(PatientData[[#This Row],[Age]]&lt;=70,"61-70",IF(PatientData[[#This Row],[Age]]&lt;=80,"71-80","80+"))))))</f>
        <v>51-60</v>
      </c>
    </row>
    <row r="6687" spans="1:13" x14ac:dyDescent="0.25">
      <c r="A6687" t="s">
        <v>6711</v>
      </c>
      <c r="B6687">
        <v>58</v>
      </c>
      <c r="C6687" t="s">
        <v>13</v>
      </c>
      <c r="D6687">
        <v>100</v>
      </c>
      <c r="E6687">
        <v>193.593649544714</v>
      </c>
      <c r="F6687" t="s">
        <v>10051</v>
      </c>
      <c r="G6687" t="s">
        <v>18</v>
      </c>
      <c r="H6687" t="s">
        <v>22</v>
      </c>
      <c r="I6687" t="s">
        <v>26</v>
      </c>
      <c r="J6687">
        <v>2</v>
      </c>
      <c r="K6687">
        <v>19831.400000000001</v>
      </c>
      <c r="L6687" t="s">
        <v>16</v>
      </c>
      <c r="M6687" t="str">
        <f>IF(PatientData[[#This Row],[Age]]&lt;=30,"18-30",IF(PatientData[[#This Row],[Age]]&lt;=40,"31-40",IF(PatientData[[#This Row],[Age]]&lt;=50,"41-50",IF(PatientData[[#This Row],[Age]]&lt;=60,"51-60",IF(PatientData[[#This Row],[Age]]&lt;=70,"61-70",IF(PatientData[[#This Row],[Age]]&lt;=80,"71-80","80+"))))))</f>
        <v>51-60</v>
      </c>
    </row>
    <row r="6688" spans="1:13" x14ac:dyDescent="0.25">
      <c r="A6688" t="s">
        <v>6712</v>
      </c>
      <c r="B6688">
        <v>25</v>
      </c>
      <c r="C6688" t="s">
        <v>13</v>
      </c>
      <c r="D6688">
        <v>136</v>
      </c>
      <c r="E6688">
        <v>248.12804218737401</v>
      </c>
      <c r="F6688">
        <v>20.906066884380401</v>
      </c>
      <c r="G6688" t="s">
        <v>18</v>
      </c>
      <c r="H6688" t="s">
        <v>19</v>
      </c>
      <c r="I6688" t="s">
        <v>28</v>
      </c>
      <c r="J6688">
        <v>2</v>
      </c>
      <c r="K6688">
        <v>4835.4399999999996</v>
      </c>
      <c r="L6688" t="s">
        <v>16</v>
      </c>
      <c r="M6688" t="str">
        <f>IF(PatientData[[#This Row],[Age]]&lt;=30,"18-30",IF(PatientData[[#This Row],[Age]]&lt;=40,"31-40",IF(PatientData[[#This Row],[Age]]&lt;=50,"41-50",IF(PatientData[[#This Row],[Age]]&lt;=60,"51-60",IF(PatientData[[#This Row],[Age]]&lt;=70,"61-70",IF(PatientData[[#This Row],[Age]]&lt;=80,"71-80","80+"))))))</f>
        <v>18-30</v>
      </c>
    </row>
    <row r="6689" spans="1:13" x14ac:dyDescent="0.25">
      <c r="A6689" t="s">
        <v>6713</v>
      </c>
      <c r="B6689">
        <v>78</v>
      </c>
      <c r="C6689" t="s">
        <v>25</v>
      </c>
      <c r="D6689">
        <v>157</v>
      </c>
      <c r="E6689">
        <v>222.35603173279301</v>
      </c>
      <c r="F6689">
        <v>28.7505689615767</v>
      </c>
      <c r="G6689" t="s">
        <v>14</v>
      </c>
      <c r="H6689" t="s">
        <v>19</v>
      </c>
      <c r="I6689" t="s">
        <v>15</v>
      </c>
      <c r="J6689">
        <v>3</v>
      </c>
      <c r="K6689">
        <v>11497.62</v>
      </c>
      <c r="L6689" t="s">
        <v>16</v>
      </c>
      <c r="M6689" t="str">
        <f>IF(PatientData[[#This Row],[Age]]&lt;=30,"18-30",IF(PatientData[[#This Row],[Age]]&lt;=40,"31-40",IF(PatientData[[#This Row],[Age]]&lt;=50,"41-50",IF(PatientData[[#This Row],[Age]]&lt;=60,"51-60",IF(PatientData[[#This Row],[Age]]&lt;=70,"61-70",IF(PatientData[[#This Row],[Age]]&lt;=80,"71-80","80+"))))))</f>
        <v>71-80</v>
      </c>
    </row>
    <row r="6690" spans="1:13" x14ac:dyDescent="0.25">
      <c r="A6690" t="s">
        <v>6714</v>
      </c>
      <c r="B6690">
        <v>50</v>
      </c>
      <c r="C6690" t="s">
        <v>13</v>
      </c>
      <c r="D6690">
        <v>157</v>
      </c>
      <c r="E6690">
        <v>127.143269655354</v>
      </c>
      <c r="F6690">
        <v>24.369940858798799</v>
      </c>
      <c r="G6690" t="s">
        <v>36</v>
      </c>
      <c r="H6690" t="s">
        <v>19</v>
      </c>
      <c r="I6690" t="s">
        <v>15</v>
      </c>
      <c r="J6690">
        <v>5</v>
      </c>
      <c r="K6690">
        <v>12542.47</v>
      </c>
      <c r="L6690" t="s">
        <v>23</v>
      </c>
      <c r="M6690" t="str">
        <f>IF(PatientData[[#This Row],[Age]]&lt;=30,"18-30",IF(PatientData[[#This Row],[Age]]&lt;=40,"31-40",IF(PatientData[[#This Row],[Age]]&lt;=50,"41-50",IF(PatientData[[#This Row],[Age]]&lt;=60,"51-60",IF(PatientData[[#This Row],[Age]]&lt;=70,"61-70",IF(PatientData[[#This Row],[Age]]&lt;=80,"71-80","80+"))))))</f>
        <v>41-50</v>
      </c>
    </row>
    <row r="6691" spans="1:13" x14ac:dyDescent="0.25">
      <c r="A6691" t="s">
        <v>6715</v>
      </c>
      <c r="B6691">
        <v>66</v>
      </c>
      <c r="C6691" t="s">
        <v>13</v>
      </c>
      <c r="D6691">
        <v>121</v>
      </c>
      <c r="E6691">
        <v>250.372182853476</v>
      </c>
      <c r="F6691">
        <v>21.476408134181899</v>
      </c>
      <c r="G6691" t="s">
        <v>36</v>
      </c>
      <c r="H6691" t="s">
        <v>19</v>
      </c>
      <c r="I6691" t="s">
        <v>15</v>
      </c>
      <c r="J6691">
        <v>3</v>
      </c>
      <c r="K6691">
        <v>9393.8799999999992</v>
      </c>
      <c r="L6691" t="s">
        <v>20</v>
      </c>
      <c r="M6691" t="str">
        <f>IF(PatientData[[#This Row],[Age]]&lt;=30,"18-30",IF(PatientData[[#This Row],[Age]]&lt;=40,"31-40",IF(PatientData[[#This Row],[Age]]&lt;=50,"41-50",IF(PatientData[[#This Row],[Age]]&lt;=60,"51-60",IF(PatientData[[#This Row],[Age]]&lt;=70,"61-70",IF(PatientData[[#This Row],[Age]]&lt;=80,"71-80","80+"))))))</f>
        <v>61-70</v>
      </c>
    </row>
    <row r="6692" spans="1:13" x14ac:dyDescent="0.25">
      <c r="A6692" t="s">
        <v>6716</v>
      </c>
      <c r="B6692">
        <v>61</v>
      </c>
      <c r="C6692" t="s">
        <v>13</v>
      </c>
      <c r="D6692">
        <v>124</v>
      </c>
      <c r="E6692">
        <v>205.790758925788</v>
      </c>
      <c r="F6692">
        <v>30.239783980126202</v>
      </c>
      <c r="G6692" t="s">
        <v>36</v>
      </c>
      <c r="H6692" t="s">
        <v>22</v>
      </c>
      <c r="I6692" t="s">
        <v>26</v>
      </c>
      <c r="J6692">
        <v>4</v>
      </c>
      <c r="K6692">
        <v>26955.84</v>
      </c>
      <c r="L6692" t="s">
        <v>23</v>
      </c>
      <c r="M6692" t="str">
        <f>IF(PatientData[[#This Row],[Age]]&lt;=30,"18-30",IF(PatientData[[#This Row],[Age]]&lt;=40,"31-40",IF(PatientData[[#This Row],[Age]]&lt;=50,"41-50",IF(PatientData[[#This Row],[Age]]&lt;=60,"51-60",IF(PatientData[[#This Row],[Age]]&lt;=70,"61-70",IF(PatientData[[#This Row],[Age]]&lt;=80,"71-80","80+"))))))</f>
        <v>61-70</v>
      </c>
    </row>
    <row r="6693" spans="1:13" x14ac:dyDescent="0.25">
      <c r="A6693" t="s">
        <v>6717</v>
      </c>
      <c r="B6693">
        <v>45</v>
      </c>
      <c r="C6693" t="s">
        <v>25</v>
      </c>
      <c r="D6693">
        <v>132</v>
      </c>
      <c r="E6693">
        <v>170.591217174588</v>
      </c>
      <c r="F6693">
        <v>28.580052053432301</v>
      </c>
      <c r="G6693" t="s">
        <v>36</v>
      </c>
      <c r="H6693" t="s">
        <v>22</v>
      </c>
      <c r="I6693" t="s">
        <v>26</v>
      </c>
      <c r="J6693">
        <v>7</v>
      </c>
      <c r="K6693">
        <v>18859.3</v>
      </c>
      <c r="L6693" t="s">
        <v>16</v>
      </c>
      <c r="M6693" t="str">
        <f>IF(PatientData[[#This Row],[Age]]&lt;=30,"18-30",IF(PatientData[[#This Row],[Age]]&lt;=40,"31-40",IF(PatientData[[#This Row],[Age]]&lt;=50,"41-50",IF(PatientData[[#This Row],[Age]]&lt;=60,"51-60",IF(PatientData[[#This Row],[Age]]&lt;=70,"61-70",IF(PatientData[[#This Row],[Age]]&lt;=80,"71-80","80+"))))))</f>
        <v>41-50</v>
      </c>
    </row>
    <row r="6694" spans="1:13" x14ac:dyDescent="0.25">
      <c r="A6694" t="s">
        <v>6718</v>
      </c>
      <c r="B6694">
        <v>64</v>
      </c>
      <c r="C6694" t="s">
        <v>25</v>
      </c>
      <c r="D6694">
        <v>136</v>
      </c>
      <c r="E6694">
        <v>246.90198698271701</v>
      </c>
      <c r="F6694">
        <v>22.8529125534305</v>
      </c>
      <c r="G6694" t="s">
        <v>14</v>
      </c>
      <c r="H6694" t="s">
        <v>22</v>
      </c>
      <c r="I6694" t="s">
        <v>15</v>
      </c>
      <c r="J6694" t="s">
        <v>10051</v>
      </c>
      <c r="K6694">
        <v>6059.98</v>
      </c>
      <c r="L6694" t="s">
        <v>16</v>
      </c>
      <c r="M6694" t="str">
        <f>IF(PatientData[[#This Row],[Age]]&lt;=30,"18-30",IF(PatientData[[#This Row],[Age]]&lt;=40,"31-40",IF(PatientData[[#This Row],[Age]]&lt;=50,"41-50",IF(PatientData[[#This Row],[Age]]&lt;=60,"51-60",IF(PatientData[[#This Row],[Age]]&lt;=70,"61-70",IF(PatientData[[#This Row],[Age]]&lt;=80,"71-80","80+"))))))</f>
        <v>61-70</v>
      </c>
    </row>
    <row r="6695" spans="1:13" x14ac:dyDescent="0.25">
      <c r="A6695" t="s">
        <v>6719</v>
      </c>
      <c r="B6695">
        <v>71</v>
      </c>
      <c r="C6695" t="s">
        <v>13</v>
      </c>
      <c r="D6695">
        <v>136</v>
      </c>
      <c r="E6695">
        <v>222.97899893724301</v>
      </c>
      <c r="F6695">
        <v>26.865254717845701</v>
      </c>
      <c r="G6695" t="s">
        <v>36</v>
      </c>
      <c r="H6695" t="s">
        <v>22</v>
      </c>
      <c r="I6695" t="s">
        <v>26</v>
      </c>
      <c r="J6695">
        <v>8</v>
      </c>
      <c r="K6695">
        <v>23527.14</v>
      </c>
      <c r="L6695" t="s">
        <v>43</v>
      </c>
      <c r="M6695" t="str">
        <f>IF(PatientData[[#This Row],[Age]]&lt;=30,"18-30",IF(PatientData[[#This Row],[Age]]&lt;=40,"31-40",IF(PatientData[[#This Row],[Age]]&lt;=50,"41-50",IF(PatientData[[#This Row],[Age]]&lt;=60,"51-60",IF(PatientData[[#This Row],[Age]]&lt;=70,"61-70",IF(PatientData[[#This Row],[Age]]&lt;=80,"71-80","80+"))))))</f>
        <v>71-80</v>
      </c>
    </row>
    <row r="6696" spans="1:13" x14ac:dyDescent="0.25">
      <c r="A6696" t="s">
        <v>6720</v>
      </c>
      <c r="B6696">
        <v>52</v>
      </c>
      <c r="C6696" t="s">
        <v>13</v>
      </c>
      <c r="D6696">
        <v>135</v>
      </c>
      <c r="E6696">
        <v>217.88073840413099</v>
      </c>
      <c r="F6696">
        <v>27.980484701143599</v>
      </c>
      <c r="G6696" t="s">
        <v>14</v>
      </c>
      <c r="H6696" t="s">
        <v>19</v>
      </c>
      <c r="I6696" t="s">
        <v>28</v>
      </c>
      <c r="J6696">
        <v>7</v>
      </c>
      <c r="K6696">
        <v>5787.37</v>
      </c>
      <c r="L6696" t="s">
        <v>16</v>
      </c>
      <c r="M6696" t="str">
        <f>IF(PatientData[[#This Row],[Age]]&lt;=30,"18-30",IF(PatientData[[#This Row],[Age]]&lt;=40,"31-40",IF(PatientData[[#This Row],[Age]]&lt;=50,"41-50",IF(PatientData[[#This Row],[Age]]&lt;=60,"51-60",IF(PatientData[[#This Row],[Age]]&lt;=70,"61-70",IF(PatientData[[#This Row],[Age]]&lt;=80,"71-80","80+"))))))</f>
        <v>51-60</v>
      </c>
    </row>
    <row r="6697" spans="1:13" x14ac:dyDescent="0.25">
      <c r="A6697" t="s">
        <v>6721</v>
      </c>
      <c r="B6697">
        <v>54</v>
      </c>
      <c r="C6697" t="s">
        <v>25</v>
      </c>
      <c r="D6697">
        <v>139</v>
      </c>
      <c r="E6697">
        <v>247.044411751665</v>
      </c>
      <c r="F6697">
        <v>21.550407405292098</v>
      </c>
      <c r="G6697" t="s">
        <v>36</v>
      </c>
      <c r="H6697" t="s">
        <v>19</v>
      </c>
      <c r="I6697" t="s">
        <v>26</v>
      </c>
      <c r="J6697">
        <v>6</v>
      </c>
      <c r="K6697">
        <v>17807.11</v>
      </c>
      <c r="L6697" t="s">
        <v>16</v>
      </c>
      <c r="M6697" t="str">
        <f>IF(PatientData[[#This Row],[Age]]&lt;=30,"18-30",IF(PatientData[[#This Row],[Age]]&lt;=40,"31-40",IF(PatientData[[#This Row],[Age]]&lt;=50,"41-50",IF(PatientData[[#This Row],[Age]]&lt;=60,"51-60",IF(PatientData[[#This Row],[Age]]&lt;=70,"61-70",IF(PatientData[[#This Row],[Age]]&lt;=80,"71-80","80+"))))))</f>
        <v>51-60</v>
      </c>
    </row>
    <row r="6698" spans="1:13" x14ac:dyDescent="0.25">
      <c r="A6698" t="s">
        <v>6722</v>
      </c>
      <c r="B6698">
        <v>68</v>
      </c>
      <c r="C6698" t="s">
        <v>13</v>
      </c>
      <c r="D6698">
        <v>144</v>
      </c>
      <c r="E6698">
        <v>243.97950094272699</v>
      </c>
      <c r="F6698">
        <v>34.225339432299897</v>
      </c>
      <c r="G6698" t="s">
        <v>18</v>
      </c>
      <c r="H6698" t="s">
        <v>19</v>
      </c>
      <c r="I6698" t="s">
        <v>15</v>
      </c>
      <c r="J6698">
        <v>3</v>
      </c>
      <c r="K6698">
        <v>6170.78</v>
      </c>
      <c r="L6698" t="s">
        <v>16</v>
      </c>
      <c r="M6698" t="str">
        <f>IF(PatientData[[#This Row],[Age]]&lt;=30,"18-30",IF(PatientData[[#This Row],[Age]]&lt;=40,"31-40",IF(PatientData[[#This Row],[Age]]&lt;=50,"41-50",IF(PatientData[[#This Row],[Age]]&lt;=60,"51-60",IF(PatientData[[#This Row],[Age]]&lt;=70,"61-70",IF(PatientData[[#This Row],[Age]]&lt;=80,"71-80","80+"))))))</f>
        <v>61-70</v>
      </c>
    </row>
    <row r="6699" spans="1:13" x14ac:dyDescent="0.25">
      <c r="A6699" t="s">
        <v>6723</v>
      </c>
      <c r="B6699">
        <v>53</v>
      </c>
      <c r="C6699" t="s">
        <v>13</v>
      </c>
      <c r="D6699">
        <v>118</v>
      </c>
      <c r="E6699">
        <v>184.102933002052</v>
      </c>
      <c r="F6699">
        <v>31.5281159247332</v>
      </c>
      <c r="G6699" t="s">
        <v>36</v>
      </c>
      <c r="H6699" t="s">
        <v>19</v>
      </c>
      <c r="I6699" t="s">
        <v>15</v>
      </c>
      <c r="J6699">
        <v>7</v>
      </c>
      <c r="K6699">
        <v>13099.34</v>
      </c>
      <c r="L6699" t="s">
        <v>23</v>
      </c>
      <c r="M6699" t="str">
        <f>IF(PatientData[[#This Row],[Age]]&lt;=30,"18-30",IF(PatientData[[#This Row],[Age]]&lt;=40,"31-40",IF(PatientData[[#This Row],[Age]]&lt;=50,"41-50",IF(PatientData[[#This Row],[Age]]&lt;=60,"51-60",IF(PatientData[[#This Row],[Age]]&lt;=70,"61-70",IF(PatientData[[#This Row],[Age]]&lt;=80,"71-80","80+"))))))</f>
        <v>51-60</v>
      </c>
    </row>
    <row r="6700" spans="1:13" x14ac:dyDescent="0.25">
      <c r="A6700" t="s">
        <v>6724</v>
      </c>
      <c r="B6700">
        <v>45</v>
      </c>
      <c r="C6700" t="s">
        <v>25</v>
      </c>
      <c r="D6700">
        <v>133</v>
      </c>
      <c r="E6700">
        <v>224.82724145831699</v>
      </c>
      <c r="F6700">
        <v>21.469219353817099</v>
      </c>
      <c r="G6700" t="s">
        <v>18</v>
      </c>
      <c r="H6700" t="s">
        <v>22</v>
      </c>
      <c r="I6700" t="s">
        <v>26</v>
      </c>
      <c r="J6700">
        <v>1</v>
      </c>
      <c r="K6700">
        <v>19410.04</v>
      </c>
      <c r="L6700" t="s">
        <v>23</v>
      </c>
      <c r="M6700" t="str">
        <f>IF(PatientData[[#This Row],[Age]]&lt;=30,"18-30",IF(PatientData[[#This Row],[Age]]&lt;=40,"31-40",IF(PatientData[[#This Row],[Age]]&lt;=50,"41-50",IF(PatientData[[#This Row],[Age]]&lt;=60,"51-60",IF(PatientData[[#This Row],[Age]]&lt;=70,"61-70",IF(PatientData[[#This Row],[Age]]&lt;=80,"71-80","80+"))))))</f>
        <v>41-50</v>
      </c>
    </row>
    <row r="6701" spans="1:13" x14ac:dyDescent="0.25">
      <c r="A6701" t="s">
        <v>6725</v>
      </c>
      <c r="B6701">
        <v>60</v>
      </c>
      <c r="C6701" t="s">
        <v>25</v>
      </c>
      <c r="D6701">
        <v>122</v>
      </c>
      <c r="E6701">
        <v>219.12663695300901</v>
      </c>
      <c r="F6701">
        <v>27.701032621031001</v>
      </c>
      <c r="G6701" t="s">
        <v>14</v>
      </c>
      <c r="H6701" t="s">
        <v>19</v>
      </c>
      <c r="I6701" t="s">
        <v>15</v>
      </c>
      <c r="J6701">
        <v>4</v>
      </c>
      <c r="K6701">
        <v>8946.75</v>
      </c>
      <c r="L6701" t="s">
        <v>23</v>
      </c>
      <c r="M6701" t="str">
        <f>IF(PatientData[[#This Row],[Age]]&lt;=30,"18-30",IF(PatientData[[#This Row],[Age]]&lt;=40,"31-40",IF(PatientData[[#This Row],[Age]]&lt;=50,"41-50",IF(PatientData[[#This Row],[Age]]&lt;=60,"51-60",IF(PatientData[[#This Row],[Age]]&lt;=70,"61-70",IF(PatientData[[#This Row],[Age]]&lt;=80,"71-80","80+"))))))</f>
        <v>51-60</v>
      </c>
    </row>
    <row r="6702" spans="1:13" x14ac:dyDescent="0.25">
      <c r="A6702" t="s">
        <v>6726</v>
      </c>
      <c r="B6702">
        <v>58</v>
      </c>
      <c r="C6702" t="s">
        <v>25</v>
      </c>
      <c r="D6702">
        <v>136</v>
      </c>
      <c r="E6702">
        <v>220.13255126130099</v>
      </c>
      <c r="F6702">
        <v>25.242701236282102</v>
      </c>
      <c r="G6702" t="s">
        <v>14</v>
      </c>
      <c r="H6702" t="s">
        <v>22</v>
      </c>
      <c r="I6702" t="s">
        <v>26</v>
      </c>
      <c r="J6702">
        <v>0</v>
      </c>
      <c r="K6702">
        <v>10243.57</v>
      </c>
      <c r="L6702" t="s">
        <v>20</v>
      </c>
      <c r="M6702" t="str">
        <f>IF(PatientData[[#This Row],[Age]]&lt;=30,"18-30",IF(PatientData[[#This Row],[Age]]&lt;=40,"31-40",IF(PatientData[[#This Row],[Age]]&lt;=50,"41-50",IF(PatientData[[#This Row],[Age]]&lt;=60,"51-60",IF(PatientData[[#This Row],[Age]]&lt;=70,"61-70",IF(PatientData[[#This Row],[Age]]&lt;=80,"71-80","80+"))))))</f>
        <v>51-60</v>
      </c>
    </row>
    <row r="6703" spans="1:13" x14ac:dyDescent="0.25">
      <c r="A6703" t="s">
        <v>6727</v>
      </c>
      <c r="B6703">
        <v>18</v>
      </c>
      <c r="C6703" t="s">
        <v>13</v>
      </c>
      <c r="D6703">
        <v>113</v>
      </c>
      <c r="E6703">
        <v>211.33696492998601</v>
      </c>
      <c r="F6703">
        <v>24.8670783460759</v>
      </c>
      <c r="G6703" t="s">
        <v>18</v>
      </c>
      <c r="H6703" t="s">
        <v>19</v>
      </c>
      <c r="I6703" t="s">
        <v>28</v>
      </c>
      <c r="J6703">
        <v>7</v>
      </c>
      <c r="K6703">
        <v>6630.65</v>
      </c>
      <c r="L6703" t="s">
        <v>23</v>
      </c>
      <c r="M6703" t="str">
        <f>IF(PatientData[[#This Row],[Age]]&lt;=30,"18-30",IF(PatientData[[#This Row],[Age]]&lt;=40,"31-40",IF(PatientData[[#This Row],[Age]]&lt;=50,"41-50",IF(PatientData[[#This Row],[Age]]&lt;=60,"51-60",IF(PatientData[[#This Row],[Age]]&lt;=70,"61-70",IF(PatientData[[#This Row],[Age]]&lt;=80,"71-80","80+"))))))</f>
        <v>18-30</v>
      </c>
    </row>
    <row r="6704" spans="1:13" x14ac:dyDescent="0.25">
      <c r="A6704" t="s">
        <v>6728</v>
      </c>
      <c r="B6704">
        <v>47</v>
      </c>
      <c r="C6704" t="s">
        <v>13</v>
      </c>
      <c r="D6704">
        <v>177</v>
      </c>
      <c r="E6704">
        <v>241.08478366231401</v>
      </c>
      <c r="F6704">
        <v>29.0465411550223</v>
      </c>
      <c r="G6704" t="s">
        <v>36</v>
      </c>
      <c r="H6704" t="s">
        <v>19</v>
      </c>
      <c r="I6704" t="s">
        <v>26</v>
      </c>
      <c r="J6704">
        <v>7</v>
      </c>
      <c r="K6704">
        <v>21200.74</v>
      </c>
      <c r="L6704" t="s">
        <v>16</v>
      </c>
      <c r="M6704" t="str">
        <f>IF(PatientData[[#This Row],[Age]]&lt;=30,"18-30",IF(PatientData[[#This Row],[Age]]&lt;=40,"31-40",IF(PatientData[[#This Row],[Age]]&lt;=50,"41-50",IF(PatientData[[#This Row],[Age]]&lt;=60,"51-60",IF(PatientData[[#This Row],[Age]]&lt;=70,"61-70",IF(PatientData[[#This Row],[Age]]&lt;=80,"71-80","80+"))))))</f>
        <v>41-50</v>
      </c>
    </row>
    <row r="6705" spans="1:13" x14ac:dyDescent="0.25">
      <c r="A6705" t="s">
        <v>6729</v>
      </c>
      <c r="B6705">
        <v>77</v>
      </c>
      <c r="C6705" t="s">
        <v>13</v>
      </c>
      <c r="D6705">
        <v>119</v>
      </c>
      <c r="E6705">
        <v>294.15858744199301</v>
      </c>
      <c r="F6705">
        <v>17.419736799318802</v>
      </c>
      <c r="G6705" t="s">
        <v>36</v>
      </c>
      <c r="H6705" t="s">
        <v>22</v>
      </c>
      <c r="I6705" t="s">
        <v>26</v>
      </c>
      <c r="J6705">
        <v>5</v>
      </c>
      <c r="K6705">
        <v>11383.98</v>
      </c>
      <c r="L6705" t="s">
        <v>23</v>
      </c>
      <c r="M6705" t="str">
        <f>IF(PatientData[[#This Row],[Age]]&lt;=30,"18-30",IF(PatientData[[#This Row],[Age]]&lt;=40,"31-40",IF(PatientData[[#This Row],[Age]]&lt;=50,"41-50",IF(PatientData[[#This Row],[Age]]&lt;=60,"51-60",IF(PatientData[[#This Row],[Age]]&lt;=70,"61-70",IF(PatientData[[#This Row],[Age]]&lt;=80,"71-80","80+"))))))</f>
        <v>71-80</v>
      </c>
    </row>
    <row r="6706" spans="1:13" x14ac:dyDescent="0.25">
      <c r="A6706" t="s">
        <v>6730</v>
      </c>
      <c r="B6706">
        <v>74</v>
      </c>
      <c r="C6706" t="s">
        <v>13</v>
      </c>
      <c r="D6706">
        <v>144</v>
      </c>
      <c r="E6706">
        <v>180.154673772563</v>
      </c>
      <c r="F6706">
        <v>29.807526436902101</v>
      </c>
      <c r="G6706" t="s">
        <v>36</v>
      </c>
      <c r="H6706" t="s">
        <v>19</v>
      </c>
      <c r="I6706" t="s">
        <v>15</v>
      </c>
      <c r="J6706">
        <v>3</v>
      </c>
      <c r="K6706">
        <v>5056.3</v>
      </c>
      <c r="L6706" t="s">
        <v>16</v>
      </c>
      <c r="M6706" t="str">
        <f>IF(PatientData[[#This Row],[Age]]&lt;=30,"18-30",IF(PatientData[[#This Row],[Age]]&lt;=40,"31-40",IF(PatientData[[#This Row],[Age]]&lt;=50,"41-50",IF(PatientData[[#This Row],[Age]]&lt;=60,"51-60",IF(PatientData[[#This Row],[Age]]&lt;=70,"61-70",IF(PatientData[[#This Row],[Age]]&lt;=80,"71-80","80+"))))))</f>
        <v>71-80</v>
      </c>
    </row>
    <row r="6707" spans="1:13" x14ac:dyDescent="0.25">
      <c r="A6707" t="s">
        <v>6731</v>
      </c>
      <c r="B6707">
        <v>44</v>
      </c>
      <c r="C6707" t="s">
        <v>25</v>
      </c>
      <c r="D6707">
        <v>134</v>
      </c>
      <c r="E6707">
        <v>168.66386046755099</v>
      </c>
      <c r="F6707">
        <v>27.344160381748399</v>
      </c>
      <c r="G6707" t="s">
        <v>14</v>
      </c>
      <c r="H6707" t="s">
        <v>19</v>
      </c>
      <c r="I6707" t="s">
        <v>28</v>
      </c>
      <c r="J6707">
        <v>1</v>
      </c>
      <c r="K6707">
        <v>3749.75</v>
      </c>
      <c r="L6707" t="s">
        <v>16</v>
      </c>
      <c r="M6707" t="str">
        <f>IF(PatientData[[#This Row],[Age]]&lt;=30,"18-30",IF(PatientData[[#This Row],[Age]]&lt;=40,"31-40",IF(PatientData[[#This Row],[Age]]&lt;=50,"41-50",IF(PatientData[[#This Row],[Age]]&lt;=60,"51-60",IF(PatientData[[#This Row],[Age]]&lt;=70,"61-70",IF(PatientData[[#This Row],[Age]]&lt;=80,"71-80","80+"))))))</f>
        <v>41-50</v>
      </c>
    </row>
    <row r="6708" spans="1:13" x14ac:dyDescent="0.25">
      <c r="A6708" t="s">
        <v>6732</v>
      </c>
      <c r="B6708">
        <v>38</v>
      </c>
      <c r="C6708" t="s">
        <v>25</v>
      </c>
      <c r="D6708">
        <v>146</v>
      </c>
      <c r="E6708">
        <v>223.05531958749</v>
      </c>
      <c r="F6708">
        <v>24.892159604801201</v>
      </c>
      <c r="G6708" t="s">
        <v>18</v>
      </c>
      <c r="H6708" t="s">
        <v>22</v>
      </c>
      <c r="I6708" t="s">
        <v>15</v>
      </c>
      <c r="J6708">
        <v>3</v>
      </c>
      <c r="K6708">
        <v>13751.31</v>
      </c>
      <c r="L6708" t="s">
        <v>16</v>
      </c>
      <c r="M6708" t="str">
        <f>IF(PatientData[[#This Row],[Age]]&lt;=30,"18-30",IF(PatientData[[#This Row],[Age]]&lt;=40,"31-40",IF(PatientData[[#This Row],[Age]]&lt;=50,"41-50",IF(PatientData[[#This Row],[Age]]&lt;=60,"51-60",IF(PatientData[[#This Row],[Age]]&lt;=70,"61-70",IF(PatientData[[#This Row],[Age]]&lt;=80,"71-80","80+"))))))</f>
        <v>31-40</v>
      </c>
    </row>
    <row r="6709" spans="1:13" x14ac:dyDescent="0.25">
      <c r="A6709" t="s">
        <v>6733</v>
      </c>
      <c r="B6709">
        <v>34</v>
      </c>
      <c r="C6709" t="s">
        <v>25</v>
      </c>
      <c r="D6709">
        <v>125</v>
      </c>
      <c r="E6709">
        <v>235.85352646640499</v>
      </c>
      <c r="F6709">
        <v>26.595337707606699</v>
      </c>
      <c r="G6709" t="s">
        <v>18</v>
      </c>
      <c r="H6709" t="s">
        <v>19</v>
      </c>
      <c r="I6709" t="s">
        <v>28</v>
      </c>
      <c r="J6709">
        <v>3</v>
      </c>
      <c r="K6709">
        <v>6108.78</v>
      </c>
      <c r="L6709" t="s">
        <v>16</v>
      </c>
      <c r="M6709" t="str">
        <f>IF(PatientData[[#This Row],[Age]]&lt;=30,"18-30",IF(PatientData[[#This Row],[Age]]&lt;=40,"31-40",IF(PatientData[[#This Row],[Age]]&lt;=50,"41-50",IF(PatientData[[#This Row],[Age]]&lt;=60,"51-60",IF(PatientData[[#This Row],[Age]]&lt;=70,"61-70",IF(PatientData[[#This Row],[Age]]&lt;=80,"71-80","80+"))))))</f>
        <v>31-40</v>
      </c>
    </row>
    <row r="6710" spans="1:13" x14ac:dyDescent="0.25">
      <c r="A6710" t="s">
        <v>6734</v>
      </c>
      <c r="B6710">
        <v>43</v>
      </c>
      <c r="C6710" t="s">
        <v>25</v>
      </c>
      <c r="D6710">
        <v>145</v>
      </c>
      <c r="E6710">
        <v>196.86335049287101</v>
      </c>
      <c r="F6710">
        <v>27.079413205935602</v>
      </c>
      <c r="G6710" t="s">
        <v>14</v>
      </c>
      <c r="H6710" t="s">
        <v>19</v>
      </c>
      <c r="I6710" t="s">
        <v>28</v>
      </c>
      <c r="J6710">
        <v>3</v>
      </c>
      <c r="K6710">
        <v>5874.41</v>
      </c>
      <c r="L6710" t="s">
        <v>23</v>
      </c>
      <c r="M6710" t="str">
        <f>IF(PatientData[[#This Row],[Age]]&lt;=30,"18-30",IF(PatientData[[#This Row],[Age]]&lt;=40,"31-40",IF(PatientData[[#This Row],[Age]]&lt;=50,"41-50",IF(PatientData[[#This Row],[Age]]&lt;=60,"51-60",IF(PatientData[[#This Row],[Age]]&lt;=70,"61-70",IF(PatientData[[#This Row],[Age]]&lt;=80,"71-80","80+"))))))</f>
        <v>41-50</v>
      </c>
    </row>
    <row r="6711" spans="1:13" x14ac:dyDescent="0.25">
      <c r="A6711" t="s">
        <v>6735</v>
      </c>
      <c r="B6711">
        <v>43</v>
      </c>
      <c r="C6711" t="s">
        <v>13</v>
      </c>
      <c r="D6711">
        <v>121</v>
      </c>
      <c r="E6711">
        <v>228.40718229423399</v>
      </c>
      <c r="F6711">
        <v>20.721107825791002</v>
      </c>
      <c r="G6711" t="s">
        <v>14</v>
      </c>
      <c r="H6711" t="s">
        <v>19</v>
      </c>
      <c r="I6711" t="s">
        <v>28</v>
      </c>
      <c r="J6711">
        <v>4</v>
      </c>
      <c r="K6711">
        <v>5805.42</v>
      </c>
      <c r="L6711" t="s">
        <v>23</v>
      </c>
      <c r="M6711" t="str">
        <f>IF(PatientData[[#This Row],[Age]]&lt;=30,"18-30",IF(PatientData[[#This Row],[Age]]&lt;=40,"31-40",IF(PatientData[[#This Row],[Age]]&lt;=50,"41-50",IF(PatientData[[#This Row],[Age]]&lt;=60,"51-60",IF(PatientData[[#This Row],[Age]]&lt;=70,"61-70",IF(PatientData[[#This Row],[Age]]&lt;=80,"71-80","80+"))))))</f>
        <v>41-50</v>
      </c>
    </row>
    <row r="6712" spans="1:13" x14ac:dyDescent="0.25">
      <c r="A6712" t="s">
        <v>6736</v>
      </c>
      <c r="B6712">
        <v>63</v>
      </c>
      <c r="C6712" t="s">
        <v>13</v>
      </c>
      <c r="D6712">
        <v>152</v>
      </c>
      <c r="E6712">
        <v>193.62470658246201</v>
      </c>
      <c r="F6712">
        <v>26.657014018827901</v>
      </c>
      <c r="G6712" t="s">
        <v>36</v>
      </c>
      <c r="H6712" t="s">
        <v>19</v>
      </c>
      <c r="I6712" t="s">
        <v>26</v>
      </c>
      <c r="J6712">
        <v>4</v>
      </c>
      <c r="K6712" t="s">
        <v>10051</v>
      </c>
      <c r="L6712" t="s">
        <v>16</v>
      </c>
      <c r="M6712" t="str">
        <f>IF(PatientData[[#This Row],[Age]]&lt;=30,"18-30",IF(PatientData[[#This Row],[Age]]&lt;=40,"31-40",IF(PatientData[[#This Row],[Age]]&lt;=50,"41-50",IF(PatientData[[#This Row],[Age]]&lt;=60,"51-60",IF(PatientData[[#This Row],[Age]]&lt;=70,"61-70",IF(PatientData[[#This Row],[Age]]&lt;=80,"71-80","80+"))))))</f>
        <v>61-70</v>
      </c>
    </row>
    <row r="6713" spans="1:13" x14ac:dyDescent="0.25">
      <c r="A6713" t="s">
        <v>6737</v>
      </c>
      <c r="B6713">
        <v>38</v>
      </c>
      <c r="C6713" t="s">
        <v>13</v>
      </c>
      <c r="D6713">
        <v>164</v>
      </c>
      <c r="E6713">
        <v>259.476607731326</v>
      </c>
      <c r="F6713">
        <v>20.822137052788399</v>
      </c>
      <c r="G6713" t="s">
        <v>36</v>
      </c>
      <c r="H6713" t="s">
        <v>10051</v>
      </c>
      <c r="I6713" t="s">
        <v>15</v>
      </c>
      <c r="J6713">
        <v>7</v>
      </c>
      <c r="K6713">
        <v>7010.25</v>
      </c>
      <c r="L6713" t="s">
        <v>23</v>
      </c>
      <c r="M6713" t="str">
        <f>IF(PatientData[[#This Row],[Age]]&lt;=30,"18-30",IF(PatientData[[#This Row],[Age]]&lt;=40,"31-40",IF(PatientData[[#This Row],[Age]]&lt;=50,"41-50",IF(PatientData[[#This Row],[Age]]&lt;=60,"51-60",IF(PatientData[[#This Row],[Age]]&lt;=70,"61-70",IF(PatientData[[#This Row],[Age]]&lt;=80,"71-80","80+"))))))</f>
        <v>31-40</v>
      </c>
    </row>
    <row r="6714" spans="1:13" x14ac:dyDescent="0.25">
      <c r="A6714" t="s">
        <v>6738</v>
      </c>
      <c r="B6714">
        <v>74</v>
      </c>
      <c r="C6714" t="s">
        <v>13</v>
      </c>
      <c r="D6714">
        <v>137</v>
      </c>
      <c r="E6714">
        <v>190.29871624787501</v>
      </c>
      <c r="F6714">
        <v>19.550695788862502</v>
      </c>
      <c r="G6714" t="s">
        <v>18</v>
      </c>
      <c r="H6714" t="s">
        <v>22</v>
      </c>
      <c r="I6714" t="s">
        <v>26</v>
      </c>
      <c r="J6714">
        <v>1</v>
      </c>
      <c r="K6714">
        <v>22840.26</v>
      </c>
      <c r="L6714" t="s">
        <v>23</v>
      </c>
      <c r="M6714" t="str">
        <f>IF(PatientData[[#This Row],[Age]]&lt;=30,"18-30",IF(PatientData[[#This Row],[Age]]&lt;=40,"31-40",IF(PatientData[[#This Row],[Age]]&lt;=50,"41-50",IF(PatientData[[#This Row],[Age]]&lt;=60,"51-60",IF(PatientData[[#This Row],[Age]]&lt;=70,"61-70",IF(PatientData[[#This Row],[Age]]&lt;=80,"71-80","80+"))))))</f>
        <v>71-80</v>
      </c>
    </row>
    <row r="6715" spans="1:13" x14ac:dyDescent="0.25">
      <c r="A6715" t="s">
        <v>6739</v>
      </c>
      <c r="B6715">
        <v>67</v>
      </c>
      <c r="C6715" t="s">
        <v>13</v>
      </c>
      <c r="D6715">
        <v>136</v>
      </c>
      <c r="E6715">
        <v>247.998134280768</v>
      </c>
      <c r="F6715">
        <v>18.9187926371747</v>
      </c>
      <c r="G6715" t="s">
        <v>18</v>
      </c>
      <c r="H6715" t="s">
        <v>22</v>
      </c>
      <c r="I6715" t="s">
        <v>15</v>
      </c>
      <c r="J6715">
        <v>1</v>
      </c>
      <c r="K6715">
        <v>8295.8700000000008</v>
      </c>
      <c r="L6715" t="s">
        <v>16</v>
      </c>
      <c r="M6715" t="str">
        <f>IF(PatientData[[#This Row],[Age]]&lt;=30,"18-30",IF(PatientData[[#This Row],[Age]]&lt;=40,"31-40",IF(PatientData[[#This Row],[Age]]&lt;=50,"41-50",IF(PatientData[[#This Row],[Age]]&lt;=60,"51-60",IF(PatientData[[#This Row],[Age]]&lt;=70,"61-70",IF(PatientData[[#This Row],[Age]]&lt;=80,"71-80","80+"))))))</f>
        <v>61-70</v>
      </c>
    </row>
    <row r="6716" spans="1:13" x14ac:dyDescent="0.25">
      <c r="A6716" t="s">
        <v>6740</v>
      </c>
      <c r="B6716">
        <v>60</v>
      </c>
      <c r="C6716" t="s">
        <v>25</v>
      </c>
      <c r="D6716">
        <v>116</v>
      </c>
      <c r="E6716">
        <v>162.45451935057</v>
      </c>
      <c r="F6716">
        <v>27.910481111653699</v>
      </c>
      <c r="G6716" t="s">
        <v>14</v>
      </c>
      <c r="H6716" t="s">
        <v>22</v>
      </c>
      <c r="I6716" t="s">
        <v>26</v>
      </c>
      <c r="J6716">
        <v>2</v>
      </c>
      <c r="K6716">
        <v>17673.189999999999</v>
      </c>
      <c r="L6716" t="s">
        <v>23</v>
      </c>
      <c r="M6716" t="str">
        <f>IF(PatientData[[#This Row],[Age]]&lt;=30,"18-30",IF(PatientData[[#This Row],[Age]]&lt;=40,"31-40",IF(PatientData[[#This Row],[Age]]&lt;=50,"41-50",IF(PatientData[[#This Row],[Age]]&lt;=60,"51-60",IF(PatientData[[#This Row],[Age]]&lt;=70,"61-70",IF(PatientData[[#This Row],[Age]]&lt;=80,"71-80","80+"))))))</f>
        <v>51-60</v>
      </c>
    </row>
    <row r="6717" spans="1:13" x14ac:dyDescent="0.25">
      <c r="A6717" t="s">
        <v>6741</v>
      </c>
      <c r="B6717">
        <v>65</v>
      </c>
      <c r="C6717" t="s">
        <v>13</v>
      </c>
      <c r="D6717">
        <v>122</v>
      </c>
      <c r="E6717">
        <v>221.269810976478</v>
      </c>
      <c r="F6717">
        <v>25.678083200751299</v>
      </c>
      <c r="G6717" t="s">
        <v>18</v>
      </c>
      <c r="H6717" t="s">
        <v>22</v>
      </c>
      <c r="I6717" t="s">
        <v>15</v>
      </c>
      <c r="J6717">
        <v>0</v>
      </c>
      <c r="K6717">
        <v>12969.05</v>
      </c>
      <c r="L6717" t="s">
        <v>16</v>
      </c>
      <c r="M6717" t="str">
        <f>IF(PatientData[[#This Row],[Age]]&lt;=30,"18-30",IF(PatientData[[#This Row],[Age]]&lt;=40,"31-40",IF(PatientData[[#This Row],[Age]]&lt;=50,"41-50",IF(PatientData[[#This Row],[Age]]&lt;=60,"51-60",IF(PatientData[[#This Row],[Age]]&lt;=70,"61-70",IF(PatientData[[#This Row],[Age]]&lt;=80,"71-80","80+"))))))</f>
        <v>61-70</v>
      </c>
    </row>
    <row r="6718" spans="1:13" x14ac:dyDescent="0.25">
      <c r="A6718" t="s">
        <v>6742</v>
      </c>
      <c r="B6718">
        <v>61</v>
      </c>
      <c r="C6718" t="s">
        <v>13</v>
      </c>
      <c r="D6718">
        <v>124</v>
      </c>
      <c r="E6718">
        <v>236.50014379456499</v>
      </c>
      <c r="F6718">
        <v>25.5312345760235</v>
      </c>
      <c r="G6718" t="s">
        <v>36</v>
      </c>
      <c r="H6718" t="s">
        <v>19</v>
      </c>
      <c r="I6718" t="s">
        <v>15</v>
      </c>
      <c r="J6718">
        <v>6</v>
      </c>
      <c r="K6718">
        <v>17658.13</v>
      </c>
      <c r="L6718" t="s">
        <v>16</v>
      </c>
      <c r="M6718" t="str">
        <f>IF(PatientData[[#This Row],[Age]]&lt;=30,"18-30",IF(PatientData[[#This Row],[Age]]&lt;=40,"31-40",IF(PatientData[[#This Row],[Age]]&lt;=50,"41-50",IF(PatientData[[#This Row],[Age]]&lt;=60,"51-60",IF(PatientData[[#This Row],[Age]]&lt;=70,"61-70",IF(PatientData[[#This Row],[Age]]&lt;=80,"71-80","80+"))))))</f>
        <v>61-70</v>
      </c>
    </row>
    <row r="6719" spans="1:13" x14ac:dyDescent="0.25">
      <c r="A6719" t="s">
        <v>6743</v>
      </c>
      <c r="B6719">
        <v>52</v>
      </c>
      <c r="C6719" t="s">
        <v>13</v>
      </c>
      <c r="D6719">
        <v>148</v>
      </c>
      <c r="E6719">
        <v>202.62691917222901</v>
      </c>
      <c r="F6719">
        <v>15.759524036144599</v>
      </c>
      <c r="G6719" t="s">
        <v>36</v>
      </c>
      <c r="H6719" t="s">
        <v>19</v>
      </c>
      <c r="I6719" t="s">
        <v>15</v>
      </c>
      <c r="J6719">
        <v>13</v>
      </c>
      <c r="K6719" t="s">
        <v>10051</v>
      </c>
      <c r="L6719" t="s">
        <v>16</v>
      </c>
      <c r="M6719" t="str">
        <f>IF(PatientData[[#This Row],[Age]]&lt;=30,"18-30",IF(PatientData[[#This Row],[Age]]&lt;=40,"31-40",IF(PatientData[[#This Row],[Age]]&lt;=50,"41-50",IF(PatientData[[#This Row],[Age]]&lt;=60,"51-60",IF(PatientData[[#This Row],[Age]]&lt;=70,"61-70",IF(PatientData[[#This Row],[Age]]&lt;=80,"71-80","80+"))))))</f>
        <v>51-60</v>
      </c>
    </row>
    <row r="6720" spans="1:13" x14ac:dyDescent="0.25">
      <c r="A6720" t="s">
        <v>6744</v>
      </c>
      <c r="B6720">
        <v>76</v>
      </c>
      <c r="C6720" t="s">
        <v>25</v>
      </c>
      <c r="D6720">
        <v>156</v>
      </c>
      <c r="E6720">
        <v>191.66894646652699</v>
      </c>
      <c r="F6720">
        <v>28.497346590578999</v>
      </c>
      <c r="G6720" t="s">
        <v>14</v>
      </c>
      <c r="H6720" t="s">
        <v>22</v>
      </c>
      <c r="I6720" t="s">
        <v>26</v>
      </c>
      <c r="J6720">
        <v>4</v>
      </c>
      <c r="K6720">
        <v>10803.69</v>
      </c>
      <c r="L6720" t="s">
        <v>16</v>
      </c>
      <c r="M6720" t="str">
        <f>IF(PatientData[[#This Row],[Age]]&lt;=30,"18-30",IF(PatientData[[#This Row],[Age]]&lt;=40,"31-40",IF(PatientData[[#This Row],[Age]]&lt;=50,"41-50",IF(PatientData[[#This Row],[Age]]&lt;=60,"51-60",IF(PatientData[[#This Row],[Age]]&lt;=70,"61-70",IF(PatientData[[#This Row],[Age]]&lt;=80,"71-80","80+"))))))</f>
        <v>71-80</v>
      </c>
    </row>
    <row r="6721" spans="1:13" x14ac:dyDescent="0.25">
      <c r="A6721" t="s">
        <v>6745</v>
      </c>
      <c r="B6721">
        <v>33</v>
      </c>
      <c r="C6721" t="s">
        <v>25</v>
      </c>
      <c r="D6721">
        <v>142</v>
      </c>
      <c r="E6721">
        <v>285.55370744723598</v>
      </c>
      <c r="F6721">
        <v>32.304180292840996</v>
      </c>
      <c r="G6721" t="s">
        <v>36</v>
      </c>
      <c r="H6721" t="s">
        <v>19</v>
      </c>
      <c r="I6721" t="s">
        <v>15</v>
      </c>
      <c r="J6721">
        <v>4</v>
      </c>
      <c r="K6721">
        <v>5672.74</v>
      </c>
      <c r="L6721" t="s">
        <v>16</v>
      </c>
      <c r="M6721" t="str">
        <f>IF(PatientData[[#This Row],[Age]]&lt;=30,"18-30",IF(PatientData[[#This Row],[Age]]&lt;=40,"31-40",IF(PatientData[[#This Row],[Age]]&lt;=50,"41-50",IF(PatientData[[#This Row],[Age]]&lt;=60,"51-60",IF(PatientData[[#This Row],[Age]]&lt;=70,"61-70",IF(PatientData[[#This Row],[Age]]&lt;=80,"71-80","80+"))))))</f>
        <v>31-40</v>
      </c>
    </row>
    <row r="6722" spans="1:13" x14ac:dyDescent="0.25">
      <c r="A6722" t="s">
        <v>6746</v>
      </c>
      <c r="B6722">
        <v>54</v>
      </c>
      <c r="C6722" t="s">
        <v>25</v>
      </c>
      <c r="D6722">
        <v>163</v>
      </c>
      <c r="E6722">
        <v>224.56376476375101</v>
      </c>
      <c r="F6722">
        <v>32.303969434974</v>
      </c>
      <c r="G6722" t="s">
        <v>36</v>
      </c>
      <c r="H6722" t="s">
        <v>19</v>
      </c>
      <c r="I6722" t="s">
        <v>15</v>
      </c>
      <c r="J6722">
        <v>3</v>
      </c>
      <c r="K6722">
        <v>9158.48</v>
      </c>
      <c r="L6722" t="s">
        <v>16</v>
      </c>
      <c r="M6722" t="str">
        <f>IF(PatientData[[#This Row],[Age]]&lt;=30,"18-30",IF(PatientData[[#This Row],[Age]]&lt;=40,"31-40",IF(PatientData[[#This Row],[Age]]&lt;=50,"41-50",IF(PatientData[[#This Row],[Age]]&lt;=60,"51-60",IF(PatientData[[#This Row],[Age]]&lt;=70,"61-70",IF(PatientData[[#This Row],[Age]]&lt;=80,"71-80","80+"))))))</f>
        <v>51-60</v>
      </c>
    </row>
    <row r="6723" spans="1:13" x14ac:dyDescent="0.25">
      <c r="A6723" t="s">
        <v>6747</v>
      </c>
      <c r="B6723">
        <v>41</v>
      </c>
      <c r="C6723" t="s">
        <v>25</v>
      </c>
      <c r="D6723">
        <v>165</v>
      </c>
      <c r="E6723">
        <v>227.02898852139899</v>
      </c>
      <c r="F6723">
        <v>21.649240065215999</v>
      </c>
      <c r="G6723" t="s">
        <v>18</v>
      </c>
      <c r="H6723" t="s">
        <v>19</v>
      </c>
      <c r="I6723" t="s">
        <v>28</v>
      </c>
      <c r="J6723">
        <v>4</v>
      </c>
      <c r="K6723">
        <v>6838.07</v>
      </c>
      <c r="L6723" t="s">
        <v>16</v>
      </c>
      <c r="M6723" t="str">
        <f>IF(PatientData[[#This Row],[Age]]&lt;=30,"18-30",IF(PatientData[[#This Row],[Age]]&lt;=40,"31-40",IF(PatientData[[#This Row],[Age]]&lt;=50,"41-50",IF(PatientData[[#This Row],[Age]]&lt;=60,"51-60",IF(PatientData[[#This Row],[Age]]&lt;=70,"61-70",IF(PatientData[[#This Row],[Age]]&lt;=80,"71-80","80+"))))))</f>
        <v>41-50</v>
      </c>
    </row>
    <row r="6724" spans="1:13" x14ac:dyDescent="0.25">
      <c r="A6724" t="s">
        <v>6748</v>
      </c>
      <c r="B6724">
        <v>59</v>
      </c>
      <c r="C6724" t="s">
        <v>25</v>
      </c>
      <c r="D6724" t="s">
        <v>10051</v>
      </c>
      <c r="E6724">
        <v>265.22699191418002</v>
      </c>
      <c r="F6724">
        <v>31.972360066374701</v>
      </c>
      <c r="G6724" t="s">
        <v>14</v>
      </c>
      <c r="H6724" t="s">
        <v>19</v>
      </c>
      <c r="I6724" t="s">
        <v>28</v>
      </c>
      <c r="J6724">
        <v>0</v>
      </c>
      <c r="K6724">
        <v>1064.53</v>
      </c>
      <c r="L6724" t="s">
        <v>16</v>
      </c>
      <c r="M6724" t="str">
        <f>IF(PatientData[[#This Row],[Age]]&lt;=30,"18-30",IF(PatientData[[#This Row],[Age]]&lt;=40,"31-40",IF(PatientData[[#This Row],[Age]]&lt;=50,"41-50",IF(PatientData[[#This Row],[Age]]&lt;=60,"51-60",IF(PatientData[[#This Row],[Age]]&lt;=70,"61-70",IF(PatientData[[#This Row],[Age]]&lt;=80,"71-80","80+"))))))</f>
        <v>51-60</v>
      </c>
    </row>
    <row r="6725" spans="1:13" x14ac:dyDescent="0.25">
      <c r="A6725" t="s">
        <v>6749</v>
      </c>
      <c r="B6725">
        <v>46</v>
      </c>
      <c r="C6725" t="s">
        <v>13</v>
      </c>
      <c r="D6725">
        <v>134</v>
      </c>
      <c r="E6725" t="s">
        <v>10051</v>
      </c>
      <c r="F6725">
        <v>20.491766466403</v>
      </c>
      <c r="G6725" t="s">
        <v>14</v>
      </c>
      <c r="H6725" t="s">
        <v>19</v>
      </c>
      <c r="I6725" t="s">
        <v>28</v>
      </c>
      <c r="J6725">
        <v>3</v>
      </c>
      <c r="K6725">
        <v>5353.69</v>
      </c>
      <c r="L6725" t="s">
        <v>16</v>
      </c>
      <c r="M6725" t="str">
        <f>IF(PatientData[[#This Row],[Age]]&lt;=30,"18-30",IF(PatientData[[#This Row],[Age]]&lt;=40,"31-40",IF(PatientData[[#This Row],[Age]]&lt;=50,"41-50",IF(PatientData[[#This Row],[Age]]&lt;=60,"51-60",IF(PatientData[[#This Row],[Age]]&lt;=70,"61-70",IF(PatientData[[#This Row],[Age]]&lt;=80,"71-80","80+"))))))</f>
        <v>41-50</v>
      </c>
    </row>
    <row r="6726" spans="1:13" x14ac:dyDescent="0.25">
      <c r="A6726" t="s">
        <v>6750</v>
      </c>
      <c r="B6726">
        <v>34</v>
      </c>
      <c r="C6726" t="s">
        <v>13</v>
      </c>
      <c r="D6726">
        <v>120</v>
      </c>
      <c r="E6726">
        <v>208.50004641904999</v>
      </c>
      <c r="F6726">
        <v>26.1888200508902</v>
      </c>
      <c r="G6726" t="s">
        <v>14</v>
      </c>
      <c r="H6726" t="s">
        <v>19</v>
      </c>
      <c r="I6726" t="s">
        <v>28</v>
      </c>
      <c r="J6726">
        <v>4</v>
      </c>
      <c r="K6726">
        <v>6379.01</v>
      </c>
      <c r="L6726" t="s">
        <v>16</v>
      </c>
      <c r="M6726" t="str">
        <f>IF(PatientData[[#This Row],[Age]]&lt;=30,"18-30",IF(PatientData[[#This Row],[Age]]&lt;=40,"31-40",IF(PatientData[[#This Row],[Age]]&lt;=50,"41-50",IF(PatientData[[#This Row],[Age]]&lt;=60,"51-60",IF(PatientData[[#This Row],[Age]]&lt;=70,"61-70",IF(PatientData[[#This Row],[Age]]&lt;=80,"71-80","80+"))))))</f>
        <v>31-40</v>
      </c>
    </row>
    <row r="6727" spans="1:13" x14ac:dyDescent="0.25">
      <c r="A6727" t="s">
        <v>6751</v>
      </c>
      <c r="B6727">
        <v>51</v>
      </c>
      <c r="C6727" t="s">
        <v>13</v>
      </c>
      <c r="D6727">
        <v>114</v>
      </c>
      <c r="E6727">
        <v>197.69170073405999</v>
      </c>
      <c r="F6727">
        <v>21.460339365221799</v>
      </c>
      <c r="G6727" t="s">
        <v>36</v>
      </c>
      <c r="H6727" t="s">
        <v>19</v>
      </c>
      <c r="I6727" t="s">
        <v>15</v>
      </c>
      <c r="J6727">
        <v>2</v>
      </c>
      <c r="K6727">
        <v>10889.8</v>
      </c>
      <c r="L6727" t="s">
        <v>20</v>
      </c>
      <c r="M6727" t="str">
        <f>IF(PatientData[[#This Row],[Age]]&lt;=30,"18-30",IF(PatientData[[#This Row],[Age]]&lt;=40,"31-40",IF(PatientData[[#This Row],[Age]]&lt;=50,"41-50",IF(PatientData[[#This Row],[Age]]&lt;=60,"51-60",IF(PatientData[[#This Row],[Age]]&lt;=70,"61-70",IF(PatientData[[#This Row],[Age]]&lt;=80,"71-80","80+"))))))</f>
        <v>51-60</v>
      </c>
    </row>
    <row r="6728" spans="1:13" x14ac:dyDescent="0.25">
      <c r="A6728" t="s">
        <v>6752</v>
      </c>
      <c r="B6728">
        <v>67</v>
      </c>
      <c r="C6728" t="s">
        <v>25</v>
      </c>
      <c r="D6728">
        <v>130</v>
      </c>
      <c r="E6728">
        <v>209.00498242834999</v>
      </c>
      <c r="F6728">
        <v>28.4289585817864</v>
      </c>
      <c r="G6728" t="s">
        <v>18</v>
      </c>
      <c r="H6728" t="s">
        <v>19</v>
      </c>
      <c r="I6728" t="s">
        <v>15</v>
      </c>
      <c r="J6728">
        <v>0</v>
      </c>
      <c r="K6728">
        <v>12928.83</v>
      </c>
      <c r="L6728" t="s">
        <v>16</v>
      </c>
      <c r="M6728" t="str">
        <f>IF(PatientData[[#This Row],[Age]]&lt;=30,"18-30",IF(PatientData[[#This Row],[Age]]&lt;=40,"31-40",IF(PatientData[[#This Row],[Age]]&lt;=50,"41-50",IF(PatientData[[#This Row],[Age]]&lt;=60,"51-60",IF(PatientData[[#This Row],[Age]]&lt;=70,"61-70",IF(PatientData[[#This Row],[Age]]&lt;=80,"71-80","80+"))))))</f>
        <v>61-70</v>
      </c>
    </row>
    <row r="6729" spans="1:13" x14ac:dyDescent="0.25">
      <c r="A6729" t="s">
        <v>6753</v>
      </c>
      <c r="B6729">
        <v>60</v>
      </c>
      <c r="C6729" t="s">
        <v>13</v>
      </c>
      <c r="D6729">
        <v>146</v>
      </c>
      <c r="E6729">
        <v>242.67723861125901</v>
      </c>
      <c r="F6729">
        <v>20.3112150583366</v>
      </c>
      <c r="G6729" t="s">
        <v>14</v>
      </c>
      <c r="H6729" t="s">
        <v>22</v>
      </c>
      <c r="I6729" t="s">
        <v>26</v>
      </c>
      <c r="J6729">
        <v>2</v>
      </c>
      <c r="K6729">
        <v>14861.36</v>
      </c>
      <c r="L6729" t="s">
        <v>16</v>
      </c>
      <c r="M6729" t="str">
        <f>IF(PatientData[[#This Row],[Age]]&lt;=30,"18-30",IF(PatientData[[#This Row],[Age]]&lt;=40,"31-40",IF(PatientData[[#This Row],[Age]]&lt;=50,"41-50",IF(PatientData[[#This Row],[Age]]&lt;=60,"51-60",IF(PatientData[[#This Row],[Age]]&lt;=70,"61-70",IF(PatientData[[#This Row],[Age]]&lt;=80,"71-80","80+"))))))</f>
        <v>51-60</v>
      </c>
    </row>
    <row r="6730" spans="1:13" x14ac:dyDescent="0.25">
      <c r="A6730" t="s">
        <v>6754</v>
      </c>
      <c r="B6730">
        <v>62</v>
      </c>
      <c r="C6730" t="s">
        <v>25</v>
      </c>
      <c r="D6730">
        <v>167</v>
      </c>
      <c r="E6730">
        <v>211.88357431315899</v>
      </c>
      <c r="F6730">
        <v>24.549537655862601</v>
      </c>
      <c r="G6730" t="s">
        <v>14</v>
      </c>
      <c r="H6730" t="s">
        <v>19</v>
      </c>
      <c r="I6730" t="s">
        <v>28</v>
      </c>
      <c r="J6730">
        <v>5</v>
      </c>
      <c r="K6730">
        <v>5953.76</v>
      </c>
      <c r="L6730" t="s">
        <v>16</v>
      </c>
      <c r="M6730" t="str">
        <f>IF(PatientData[[#This Row],[Age]]&lt;=30,"18-30",IF(PatientData[[#This Row],[Age]]&lt;=40,"31-40",IF(PatientData[[#This Row],[Age]]&lt;=50,"41-50",IF(PatientData[[#This Row],[Age]]&lt;=60,"51-60",IF(PatientData[[#This Row],[Age]]&lt;=70,"61-70",IF(PatientData[[#This Row],[Age]]&lt;=80,"71-80","80+"))))))</f>
        <v>61-70</v>
      </c>
    </row>
    <row r="6731" spans="1:13" x14ac:dyDescent="0.25">
      <c r="A6731" t="s">
        <v>6755</v>
      </c>
      <c r="B6731">
        <v>89</v>
      </c>
      <c r="C6731" t="s">
        <v>13</v>
      </c>
      <c r="D6731">
        <v>168</v>
      </c>
      <c r="E6731">
        <v>160.77481350398301</v>
      </c>
      <c r="F6731">
        <v>25.738517321925301</v>
      </c>
      <c r="G6731" t="s">
        <v>14</v>
      </c>
      <c r="H6731" t="s">
        <v>22</v>
      </c>
      <c r="I6731" t="s">
        <v>26</v>
      </c>
      <c r="J6731">
        <v>0</v>
      </c>
      <c r="K6731">
        <v>14703.15</v>
      </c>
      <c r="L6731" t="s">
        <v>16</v>
      </c>
      <c r="M6731" t="str">
        <f>IF(PatientData[[#This Row],[Age]]&lt;=30,"18-30",IF(PatientData[[#This Row],[Age]]&lt;=40,"31-40",IF(PatientData[[#This Row],[Age]]&lt;=50,"41-50",IF(PatientData[[#This Row],[Age]]&lt;=60,"51-60",IF(PatientData[[#This Row],[Age]]&lt;=70,"61-70",IF(PatientData[[#This Row],[Age]]&lt;=80,"71-80","80+"))))))</f>
        <v>80+</v>
      </c>
    </row>
    <row r="6732" spans="1:13" x14ac:dyDescent="0.25">
      <c r="A6732" t="s">
        <v>6756</v>
      </c>
      <c r="B6732">
        <v>35</v>
      </c>
      <c r="C6732" t="s">
        <v>25</v>
      </c>
      <c r="D6732">
        <v>143</v>
      </c>
      <c r="E6732">
        <v>223.61915389417999</v>
      </c>
      <c r="F6732">
        <v>26.190731800496302</v>
      </c>
      <c r="G6732" t="s">
        <v>14</v>
      </c>
      <c r="H6732" t="s">
        <v>22</v>
      </c>
      <c r="I6732" t="s">
        <v>10051</v>
      </c>
      <c r="J6732">
        <v>2</v>
      </c>
      <c r="K6732">
        <v>1109.92</v>
      </c>
      <c r="L6732" t="s">
        <v>16</v>
      </c>
      <c r="M6732" t="str">
        <f>IF(PatientData[[#This Row],[Age]]&lt;=30,"18-30",IF(PatientData[[#This Row],[Age]]&lt;=40,"31-40",IF(PatientData[[#This Row],[Age]]&lt;=50,"41-50",IF(PatientData[[#This Row],[Age]]&lt;=60,"51-60",IF(PatientData[[#This Row],[Age]]&lt;=70,"61-70",IF(PatientData[[#This Row],[Age]]&lt;=80,"71-80","80+"))))))</f>
        <v>31-40</v>
      </c>
    </row>
    <row r="6733" spans="1:13" x14ac:dyDescent="0.25">
      <c r="A6733" t="s">
        <v>6757</v>
      </c>
      <c r="B6733">
        <v>40</v>
      </c>
      <c r="C6733" t="s">
        <v>25</v>
      </c>
      <c r="D6733">
        <v>113</v>
      </c>
      <c r="E6733">
        <v>174.621043297699</v>
      </c>
      <c r="F6733">
        <v>19.7636029513979</v>
      </c>
      <c r="G6733" t="s">
        <v>18</v>
      </c>
      <c r="H6733" t="s">
        <v>19</v>
      </c>
      <c r="I6733" t="s">
        <v>15</v>
      </c>
      <c r="J6733" t="s">
        <v>10051</v>
      </c>
      <c r="K6733">
        <v>5912.64</v>
      </c>
      <c r="L6733" t="s">
        <v>10051</v>
      </c>
      <c r="M6733" t="str">
        <f>IF(PatientData[[#This Row],[Age]]&lt;=30,"18-30",IF(PatientData[[#This Row],[Age]]&lt;=40,"31-40",IF(PatientData[[#This Row],[Age]]&lt;=50,"41-50",IF(PatientData[[#This Row],[Age]]&lt;=60,"51-60",IF(PatientData[[#This Row],[Age]]&lt;=70,"61-70",IF(PatientData[[#This Row],[Age]]&lt;=80,"71-80","80+"))))))</f>
        <v>31-40</v>
      </c>
    </row>
    <row r="6734" spans="1:13" x14ac:dyDescent="0.25">
      <c r="A6734" t="s">
        <v>6758</v>
      </c>
      <c r="B6734">
        <v>32</v>
      </c>
      <c r="C6734" t="s">
        <v>13</v>
      </c>
      <c r="D6734">
        <v>161</v>
      </c>
      <c r="E6734">
        <v>212.40545231345999</v>
      </c>
      <c r="F6734">
        <v>20.7960561067787</v>
      </c>
      <c r="G6734" t="s">
        <v>18</v>
      </c>
      <c r="H6734" t="s">
        <v>22</v>
      </c>
      <c r="I6734" t="s">
        <v>26</v>
      </c>
      <c r="J6734">
        <v>3</v>
      </c>
      <c r="K6734">
        <v>16839.82</v>
      </c>
      <c r="L6734" t="s">
        <v>23</v>
      </c>
      <c r="M6734" t="str">
        <f>IF(PatientData[[#This Row],[Age]]&lt;=30,"18-30",IF(PatientData[[#This Row],[Age]]&lt;=40,"31-40",IF(PatientData[[#This Row],[Age]]&lt;=50,"41-50",IF(PatientData[[#This Row],[Age]]&lt;=60,"51-60",IF(PatientData[[#This Row],[Age]]&lt;=70,"61-70",IF(PatientData[[#This Row],[Age]]&lt;=80,"71-80","80+"))))))</f>
        <v>31-40</v>
      </c>
    </row>
    <row r="6735" spans="1:13" x14ac:dyDescent="0.25">
      <c r="A6735" t="s">
        <v>6759</v>
      </c>
      <c r="B6735">
        <v>81</v>
      </c>
      <c r="C6735" t="s">
        <v>25</v>
      </c>
      <c r="D6735">
        <v>130</v>
      </c>
      <c r="E6735">
        <v>159.25467803987601</v>
      </c>
      <c r="F6735">
        <v>26.004133962394999</v>
      </c>
      <c r="G6735" t="s">
        <v>14</v>
      </c>
      <c r="H6735" t="s">
        <v>19</v>
      </c>
      <c r="I6735" t="s">
        <v>15</v>
      </c>
      <c r="J6735">
        <v>1</v>
      </c>
      <c r="K6735">
        <v>8449.1200000000008</v>
      </c>
      <c r="L6735" t="s">
        <v>16</v>
      </c>
      <c r="M6735" t="str">
        <f>IF(PatientData[[#This Row],[Age]]&lt;=30,"18-30",IF(PatientData[[#This Row],[Age]]&lt;=40,"31-40",IF(PatientData[[#This Row],[Age]]&lt;=50,"41-50",IF(PatientData[[#This Row],[Age]]&lt;=60,"51-60",IF(PatientData[[#This Row],[Age]]&lt;=70,"61-70",IF(PatientData[[#This Row],[Age]]&lt;=80,"71-80","80+"))))))</f>
        <v>80+</v>
      </c>
    </row>
    <row r="6736" spans="1:13" x14ac:dyDescent="0.25">
      <c r="A6736" t="s">
        <v>6760</v>
      </c>
      <c r="B6736">
        <v>63</v>
      </c>
      <c r="C6736" t="s">
        <v>25</v>
      </c>
      <c r="D6736">
        <v>117</v>
      </c>
      <c r="E6736" t="s">
        <v>10051</v>
      </c>
      <c r="F6736">
        <v>32.775066887802097</v>
      </c>
      <c r="G6736" t="s">
        <v>14</v>
      </c>
      <c r="H6736" t="s">
        <v>19</v>
      </c>
      <c r="I6736" t="s">
        <v>15</v>
      </c>
      <c r="J6736">
        <v>2</v>
      </c>
      <c r="K6736">
        <v>10876.46</v>
      </c>
      <c r="L6736" t="s">
        <v>16</v>
      </c>
      <c r="M6736" t="str">
        <f>IF(PatientData[[#This Row],[Age]]&lt;=30,"18-30",IF(PatientData[[#This Row],[Age]]&lt;=40,"31-40",IF(PatientData[[#This Row],[Age]]&lt;=50,"41-50",IF(PatientData[[#This Row],[Age]]&lt;=60,"51-60",IF(PatientData[[#This Row],[Age]]&lt;=70,"61-70",IF(PatientData[[#This Row],[Age]]&lt;=80,"71-80","80+"))))))</f>
        <v>61-70</v>
      </c>
    </row>
    <row r="6737" spans="1:13" x14ac:dyDescent="0.25">
      <c r="A6737" t="s">
        <v>6761</v>
      </c>
      <c r="B6737">
        <v>35</v>
      </c>
      <c r="C6737" t="s">
        <v>13</v>
      </c>
      <c r="D6737">
        <v>168</v>
      </c>
      <c r="E6737">
        <v>223.77575629984301</v>
      </c>
      <c r="F6737">
        <v>17.543144381690599</v>
      </c>
      <c r="G6737" t="s">
        <v>18</v>
      </c>
      <c r="H6737" t="s">
        <v>19</v>
      </c>
      <c r="I6737" t="s">
        <v>15</v>
      </c>
      <c r="J6737">
        <v>1</v>
      </c>
      <c r="K6737">
        <v>10228.16</v>
      </c>
      <c r="L6737" t="s">
        <v>43</v>
      </c>
      <c r="M6737" t="str">
        <f>IF(PatientData[[#This Row],[Age]]&lt;=30,"18-30",IF(PatientData[[#This Row],[Age]]&lt;=40,"31-40",IF(PatientData[[#This Row],[Age]]&lt;=50,"41-50",IF(PatientData[[#This Row],[Age]]&lt;=60,"51-60",IF(PatientData[[#This Row],[Age]]&lt;=70,"61-70",IF(PatientData[[#This Row],[Age]]&lt;=80,"71-80","80+"))))))</f>
        <v>31-40</v>
      </c>
    </row>
    <row r="6738" spans="1:13" x14ac:dyDescent="0.25">
      <c r="A6738" t="s">
        <v>6762</v>
      </c>
      <c r="B6738">
        <v>56</v>
      </c>
      <c r="C6738" t="s">
        <v>13</v>
      </c>
      <c r="D6738">
        <v>118</v>
      </c>
      <c r="E6738">
        <v>219.33865641609299</v>
      </c>
      <c r="F6738">
        <v>31.405297580429501</v>
      </c>
      <c r="G6738" t="s">
        <v>18</v>
      </c>
      <c r="H6738" t="s">
        <v>19</v>
      </c>
      <c r="I6738" t="s">
        <v>26</v>
      </c>
      <c r="J6738">
        <v>4</v>
      </c>
      <c r="K6738">
        <v>16129.55</v>
      </c>
      <c r="L6738" t="s">
        <v>16</v>
      </c>
      <c r="M6738" t="str">
        <f>IF(PatientData[[#This Row],[Age]]&lt;=30,"18-30",IF(PatientData[[#This Row],[Age]]&lt;=40,"31-40",IF(PatientData[[#This Row],[Age]]&lt;=50,"41-50",IF(PatientData[[#This Row],[Age]]&lt;=60,"51-60",IF(PatientData[[#This Row],[Age]]&lt;=70,"61-70",IF(PatientData[[#This Row],[Age]]&lt;=80,"71-80","80+"))))))</f>
        <v>51-60</v>
      </c>
    </row>
    <row r="6739" spans="1:13" x14ac:dyDescent="0.25">
      <c r="A6739" t="s">
        <v>6763</v>
      </c>
      <c r="B6739">
        <v>62</v>
      </c>
      <c r="C6739" t="s">
        <v>13</v>
      </c>
      <c r="D6739">
        <v>103</v>
      </c>
      <c r="E6739">
        <v>205.98536622336701</v>
      </c>
      <c r="F6739">
        <v>30.714738181135601</v>
      </c>
      <c r="G6739" t="s">
        <v>36</v>
      </c>
      <c r="H6739" t="s">
        <v>19</v>
      </c>
      <c r="I6739" t="s">
        <v>26</v>
      </c>
      <c r="J6739">
        <v>6</v>
      </c>
      <c r="K6739">
        <v>25924.02</v>
      </c>
      <c r="L6739" t="s">
        <v>16</v>
      </c>
      <c r="M6739" t="str">
        <f>IF(PatientData[[#This Row],[Age]]&lt;=30,"18-30",IF(PatientData[[#This Row],[Age]]&lt;=40,"31-40",IF(PatientData[[#This Row],[Age]]&lt;=50,"41-50",IF(PatientData[[#This Row],[Age]]&lt;=60,"51-60",IF(PatientData[[#This Row],[Age]]&lt;=70,"61-70",IF(PatientData[[#This Row],[Age]]&lt;=80,"71-80","80+"))))))</f>
        <v>61-70</v>
      </c>
    </row>
    <row r="6740" spans="1:13" x14ac:dyDescent="0.25">
      <c r="A6740" t="s">
        <v>6764</v>
      </c>
      <c r="B6740">
        <v>50</v>
      </c>
      <c r="C6740" t="s">
        <v>13</v>
      </c>
      <c r="D6740">
        <v>146</v>
      </c>
      <c r="E6740">
        <v>143.336333251236</v>
      </c>
      <c r="F6740">
        <v>27.9898995668743</v>
      </c>
      <c r="G6740" t="s">
        <v>14</v>
      </c>
      <c r="H6740" t="s">
        <v>19</v>
      </c>
      <c r="I6740" t="s">
        <v>10051</v>
      </c>
      <c r="J6740">
        <v>4</v>
      </c>
      <c r="K6740">
        <v>6118.6</v>
      </c>
      <c r="L6740" t="s">
        <v>16</v>
      </c>
      <c r="M6740" t="str">
        <f>IF(PatientData[[#This Row],[Age]]&lt;=30,"18-30",IF(PatientData[[#This Row],[Age]]&lt;=40,"31-40",IF(PatientData[[#This Row],[Age]]&lt;=50,"41-50",IF(PatientData[[#This Row],[Age]]&lt;=60,"51-60",IF(PatientData[[#This Row],[Age]]&lt;=70,"61-70",IF(PatientData[[#This Row],[Age]]&lt;=80,"71-80","80+"))))))</f>
        <v>41-50</v>
      </c>
    </row>
    <row r="6741" spans="1:13" x14ac:dyDescent="0.25">
      <c r="A6741" t="s">
        <v>6765</v>
      </c>
      <c r="B6741">
        <v>48</v>
      </c>
      <c r="C6741" t="s">
        <v>25</v>
      </c>
      <c r="D6741">
        <v>143</v>
      </c>
      <c r="E6741">
        <v>195.81849097157399</v>
      </c>
      <c r="F6741">
        <v>25.2461121271254</v>
      </c>
      <c r="G6741" t="s">
        <v>36</v>
      </c>
      <c r="H6741" t="s">
        <v>19</v>
      </c>
      <c r="I6741" t="s">
        <v>26</v>
      </c>
      <c r="J6741">
        <v>4</v>
      </c>
      <c r="K6741">
        <v>20232.849999999999</v>
      </c>
      <c r="L6741" t="s">
        <v>16</v>
      </c>
      <c r="M6741" t="str">
        <f>IF(PatientData[[#This Row],[Age]]&lt;=30,"18-30",IF(PatientData[[#This Row],[Age]]&lt;=40,"31-40",IF(PatientData[[#This Row],[Age]]&lt;=50,"41-50",IF(PatientData[[#This Row],[Age]]&lt;=60,"51-60",IF(PatientData[[#This Row],[Age]]&lt;=70,"61-70",IF(PatientData[[#This Row],[Age]]&lt;=80,"71-80","80+"))))))</f>
        <v>41-50</v>
      </c>
    </row>
    <row r="6742" spans="1:13" x14ac:dyDescent="0.25">
      <c r="A6742" t="s">
        <v>6766</v>
      </c>
      <c r="B6742">
        <v>73</v>
      </c>
      <c r="C6742" t="s">
        <v>25</v>
      </c>
      <c r="D6742">
        <v>111</v>
      </c>
      <c r="E6742">
        <v>203.76045593740699</v>
      </c>
      <c r="F6742">
        <v>27.846437709004299</v>
      </c>
      <c r="G6742" t="s">
        <v>18</v>
      </c>
      <c r="H6742" t="s">
        <v>19</v>
      </c>
      <c r="I6742" t="s">
        <v>15</v>
      </c>
      <c r="J6742">
        <v>5</v>
      </c>
      <c r="K6742">
        <v>10362.06</v>
      </c>
      <c r="L6742" t="s">
        <v>20</v>
      </c>
      <c r="M6742" t="str">
        <f>IF(PatientData[[#This Row],[Age]]&lt;=30,"18-30",IF(PatientData[[#This Row],[Age]]&lt;=40,"31-40",IF(PatientData[[#This Row],[Age]]&lt;=50,"41-50",IF(PatientData[[#This Row],[Age]]&lt;=60,"51-60",IF(PatientData[[#This Row],[Age]]&lt;=70,"61-70",IF(PatientData[[#This Row],[Age]]&lt;=80,"71-80","80+"))))))</f>
        <v>71-80</v>
      </c>
    </row>
    <row r="6743" spans="1:13" x14ac:dyDescent="0.25">
      <c r="A6743" t="s">
        <v>6767</v>
      </c>
      <c r="B6743">
        <v>48</v>
      </c>
      <c r="C6743" t="s">
        <v>13</v>
      </c>
      <c r="D6743">
        <v>136</v>
      </c>
      <c r="E6743">
        <v>291.57064243068299</v>
      </c>
      <c r="F6743">
        <v>35.6053313916766</v>
      </c>
      <c r="G6743" t="s">
        <v>14</v>
      </c>
      <c r="H6743" t="s">
        <v>19</v>
      </c>
      <c r="I6743" t="s">
        <v>10051</v>
      </c>
      <c r="J6743">
        <v>4</v>
      </c>
      <c r="K6743">
        <v>5632.49</v>
      </c>
      <c r="L6743" t="s">
        <v>16</v>
      </c>
      <c r="M6743" t="str">
        <f>IF(PatientData[[#This Row],[Age]]&lt;=30,"18-30",IF(PatientData[[#This Row],[Age]]&lt;=40,"31-40",IF(PatientData[[#This Row],[Age]]&lt;=50,"41-50",IF(PatientData[[#This Row],[Age]]&lt;=60,"51-60",IF(PatientData[[#This Row],[Age]]&lt;=70,"61-70",IF(PatientData[[#This Row],[Age]]&lt;=80,"71-80","80+"))))))</f>
        <v>41-50</v>
      </c>
    </row>
    <row r="6744" spans="1:13" x14ac:dyDescent="0.25">
      <c r="A6744" t="s">
        <v>6768</v>
      </c>
      <c r="B6744">
        <v>52</v>
      </c>
      <c r="C6744" t="s">
        <v>25</v>
      </c>
      <c r="D6744">
        <v>127</v>
      </c>
      <c r="E6744">
        <v>228.47137308182101</v>
      </c>
      <c r="F6744">
        <v>34.744473041360401</v>
      </c>
      <c r="G6744" t="s">
        <v>36</v>
      </c>
      <c r="H6744" t="s">
        <v>19</v>
      </c>
      <c r="I6744" t="s">
        <v>26</v>
      </c>
      <c r="J6744">
        <v>3</v>
      </c>
      <c r="K6744">
        <v>14917.79</v>
      </c>
      <c r="L6744" t="s">
        <v>20</v>
      </c>
      <c r="M6744" t="str">
        <f>IF(PatientData[[#This Row],[Age]]&lt;=30,"18-30",IF(PatientData[[#This Row],[Age]]&lt;=40,"31-40",IF(PatientData[[#This Row],[Age]]&lt;=50,"41-50",IF(PatientData[[#This Row],[Age]]&lt;=60,"51-60",IF(PatientData[[#This Row],[Age]]&lt;=70,"61-70",IF(PatientData[[#This Row],[Age]]&lt;=80,"71-80","80+"))))))</f>
        <v>51-60</v>
      </c>
    </row>
    <row r="6745" spans="1:13" x14ac:dyDescent="0.25">
      <c r="A6745" t="s">
        <v>6769</v>
      </c>
      <c r="B6745">
        <v>43</v>
      </c>
      <c r="C6745" t="s">
        <v>25</v>
      </c>
      <c r="D6745">
        <v>148</v>
      </c>
      <c r="E6745">
        <v>230.114329835934</v>
      </c>
      <c r="F6745">
        <v>27.5750260007087</v>
      </c>
      <c r="G6745" t="s">
        <v>18</v>
      </c>
      <c r="H6745" t="s">
        <v>19</v>
      </c>
      <c r="I6745" t="s">
        <v>15</v>
      </c>
      <c r="J6745">
        <v>2</v>
      </c>
      <c r="K6745">
        <v>1135.6500000000001</v>
      </c>
      <c r="L6745" t="s">
        <v>16</v>
      </c>
      <c r="M6745" t="str">
        <f>IF(PatientData[[#This Row],[Age]]&lt;=30,"18-30",IF(PatientData[[#This Row],[Age]]&lt;=40,"31-40",IF(PatientData[[#This Row],[Age]]&lt;=50,"41-50",IF(PatientData[[#This Row],[Age]]&lt;=60,"51-60",IF(PatientData[[#This Row],[Age]]&lt;=70,"61-70",IF(PatientData[[#This Row],[Age]]&lt;=80,"71-80","80+"))))))</f>
        <v>41-50</v>
      </c>
    </row>
    <row r="6746" spans="1:13" x14ac:dyDescent="0.25">
      <c r="A6746" t="s">
        <v>6770</v>
      </c>
      <c r="B6746">
        <v>57</v>
      </c>
      <c r="C6746" t="s">
        <v>13</v>
      </c>
      <c r="D6746">
        <v>120</v>
      </c>
      <c r="E6746">
        <v>241.03655205151199</v>
      </c>
      <c r="F6746">
        <v>29.491617937354299</v>
      </c>
      <c r="G6746" t="s">
        <v>36</v>
      </c>
      <c r="H6746" t="s">
        <v>19</v>
      </c>
      <c r="I6746" t="s">
        <v>15</v>
      </c>
      <c r="J6746">
        <v>5</v>
      </c>
      <c r="K6746">
        <v>9038.52</v>
      </c>
      <c r="L6746" t="s">
        <v>20</v>
      </c>
      <c r="M6746" t="str">
        <f>IF(PatientData[[#This Row],[Age]]&lt;=30,"18-30",IF(PatientData[[#This Row],[Age]]&lt;=40,"31-40",IF(PatientData[[#This Row],[Age]]&lt;=50,"41-50",IF(PatientData[[#This Row],[Age]]&lt;=60,"51-60",IF(PatientData[[#This Row],[Age]]&lt;=70,"61-70",IF(PatientData[[#This Row],[Age]]&lt;=80,"71-80","80+"))))))</f>
        <v>51-60</v>
      </c>
    </row>
    <row r="6747" spans="1:13" x14ac:dyDescent="0.25">
      <c r="A6747" t="s">
        <v>6771</v>
      </c>
      <c r="B6747">
        <v>87</v>
      </c>
      <c r="C6747" t="s">
        <v>13</v>
      </c>
      <c r="D6747" t="s">
        <v>10051</v>
      </c>
      <c r="E6747">
        <v>213.39936757465</v>
      </c>
      <c r="F6747">
        <v>21.218964000731098</v>
      </c>
      <c r="G6747" t="s">
        <v>14</v>
      </c>
      <c r="H6747" t="s">
        <v>19</v>
      </c>
      <c r="I6747" t="s">
        <v>28</v>
      </c>
      <c r="J6747">
        <v>4</v>
      </c>
      <c r="K6747">
        <v>4332.2</v>
      </c>
      <c r="L6747" t="s">
        <v>43</v>
      </c>
      <c r="M6747" t="str">
        <f>IF(PatientData[[#This Row],[Age]]&lt;=30,"18-30",IF(PatientData[[#This Row],[Age]]&lt;=40,"31-40",IF(PatientData[[#This Row],[Age]]&lt;=50,"41-50",IF(PatientData[[#This Row],[Age]]&lt;=60,"51-60",IF(PatientData[[#This Row],[Age]]&lt;=70,"61-70",IF(PatientData[[#This Row],[Age]]&lt;=80,"71-80","80+"))))))</f>
        <v>80+</v>
      </c>
    </row>
    <row r="6748" spans="1:13" x14ac:dyDescent="0.25">
      <c r="A6748" t="s">
        <v>6772</v>
      </c>
      <c r="B6748">
        <v>46</v>
      </c>
      <c r="C6748" t="s">
        <v>13</v>
      </c>
      <c r="D6748">
        <v>128</v>
      </c>
      <c r="E6748">
        <v>176.30413097213801</v>
      </c>
      <c r="F6748">
        <v>29.465150237745199</v>
      </c>
      <c r="G6748" t="s">
        <v>10051</v>
      </c>
      <c r="H6748" t="s">
        <v>22</v>
      </c>
      <c r="I6748" t="s">
        <v>26</v>
      </c>
      <c r="J6748">
        <v>7</v>
      </c>
      <c r="K6748">
        <v>10706.84</v>
      </c>
      <c r="L6748" t="s">
        <v>16</v>
      </c>
      <c r="M6748" t="str">
        <f>IF(PatientData[[#This Row],[Age]]&lt;=30,"18-30",IF(PatientData[[#This Row],[Age]]&lt;=40,"31-40",IF(PatientData[[#This Row],[Age]]&lt;=50,"41-50",IF(PatientData[[#This Row],[Age]]&lt;=60,"51-60",IF(PatientData[[#This Row],[Age]]&lt;=70,"61-70",IF(PatientData[[#This Row],[Age]]&lt;=80,"71-80","80+"))))))</f>
        <v>41-50</v>
      </c>
    </row>
    <row r="6749" spans="1:13" x14ac:dyDescent="0.25">
      <c r="A6749" t="s">
        <v>6773</v>
      </c>
      <c r="B6749">
        <v>61</v>
      </c>
      <c r="C6749" t="s">
        <v>13</v>
      </c>
      <c r="D6749">
        <v>130</v>
      </c>
      <c r="E6749">
        <v>270.035751547671</v>
      </c>
      <c r="F6749">
        <v>21.974354299918598</v>
      </c>
      <c r="G6749" t="s">
        <v>36</v>
      </c>
      <c r="H6749" t="s">
        <v>19</v>
      </c>
      <c r="I6749" t="s">
        <v>15</v>
      </c>
      <c r="J6749">
        <v>4</v>
      </c>
      <c r="K6749">
        <v>15213.03</v>
      </c>
      <c r="L6749" t="s">
        <v>16</v>
      </c>
      <c r="M6749" t="str">
        <f>IF(PatientData[[#This Row],[Age]]&lt;=30,"18-30",IF(PatientData[[#This Row],[Age]]&lt;=40,"31-40",IF(PatientData[[#This Row],[Age]]&lt;=50,"41-50",IF(PatientData[[#This Row],[Age]]&lt;=60,"51-60",IF(PatientData[[#This Row],[Age]]&lt;=70,"61-70",IF(PatientData[[#This Row],[Age]]&lt;=80,"71-80","80+"))))))</f>
        <v>61-70</v>
      </c>
    </row>
    <row r="6750" spans="1:13" x14ac:dyDescent="0.25">
      <c r="A6750" t="s">
        <v>6774</v>
      </c>
      <c r="B6750">
        <v>77</v>
      </c>
      <c r="C6750" t="s">
        <v>25</v>
      </c>
      <c r="D6750">
        <v>118</v>
      </c>
      <c r="E6750" t="s">
        <v>10051</v>
      </c>
      <c r="F6750">
        <v>21.5873592705533</v>
      </c>
      <c r="G6750" t="s">
        <v>36</v>
      </c>
      <c r="H6750" t="s">
        <v>19</v>
      </c>
      <c r="I6750" t="s">
        <v>26</v>
      </c>
      <c r="J6750">
        <v>9</v>
      </c>
      <c r="K6750">
        <v>12596.31</v>
      </c>
      <c r="L6750" t="s">
        <v>16</v>
      </c>
      <c r="M6750" t="str">
        <f>IF(PatientData[[#This Row],[Age]]&lt;=30,"18-30",IF(PatientData[[#This Row],[Age]]&lt;=40,"31-40",IF(PatientData[[#This Row],[Age]]&lt;=50,"41-50",IF(PatientData[[#This Row],[Age]]&lt;=60,"51-60",IF(PatientData[[#This Row],[Age]]&lt;=70,"61-70",IF(PatientData[[#This Row],[Age]]&lt;=80,"71-80","80+"))))))</f>
        <v>71-80</v>
      </c>
    </row>
    <row r="6751" spans="1:13" x14ac:dyDescent="0.25">
      <c r="A6751" t="s">
        <v>6775</v>
      </c>
      <c r="B6751">
        <v>60</v>
      </c>
      <c r="C6751" t="s">
        <v>25</v>
      </c>
      <c r="D6751">
        <v>130</v>
      </c>
      <c r="E6751">
        <v>188.59862893149901</v>
      </c>
      <c r="F6751">
        <v>22.4043740541176</v>
      </c>
      <c r="G6751" t="s">
        <v>14</v>
      </c>
      <c r="H6751" t="s">
        <v>19</v>
      </c>
      <c r="I6751" t="s">
        <v>15</v>
      </c>
      <c r="J6751">
        <v>5</v>
      </c>
      <c r="K6751">
        <v>10489.71</v>
      </c>
      <c r="L6751" t="s">
        <v>16</v>
      </c>
      <c r="M6751" t="str">
        <f>IF(PatientData[[#This Row],[Age]]&lt;=30,"18-30",IF(PatientData[[#This Row],[Age]]&lt;=40,"31-40",IF(PatientData[[#This Row],[Age]]&lt;=50,"41-50",IF(PatientData[[#This Row],[Age]]&lt;=60,"51-60",IF(PatientData[[#This Row],[Age]]&lt;=70,"61-70",IF(PatientData[[#This Row],[Age]]&lt;=80,"71-80","80+"))))))</f>
        <v>51-60</v>
      </c>
    </row>
    <row r="6752" spans="1:13" x14ac:dyDescent="0.25">
      <c r="A6752" t="s">
        <v>6776</v>
      </c>
      <c r="B6752">
        <v>74</v>
      </c>
      <c r="C6752" t="s">
        <v>13</v>
      </c>
      <c r="D6752">
        <v>134</v>
      </c>
      <c r="E6752">
        <v>203.22511252333001</v>
      </c>
      <c r="F6752">
        <v>20.535967399674899</v>
      </c>
      <c r="G6752" t="s">
        <v>18</v>
      </c>
      <c r="H6752" t="s">
        <v>10051</v>
      </c>
      <c r="I6752" t="s">
        <v>15</v>
      </c>
      <c r="J6752">
        <v>3</v>
      </c>
      <c r="K6752">
        <v>12481.03</v>
      </c>
      <c r="L6752" t="s">
        <v>23</v>
      </c>
      <c r="M6752" t="str">
        <f>IF(PatientData[[#This Row],[Age]]&lt;=30,"18-30",IF(PatientData[[#This Row],[Age]]&lt;=40,"31-40",IF(PatientData[[#This Row],[Age]]&lt;=50,"41-50",IF(PatientData[[#This Row],[Age]]&lt;=60,"51-60",IF(PatientData[[#This Row],[Age]]&lt;=70,"61-70",IF(PatientData[[#This Row],[Age]]&lt;=80,"71-80","80+"))))))</f>
        <v>71-80</v>
      </c>
    </row>
    <row r="6753" spans="1:13" x14ac:dyDescent="0.25">
      <c r="A6753" t="s">
        <v>6777</v>
      </c>
      <c r="B6753">
        <v>38</v>
      </c>
      <c r="C6753" t="s">
        <v>13</v>
      </c>
      <c r="D6753">
        <v>161</v>
      </c>
      <c r="E6753">
        <v>237.87835226276599</v>
      </c>
      <c r="F6753">
        <v>38.6908533790372</v>
      </c>
      <c r="G6753" t="s">
        <v>36</v>
      </c>
      <c r="H6753" t="s">
        <v>19</v>
      </c>
      <c r="I6753" t="s">
        <v>15</v>
      </c>
      <c r="J6753">
        <v>5</v>
      </c>
      <c r="K6753">
        <v>7367.65</v>
      </c>
      <c r="L6753" t="s">
        <v>43</v>
      </c>
      <c r="M6753" t="str">
        <f>IF(PatientData[[#This Row],[Age]]&lt;=30,"18-30",IF(PatientData[[#This Row],[Age]]&lt;=40,"31-40",IF(PatientData[[#This Row],[Age]]&lt;=50,"41-50",IF(PatientData[[#This Row],[Age]]&lt;=60,"51-60",IF(PatientData[[#This Row],[Age]]&lt;=70,"61-70",IF(PatientData[[#This Row],[Age]]&lt;=80,"71-80","80+"))))))</f>
        <v>31-40</v>
      </c>
    </row>
    <row r="6754" spans="1:13" x14ac:dyDescent="0.25">
      <c r="A6754" t="s">
        <v>6778</v>
      </c>
      <c r="B6754">
        <v>46</v>
      </c>
      <c r="C6754" t="s">
        <v>25</v>
      </c>
      <c r="D6754">
        <v>125</v>
      </c>
      <c r="E6754">
        <v>249.21643180332001</v>
      </c>
      <c r="F6754">
        <v>22.201918100039901</v>
      </c>
      <c r="G6754" t="s">
        <v>18</v>
      </c>
      <c r="H6754" t="s">
        <v>22</v>
      </c>
      <c r="I6754" t="s">
        <v>26</v>
      </c>
      <c r="J6754">
        <v>3</v>
      </c>
      <c r="K6754">
        <v>14482.49</v>
      </c>
      <c r="L6754" t="s">
        <v>16</v>
      </c>
      <c r="M6754" t="str">
        <f>IF(PatientData[[#This Row],[Age]]&lt;=30,"18-30",IF(PatientData[[#This Row],[Age]]&lt;=40,"31-40",IF(PatientData[[#This Row],[Age]]&lt;=50,"41-50",IF(PatientData[[#This Row],[Age]]&lt;=60,"51-60",IF(PatientData[[#This Row],[Age]]&lt;=70,"61-70",IF(PatientData[[#This Row],[Age]]&lt;=80,"71-80","80+"))))))</f>
        <v>41-50</v>
      </c>
    </row>
    <row r="6755" spans="1:13" x14ac:dyDescent="0.25">
      <c r="A6755" t="s">
        <v>6779</v>
      </c>
      <c r="B6755">
        <v>49</v>
      </c>
      <c r="C6755" t="s">
        <v>25</v>
      </c>
      <c r="D6755">
        <v>149</v>
      </c>
      <c r="E6755">
        <v>245.94308395070499</v>
      </c>
      <c r="F6755">
        <v>21.7751191262365</v>
      </c>
      <c r="G6755" t="s">
        <v>14</v>
      </c>
      <c r="H6755" t="s">
        <v>22</v>
      </c>
      <c r="I6755" t="s">
        <v>15</v>
      </c>
      <c r="J6755">
        <v>5</v>
      </c>
      <c r="K6755">
        <v>6142.31</v>
      </c>
      <c r="L6755" t="s">
        <v>43</v>
      </c>
      <c r="M6755" t="str">
        <f>IF(PatientData[[#This Row],[Age]]&lt;=30,"18-30",IF(PatientData[[#This Row],[Age]]&lt;=40,"31-40",IF(PatientData[[#This Row],[Age]]&lt;=50,"41-50",IF(PatientData[[#This Row],[Age]]&lt;=60,"51-60",IF(PatientData[[#This Row],[Age]]&lt;=70,"61-70",IF(PatientData[[#This Row],[Age]]&lt;=80,"71-80","80+"))))))</f>
        <v>41-50</v>
      </c>
    </row>
    <row r="6756" spans="1:13" x14ac:dyDescent="0.25">
      <c r="A6756" t="s">
        <v>6780</v>
      </c>
      <c r="B6756">
        <v>26</v>
      </c>
      <c r="C6756" t="s">
        <v>25</v>
      </c>
      <c r="D6756">
        <v>144</v>
      </c>
      <c r="E6756">
        <v>244.912920582472</v>
      </c>
      <c r="F6756">
        <v>34.883927679315697</v>
      </c>
      <c r="G6756" t="s">
        <v>14</v>
      </c>
      <c r="H6756" t="s">
        <v>19</v>
      </c>
      <c r="I6756" t="s">
        <v>28</v>
      </c>
      <c r="J6756">
        <v>4</v>
      </c>
      <c r="K6756">
        <v>6736.99</v>
      </c>
      <c r="L6756" t="s">
        <v>23</v>
      </c>
      <c r="M6756" t="str">
        <f>IF(PatientData[[#This Row],[Age]]&lt;=30,"18-30",IF(PatientData[[#This Row],[Age]]&lt;=40,"31-40",IF(PatientData[[#This Row],[Age]]&lt;=50,"41-50",IF(PatientData[[#This Row],[Age]]&lt;=60,"51-60",IF(PatientData[[#This Row],[Age]]&lt;=70,"61-70",IF(PatientData[[#This Row],[Age]]&lt;=80,"71-80","80+"))))))</f>
        <v>18-30</v>
      </c>
    </row>
    <row r="6757" spans="1:13" x14ac:dyDescent="0.25">
      <c r="A6757" t="s">
        <v>6781</v>
      </c>
      <c r="B6757">
        <v>59</v>
      </c>
      <c r="C6757" t="s">
        <v>25</v>
      </c>
      <c r="D6757">
        <v>117</v>
      </c>
      <c r="E6757">
        <v>167.896947456958</v>
      </c>
      <c r="F6757">
        <v>29.8877331320667</v>
      </c>
      <c r="G6757" t="s">
        <v>18</v>
      </c>
      <c r="H6757" t="s">
        <v>19</v>
      </c>
      <c r="I6757" t="s">
        <v>15</v>
      </c>
      <c r="J6757">
        <v>4</v>
      </c>
      <c r="K6757">
        <v>8210.91</v>
      </c>
      <c r="L6757" t="s">
        <v>16</v>
      </c>
      <c r="M6757" t="str">
        <f>IF(PatientData[[#This Row],[Age]]&lt;=30,"18-30",IF(PatientData[[#This Row],[Age]]&lt;=40,"31-40",IF(PatientData[[#This Row],[Age]]&lt;=50,"41-50",IF(PatientData[[#This Row],[Age]]&lt;=60,"51-60",IF(PatientData[[#This Row],[Age]]&lt;=70,"61-70",IF(PatientData[[#This Row],[Age]]&lt;=80,"71-80","80+"))))))</f>
        <v>51-60</v>
      </c>
    </row>
    <row r="6758" spans="1:13" x14ac:dyDescent="0.25">
      <c r="A6758" t="s">
        <v>6782</v>
      </c>
      <c r="B6758">
        <v>36</v>
      </c>
      <c r="C6758" t="s">
        <v>13</v>
      </c>
      <c r="D6758">
        <v>140</v>
      </c>
      <c r="E6758">
        <v>172.32011973854799</v>
      </c>
      <c r="F6758">
        <v>26.733875124792</v>
      </c>
      <c r="G6758" t="s">
        <v>36</v>
      </c>
      <c r="H6758" t="s">
        <v>19</v>
      </c>
      <c r="I6758" t="s">
        <v>15</v>
      </c>
      <c r="J6758">
        <v>3</v>
      </c>
      <c r="K6758">
        <v>9603.7900000000009</v>
      </c>
      <c r="L6758" t="s">
        <v>16</v>
      </c>
      <c r="M6758" t="str">
        <f>IF(PatientData[[#This Row],[Age]]&lt;=30,"18-30",IF(PatientData[[#This Row],[Age]]&lt;=40,"31-40",IF(PatientData[[#This Row],[Age]]&lt;=50,"41-50",IF(PatientData[[#This Row],[Age]]&lt;=60,"51-60",IF(PatientData[[#This Row],[Age]]&lt;=70,"61-70",IF(PatientData[[#This Row],[Age]]&lt;=80,"71-80","80+"))))))</f>
        <v>31-40</v>
      </c>
    </row>
    <row r="6759" spans="1:13" x14ac:dyDescent="0.25">
      <c r="A6759" t="s">
        <v>6783</v>
      </c>
      <c r="B6759">
        <v>61</v>
      </c>
      <c r="C6759" t="s">
        <v>13</v>
      </c>
      <c r="D6759">
        <v>111</v>
      </c>
      <c r="E6759">
        <v>236.05285494906801</v>
      </c>
      <c r="F6759">
        <v>28.850234234925001</v>
      </c>
      <c r="G6759" t="s">
        <v>14</v>
      </c>
      <c r="H6759" t="s">
        <v>22</v>
      </c>
      <c r="I6759" t="s">
        <v>26</v>
      </c>
      <c r="J6759">
        <v>4</v>
      </c>
      <c r="K6759">
        <v>18953.82</v>
      </c>
      <c r="L6759" t="s">
        <v>16</v>
      </c>
      <c r="M6759" t="str">
        <f>IF(PatientData[[#This Row],[Age]]&lt;=30,"18-30",IF(PatientData[[#This Row],[Age]]&lt;=40,"31-40",IF(PatientData[[#This Row],[Age]]&lt;=50,"41-50",IF(PatientData[[#This Row],[Age]]&lt;=60,"51-60",IF(PatientData[[#This Row],[Age]]&lt;=70,"61-70",IF(PatientData[[#This Row],[Age]]&lt;=80,"71-80","80+"))))))</f>
        <v>61-70</v>
      </c>
    </row>
    <row r="6760" spans="1:13" x14ac:dyDescent="0.25">
      <c r="A6760" t="s">
        <v>6784</v>
      </c>
      <c r="B6760">
        <v>68</v>
      </c>
      <c r="C6760" t="s">
        <v>25</v>
      </c>
      <c r="D6760">
        <v>121</v>
      </c>
      <c r="E6760">
        <v>219.519670534526</v>
      </c>
      <c r="F6760">
        <v>26.487501561581901</v>
      </c>
      <c r="G6760" t="s">
        <v>36</v>
      </c>
      <c r="H6760" t="s">
        <v>22</v>
      </c>
      <c r="I6760" t="s">
        <v>26</v>
      </c>
      <c r="J6760">
        <v>5</v>
      </c>
      <c r="K6760">
        <v>14610.59</v>
      </c>
      <c r="L6760" t="s">
        <v>16</v>
      </c>
      <c r="M6760" t="str">
        <f>IF(PatientData[[#This Row],[Age]]&lt;=30,"18-30",IF(PatientData[[#This Row],[Age]]&lt;=40,"31-40",IF(PatientData[[#This Row],[Age]]&lt;=50,"41-50",IF(PatientData[[#This Row],[Age]]&lt;=60,"51-60",IF(PatientData[[#This Row],[Age]]&lt;=70,"61-70",IF(PatientData[[#This Row],[Age]]&lt;=80,"71-80","80+"))))))</f>
        <v>61-70</v>
      </c>
    </row>
    <row r="6761" spans="1:13" x14ac:dyDescent="0.25">
      <c r="A6761" t="s">
        <v>6785</v>
      </c>
      <c r="B6761">
        <v>44</v>
      </c>
      <c r="C6761" t="s">
        <v>13</v>
      </c>
      <c r="D6761">
        <v>134</v>
      </c>
      <c r="E6761">
        <v>236.55942515715901</v>
      </c>
      <c r="F6761">
        <v>20.298472513374801</v>
      </c>
      <c r="G6761" t="s">
        <v>36</v>
      </c>
      <c r="H6761" t="s">
        <v>19</v>
      </c>
      <c r="I6761" t="s">
        <v>26</v>
      </c>
      <c r="J6761">
        <v>0</v>
      </c>
      <c r="K6761">
        <v>16669.189999999999</v>
      </c>
      <c r="L6761" t="s">
        <v>43</v>
      </c>
      <c r="M6761" t="str">
        <f>IF(PatientData[[#This Row],[Age]]&lt;=30,"18-30",IF(PatientData[[#This Row],[Age]]&lt;=40,"31-40",IF(PatientData[[#This Row],[Age]]&lt;=50,"41-50",IF(PatientData[[#This Row],[Age]]&lt;=60,"51-60",IF(PatientData[[#This Row],[Age]]&lt;=70,"61-70",IF(PatientData[[#This Row],[Age]]&lt;=80,"71-80","80+"))))))</f>
        <v>41-50</v>
      </c>
    </row>
    <row r="6762" spans="1:13" x14ac:dyDescent="0.25">
      <c r="A6762" t="s">
        <v>6786</v>
      </c>
      <c r="B6762">
        <v>64</v>
      </c>
      <c r="C6762" t="s">
        <v>25</v>
      </c>
      <c r="D6762">
        <v>123</v>
      </c>
      <c r="E6762">
        <v>197.34145403271501</v>
      </c>
      <c r="F6762">
        <v>18.129849866297999</v>
      </c>
      <c r="G6762" t="s">
        <v>36</v>
      </c>
      <c r="H6762" t="s">
        <v>19</v>
      </c>
      <c r="I6762" t="s">
        <v>15</v>
      </c>
      <c r="J6762">
        <v>6</v>
      </c>
      <c r="K6762">
        <v>8295.57</v>
      </c>
      <c r="L6762" t="s">
        <v>16</v>
      </c>
      <c r="M6762" t="str">
        <f>IF(PatientData[[#This Row],[Age]]&lt;=30,"18-30",IF(PatientData[[#This Row],[Age]]&lt;=40,"31-40",IF(PatientData[[#This Row],[Age]]&lt;=50,"41-50",IF(PatientData[[#This Row],[Age]]&lt;=60,"51-60",IF(PatientData[[#This Row],[Age]]&lt;=70,"61-70",IF(PatientData[[#This Row],[Age]]&lt;=80,"71-80","80+"))))))</f>
        <v>61-70</v>
      </c>
    </row>
    <row r="6763" spans="1:13" x14ac:dyDescent="0.25">
      <c r="A6763" t="s">
        <v>6787</v>
      </c>
      <c r="B6763">
        <v>64</v>
      </c>
      <c r="C6763" t="s">
        <v>13</v>
      </c>
      <c r="D6763">
        <v>148</v>
      </c>
      <c r="E6763">
        <v>215.26654620314699</v>
      </c>
      <c r="F6763">
        <v>32.565558801347898</v>
      </c>
      <c r="G6763" t="s">
        <v>18</v>
      </c>
      <c r="H6763" t="s">
        <v>22</v>
      </c>
      <c r="I6763" t="s">
        <v>26</v>
      </c>
      <c r="J6763">
        <v>0</v>
      </c>
      <c r="K6763">
        <v>25720.68</v>
      </c>
      <c r="L6763" t="s">
        <v>23</v>
      </c>
      <c r="M6763" t="str">
        <f>IF(PatientData[[#This Row],[Age]]&lt;=30,"18-30",IF(PatientData[[#This Row],[Age]]&lt;=40,"31-40",IF(PatientData[[#This Row],[Age]]&lt;=50,"41-50",IF(PatientData[[#This Row],[Age]]&lt;=60,"51-60",IF(PatientData[[#This Row],[Age]]&lt;=70,"61-70",IF(PatientData[[#This Row],[Age]]&lt;=80,"71-80","80+"))))))</f>
        <v>61-70</v>
      </c>
    </row>
    <row r="6764" spans="1:13" x14ac:dyDescent="0.25">
      <c r="A6764" t="s">
        <v>6788</v>
      </c>
      <c r="B6764">
        <v>54</v>
      </c>
      <c r="C6764" t="s">
        <v>13</v>
      </c>
      <c r="D6764">
        <v>113</v>
      </c>
      <c r="E6764">
        <v>239.87942878495099</v>
      </c>
      <c r="F6764">
        <v>21.2365758217409</v>
      </c>
      <c r="G6764" t="s">
        <v>18</v>
      </c>
      <c r="H6764" t="s">
        <v>19</v>
      </c>
      <c r="I6764" t="s">
        <v>15</v>
      </c>
      <c r="J6764">
        <v>2</v>
      </c>
      <c r="K6764">
        <v>10537.24</v>
      </c>
      <c r="L6764" t="s">
        <v>23</v>
      </c>
      <c r="M6764" t="str">
        <f>IF(PatientData[[#This Row],[Age]]&lt;=30,"18-30",IF(PatientData[[#This Row],[Age]]&lt;=40,"31-40",IF(PatientData[[#This Row],[Age]]&lt;=50,"41-50",IF(PatientData[[#This Row],[Age]]&lt;=60,"51-60",IF(PatientData[[#This Row],[Age]]&lt;=70,"61-70",IF(PatientData[[#This Row],[Age]]&lt;=80,"71-80","80+"))))))</f>
        <v>51-60</v>
      </c>
    </row>
    <row r="6765" spans="1:13" x14ac:dyDescent="0.25">
      <c r="A6765" t="s">
        <v>6789</v>
      </c>
      <c r="B6765">
        <v>75</v>
      </c>
      <c r="C6765" t="s">
        <v>13</v>
      </c>
      <c r="D6765">
        <v>101</v>
      </c>
      <c r="E6765">
        <v>203.872091264267</v>
      </c>
      <c r="F6765">
        <v>33.030677799986499</v>
      </c>
      <c r="G6765" t="s">
        <v>36</v>
      </c>
      <c r="H6765" t="s">
        <v>19</v>
      </c>
      <c r="I6765" t="s">
        <v>15</v>
      </c>
      <c r="J6765">
        <v>7</v>
      </c>
      <c r="K6765">
        <v>11058.97</v>
      </c>
      <c r="L6765" t="s">
        <v>16</v>
      </c>
      <c r="M6765" t="str">
        <f>IF(PatientData[[#This Row],[Age]]&lt;=30,"18-30",IF(PatientData[[#This Row],[Age]]&lt;=40,"31-40",IF(PatientData[[#This Row],[Age]]&lt;=50,"41-50",IF(PatientData[[#This Row],[Age]]&lt;=60,"51-60",IF(PatientData[[#This Row],[Age]]&lt;=70,"61-70",IF(PatientData[[#This Row],[Age]]&lt;=80,"71-80","80+"))))))</f>
        <v>71-80</v>
      </c>
    </row>
    <row r="6766" spans="1:13" x14ac:dyDescent="0.25">
      <c r="A6766" t="s">
        <v>6790</v>
      </c>
      <c r="B6766">
        <v>51</v>
      </c>
      <c r="C6766" t="s">
        <v>13</v>
      </c>
      <c r="D6766">
        <v>122</v>
      </c>
      <c r="E6766">
        <v>196.26401725671801</v>
      </c>
      <c r="F6766">
        <v>31.912535193111001</v>
      </c>
      <c r="G6766" t="s">
        <v>36</v>
      </c>
      <c r="H6766" t="s">
        <v>19</v>
      </c>
      <c r="I6766" t="s">
        <v>15</v>
      </c>
      <c r="J6766">
        <v>5</v>
      </c>
      <c r="K6766">
        <v>8244.7099999999991</v>
      </c>
      <c r="L6766" t="s">
        <v>23</v>
      </c>
      <c r="M6766" t="str">
        <f>IF(PatientData[[#This Row],[Age]]&lt;=30,"18-30",IF(PatientData[[#This Row],[Age]]&lt;=40,"31-40",IF(PatientData[[#This Row],[Age]]&lt;=50,"41-50",IF(PatientData[[#This Row],[Age]]&lt;=60,"51-60",IF(PatientData[[#This Row],[Age]]&lt;=70,"61-70",IF(PatientData[[#This Row],[Age]]&lt;=80,"71-80","80+"))))))</f>
        <v>51-60</v>
      </c>
    </row>
    <row r="6767" spans="1:13" x14ac:dyDescent="0.25">
      <c r="A6767" t="s">
        <v>6791</v>
      </c>
      <c r="B6767">
        <v>63</v>
      </c>
      <c r="C6767" t="s">
        <v>13</v>
      </c>
      <c r="D6767">
        <v>170</v>
      </c>
      <c r="E6767">
        <v>211.34316010769899</v>
      </c>
      <c r="F6767">
        <v>32.023464433674903</v>
      </c>
      <c r="G6767" t="s">
        <v>14</v>
      </c>
      <c r="H6767" t="s">
        <v>19</v>
      </c>
      <c r="I6767" t="s">
        <v>28</v>
      </c>
      <c r="J6767">
        <v>1</v>
      </c>
      <c r="K6767">
        <v>2271.0700000000002</v>
      </c>
      <c r="L6767" t="s">
        <v>23</v>
      </c>
      <c r="M6767" t="str">
        <f>IF(PatientData[[#This Row],[Age]]&lt;=30,"18-30",IF(PatientData[[#This Row],[Age]]&lt;=40,"31-40",IF(PatientData[[#This Row],[Age]]&lt;=50,"41-50",IF(PatientData[[#This Row],[Age]]&lt;=60,"51-60",IF(PatientData[[#This Row],[Age]]&lt;=70,"61-70",IF(PatientData[[#This Row],[Age]]&lt;=80,"71-80","80+"))))))</f>
        <v>61-70</v>
      </c>
    </row>
    <row r="6768" spans="1:13" x14ac:dyDescent="0.25">
      <c r="A6768" t="s">
        <v>6792</v>
      </c>
      <c r="B6768">
        <v>60</v>
      </c>
      <c r="C6768" t="s">
        <v>25</v>
      </c>
      <c r="D6768">
        <v>122</v>
      </c>
      <c r="E6768">
        <v>254.57623370828301</v>
      </c>
      <c r="F6768">
        <v>19.431078348662499</v>
      </c>
      <c r="G6768" t="s">
        <v>36</v>
      </c>
      <c r="H6768" t="s">
        <v>19</v>
      </c>
      <c r="I6768" t="s">
        <v>26</v>
      </c>
      <c r="J6768">
        <v>6</v>
      </c>
      <c r="K6768">
        <v>21682.55</v>
      </c>
      <c r="L6768" t="s">
        <v>23</v>
      </c>
      <c r="M6768" t="str">
        <f>IF(PatientData[[#This Row],[Age]]&lt;=30,"18-30",IF(PatientData[[#This Row],[Age]]&lt;=40,"31-40",IF(PatientData[[#This Row],[Age]]&lt;=50,"41-50",IF(PatientData[[#This Row],[Age]]&lt;=60,"51-60",IF(PatientData[[#This Row],[Age]]&lt;=70,"61-70",IF(PatientData[[#This Row],[Age]]&lt;=80,"71-80","80+"))))))</f>
        <v>51-60</v>
      </c>
    </row>
    <row r="6769" spans="1:13" x14ac:dyDescent="0.25">
      <c r="A6769" t="s">
        <v>6793</v>
      </c>
      <c r="B6769">
        <v>59</v>
      </c>
      <c r="C6769" t="s">
        <v>13</v>
      </c>
      <c r="D6769">
        <v>138</v>
      </c>
      <c r="E6769">
        <v>229.448020493153</v>
      </c>
      <c r="F6769">
        <v>19.383720342474099</v>
      </c>
      <c r="G6769" t="s">
        <v>36</v>
      </c>
      <c r="H6769" t="s">
        <v>22</v>
      </c>
      <c r="I6769" t="s">
        <v>26</v>
      </c>
      <c r="J6769">
        <v>5</v>
      </c>
      <c r="K6769">
        <v>6601.72</v>
      </c>
      <c r="L6769" t="s">
        <v>23</v>
      </c>
      <c r="M6769" t="str">
        <f>IF(PatientData[[#This Row],[Age]]&lt;=30,"18-30",IF(PatientData[[#This Row],[Age]]&lt;=40,"31-40",IF(PatientData[[#This Row],[Age]]&lt;=50,"41-50",IF(PatientData[[#This Row],[Age]]&lt;=60,"51-60",IF(PatientData[[#This Row],[Age]]&lt;=70,"61-70",IF(PatientData[[#This Row],[Age]]&lt;=80,"71-80","80+"))))))</f>
        <v>51-60</v>
      </c>
    </row>
    <row r="6770" spans="1:13" x14ac:dyDescent="0.25">
      <c r="A6770" t="s">
        <v>6794</v>
      </c>
      <c r="B6770">
        <v>55</v>
      </c>
      <c r="C6770" t="s">
        <v>13</v>
      </c>
      <c r="D6770">
        <v>122</v>
      </c>
      <c r="E6770">
        <v>120</v>
      </c>
      <c r="F6770">
        <v>28.255693717087699</v>
      </c>
      <c r="G6770" t="s">
        <v>36</v>
      </c>
      <c r="H6770" t="s">
        <v>22</v>
      </c>
      <c r="I6770" t="s">
        <v>15</v>
      </c>
      <c r="J6770">
        <v>4</v>
      </c>
      <c r="K6770">
        <v>1929.36</v>
      </c>
      <c r="L6770" t="s">
        <v>23</v>
      </c>
      <c r="M6770" t="str">
        <f>IF(PatientData[[#This Row],[Age]]&lt;=30,"18-30",IF(PatientData[[#This Row],[Age]]&lt;=40,"31-40",IF(PatientData[[#This Row],[Age]]&lt;=50,"41-50",IF(PatientData[[#This Row],[Age]]&lt;=60,"51-60",IF(PatientData[[#This Row],[Age]]&lt;=70,"61-70",IF(PatientData[[#This Row],[Age]]&lt;=80,"71-80","80+"))))))</f>
        <v>51-60</v>
      </c>
    </row>
    <row r="6771" spans="1:13" x14ac:dyDescent="0.25">
      <c r="A6771" t="s">
        <v>6795</v>
      </c>
      <c r="B6771">
        <v>59</v>
      </c>
      <c r="C6771" t="s">
        <v>13</v>
      </c>
      <c r="D6771">
        <v>128</v>
      </c>
      <c r="E6771">
        <v>247.396176791801</v>
      </c>
      <c r="F6771">
        <v>32.479453906041101</v>
      </c>
      <c r="G6771" t="s">
        <v>14</v>
      </c>
      <c r="H6771" t="s">
        <v>19</v>
      </c>
      <c r="I6771" t="s">
        <v>15</v>
      </c>
      <c r="J6771">
        <v>3</v>
      </c>
      <c r="K6771">
        <v>6197.65</v>
      </c>
      <c r="L6771" t="s">
        <v>16</v>
      </c>
      <c r="M6771" t="str">
        <f>IF(PatientData[[#This Row],[Age]]&lt;=30,"18-30",IF(PatientData[[#This Row],[Age]]&lt;=40,"31-40",IF(PatientData[[#This Row],[Age]]&lt;=50,"41-50",IF(PatientData[[#This Row],[Age]]&lt;=60,"51-60",IF(PatientData[[#This Row],[Age]]&lt;=70,"61-70",IF(PatientData[[#This Row],[Age]]&lt;=80,"71-80","80+"))))))</f>
        <v>51-60</v>
      </c>
    </row>
    <row r="6772" spans="1:13" x14ac:dyDescent="0.25">
      <c r="A6772" t="s">
        <v>6796</v>
      </c>
      <c r="B6772">
        <v>28</v>
      </c>
      <c r="C6772" t="s">
        <v>25</v>
      </c>
      <c r="D6772">
        <v>172</v>
      </c>
      <c r="E6772">
        <v>221.85717040257501</v>
      </c>
      <c r="F6772">
        <v>32.990294165885103</v>
      </c>
      <c r="G6772" t="s">
        <v>14</v>
      </c>
      <c r="H6772" t="s">
        <v>10051</v>
      </c>
      <c r="I6772" t="s">
        <v>28</v>
      </c>
      <c r="J6772">
        <v>5</v>
      </c>
      <c r="K6772">
        <v>5929.42</v>
      </c>
      <c r="L6772" t="s">
        <v>16</v>
      </c>
      <c r="M6772" t="str">
        <f>IF(PatientData[[#This Row],[Age]]&lt;=30,"18-30",IF(PatientData[[#This Row],[Age]]&lt;=40,"31-40",IF(PatientData[[#This Row],[Age]]&lt;=50,"41-50",IF(PatientData[[#This Row],[Age]]&lt;=60,"51-60",IF(PatientData[[#This Row],[Age]]&lt;=70,"61-70",IF(PatientData[[#This Row],[Age]]&lt;=80,"71-80","80+"))))))</f>
        <v>18-30</v>
      </c>
    </row>
    <row r="6773" spans="1:13" x14ac:dyDescent="0.25">
      <c r="A6773" t="s">
        <v>6797</v>
      </c>
      <c r="B6773">
        <v>79</v>
      </c>
      <c r="C6773" t="s">
        <v>13</v>
      </c>
      <c r="D6773">
        <v>132</v>
      </c>
      <c r="E6773">
        <v>195.912634848811</v>
      </c>
      <c r="F6773">
        <v>29.274604066569399</v>
      </c>
      <c r="G6773" t="s">
        <v>36</v>
      </c>
      <c r="H6773" t="s">
        <v>19</v>
      </c>
      <c r="I6773" t="s">
        <v>26</v>
      </c>
      <c r="J6773">
        <v>2</v>
      </c>
      <c r="K6773">
        <v>15246.24</v>
      </c>
      <c r="L6773" t="s">
        <v>23</v>
      </c>
      <c r="M6773" t="str">
        <f>IF(PatientData[[#This Row],[Age]]&lt;=30,"18-30",IF(PatientData[[#This Row],[Age]]&lt;=40,"31-40",IF(PatientData[[#This Row],[Age]]&lt;=50,"41-50",IF(PatientData[[#This Row],[Age]]&lt;=60,"51-60",IF(PatientData[[#This Row],[Age]]&lt;=70,"61-70",IF(PatientData[[#This Row],[Age]]&lt;=80,"71-80","80+"))))))</f>
        <v>71-80</v>
      </c>
    </row>
    <row r="6774" spans="1:13" x14ac:dyDescent="0.25">
      <c r="A6774" t="s">
        <v>6798</v>
      </c>
      <c r="B6774">
        <v>53</v>
      </c>
      <c r="C6774" t="s">
        <v>13</v>
      </c>
      <c r="D6774">
        <v>139</v>
      </c>
      <c r="E6774">
        <v>199.879477898739</v>
      </c>
      <c r="F6774">
        <v>27.742253038007199</v>
      </c>
      <c r="G6774" t="s">
        <v>36</v>
      </c>
      <c r="H6774" t="s">
        <v>22</v>
      </c>
      <c r="I6774" t="s">
        <v>26</v>
      </c>
      <c r="J6774">
        <v>9</v>
      </c>
      <c r="K6774">
        <v>24909.99</v>
      </c>
      <c r="L6774" t="s">
        <v>43</v>
      </c>
      <c r="M6774" t="str">
        <f>IF(PatientData[[#This Row],[Age]]&lt;=30,"18-30",IF(PatientData[[#This Row],[Age]]&lt;=40,"31-40",IF(PatientData[[#This Row],[Age]]&lt;=50,"41-50",IF(PatientData[[#This Row],[Age]]&lt;=60,"51-60",IF(PatientData[[#This Row],[Age]]&lt;=70,"61-70",IF(PatientData[[#This Row],[Age]]&lt;=80,"71-80","80+"))))))</f>
        <v>51-60</v>
      </c>
    </row>
    <row r="6775" spans="1:13" x14ac:dyDescent="0.25">
      <c r="A6775" t="s">
        <v>6799</v>
      </c>
      <c r="B6775">
        <v>70</v>
      </c>
      <c r="C6775" t="s">
        <v>25</v>
      </c>
      <c r="D6775" t="s">
        <v>10051</v>
      </c>
      <c r="E6775">
        <v>179.63977365899299</v>
      </c>
      <c r="F6775">
        <v>22.2097060198045</v>
      </c>
      <c r="G6775" t="s">
        <v>14</v>
      </c>
      <c r="H6775" t="s">
        <v>19</v>
      </c>
      <c r="I6775" t="s">
        <v>28</v>
      </c>
      <c r="J6775">
        <v>3</v>
      </c>
      <c r="K6775">
        <v>4371.55</v>
      </c>
      <c r="L6775" t="s">
        <v>23</v>
      </c>
      <c r="M6775" t="str">
        <f>IF(PatientData[[#This Row],[Age]]&lt;=30,"18-30",IF(PatientData[[#This Row],[Age]]&lt;=40,"31-40",IF(PatientData[[#This Row],[Age]]&lt;=50,"41-50",IF(PatientData[[#This Row],[Age]]&lt;=60,"51-60",IF(PatientData[[#This Row],[Age]]&lt;=70,"61-70",IF(PatientData[[#This Row],[Age]]&lt;=80,"71-80","80+"))))))</f>
        <v>61-70</v>
      </c>
    </row>
    <row r="6776" spans="1:13" x14ac:dyDescent="0.25">
      <c r="A6776" t="s">
        <v>6800</v>
      </c>
      <c r="B6776">
        <v>55</v>
      </c>
      <c r="C6776" t="s">
        <v>13</v>
      </c>
      <c r="D6776">
        <v>161</v>
      </c>
      <c r="E6776">
        <v>247.621725236353</v>
      </c>
      <c r="F6776">
        <v>19.722647744539</v>
      </c>
      <c r="G6776" t="s">
        <v>14</v>
      </c>
      <c r="H6776" t="s">
        <v>19</v>
      </c>
      <c r="I6776" t="s">
        <v>15</v>
      </c>
      <c r="J6776">
        <v>3</v>
      </c>
      <c r="K6776">
        <v>9253.86</v>
      </c>
      <c r="L6776" t="s">
        <v>23</v>
      </c>
      <c r="M6776" t="str">
        <f>IF(PatientData[[#This Row],[Age]]&lt;=30,"18-30",IF(PatientData[[#This Row],[Age]]&lt;=40,"31-40",IF(PatientData[[#This Row],[Age]]&lt;=50,"41-50",IF(PatientData[[#This Row],[Age]]&lt;=60,"51-60",IF(PatientData[[#This Row],[Age]]&lt;=70,"61-70",IF(PatientData[[#This Row],[Age]]&lt;=80,"71-80","80+"))))))</f>
        <v>51-60</v>
      </c>
    </row>
    <row r="6777" spans="1:13" x14ac:dyDescent="0.25">
      <c r="A6777" t="s">
        <v>6801</v>
      </c>
      <c r="B6777">
        <v>26</v>
      </c>
      <c r="C6777" t="s">
        <v>13</v>
      </c>
      <c r="D6777">
        <v>138</v>
      </c>
      <c r="E6777">
        <v>307.23280475067099</v>
      </c>
      <c r="F6777">
        <v>33.431950385815</v>
      </c>
      <c r="G6777" t="s">
        <v>36</v>
      </c>
      <c r="H6777" t="s">
        <v>19</v>
      </c>
      <c r="I6777" t="s">
        <v>15</v>
      </c>
      <c r="J6777">
        <v>3</v>
      </c>
      <c r="K6777">
        <v>12257.6</v>
      </c>
      <c r="L6777" t="s">
        <v>23</v>
      </c>
      <c r="M6777" t="str">
        <f>IF(PatientData[[#This Row],[Age]]&lt;=30,"18-30",IF(PatientData[[#This Row],[Age]]&lt;=40,"31-40",IF(PatientData[[#This Row],[Age]]&lt;=50,"41-50",IF(PatientData[[#This Row],[Age]]&lt;=60,"51-60",IF(PatientData[[#This Row],[Age]]&lt;=70,"61-70",IF(PatientData[[#This Row],[Age]]&lt;=80,"71-80","80+"))))))</f>
        <v>18-30</v>
      </c>
    </row>
    <row r="6778" spans="1:13" x14ac:dyDescent="0.25">
      <c r="A6778" t="s">
        <v>6802</v>
      </c>
      <c r="B6778">
        <v>54</v>
      </c>
      <c r="C6778" t="s">
        <v>13</v>
      </c>
      <c r="D6778">
        <v>144</v>
      </c>
      <c r="E6778">
        <v>206.117437872522</v>
      </c>
      <c r="F6778">
        <v>30.807570171308502</v>
      </c>
      <c r="G6778" t="s">
        <v>36</v>
      </c>
      <c r="H6778" t="s">
        <v>19</v>
      </c>
      <c r="I6778" t="s">
        <v>15</v>
      </c>
      <c r="J6778">
        <v>6</v>
      </c>
      <c r="K6778">
        <v>10333.01</v>
      </c>
      <c r="L6778" t="s">
        <v>23</v>
      </c>
      <c r="M6778" t="str">
        <f>IF(PatientData[[#This Row],[Age]]&lt;=30,"18-30",IF(PatientData[[#This Row],[Age]]&lt;=40,"31-40",IF(PatientData[[#This Row],[Age]]&lt;=50,"41-50",IF(PatientData[[#This Row],[Age]]&lt;=60,"51-60",IF(PatientData[[#This Row],[Age]]&lt;=70,"61-70",IF(PatientData[[#This Row],[Age]]&lt;=80,"71-80","80+"))))))</f>
        <v>51-60</v>
      </c>
    </row>
    <row r="6779" spans="1:13" x14ac:dyDescent="0.25">
      <c r="A6779" t="s">
        <v>6803</v>
      </c>
      <c r="B6779">
        <v>65</v>
      </c>
      <c r="C6779" t="s">
        <v>13</v>
      </c>
      <c r="D6779">
        <v>171</v>
      </c>
      <c r="E6779">
        <v>189.665920629526</v>
      </c>
      <c r="F6779">
        <v>27.0986006079562</v>
      </c>
      <c r="G6779" t="s">
        <v>18</v>
      </c>
      <c r="H6779" t="s">
        <v>19</v>
      </c>
      <c r="I6779" t="s">
        <v>15</v>
      </c>
      <c r="J6779">
        <v>0</v>
      </c>
      <c r="K6779">
        <v>6360.86</v>
      </c>
      <c r="L6779" t="s">
        <v>10051</v>
      </c>
      <c r="M6779" t="str">
        <f>IF(PatientData[[#This Row],[Age]]&lt;=30,"18-30",IF(PatientData[[#This Row],[Age]]&lt;=40,"31-40",IF(PatientData[[#This Row],[Age]]&lt;=50,"41-50",IF(PatientData[[#This Row],[Age]]&lt;=60,"51-60",IF(PatientData[[#This Row],[Age]]&lt;=70,"61-70",IF(PatientData[[#This Row],[Age]]&lt;=80,"71-80","80+"))))))</f>
        <v>61-70</v>
      </c>
    </row>
    <row r="6780" spans="1:13" x14ac:dyDescent="0.25">
      <c r="A6780" t="s">
        <v>6804</v>
      </c>
      <c r="B6780">
        <v>47</v>
      </c>
      <c r="C6780" t="s">
        <v>13</v>
      </c>
      <c r="D6780">
        <v>165</v>
      </c>
      <c r="E6780">
        <v>209.21067265173201</v>
      </c>
      <c r="F6780">
        <v>21.8178131721196</v>
      </c>
      <c r="G6780" t="s">
        <v>14</v>
      </c>
      <c r="H6780" t="s">
        <v>19</v>
      </c>
      <c r="I6780" t="s">
        <v>28</v>
      </c>
      <c r="J6780">
        <v>1</v>
      </c>
      <c r="K6780">
        <v>3112.9</v>
      </c>
      <c r="L6780" t="s">
        <v>16</v>
      </c>
      <c r="M6780" t="str">
        <f>IF(PatientData[[#This Row],[Age]]&lt;=30,"18-30",IF(PatientData[[#This Row],[Age]]&lt;=40,"31-40",IF(PatientData[[#This Row],[Age]]&lt;=50,"41-50",IF(PatientData[[#This Row],[Age]]&lt;=60,"51-60",IF(PatientData[[#This Row],[Age]]&lt;=70,"61-70",IF(PatientData[[#This Row],[Age]]&lt;=80,"71-80","80+"))))))</f>
        <v>41-50</v>
      </c>
    </row>
    <row r="6781" spans="1:13" x14ac:dyDescent="0.25">
      <c r="A6781" t="s">
        <v>6805</v>
      </c>
      <c r="B6781">
        <v>39</v>
      </c>
      <c r="C6781" t="s">
        <v>13</v>
      </c>
      <c r="D6781">
        <v>149</v>
      </c>
      <c r="E6781">
        <v>276.65247958775097</v>
      </c>
      <c r="F6781">
        <v>31.419855361968999</v>
      </c>
      <c r="G6781" t="s">
        <v>36</v>
      </c>
      <c r="H6781" t="s">
        <v>19</v>
      </c>
      <c r="I6781" t="s">
        <v>15</v>
      </c>
      <c r="J6781">
        <v>5</v>
      </c>
      <c r="K6781">
        <v>7656.37</v>
      </c>
      <c r="L6781" t="s">
        <v>16</v>
      </c>
      <c r="M6781" t="str">
        <f>IF(PatientData[[#This Row],[Age]]&lt;=30,"18-30",IF(PatientData[[#This Row],[Age]]&lt;=40,"31-40",IF(PatientData[[#This Row],[Age]]&lt;=50,"41-50",IF(PatientData[[#This Row],[Age]]&lt;=60,"51-60",IF(PatientData[[#This Row],[Age]]&lt;=70,"61-70",IF(PatientData[[#This Row],[Age]]&lt;=80,"71-80","80+"))))))</f>
        <v>31-40</v>
      </c>
    </row>
    <row r="6782" spans="1:13" x14ac:dyDescent="0.25">
      <c r="A6782" t="s">
        <v>6806</v>
      </c>
      <c r="B6782">
        <v>47</v>
      </c>
      <c r="C6782" t="s">
        <v>25</v>
      </c>
      <c r="D6782">
        <v>107</v>
      </c>
      <c r="E6782">
        <v>247.30774043482501</v>
      </c>
      <c r="F6782">
        <v>16.4987471818819</v>
      </c>
      <c r="G6782" t="s">
        <v>36</v>
      </c>
      <c r="H6782" t="s">
        <v>19</v>
      </c>
      <c r="I6782" t="s">
        <v>15</v>
      </c>
      <c r="J6782">
        <v>6</v>
      </c>
      <c r="K6782">
        <v>7146.16</v>
      </c>
      <c r="L6782" t="s">
        <v>16</v>
      </c>
      <c r="M6782" t="str">
        <f>IF(PatientData[[#This Row],[Age]]&lt;=30,"18-30",IF(PatientData[[#This Row],[Age]]&lt;=40,"31-40",IF(PatientData[[#This Row],[Age]]&lt;=50,"41-50",IF(PatientData[[#This Row],[Age]]&lt;=60,"51-60",IF(PatientData[[#This Row],[Age]]&lt;=70,"61-70",IF(PatientData[[#This Row],[Age]]&lt;=80,"71-80","80+"))))))</f>
        <v>41-50</v>
      </c>
    </row>
    <row r="6783" spans="1:13" x14ac:dyDescent="0.25">
      <c r="A6783" t="s">
        <v>6807</v>
      </c>
      <c r="B6783">
        <v>36</v>
      </c>
      <c r="C6783" t="s">
        <v>25</v>
      </c>
      <c r="D6783">
        <v>123</v>
      </c>
      <c r="E6783">
        <v>298.22104342039103</v>
      </c>
      <c r="F6783">
        <v>26.1170220387082</v>
      </c>
      <c r="G6783" t="s">
        <v>14</v>
      </c>
      <c r="H6783" t="s">
        <v>22</v>
      </c>
      <c r="I6783" t="s">
        <v>15</v>
      </c>
      <c r="J6783">
        <v>1</v>
      </c>
      <c r="K6783">
        <v>9438.68</v>
      </c>
      <c r="L6783" t="s">
        <v>23</v>
      </c>
      <c r="M6783" t="str">
        <f>IF(PatientData[[#This Row],[Age]]&lt;=30,"18-30",IF(PatientData[[#This Row],[Age]]&lt;=40,"31-40",IF(PatientData[[#This Row],[Age]]&lt;=50,"41-50",IF(PatientData[[#This Row],[Age]]&lt;=60,"51-60",IF(PatientData[[#This Row],[Age]]&lt;=70,"61-70",IF(PatientData[[#This Row],[Age]]&lt;=80,"71-80","80+"))))))</f>
        <v>31-40</v>
      </c>
    </row>
    <row r="6784" spans="1:13" x14ac:dyDescent="0.25">
      <c r="A6784" t="s">
        <v>6808</v>
      </c>
      <c r="B6784">
        <v>36</v>
      </c>
      <c r="C6784" t="s">
        <v>13</v>
      </c>
      <c r="D6784">
        <v>139</v>
      </c>
      <c r="E6784">
        <v>225.889000440507</v>
      </c>
      <c r="F6784">
        <v>26.763641889777499</v>
      </c>
      <c r="G6784" t="s">
        <v>18</v>
      </c>
      <c r="H6784" t="s">
        <v>19</v>
      </c>
      <c r="I6784" t="s">
        <v>15</v>
      </c>
      <c r="J6784">
        <v>2</v>
      </c>
      <c r="K6784">
        <v>12848.24</v>
      </c>
      <c r="L6784" t="s">
        <v>23</v>
      </c>
      <c r="M6784" t="str">
        <f>IF(PatientData[[#This Row],[Age]]&lt;=30,"18-30",IF(PatientData[[#This Row],[Age]]&lt;=40,"31-40",IF(PatientData[[#This Row],[Age]]&lt;=50,"41-50",IF(PatientData[[#This Row],[Age]]&lt;=60,"51-60",IF(PatientData[[#This Row],[Age]]&lt;=70,"61-70",IF(PatientData[[#This Row],[Age]]&lt;=80,"71-80","80+"))))))</f>
        <v>31-40</v>
      </c>
    </row>
    <row r="6785" spans="1:13" x14ac:dyDescent="0.25">
      <c r="A6785" t="s">
        <v>6809</v>
      </c>
      <c r="B6785">
        <v>68</v>
      </c>
      <c r="C6785" t="s">
        <v>13</v>
      </c>
      <c r="D6785">
        <v>115</v>
      </c>
      <c r="E6785">
        <v>220.899649527473</v>
      </c>
      <c r="F6785">
        <v>28.439270317248301</v>
      </c>
      <c r="G6785" t="s">
        <v>18</v>
      </c>
      <c r="H6785" t="s">
        <v>19</v>
      </c>
      <c r="I6785" t="s">
        <v>15</v>
      </c>
      <c r="J6785">
        <v>1</v>
      </c>
      <c r="K6785">
        <v>8888.93</v>
      </c>
      <c r="L6785" t="s">
        <v>43</v>
      </c>
      <c r="M6785" t="str">
        <f>IF(PatientData[[#This Row],[Age]]&lt;=30,"18-30",IF(PatientData[[#This Row],[Age]]&lt;=40,"31-40",IF(PatientData[[#This Row],[Age]]&lt;=50,"41-50",IF(PatientData[[#This Row],[Age]]&lt;=60,"51-60",IF(PatientData[[#This Row],[Age]]&lt;=70,"61-70",IF(PatientData[[#This Row],[Age]]&lt;=80,"71-80","80+"))))))</f>
        <v>61-70</v>
      </c>
    </row>
    <row r="6786" spans="1:13" x14ac:dyDescent="0.25">
      <c r="A6786" t="s">
        <v>6810</v>
      </c>
      <c r="B6786">
        <v>71</v>
      </c>
      <c r="C6786" t="s">
        <v>25</v>
      </c>
      <c r="D6786">
        <v>135</v>
      </c>
      <c r="E6786">
        <v>220.46324461514601</v>
      </c>
      <c r="F6786">
        <v>29.380743312068599</v>
      </c>
      <c r="G6786" t="s">
        <v>36</v>
      </c>
      <c r="H6786" t="s">
        <v>19</v>
      </c>
      <c r="I6786" t="s">
        <v>26</v>
      </c>
      <c r="J6786">
        <v>3</v>
      </c>
      <c r="K6786">
        <v>18620.53</v>
      </c>
      <c r="L6786" t="s">
        <v>16</v>
      </c>
      <c r="M6786" t="str">
        <f>IF(PatientData[[#This Row],[Age]]&lt;=30,"18-30",IF(PatientData[[#This Row],[Age]]&lt;=40,"31-40",IF(PatientData[[#This Row],[Age]]&lt;=50,"41-50",IF(PatientData[[#This Row],[Age]]&lt;=60,"51-60",IF(PatientData[[#This Row],[Age]]&lt;=70,"61-70",IF(PatientData[[#This Row],[Age]]&lt;=80,"71-80","80+"))))))</f>
        <v>71-80</v>
      </c>
    </row>
    <row r="6787" spans="1:13" x14ac:dyDescent="0.25">
      <c r="A6787" t="s">
        <v>6811</v>
      </c>
      <c r="B6787">
        <v>65</v>
      </c>
      <c r="C6787" t="s">
        <v>25</v>
      </c>
      <c r="D6787">
        <v>121</v>
      </c>
      <c r="E6787">
        <v>251.07853439967701</v>
      </c>
      <c r="F6787">
        <v>25.256400932319501</v>
      </c>
      <c r="G6787" t="s">
        <v>36</v>
      </c>
      <c r="H6787" t="s">
        <v>22</v>
      </c>
      <c r="I6787" t="s">
        <v>26</v>
      </c>
      <c r="J6787">
        <v>3</v>
      </c>
      <c r="K6787">
        <v>15136.57</v>
      </c>
      <c r="L6787" t="s">
        <v>16</v>
      </c>
      <c r="M6787" t="str">
        <f>IF(PatientData[[#This Row],[Age]]&lt;=30,"18-30",IF(PatientData[[#This Row],[Age]]&lt;=40,"31-40",IF(PatientData[[#This Row],[Age]]&lt;=50,"41-50",IF(PatientData[[#This Row],[Age]]&lt;=60,"51-60",IF(PatientData[[#This Row],[Age]]&lt;=70,"61-70",IF(PatientData[[#This Row],[Age]]&lt;=80,"71-80","80+"))))))</f>
        <v>61-70</v>
      </c>
    </row>
    <row r="6788" spans="1:13" x14ac:dyDescent="0.25">
      <c r="A6788" t="s">
        <v>6812</v>
      </c>
      <c r="B6788">
        <v>72</v>
      </c>
      <c r="C6788" t="s">
        <v>13</v>
      </c>
      <c r="D6788">
        <v>100</v>
      </c>
      <c r="E6788">
        <v>191.50611790983399</v>
      </c>
      <c r="F6788">
        <v>35.812672737336698</v>
      </c>
      <c r="G6788" t="s">
        <v>14</v>
      </c>
      <c r="H6788" t="s">
        <v>19</v>
      </c>
      <c r="I6788" t="s">
        <v>28</v>
      </c>
      <c r="J6788">
        <v>3</v>
      </c>
      <c r="K6788">
        <v>5783.91</v>
      </c>
      <c r="L6788" t="s">
        <v>16</v>
      </c>
      <c r="M6788" t="str">
        <f>IF(PatientData[[#This Row],[Age]]&lt;=30,"18-30",IF(PatientData[[#This Row],[Age]]&lt;=40,"31-40",IF(PatientData[[#This Row],[Age]]&lt;=50,"41-50",IF(PatientData[[#This Row],[Age]]&lt;=60,"51-60",IF(PatientData[[#This Row],[Age]]&lt;=70,"61-70",IF(PatientData[[#This Row],[Age]]&lt;=80,"71-80","80+"))))))</f>
        <v>71-80</v>
      </c>
    </row>
    <row r="6789" spans="1:13" x14ac:dyDescent="0.25">
      <c r="A6789" t="s">
        <v>6813</v>
      </c>
      <c r="B6789">
        <v>42</v>
      </c>
      <c r="C6789" t="s">
        <v>25</v>
      </c>
      <c r="D6789">
        <v>120</v>
      </c>
      <c r="E6789">
        <v>134.19455023627199</v>
      </c>
      <c r="F6789">
        <v>30.750149762973599</v>
      </c>
      <c r="G6789" t="s">
        <v>14</v>
      </c>
      <c r="H6789" t="s">
        <v>19</v>
      </c>
      <c r="I6789" t="s">
        <v>15</v>
      </c>
      <c r="J6789">
        <v>3</v>
      </c>
      <c r="K6789">
        <v>12430.92</v>
      </c>
      <c r="L6789" t="s">
        <v>23</v>
      </c>
      <c r="M6789" t="str">
        <f>IF(PatientData[[#This Row],[Age]]&lt;=30,"18-30",IF(PatientData[[#This Row],[Age]]&lt;=40,"31-40",IF(PatientData[[#This Row],[Age]]&lt;=50,"41-50",IF(PatientData[[#This Row],[Age]]&lt;=60,"51-60",IF(PatientData[[#This Row],[Age]]&lt;=70,"61-70",IF(PatientData[[#This Row],[Age]]&lt;=80,"71-80","80+"))))))</f>
        <v>41-50</v>
      </c>
    </row>
    <row r="6790" spans="1:13" x14ac:dyDescent="0.25">
      <c r="A6790" t="s">
        <v>6814</v>
      </c>
      <c r="B6790">
        <v>50</v>
      </c>
      <c r="C6790" t="s">
        <v>25</v>
      </c>
      <c r="D6790">
        <v>128</v>
      </c>
      <c r="E6790">
        <v>213.84290886704301</v>
      </c>
      <c r="F6790">
        <v>26.297729604053998</v>
      </c>
      <c r="G6790" t="s">
        <v>14</v>
      </c>
      <c r="H6790" t="s">
        <v>22</v>
      </c>
      <c r="I6790" t="s">
        <v>15</v>
      </c>
      <c r="J6790">
        <v>2</v>
      </c>
      <c r="K6790">
        <v>6503.48</v>
      </c>
      <c r="L6790" t="s">
        <v>16</v>
      </c>
      <c r="M6790" t="str">
        <f>IF(PatientData[[#This Row],[Age]]&lt;=30,"18-30",IF(PatientData[[#This Row],[Age]]&lt;=40,"31-40",IF(PatientData[[#This Row],[Age]]&lt;=50,"41-50",IF(PatientData[[#This Row],[Age]]&lt;=60,"51-60",IF(PatientData[[#This Row],[Age]]&lt;=70,"61-70",IF(PatientData[[#This Row],[Age]]&lt;=80,"71-80","80+"))))))</f>
        <v>41-50</v>
      </c>
    </row>
    <row r="6791" spans="1:13" x14ac:dyDescent="0.25">
      <c r="A6791" t="s">
        <v>6815</v>
      </c>
      <c r="B6791">
        <v>69</v>
      </c>
      <c r="C6791" t="s">
        <v>13</v>
      </c>
      <c r="D6791">
        <v>109</v>
      </c>
      <c r="E6791">
        <v>215.05205334962801</v>
      </c>
      <c r="F6791">
        <v>31.571115229972499</v>
      </c>
      <c r="G6791" t="s">
        <v>18</v>
      </c>
      <c r="H6791" t="s">
        <v>22</v>
      </c>
      <c r="I6791" t="s">
        <v>26</v>
      </c>
      <c r="J6791">
        <v>3</v>
      </c>
      <c r="K6791">
        <v>19240.57</v>
      </c>
      <c r="L6791" t="s">
        <v>23</v>
      </c>
      <c r="M6791" t="str">
        <f>IF(PatientData[[#This Row],[Age]]&lt;=30,"18-30",IF(PatientData[[#This Row],[Age]]&lt;=40,"31-40",IF(PatientData[[#This Row],[Age]]&lt;=50,"41-50",IF(PatientData[[#This Row],[Age]]&lt;=60,"51-60",IF(PatientData[[#This Row],[Age]]&lt;=70,"61-70",IF(PatientData[[#This Row],[Age]]&lt;=80,"71-80","80+"))))))</f>
        <v>61-70</v>
      </c>
    </row>
    <row r="6792" spans="1:13" x14ac:dyDescent="0.25">
      <c r="A6792" t="s">
        <v>6816</v>
      </c>
      <c r="B6792">
        <v>66</v>
      </c>
      <c r="C6792" t="s">
        <v>25</v>
      </c>
      <c r="D6792">
        <v>123</v>
      </c>
      <c r="E6792">
        <v>229.178585203186</v>
      </c>
      <c r="F6792">
        <v>25.974706187806401</v>
      </c>
      <c r="G6792" t="s">
        <v>14</v>
      </c>
      <c r="H6792" t="s">
        <v>22</v>
      </c>
      <c r="I6792" t="s">
        <v>15</v>
      </c>
      <c r="J6792">
        <v>1</v>
      </c>
      <c r="K6792">
        <v>12583.34</v>
      </c>
      <c r="L6792" t="s">
        <v>16</v>
      </c>
      <c r="M6792" t="str">
        <f>IF(PatientData[[#This Row],[Age]]&lt;=30,"18-30",IF(PatientData[[#This Row],[Age]]&lt;=40,"31-40",IF(PatientData[[#This Row],[Age]]&lt;=50,"41-50",IF(PatientData[[#This Row],[Age]]&lt;=60,"51-60",IF(PatientData[[#This Row],[Age]]&lt;=70,"61-70",IF(PatientData[[#This Row],[Age]]&lt;=80,"71-80","80+"))))))</f>
        <v>61-70</v>
      </c>
    </row>
    <row r="6793" spans="1:13" x14ac:dyDescent="0.25">
      <c r="A6793" t="s">
        <v>6817</v>
      </c>
      <c r="B6793">
        <v>60</v>
      </c>
      <c r="C6793" t="s">
        <v>25</v>
      </c>
      <c r="D6793">
        <v>161</v>
      </c>
      <c r="E6793">
        <v>247.61442498311601</v>
      </c>
      <c r="F6793">
        <v>24.172856631359501</v>
      </c>
      <c r="G6793" t="s">
        <v>36</v>
      </c>
      <c r="H6793" t="s">
        <v>19</v>
      </c>
      <c r="I6793" t="s">
        <v>26</v>
      </c>
      <c r="J6793">
        <v>6</v>
      </c>
      <c r="K6793">
        <v>21326.43</v>
      </c>
      <c r="L6793" t="s">
        <v>23</v>
      </c>
      <c r="M6793" t="str">
        <f>IF(PatientData[[#This Row],[Age]]&lt;=30,"18-30",IF(PatientData[[#This Row],[Age]]&lt;=40,"31-40",IF(PatientData[[#This Row],[Age]]&lt;=50,"41-50",IF(PatientData[[#This Row],[Age]]&lt;=60,"51-60",IF(PatientData[[#This Row],[Age]]&lt;=70,"61-70",IF(PatientData[[#This Row],[Age]]&lt;=80,"71-80","80+"))))))</f>
        <v>51-60</v>
      </c>
    </row>
    <row r="6794" spans="1:13" x14ac:dyDescent="0.25">
      <c r="A6794" t="s">
        <v>6818</v>
      </c>
      <c r="B6794">
        <v>39</v>
      </c>
      <c r="C6794" t="s">
        <v>13</v>
      </c>
      <c r="D6794">
        <v>134</v>
      </c>
      <c r="E6794">
        <v>170.139124646748</v>
      </c>
      <c r="F6794">
        <v>38.2377761188568</v>
      </c>
      <c r="G6794" t="s">
        <v>36</v>
      </c>
      <c r="H6794" t="s">
        <v>22</v>
      </c>
      <c r="I6794" t="s">
        <v>26</v>
      </c>
      <c r="J6794">
        <v>10</v>
      </c>
      <c r="K6794">
        <v>6965.86</v>
      </c>
      <c r="L6794" t="s">
        <v>23</v>
      </c>
      <c r="M6794" t="str">
        <f>IF(PatientData[[#This Row],[Age]]&lt;=30,"18-30",IF(PatientData[[#This Row],[Age]]&lt;=40,"31-40",IF(PatientData[[#This Row],[Age]]&lt;=50,"41-50",IF(PatientData[[#This Row],[Age]]&lt;=60,"51-60",IF(PatientData[[#This Row],[Age]]&lt;=70,"61-70",IF(PatientData[[#This Row],[Age]]&lt;=80,"71-80","80+"))))))</f>
        <v>31-40</v>
      </c>
    </row>
    <row r="6795" spans="1:13" x14ac:dyDescent="0.25">
      <c r="A6795" t="s">
        <v>6819</v>
      </c>
      <c r="B6795">
        <v>37</v>
      </c>
      <c r="C6795" t="s">
        <v>25</v>
      </c>
      <c r="D6795">
        <v>127</v>
      </c>
      <c r="E6795">
        <v>216.899357362345</v>
      </c>
      <c r="F6795">
        <v>26.664361253330998</v>
      </c>
      <c r="G6795" t="s">
        <v>18</v>
      </c>
      <c r="H6795" t="s">
        <v>19</v>
      </c>
      <c r="I6795" t="s">
        <v>28</v>
      </c>
      <c r="J6795">
        <v>3</v>
      </c>
      <c r="K6795">
        <v>6223.58</v>
      </c>
      <c r="L6795" t="s">
        <v>20</v>
      </c>
      <c r="M6795" t="str">
        <f>IF(PatientData[[#This Row],[Age]]&lt;=30,"18-30",IF(PatientData[[#This Row],[Age]]&lt;=40,"31-40",IF(PatientData[[#This Row],[Age]]&lt;=50,"41-50",IF(PatientData[[#This Row],[Age]]&lt;=60,"51-60",IF(PatientData[[#This Row],[Age]]&lt;=70,"61-70",IF(PatientData[[#This Row],[Age]]&lt;=80,"71-80","80+"))))))</f>
        <v>31-40</v>
      </c>
    </row>
    <row r="6796" spans="1:13" x14ac:dyDescent="0.25">
      <c r="A6796" t="s">
        <v>6820</v>
      </c>
      <c r="B6796">
        <v>47</v>
      </c>
      <c r="C6796" t="s">
        <v>25</v>
      </c>
      <c r="D6796">
        <v>114</v>
      </c>
      <c r="E6796">
        <v>234.42533390826699</v>
      </c>
      <c r="F6796" t="s">
        <v>10051</v>
      </c>
      <c r="G6796" t="s">
        <v>14</v>
      </c>
      <c r="H6796" t="s">
        <v>22</v>
      </c>
      <c r="I6796" t="s">
        <v>15</v>
      </c>
      <c r="J6796">
        <v>3</v>
      </c>
      <c r="K6796">
        <v>4038.91</v>
      </c>
      <c r="L6796" t="s">
        <v>16</v>
      </c>
      <c r="M6796" t="str">
        <f>IF(PatientData[[#This Row],[Age]]&lt;=30,"18-30",IF(PatientData[[#This Row],[Age]]&lt;=40,"31-40",IF(PatientData[[#This Row],[Age]]&lt;=50,"41-50",IF(PatientData[[#This Row],[Age]]&lt;=60,"51-60",IF(PatientData[[#This Row],[Age]]&lt;=70,"61-70",IF(PatientData[[#This Row],[Age]]&lt;=80,"71-80","80+"))))))</f>
        <v>41-50</v>
      </c>
    </row>
    <row r="6797" spans="1:13" x14ac:dyDescent="0.25">
      <c r="A6797" t="s">
        <v>6821</v>
      </c>
      <c r="B6797">
        <v>41</v>
      </c>
      <c r="C6797" t="s">
        <v>13</v>
      </c>
      <c r="D6797">
        <v>110</v>
      </c>
      <c r="E6797">
        <v>120</v>
      </c>
      <c r="F6797">
        <v>26.727722284398801</v>
      </c>
      <c r="G6797" t="s">
        <v>36</v>
      </c>
      <c r="H6797" t="s">
        <v>19</v>
      </c>
      <c r="I6797" t="s">
        <v>15</v>
      </c>
      <c r="J6797">
        <v>4</v>
      </c>
      <c r="K6797">
        <v>7287.43</v>
      </c>
      <c r="L6797" t="s">
        <v>20</v>
      </c>
      <c r="M6797" t="str">
        <f>IF(PatientData[[#This Row],[Age]]&lt;=30,"18-30",IF(PatientData[[#This Row],[Age]]&lt;=40,"31-40",IF(PatientData[[#This Row],[Age]]&lt;=50,"41-50",IF(PatientData[[#This Row],[Age]]&lt;=60,"51-60",IF(PatientData[[#This Row],[Age]]&lt;=70,"61-70",IF(PatientData[[#This Row],[Age]]&lt;=80,"71-80","80+"))))))</f>
        <v>41-50</v>
      </c>
    </row>
    <row r="6798" spans="1:13" x14ac:dyDescent="0.25">
      <c r="A6798" t="s">
        <v>6822</v>
      </c>
      <c r="B6798">
        <v>50</v>
      </c>
      <c r="C6798" t="s">
        <v>25</v>
      </c>
      <c r="D6798">
        <v>142</v>
      </c>
      <c r="E6798">
        <v>197.88877130128699</v>
      </c>
      <c r="F6798">
        <v>33.472851163949201</v>
      </c>
      <c r="G6798" t="s">
        <v>36</v>
      </c>
      <c r="H6798" t="s">
        <v>19</v>
      </c>
      <c r="I6798" t="s">
        <v>15</v>
      </c>
      <c r="J6798">
        <v>2</v>
      </c>
      <c r="K6798">
        <v>9875.0400000000009</v>
      </c>
      <c r="L6798" t="s">
        <v>16</v>
      </c>
      <c r="M6798" t="str">
        <f>IF(PatientData[[#This Row],[Age]]&lt;=30,"18-30",IF(PatientData[[#This Row],[Age]]&lt;=40,"31-40",IF(PatientData[[#This Row],[Age]]&lt;=50,"41-50",IF(PatientData[[#This Row],[Age]]&lt;=60,"51-60",IF(PatientData[[#This Row],[Age]]&lt;=70,"61-70",IF(PatientData[[#This Row],[Age]]&lt;=80,"71-80","80+"))))))</f>
        <v>41-50</v>
      </c>
    </row>
    <row r="6799" spans="1:13" x14ac:dyDescent="0.25">
      <c r="A6799" t="s">
        <v>6823</v>
      </c>
      <c r="B6799">
        <v>89</v>
      </c>
      <c r="C6799" t="s">
        <v>25</v>
      </c>
      <c r="D6799">
        <v>167</v>
      </c>
      <c r="E6799">
        <v>234.691463970455</v>
      </c>
      <c r="F6799">
        <v>15</v>
      </c>
      <c r="G6799" t="s">
        <v>18</v>
      </c>
      <c r="H6799" t="s">
        <v>19</v>
      </c>
      <c r="I6799" t="s">
        <v>26</v>
      </c>
      <c r="J6799">
        <v>0</v>
      </c>
      <c r="K6799">
        <v>26720</v>
      </c>
      <c r="L6799" t="s">
        <v>16</v>
      </c>
      <c r="M6799" t="str">
        <f>IF(PatientData[[#This Row],[Age]]&lt;=30,"18-30",IF(PatientData[[#This Row],[Age]]&lt;=40,"31-40",IF(PatientData[[#This Row],[Age]]&lt;=50,"41-50",IF(PatientData[[#This Row],[Age]]&lt;=60,"51-60",IF(PatientData[[#This Row],[Age]]&lt;=70,"61-70",IF(PatientData[[#This Row],[Age]]&lt;=80,"71-80","80+"))))))</f>
        <v>80+</v>
      </c>
    </row>
    <row r="6800" spans="1:13" x14ac:dyDescent="0.25">
      <c r="A6800" t="s">
        <v>6824</v>
      </c>
      <c r="B6800">
        <v>65</v>
      </c>
      <c r="C6800" t="s">
        <v>13</v>
      </c>
      <c r="D6800">
        <v>140</v>
      </c>
      <c r="E6800">
        <v>199.63917497462899</v>
      </c>
      <c r="F6800">
        <v>26.697257390636999</v>
      </c>
      <c r="G6800" t="s">
        <v>36</v>
      </c>
      <c r="H6800" t="s">
        <v>19</v>
      </c>
      <c r="I6800" t="s">
        <v>26</v>
      </c>
      <c r="J6800">
        <v>6</v>
      </c>
      <c r="K6800">
        <v>9564.1200000000008</v>
      </c>
      <c r="L6800" t="s">
        <v>20</v>
      </c>
      <c r="M6800" t="str">
        <f>IF(PatientData[[#This Row],[Age]]&lt;=30,"18-30",IF(PatientData[[#This Row],[Age]]&lt;=40,"31-40",IF(PatientData[[#This Row],[Age]]&lt;=50,"41-50",IF(PatientData[[#This Row],[Age]]&lt;=60,"51-60",IF(PatientData[[#This Row],[Age]]&lt;=70,"61-70",IF(PatientData[[#This Row],[Age]]&lt;=80,"71-80","80+"))))))</f>
        <v>61-70</v>
      </c>
    </row>
    <row r="6801" spans="1:13" x14ac:dyDescent="0.25">
      <c r="A6801" t="s">
        <v>6825</v>
      </c>
      <c r="B6801">
        <v>71</v>
      </c>
      <c r="C6801" t="s">
        <v>25</v>
      </c>
      <c r="D6801">
        <v>141</v>
      </c>
      <c r="E6801">
        <v>183.06117703702699</v>
      </c>
      <c r="F6801">
        <v>34.4341359915787</v>
      </c>
      <c r="G6801" t="s">
        <v>18</v>
      </c>
      <c r="H6801" t="s">
        <v>19</v>
      </c>
      <c r="I6801" t="s">
        <v>10051</v>
      </c>
      <c r="J6801">
        <v>1</v>
      </c>
      <c r="K6801">
        <v>5353.51</v>
      </c>
      <c r="L6801" t="s">
        <v>16</v>
      </c>
      <c r="M6801" t="str">
        <f>IF(PatientData[[#This Row],[Age]]&lt;=30,"18-30",IF(PatientData[[#This Row],[Age]]&lt;=40,"31-40",IF(PatientData[[#This Row],[Age]]&lt;=50,"41-50",IF(PatientData[[#This Row],[Age]]&lt;=60,"51-60",IF(PatientData[[#This Row],[Age]]&lt;=70,"61-70",IF(PatientData[[#This Row],[Age]]&lt;=80,"71-80","80+"))))))</f>
        <v>71-80</v>
      </c>
    </row>
    <row r="6802" spans="1:13" x14ac:dyDescent="0.25">
      <c r="A6802" t="s">
        <v>6826</v>
      </c>
      <c r="B6802">
        <v>62</v>
      </c>
      <c r="C6802" t="s">
        <v>25</v>
      </c>
      <c r="D6802">
        <v>148</v>
      </c>
      <c r="E6802">
        <v>181.56264304483901</v>
      </c>
      <c r="F6802">
        <v>17.391777585356198</v>
      </c>
      <c r="G6802" t="s">
        <v>18</v>
      </c>
      <c r="H6802" t="s">
        <v>19</v>
      </c>
      <c r="I6802" t="s">
        <v>15</v>
      </c>
      <c r="J6802">
        <v>3</v>
      </c>
      <c r="K6802">
        <v>5333.71</v>
      </c>
      <c r="L6802" t="s">
        <v>16</v>
      </c>
      <c r="M6802" t="str">
        <f>IF(PatientData[[#This Row],[Age]]&lt;=30,"18-30",IF(PatientData[[#This Row],[Age]]&lt;=40,"31-40",IF(PatientData[[#This Row],[Age]]&lt;=50,"41-50",IF(PatientData[[#This Row],[Age]]&lt;=60,"51-60",IF(PatientData[[#This Row],[Age]]&lt;=70,"61-70",IF(PatientData[[#This Row],[Age]]&lt;=80,"71-80","80+"))))))</f>
        <v>61-70</v>
      </c>
    </row>
    <row r="6803" spans="1:13" x14ac:dyDescent="0.25">
      <c r="A6803" t="s">
        <v>6827</v>
      </c>
      <c r="B6803">
        <v>44</v>
      </c>
      <c r="C6803" t="s">
        <v>13</v>
      </c>
      <c r="D6803">
        <v>117</v>
      </c>
      <c r="E6803">
        <v>288.08046804586502</v>
      </c>
      <c r="F6803">
        <v>27.888618700068001</v>
      </c>
      <c r="G6803" t="s">
        <v>36</v>
      </c>
      <c r="H6803" t="s">
        <v>19</v>
      </c>
      <c r="I6803" t="s">
        <v>26</v>
      </c>
      <c r="J6803">
        <v>6</v>
      </c>
      <c r="K6803">
        <v>14390.57</v>
      </c>
      <c r="L6803" t="s">
        <v>23</v>
      </c>
      <c r="M6803" t="str">
        <f>IF(PatientData[[#This Row],[Age]]&lt;=30,"18-30",IF(PatientData[[#This Row],[Age]]&lt;=40,"31-40",IF(PatientData[[#This Row],[Age]]&lt;=50,"41-50",IF(PatientData[[#This Row],[Age]]&lt;=60,"51-60",IF(PatientData[[#This Row],[Age]]&lt;=70,"61-70",IF(PatientData[[#This Row],[Age]]&lt;=80,"71-80","80+"))))))</f>
        <v>41-50</v>
      </c>
    </row>
    <row r="6804" spans="1:13" x14ac:dyDescent="0.25">
      <c r="A6804" t="s">
        <v>6828</v>
      </c>
      <c r="B6804">
        <v>62</v>
      </c>
      <c r="C6804" t="s">
        <v>13</v>
      </c>
      <c r="D6804">
        <v>165</v>
      </c>
      <c r="E6804">
        <v>263.83897299760599</v>
      </c>
      <c r="F6804">
        <v>25.9333606415696</v>
      </c>
      <c r="G6804" t="s">
        <v>36</v>
      </c>
      <c r="H6804" t="s">
        <v>19</v>
      </c>
      <c r="I6804" t="s">
        <v>15</v>
      </c>
      <c r="J6804">
        <v>5</v>
      </c>
      <c r="K6804">
        <v>10192.31</v>
      </c>
      <c r="L6804" t="s">
        <v>16</v>
      </c>
      <c r="M6804" t="str">
        <f>IF(PatientData[[#This Row],[Age]]&lt;=30,"18-30",IF(PatientData[[#This Row],[Age]]&lt;=40,"31-40",IF(PatientData[[#This Row],[Age]]&lt;=50,"41-50",IF(PatientData[[#This Row],[Age]]&lt;=60,"51-60",IF(PatientData[[#This Row],[Age]]&lt;=70,"61-70",IF(PatientData[[#This Row],[Age]]&lt;=80,"71-80","80+"))))))</f>
        <v>61-70</v>
      </c>
    </row>
    <row r="6805" spans="1:13" x14ac:dyDescent="0.25">
      <c r="A6805" t="s">
        <v>6829</v>
      </c>
      <c r="B6805">
        <v>65</v>
      </c>
      <c r="C6805" t="s">
        <v>13</v>
      </c>
      <c r="D6805">
        <v>124</v>
      </c>
      <c r="E6805">
        <v>146.76908940465299</v>
      </c>
      <c r="F6805">
        <v>34.6227122315209</v>
      </c>
      <c r="G6805" t="s">
        <v>36</v>
      </c>
      <c r="H6805" t="s">
        <v>22</v>
      </c>
      <c r="I6805" t="s">
        <v>26</v>
      </c>
      <c r="J6805">
        <v>2</v>
      </c>
      <c r="K6805">
        <v>21849.5</v>
      </c>
      <c r="L6805" t="s">
        <v>43</v>
      </c>
      <c r="M6805" t="str">
        <f>IF(PatientData[[#This Row],[Age]]&lt;=30,"18-30",IF(PatientData[[#This Row],[Age]]&lt;=40,"31-40",IF(PatientData[[#This Row],[Age]]&lt;=50,"41-50",IF(PatientData[[#This Row],[Age]]&lt;=60,"51-60",IF(PatientData[[#This Row],[Age]]&lt;=70,"61-70",IF(PatientData[[#This Row],[Age]]&lt;=80,"71-80","80+"))))))</f>
        <v>61-70</v>
      </c>
    </row>
    <row r="6806" spans="1:13" x14ac:dyDescent="0.25">
      <c r="A6806" t="s">
        <v>6830</v>
      </c>
      <c r="B6806">
        <v>57</v>
      </c>
      <c r="C6806" t="s">
        <v>13</v>
      </c>
      <c r="D6806">
        <v>146</v>
      </c>
      <c r="E6806">
        <v>209.228190965268</v>
      </c>
      <c r="F6806">
        <v>21.7835439716923</v>
      </c>
      <c r="G6806" t="s">
        <v>14</v>
      </c>
      <c r="H6806" t="s">
        <v>19</v>
      </c>
      <c r="I6806" t="s">
        <v>15</v>
      </c>
      <c r="J6806">
        <v>2</v>
      </c>
      <c r="K6806">
        <v>7919.55</v>
      </c>
      <c r="L6806" t="s">
        <v>16</v>
      </c>
      <c r="M6806" t="str">
        <f>IF(PatientData[[#This Row],[Age]]&lt;=30,"18-30",IF(PatientData[[#This Row],[Age]]&lt;=40,"31-40",IF(PatientData[[#This Row],[Age]]&lt;=50,"41-50",IF(PatientData[[#This Row],[Age]]&lt;=60,"51-60",IF(PatientData[[#This Row],[Age]]&lt;=70,"61-70",IF(PatientData[[#This Row],[Age]]&lt;=80,"71-80","80+"))))))</f>
        <v>51-60</v>
      </c>
    </row>
    <row r="6807" spans="1:13" x14ac:dyDescent="0.25">
      <c r="A6807" t="s">
        <v>6831</v>
      </c>
      <c r="B6807">
        <v>47</v>
      </c>
      <c r="C6807" t="s">
        <v>13</v>
      </c>
      <c r="D6807">
        <v>118</v>
      </c>
      <c r="E6807">
        <v>208.85381078433599</v>
      </c>
      <c r="F6807">
        <v>29.9094003166981</v>
      </c>
      <c r="G6807" t="s">
        <v>14</v>
      </c>
      <c r="H6807" t="s">
        <v>19</v>
      </c>
      <c r="I6807" t="s">
        <v>28</v>
      </c>
      <c r="J6807">
        <v>4</v>
      </c>
      <c r="K6807">
        <v>5139.03</v>
      </c>
      <c r="L6807" t="s">
        <v>16</v>
      </c>
      <c r="M6807" t="str">
        <f>IF(PatientData[[#This Row],[Age]]&lt;=30,"18-30",IF(PatientData[[#This Row],[Age]]&lt;=40,"31-40",IF(PatientData[[#This Row],[Age]]&lt;=50,"41-50",IF(PatientData[[#This Row],[Age]]&lt;=60,"51-60",IF(PatientData[[#This Row],[Age]]&lt;=70,"61-70",IF(PatientData[[#This Row],[Age]]&lt;=80,"71-80","80+"))))))</f>
        <v>41-50</v>
      </c>
    </row>
    <row r="6808" spans="1:13" x14ac:dyDescent="0.25">
      <c r="A6808" t="s">
        <v>6832</v>
      </c>
      <c r="B6808">
        <v>51</v>
      </c>
      <c r="C6808" t="s">
        <v>25</v>
      </c>
      <c r="D6808">
        <v>146</v>
      </c>
      <c r="E6808">
        <v>216.229346349845</v>
      </c>
      <c r="F6808">
        <v>27.3171826674103</v>
      </c>
      <c r="G6808" t="s">
        <v>14</v>
      </c>
      <c r="H6808" t="s">
        <v>19</v>
      </c>
      <c r="I6808" t="s">
        <v>28</v>
      </c>
      <c r="J6808">
        <v>1</v>
      </c>
      <c r="K6808">
        <v>5438.24</v>
      </c>
      <c r="L6808" t="s">
        <v>16</v>
      </c>
      <c r="M6808" t="str">
        <f>IF(PatientData[[#This Row],[Age]]&lt;=30,"18-30",IF(PatientData[[#This Row],[Age]]&lt;=40,"31-40",IF(PatientData[[#This Row],[Age]]&lt;=50,"41-50",IF(PatientData[[#This Row],[Age]]&lt;=60,"51-60",IF(PatientData[[#This Row],[Age]]&lt;=70,"61-70",IF(PatientData[[#This Row],[Age]]&lt;=80,"71-80","80+"))))))</f>
        <v>51-60</v>
      </c>
    </row>
    <row r="6809" spans="1:13" x14ac:dyDescent="0.25">
      <c r="A6809" t="s">
        <v>6833</v>
      </c>
      <c r="B6809">
        <v>33</v>
      </c>
      <c r="C6809" t="s">
        <v>25</v>
      </c>
      <c r="D6809">
        <v>140</v>
      </c>
      <c r="E6809">
        <v>207.50704104393699</v>
      </c>
      <c r="F6809">
        <v>35.430001224067098</v>
      </c>
      <c r="G6809" t="s">
        <v>14</v>
      </c>
      <c r="H6809" t="s">
        <v>22</v>
      </c>
      <c r="I6809" t="s">
        <v>15</v>
      </c>
      <c r="J6809">
        <v>1</v>
      </c>
      <c r="K6809">
        <v>14906.54</v>
      </c>
      <c r="L6809" t="s">
        <v>43</v>
      </c>
      <c r="M6809" t="str">
        <f>IF(PatientData[[#This Row],[Age]]&lt;=30,"18-30",IF(PatientData[[#This Row],[Age]]&lt;=40,"31-40",IF(PatientData[[#This Row],[Age]]&lt;=50,"41-50",IF(PatientData[[#This Row],[Age]]&lt;=60,"51-60",IF(PatientData[[#This Row],[Age]]&lt;=70,"61-70",IF(PatientData[[#This Row],[Age]]&lt;=80,"71-80","80+"))))))</f>
        <v>31-40</v>
      </c>
    </row>
    <row r="6810" spans="1:13" x14ac:dyDescent="0.25">
      <c r="A6810" t="s">
        <v>6834</v>
      </c>
      <c r="B6810">
        <v>48</v>
      </c>
      <c r="C6810" t="s">
        <v>13</v>
      </c>
      <c r="D6810">
        <v>94</v>
      </c>
      <c r="E6810">
        <v>191.61399179292701</v>
      </c>
      <c r="F6810">
        <v>33.986564876234603</v>
      </c>
      <c r="G6810" t="s">
        <v>36</v>
      </c>
      <c r="H6810" t="s">
        <v>19</v>
      </c>
      <c r="I6810" t="s">
        <v>15</v>
      </c>
      <c r="J6810">
        <v>5</v>
      </c>
      <c r="K6810">
        <v>7548.33</v>
      </c>
      <c r="L6810" t="s">
        <v>16</v>
      </c>
      <c r="M6810" t="str">
        <f>IF(PatientData[[#This Row],[Age]]&lt;=30,"18-30",IF(PatientData[[#This Row],[Age]]&lt;=40,"31-40",IF(PatientData[[#This Row],[Age]]&lt;=50,"41-50",IF(PatientData[[#This Row],[Age]]&lt;=60,"51-60",IF(PatientData[[#This Row],[Age]]&lt;=70,"61-70",IF(PatientData[[#This Row],[Age]]&lt;=80,"71-80","80+"))))))</f>
        <v>41-50</v>
      </c>
    </row>
    <row r="6811" spans="1:13" x14ac:dyDescent="0.25">
      <c r="A6811" t="s">
        <v>6835</v>
      </c>
      <c r="B6811">
        <v>68</v>
      </c>
      <c r="C6811" t="s">
        <v>25</v>
      </c>
      <c r="D6811">
        <v>129</v>
      </c>
      <c r="E6811">
        <v>212.93758915895501</v>
      </c>
      <c r="F6811">
        <v>27.787018577448901</v>
      </c>
      <c r="G6811" t="s">
        <v>18</v>
      </c>
      <c r="H6811" t="s">
        <v>19</v>
      </c>
      <c r="I6811" t="s">
        <v>26</v>
      </c>
      <c r="J6811">
        <v>2</v>
      </c>
      <c r="K6811">
        <v>19615.22</v>
      </c>
      <c r="L6811" t="s">
        <v>16</v>
      </c>
      <c r="M6811" t="str">
        <f>IF(PatientData[[#This Row],[Age]]&lt;=30,"18-30",IF(PatientData[[#This Row],[Age]]&lt;=40,"31-40",IF(PatientData[[#This Row],[Age]]&lt;=50,"41-50",IF(PatientData[[#This Row],[Age]]&lt;=60,"51-60",IF(PatientData[[#This Row],[Age]]&lt;=70,"61-70",IF(PatientData[[#This Row],[Age]]&lt;=80,"71-80","80+"))))))</f>
        <v>61-70</v>
      </c>
    </row>
    <row r="6812" spans="1:13" x14ac:dyDescent="0.25">
      <c r="A6812" t="s">
        <v>6836</v>
      </c>
      <c r="B6812">
        <v>45</v>
      </c>
      <c r="C6812" t="s">
        <v>25</v>
      </c>
      <c r="D6812">
        <v>148</v>
      </c>
      <c r="E6812" t="s">
        <v>10051</v>
      </c>
      <c r="F6812">
        <v>27.822595160310598</v>
      </c>
      <c r="G6812" t="s">
        <v>18</v>
      </c>
      <c r="H6812" t="s">
        <v>19</v>
      </c>
      <c r="I6812" t="s">
        <v>28</v>
      </c>
      <c r="J6812">
        <v>3</v>
      </c>
      <c r="K6812">
        <v>2326.8000000000002</v>
      </c>
      <c r="L6812" t="s">
        <v>23</v>
      </c>
      <c r="M6812" t="str">
        <f>IF(PatientData[[#This Row],[Age]]&lt;=30,"18-30",IF(PatientData[[#This Row],[Age]]&lt;=40,"31-40",IF(PatientData[[#This Row],[Age]]&lt;=50,"41-50",IF(PatientData[[#This Row],[Age]]&lt;=60,"51-60",IF(PatientData[[#This Row],[Age]]&lt;=70,"61-70",IF(PatientData[[#This Row],[Age]]&lt;=80,"71-80","80+"))))))</f>
        <v>41-50</v>
      </c>
    </row>
    <row r="6813" spans="1:13" x14ac:dyDescent="0.25">
      <c r="A6813" t="s">
        <v>6837</v>
      </c>
      <c r="B6813">
        <v>45</v>
      </c>
      <c r="C6813" t="s">
        <v>13</v>
      </c>
      <c r="D6813">
        <v>140</v>
      </c>
      <c r="E6813">
        <v>171.869248414238</v>
      </c>
      <c r="F6813">
        <v>27.7540438431251</v>
      </c>
      <c r="G6813" t="s">
        <v>36</v>
      </c>
      <c r="H6813" t="s">
        <v>19</v>
      </c>
      <c r="I6813" t="s">
        <v>15</v>
      </c>
      <c r="J6813">
        <v>2</v>
      </c>
      <c r="K6813">
        <v>8256.31</v>
      </c>
      <c r="L6813" t="s">
        <v>16</v>
      </c>
      <c r="M6813" t="str">
        <f>IF(PatientData[[#This Row],[Age]]&lt;=30,"18-30",IF(PatientData[[#This Row],[Age]]&lt;=40,"31-40",IF(PatientData[[#This Row],[Age]]&lt;=50,"41-50",IF(PatientData[[#This Row],[Age]]&lt;=60,"51-60",IF(PatientData[[#This Row],[Age]]&lt;=70,"61-70",IF(PatientData[[#This Row],[Age]]&lt;=80,"71-80","80+"))))))</f>
        <v>41-50</v>
      </c>
    </row>
    <row r="6814" spans="1:13" x14ac:dyDescent="0.25">
      <c r="A6814" t="s">
        <v>6838</v>
      </c>
      <c r="B6814">
        <v>49</v>
      </c>
      <c r="C6814" t="s">
        <v>13</v>
      </c>
      <c r="D6814">
        <v>127</v>
      </c>
      <c r="E6814">
        <v>240.10859489209901</v>
      </c>
      <c r="F6814">
        <v>31.4549815651568</v>
      </c>
      <c r="G6814" t="s">
        <v>36</v>
      </c>
      <c r="H6814" t="s">
        <v>19</v>
      </c>
      <c r="I6814" t="s">
        <v>15</v>
      </c>
      <c r="J6814">
        <v>9</v>
      </c>
      <c r="K6814">
        <v>14849.85</v>
      </c>
      <c r="L6814" t="s">
        <v>16</v>
      </c>
      <c r="M6814" t="str">
        <f>IF(PatientData[[#This Row],[Age]]&lt;=30,"18-30",IF(PatientData[[#This Row],[Age]]&lt;=40,"31-40",IF(PatientData[[#This Row],[Age]]&lt;=50,"41-50",IF(PatientData[[#This Row],[Age]]&lt;=60,"51-60",IF(PatientData[[#This Row],[Age]]&lt;=70,"61-70",IF(PatientData[[#This Row],[Age]]&lt;=80,"71-80","80+"))))))</f>
        <v>41-50</v>
      </c>
    </row>
    <row r="6815" spans="1:13" x14ac:dyDescent="0.25">
      <c r="A6815" t="s">
        <v>6839</v>
      </c>
      <c r="B6815">
        <v>53</v>
      </c>
      <c r="C6815" t="s">
        <v>13</v>
      </c>
      <c r="D6815">
        <v>146</v>
      </c>
      <c r="E6815">
        <v>203.18294976988</v>
      </c>
      <c r="F6815">
        <v>28.464148757923901</v>
      </c>
      <c r="G6815" t="s">
        <v>18</v>
      </c>
      <c r="H6815" t="s">
        <v>22</v>
      </c>
      <c r="I6815" t="s">
        <v>15</v>
      </c>
      <c r="J6815">
        <v>5</v>
      </c>
      <c r="K6815">
        <v>10289.94</v>
      </c>
      <c r="L6815" t="s">
        <v>16</v>
      </c>
      <c r="M6815" t="str">
        <f>IF(PatientData[[#This Row],[Age]]&lt;=30,"18-30",IF(PatientData[[#This Row],[Age]]&lt;=40,"31-40",IF(PatientData[[#This Row],[Age]]&lt;=50,"41-50",IF(PatientData[[#This Row],[Age]]&lt;=60,"51-60",IF(PatientData[[#This Row],[Age]]&lt;=70,"61-70",IF(PatientData[[#This Row],[Age]]&lt;=80,"71-80","80+"))))))</f>
        <v>51-60</v>
      </c>
    </row>
    <row r="6816" spans="1:13" x14ac:dyDescent="0.25">
      <c r="A6816" t="s">
        <v>6840</v>
      </c>
      <c r="B6816">
        <v>37</v>
      </c>
      <c r="C6816" t="s">
        <v>13</v>
      </c>
      <c r="D6816">
        <v>140</v>
      </c>
      <c r="E6816">
        <v>197.975534944515</v>
      </c>
      <c r="F6816">
        <v>25.301047772116402</v>
      </c>
      <c r="G6816" t="s">
        <v>14</v>
      </c>
      <c r="H6816" t="s">
        <v>19</v>
      </c>
      <c r="I6816" t="s">
        <v>28</v>
      </c>
      <c r="J6816">
        <v>2</v>
      </c>
      <c r="K6816">
        <v>2290.09</v>
      </c>
      <c r="L6816" t="s">
        <v>16</v>
      </c>
      <c r="M6816" t="str">
        <f>IF(PatientData[[#This Row],[Age]]&lt;=30,"18-30",IF(PatientData[[#This Row],[Age]]&lt;=40,"31-40",IF(PatientData[[#This Row],[Age]]&lt;=50,"41-50",IF(PatientData[[#This Row],[Age]]&lt;=60,"51-60",IF(PatientData[[#This Row],[Age]]&lt;=70,"61-70",IF(PatientData[[#This Row],[Age]]&lt;=80,"71-80","80+"))))))</f>
        <v>31-40</v>
      </c>
    </row>
    <row r="6817" spans="1:13" x14ac:dyDescent="0.25">
      <c r="A6817" t="s">
        <v>6841</v>
      </c>
      <c r="B6817">
        <v>66</v>
      </c>
      <c r="C6817" t="s">
        <v>13</v>
      </c>
      <c r="D6817">
        <v>108</v>
      </c>
      <c r="E6817">
        <v>214.69104962101801</v>
      </c>
      <c r="F6817">
        <v>20.6330428716117</v>
      </c>
      <c r="G6817" t="s">
        <v>14</v>
      </c>
      <c r="H6817" t="s">
        <v>19</v>
      </c>
      <c r="I6817" t="s">
        <v>28</v>
      </c>
      <c r="J6817">
        <v>2</v>
      </c>
      <c r="K6817">
        <v>1130.22</v>
      </c>
      <c r="L6817" t="s">
        <v>16</v>
      </c>
      <c r="M6817" t="str">
        <f>IF(PatientData[[#This Row],[Age]]&lt;=30,"18-30",IF(PatientData[[#This Row],[Age]]&lt;=40,"31-40",IF(PatientData[[#This Row],[Age]]&lt;=50,"41-50",IF(PatientData[[#This Row],[Age]]&lt;=60,"51-60",IF(PatientData[[#This Row],[Age]]&lt;=70,"61-70",IF(PatientData[[#This Row],[Age]]&lt;=80,"71-80","80+"))))))</f>
        <v>61-70</v>
      </c>
    </row>
    <row r="6818" spans="1:13" x14ac:dyDescent="0.25">
      <c r="A6818" t="s">
        <v>6842</v>
      </c>
      <c r="B6818">
        <v>62</v>
      </c>
      <c r="C6818" t="s">
        <v>13</v>
      </c>
      <c r="D6818">
        <v>137</v>
      </c>
      <c r="E6818">
        <v>176.50634260302101</v>
      </c>
      <c r="F6818">
        <v>32.055546536014901</v>
      </c>
      <c r="G6818" t="s">
        <v>18</v>
      </c>
      <c r="H6818" t="s">
        <v>22</v>
      </c>
      <c r="I6818" t="s">
        <v>15</v>
      </c>
      <c r="J6818">
        <v>4</v>
      </c>
      <c r="K6818" t="s">
        <v>10051</v>
      </c>
      <c r="L6818" t="s">
        <v>16</v>
      </c>
      <c r="M6818" t="str">
        <f>IF(PatientData[[#This Row],[Age]]&lt;=30,"18-30",IF(PatientData[[#This Row],[Age]]&lt;=40,"31-40",IF(PatientData[[#This Row],[Age]]&lt;=50,"41-50",IF(PatientData[[#This Row],[Age]]&lt;=60,"51-60",IF(PatientData[[#This Row],[Age]]&lt;=70,"61-70",IF(PatientData[[#This Row],[Age]]&lt;=80,"71-80","80+"))))))</f>
        <v>61-70</v>
      </c>
    </row>
    <row r="6819" spans="1:13" x14ac:dyDescent="0.25">
      <c r="A6819" t="s">
        <v>6843</v>
      </c>
      <c r="B6819">
        <v>24</v>
      </c>
      <c r="C6819" t="s">
        <v>25</v>
      </c>
      <c r="D6819">
        <v>143</v>
      </c>
      <c r="E6819">
        <v>213.19665582661901</v>
      </c>
      <c r="F6819">
        <v>37.578877523557303</v>
      </c>
      <c r="G6819" t="s">
        <v>14</v>
      </c>
      <c r="H6819" t="s">
        <v>19</v>
      </c>
      <c r="I6819" t="s">
        <v>28</v>
      </c>
      <c r="J6819">
        <v>6</v>
      </c>
      <c r="K6819">
        <v>5708.95</v>
      </c>
      <c r="L6819" t="s">
        <v>23</v>
      </c>
      <c r="M6819" t="str">
        <f>IF(PatientData[[#This Row],[Age]]&lt;=30,"18-30",IF(PatientData[[#This Row],[Age]]&lt;=40,"31-40",IF(PatientData[[#This Row],[Age]]&lt;=50,"41-50",IF(PatientData[[#This Row],[Age]]&lt;=60,"51-60",IF(PatientData[[#This Row],[Age]]&lt;=70,"61-70",IF(PatientData[[#This Row],[Age]]&lt;=80,"71-80","80+"))))))</f>
        <v>18-30</v>
      </c>
    </row>
    <row r="6820" spans="1:13" x14ac:dyDescent="0.25">
      <c r="A6820" t="s">
        <v>6844</v>
      </c>
      <c r="B6820">
        <v>40</v>
      </c>
      <c r="C6820" t="s">
        <v>25</v>
      </c>
      <c r="D6820">
        <v>132</v>
      </c>
      <c r="E6820">
        <v>201.02924718953</v>
      </c>
      <c r="F6820">
        <v>25.416613413767099</v>
      </c>
      <c r="G6820" t="s">
        <v>14</v>
      </c>
      <c r="H6820" t="s">
        <v>22</v>
      </c>
      <c r="I6820" t="s">
        <v>15</v>
      </c>
      <c r="J6820">
        <v>3</v>
      </c>
      <c r="K6820">
        <v>5744.47</v>
      </c>
      <c r="L6820" t="s">
        <v>16</v>
      </c>
      <c r="M6820" t="str">
        <f>IF(PatientData[[#This Row],[Age]]&lt;=30,"18-30",IF(PatientData[[#This Row],[Age]]&lt;=40,"31-40",IF(PatientData[[#This Row],[Age]]&lt;=50,"41-50",IF(PatientData[[#This Row],[Age]]&lt;=60,"51-60",IF(PatientData[[#This Row],[Age]]&lt;=70,"61-70",IF(PatientData[[#This Row],[Age]]&lt;=80,"71-80","80+"))))))</f>
        <v>31-40</v>
      </c>
    </row>
    <row r="6821" spans="1:13" x14ac:dyDescent="0.25">
      <c r="A6821" t="s">
        <v>6845</v>
      </c>
      <c r="B6821">
        <v>37</v>
      </c>
      <c r="C6821" t="s">
        <v>13</v>
      </c>
      <c r="D6821">
        <v>132</v>
      </c>
      <c r="E6821">
        <v>159.08401143444701</v>
      </c>
      <c r="F6821">
        <v>16.534778217949501</v>
      </c>
      <c r="G6821" t="s">
        <v>14</v>
      </c>
      <c r="H6821" t="s">
        <v>19</v>
      </c>
      <c r="I6821" t="s">
        <v>28</v>
      </c>
      <c r="J6821">
        <v>5</v>
      </c>
      <c r="K6821">
        <v>5307.02</v>
      </c>
      <c r="L6821" t="s">
        <v>43</v>
      </c>
      <c r="M6821" t="str">
        <f>IF(PatientData[[#This Row],[Age]]&lt;=30,"18-30",IF(PatientData[[#This Row],[Age]]&lt;=40,"31-40",IF(PatientData[[#This Row],[Age]]&lt;=50,"41-50",IF(PatientData[[#This Row],[Age]]&lt;=60,"51-60",IF(PatientData[[#This Row],[Age]]&lt;=70,"61-70",IF(PatientData[[#This Row],[Age]]&lt;=80,"71-80","80+"))))))</f>
        <v>31-40</v>
      </c>
    </row>
    <row r="6822" spans="1:13" x14ac:dyDescent="0.25">
      <c r="A6822" t="s">
        <v>6846</v>
      </c>
      <c r="B6822">
        <v>63</v>
      </c>
      <c r="C6822" t="s">
        <v>13</v>
      </c>
      <c r="D6822">
        <v>158</v>
      </c>
      <c r="E6822">
        <v>201.24778699156701</v>
      </c>
      <c r="F6822">
        <v>25.0398743654859</v>
      </c>
      <c r="G6822" t="s">
        <v>14</v>
      </c>
      <c r="H6822" t="s">
        <v>22</v>
      </c>
      <c r="I6822" t="s">
        <v>15</v>
      </c>
      <c r="J6822">
        <v>2</v>
      </c>
      <c r="K6822">
        <v>9553.27</v>
      </c>
      <c r="L6822" t="s">
        <v>23</v>
      </c>
      <c r="M6822" t="str">
        <f>IF(PatientData[[#This Row],[Age]]&lt;=30,"18-30",IF(PatientData[[#This Row],[Age]]&lt;=40,"31-40",IF(PatientData[[#This Row],[Age]]&lt;=50,"41-50",IF(PatientData[[#This Row],[Age]]&lt;=60,"51-60",IF(PatientData[[#This Row],[Age]]&lt;=70,"61-70",IF(PatientData[[#This Row],[Age]]&lt;=80,"71-80","80+"))))))</f>
        <v>61-70</v>
      </c>
    </row>
    <row r="6823" spans="1:13" x14ac:dyDescent="0.25">
      <c r="A6823" t="s">
        <v>6847</v>
      </c>
      <c r="B6823">
        <v>53</v>
      </c>
      <c r="C6823" t="s">
        <v>25</v>
      </c>
      <c r="D6823">
        <v>138</v>
      </c>
      <c r="E6823">
        <v>128.808407081442</v>
      </c>
      <c r="F6823">
        <v>30.823660105053701</v>
      </c>
      <c r="G6823" t="s">
        <v>14</v>
      </c>
      <c r="H6823" t="s">
        <v>19</v>
      </c>
      <c r="I6823" t="s">
        <v>28</v>
      </c>
      <c r="J6823">
        <v>2</v>
      </c>
      <c r="K6823">
        <v>3231.67</v>
      </c>
      <c r="L6823" t="s">
        <v>23</v>
      </c>
      <c r="M6823" t="str">
        <f>IF(PatientData[[#This Row],[Age]]&lt;=30,"18-30",IF(PatientData[[#This Row],[Age]]&lt;=40,"31-40",IF(PatientData[[#This Row],[Age]]&lt;=50,"41-50",IF(PatientData[[#This Row],[Age]]&lt;=60,"51-60",IF(PatientData[[#This Row],[Age]]&lt;=70,"61-70",IF(PatientData[[#This Row],[Age]]&lt;=80,"71-80","80+"))))))</f>
        <v>51-60</v>
      </c>
    </row>
    <row r="6824" spans="1:13" x14ac:dyDescent="0.25">
      <c r="A6824" t="s">
        <v>6848</v>
      </c>
      <c r="B6824">
        <v>39</v>
      </c>
      <c r="C6824" t="s">
        <v>13</v>
      </c>
      <c r="D6824">
        <v>144</v>
      </c>
      <c r="E6824" t="s">
        <v>10051</v>
      </c>
      <c r="F6824">
        <v>29.736335081561801</v>
      </c>
      <c r="G6824" t="s">
        <v>36</v>
      </c>
      <c r="H6824" t="s">
        <v>22</v>
      </c>
      <c r="I6824" t="s">
        <v>15</v>
      </c>
      <c r="J6824">
        <v>4</v>
      </c>
      <c r="K6824">
        <v>10444.61</v>
      </c>
      <c r="L6824" t="s">
        <v>23</v>
      </c>
      <c r="M6824" t="str">
        <f>IF(PatientData[[#This Row],[Age]]&lt;=30,"18-30",IF(PatientData[[#This Row],[Age]]&lt;=40,"31-40",IF(PatientData[[#This Row],[Age]]&lt;=50,"41-50",IF(PatientData[[#This Row],[Age]]&lt;=60,"51-60",IF(PatientData[[#This Row],[Age]]&lt;=70,"61-70",IF(PatientData[[#This Row],[Age]]&lt;=80,"71-80","80+"))))))</f>
        <v>31-40</v>
      </c>
    </row>
    <row r="6825" spans="1:13" x14ac:dyDescent="0.25">
      <c r="A6825" t="s">
        <v>6849</v>
      </c>
      <c r="B6825">
        <v>79</v>
      </c>
      <c r="C6825" t="s">
        <v>25</v>
      </c>
      <c r="D6825">
        <v>121</v>
      </c>
      <c r="E6825">
        <v>155.48649895969399</v>
      </c>
      <c r="F6825">
        <v>29.422951138424501</v>
      </c>
      <c r="G6825" t="s">
        <v>14</v>
      </c>
      <c r="H6825" t="s">
        <v>22</v>
      </c>
      <c r="I6825" t="s">
        <v>15</v>
      </c>
      <c r="J6825">
        <v>7</v>
      </c>
      <c r="K6825">
        <v>11529.54</v>
      </c>
      <c r="L6825" t="s">
        <v>16</v>
      </c>
      <c r="M6825" t="str">
        <f>IF(PatientData[[#This Row],[Age]]&lt;=30,"18-30",IF(PatientData[[#This Row],[Age]]&lt;=40,"31-40",IF(PatientData[[#This Row],[Age]]&lt;=50,"41-50",IF(PatientData[[#This Row],[Age]]&lt;=60,"51-60",IF(PatientData[[#This Row],[Age]]&lt;=70,"61-70",IF(PatientData[[#This Row],[Age]]&lt;=80,"71-80","80+"))))))</f>
        <v>71-80</v>
      </c>
    </row>
    <row r="6826" spans="1:13" x14ac:dyDescent="0.25">
      <c r="A6826" t="s">
        <v>6850</v>
      </c>
      <c r="B6826">
        <v>46</v>
      </c>
      <c r="C6826" t="s">
        <v>25</v>
      </c>
      <c r="D6826">
        <v>99</v>
      </c>
      <c r="E6826">
        <v>230.61721504258199</v>
      </c>
      <c r="F6826">
        <v>30.257028240867101</v>
      </c>
      <c r="G6826" t="s">
        <v>14</v>
      </c>
      <c r="H6826" t="s">
        <v>19</v>
      </c>
      <c r="I6826" t="s">
        <v>28</v>
      </c>
      <c r="J6826">
        <v>6</v>
      </c>
      <c r="K6826">
        <v>5912.31</v>
      </c>
      <c r="L6826" t="s">
        <v>10051</v>
      </c>
      <c r="M6826" t="str">
        <f>IF(PatientData[[#This Row],[Age]]&lt;=30,"18-30",IF(PatientData[[#This Row],[Age]]&lt;=40,"31-40",IF(PatientData[[#This Row],[Age]]&lt;=50,"41-50",IF(PatientData[[#This Row],[Age]]&lt;=60,"51-60",IF(PatientData[[#This Row],[Age]]&lt;=70,"61-70",IF(PatientData[[#This Row],[Age]]&lt;=80,"71-80","80+"))))))</f>
        <v>41-50</v>
      </c>
    </row>
    <row r="6827" spans="1:13" x14ac:dyDescent="0.25">
      <c r="A6827" t="s">
        <v>6851</v>
      </c>
      <c r="B6827">
        <v>50</v>
      </c>
      <c r="C6827" t="s">
        <v>13</v>
      </c>
      <c r="D6827">
        <v>135</v>
      </c>
      <c r="E6827">
        <v>295.07597101506701</v>
      </c>
      <c r="F6827">
        <v>39.144101050361698</v>
      </c>
      <c r="G6827" t="s">
        <v>14</v>
      </c>
      <c r="H6827" t="s">
        <v>19</v>
      </c>
      <c r="I6827" t="s">
        <v>15</v>
      </c>
      <c r="J6827">
        <v>7</v>
      </c>
      <c r="K6827">
        <v>10604.53</v>
      </c>
      <c r="L6827" t="s">
        <v>16</v>
      </c>
      <c r="M6827" t="str">
        <f>IF(PatientData[[#This Row],[Age]]&lt;=30,"18-30",IF(PatientData[[#This Row],[Age]]&lt;=40,"31-40",IF(PatientData[[#This Row],[Age]]&lt;=50,"41-50",IF(PatientData[[#This Row],[Age]]&lt;=60,"51-60",IF(PatientData[[#This Row],[Age]]&lt;=70,"61-70",IF(PatientData[[#This Row],[Age]]&lt;=80,"71-80","80+"))))))</f>
        <v>41-50</v>
      </c>
    </row>
    <row r="6828" spans="1:13" x14ac:dyDescent="0.25">
      <c r="A6828" t="s">
        <v>6852</v>
      </c>
      <c r="B6828">
        <v>48</v>
      </c>
      <c r="C6828" t="s">
        <v>25</v>
      </c>
      <c r="D6828">
        <v>148</v>
      </c>
      <c r="E6828">
        <v>199.43491287416199</v>
      </c>
      <c r="F6828">
        <v>35.331537065234997</v>
      </c>
      <c r="G6828" t="s">
        <v>36</v>
      </c>
      <c r="H6828" t="s">
        <v>19</v>
      </c>
      <c r="I6828" t="s">
        <v>15</v>
      </c>
      <c r="J6828">
        <v>3</v>
      </c>
      <c r="K6828">
        <v>10259.200000000001</v>
      </c>
      <c r="L6828" t="s">
        <v>10051</v>
      </c>
      <c r="M6828" t="str">
        <f>IF(PatientData[[#This Row],[Age]]&lt;=30,"18-30",IF(PatientData[[#This Row],[Age]]&lt;=40,"31-40",IF(PatientData[[#This Row],[Age]]&lt;=50,"41-50",IF(PatientData[[#This Row],[Age]]&lt;=60,"51-60",IF(PatientData[[#This Row],[Age]]&lt;=70,"61-70",IF(PatientData[[#This Row],[Age]]&lt;=80,"71-80","80+"))))))</f>
        <v>41-50</v>
      </c>
    </row>
    <row r="6829" spans="1:13" x14ac:dyDescent="0.25">
      <c r="A6829" t="s">
        <v>6853</v>
      </c>
      <c r="B6829">
        <v>56</v>
      </c>
      <c r="C6829" t="s">
        <v>25</v>
      </c>
      <c r="D6829">
        <v>142</v>
      </c>
      <c r="E6829">
        <v>121.98144067039701</v>
      </c>
      <c r="F6829">
        <v>21.699442864048699</v>
      </c>
      <c r="G6829" t="s">
        <v>18</v>
      </c>
      <c r="H6829" t="s">
        <v>19</v>
      </c>
      <c r="I6829" t="s">
        <v>28</v>
      </c>
      <c r="J6829">
        <v>4</v>
      </c>
      <c r="K6829">
        <v>4653.6000000000004</v>
      </c>
      <c r="L6829" t="s">
        <v>16</v>
      </c>
      <c r="M6829" t="str">
        <f>IF(PatientData[[#This Row],[Age]]&lt;=30,"18-30",IF(PatientData[[#This Row],[Age]]&lt;=40,"31-40",IF(PatientData[[#This Row],[Age]]&lt;=50,"41-50",IF(PatientData[[#This Row],[Age]]&lt;=60,"51-60",IF(PatientData[[#This Row],[Age]]&lt;=70,"61-70",IF(PatientData[[#This Row],[Age]]&lt;=80,"71-80","80+"))))))</f>
        <v>51-60</v>
      </c>
    </row>
    <row r="6830" spans="1:13" x14ac:dyDescent="0.25">
      <c r="A6830" t="s">
        <v>6854</v>
      </c>
      <c r="B6830">
        <v>55</v>
      </c>
      <c r="C6830" t="s">
        <v>25</v>
      </c>
      <c r="D6830">
        <v>144</v>
      </c>
      <c r="E6830">
        <v>283.18869869792798</v>
      </c>
      <c r="F6830" t="s">
        <v>10051</v>
      </c>
      <c r="G6830" t="s">
        <v>36</v>
      </c>
      <c r="H6830" t="s">
        <v>19</v>
      </c>
      <c r="I6830" t="s">
        <v>15</v>
      </c>
      <c r="J6830">
        <v>1</v>
      </c>
      <c r="K6830">
        <v>7642.68</v>
      </c>
      <c r="L6830" t="s">
        <v>16</v>
      </c>
      <c r="M6830" t="str">
        <f>IF(PatientData[[#This Row],[Age]]&lt;=30,"18-30",IF(PatientData[[#This Row],[Age]]&lt;=40,"31-40",IF(PatientData[[#This Row],[Age]]&lt;=50,"41-50",IF(PatientData[[#This Row],[Age]]&lt;=60,"51-60",IF(PatientData[[#This Row],[Age]]&lt;=70,"61-70",IF(PatientData[[#This Row],[Age]]&lt;=80,"71-80","80+"))))))</f>
        <v>51-60</v>
      </c>
    </row>
    <row r="6831" spans="1:13" x14ac:dyDescent="0.25">
      <c r="A6831" t="s">
        <v>6855</v>
      </c>
      <c r="B6831">
        <v>67</v>
      </c>
      <c r="C6831" t="s">
        <v>13</v>
      </c>
      <c r="D6831">
        <v>159</v>
      </c>
      <c r="E6831">
        <v>197.31866637965399</v>
      </c>
      <c r="F6831">
        <v>29.5545923428582</v>
      </c>
      <c r="G6831" t="s">
        <v>36</v>
      </c>
      <c r="H6831" t="s">
        <v>22</v>
      </c>
      <c r="I6831" t="s">
        <v>26</v>
      </c>
      <c r="J6831">
        <v>5</v>
      </c>
      <c r="K6831">
        <v>24733.55</v>
      </c>
      <c r="L6831" t="s">
        <v>16</v>
      </c>
      <c r="M6831" t="str">
        <f>IF(PatientData[[#This Row],[Age]]&lt;=30,"18-30",IF(PatientData[[#This Row],[Age]]&lt;=40,"31-40",IF(PatientData[[#This Row],[Age]]&lt;=50,"41-50",IF(PatientData[[#This Row],[Age]]&lt;=60,"51-60",IF(PatientData[[#This Row],[Age]]&lt;=70,"61-70",IF(PatientData[[#This Row],[Age]]&lt;=80,"71-80","80+"))))))</f>
        <v>61-70</v>
      </c>
    </row>
    <row r="6832" spans="1:13" x14ac:dyDescent="0.25">
      <c r="A6832" t="s">
        <v>6856</v>
      </c>
      <c r="B6832">
        <v>57</v>
      </c>
      <c r="C6832" t="s">
        <v>25</v>
      </c>
      <c r="D6832">
        <v>100</v>
      </c>
      <c r="E6832">
        <v>211.328487284185</v>
      </c>
      <c r="F6832">
        <v>28.782709913633699</v>
      </c>
      <c r="G6832" t="s">
        <v>36</v>
      </c>
      <c r="H6832" t="s">
        <v>19</v>
      </c>
      <c r="I6832" t="s">
        <v>15</v>
      </c>
      <c r="J6832">
        <v>6</v>
      </c>
      <c r="K6832" t="s">
        <v>10051</v>
      </c>
      <c r="L6832" t="s">
        <v>16</v>
      </c>
      <c r="M6832" t="str">
        <f>IF(PatientData[[#This Row],[Age]]&lt;=30,"18-30",IF(PatientData[[#This Row],[Age]]&lt;=40,"31-40",IF(PatientData[[#This Row],[Age]]&lt;=50,"41-50",IF(PatientData[[#This Row],[Age]]&lt;=60,"51-60",IF(PatientData[[#This Row],[Age]]&lt;=70,"61-70",IF(PatientData[[#This Row],[Age]]&lt;=80,"71-80","80+"))))))</f>
        <v>51-60</v>
      </c>
    </row>
    <row r="6833" spans="1:13" x14ac:dyDescent="0.25">
      <c r="A6833" t="s">
        <v>6857</v>
      </c>
      <c r="B6833">
        <v>69</v>
      </c>
      <c r="C6833" t="s">
        <v>25</v>
      </c>
      <c r="D6833">
        <v>109</v>
      </c>
      <c r="E6833">
        <v>230.77109095187501</v>
      </c>
      <c r="F6833">
        <v>29.485129145509301</v>
      </c>
      <c r="G6833" t="s">
        <v>14</v>
      </c>
      <c r="H6833" t="s">
        <v>19</v>
      </c>
      <c r="I6833" t="s">
        <v>15</v>
      </c>
      <c r="J6833">
        <v>1</v>
      </c>
      <c r="K6833">
        <v>6852.79</v>
      </c>
      <c r="L6833" t="s">
        <v>16</v>
      </c>
      <c r="M6833" t="str">
        <f>IF(PatientData[[#This Row],[Age]]&lt;=30,"18-30",IF(PatientData[[#This Row],[Age]]&lt;=40,"31-40",IF(PatientData[[#This Row],[Age]]&lt;=50,"41-50",IF(PatientData[[#This Row],[Age]]&lt;=60,"51-60",IF(PatientData[[#This Row],[Age]]&lt;=70,"61-70",IF(PatientData[[#This Row],[Age]]&lt;=80,"71-80","80+"))))))</f>
        <v>61-70</v>
      </c>
    </row>
    <row r="6834" spans="1:13" x14ac:dyDescent="0.25">
      <c r="A6834" t="s">
        <v>6858</v>
      </c>
      <c r="B6834">
        <v>37</v>
      </c>
      <c r="C6834" t="s">
        <v>25</v>
      </c>
      <c r="D6834">
        <v>142</v>
      </c>
      <c r="E6834">
        <v>197.09757629786901</v>
      </c>
      <c r="F6834">
        <v>26.115440601310802</v>
      </c>
      <c r="G6834" t="s">
        <v>36</v>
      </c>
      <c r="H6834" t="s">
        <v>22</v>
      </c>
      <c r="I6834" t="s">
        <v>26</v>
      </c>
      <c r="J6834">
        <v>5</v>
      </c>
      <c r="K6834">
        <v>500</v>
      </c>
      <c r="L6834" t="s">
        <v>16</v>
      </c>
      <c r="M6834" t="str">
        <f>IF(PatientData[[#This Row],[Age]]&lt;=30,"18-30",IF(PatientData[[#This Row],[Age]]&lt;=40,"31-40",IF(PatientData[[#This Row],[Age]]&lt;=50,"41-50",IF(PatientData[[#This Row],[Age]]&lt;=60,"51-60",IF(PatientData[[#This Row],[Age]]&lt;=70,"61-70",IF(PatientData[[#This Row],[Age]]&lt;=80,"71-80","80+"))))))</f>
        <v>31-40</v>
      </c>
    </row>
    <row r="6835" spans="1:13" x14ac:dyDescent="0.25">
      <c r="A6835" t="s">
        <v>6859</v>
      </c>
      <c r="B6835">
        <v>55</v>
      </c>
      <c r="C6835" t="s">
        <v>25</v>
      </c>
      <c r="D6835">
        <v>90</v>
      </c>
      <c r="E6835">
        <v>290.55480928229099</v>
      </c>
      <c r="F6835">
        <v>32.507445760358301</v>
      </c>
      <c r="G6835" t="s">
        <v>14</v>
      </c>
      <c r="H6835" t="s">
        <v>19</v>
      </c>
      <c r="I6835" t="s">
        <v>15</v>
      </c>
      <c r="J6835">
        <v>4</v>
      </c>
      <c r="K6835">
        <v>14103.04</v>
      </c>
      <c r="L6835" t="s">
        <v>16</v>
      </c>
      <c r="M6835" t="str">
        <f>IF(PatientData[[#This Row],[Age]]&lt;=30,"18-30",IF(PatientData[[#This Row],[Age]]&lt;=40,"31-40",IF(PatientData[[#This Row],[Age]]&lt;=50,"41-50",IF(PatientData[[#This Row],[Age]]&lt;=60,"51-60",IF(PatientData[[#This Row],[Age]]&lt;=70,"61-70",IF(PatientData[[#This Row],[Age]]&lt;=80,"71-80","80+"))))))</f>
        <v>51-60</v>
      </c>
    </row>
    <row r="6836" spans="1:13" x14ac:dyDescent="0.25">
      <c r="A6836" t="s">
        <v>6860</v>
      </c>
      <c r="B6836">
        <v>67</v>
      </c>
      <c r="C6836" t="s">
        <v>13</v>
      </c>
      <c r="D6836">
        <v>152</v>
      </c>
      <c r="E6836">
        <v>204.020291297874</v>
      </c>
      <c r="F6836">
        <v>34.433720796832198</v>
      </c>
      <c r="G6836" t="s">
        <v>36</v>
      </c>
      <c r="H6836" t="s">
        <v>19</v>
      </c>
      <c r="I6836" t="s">
        <v>15</v>
      </c>
      <c r="J6836">
        <v>3</v>
      </c>
      <c r="K6836">
        <v>5724.03</v>
      </c>
      <c r="L6836" t="s">
        <v>16</v>
      </c>
      <c r="M6836" t="str">
        <f>IF(PatientData[[#This Row],[Age]]&lt;=30,"18-30",IF(PatientData[[#This Row],[Age]]&lt;=40,"31-40",IF(PatientData[[#This Row],[Age]]&lt;=50,"41-50",IF(PatientData[[#This Row],[Age]]&lt;=60,"51-60",IF(PatientData[[#This Row],[Age]]&lt;=70,"61-70",IF(PatientData[[#This Row],[Age]]&lt;=80,"71-80","80+"))))))</f>
        <v>61-70</v>
      </c>
    </row>
    <row r="6837" spans="1:13" x14ac:dyDescent="0.25">
      <c r="A6837" t="s">
        <v>6861</v>
      </c>
      <c r="B6837">
        <v>71</v>
      </c>
      <c r="C6837" t="s">
        <v>13</v>
      </c>
      <c r="D6837" t="s">
        <v>10051</v>
      </c>
      <c r="E6837">
        <v>249.523150067464</v>
      </c>
      <c r="F6837">
        <v>20.765451741985299</v>
      </c>
      <c r="G6837" t="s">
        <v>36</v>
      </c>
      <c r="H6837" t="s">
        <v>19</v>
      </c>
      <c r="I6837" t="s">
        <v>26</v>
      </c>
      <c r="J6837">
        <v>5</v>
      </c>
      <c r="K6837">
        <v>18228.490000000002</v>
      </c>
      <c r="L6837" t="s">
        <v>16</v>
      </c>
      <c r="M6837" t="str">
        <f>IF(PatientData[[#This Row],[Age]]&lt;=30,"18-30",IF(PatientData[[#This Row],[Age]]&lt;=40,"31-40",IF(PatientData[[#This Row],[Age]]&lt;=50,"41-50",IF(PatientData[[#This Row],[Age]]&lt;=60,"51-60",IF(PatientData[[#This Row],[Age]]&lt;=70,"61-70",IF(PatientData[[#This Row],[Age]]&lt;=80,"71-80","80+"))))))</f>
        <v>71-80</v>
      </c>
    </row>
    <row r="6838" spans="1:13" x14ac:dyDescent="0.25">
      <c r="A6838" t="s">
        <v>6862</v>
      </c>
      <c r="B6838">
        <v>46</v>
      </c>
      <c r="C6838" t="s">
        <v>13</v>
      </c>
      <c r="D6838">
        <v>169</v>
      </c>
      <c r="E6838">
        <v>181.398871697403</v>
      </c>
      <c r="F6838">
        <v>40.146191010641999</v>
      </c>
      <c r="G6838" t="s">
        <v>36</v>
      </c>
      <c r="H6838" t="s">
        <v>19</v>
      </c>
      <c r="I6838" t="s">
        <v>26</v>
      </c>
      <c r="J6838">
        <v>1</v>
      </c>
      <c r="K6838">
        <v>6340.72</v>
      </c>
      <c r="L6838" t="s">
        <v>20</v>
      </c>
      <c r="M6838" t="str">
        <f>IF(PatientData[[#This Row],[Age]]&lt;=30,"18-30",IF(PatientData[[#This Row],[Age]]&lt;=40,"31-40",IF(PatientData[[#This Row],[Age]]&lt;=50,"41-50",IF(PatientData[[#This Row],[Age]]&lt;=60,"51-60",IF(PatientData[[#This Row],[Age]]&lt;=70,"61-70",IF(PatientData[[#This Row],[Age]]&lt;=80,"71-80","80+"))))))</f>
        <v>41-50</v>
      </c>
    </row>
    <row r="6839" spans="1:13" x14ac:dyDescent="0.25">
      <c r="A6839" t="s">
        <v>6863</v>
      </c>
      <c r="B6839">
        <v>35</v>
      </c>
      <c r="C6839" t="s">
        <v>13</v>
      </c>
      <c r="D6839">
        <v>125</v>
      </c>
      <c r="E6839">
        <v>187.662142810782</v>
      </c>
      <c r="F6839">
        <v>24.359828750234101</v>
      </c>
      <c r="G6839" t="s">
        <v>14</v>
      </c>
      <c r="H6839" t="s">
        <v>22</v>
      </c>
      <c r="I6839" t="s">
        <v>15</v>
      </c>
      <c r="J6839">
        <v>3</v>
      </c>
      <c r="K6839">
        <v>10127.459999999999</v>
      </c>
      <c r="L6839" t="s">
        <v>23</v>
      </c>
      <c r="M6839" t="str">
        <f>IF(PatientData[[#This Row],[Age]]&lt;=30,"18-30",IF(PatientData[[#This Row],[Age]]&lt;=40,"31-40",IF(PatientData[[#This Row],[Age]]&lt;=50,"41-50",IF(PatientData[[#This Row],[Age]]&lt;=60,"51-60",IF(PatientData[[#This Row],[Age]]&lt;=70,"61-70",IF(PatientData[[#This Row],[Age]]&lt;=80,"71-80","80+"))))))</f>
        <v>31-40</v>
      </c>
    </row>
    <row r="6840" spans="1:13" x14ac:dyDescent="0.25">
      <c r="A6840" t="s">
        <v>6864</v>
      </c>
      <c r="B6840">
        <v>51</v>
      </c>
      <c r="C6840" t="s">
        <v>13</v>
      </c>
      <c r="D6840">
        <v>158</v>
      </c>
      <c r="E6840">
        <v>196.77874236614699</v>
      </c>
      <c r="F6840">
        <v>23.2481026615411</v>
      </c>
      <c r="G6840" t="s">
        <v>14</v>
      </c>
      <c r="H6840" t="s">
        <v>22</v>
      </c>
      <c r="I6840" t="s">
        <v>15</v>
      </c>
      <c r="J6840">
        <v>4</v>
      </c>
      <c r="K6840">
        <v>8587.61</v>
      </c>
      <c r="L6840" t="s">
        <v>16</v>
      </c>
      <c r="M6840" t="str">
        <f>IF(PatientData[[#This Row],[Age]]&lt;=30,"18-30",IF(PatientData[[#This Row],[Age]]&lt;=40,"31-40",IF(PatientData[[#This Row],[Age]]&lt;=50,"41-50",IF(PatientData[[#This Row],[Age]]&lt;=60,"51-60",IF(PatientData[[#This Row],[Age]]&lt;=70,"61-70",IF(PatientData[[#This Row],[Age]]&lt;=80,"71-80","80+"))))))</f>
        <v>51-60</v>
      </c>
    </row>
    <row r="6841" spans="1:13" x14ac:dyDescent="0.25">
      <c r="A6841" t="s">
        <v>6865</v>
      </c>
      <c r="B6841">
        <v>71</v>
      </c>
      <c r="C6841" t="s">
        <v>25</v>
      </c>
      <c r="D6841">
        <v>125</v>
      </c>
      <c r="E6841">
        <v>191.179829661696</v>
      </c>
      <c r="F6841">
        <v>33.541552822302599</v>
      </c>
      <c r="G6841" t="s">
        <v>14</v>
      </c>
      <c r="H6841" t="s">
        <v>19</v>
      </c>
      <c r="I6841" t="s">
        <v>15</v>
      </c>
      <c r="J6841">
        <v>2</v>
      </c>
      <c r="K6841">
        <v>7190.27</v>
      </c>
      <c r="L6841" t="s">
        <v>16</v>
      </c>
      <c r="M6841" t="str">
        <f>IF(PatientData[[#This Row],[Age]]&lt;=30,"18-30",IF(PatientData[[#This Row],[Age]]&lt;=40,"31-40",IF(PatientData[[#This Row],[Age]]&lt;=50,"41-50",IF(PatientData[[#This Row],[Age]]&lt;=60,"51-60",IF(PatientData[[#This Row],[Age]]&lt;=70,"61-70",IF(PatientData[[#This Row],[Age]]&lt;=80,"71-80","80+"))))))</f>
        <v>71-80</v>
      </c>
    </row>
    <row r="6842" spans="1:13" x14ac:dyDescent="0.25">
      <c r="A6842" t="s">
        <v>6866</v>
      </c>
      <c r="B6842">
        <v>18</v>
      </c>
      <c r="C6842" t="s">
        <v>25</v>
      </c>
      <c r="D6842">
        <v>104</v>
      </c>
      <c r="E6842">
        <v>148.12867016492399</v>
      </c>
      <c r="F6842">
        <v>26.9168628892225</v>
      </c>
      <c r="G6842" t="s">
        <v>18</v>
      </c>
      <c r="H6842" t="s">
        <v>19</v>
      </c>
      <c r="I6842" t="s">
        <v>10051</v>
      </c>
      <c r="J6842">
        <v>4</v>
      </c>
      <c r="K6842">
        <v>4672.91</v>
      </c>
      <c r="L6842" t="s">
        <v>16</v>
      </c>
      <c r="M6842" t="str">
        <f>IF(PatientData[[#This Row],[Age]]&lt;=30,"18-30",IF(PatientData[[#This Row],[Age]]&lt;=40,"31-40",IF(PatientData[[#This Row],[Age]]&lt;=50,"41-50",IF(PatientData[[#This Row],[Age]]&lt;=60,"51-60",IF(PatientData[[#This Row],[Age]]&lt;=70,"61-70",IF(PatientData[[#This Row],[Age]]&lt;=80,"71-80","80+"))))))</f>
        <v>18-30</v>
      </c>
    </row>
    <row r="6843" spans="1:13" x14ac:dyDescent="0.25">
      <c r="A6843" t="s">
        <v>6867</v>
      </c>
      <c r="B6843">
        <v>46</v>
      </c>
      <c r="C6843" t="s">
        <v>13</v>
      </c>
      <c r="D6843">
        <v>140</v>
      </c>
      <c r="E6843">
        <v>217.49270628206199</v>
      </c>
      <c r="F6843">
        <v>27.6368436938663</v>
      </c>
      <c r="G6843" t="s">
        <v>36</v>
      </c>
      <c r="H6843" t="s">
        <v>22</v>
      </c>
      <c r="I6843" t="s">
        <v>26</v>
      </c>
      <c r="J6843">
        <v>6</v>
      </c>
      <c r="K6843">
        <v>21122.26</v>
      </c>
      <c r="L6843" t="s">
        <v>16</v>
      </c>
      <c r="M6843" t="str">
        <f>IF(PatientData[[#This Row],[Age]]&lt;=30,"18-30",IF(PatientData[[#This Row],[Age]]&lt;=40,"31-40",IF(PatientData[[#This Row],[Age]]&lt;=50,"41-50",IF(PatientData[[#This Row],[Age]]&lt;=60,"51-60",IF(PatientData[[#This Row],[Age]]&lt;=70,"61-70",IF(PatientData[[#This Row],[Age]]&lt;=80,"71-80","80+"))))))</f>
        <v>41-50</v>
      </c>
    </row>
    <row r="6844" spans="1:13" x14ac:dyDescent="0.25">
      <c r="A6844" t="s">
        <v>6868</v>
      </c>
      <c r="B6844">
        <v>79</v>
      </c>
      <c r="C6844" t="s">
        <v>25</v>
      </c>
      <c r="D6844">
        <v>133</v>
      </c>
      <c r="E6844">
        <v>175.47506994512401</v>
      </c>
      <c r="F6844">
        <v>22.487525459710501</v>
      </c>
      <c r="G6844" t="s">
        <v>14</v>
      </c>
      <c r="H6844" t="s">
        <v>22</v>
      </c>
      <c r="I6844" t="s">
        <v>26</v>
      </c>
      <c r="J6844">
        <v>1</v>
      </c>
      <c r="K6844">
        <v>14544.18</v>
      </c>
      <c r="L6844" t="s">
        <v>16</v>
      </c>
      <c r="M6844" t="str">
        <f>IF(PatientData[[#This Row],[Age]]&lt;=30,"18-30",IF(PatientData[[#This Row],[Age]]&lt;=40,"31-40",IF(PatientData[[#This Row],[Age]]&lt;=50,"41-50",IF(PatientData[[#This Row],[Age]]&lt;=60,"51-60",IF(PatientData[[#This Row],[Age]]&lt;=70,"61-70",IF(PatientData[[#This Row],[Age]]&lt;=80,"71-80","80+"))))))</f>
        <v>71-80</v>
      </c>
    </row>
    <row r="6845" spans="1:13" x14ac:dyDescent="0.25">
      <c r="A6845" t="s">
        <v>6869</v>
      </c>
      <c r="B6845">
        <v>49</v>
      </c>
      <c r="C6845" t="s">
        <v>13</v>
      </c>
      <c r="D6845">
        <v>112</v>
      </c>
      <c r="E6845">
        <v>224.52400312992</v>
      </c>
      <c r="F6845">
        <v>22.481512284061001</v>
      </c>
      <c r="G6845" t="s">
        <v>14</v>
      </c>
      <c r="H6845" t="s">
        <v>19</v>
      </c>
      <c r="I6845" t="s">
        <v>28</v>
      </c>
      <c r="J6845">
        <v>2</v>
      </c>
      <c r="K6845">
        <v>2906.57</v>
      </c>
      <c r="L6845" t="s">
        <v>23</v>
      </c>
      <c r="M6845" t="str">
        <f>IF(PatientData[[#This Row],[Age]]&lt;=30,"18-30",IF(PatientData[[#This Row],[Age]]&lt;=40,"31-40",IF(PatientData[[#This Row],[Age]]&lt;=50,"41-50",IF(PatientData[[#This Row],[Age]]&lt;=60,"51-60",IF(PatientData[[#This Row],[Age]]&lt;=70,"61-70",IF(PatientData[[#This Row],[Age]]&lt;=80,"71-80","80+"))))))</f>
        <v>41-50</v>
      </c>
    </row>
    <row r="6846" spans="1:13" x14ac:dyDescent="0.25">
      <c r="A6846" t="s">
        <v>6870</v>
      </c>
      <c r="B6846">
        <v>38</v>
      </c>
      <c r="C6846" t="s">
        <v>25</v>
      </c>
      <c r="D6846">
        <v>107</v>
      </c>
      <c r="E6846">
        <v>219.35156240460901</v>
      </c>
      <c r="F6846">
        <v>32.605410746756398</v>
      </c>
      <c r="G6846" t="s">
        <v>14</v>
      </c>
      <c r="H6846" t="s">
        <v>19</v>
      </c>
      <c r="I6846" t="s">
        <v>28</v>
      </c>
      <c r="J6846">
        <v>1</v>
      </c>
      <c r="K6846">
        <v>7709.37</v>
      </c>
      <c r="L6846" t="s">
        <v>20</v>
      </c>
      <c r="M6846" t="str">
        <f>IF(PatientData[[#This Row],[Age]]&lt;=30,"18-30",IF(PatientData[[#This Row],[Age]]&lt;=40,"31-40",IF(PatientData[[#This Row],[Age]]&lt;=50,"41-50",IF(PatientData[[#This Row],[Age]]&lt;=60,"51-60",IF(PatientData[[#This Row],[Age]]&lt;=70,"61-70",IF(PatientData[[#This Row],[Age]]&lt;=80,"71-80","80+"))))))</f>
        <v>31-40</v>
      </c>
    </row>
    <row r="6847" spans="1:13" x14ac:dyDescent="0.25">
      <c r="A6847" t="s">
        <v>6871</v>
      </c>
      <c r="B6847">
        <v>83</v>
      </c>
      <c r="C6847" t="s">
        <v>25</v>
      </c>
      <c r="D6847">
        <v>125</v>
      </c>
      <c r="E6847">
        <v>186.31481111758299</v>
      </c>
      <c r="F6847">
        <v>28.492862593411498</v>
      </c>
      <c r="G6847" t="s">
        <v>14</v>
      </c>
      <c r="H6847" t="s">
        <v>22</v>
      </c>
      <c r="I6847" t="s">
        <v>15</v>
      </c>
      <c r="J6847">
        <v>1</v>
      </c>
      <c r="K6847">
        <v>5878.38</v>
      </c>
      <c r="L6847" t="s">
        <v>16</v>
      </c>
      <c r="M6847" t="str">
        <f>IF(PatientData[[#This Row],[Age]]&lt;=30,"18-30",IF(PatientData[[#This Row],[Age]]&lt;=40,"31-40",IF(PatientData[[#This Row],[Age]]&lt;=50,"41-50",IF(PatientData[[#This Row],[Age]]&lt;=60,"51-60",IF(PatientData[[#This Row],[Age]]&lt;=70,"61-70",IF(PatientData[[#This Row],[Age]]&lt;=80,"71-80","80+"))))))</f>
        <v>80+</v>
      </c>
    </row>
    <row r="6848" spans="1:13" x14ac:dyDescent="0.25">
      <c r="A6848" t="s">
        <v>6872</v>
      </c>
      <c r="B6848">
        <v>57</v>
      </c>
      <c r="C6848" t="s">
        <v>25</v>
      </c>
      <c r="D6848">
        <v>105</v>
      </c>
      <c r="E6848">
        <v>200.94199752289001</v>
      </c>
      <c r="F6848">
        <v>21.390447932407302</v>
      </c>
      <c r="G6848" t="s">
        <v>14</v>
      </c>
      <c r="H6848" t="s">
        <v>19</v>
      </c>
      <c r="I6848" t="s">
        <v>28</v>
      </c>
      <c r="J6848">
        <v>3</v>
      </c>
      <c r="K6848">
        <v>5394.2</v>
      </c>
      <c r="L6848" t="s">
        <v>20</v>
      </c>
      <c r="M6848" t="str">
        <f>IF(PatientData[[#This Row],[Age]]&lt;=30,"18-30",IF(PatientData[[#This Row],[Age]]&lt;=40,"31-40",IF(PatientData[[#This Row],[Age]]&lt;=50,"41-50",IF(PatientData[[#This Row],[Age]]&lt;=60,"51-60",IF(PatientData[[#This Row],[Age]]&lt;=70,"61-70",IF(PatientData[[#This Row],[Age]]&lt;=80,"71-80","80+"))))))</f>
        <v>51-60</v>
      </c>
    </row>
    <row r="6849" spans="1:13" x14ac:dyDescent="0.25">
      <c r="A6849" t="s">
        <v>6873</v>
      </c>
      <c r="B6849">
        <v>58</v>
      </c>
      <c r="C6849" t="s">
        <v>25</v>
      </c>
      <c r="D6849">
        <v>138</v>
      </c>
      <c r="E6849">
        <v>135.83216800272899</v>
      </c>
      <c r="F6849">
        <v>31.005011020111901</v>
      </c>
      <c r="G6849" t="s">
        <v>18</v>
      </c>
      <c r="H6849" t="s">
        <v>19</v>
      </c>
      <c r="I6849" t="s">
        <v>28</v>
      </c>
      <c r="J6849">
        <v>3</v>
      </c>
      <c r="K6849">
        <v>4097.87</v>
      </c>
      <c r="L6849" t="s">
        <v>23</v>
      </c>
      <c r="M6849" t="str">
        <f>IF(PatientData[[#This Row],[Age]]&lt;=30,"18-30",IF(PatientData[[#This Row],[Age]]&lt;=40,"31-40",IF(PatientData[[#This Row],[Age]]&lt;=50,"41-50",IF(PatientData[[#This Row],[Age]]&lt;=60,"51-60",IF(PatientData[[#This Row],[Age]]&lt;=70,"61-70",IF(PatientData[[#This Row],[Age]]&lt;=80,"71-80","80+"))))))</f>
        <v>51-60</v>
      </c>
    </row>
    <row r="6850" spans="1:13" x14ac:dyDescent="0.25">
      <c r="A6850" t="s">
        <v>6874</v>
      </c>
      <c r="B6850">
        <v>44</v>
      </c>
      <c r="C6850" t="s">
        <v>13</v>
      </c>
      <c r="D6850">
        <v>121</v>
      </c>
      <c r="E6850">
        <v>215.22087295708999</v>
      </c>
      <c r="F6850">
        <v>28.759743632052999</v>
      </c>
      <c r="G6850" t="s">
        <v>14</v>
      </c>
      <c r="H6850" t="s">
        <v>19</v>
      </c>
      <c r="I6850" t="s">
        <v>28</v>
      </c>
      <c r="J6850" t="s">
        <v>10051</v>
      </c>
      <c r="K6850">
        <v>1476.15</v>
      </c>
      <c r="L6850" t="s">
        <v>16</v>
      </c>
      <c r="M6850" t="str">
        <f>IF(PatientData[[#This Row],[Age]]&lt;=30,"18-30",IF(PatientData[[#This Row],[Age]]&lt;=40,"31-40",IF(PatientData[[#This Row],[Age]]&lt;=50,"41-50",IF(PatientData[[#This Row],[Age]]&lt;=60,"51-60",IF(PatientData[[#This Row],[Age]]&lt;=70,"61-70",IF(PatientData[[#This Row],[Age]]&lt;=80,"71-80","80+"))))))</f>
        <v>41-50</v>
      </c>
    </row>
    <row r="6851" spans="1:13" x14ac:dyDescent="0.25">
      <c r="A6851" t="s">
        <v>6875</v>
      </c>
      <c r="B6851">
        <v>33</v>
      </c>
      <c r="C6851" t="s">
        <v>13</v>
      </c>
      <c r="D6851">
        <v>111</v>
      </c>
      <c r="E6851">
        <v>196.51886374829601</v>
      </c>
      <c r="F6851">
        <v>26.009065763488401</v>
      </c>
      <c r="G6851" t="s">
        <v>18</v>
      </c>
      <c r="H6851" t="s">
        <v>19</v>
      </c>
      <c r="I6851" t="s">
        <v>28</v>
      </c>
      <c r="J6851">
        <v>3</v>
      </c>
      <c r="K6851">
        <v>7618.39</v>
      </c>
      <c r="L6851" t="s">
        <v>16</v>
      </c>
      <c r="M6851" t="str">
        <f>IF(PatientData[[#This Row],[Age]]&lt;=30,"18-30",IF(PatientData[[#This Row],[Age]]&lt;=40,"31-40",IF(PatientData[[#This Row],[Age]]&lt;=50,"41-50",IF(PatientData[[#This Row],[Age]]&lt;=60,"51-60",IF(PatientData[[#This Row],[Age]]&lt;=70,"61-70",IF(PatientData[[#This Row],[Age]]&lt;=80,"71-80","80+"))))))</f>
        <v>31-40</v>
      </c>
    </row>
    <row r="6852" spans="1:13" x14ac:dyDescent="0.25">
      <c r="A6852" t="s">
        <v>6876</v>
      </c>
      <c r="B6852">
        <v>51</v>
      </c>
      <c r="C6852" t="s">
        <v>25</v>
      </c>
      <c r="D6852">
        <v>119</v>
      </c>
      <c r="E6852">
        <v>194.37024537137501</v>
      </c>
      <c r="F6852">
        <v>23.943545617074001</v>
      </c>
      <c r="G6852" t="s">
        <v>18</v>
      </c>
      <c r="H6852" t="s">
        <v>22</v>
      </c>
      <c r="I6852" t="s">
        <v>15</v>
      </c>
      <c r="J6852">
        <v>2</v>
      </c>
      <c r="K6852">
        <v>11688.39</v>
      </c>
      <c r="L6852" t="s">
        <v>16</v>
      </c>
      <c r="M6852" t="str">
        <f>IF(PatientData[[#This Row],[Age]]&lt;=30,"18-30",IF(PatientData[[#This Row],[Age]]&lt;=40,"31-40",IF(PatientData[[#This Row],[Age]]&lt;=50,"41-50",IF(PatientData[[#This Row],[Age]]&lt;=60,"51-60",IF(PatientData[[#This Row],[Age]]&lt;=70,"61-70",IF(PatientData[[#This Row],[Age]]&lt;=80,"71-80","80+"))))))</f>
        <v>51-60</v>
      </c>
    </row>
    <row r="6853" spans="1:13" x14ac:dyDescent="0.25">
      <c r="A6853" t="s">
        <v>6877</v>
      </c>
      <c r="B6853">
        <v>65</v>
      </c>
      <c r="C6853" t="s">
        <v>25</v>
      </c>
      <c r="D6853">
        <v>158</v>
      </c>
      <c r="E6853">
        <v>350</v>
      </c>
      <c r="F6853">
        <v>28.6606484014657</v>
      </c>
      <c r="G6853" t="s">
        <v>18</v>
      </c>
      <c r="H6853" t="s">
        <v>22</v>
      </c>
      <c r="I6853" t="s">
        <v>26</v>
      </c>
      <c r="J6853">
        <v>5</v>
      </c>
      <c r="K6853">
        <v>28149.25</v>
      </c>
      <c r="L6853" t="s">
        <v>16</v>
      </c>
      <c r="M6853" t="str">
        <f>IF(PatientData[[#This Row],[Age]]&lt;=30,"18-30",IF(PatientData[[#This Row],[Age]]&lt;=40,"31-40",IF(PatientData[[#This Row],[Age]]&lt;=50,"41-50",IF(PatientData[[#This Row],[Age]]&lt;=60,"51-60",IF(PatientData[[#This Row],[Age]]&lt;=70,"61-70",IF(PatientData[[#This Row],[Age]]&lt;=80,"71-80","80+"))))))</f>
        <v>61-70</v>
      </c>
    </row>
    <row r="6854" spans="1:13" x14ac:dyDescent="0.25">
      <c r="A6854" t="s">
        <v>6878</v>
      </c>
      <c r="B6854">
        <v>60</v>
      </c>
      <c r="C6854" t="s">
        <v>25</v>
      </c>
      <c r="D6854">
        <v>123</v>
      </c>
      <c r="E6854">
        <v>154.97269170074199</v>
      </c>
      <c r="F6854">
        <v>22.336123177693199</v>
      </c>
      <c r="G6854" t="s">
        <v>14</v>
      </c>
      <c r="H6854" t="s">
        <v>19</v>
      </c>
      <c r="I6854" t="s">
        <v>10051</v>
      </c>
      <c r="J6854">
        <v>2</v>
      </c>
      <c r="K6854">
        <v>4012.03</v>
      </c>
      <c r="L6854" t="s">
        <v>16</v>
      </c>
      <c r="M6854" t="str">
        <f>IF(PatientData[[#This Row],[Age]]&lt;=30,"18-30",IF(PatientData[[#This Row],[Age]]&lt;=40,"31-40",IF(PatientData[[#This Row],[Age]]&lt;=50,"41-50",IF(PatientData[[#This Row],[Age]]&lt;=60,"51-60",IF(PatientData[[#This Row],[Age]]&lt;=70,"61-70",IF(PatientData[[#This Row],[Age]]&lt;=80,"71-80","80+"))))))</f>
        <v>51-60</v>
      </c>
    </row>
    <row r="6855" spans="1:13" x14ac:dyDescent="0.25">
      <c r="A6855" t="s">
        <v>6879</v>
      </c>
      <c r="B6855">
        <v>43</v>
      </c>
      <c r="C6855" t="s">
        <v>25</v>
      </c>
      <c r="D6855">
        <v>128</v>
      </c>
      <c r="E6855">
        <v>247.18827186528301</v>
      </c>
      <c r="F6855">
        <v>27.624270854974501</v>
      </c>
      <c r="G6855" t="s">
        <v>36</v>
      </c>
      <c r="H6855" t="s">
        <v>10051</v>
      </c>
      <c r="I6855" t="s">
        <v>26</v>
      </c>
      <c r="J6855">
        <v>5</v>
      </c>
      <c r="K6855">
        <v>17486.41</v>
      </c>
      <c r="L6855" t="s">
        <v>16</v>
      </c>
      <c r="M6855" t="str">
        <f>IF(PatientData[[#This Row],[Age]]&lt;=30,"18-30",IF(PatientData[[#This Row],[Age]]&lt;=40,"31-40",IF(PatientData[[#This Row],[Age]]&lt;=50,"41-50",IF(PatientData[[#This Row],[Age]]&lt;=60,"51-60",IF(PatientData[[#This Row],[Age]]&lt;=70,"61-70",IF(PatientData[[#This Row],[Age]]&lt;=80,"71-80","80+"))))))</f>
        <v>41-50</v>
      </c>
    </row>
    <row r="6856" spans="1:13" x14ac:dyDescent="0.25">
      <c r="A6856" t="s">
        <v>6880</v>
      </c>
      <c r="B6856">
        <v>43</v>
      </c>
      <c r="C6856" t="s">
        <v>25</v>
      </c>
      <c r="D6856">
        <v>137</v>
      </c>
      <c r="E6856">
        <v>173.124942037361</v>
      </c>
      <c r="F6856">
        <v>28.3147181777931</v>
      </c>
      <c r="G6856" t="s">
        <v>14</v>
      </c>
      <c r="H6856" t="s">
        <v>19</v>
      </c>
      <c r="I6856" t="s">
        <v>28</v>
      </c>
      <c r="J6856">
        <v>5</v>
      </c>
      <c r="K6856">
        <v>6049.17</v>
      </c>
      <c r="L6856" t="s">
        <v>16</v>
      </c>
      <c r="M6856" t="str">
        <f>IF(PatientData[[#This Row],[Age]]&lt;=30,"18-30",IF(PatientData[[#This Row],[Age]]&lt;=40,"31-40",IF(PatientData[[#This Row],[Age]]&lt;=50,"41-50",IF(PatientData[[#This Row],[Age]]&lt;=60,"51-60",IF(PatientData[[#This Row],[Age]]&lt;=70,"61-70",IF(PatientData[[#This Row],[Age]]&lt;=80,"71-80","80+"))))))</f>
        <v>41-50</v>
      </c>
    </row>
    <row r="6857" spans="1:13" x14ac:dyDescent="0.25">
      <c r="A6857" t="s">
        <v>6881</v>
      </c>
      <c r="B6857">
        <v>74</v>
      </c>
      <c r="C6857" t="s">
        <v>25</v>
      </c>
      <c r="D6857">
        <v>147</v>
      </c>
      <c r="E6857">
        <v>219.45186455188801</v>
      </c>
      <c r="F6857">
        <v>25.049693750950201</v>
      </c>
      <c r="G6857" t="s">
        <v>14</v>
      </c>
      <c r="H6857" t="s">
        <v>22</v>
      </c>
      <c r="I6857" t="s">
        <v>26</v>
      </c>
      <c r="J6857">
        <v>3</v>
      </c>
      <c r="K6857">
        <v>19032.5</v>
      </c>
      <c r="L6857" t="s">
        <v>16</v>
      </c>
      <c r="M6857" t="str">
        <f>IF(PatientData[[#This Row],[Age]]&lt;=30,"18-30",IF(PatientData[[#This Row],[Age]]&lt;=40,"31-40",IF(PatientData[[#This Row],[Age]]&lt;=50,"41-50",IF(PatientData[[#This Row],[Age]]&lt;=60,"51-60",IF(PatientData[[#This Row],[Age]]&lt;=70,"61-70",IF(PatientData[[#This Row],[Age]]&lt;=80,"71-80","80+"))))))</f>
        <v>71-80</v>
      </c>
    </row>
    <row r="6858" spans="1:13" x14ac:dyDescent="0.25">
      <c r="A6858" t="s">
        <v>6882</v>
      </c>
      <c r="B6858">
        <v>47</v>
      </c>
      <c r="C6858" t="s">
        <v>13</v>
      </c>
      <c r="D6858">
        <v>118</v>
      </c>
      <c r="E6858">
        <v>231.12187889137201</v>
      </c>
      <c r="F6858" t="s">
        <v>10051</v>
      </c>
      <c r="G6858" t="s">
        <v>18</v>
      </c>
      <c r="H6858" t="s">
        <v>19</v>
      </c>
      <c r="I6858" t="s">
        <v>15</v>
      </c>
      <c r="J6858">
        <v>2</v>
      </c>
      <c r="K6858">
        <v>7621.69</v>
      </c>
      <c r="L6858" t="s">
        <v>16</v>
      </c>
      <c r="M6858" t="str">
        <f>IF(PatientData[[#This Row],[Age]]&lt;=30,"18-30",IF(PatientData[[#This Row],[Age]]&lt;=40,"31-40",IF(PatientData[[#This Row],[Age]]&lt;=50,"41-50",IF(PatientData[[#This Row],[Age]]&lt;=60,"51-60",IF(PatientData[[#This Row],[Age]]&lt;=70,"61-70",IF(PatientData[[#This Row],[Age]]&lt;=80,"71-80","80+"))))))</f>
        <v>41-50</v>
      </c>
    </row>
    <row r="6859" spans="1:13" x14ac:dyDescent="0.25">
      <c r="A6859" t="s">
        <v>6883</v>
      </c>
      <c r="B6859">
        <v>51</v>
      </c>
      <c r="C6859" t="s">
        <v>13</v>
      </c>
      <c r="D6859">
        <v>118</v>
      </c>
      <c r="E6859">
        <v>211.60124374967299</v>
      </c>
      <c r="F6859">
        <v>32.821856517084598</v>
      </c>
      <c r="G6859" t="s">
        <v>14</v>
      </c>
      <c r="H6859" t="s">
        <v>22</v>
      </c>
      <c r="I6859" t="s">
        <v>15</v>
      </c>
      <c r="J6859">
        <v>4</v>
      </c>
      <c r="K6859">
        <v>8616.91</v>
      </c>
      <c r="L6859" t="s">
        <v>16</v>
      </c>
      <c r="M6859" t="str">
        <f>IF(PatientData[[#This Row],[Age]]&lt;=30,"18-30",IF(PatientData[[#This Row],[Age]]&lt;=40,"31-40",IF(PatientData[[#This Row],[Age]]&lt;=50,"41-50",IF(PatientData[[#This Row],[Age]]&lt;=60,"51-60",IF(PatientData[[#This Row],[Age]]&lt;=70,"61-70",IF(PatientData[[#This Row],[Age]]&lt;=80,"71-80","80+"))))))</f>
        <v>51-60</v>
      </c>
    </row>
    <row r="6860" spans="1:13" x14ac:dyDescent="0.25">
      <c r="A6860" t="s">
        <v>6884</v>
      </c>
      <c r="B6860">
        <v>59</v>
      </c>
      <c r="C6860" t="s">
        <v>13</v>
      </c>
      <c r="D6860">
        <v>124</v>
      </c>
      <c r="E6860">
        <v>204.60470508797101</v>
      </c>
      <c r="F6860">
        <v>26.964842034447901</v>
      </c>
      <c r="G6860" t="s">
        <v>18</v>
      </c>
      <c r="H6860" t="s">
        <v>19</v>
      </c>
      <c r="I6860" t="s">
        <v>28</v>
      </c>
      <c r="J6860">
        <v>3</v>
      </c>
      <c r="K6860">
        <v>6124.38</v>
      </c>
      <c r="L6860" t="s">
        <v>16</v>
      </c>
      <c r="M6860" t="str">
        <f>IF(PatientData[[#This Row],[Age]]&lt;=30,"18-30",IF(PatientData[[#This Row],[Age]]&lt;=40,"31-40",IF(PatientData[[#This Row],[Age]]&lt;=50,"41-50",IF(PatientData[[#This Row],[Age]]&lt;=60,"51-60",IF(PatientData[[#This Row],[Age]]&lt;=70,"61-70",IF(PatientData[[#This Row],[Age]]&lt;=80,"71-80","80+"))))))</f>
        <v>51-60</v>
      </c>
    </row>
    <row r="6861" spans="1:13" x14ac:dyDescent="0.25">
      <c r="A6861" t="s">
        <v>6885</v>
      </c>
      <c r="B6861">
        <v>67</v>
      </c>
      <c r="C6861" t="s">
        <v>13</v>
      </c>
      <c r="D6861">
        <v>122</v>
      </c>
      <c r="E6861" t="s">
        <v>10051</v>
      </c>
      <c r="F6861">
        <v>18.452221773380099</v>
      </c>
      <c r="G6861" t="s">
        <v>18</v>
      </c>
      <c r="H6861" t="s">
        <v>19</v>
      </c>
      <c r="I6861" t="s">
        <v>15</v>
      </c>
      <c r="J6861">
        <v>5</v>
      </c>
      <c r="K6861">
        <v>11353.38</v>
      </c>
      <c r="L6861" t="s">
        <v>16</v>
      </c>
      <c r="M6861" t="str">
        <f>IF(PatientData[[#This Row],[Age]]&lt;=30,"18-30",IF(PatientData[[#This Row],[Age]]&lt;=40,"31-40",IF(PatientData[[#This Row],[Age]]&lt;=50,"41-50",IF(PatientData[[#This Row],[Age]]&lt;=60,"51-60",IF(PatientData[[#This Row],[Age]]&lt;=70,"61-70",IF(PatientData[[#This Row],[Age]]&lt;=80,"71-80","80+"))))))</f>
        <v>61-70</v>
      </c>
    </row>
    <row r="6862" spans="1:13" x14ac:dyDescent="0.25">
      <c r="A6862" t="s">
        <v>6886</v>
      </c>
      <c r="B6862">
        <v>64</v>
      </c>
      <c r="C6862" t="s">
        <v>25</v>
      </c>
      <c r="D6862">
        <v>139</v>
      </c>
      <c r="E6862">
        <v>186.266945870961</v>
      </c>
      <c r="F6862">
        <v>26.502619832155499</v>
      </c>
      <c r="G6862" t="s">
        <v>18</v>
      </c>
      <c r="H6862" t="s">
        <v>19</v>
      </c>
      <c r="I6862" t="s">
        <v>15</v>
      </c>
      <c r="J6862">
        <v>3</v>
      </c>
      <c r="K6862">
        <v>14593.75</v>
      </c>
      <c r="L6862" t="s">
        <v>23</v>
      </c>
      <c r="M6862" t="str">
        <f>IF(PatientData[[#This Row],[Age]]&lt;=30,"18-30",IF(PatientData[[#This Row],[Age]]&lt;=40,"31-40",IF(PatientData[[#This Row],[Age]]&lt;=50,"41-50",IF(PatientData[[#This Row],[Age]]&lt;=60,"51-60",IF(PatientData[[#This Row],[Age]]&lt;=70,"61-70",IF(PatientData[[#This Row],[Age]]&lt;=80,"71-80","80+"))))))</f>
        <v>61-70</v>
      </c>
    </row>
    <row r="6863" spans="1:13" x14ac:dyDescent="0.25">
      <c r="A6863" t="s">
        <v>6887</v>
      </c>
      <c r="B6863">
        <v>68</v>
      </c>
      <c r="C6863" t="s">
        <v>25</v>
      </c>
      <c r="D6863">
        <v>142</v>
      </c>
      <c r="E6863">
        <v>208.23483434682899</v>
      </c>
      <c r="F6863">
        <v>29.536456895887198</v>
      </c>
      <c r="G6863" t="s">
        <v>36</v>
      </c>
      <c r="H6863" t="s">
        <v>19</v>
      </c>
      <c r="I6863" t="s">
        <v>26</v>
      </c>
      <c r="J6863">
        <v>1</v>
      </c>
      <c r="K6863">
        <v>12229.98</v>
      </c>
      <c r="L6863" t="s">
        <v>16</v>
      </c>
      <c r="M6863" t="str">
        <f>IF(PatientData[[#This Row],[Age]]&lt;=30,"18-30",IF(PatientData[[#This Row],[Age]]&lt;=40,"31-40",IF(PatientData[[#This Row],[Age]]&lt;=50,"41-50",IF(PatientData[[#This Row],[Age]]&lt;=60,"51-60",IF(PatientData[[#This Row],[Age]]&lt;=70,"61-70",IF(PatientData[[#This Row],[Age]]&lt;=80,"71-80","80+"))))))</f>
        <v>61-70</v>
      </c>
    </row>
    <row r="6864" spans="1:13" x14ac:dyDescent="0.25">
      <c r="A6864" t="s">
        <v>6888</v>
      </c>
      <c r="B6864">
        <v>56</v>
      </c>
      <c r="C6864" t="s">
        <v>25</v>
      </c>
      <c r="D6864">
        <v>153</v>
      </c>
      <c r="E6864">
        <v>171.28829164818899</v>
      </c>
      <c r="F6864">
        <v>31.267746116514999</v>
      </c>
      <c r="G6864" t="s">
        <v>14</v>
      </c>
      <c r="H6864" t="s">
        <v>19</v>
      </c>
      <c r="I6864" t="s">
        <v>28</v>
      </c>
      <c r="J6864">
        <v>2</v>
      </c>
      <c r="K6864">
        <v>3473.35</v>
      </c>
      <c r="L6864" t="s">
        <v>23</v>
      </c>
      <c r="M6864" t="str">
        <f>IF(PatientData[[#This Row],[Age]]&lt;=30,"18-30",IF(PatientData[[#This Row],[Age]]&lt;=40,"31-40",IF(PatientData[[#This Row],[Age]]&lt;=50,"41-50",IF(PatientData[[#This Row],[Age]]&lt;=60,"51-60",IF(PatientData[[#This Row],[Age]]&lt;=70,"61-70",IF(PatientData[[#This Row],[Age]]&lt;=80,"71-80","80+"))))))</f>
        <v>51-60</v>
      </c>
    </row>
    <row r="6865" spans="1:13" x14ac:dyDescent="0.25">
      <c r="A6865" t="s">
        <v>6889</v>
      </c>
      <c r="B6865">
        <v>23</v>
      </c>
      <c r="C6865" t="s">
        <v>25</v>
      </c>
      <c r="D6865">
        <v>116</v>
      </c>
      <c r="E6865">
        <v>190.75628669619701</v>
      </c>
      <c r="F6865">
        <v>28.038596324280501</v>
      </c>
      <c r="G6865" t="s">
        <v>36</v>
      </c>
      <c r="H6865" t="s">
        <v>19</v>
      </c>
      <c r="I6865" t="s">
        <v>15</v>
      </c>
      <c r="J6865">
        <v>4</v>
      </c>
      <c r="K6865">
        <v>3923.87</v>
      </c>
      <c r="L6865" t="s">
        <v>20</v>
      </c>
      <c r="M6865" t="str">
        <f>IF(PatientData[[#This Row],[Age]]&lt;=30,"18-30",IF(PatientData[[#This Row],[Age]]&lt;=40,"31-40",IF(PatientData[[#This Row],[Age]]&lt;=50,"41-50",IF(PatientData[[#This Row],[Age]]&lt;=60,"51-60",IF(PatientData[[#This Row],[Age]]&lt;=70,"61-70",IF(PatientData[[#This Row],[Age]]&lt;=80,"71-80","80+"))))))</f>
        <v>18-30</v>
      </c>
    </row>
    <row r="6866" spans="1:13" x14ac:dyDescent="0.25">
      <c r="A6866" t="s">
        <v>6890</v>
      </c>
      <c r="B6866">
        <v>46</v>
      </c>
      <c r="C6866" t="s">
        <v>25</v>
      </c>
      <c r="D6866">
        <v>140</v>
      </c>
      <c r="E6866">
        <v>244.68436925457399</v>
      </c>
      <c r="F6866">
        <v>28.6591140332627</v>
      </c>
      <c r="G6866" t="s">
        <v>14</v>
      </c>
      <c r="H6866" t="s">
        <v>19</v>
      </c>
      <c r="I6866" t="s">
        <v>15</v>
      </c>
      <c r="J6866">
        <v>2</v>
      </c>
      <c r="K6866">
        <v>5406.95</v>
      </c>
      <c r="L6866" t="s">
        <v>23</v>
      </c>
      <c r="M6866" t="str">
        <f>IF(PatientData[[#This Row],[Age]]&lt;=30,"18-30",IF(PatientData[[#This Row],[Age]]&lt;=40,"31-40",IF(PatientData[[#This Row],[Age]]&lt;=50,"41-50",IF(PatientData[[#This Row],[Age]]&lt;=60,"51-60",IF(PatientData[[#This Row],[Age]]&lt;=70,"61-70",IF(PatientData[[#This Row],[Age]]&lt;=80,"71-80","80+"))))))</f>
        <v>41-50</v>
      </c>
    </row>
    <row r="6867" spans="1:13" x14ac:dyDescent="0.25">
      <c r="A6867" t="s">
        <v>6891</v>
      </c>
      <c r="B6867">
        <v>57</v>
      </c>
      <c r="C6867" t="s">
        <v>13</v>
      </c>
      <c r="D6867">
        <v>105</v>
      </c>
      <c r="E6867">
        <v>208.06258817410199</v>
      </c>
      <c r="F6867">
        <v>24.006915375771101</v>
      </c>
      <c r="G6867" t="s">
        <v>36</v>
      </c>
      <c r="H6867" t="s">
        <v>19</v>
      </c>
      <c r="I6867" t="s">
        <v>15</v>
      </c>
      <c r="J6867">
        <v>7</v>
      </c>
      <c r="K6867">
        <v>13562.46</v>
      </c>
      <c r="L6867" t="s">
        <v>20</v>
      </c>
      <c r="M6867" t="str">
        <f>IF(PatientData[[#This Row],[Age]]&lt;=30,"18-30",IF(PatientData[[#This Row],[Age]]&lt;=40,"31-40",IF(PatientData[[#This Row],[Age]]&lt;=50,"41-50",IF(PatientData[[#This Row],[Age]]&lt;=60,"51-60",IF(PatientData[[#This Row],[Age]]&lt;=70,"61-70",IF(PatientData[[#This Row],[Age]]&lt;=80,"71-80","80+"))))))</f>
        <v>51-60</v>
      </c>
    </row>
    <row r="6868" spans="1:13" x14ac:dyDescent="0.25">
      <c r="A6868" t="s">
        <v>6892</v>
      </c>
      <c r="B6868">
        <v>69</v>
      </c>
      <c r="C6868" t="s">
        <v>13</v>
      </c>
      <c r="D6868">
        <v>159</v>
      </c>
      <c r="E6868">
        <v>196.104901648263</v>
      </c>
      <c r="F6868">
        <v>30.804574085804301</v>
      </c>
      <c r="G6868" t="s">
        <v>14</v>
      </c>
      <c r="H6868" t="s">
        <v>22</v>
      </c>
      <c r="I6868" t="s">
        <v>26</v>
      </c>
      <c r="J6868">
        <v>4</v>
      </c>
      <c r="K6868">
        <v>18308.28</v>
      </c>
      <c r="L6868" t="s">
        <v>16</v>
      </c>
      <c r="M6868" t="str">
        <f>IF(PatientData[[#This Row],[Age]]&lt;=30,"18-30",IF(PatientData[[#This Row],[Age]]&lt;=40,"31-40",IF(PatientData[[#This Row],[Age]]&lt;=50,"41-50",IF(PatientData[[#This Row],[Age]]&lt;=60,"51-60",IF(PatientData[[#This Row],[Age]]&lt;=70,"61-70",IF(PatientData[[#This Row],[Age]]&lt;=80,"71-80","80+"))))))</f>
        <v>61-70</v>
      </c>
    </row>
    <row r="6869" spans="1:13" x14ac:dyDescent="0.25">
      <c r="A6869" t="s">
        <v>6893</v>
      </c>
      <c r="B6869">
        <v>66</v>
      </c>
      <c r="C6869" t="s">
        <v>13</v>
      </c>
      <c r="D6869">
        <v>112</v>
      </c>
      <c r="E6869">
        <v>265.18534146540298</v>
      </c>
      <c r="F6869">
        <v>21.709767491611998</v>
      </c>
      <c r="G6869" t="s">
        <v>36</v>
      </c>
      <c r="H6869" t="s">
        <v>22</v>
      </c>
      <c r="I6869" t="s">
        <v>26</v>
      </c>
      <c r="J6869">
        <v>6</v>
      </c>
      <c r="K6869">
        <v>18853.830000000002</v>
      </c>
      <c r="L6869" t="s">
        <v>43</v>
      </c>
      <c r="M6869" t="str">
        <f>IF(PatientData[[#This Row],[Age]]&lt;=30,"18-30",IF(PatientData[[#This Row],[Age]]&lt;=40,"31-40",IF(PatientData[[#This Row],[Age]]&lt;=50,"41-50",IF(PatientData[[#This Row],[Age]]&lt;=60,"51-60",IF(PatientData[[#This Row],[Age]]&lt;=70,"61-70",IF(PatientData[[#This Row],[Age]]&lt;=80,"71-80","80+"))))))</f>
        <v>61-70</v>
      </c>
    </row>
    <row r="6870" spans="1:13" x14ac:dyDescent="0.25">
      <c r="A6870" t="s">
        <v>6894</v>
      </c>
      <c r="B6870">
        <v>44</v>
      </c>
      <c r="C6870" t="s">
        <v>25</v>
      </c>
      <c r="D6870">
        <v>125</v>
      </c>
      <c r="E6870">
        <v>191.77715208975499</v>
      </c>
      <c r="F6870">
        <v>30.747531346205101</v>
      </c>
      <c r="G6870" t="s">
        <v>14</v>
      </c>
      <c r="H6870" t="s">
        <v>19</v>
      </c>
      <c r="I6870" t="s">
        <v>28</v>
      </c>
      <c r="J6870">
        <v>2</v>
      </c>
      <c r="K6870" t="s">
        <v>10051</v>
      </c>
      <c r="L6870" t="s">
        <v>16</v>
      </c>
      <c r="M6870" t="str">
        <f>IF(PatientData[[#This Row],[Age]]&lt;=30,"18-30",IF(PatientData[[#This Row],[Age]]&lt;=40,"31-40",IF(PatientData[[#This Row],[Age]]&lt;=50,"41-50",IF(PatientData[[#This Row],[Age]]&lt;=60,"51-60",IF(PatientData[[#This Row],[Age]]&lt;=70,"61-70",IF(PatientData[[#This Row],[Age]]&lt;=80,"71-80","80+"))))))</f>
        <v>41-50</v>
      </c>
    </row>
    <row r="6871" spans="1:13" x14ac:dyDescent="0.25">
      <c r="A6871" t="s">
        <v>6895</v>
      </c>
      <c r="B6871">
        <v>95</v>
      </c>
      <c r="C6871" t="s">
        <v>13</v>
      </c>
      <c r="D6871">
        <v>141</v>
      </c>
      <c r="E6871">
        <v>317.49218496040601</v>
      </c>
      <c r="F6871">
        <v>25.219407994984302</v>
      </c>
      <c r="G6871" t="s">
        <v>18</v>
      </c>
      <c r="H6871" t="s">
        <v>22</v>
      </c>
      <c r="I6871" t="s">
        <v>26</v>
      </c>
      <c r="J6871">
        <v>3</v>
      </c>
      <c r="K6871">
        <v>12324.55</v>
      </c>
      <c r="L6871" t="s">
        <v>16</v>
      </c>
      <c r="M6871" t="str">
        <f>IF(PatientData[[#This Row],[Age]]&lt;=30,"18-30",IF(PatientData[[#This Row],[Age]]&lt;=40,"31-40",IF(PatientData[[#This Row],[Age]]&lt;=50,"41-50",IF(PatientData[[#This Row],[Age]]&lt;=60,"51-60",IF(PatientData[[#This Row],[Age]]&lt;=70,"61-70",IF(PatientData[[#This Row],[Age]]&lt;=80,"71-80","80+"))))))</f>
        <v>80+</v>
      </c>
    </row>
    <row r="6872" spans="1:13" x14ac:dyDescent="0.25">
      <c r="A6872" t="s">
        <v>6896</v>
      </c>
      <c r="B6872">
        <v>32</v>
      </c>
      <c r="C6872" t="s">
        <v>13</v>
      </c>
      <c r="D6872">
        <v>106</v>
      </c>
      <c r="E6872">
        <v>217.66280986228799</v>
      </c>
      <c r="F6872">
        <v>28.959951425622702</v>
      </c>
      <c r="G6872" t="s">
        <v>36</v>
      </c>
      <c r="H6872" t="s">
        <v>19</v>
      </c>
      <c r="I6872" t="s">
        <v>15</v>
      </c>
      <c r="J6872">
        <v>5</v>
      </c>
      <c r="K6872">
        <v>12213.86</v>
      </c>
      <c r="L6872" t="s">
        <v>23</v>
      </c>
      <c r="M6872" t="str">
        <f>IF(PatientData[[#This Row],[Age]]&lt;=30,"18-30",IF(PatientData[[#This Row],[Age]]&lt;=40,"31-40",IF(PatientData[[#This Row],[Age]]&lt;=50,"41-50",IF(PatientData[[#This Row],[Age]]&lt;=60,"51-60",IF(PatientData[[#This Row],[Age]]&lt;=70,"61-70",IF(PatientData[[#This Row],[Age]]&lt;=80,"71-80","80+"))))))</f>
        <v>31-40</v>
      </c>
    </row>
    <row r="6873" spans="1:13" x14ac:dyDescent="0.25">
      <c r="A6873" t="s">
        <v>6897</v>
      </c>
      <c r="B6873">
        <v>27</v>
      </c>
      <c r="C6873" t="s">
        <v>13</v>
      </c>
      <c r="D6873">
        <v>130</v>
      </c>
      <c r="E6873">
        <v>237.47298868769499</v>
      </c>
      <c r="F6873">
        <v>28.548365790368099</v>
      </c>
      <c r="G6873" t="s">
        <v>14</v>
      </c>
      <c r="H6873" t="s">
        <v>22</v>
      </c>
      <c r="I6873" t="s">
        <v>15</v>
      </c>
      <c r="J6873">
        <v>4</v>
      </c>
      <c r="K6873">
        <v>7828.85</v>
      </c>
      <c r="L6873" t="s">
        <v>16</v>
      </c>
      <c r="M6873" t="str">
        <f>IF(PatientData[[#This Row],[Age]]&lt;=30,"18-30",IF(PatientData[[#This Row],[Age]]&lt;=40,"31-40",IF(PatientData[[#This Row],[Age]]&lt;=50,"41-50",IF(PatientData[[#This Row],[Age]]&lt;=60,"51-60",IF(PatientData[[#This Row],[Age]]&lt;=70,"61-70",IF(PatientData[[#This Row],[Age]]&lt;=80,"71-80","80+"))))))</f>
        <v>18-30</v>
      </c>
    </row>
    <row r="6874" spans="1:13" x14ac:dyDescent="0.25">
      <c r="A6874" t="s">
        <v>6898</v>
      </c>
      <c r="B6874">
        <v>22</v>
      </c>
      <c r="C6874" t="s">
        <v>25</v>
      </c>
      <c r="D6874">
        <v>134</v>
      </c>
      <c r="E6874">
        <v>255.01637701671001</v>
      </c>
      <c r="F6874">
        <v>25.139462044974501</v>
      </c>
      <c r="G6874" t="s">
        <v>14</v>
      </c>
      <c r="H6874" t="s">
        <v>19</v>
      </c>
      <c r="I6874" t="s">
        <v>28</v>
      </c>
      <c r="J6874">
        <v>1</v>
      </c>
      <c r="K6874">
        <v>1821.89</v>
      </c>
      <c r="L6874" t="s">
        <v>16</v>
      </c>
      <c r="M6874" t="str">
        <f>IF(PatientData[[#This Row],[Age]]&lt;=30,"18-30",IF(PatientData[[#This Row],[Age]]&lt;=40,"31-40",IF(PatientData[[#This Row],[Age]]&lt;=50,"41-50",IF(PatientData[[#This Row],[Age]]&lt;=60,"51-60",IF(PatientData[[#This Row],[Age]]&lt;=70,"61-70",IF(PatientData[[#This Row],[Age]]&lt;=80,"71-80","80+"))))))</f>
        <v>18-30</v>
      </c>
    </row>
    <row r="6875" spans="1:13" x14ac:dyDescent="0.25">
      <c r="A6875" t="s">
        <v>6899</v>
      </c>
      <c r="B6875">
        <v>59</v>
      </c>
      <c r="C6875" t="s">
        <v>25</v>
      </c>
      <c r="D6875">
        <v>126</v>
      </c>
      <c r="E6875">
        <v>127.930620288393</v>
      </c>
      <c r="F6875">
        <v>25.915573320775401</v>
      </c>
      <c r="G6875" t="s">
        <v>18</v>
      </c>
      <c r="H6875" t="s">
        <v>19</v>
      </c>
      <c r="I6875" t="s">
        <v>15</v>
      </c>
      <c r="J6875">
        <v>2</v>
      </c>
      <c r="K6875">
        <v>6619.38</v>
      </c>
      <c r="L6875" t="s">
        <v>16</v>
      </c>
      <c r="M6875" t="str">
        <f>IF(PatientData[[#This Row],[Age]]&lt;=30,"18-30",IF(PatientData[[#This Row],[Age]]&lt;=40,"31-40",IF(PatientData[[#This Row],[Age]]&lt;=50,"41-50",IF(PatientData[[#This Row],[Age]]&lt;=60,"51-60",IF(PatientData[[#This Row],[Age]]&lt;=70,"61-70",IF(PatientData[[#This Row],[Age]]&lt;=80,"71-80","80+"))))))</f>
        <v>51-60</v>
      </c>
    </row>
    <row r="6876" spans="1:13" x14ac:dyDescent="0.25">
      <c r="A6876" t="s">
        <v>6900</v>
      </c>
      <c r="B6876">
        <v>60</v>
      </c>
      <c r="C6876" t="s">
        <v>25</v>
      </c>
      <c r="D6876">
        <v>143</v>
      </c>
      <c r="E6876">
        <v>242.27409686090999</v>
      </c>
      <c r="F6876">
        <v>31.775233745124101</v>
      </c>
      <c r="G6876" t="s">
        <v>36</v>
      </c>
      <c r="H6876" t="s">
        <v>19</v>
      </c>
      <c r="I6876" t="s">
        <v>15</v>
      </c>
      <c r="J6876">
        <v>3</v>
      </c>
      <c r="K6876">
        <v>4508.05</v>
      </c>
      <c r="L6876" t="s">
        <v>16</v>
      </c>
      <c r="M6876" t="str">
        <f>IF(PatientData[[#This Row],[Age]]&lt;=30,"18-30",IF(PatientData[[#This Row],[Age]]&lt;=40,"31-40",IF(PatientData[[#This Row],[Age]]&lt;=50,"41-50",IF(PatientData[[#This Row],[Age]]&lt;=60,"51-60",IF(PatientData[[#This Row],[Age]]&lt;=70,"61-70",IF(PatientData[[#This Row],[Age]]&lt;=80,"71-80","80+"))))))</f>
        <v>51-60</v>
      </c>
    </row>
    <row r="6877" spans="1:13" x14ac:dyDescent="0.25">
      <c r="A6877" t="s">
        <v>6901</v>
      </c>
      <c r="B6877">
        <v>47</v>
      </c>
      <c r="C6877" t="s">
        <v>25</v>
      </c>
      <c r="D6877">
        <v>118</v>
      </c>
      <c r="E6877">
        <v>234.15280298409601</v>
      </c>
      <c r="F6877">
        <v>30.609124960866101</v>
      </c>
      <c r="G6877" t="s">
        <v>14</v>
      </c>
      <c r="H6877" t="s">
        <v>19</v>
      </c>
      <c r="I6877" t="s">
        <v>28</v>
      </c>
      <c r="J6877">
        <v>1</v>
      </c>
      <c r="K6877">
        <v>4804.28</v>
      </c>
      <c r="L6877" t="s">
        <v>16</v>
      </c>
      <c r="M6877" t="str">
        <f>IF(PatientData[[#This Row],[Age]]&lt;=30,"18-30",IF(PatientData[[#This Row],[Age]]&lt;=40,"31-40",IF(PatientData[[#This Row],[Age]]&lt;=50,"41-50",IF(PatientData[[#This Row],[Age]]&lt;=60,"51-60",IF(PatientData[[#This Row],[Age]]&lt;=70,"61-70",IF(PatientData[[#This Row],[Age]]&lt;=80,"71-80","80+"))))))</f>
        <v>41-50</v>
      </c>
    </row>
    <row r="6878" spans="1:13" x14ac:dyDescent="0.25">
      <c r="A6878" t="s">
        <v>6902</v>
      </c>
      <c r="B6878">
        <v>48</v>
      </c>
      <c r="C6878" t="s">
        <v>13</v>
      </c>
      <c r="D6878">
        <v>96</v>
      </c>
      <c r="E6878">
        <v>224.959631362632</v>
      </c>
      <c r="F6878">
        <v>36.624895152802502</v>
      </c>
      <c r="G6878" t="s">
        <v>14</v>
      </c>
      <c r="H6878" t="s">
        <v>22</v>
      </c>
      <c r="I6878" t="s">
        <v>26</v>
      </c>
      <c r="J6878">
        <v>2</v>
      </c>
      <c r="K6878">
        <v>14460.04</v>
      </c>
      <c r="L6878" t="s">
        <v>23</v>
      </c>
      <c r="M6878" t="str">
        <f>IF(PatientData[[#This Row],[Age]]&lt;=30,"18-30",IF(PatientData[[#This Row],[Age]]&lt;=40,"31-40",IF(PatientData[[#This Row],[Age]]&lt;=50,"41-50",IF(PatientData[[#This Row],[Age]]&lt;=60,"51-60",IF(PatientData[[#This Row],[Age]]&lt;=70,"61-70",IF(PatientData[[#This Row],[Age]]&lt;=80,"71-80","80+"))))))</f>
        <v>41-50</v>
      </c>
    </row>
    <row r="6879" spans="1:13" x14ac:dyDescent="0.25">
      <c r="A6879" t="s">
        <v>6903</v>
      </c>
      <c r="B6879">
        <v>72</v>
      </c>
      <c r="C6879" t="s">
        <v>13</v>
      </c>
      <c r="D6879">
        <v>131</v>
      </c>
      <c r="E6879" t="s">
        <v>10051</v>
      </c>
      <c r="F6879">
        <v>25.9407439594899</v>
      </c>
      <c r="G6879" t="s">
        <v>14</v>
      </c>
      <c r="H6879" t="s">
        <v>19</v>
      </c>
      <c r="I6879" t="s">
        <v>15</v>
      </c>
      <c r="J6879">
        <v>0</v>
      </c>
      <c r="K6879">
        <v>8541.64</v>
      </c>
      <c r="L6879" t="s">
        <v>43</v>
      </c>
      <c r="M6879" t="str">
        <f>IF(PatientData[[#This Row],[Age]]&lt;=30,"18-30",IF(PatientData[[#This Row],[Age]]&lt;=40,"31-40",IF(PatientData[[#This Row],[Age]]&lt;=50,"41-50",IF(PatientData[[#This Row],[Age]]&lt;=60,"51-60",IF(PatientData[[#This Row],[Age]]&lt;=70,"61-70",IF(PatientData[[#This Row],[Age]]&lt;=80,"71-80","80+"))))))</f>
        <v>71-80</v>
      </c>
    </row>
    <row r="6880" spans="1:13" x14ac:dyDescent="0.25">
      <c r="A6880" t="s">
        <v>6904</v>
      </c>
      <c r="B6880">
        <v>70</v>
      </c>
      <c r="C6880" t="s">
        <v>13</v>
      </c>
      <c r="D6880">
        <v>142</v>
      </c>
      <c r="E6880">
        <v>267.82540972778202</v>
      </c>
      <c r="F6880">
        <v>21.392392250253302</v>
      </c>
      <c r="G6880" t="s">
        <v>36</v>
      </c>
      <c r="H6880" t="s">
        <v>19</v>
      </c>
      <c r="I6880" t="s">
        <v>15</v>
      </c>
      <c r="J6880">
        <v>5</v>
      </c>
      <c r="K6880" t="s">
        <v>10051</v>
      </c>
      <c r="L6880" t="s">
        <v>23</v>
      </c>
      <c r="M6880" t="str">
        <f>IF(PatientData[[#This Row],[Age]]&lt;=30,"18-30",IF(PatientData[[#This Row],[Age]]&lt;=40,"31-40",IF(PatientData[[#This Row],[Age]]&lt;=50,"41-50",IF(PatientData[[#This Row],[Age]]&lt;=60,"51-60",IF(PatientData[[#This Row],[Age]]&lt;=70,"61-70",IF(PatientData[[#This Row],[Age]]&lt;=80,"71-80","80+"))))))</f>
        <v>61-70</v>
      </c>
    </row>
    <row r="6881" spans="1:13" x14ac:dyDescent="0.25">
      <c r="A6881" t="s">
        <v>6905</v>
      </c>
      <c r="B6881">
        <v>67</v>
      </c>
      <c r="C6881" t="s">
        <v>25</v>
      </c>
      <c r="D6881">
        <v>124</v>
      </c>
      <c r="E6881">
        <v>173.83547092820899</v>
      </c>
      <c r="F6881">
        <v>26.5760262017195</v>
      </c>
      <c r="G6881" t="s">
        <v>18</v>
      </c>
      <c r="H6881" t="s">
        <v>22</v>
      </c>
      <c r="I6881" t="s">
        <v>26</v>
      </c>
      <c r="J6881">
        <v>2</v>
      </c>
      <c r="K6881">
        <v>19795.849999999999</v>
      </c>
      <c r="L6881" t="s">
        <v>16</v>
      </c>
      <c r="M6881" t="str">
        <f>IF(PatientData[[#This Row],[Age]]&lt;=30,"18-30",IF(PatientData[[#This Row],[Age]]&lt;=40,"31-40",IF(PatientData[[#This Row],[Age]]&lt;=50,"41-50",IF(PatientData[[#This Row],[Age]]&lt;=60,"51-60",IF(PatientData[[#This Row],[Age]]&lt;=70,"61-70",IF(PatientData[[#This Row],[Age]]&lt;=80,"71-80","80+"))))))</f>
        <v>61-70</v>
      </c>
    </row>
    <row r="6882" spans="1:13" x14ac:dyDescent="0.25">
      <c r="A6882" t="s">
        <v>6906</v>
      </c>
      <c r="B6882">
        <v>27</v>
      </c>
      <c r="C6882" t="s">
        <v>13</v>
      </c>
      <c r="D6882">
        <v>116</v>
      </c>
      <c r="E6882">
        <v>201.90988917164299</v>
      </c>
      <c r="F6882">
        <v>31.8987459652461</v>
      </c>
      <c r="G6882" t="s">
        <v>14</v>
      </c>
      <c r="H6882" t="s">
        <v>19</v>
      </c>
      <c r="I6882" t="s">
        <v>28</v>
      </c>
      <c r="J6882">
        <v>4</v>
      </c>
      <c r="K6882">
        <v>5078.66</v>
      </c>
      <c r="L6882" t="s">
        <v>16</v>
      </c>
      <c r="M6882" t="str">
        <f>IF(PatientData[[#This Row],[Age]]&lt;=30,"18-30",IF(PatientData[[#This Row],[Age]]&lt;=40,"31-40",IF(PatientData[[#This Row],[Age]]&lt;=50,"41-50",IF(PatientData[[#This Row],[Age]]&lt;=60,"51-60",IF(PatientData[[#This Row],[Age]]&lt;=70,"61-70",IF(PatientData[[#This Row],[Age]]&lt;=80,"71-80","80+"))))))</f>
        <v>18-30</v>
      </c>
    </row>
    <row r="6883" spans="1:13" x14ac:dyDescent="0.25">
      <c r="A6883" t="s">
        <v>6907</v>
      </c>
      <c r="B6883">
        <v>63</v>
      </c>
      <c r="C6883" t="s">
        <v>13</v>
      </c>
      <c r="D6883">
        <v>100</v>
      </c>
      <c r="E6883">
        <v>242.31506577055501</v>
      </c>
      <c r="F6883">
        <v>25.525438661653698</v>
      </c>
      <c r="G6883" t="s">
        <v>18</v>
      </c>
      <c r="H6883" t="s">
        <v>19</v>
      </c>
      <c r="I6883" t="s">
        <v>15</v>
      </c>
      <c r="J6883">
        <v>2</v>
      </c>
      <c r="K6883">
        <v>7846.57</v>
      </c>
      <c r="L6883" t="s">
        <v>23</v>
      </c>
      <c r="M6883" t="str">
        <f>IF(PatientData[[#This Row],[Age]]&lt;=30,"18-30",IF(PatientData[[#This Row],[Age]]&lt;=40,"31-40",IF(PatientData[[#This Row],[Age]]&lt;=50,"41-50",IF(PatientData[[#This Row],[Age]]&lt;=60,"51-60",IF(PatientData[[#This Row],[Age]]&lt;=70,"61-70",IF(PatientData[[#This Row],[Age]]&lt;=80,"71-80","80+"))))))</f>
        <v>61-70</v>
      </c>
    </row>
    <row r="6884" spans="1:13" x14ac:dyDescent="0.25">
      <c r="A6884" t="s">
        <v>6908</v>
      </c>
      <c r="B6884">
        <v>25</v>
      </c>
      <c r="C6884" t="s">
        <v>13</v>
      </c>
      <c r="D6884">
        <v>122</v>
      </c>
      <c r="E6884">
        <v>267.043162385409</v>
      </c>
      <c r="F6884">
        <v>33.490871693270002</v>
      </c>
      <c r="G6884" t="s">
        <v>14</v>
      </c>
      <c r="H6884" t="s">
        <v>19</v>
      </c>
      <c r="I6884" t="s">
        <v>28</v>
      </c>
      <c r="J6884">
        <v>4</v>
      </c>
      <c r="K6884">
        <v>6162.55</v>
      </c>
      <c r="L6884" t="s">
        <v>16</v>
      </c>
      <c r="M6884" t="str">
        <f>IF(PatientData[[#This Row],[Age]]&lt;=30,"18-30",IF(PatientData[[#This Row],[Age]]&lt;=40,"31-40",IF(PatientData[[#This Row],[Age]]&lt;=50,"41-50",IF(PatientData[[#This Row],[Age]]&lt;=60,"51-60",IF(PatientData[[#This Row],[Age]]&lt;=70,"61-70",IF(PatientData[[#This Row],[Age]]&lt;=80,"71-80","80+"))))))</f>
        <v>18-30</v>
      </c>
    </row>
    <row r="6885" spans="1:13" x14ac:dyDescent="0.25">
      <c r="A6885" t="s">
        <v>6909</v>
      </c>
      <c r="B6885">
        <v>60</v>
      </c>
      <c r="C6885" t="s">
        <v>25</v>
      </c>
      <c r="D6885">
        <v>108</v>
      </c>
      <c r="E6885">
        <v>208.03590997960899</v>
      </c>
      <c r="F6885">
        <v>26.7878962408703</v>
      </c>
      <c r="G6885" t="s">
        <v>14</v>
      </c>
      <c r="H6885" t="s">
        <v>22</v>
      </c>
      <c r="I6885" t="s">
        <v>15</v>
      </c>
      <c r="J6885">
        <v>1</v>
      </c>
      <c r="K6885">
        <v>11526.7</v>
      </c>
      <c r="L6885" t="s">
        <v>23</v>
      </c>
      <c r="M6885" t="str">
        <f>IF(PatientData[[#This Row],[Age]]&lt;=30,"18-30",IF(PatientData[[#This Row],[Age]]&lt;=40,"31-40",IF(PatientData[[#This Row],[Age]]&lt;=50,"41-50",IF(PatientData[[#This Row],[Age]]&lt;=60,"51-60",IF(PatientData[[#This Row],[Age]]&lt;=70,"61-70",IF(PatientData[[#This Row],[Age]]&lt;=80,"71-80","80+"))))))</f>
        <v>51-60</v>
      </c>
    </row>
    <row r="6886" spans="1:13" x14ac:dyDescent="0.25">
      <c r="A6886" t="s">
        <v>6910</v>
      </c>
      <c r="B6886">
        <v>42</v>
      </c>
      <c r="C6886" t="s">
        <v>13</v>
      </c>
      <c r="D6886">
        <v>147</v>
      </c>
      <c r="E6886">
        <v>217.81448185255101</v>
      </c>
      <c r="F6886">
        <v>36.410594483618198</v>
      </c>
      <c r="G6886" t="s">
        <v>36</v>
      </c>
      <c r="H6886" t="s">
        <v>22</v>
      </c>
      <c r="I6886" t="s">
        <v>26</v>
      </c>
      <c r="J6886">
        <v>6</v>
      </c>
      <c r="K6886">
        <v>16734.39</v>
      </c>
      <c r="L6886" t="s">
        <v>16</v>
      </c>
      <c r="M6886" t="str">
        <f>IF(PatientData[[#This Row],[Age]]&lt;=30,"18-30",IF(PatientData[[#This Row],[Age]]&lt;=40,"31-40",IF(PatientData[[#This Row],[Age]]&lt;=50,"41-50",IF(PatientData[[#This Row],[Age]]&lt;=60,"51-60",IF(PatientData[[#This Row],[Age]]&lt;=70,"61-70",IF(PatientData[[#This Row],[Age]]&lt;=80,"71-80","80+"))))))</f>
        <v>41-50</v>
      </c>
    </row>
    <row r="6887" spans="1:13" x14ac:dyDescent="0.25">
      <c r="A6887" t="s">
        <v>6911</v>
      </c>
      <c r="B6887">
        <v>59</v>
      </c>
      <c r="C6887" t="s">
        <v>25</v>
      </c>
      <c r="D6887">
        <v>142</v>
      </c>
      <c r="E6887">
        <v>141.34903620383</v>
      </c>
      <c r="F6887">
        <v>32.712604712717102</v>
      </c>
      <c r="G6887" t="s">
        <v>14</v>
      </c>
      <c r="H6887" t="s">
        <v>19</v>
      </c>
      <c r="I6887" t="s">
        <v>28</v>
      </c>
      <c r="J6887">
        <v>1</v>
      </c>
      <c r="K6887">
        <v>4461.32</v>
      </c>
      <c r="L6887" t="s">
        <v>16</v>
      </c>
      <c r="M6887" t="str">
        <f>IF(PatientData[[#This Row],[Age]]&lt;=30,"18-30",IF(PatientData[[#This Row],[Age]]&lt;=40,"31-40",IF(PatientData[[#This Row],[Age]]&lt;=50,"41-50",IF(PatientData[[#This Row],[Age]]&lt;=60,"51-60",IF(PatientData[[#This Row],[Age]]&lt;=70,"61-70",IF(PatientData[[#This Row],[Age]]&lt;=80,"71-80","80+"))))))</f>
        <v>51-60</v>
      </c>
    </row>
    <row r="6888" spans="1:13" x14ac:dyDescent="0.25">
      <c r="A6888" t="s">
        <v>6912</v>
      </c>
      <c r="B6888">
        <v>55</v>
      </c>
      <c r="C6888" t="s">
        <v>13</v>
      </c>
      <c r="D6888">
        <v>171</v>
      </c>
      <c r="E6888">
        <v>183.27201389437599</v>
      </c>
      <c r="F6888">
        <v>23.7532990883665</v>
      </c>
      <c r="G6888" t="s">
        <v>36</v>
      </c>
      <c r="H6888" t="s">
        <v>19</v>
      </c>
      <c r="I6888" t="s">
        <v>15</v>
      </c>
      <c r="J6888">
        <v>6</v>
      </c>
      <c r="K6888">
        <v>2933.67</v>
      </c>
      <c r="L6888" t="s">
        <v>23</v>
      </c>
      <c r="M6888" t="str">
        <f>IF(PatientData[[#This Row],[Age]]&lt;=30,"18-30",IF(PatientData[[#This Row],[Age]]&lt;=40,"31-40",IF(PatientData[[#This Row],[Age]]&lt;=50,"41-50",IF(PatientData[[#This Row],[Age]]&lt;=60,"51-60",IF(PatientData[[#This Row],[Age]]&lt;=70,"61-70",IF(PatientData[[#This Row],[Age]]&lt;=80,"71-80","80+"))))))</f>
        <v>51-60</v>
      </c>
    </row>
    <row r="6889" spans="1:13" x14ac:dyDescent="0.25">
      <c r="A6889" t="s">
        <v>6913</v>
      </c>
      <c r="B6889">
        <v>64</v>
      </c>
      <c r="C6889" t="s">
        <v>25</v>
      </c>
      <c r="D6889">
        <v>171</v>
      </c>
      <c r="E6889">
        <v>187.34074772143799</v>
      </c>
      <c r="F6889">
        <v>27.069138765354602</v>
      </c>
      <c r="G6889" t="s">
        <v>36</v>
      </c>
      <c r="H6889" t="s">
        <v>22</v>
      </c>
      <c r="I6889" t="s">
        <v>26</v>
      </c>
      <c r="J6889">
        <v>4</v>
      </c>
      <c r="K6889">
        <v>12694.86</v>
      </c>
      <c r="L6889" t="s">
        <v>16</v>
      </c>
      <c r="M6889" t="str">
        <f>IF(PatientData[[#This Row],[Age]]&lt;=30,"18-30",IF(PatientData[[#This Row],[Age]]&lt;=40,"31-40",IF(PatientData[[#This Row],[Age]]&lt;=50,"41-50",IF(PatientData[[#This Row],[Age]]&lt;=60,"51-60",IF(PatientData[[#This Row],[Age]]&lt;=70,"61-70",IF(PatientData[[#This Row],[Age]]&lt;=80,"71-80","80+"))))))</f>
        <v>61-70</v>
      </c>
    </row>
    <row r="6890" spans="1:13" x14ac:dyDescent="0.25">
      <c r="A6890" t="s">
        <v>6914</v>
      </c>
      <c r="B6890">
        <v>69</v>
      </c>
      <c r="C6890" t="s">
        <v>13</v>
      </c>
      <c r="D6890">
        <v>101</v>
      </c>
      <c r="E6890">
        <v>120</v>
      </c>
      <c r="F6890">
        <v>33.610622120560002</v>
      </c>
      <c r="G6890" t="s">
        <v>36</v>
      </c>
      <c r="H6890" t="s">
        <v>19</v>
      </c>
      <c r="I6890" t="s">
        <v>26</v>
      </c>
      <c r="J6890">
        <v>10</v>
      </c>
      <c r="K6890">
        <v>31107.15</v>
      </c>
      <c r="L6890" t="s">
        <v>23</v>
      </c>
      <c r="M6890" t="str">
        <f>IF(PatientData[[#This Row],[Age]]&lt;=30,"18-30",IF(PatientData[[#This Row],[Age]]&lt;=40,"31-40",IF(PatientData[[#This Row],[Age]]&lt;=50,"41-50",IF(PatientData[[#This Row],[Age]]&lt;=60,"51-60",IF(PatientData[[#This Row],[Age]]&lt;=70,"61-70",IF(PatientData[[#This Row],[Age]]&lt;=80,"71-80","80+"))))))</f>
        <v>61-70</v>
      </c>
    </row>
    <row r="6891" spans="1:13" x14ac:dyDescent="0.25">
      <c r="A6891" t="s">
        <v>6915</v>
      </c>
      <c r="B6891">
        <v>47</v>
      </c>
      <c r="C6891" t="s">
        <v>25</v>
      </c>
      <c r="D6891">
        <v>167</v>
      </c>
      <c r="E6891">
        <v>237.91147805618999</v>
      </c>
      <c r="F6891">
        <v>26.535291965734</v>
      </c>
      <c r="G6891" t="s">
        <v>14</v>
      </c>
      <c r="H6891" t="s">
        <v>19</v>
      </c>
      <c r="I6891" t="s">
        <v>28</v>
      </c>
      <c r="J6891">
        <v>2</v>
      </c>
      <c r="K6891">
        <v>5948.2</v>
      </c>
      <c r="L6891" t="s">
        <v>20</v>
      </c>
      <c r="M6891" t="str">
        <f>IF(PatientData[[#This Row],[Age]]&lt;=30,"18-30",IF(PatientData[[#This Row],[Age]]&lt;=40,"31-40",IF(PatientData[[#This Row],[Age]]&lt;=50,"41-50",IF(PatientData[[#This Row],[Age]]&lt;=60,"51-60",IF(PatientData[[#This Row],[Age]]&lt;=70,"61-70",IF(PatientData[[#This Row],[Age]]&lt;=80,"71-80","80+"))))))</f>
        <v>41-50</v>
      </c>
    </row>
    <row r="6892" spans="1:13" x14ac:dyDescent="0.25">
      <c r="A6892" t="s">
        <v>6916</v>
      </c>
      <c r="B6892">
        <v>54</v>
      </c>
      <c r="C6892" t="s">
        <v>25</v>
      </c>
      <c r="D6892">
        <v>132</v>
      </c>
      <c r="E6892">
        <v>283.95688456768301</v>
      </c>
      <c r="F6892">
        <v>29.066476963084199</v>
      </c>
      <c r="G6892" t="s">
        <v>14</v>
      </c>
      <c r="H6892" t="s">
        <v>19</v>
      </c>
      <c r="I6892" t="s">
        <v>15</v>
      </c>
      <c r="J6892">
        <v>1</v>
      </c>
      <c r="K6892">
        <v>11614.43</v>
      </c>
      <c r="L6892" t="s">
        <v>23</v>
      </c>
      <c r="M6892" t="str">
        <f>IF(PatientData[[#This Row],[Age]]&lt;=30,"18-30",IF(PatientData[[#This Row],[Age]]&lt;=40,"31-40",IF(PatientData[[#This Row],[Age]]&lt;=50,"41-50",IF(PatientData[[#This Row],[Age]]&lt;=60,"51-60",IF(PatientData[[#This Row],[Age]]&lt;=70,"61-70",IF(PatientData[[#This Row],[Age]]&lt;=80,"71-80","80+"))))))</f>
        <v>51-60</v>
      </c>
    </row>
    <row r="6893" spans="1:13" x14ac:dyDescent="0.25">
      <c r="A6893" t="s">
        <v>6917</v>
      </c>
      <c r="B6893">
        <v>63</v>
      </c>
      <c r="C6893" t="s">
        <v>13</v>
      </c>
      <c r="D6893">
        <v>115</v>
      </c>
      <c r="E6893">
        <v>262.16142730114302</v>
      </c>
      <c r="F6893">
        <v>24.8157920068005</v>
      </c>
      <c r="G6893" t="s">
        <v>18</v>
      </c>
      <c r="H6893" t="s">
        <v>19</v>
      </c>
      <c r="I6893" t="s">
        <v>15</v>
      </c>
      <c r="J6893">
        <v>2</v>
      </c>
      <c r="K6893">
        <v>10704.82</v>
      </c>
      <c r="L6893" t="s">
        <v>23</v>
      </c>
      <c r="M6893" t="str">
        <f>IF(PatientData[[#This Row],[Age]]&lt;=30,"18-30",IF(PatientData[[#This Row],[Age]]&lt;=40,"31-40",IF(PatientData[[#This Row],[Age]]&lt;=50,"41-50",IF(PatientData[[#This Row],[Age]]&lt;=60,"51-60",IF(PatientData[[#This Row],[Age]]&lt;=70,"61-70",IF(PatientData[[#This Row],[Age]]&lt;=80,"71-80","80+"))))))</f>
        <v>61-70</v>
      </c>
    </row>
    <row r="6894" spans="1:13" x14ac:dyDescent="0.25">
      <c r="A6894" t="s">
        <v>6918</v>
      </c>
      <c r="B6894">
        <v>34</v>
      </c>
      <c r="C6894" t="s">
        <v>13</v>
      </c>
      <c r="D6894">
        <v>119</v>
      </c>
      <c r="E6894">
        <v>146.50944370526901</v>
      </c>
      <c r="F6894">
        <v>27.145302011489701</v>
      </c>
      <c r="G6894" t="s">
        <v>14</v>
      </c>
      <c r="H6894" t="s">
        <v>19</v>
      </c>
      <c r="I6894" t="s">
        <v>28</v>
      </c>
      <c r="J6894">
        <v>4</v>
      </c>
      <c r="K6894">
        <v>3735.23</v>
      </c>
      <c r="L6894" t="s">
        <v>16</v>
      </c>
      <c r="M6894" t="str">
        <f>IF(PatientData[[#This Row],[Age]]&lt;=30,"18-30",IF(PatientData[[#This Row],[Age]]&lt;=40,"31-40",IF(PatientData[[#This Row],[Age]]&lt;=50,"41-50",IF(PatientData[[#This Row],[Age]]&lt;=60,"51-60",IF(PatientData[[#This Row],[Age]]&lt;=70,"61-70",IF(PatientData[[#This Row],[Age]]&lt;=80,"71-80","80+"))))))</f>
        <v>31-40</v>
      </c>
    </row>
    <row r="6895" spans="1:13" x14ac:dyDescent="0.25">
      <c r="A6895" t="s">
        <v>6919</v>
      </c>
      <c r="B6895">
        <v>69</v>
      </c>
      <c r="C6895" t="s">
        <v>13</v>
      </c>
      <c r="D6895">
        <v>136</v>
      </c>
      <c r="E6895">
        <v>260.47010601996101</v>
      </c>
      <c r="F6895">
        <v>20.549841070413901</v>
      </c>
      <c r="G6895" t="s">
        <v>36</v>
      </c>
      <c r="H6895" t="s">
        <v>19</v>
      </c>
      <c r="I6895" t="s">
        <v>15</v>
      </c>
      <c r="J6895">
        <v>7</v>
      </c>
      <c r="K6895">
        <v>12096.5</v>
      </c>
      <c r="L6895" t="s">
        <v>16</v>
      </c>
      <c r="M6895" t="str">
        <f>IF(PatientData[[#This Row],[Age]]&lt;=30,"18-30",IF(PatientData[[#This Row],[Age]]&lt;=40,"31-40",IF(PatientData[[#This Row],[Age]]&lt;=50,"41-50",IF(PatientData[[#This Row],[Age]]&lt;=60,"51-60",IF(PatientData[[#This Row],[Age]]&lt;=70,"61-70",IF(PatientData[[#This Row],[Age]]&lt;=80,"71-80","80+"))))))</f>
        <v>61-70</v>
      </c>
    </row>
    <row r="6896" spans="1:13" x14ac:dyDescent="0.25">
      <c r="A6896" t="s">
        <v>6920</v>
      </c>
      <c r="B6896">
        <v>71</v>
      </c>
      <c r="C6896" t="s">
        <v>13</v>
      </c>
      <c r="D6896">
        <v>122</v>
      </c>
      <c r="E6896">
        <v>218.198258626675</v>
      </c>
      <c r="F6896">
        <v>29.493049641197899</v>
      </c>
      <c r="G6896" t="s">
        <v>36</v>
      </c>
      <c r="H6896" t="s">
        <v>19</v>
      </c>
      <c r="I6896" t="s">
        <v>26</v>
      </c>
      <c r="J6896">
        <v>3</v>
      </c>
      <c r="K6896">
        <v>11470.47</v>
      </c>
      <c r="L6896" t="s">
        <v>23</v>
      </c>
      <c r="M6896" t="str">
        <f>IF(PatientData[[#This Row],[Age]]&lt;=30,"18-30",IF(PatientData[[#This Row],[Age]]&lt;=40,"31-40",IF(PatientData[[#This Row],[Age]]&lt;=50,"41-50",IF(PatientData[[#This Row],[Age]]&lt;=60,"51-60",IF(PatientData[[#This Row],[Age]]&lt;=70,"61-70",IF(PatientData[[#This Row],[Age]]&lt;=80,"71-80","80+"))))))</f>
        <v>71-80</v>
      </c>
    </row>
    <row r="6897" spans="1:13" x14ac:dyDescent="0.25">
      <c r="A6897" t="s">
        <v>6921</v>
      </c>
      <c r="B6897">
        <v>51</v>
      </c>
      <c r="C6897" t="s">
        <v>25</v>
      </c>
      <c r="D6897">
        <v>161</v>
      </c>
      <c r="E6897">
        <v>228.84900963231701</v>
      </c>
      <c r="F6897">
        <v>23.341590404037401</v>
      </c>
      <c r="G6897" t="s">
        <v>14</v>
      </c>
      <c r="H6897" t="s">
        <v>19</v>
      </c>
      <c r="I6897" t="s">
        <v>28</v>
      </c>
      <c r="J6897">
        <v>4</v>
      </c>
      <c r="K6897">
        <v>7039.15</v>
      </c>
      <c r="L6897" t="s">
        <v>20</v>
      </c>
      <c r="M6897" t="str">
        <f>IF(PatientData[[#This Row],[Age]]&lt;=30,"18-30",IF(PatientData[[#This Row],[Age]]&lt;=40,"31-40",IF(PatientData[[#This Row],[Age]]&lt;=50,"41-50",IF(PatientData[[#This Row],[Age]]&lt;=60,"51-60",IF(PatientData[[#This Row],[Age]]&lt;=70,"61-70",IF(PatientData[[#This Row],[Age]]&lt;=80,"71-80","80+"))))))</f>
        <v>51-60</v>
      </c>
    </row>
    <row r="6898" spans="1:13" x14ac:dyDescent="0.25">
      <c r="A6898" t="s">
        <v>6922</v>
      </c>
      <c r="B6898">
        <v>65</v>
      </c>
      <c r="C6898" t="s">
        <v>13</v>
      </c>
      <c r="D6898">
        <v>122</v>
      </c>
      <c r="E6898">
        <v>162.25621673998899</v>
      </c>
      <c r="F6898">
        <v>27.489842731503</v>
      </c>
      <c r="G6898" t="s">
        <v>14</v>
      </c>
      <c r="H6898" t="s">
        <v>22</v>
      </c>
      <c r="I6898" t="s">
        <v>15</v>
      </c>
      <c r="J6898">
        <v>0</v>
      </c>
      <c r="K6898">
        <v>6773.78</v>
      </c>
      <c r="L6898" t="s">
        <v>20</v>
      </c>
      <c r="M6898" t="str">
        <f>IF(PatientData[[#This Row],[Age]]&lt;=30,"18-30",IF(PatientData[[#This Row],[Age]]&lt;=40,"31-40",IF(PatientData[[#This Row],[Age]]&lt;=50,"41-50",IF(PatientData[[#This Row],[Age]]&lt;=60,"51-60",IF(PatientData[[#This Row],[Age]]&lt;=70,"61-70",IF(PatientData[[#This Row],[Age]]&lt;=80,"71-80","80+"))))))</f>
        <v>61-70</v>
      </c>
    </row>
    <row r="6899" spans="1:13" x14ac:dyDescent="0.25">
      <c r="A6899" t="s">
        <v>6923</v>
      </c>
      <c r="B6899">
        <v>74</v>
      </c>
      <c r="C6899" t="s">
        <v>13</v>
      </c>
      <c r="D6899">
        <v>128</v>
      </c>
      <c r="E6899">
        <v>289.27303706887602</v>
      </c>
      <c r="F6899">
        <v>30.232828549095998</v>
      </c>
      <c r="G6899" t="s">
        <v>18</v>
      </c>
      <c r="H6899" t="s">
        <v>19</v>
      </c>
      <c r="I6899" t="s">
        <v>15</v>
      </c>
      <c r="J6899">
        <v>5</v>
      </c>
      <c r="K6899">
        <v>12507.08</v>
      </c>
      <c r="L6899" t="s">
        <v>16</v>
      </c>
      <c r="M6899" t="str">
        <f>IF(PatientData[[#This Row],[Age]]&lt;=30,"18-30",IF(PatientData[[#This Row],[Age]]&lt;=40,"31-40",IF(PatientData[[#This Row],[Age]]&lt;=50,"41-50",IF(PatientData[[#This Row],[Age]]&lt;=60,"51-60",IF(PatientData[[#This Row],[Age]]&lt;=70,"61-70",IF(PatientData[[#This Row],[Age]]&lt;=80,"71-80","80+"))))))</f>
        <v>71-80</v>
      </c>
    </row>
    <row r="6900" spans="1:13" x14ac:dyDescent="0.25">
      <c r="A6900" t="s">
        <v>6924</v>
      </c>
      <c r="B6900">
        <v>33</v>
      </c>
      <c r="C6900" t="s">
        <v>13</v>
      </c>
      <c r="D6900">
        <v>137</v>
      </c>
      <c r="E6900">
        <v>211.397229447359</v>
      </c>
      <c r="F6900">
        <v>29.242295309463099</v>
      </c>
      <c r="G6900" t="s">
        <v>18</v>
      </c>
      <c r="H6900" t="s">
        <v>19</v>
      </c>
      <c r="I6900" t="s">
        <v>15</v>
      </c>
      <c r="J6900">
        <v>3</v>
      </c>
      <c r="K6900">
        <v>10203.61</v>
      </c>
      <c r="L6900" t="s">
        <v>43</v>
      </c>
      <c r="M6900" t="str">
        <f>IF(PatientData[[#This Row],[Age]]&lt;=30,"18-30",IF(PatientData[[#This Row],[Age]]&lt;=40,"31-40",IF(PatientData[[#This Row],[Age]]&lt;=50,"41-50",IF(PatientData[[#This Row],[Age]]&lt;=60,"51-60",IF(PatientData[[#This Row],[Age]]&lt;=70,"61-70",IF(PatientData[[#This Row],[Age]]&lt;=80,"71-80","80+"))))))</f>
        <v>31-40</v>
      </c>
    </row>
    <row r="6901" spans="1:13" x14ac:dyDescent="0.25">
      <c r="A6901" t="s">
        <v>6925</v>
      </c>
      <c r="B6901">
        <v>58</v>
      </c>
      <c r="C6901" t="s">
        <v>13</v>
      </c>
      <c r="D6901">
        <v>121</v>
      </c>
      <c r="E6901">
        <v>258.276070576949</v>
      </c>
      <c r="F6901">
        <v>30.7049851671472</v>
      </c>
      <c r="G6901" t="s">
        <v>18</v>
      </c>
      <c r="H6901" t="s">
        <v>19</v>
      </c>
      <c r="I6901" t="s">
        <v>28</v>
      </c>
      <c r="J6901">
        <v>4</v>
      </c>
      <c r="K6901">
        <v>6095.17</v>
      </c>
      <c r="L6901" t="s">
        <v>16</v>
      </c>
      <c r="M6901" t="str">
        <f>IF(PatientData[[#This Row],[Age]]&lt;=30,"18-30",IF(PatientData[[#This Row],[Age]]&lt;=40,"31-40",IF(PatientData[[#This Row],[Age]]&lt;=50,"41-50",IF(PatientData[[#This Row],[Age]]&lt;=60,"51-60",IF(PatientData[[#This Row],[Age]]&lt;=70,"61-70",IF(PatientData[[#This Row],[Age]]&lt;=80,"71-80","80+"))))))</f>
        <v>51-60</v>
      </c>
    </row>
    <row r="6902" spans="1:13" x14ac:dyDescent="0.25">
      <c r="A6902" t="s">
        <v>6926</v>
      </c>
      <c r="B6902">
        <v>78</v>
      </c>
      <c r="C6902" t="s">
        <v>25</v>
      </c>
      <c r="D6902">
        <v>123</v>
      </c>
      <c r="E6902">
        <v>171.88750565812299</v>
      </c>
      <c r="F6902">
        <v>23.578007828130801</v>
      </c>
      <c r="G6902" t="s">
        <v>14</v>
      </c>
      <c r="H6902" t="s">
        <v>19</v>
      </c>
      <c r="I6902" t="s">
        <v>28</v>
      </c>
      <c r="J6902">
        <v>3</v>
      </c>
      <c r="K6902">
        <v>5369.03</v>
      </c>
      <c r="L6902" t="s">
        <v>23</v>
      </c>
      <c r="M6902" t="str">
        <f>IF(PatientData[[#This Row],[Age]]&lt;=30,"18-30",IF(PatientData[[#This Row],[Age]]&lt;=40,"31-40",IF(PatientData[[#This Row],[Age]]&lt;=50,"41-50",IF(PatientData[[#This Row],[Age]]&lt;=60,"51-60",IF(PatientData[[#This Row],[Age]]&lt;=70,"61-70",IF(PatientData[[#This Row],[Age]]&lt;=80,"71-80","80+"))))))</f>
        <v>71-80</v>
      </c>
    </row>
    <row r="6903" spans="1:13" x14ac:dyDescent="0.25">
      <c r="A6903" t="s">
        <v>6927</v>
      </c>
      <c r="B6903">
        <v>50</v>
      </c>
      <c r="C6903" t="s">
        <v>13</v>
      </c>
      <c r="D6903">
        <v>170</v>
      </c>
      <c r="E6903">
        <v>261.77167191799703</v>
      </c>
      <c r="F6903">
        <v>40.552462221415098</v>
      </c>
      <c r="G6903" t="s">
        <v>18</v>
      </c>
      <c r="H6903" t="s">
        <v>19</v>
      </c>
      <c r="I6903" t="s">
        <v>15</v>
      </c>
      <c r="J6903">
        <v>3</v>
      </c>
      <c r="K6903">
        <v>10006.84</v>
      </c>
      <c r="L6903" t="s">
        <v>20</v>
      </c>
      <c r="M6903" t="str">
        <f>IF(PatientData[[#This Row],[Age]]&lt;=30,"18-30",IF(PatientData[[#This Row],[Age]]&lt;=40,"31-40",IF(PatientData[[#This Row],[Age]]&lt;=50,"41-50",IF(PatientData[[#This Row],[Age]]&lt;=60,"51-60",IF(PatientData[[#This Row],[Age]]&lt;=70,"61-70",IF(PatientData[[#This Row],[Age]]&lt;=80,"71-80","80+"))))))</f>
        <v>41-50</v>
      </c>
    </row>
    <row r="6904" spans="1:13" x14ac:dyDescent="0.25">
      <c r="A6904" t="s">
        <v>6928</v>
      </c>
      <c r="B6904">
        <v>61</v>
      </c>
      <c r="C6904" t="s">
        <v>25</v>
      </c>
      <c r="D6904">
        <v>111</v>
      </c>
      <c r="E6904">
        <v>206.25847098281699</v>
      </c>
      <c r="F6904">
        <v>18.979729641631199</v>
      </c>
      <c r="G6904" t="s">
        <v>36</v>
      </c>
      <c r="H6904" t="s">
        <v>19</v>
      </c>
      <c r="I6904" t="s">
        <v>26</v>
      </c>
      <c r="J6904">
        <v>4</v>
      </c>
      <c r="K6904">
        <v>11980.99</v>
      </c>
      <c r="L6904" t="s">
        <v>23</v>
      </c>
      <c r="M6904" t="str">
        <f>IF(PatientData[[#This Row],[Age]]&lt;=30,"18-30",IF(PatientData[[#This Row],[Age]]&lt;=40,"31-40",IF(PatientData[[#This Row],[Age]]&lt;=50,"41-50",IF(PatientData[[#This Row],[Age]]&lt;=60,"51-60",IF(PatientData[[#This Row],[Age]]&lt;=70,"61-70",IF(PatientData[[#This Row],[Age]]&lt;=80,"71-80","80+"))))))</f>
        <v>61-70</v>
      </c>
    </row>
    <row r="6905" spans="1:13" x14ac:dyDescent="0.25">
      <c r="A6905" t="s">
        <v>6929</v>
      </c>
      <c r="B6905">
        <v>48</v>
      </c>
      <c r="C6905" t="s">
        <v>13</v>
      </c>
      <c r="D6905">
        <v>136</v>
      </c>
      <c r="E6905">
        <v>159.361721852389</v>
      </c>
      <c r="F6905">
        <v>20.087888155609399</v>
      </c>
      <c r="G6905" t="s">
        <v>36</v>
      </c>
      <c r="H6905" t="s">
        <v>19</v>
      </c>
      <c r="I6905" t="s">
        <v>15</v>
      </c>
      <c r="J6905">
        <v>3</v>
      </c>
      <c r="K6905">
        <v>10537.74</v>
      </c>
      <c r="L6905" t="s">
        <v>16</v>
      </c>
      <c r="M6905" t="str">
        <f>IF(PatientData[[#This Row],[Age]]&lt;=30,"18-30",IF(PatientData[[#This Row],[Age]]&lt;=40,"31-40",IF(PatientData[[#This Row],[Age]]&lt;=50,"41-50",IF(PatientData[[#This Row],[Age]]&lt;=60,"51-60",IF(PatientData[[#This Row],[Age]]&lt;=70,"61-70",IF(PatientData[[#This Row],[Age]]&lt;=80,"71-80","80+"))))))</f>
        <v>41-50</v>
      </c>
    </row>
    <row r="6906" spans="1:13" x14ac:dyDescent="0.25">
      <c r="A6906" t="s">
        <v>6930</v>
      </c>
      <c r="B6906">
        <v>64</v>
      </c>
      <c r="C6906" t="s">
        <v>13</v>
      </c>
      <c r="D6906">
        <v>158</v>
      </c>
      <c r="E6906">
        <v>300.38158603188401</v>
      </c>
      <c r="F6906">
        <v>31.3682006628413</v>
      </c>
      <c r="G6906" t="s">
        <v>18</v>
      </c>
      <c r="H6906" t="s">
        <v>19</v>
      </c>
      <c r="I6906" t="s">
        <v>28</v>
      </c>
      <c r="J6906">
        <v>3</v>
      </c>
      <c r="K6906">
        <v>5909.16</v>
      </c>
      <c r="L6906" t="s">
        <v>16</v>
      </c>
      <c r="M6906" t="str">
        <f>IF(PatientData[[#This Row],[Age]]&lt;=30,"18-30",IF(PatientData[[#This Row],[Age]]&lt;=40,"31-40",IF(PatientData[[#This Row],[Age]]&lt;=50,"41-50",IF(PatientData[[#This Row],[Age]]&lt;=60,"51-60",IF(PatientData[[#This Row],[Age]]&lt;=70,"61-70",IF(PatientData[[#This Row],[Age]]&lt;=80,"71-80","80+"))))))</f>
        <v>61-70</v>
      </c>
    </row>
    <row r="6907" spans="1:13" x14ac:dyDescent="0.25">
      <c r="A6907" t="s">
        <v>6931</v>
      </c>
      <c r="B6907">
        <v>59</v>
      </c>
      <c r="C6907" t="s">
        <v>25</v>
      </c>
      <c r="D6907">
        <v>137</v>
      </c>
      <c r="E6907">
        <v>222.127117916125</v>
      </c>
      <c r="F6907">
        <v>30.390513129838801</v>
      </c>
      <c r="G6907" t="s">
        <v>14</v>
      </c>
      <c r="H6907" t="s">
        <v>22</v>
      </c>
      <c r="I6907" t="s">
        <v>15</v>
      </c>
      <c r="J6907">
        <v>2</v>
      </c>
      <c r="K6907">
        <v>4125.7700000000004</v>
      </c>
      <c r="L6907" t="s">
        <v>16</v>
      </c>
      <c r="M6907" t="str">
        <f>IF(PatientData[[#This Row],[Age]]&lt;=30,"18-30",IF(PatientData[[#This Row],[Age]]&lt;=40,"31-40",IF(PatientData[[#This Row],[Age]]&lt;=50,"41-50",IF(PatientData[[#This Row],[Age]]&lt;=60,"51-60",IF(PatientData[[#This Row],[Age]]&lt;=70,"61-70",IF(PatientData[[#This Row],[Age]]&lt;=80,"71-80","80+"))))))</f>
        <v>51-60</v>
      </c>
    </row>
    <row r="6908" spans="1:13" x14ac:dyDescent="0.25">
      <c r="A6908" t="s">
        <v>6932</v>
      </c>
      <c r="B6908">
        <v>69</v>
      </c>
      <c r="C6908" t="s">
        <v>25</v>
      </c>
      <c r="D6908">
        <v>90</v>
      </c>
      <c r="E6908">
        <v>180.84363693211401</v>
      </c>
      <c r="F6908">
        <v>36.311383276892997</v>
      </c>
      <c r="G6908" t="s">
        <v>18</v>
      </c>
      <c r="H6908" t="s">
        <v>22</v>
      </c>
      <c r="I6908" t="s">
        <v>26</v>
      </c>
      <c r="J6908">
        <v>1</v>
      </c>
      <c r="K6908">
        <v>16255.84</v>
      </c>
      <c r="L6908" t="s">
        <v>16</v>
      </c>
      <c r="M6908" t="str">
        <f>IF(PatientData[[#This Row],[Age]]&lt;=30,"18-30",IF(PatientData[[#This Row],[Age]]&lt;=40,"31-40",IF(PatientData[[#This Row],[Age]]&lt;=50,"41-50",IF(PatientData[[#This Row],[Age]]&lt;=60,"51-60",IF(PatientData[[#This Row],[Age]]&lt;=70,"61-70",IF(PatientData[[#This Row],[Age]]&lt;=80,"71-80","80+"))))))</f>
        <v>61-70</v>
      </c>
    </row>
    <row r="6909" spans="1:13" x14ac:dyDescent="0.25">
      <c r="A6909" t="s">
        <v>6933</v>
      </c>
      <c r="B6909">
        <v>50</v>
      </c>
      <c r="C6909" t="s">
        <v>25</v>
      </c>
      <c r="D6909">
        <v>111</v>
      </c>
      <c r="E6909">
        <v>150.90819285334001</v>
      </c>
      <c r="F6909">
        <v>38.738246937940701</v>
      </c>
      <c r="G6909" t="s">
        <v>14</v>
      </c>
      <c r="H6909" t="s">
        <v>22</v>
      </c>
      <c r="I6909" t="s">
        <v>15</v>
      </c>
      <c r="J6909">
        <v>3</v>
      </c>
      <c r="K6909">
        <v>17475.25</v>
      </c>
      <c r="L6909" t="s">
        <v>16</v>
      </c>
      <c r="M6909" t="str">
        <f>IF(PatientData[[#This Row],[Age]]&lt;=30,"18-30",IF(PatientData[[#This Row],[Age]]&lt;=40,"31-40",IF(PatientData[[#This Row],[Age]]&lt;=50,"41-50",IF(PatientData[[#This Row],[Age]]&lt;=60,"51-60",IF(PatientData[[#This Row],[Age]]&lt;=70,"61-70",IF(PatientData[[#This Row],[Age]]&lt;=80,"71-80","80+"))))))</f>
        <v>41-50</v>
      </c>
    </row>
    <row r="6910" spans="1:13" x14ac:dyDescent="0.25">
      <c r="A6910" t="s">
        <v>6934</v>
      </c>
      <c r="B6910">
        <v>69</v>
      </c>
      <c r="C6910" t="s">
        <v>25</v>
      </c>
      <c r="D6910">
        <v>143</v>
      </c>
      <c r="E6910">
        <v>194.174305310546</v>
      </c>
      <c r="F6910">
        <v>27.643644444553399</v>
      </c>
      <c r="G6910" t="s">
        <v>36</v>
      </c>
      <c r="H6910" t="s">
        <v>19</v>
      </c>
      <c r="I6910" t="s">
        <v>15</v>
      </c>
      <c r="J6910">
        <v>2</v>
      </c>
      <c r="K6910">
        <v>11614.68</v>
      </c>
      <c r="L6910" t="s">
        <v>23</v>
      </c>
      <c r="M6910" t="str">
        <f>IF(PatientData[[#This Row],[Age]]&lt;=30,"18-30",IF(PatientData[[#This Row],[Age]]&lt;=40,"31-40",IF(PatientData[[#This Row],[Age]]&lt;=50,"41-50",IF(PatientData[[#This Row],[Age]]&lt;=60,"51-60",IF(PatientData[[#This Row],[Age]]&lt;=70,"61-70",IF(PatientData[[#This Row],[Age]]&lt;=80,"71-80","80+"))))))</f>
        <v>61-70</v>
      </c>
    </row>
    <row r="6911" spans="1:13" x14ac:dyDescent="0.25">
      <c r="A6911" t="s">
        <v>6935</v>
      </c>
      <c r="B6911">
        <v>58</v>
      </c>
      <c r="C6911" t="s">
        <v>25</v>
      </c>
      <c r="D6911">
        <v>138</v>
      </c>
      <c r="E6911">
        <v>242.26393656292501</v>
      </c>
      <c r="F6911">
        <v>32.4223041840078</v>
      </c>
      <c r="G6911" t="s">
        <v>14</v>
      </c>
      <c r="H6911" t="s">
        <v>19</v>
      </c>
      <c r="I6911" t="s">
        <v>28</v>
      </c>
      <c r="J6911">
        <v>0</v>
      </c>
      <c r="K6911">
        <v>2410.6999999999998</v>
      </c>
      <c r="L6911" t="s">
        <v>23</v>
      </c>
      <c r="M6911" t="str">
        <f>IF(PatientData[[#This Row],[Age]]&lt;=30,"18-30",IF(PatientData[[#This Row],[Age]]&lt;=40,"31-40",IF(PatientData[[#This Row],[Age]]&lt;=50,"41-50",IF(PatientData[[#This Row],[Age]]&lt;=60,"51-60",IF(PatientData[[#This Row],[Age]]&lt;=70,"61-70",IF(PatientData[[#This Row],[Age]]&lt;=80,"71-80","80+"))))))</f>
        <v>51-60</v>
      </c>
    </row>
    <row r="6912" spans="1:13" x14ac:dyDescent="0.25">
      <c r="A6912" t="s">
        <v>6936</v>
      </c>
      <c r="B6912">
        <v>68</v>
      </c>
      <c r="C6912" t="s">
        <v>13</v>
      </c>
      <c r="D6912">
        <v>158</v>
      </c>
      <c r="E6912">
        <v>237.15263550407099</v>
      </c>
      <c r="F6912">
        <v>31.753391924592101</v>
      </c>
      <c r="G6912" t="s">
        <v>18</v>
      </c>
      <c r="H6912" t="s">
        <v>19</v>
      </c>
      <c r="I6912" t="s">
        <v>15</v>
      </c>
      <c r="J6912">
        <v>2</v>
      </c>
      <c r="K6912">
        <v>6612.19</v>
      </c>
      <c r="L6912" t="s">
        <v>16</v>
      </c>
      <c r="M6912" t="str">
        <f>IF(PatientData[[#This Row],[Age]]&lt;=30,"18-30",IF(PatientData[[#This Row],[Age]]&lt;=40,"31-40",IF(PatientData[[#This Row],[Age]]&lt;=50,"41-50",IF(PatientData[[#This Row],[Age]]&lt;=60,"51-60",IF(PatientData[[#This Row],[Age]]&lt;=70,"61-70",IF(PatientData[[#This Row],[Age]]&lt;=80,"71-80","80+"))))))</f>
        <v>61-70</v>
      </c>
    </row>
    <row r="6913" spans="1:13" x14ac:dyDescent="0.25">
      <c r="A6913" t="s">
        <v>6937</v>
      </c>
      <c r="B6913">
        <v>61</v>
      </c>
      <c r="C6913" t="s">
        <v>13</v>
      </c>
      <c r="D6913">
        <v>104</v>
      </c>
      <c r="E6913">
        <v>237.60386053601499</v>
      </c>
      <c r="F6913">
        <v>23.160443597382098</v>
      </c>
      <c r="G6913" t="s">
        <v>14</v>
      </c>
      <c r="H6913" t="s">
        <v>19</v>
      </c>
      <c r="I6913" t="s">
        <v>28</v>
      </c>
      <c r="J6913">
        <v>2</v>
      </c>
      <c r="K6913">
        <v>4780.3599999999997</v>
      </c>
      <c r="L6913" t="s">
        <v>23</v>
      </c>
      <c r="M6913" t="str">
        <f>IF(PatientData[[#This Row],[Age]]&lt;=30,"18-30",IF(PatientData[[#This Row],[Age]]&lt;=40,"31-40",IF(PatientData[[#This Row],[Age]]&lt;=50,"41-50",IF(PatientData[[#This Row],[Age]]&lt;=60,"51-60",IF(PatientData[[#This Row],[Age]]&lt;=70,"61-70",IF(PatientData[[#This Row],[Age]]&lt;=80,"71-80","80+"))))))</f>
        <v>61-70</v>
      </c>
    </row>
    <row r="6914" spans="1:13" x14ac:dyDescent="0.25">
      <c r="A6914" t="s">
        <v>6938</v>
      </c>
      <c r="B6914">
        <v>61</v>
      </c>
      <c r="C6914" t="s">
        <v>13</v>
      </c>
      <c r="D6914">
        <v>121</v>
      </c>
      <c r="E6914">
        <v>196.656374649752</v>
      </c>
      <c r="F6914">
        <v>27.918583213478801</v>
      </c>
      <c r="G6914" t="s">
        <v>14</v>
      </c>
      <c r="H6914" t="s">
        <v>10051</v>
      </c>
      <c r="I6914" t="s">
        <v>10051</v>
      </c>
      <c r="J6914">
        <v>3</v>
      </c>
      <c r="K6914">
        <v>7072.73</v>
      </c>
      <c r="L6914" t="s">
        <v>23</v>
      </c>
      <c r="M6914" t="str">
        <f>IF(PatientData[[#This Row],[Age]]&lt;=30,"18-30",IF(PatientData[[#This Row],[Age]]&lt;=40,"31-40",IF(PatientData[[#This Row],[Age]]&lt;=50,"41-50",IF(PatientData[[#This Row],[Age]]&lt;=60,"51-60",IF(PatientData[[#This Row],[Age]]&lt;=70,"61-70",IF(PatientData[[#This Row],[Age]]&lt;=80,"71-80","80+"))))))</f>
        <v>61-70</v>
      </c>
    </row>
    <row r="6915" spans="1:13" x14ac:dyDescent="0.25">
      <c r="A6915" t="s">
        <v>6939</v>
      </c>
      <c r="B6915">
        <v>37</v>
      </c>
      <c r="C6915" t="s">
        <v>13</v>
      </c>
      <c r="D6915">
        <v>154</v>
      </c>
      <c r="E6915">
        <v>209.41566814549401</v>
      </c>
      <c r="F6915">
        <v>27.305761168927798</v>
      </c>
      <c r="G6915" t="s">
        <v>18</v>
      </c>
      <c r="H6915" t="s">
        <v>22</v>
      </c>
      <c r="I6915" t="s">
        <v>15</v>
      </c>
      <c r="J6915">
        <v>3</v>
      </c>
      <c r="K6915">
        <v>9485.14</v>
      </c>
      <c r="L6915" t="s">
        <v>16</v>
      </c>
      <c r="M6915" t="str">
        <f>IF(PatientData[[#This Row],[Age]]&lt;=30,"18-30",IF(PatientData[[#This Row],[Age]]&lt;=40,"31-40",IF(PatientData[[#This Row],[Age]]&lt;=50,"41-50",IF(PatientData[[#This Row],[Age]]&lt;=60,"51-60",IF(PatientData[[#This Row],[Age]]&lt;=70,"61-70",IF(PatientData[[#This Row],[Age]]&lt;=80,"71-80","80+"))))))</f>
        <v>31-40</v>
      </c>
    </row>
    <row r="6916" spans="1:13" x14ac:dyDescent="0.25">
      <c r="A6916" t="s">
        <v>6940</v>
      </c>
      <c r="B6916">
        <v>31</v>
      </c>
      <c r="C6916" t="s">
        <v>13</v>
      </c>
      <c r="D6916">
        <v>127</v>
      </c>
      <c r="E6916">
        <v>259.97856338802899</v>
      </c>
      <c r="F6916">
        <v>24.509791519027999</v>
      </c>
      <c r="G6916" t="s">
        <v>14</v>
      </c>
      <c r="H6916" t="s">
        <v>19</v>
      </c>
      <c r="I6916" t="s">
        <v>28</v>
      </c>
      <c r="J6916">
        <v>0</v>
      </c>
      <c r="K6916">
        <v>5925.09</v>
      </c>
      <c r="L6916" t="s">
        <v>16</v>
      </c>
      <c r="M6916" t="str">
        <f>IF(PatientData[[#This Row],[Age]]&lt;=30,"18-30",IF(PatientData[[#This Row],[Age]]&lt;=40,"31-40",IF(PatientData[[#This Row],[Age]]&lt;=50,"41-50",IF(PatientData[[#This Row],[Age]]&lt;=60,"51-60",IF(PatientData[[#This Row],[Age]]&lt;=70,"61-70",IF(PatientData[[#This Row],[Age]]&lt;=80,"71-80","80+"))))))</f>
        <v>31-40</v>
      </c>
    </row>
    <row r="6917" spans="1:13" x14ac:dyDescent="0.25">
      <c r="A6917" t="s">
        <v>6941</v>
      </c>
      <c r="B6917">
        <v>55</v>
      </c>
      <c r="C6917" t="s">
        <v>25</v>
      </c>
      <c r="D6917">
        <v>132</v>
      </c>
      <c r="E6917">
        <v>267.02095885423603</v>
      </c>
      <c r="F6917">
        <v>22.0712696422205</v>
      </c>
      <c r="G6917" t="s">
        <v>14</v>
      </c>
      <c r="H6917" t="s">
        <v>19</v>
      </c>
      <c r="I6917" t="s">
        <v>28</v>
      </c>
      <c r="J6917">
        <v>7</v>
      </c>
      <c r="K6917">
        <v>9339.98</v>
      </c>
      <c r="L6917" t="s">
        <v>16</v>
      </c>
      <c r="M6917" t="str">
        <f>IF(PatientData[[#This Row],[Age]]&lt;=30,"18-30",IF(PatientData[[#This Row],[Age]]&lt;=40,"31-40",IF(PatientData[[#This Row],[Age]]&lt;=50,"41-50",IF(PatientData[[#This Row],[Age]]&lt;=60,"51-60",IF(PatientData[[#This Row],[Age]]&lt;=70,"61-70",IF(PatientData[[#This Row],[Age]]&lt;=80,"71-80","80+"))))))</f>
        <v>51-60</v>
      </c>
    </row>
    <row r="6918" spans="1:13" x14ac:dyDescent="0.25">
      <c r="A6918" t="s">
        <v>6942</v>
      </c>
      <c r="B6918">
        <v>40</v>
      </c>
      <c r="C6918" t="s">
        <v>25</v>
      </c>
      <c r="D6918">
        <v>123</v>
      </c>
      <c r="E6918">
        <v>166.18345302466599</v>
      </c>
      <c r="F6918">
        <v>28.484087396165201</v>
      </c>
      <c r="G6918" t="s">
        <v>18</v>
      </c>
      <c r="H6918" t="s">
        <v>19</v>
      </c>
      <c r="I6918" t="s">
        <v>15</v>
      </c>
      <c r="J6918">
        <v>1</v>
      </c>
      <c r="K6918">
        <v>8638.01</v>
      </c>
      <c r="L6918" t="s">
        <v>16</v>
      </c>
      <c r="M6918" t="str">
        <f>IF(PatientData[[#This Row],[Age]]&lt;=30,"18-30",IF(PatientData[[#This Row],[Age]]&lt;=40,"31-40",IF(PatientData[[#This Row],[Age]]&lt;=50,"41-50",IF(PatientData[[#This Row],[Age]]&lt;=60,"51-60",IF(PatientData[[#This Row],[Age]]&lt;=70,"61-70",IF(PatientData[[#This Row],[Age]]&lt;=80,"71-80","80+"))))))</f>
        <v>31-40</v>
      </c>
    </row>
    <row r="6919" spans="1:13" x14ac:dyDescent="0.25">
      <c r="A6919" t="s">
        <v>6943</v>
      </c>
      <c r="B6919">
        <v>55</v>
      </c>
      <c r="C6919" t="s">
        <v>13</v>
      </c>
      <c r="D6919">
        <v>119</v>
      </c>
      <c r="E6919">
        <v>247.57316747349299</v>
      </c>
      <c r="F6919">
        <v>24.580568729403801</v>
      </c>
      <c r="G6919" t="s">
        <v>14</v>
      </c>
      <c r="H6919" t="s">
        <v>19</v>
      </c>
      <c r="I6919" t="s">
        <v>28</v>
      </c>
      <c r="J6919">
        <v>4</v>
      </c>
      <c r="K6919">
        <v>4966.45</v>
      </c>
      <c r="L6919" t="s">
        <v>43</v>
      </c>
      <c r="M6919" t="str">
        <f>IF(PatientData[[#This Row],[Age]]&lt;=30,"18-30",IF(PatientData[[#This Row],[Age]]&lt;=40,"31-40",IF(PatientData[[#This Row],[Age]]&lt;=50,"41-50",IF(PatientData[[#This Row],[Age]]&lt;=60,"51-60",IF(PatientData[[#This Row],[Age]]&lt;=70,"61-70",IF(PatientData[[#This Row],[Age]]&lt;=80,"71-80","80+"))))))</f>
        <v>51-60</v>
      </c>
    </row>
    <row r="6920" spans="1:13" x14ac:dyDescent="0.25">
      <c r="A6920" t="s">
        <v>6944</v>
      </c>
      <c r="B6920">
        <v>51</v>
      </c>
      <c r="C6920" t="s">
        <v>13</v>
      </c>
      <c r="D6920">
        <v>131</v>
      </c>
      <c r="E6920">
        <v>233.90783320710401</v>
      </c>
      <c r="F6920">
        <v>35.279281391351603</v>
      </c>
      <c r="G6920" t="s">
        <v>36</v>
      </c>
      <c r="H6920" t="s">
        <v>19</v>
      </c>
      <c r="I6920" t="s">
        <v>15</v>
      </c>
      <c r="J6920">
        <v>3</v>
      </c>
      <c r="K6920">
        <v>6402.89</v>
      </c>
      <c r="L6920" t="s">
        <v>16</v>
      </c>
      <c r="M6920" t="str">
        <f>IF(PatientData[[#This Row],[Age]]&lt;=30,"18-30",IF(PatientData[[#This Row],[Age]]&lt;=40,"31-40",IF(PatientData[[#This Row],[Age]]&lt;=50,"41-50",IF(PatientData[[#This Row],[Age]]&lt;=60,"51-60",IF(PatientData[[#This Row],[Age]]&lt;=70,"61-70",IF(PatientData[[#This Row],[Age]]&lt;=80,"71-80","80+"))))))</f>
        <v>51-60</v>
      </c>
    </row>
    <row r="6921" spans="1:13" x14ac:dyDescent="0.25">
      <c r="A6921" t="s">
        <v>6945</v>
      </c>
      <c r="B6921">
        <v>61</v>
      </c>
      <c r="C6921" t="s">
        <v>13</v>
      </c>
      <c r="D6921">
        <v>97</v>
      </c>
      <c r="E6921">
        <v>222.29862198801999</v>
      </c>
      <c r="F6921">
        <v>25.0517341323478</v>
      </c>
      <c r="G6921" t="s">
        <v>14</v>
      </c>
      <c r="H6921" t="s">
        <v>22</v>
      </c>
      <c r="I6921" t="s">
        <v>26</v>
      </c>
      <c r="J6921">
        <v>6</v>
      </c>
      <c r="K6921">
        <v>19633.509999999998</v>
      </c>
      <c r="L6921" t="s">
        <v>23</v>
      </c>
      <c r="M6921" t="str">
        <f>IF(PatientData[[#This Row],[Age]]&lt;=30,"18-30",IF(PatientData[[#This Row],[Age]]&lt;=40,"31-40",IF(PatientData[[#This Row],[Age]]&lt;=50,"41-50",IF(PatientData[[#This Row],[Age]]&lt;=60,"51-60",IF(PatientData[[#This Row],[Age]]&lt;=70,"61-70",IF(PatientData[[#This Row],[Age]]&lt;=80,"71-80","80+"))))))</f>
        <v>61-70</v>
      </c>
    </row>
    <row r="6922" spans="1:13" x14ac:dyDescent="0.25">
      <c r="A6922" t="s">
        <v>6946</v>
      </c>
      <c r="B6922">
        <v>23</v>
      </c>
      <c r="C6922" t="s">
        <v>13</v>
      </c>
      <c r="D6922">
        <v>148</v>
      </c>
      <c r="E6922">
        <v>130.41011249250801</v>
      </c>
      <c r="F6922">
        <v>25.571882297388399</v>
      </c>
      <c r="G6922" t="s">
        <v>14</v>
      </c>
      <c r="H6922" t="s">
        <v>19</v>
      </c>
      <c r="I6922" t="s">
        <v>28</v>
      </c>
      <c r="J6922">
        <v>2</v>
      </c>
      <c r="K6922">
        <v>6464.68</v>
      </c>
      <c r="L6922" t="s">
        <v>16</v>
      </c>
      <c r="M6922" t="str">
        <f>IF(PatientData[[#This Row],[Age]]&lt;=30,"18-30",IF(PatientData[[#This Row],[Age]]&lt;=40,"31-40",IF(PatientData[[#This Row],[Age]]&lt;=50,"41-50",IF(PatientData[[#This Row],[Age]]&lt;=60,"51-60",IF(PatientData[[#This Row],[Age]]&lt;=70,"61-70",IF(PatientData[[#This Row],[Age]]&lt;=80,"71-80","80+"))))))</f>
        <v>18-30</v>
      </c>
    </row>
    <row r="6923" spans="1:13" x14ac:dyDescent="0.25">
      <c r="A6923" t="s">
        <v>6947</v>
      </c>
      <c r="B6923">
        <v>52</v>
      </c>
      <c r="C6923" t="s">
        <v>25</v>
      </c>
      <c r="D6923">
        <v>109</v>
      </c>
      <c r="E6923">
        <v>194.23533358055599</v>
      </c>
      <c r="F6923">
        <v>29.2292561393445</v>
      </c>
      <c r="G6923" t="s">
        <v>36</v>
      </c>
      <c r="H6923" t="s">
        <v>22</v>
      </c>
      <c r="I6923" t="s">
        <v>26</v>
      </c>
      <c r="J6923">
        <v>8</v>
      </c>
      <c r="K6923">
        <v>22315.99</v>
      </c>
      <c r="L6923" t="s">
        <v>16</v>
      </c>
      <c r="M6923" t="str">
        <f>IF(PatientData[[#This Row],[Age]]&lt;=30,"18-30",IF(PatientData[[#This Row],[Age]]&lt;=40,"31-40",IF(PatientData[[#This Row],[Age]]&lt;=50,"41-50",IF(PatientData[[#This Row],[Age]]&lt;=60,"51-60",IF(PatientData[[#This Row],[Age]]&lt;=70,"61-70",IF(PatientData[[#This Row],[Age]]&lt;=80,"71-80","80+"))))))</f>
        <v>51-60</v>
      </c>
    </row>
    <row r="6924" spans="1:13" x14ac:dyDescent="0.25">
      <c r="A6924" t="s">
        <v>6948</v>
      </c>
      <c r="B6924">
        <v>45</v>
      </c>
      <c r="C6924" t="s">
        <v>13</v>
      </c>
      <c r="D6924">
        <v>122</v>
      </c>
      <c r="E6924">
        <v>264.67238577413298</v>
      </c>
      <c r="F6924">
        <v>33.199306004738503</v>
      </c>
      <c r="G6924" t="s">
        <v>36</v>
      </c>
      <c r="H6924" t="s">
        <v>22</v>
      </c>
      <c r="I6924" t="s">
        <v>26</v>
      </c>
      <c r="J6924">
        <v>2</v>
      </c>
      <c r="K6924">
        <v>10289.14</v>
      </c>
      <c r="L6924" t="s">
        <v>20</v>
      </c>
      <c r="M6924" t="str">
        <f>IF(PatientData[[#This Row],[Age]]&lt;=30,"18-30",IF(PatientData[[#This Row],[Age]]&lt;=40,"31-40",IF(PatientData[[#This Row],[Age]]&lt;=50,"41-50",IF(PatientData[[#This Row],[Age]]&lt;=60,"51-60",IF(PatientData[[#This Row],[Age]]&lt;=70,"61-70",IF(PatientData[[#This Row],[Age]]&lt;=80,"71-80","80+"))))))</f>
        <v>41-50</v>
      </c>
    </row>
    <row r="6925" spans="1:13" x14ac:dyDescent="0.25">
      <c r="A6925" t="s">
        <v>6949</v>
      </c>
      <c r="B6925">
        <v>57</v>
      </c>
      <c r="C6925" t="s">
        <v>25</v>
      </c>
      <c r="D6925">
        <v>164</v>
      </c>
      <c r="E6925">
        <v>189.55546124367601</v>
      </c>
      <c r="F6925">
        <v>26.926463258645999</v>
      </c>
      <c r="G6925" t="s">
        <v>18</v>
      </c>
      <c r="H6925" t="s">
        <v>19</v>
      </c>
      <c r="I6925" t="s">
        <v>15</v>
      </c>
      <c r="J6925">
        <v>2</v>
      </c>
      <c r="K6925">
        <v>5638.34</v>
      </c>
      <c r="L6925" t="s">
        <v>16</v>
      </c>
      <c r="M6925" t="str">
        <f>IF(PatientData[[#This Row],[Age]]&lt;=30,"18-30",IF(PatientData[[#This Row],[Age]]&lt;=40,"31-40",IF(PatientData[[#This Row],[Age]]&lt;=50,"41-50",IF(PatientData[[#This Row],[Age]]&lt;=60,"51-60",IF(PatientData[[#This Row],[Age]]&lt;=70,"61-70",IF(PatientData[[#This Row],[Age]]&lt;=80,"71-80","80+"))))))</f>
        <v>51-60</v>
      </c>
    </row>
    <row r="6926" spans="1:13" x14ac:dyDescent="0.25">
      <c r="A6926" t="s">
        <v>6950</v>
      </c>
      <c r="B6926">
        <v>60</v>
      </c>
      <c r="C6926" t="s">
        <v>25</v>
      </c>
      <c r="D6926">
        <v>158</v>
      </c>
      <c r="E6926">
        <v>192.95701972103001</v>
      </c>
      <c r="F6926">
        <v>20.4819657896516</v>
      </c>
      <c r="G6926" t="s">
        <v>14</v>
      </c>
      <c r="H6926" t="s">
        <v>19</v>
      </c>
      <c r="I6926" t="s">
        <v>28</v>
      </c>
      <c r="J6926">
        <v>8</v>
      </c>
      <c r="K6926">
        <v>5543.13</v>
      </c>
      <c r="L6926" t="s">
        <v>16</v>
      </c>
      <c r="M6926" t="str">
        <f>IF(PatientData[[#This Row],[Age]]&lt;=30,"18-30",IF(PatientData[[#This Row],[Age]]&lt;=40,"31-40",IF(PatientData[[#This Row],[Age]]&lt;=50,"41-50",IF(PatientData[[#This Row],[Age]]&lt;=60,"51-60",IF(PatientData[[#This Row],[Age]]&lt;=70,"61-70",IF(PatientData[[#This Row],[Age]]&lt;=80,"71-80","80+"))))))</f>
        <v>51-60</v>
      </c>
    </row>
    <row r="6927" spans="1:13" x14ac:dyDescent="0.25">
      <c r="A6927" t="s">
        <v>6951</v>
      </c>
      <c r="B6927">
        <v>69</v>
      </c>
      <c r="C6927" t="s">
        <v>13</v>
      </c>
      <c r="D6927">
        <v>127</v>
      </c>
      <c r="E6927">
        <v>222.583734408694</v>
      </c>
      <c r="F6927">
        <v>29.355455877973</v>
      </c>
      <c r="G6927" t="s">
        <v>36</v>
      </c>
      <c r="H6927" t="s">
        <v>19</v>
      </c>
      <c r="I6927" t="s">
        <v>26</v>
      </c>
      <c r="J6927" t="s">
        <v>10051</v>
      </c>
      <c r="K6927">
        <v>14525.24</v>
      </c>
      <c r="L6927" t="s">
        <v>23</v>
      </c>
      <c r="M6927" t="str">
        <f>IF(PatientData[[#This Row],[Age]]&lt;=30,"18-30",IF(PatientData[[#This Row],[Age]]&lt;=40,"31-40",IF(PatientData[[#This Row],[Age]]&lt;=50,"41-50",IF(PatientData[[#This Row],[Age]]&lt;=60,"51-60",IF(PatientData[[#This Row],[Age]]&lt;=70,"61-70",IF(PatientData[[#This Row],[Age]]&lt;=80,"71-80","80+"))))))</f>
        <v>61-70</v>
      </c>
    </row>
    <row r="6928" spans="1:13" x14ac:dyDescent="0.25">
      <c r="A6928" t="s">
        <v>6952</v>
      </c>
      <c r="B6928">
        <v>28</v>
      </c>
      <c r="C6928" t="s">
        <v>25</v>
      </c>
      <c r="D6928">
        <v>104</v>
      </c>
      <c r="E6928">
        <v>254.69710765387799</v>
      </c>
      <c r="F6928">
        <v>20.108011445410899</v>
      </c>
      <c r="G6928" t="s">
        <v>36</v>
      </c>
      <c r="H6928" t="s">
        <v>19</v>
      </c>
      <c r="I6928" t="s">
        <v>15</v>
      </c>
      <c r="J6928">
        <v>3</v>
      </c>
      <c r="K6928">
        <v>8582.73</v>
      </c>
      <c r="L6928" t="s">
        <v>16</v>
      </c>
      <c r="M6928" t="str">
        <f>IF(PatientData[[#This Row],[Age]]&lt;=30,"18-30",IF(PatientData[[#This Row],[Age]]&lt;=40,"31-40",IF(PatientData[[#This Row],[Age]]&lt;=50,"41-50",IF(PatientData[[#This Row],[Age]]&lt;=60,"51-60",IF(PatientData[[#This Row],[Age]]&lt;=70,"61-70",IF(PatientData[[#This Row],[Age]]&lt;=80,"71-80","80+"))))))</f>
        <v>18-30</v>
      </c>
    </row>
    <row r="6929" spans="1:13" x14ac:dyDescent="0.25">
      <c r="A6929" t="s">
        <v>6953</v>
      </c>
      <c r="B6929">
        <v>46</v>
      </c>
      <c r="C6929" t="s">
        <v>13</v>
      </c>
      <c r="D6929" t="s">
        <v>10051</v>
      </c>
      <c r="E6929">
        <v>236.66484744282999</v>
      </c>
      <c r="F6929">
        <v>26.5972217453998</v>
      </c>
      <c r="G6929" t="s">
        <v>14</v>
      </c>
      <c r="H6929" t="s">
        <v>19</v>
      </c>
      <c r="I6929" t="s">
        <v>10051</v>
      </c>
      <c r="J6929">
        <v>4</v>
      </c>
      <c r="K6929">
        <v>3179.56</v>
      </c>
      <c r="L6929" t="s">
        <v>16</v>
      </c>
      <c r="M6929" t="str">
        <f>IF(PatientData[[#This Row],[Age]]&lt;=30,"18-30",IF(PatientData[[#This Row],[Age]]&lt;=40,"31-40",IF(PatientData[[#This Row],[Age]]&lt;=50,"41-50",IF(PatientData[[#This Row],[Age]]&lt;=60,"51-60",IF(PatientData[[#This Row],[Age]]&lt;=70,"61-70",IF(PatientData[[#This Row],[Age]]&lt;=80,"71-80","80+"))))))</f>
        <v>41-50</v>
      </c>
    </row>
    <row r="6930" spans="1:13" x14ac:dyDescent="0.25">
      <c r="A6930" t="s">
        <v>6954</v>
      </c>
      <c r="B6930">
        <v>84</v>
      </c>
      <c r="C6930" t="s">
        <v>13</v>
      </c>
      <c r="D6930">
        <v>121</v>
      </c>
      <c r="E6930">
        <v>171.31045400441801</v>
      </c>
      <c r="F6930">
        <v>25.110081263053701</v>
      </c>
      <c r="G6930" t="s">
        <v>14</v>
      </c>
      <c r="H6930" t="s">
        <v>19</v>
      </c>
      <c r="I6930" t="s">
        <v>15</v>
      </c>
      <c r="J6930">
        <v>4</v>
      </c>
      <c r="K6930">
        <v>6449.58</v>
      </c>
      <c r="L6930" t="s">
        <v>16</v>
      </c>
      <c r="M6930" t="str">
        <f>IF(PatientData[[#This Row],[Age]]&lt;=30,"18-30",IF(PatientData[[#This Row],[Age]]&lt;=40,"31-40",IF(PatientData[[#This Row],[Age]]&lt;=50,"41-50",IF(PatientData[[#This Row],[Age]]&lt;=60,"51-60",IF(PatientData[[#This Row],[Age]]&lt;=70,"61-70",IF(PatientData[[#This Row],[Age]]&lt;=80,"71-80","80+"))))))</f>
        <v>80+</v>
      </c>
    </row>
    <row r="6931" spans="1:13" x14ac:dyDescent="0.25">
      <c r="A6931" t="s">
        <v>6955</v>
      </c>
      <c r="B6931">
        <v>75</v>
      </c>
      <c r="C6931" t="s">
        <v>13</v>
      </c>
      <c r="D6931">
        <v>115</v>
      </c>
      <c r="E6931">
        <v>183.14537699450599</v>
      </c>
      <c r="F6931">
        <v>29.517864155383201</v>
      </c>
      <c r="G6931" t="s">
        <v>14</v>
      </c>
      <c r="H6931" t="s">
        <v>19</v>
      </c>
      <c r="I6931" t="s">
        <v>28</v>
      </c>
      <c r="J6931">
        <v>5</v>
      </c>
      <c r="K6931">
        <v>6978.25</v>
      </c>
      <c r="L6931" t="s">
        <v>16</v>
      </c>
      <c r="M6931" t="str">
        <f>IF(PatientData[[#This Row],[Age]]&lt;=30,"18-30",IF(PatientData[[#This Row],[Age]]&lt;=40,"31-40",IF(PatientData[[#This Row],[Age]]&lt;=50,"41-50",IF(PatientData[[#This Row],[Age]]&lt;=60,"51-60",IF(PatientData[[#This Row],[Age]]&lt;=70,"61-70",IF(PatientData[[#This Row],[Age]]&lt;=80,"71-80","80+"))))))</f>
        <v>71-80</v>
      </c>
    </row>
    <row r="6932" spans="1:13" x14ac:dyDescent="0.25">
      <c r="A6932" t="s">
        <v>6956</v>
      </c>
      <c r="B6932">
        <v>42</v>
      </c>
      <c r="C6932" t="s">
        <v>13</v>
      </c>
      <c r="D6932">
        <v>133</v>
      </c>
      <c r="E6932">
        <v>183.291065685538</v>
      </c>
      <c r="F6932">
        <v>26.019652565243302</v>
      </c>
      <c r="G6932" t="s">
        <v>14</v>
      </c>
      <c r="H6932" t="s">
        <v>22</v>
      </c>
      <c r="I6932" t="s">
        <v>15</v>
      </c>
      <c r="J6932">
        <v>2</v>
      </c>
      <c r="K6932">
        <v>13202.21</v>
      </c>
      <c r="L6932" t="s">
        <v>16</v>
      </c>
      <c r="M6932" t="str">
        <f>IF(PatientData[[#This Row],[Age]]&lt;=30,"18-30",IF(PatientData[[#This Row],[Age]]&lt;=40,"31-40",IF(PatientData[[#This Row],[Age]]&lt;=50,"41-50",IF(PatientData[[#This Row],[Age]]&lt;=60,"51-60",IF(PatientData[[#This Row],[Age]]&lt;=70,"61-70",IF(PatientData[[#This Row],[Age]]&lt;=80,"71-80","80+"))))))</f>
        <v>41-50</v>
      </c>
    </row>
    <row r="6933" spans="1:13" x14ac:dyDescent="0.25">
      <c r="A6933" t="s">
        <v>6957</v>
      </c>
      <c r="B6933">
        <v>51</v>
      </c>
      <c r="C6933" t="s">
        <v>13</v>
      </c>
      <c r="D6933">
        <v>150</v>
      </c>
      <c r="E6933">
        <v>212.41353899503201</v>
      </c>
      <c r="F6933">
        <v>27.309645857114798</v>
      </c>
      <c r="G6933" t="s">
        <v>18</v>
      </c>
      <c r="H6933" t="s">
        <v>22</v>
      </c>
      <c r="I6933" t="s">
        <v>26</v>
      </c>
      <c r="J6933">
        <v>2</v>
      </c>
      <c r="K6933">
        <v>10886.97</v>
      </c>
      <c r="L6933" t="s">
        <v>23</v>
      </c>
      <c r="M6933" t="str">
        <f>IF(PatientData[[#This Row],[Age]]&lt;=30,"18-30",IF(PatientData[[#This Row],[Age]]&lt;=40,"31-40",IF(PatientData[[#This Row],[Age]]&lt;=50,"41-50",IF(PatientData[[#This Row],[Age]]&lt;=60,"51-60",IF(PatientData[[#This Row],[Age]]&lt;=70,"61-70",IF(PatientData[[#This Row],[Age]]&lt;=80,"71-80","80+"))))))</f>
        <v>51-60</v>
      </c>
    </row>
    <row r="6934" spans="1:13" x14ac:dyDescent="0.25">
      <c r="A6934" t="s">
        <v>6958</v>
      </c>
      <c r="B6934">
        <v>54</v>
      </c>
      <c r="C6934" t="s">
        <v>25</v>
      </c>
      <c r="D6934" t="s">
        <v>10051</v>
      </c>
      <c r="E6934">
        <v>291.53353413850903</v>
      </c>
      <c r="F6934">
        <v>31.924445305432499</v>
      </c>
      <c r="G6934" t="s">
        <v>14</v>
      </c>
      <c r="H6934" t="s">
        <v>19</v>
      </c>
      <c r="I6934" t="s">
        <v>28</v>
      </c>
      <c r="J6934">
        <v>2</v>
      </c>
      <c r="K6934">
        <v>4530</v>
      </c>
      <c r="L6934" t="s">
        <v>16</v>
      </c>
      <c r="M6934" t="str">
        <f>IF(PatientData[[#This Row],[Age]]&lt;=30,"18-30",IF(PatientData[[#This Row],[Age]]&lt;=40,"31-40",IF(PatientData[[#This Row],[Age]]&lt;=50,"41-50",IF(PatientData[[#This Row],[Age]]&lt;=60,"51-60",IF(PatientData[[#This Row],[Age]]&lt;=70,"61-70",IF(PatientData[[#This Row],[Age]]&lt;=80,"71-80","80+"))))))</f>
        <v>51-60</v>
      </c>
    </row>
    <row r="6935" spans="1:13" x14ac:dyDescent="0.25">
      <c r="A6935" t="s">
        <v>6959</v>
      </c>
      <c r="B6935">
        <v>54</v>
      </c>
      <c r="C6935" t="s">
        <v>13</v>
      </c>
      <c r="D6935">
        <v>116</v>
      </c>
      <c r="E6935">
        <v>261.903536890037</v>
      </c>
      <c r="F6935">
        <v>35.566267851779997</v>
      </c>
      <c r="G6935" t="s">
        <v>36</v>
      </c>
      <c r="H6935" t="s">
        <v>19</v>
      </c>
      <c r="I6935" t="s">
        <v>26</v>
      </c>
      <c r="J6935">
        <v>7</v>
      </c>
      <c r="K6935">
        <v>18847.580000000002</v>
      </c>
      <c r="L6935" t="s">
        <v>16</v>
      </c>
      <c r="M6935" t="str">
        <f>IF(PatientData[[#This Row],[Age]]&lt;=30,"18-30",IF(PatientData[[#This Row],[Age]]&lt;=40,"31-40",IF(PatientData[[#This Row],[Age]]&lt;=50,"41-50",IF(PatientData[[#This Row],[Age]]&lt;=60,"51-60",IF(PatientData[[#This Row],[Age]]&lt;=70,"61-70",IF(PatientData[[#This Row],[Age]]&lt;=80,"71-80","80+"))))))</f>
        <v>51-60</v>
      </c>
    </row>
    <row r="6936" spans="1:13" x14ac:dyDescent="0.25">
      <c r="A6936" t="s">
        <v>6960</v>
      </c>
      <c r="B6936">
        <v>65</v>
      </c>
      <c r="C6936" t="s">
        <v>13</v>
      </c>
      <c r="D6936">
        <v>102</v>
      </c>
      <c r="E6936">
        <v>218.840172618346</v>
      </c>
      <c r="F6936">
        <v>34.9412645503389</v>
      </c>
      <c r="G6936" t="s">
        <v>18</v>
      </c>
      <c r="H6936" t="s">
        <v>19</v>
      </c>
      <c r="I6936" t="s">
        <v>15</v>
      </c>
      <c r="J6936">
        <v>4</v>
      </c>
      <c r="K6936">
        <v>9918.48</v>
      </c>
      <c r="L6936" t="s">
        <v>16</v>
      </c>
      <c r="M6936" t="str">
        <f>IF(PatientData[[#This Row],[Age]]&lt;=30,"18-30",IF(PatientData[[#This Row],[Age]]&lt;=40,"31-40",IF(PatientData[[#This Row],[Age]]&lt;=50,"41-50",IF(PatientData[[#This Row],[Age]]&lt;=60,"51-60",IF(PatientData[[#This Row],[Age]]&lt;=70,"61-70",IF(PatientData[[#This Row],[Age]]&lt;=80,"71-80","80+"))))))</f>
        <v>61-70</v>
      </c>
    </row>
    <row r="6937" spans="1:13" x14ac:dyDescent="0.25">
      <c r="A6937" t="s">
        <v>6961</v>
      </c>
      <c r="B6937">
        <v>62</v>
      </c>
      <c r="C6937" t="s">
        <v>13</v>
      </c>
      <c r="D6937">
        <v>100</v>
      </c>
      <c r="E6937">
        <v>218.45340901283001</v>
      </c>
      <c r="F6937">
        <v>18.998151527682701</v>
      </c>
      <c r="G6937" t="s">
        <v>18</v>
      </c>
      <c r="H6937" t="s">
        <v>19</v>
      </c>
      <c r="I6937" t="s">
        <v>15</v>
      </c>
      <c r="J6937">
        <v>2</v>
      </c>
      <c r="K6937">
        <v>11975.74</v>
      </c>
      <c r="L6937" t="s">
        <v>16</v>
      </c>
      <c r="M6937" t="str">
        <f>IF(PatientData[[#This Row],[Age]]&lt;=30,"18-30",IF(PatientData[[#This Row],[Age]]&lt;=40,"31-40",IF(PatientData[[#This Row],[Age]]&lt;=50,"41-50",IF(PatientData[[#This Row],[Age]]&lt;=60,"51-60",IF(PatientData[[#This Row],[Age]]&lt;=70,"61-70",IF(PatientData[[#This Row],[Age]]&lt;=80,"71-80","80+"))))))</f>
        <v>61-70</v>
      </c>
    </row>
    <row r="6938" spans="1:13" x14ac:dyDescent="0.25">
      <c r="A6938" t="s">
        <v>6962</v>
      </c>
      <c r="B6938">
        <v>55</v>
      </c>
      <c r="C6938" t="s">
        <v>13</v>
      </c>
      <c r="D6938">
        <v>150</v>
      </c>
      <c r="E6938">
        <v>236.015796722923</v>
      </c>
      <c r="F6938">
        <v>34.713966679756098</v>
      </c>
      <c r="G6938" t="s">
        <v>36</v>
      </c>
      <c r="H6938" t="s">
        <v>19</v>
      </c>
      <c r="I6938" t="s">
        <v>26</v>
      </c>
      <c r="J6938">
        <v>1</v>
      </c>
      <c r="K6938">
        <v>21036.36</v>
      </c>
      <c r="L6938" t="s">
        <v>16</v>
      </c>
      <c r="M6938" t="str">
        <f>IF(PatientData[[#This Row],[Age]]&lt;=30,"18-30",IF(PatientData[[#This Row],[Age]]&lt;=40,"31-40",IF(PatientData[[#This Row],[Age]]&lt;=50,"41-50",IF(PatientData[[#This Row],[Age]]&lt;=60,"51-60",IF(PatientData[[#This Row],[Age]]&lt;=70,"61-70",IF(PatientData[[#This Row],[Age]]&lt;=80,"71-80","80+"))))))</f>
        <v>51-60</v>
      </c>
    </row>
    <row r="6939" spans="1:13" x14ac:dyDescent="0.25">
      <c r="A6939" t="s">
        <v>6963</v>
      </c>
      <c r="B6939">
        <v>55</v>
      </c>
      <c r="C6939" t="s">
        <v>13</v>
      </c>
      <c r="D6939">
        <v>136</v>
      </c>
      <c r="E6939">
        <v>166.54574275881799</v>
      </c>
      <c r="F6939">
        <v>33.438264386995897</v>
      </c>
      <c r="G6939" t="s">
        <v>14</v>
      </c>
      <c r="H6939" t="s">
        <v>22</v>
      </c>
      <c r="I6939" t="s">
        <v>15</v>
      </c>
      <c r="J6939">
        <v>3</v>
      </c>
      <c r="K6939">
        <v>12845.44</v>
      </c>
      <c r="L6939" t="s">
        <v>23</v>
      </c>
      <c r="M6939" t="str">
        <f>IF(PatientData[[#This Row],[Age]]&lt;=30,"18-30",IF(PatientData[[#This Row],[Age]]&lt;=40,"31-40",IF(PatientData[[#This Row],[Age]]&lt;=50,"41-50",IF(PatientData[[#This Row],[Age]]&lt;=60,"51-60",IF(PatientData[[#This Row],[Age]]&lt;=70,"61-70",IF(PatientData[[#This Row],[Age]]&lt;=80,"71-80","80+"))))))</f>
        <v>51-60</v>
      </c>
    </row>
    <row r="6940" spans="1:13" x14ac:dyDescent="0.25">
      <c r="A6940" t="s">
        <v>6964</v>
      </c>
      <c r="B6940">
        <v>78</v>
      </c>
      <c r="C6940" t="s">
        <v>13</v>
      </c>
      <c r="D6940" t="s">
        <v>10051</v>
      </c>
      <c r="E6940">
        <v>263.73234163722498</v>
      </c>
      <c r="F6940">
        <v>29.005940453056901</v>
      </c>
      <c r="G6940" t="s">
        <v>10051</v>
      </c>
      <c r="H6940" t="s">
        <v>19</v>
      </c>
      <c r="I6940" t="s">
        <v>26</v>
      </c>
      <c r="J6940" t="s">
        <v>10051</v>
      </c>
      <c r="K6940">
        <v>8346.85</v>
      </c>
      <c r="L6940" t="s">
        <v>16</v>
      </c>
      <c r="M6940" t="str">
        <f>IF(PatientData[[#This Row],[Age]]&lt;=30,"18-30",IF(PatientData[[#This Row],[Age]]&lt;=40,"31-40",IF(PatientData[[#This Row],[Age]]&lt;=50,"41-50",IF(PatientData[[#This Row],[Age]]&lt;=60,"51-60",IF(PatientData[[#This Row],[Age]]&lt;=70,"61-70",IF(PatientData[[#This Row],[Age]]&lt;=80,"71-80","80+"))))))</f>
        <v>71-80</v>
      </c>
    </row>
    <row r="6941" spans="1:13" x14ac:dyDescent="0.25">
      <c r="A6941" t="s">
        <v>6965</v>
      </c>
      <c r="B6941">
        <v>46</v>
      </c>
      <c r="C6941" t="s">
        <v>25</v>
      </c>
      <c r="D6941">
        <v>144</v>
      </c>
      <c r="E6941">
        <v>142.71852199655299</v>
      </c>
      <c r="F6941">
        <v>32.827366102833103</v>
      </c>
      <c r="G6941" t="s">
        <v>36</v>
      </c>
      <c r="H6941" t="s">
        <v>19</v>
      </c>
      <c r="I6941" t="s">
        <v>15</v>
      </c>
      <c r="J6941">
        <v>7</v>
      </c>
      <c r="K6941">
        <v>13817.04</v>
      </c>
      <c r="L6941" t="s">
        <v>16</v>
      </c>
      <c r="M6941" t="str">
        <f>IF(PatientData[[#This Row],[Age]]&lt;=30,"18-30",IF(PatientData[[#This Row],[Age]]&lt;=40,"31-40",IF(PatientData[[#This Row],[Age]]&lt;=50,"41-50",IF(PatientData[[#This Row],[Age]]&lt;=60,"51-60",IF(PatientData[[#This Row],[Age]]&lt;=70,"61-70",IF(PatientData[[#This Row],[Age]]&lt;=80,"71-80","80+"))))))</f>
        <v>41-50</v>
      </c>
    </row>
    <row r="6942" spans="1:13" x14ac:dyDescent="0.25">
      <c r="A6942" t="s">
        <v>6966</v>
      </c>
      <c r="B6942">
        <v>47</v>
      </c>
      <c r="C6942" t="s">
        <v>25</v>
      </c>
      <c r="D6942">
        <v>145</v>
      </c>
      <c r="E6942">
        <v>219.20319990088601</v>
      </c>
      <c r="F6942">
        <v>25.799124725478599</v>
      </c>
      <c r="G6942" t="s">
        <v>18</v>
      </c>
      <c r="H6942" t="s">
        <v>19</v>
      </c>
      <c r="I6942" t="s">
        <v>26</v>
      </c>
      <c r="J6942">
        <v>2</v>
      </c>
      <c r="K6942">
        <v>20606.89</v>
      </c>
      <c r="L6942" t="s">
        <v>16</v>
      </c>
      <c r="M6942" t="str">
        <f>IF(PatientData[[#This Row],[Age]]&lt;=30,"18-30",IF(PatientData[[#This Row],[Age]]&lt;=40,"31-40",IF(PatientData[[#This Row],[Age]]&lt;=50,"41-50",IF(PatientData[[#This Row],[Age]]&lt;=60,"51-60",IF(PatientData[[#This Row],[Age]]&lt;=70,"61-70",IF(PatientData[[#This Row],[Age]]&lt;=80,"71-80","80+"))))))</f>
        <v>41-50</v>
      </c>
    </row>
    <row r="6943" spans="1:13" x14ac:dyDescent="0.25">
      <c r="A6943" t="s">
        <v>6967</v>
      </c>
      <c r="B6943">
        <v>67</v>
      </c>
      <c r="C6943" t="s">
        <v>13</v>
      </c>
      <c r="D6943">
        <v>132</v>
      </c>
      <c r="E6943">
        <v>201.15187840880299</v>
      </c>
      <c r="F6943">
        <v>28.811709329423401</v>
      </c>
      <c r="G6943" t="s">
        <v>14</v>
      </c>
      <c r="H6943" t="s">
        <v>19</v>
      </c>
      <c r="I6943" t="s">
        <v>15</v>
      </c>
      <c r="J6943">
        <v>3</v>
      </c>
      <c r="K6943">
        <v>15006.99</v>
      </c>
      <c r="L6943" t="s">
        <v>16</v>
      </c>
      <c r="M6943" t="str">
        <f>IF(PatientData[[#This Row],[Age]]&lt;=30,"18-30",IF(PatientData[[#This Row],[Age]]&lt;=40,"31-40",IF(PatientData[[#This Row],[Age]]&lt;=50,"41-50",IF(PatientData[[#This Row],[Age]]&lt;=60,"51-60",IF(PatientData[[#This Row],[Age]]&lt;=70,"61-70",IF(PatientData[[#This Row],[Age]]&lt;=80,"71-80","80+"))))))</f>
        <v>61-70</v>
      </c>
    </row>
    <row r="6944" spans="1:13" x14ac:dyDescent="0.25">
      <c r="A6944" t="s">
        <v>6968</v>
      </c>
      <c r="B6944">
        <v>65</v>
      </c>
      <c r="C6944" t="s">
        <v>13</v>
      </c>
      <c r="D6944">
        <v>127</v>
      </c>
      <c r="E6944">
        <v>218.91931329423701</v>
      </c>
      <c r="F6944">
        <v>24.0104132514554</v>
      </c>
      <c r="G6944" t="s">
        <v>14</v>
      </c>
      <c r="H6944" t="s">
        <v>19</v>
      </c>
      <c r="I6944" t="s">
        <v>28</v>
      </c>
      <c r="J6944">
        <v>1</v>
      </c>
      <c r="K6944">
        <v>3737.21</v>
      </c>
      <c r="L6944" t="s">
        <v>16</v>
      </c>
      <c r="M6944" t="str">
        <f>IF(PatientData[[#This Row],[Age]]&lt;=30,"18-30",IF(PatientData[[#This Row],[Age]]&lt;=40,"31-40",IF(PatientData[[#This Row],[Age]]&lt;=50,"41-50",IF(PatientData[[#This Row],[Age]]&lt;=60,"51-60",IF(PatientData[[#This Row],[Age]]&lt;=70,"61-70",IF(PatientData[[#This Row],[Age]]&lt;=80,"71-80","80+"))))))</f>
        <v>61-70</v>
      </c>
    </row>
    <row r="6945" spans="1:13" x14ac:dyDescent="0.25">
      <c r="A6945" t="s">
        <v>6969</v>
      </c>
      <c r="B6945">
        <v>56</v>
      </c>
      <c r="C6945" t="s">
        <v>25</v>
      </c>
      <c r="D6945">
        <v>130</v>
      </c>
      <c r="E6945">
        <v>252.47400773819899</v>
      </c>
      <c r="F6945">
        <v>31.677825754206001</v>
      </c>
      <c r="G6945" t="s">
        <v>36</v>
      </c>
      <c r="H6945" t="s">
        <v>19</v>
      </c>
      <c r="I6945" t="s">
        <v>26</v>
      </c>
      <c r="J6945">
        <v>6</v>
      </c>
      <c r="K6945">
        <v>20671.599999999999</v>
      </c>
      <c r="L6945" t="s">
        <v>16</v>
      </c>
      <c r="M6945" t="str">
        <f>IF(PatientData[[#This Row],[Age]]&lt;=30,"18-30",IF(PatientData[[#This Row],[Age]]&lt;=40,"31-40",IF(PatientData[[#This Row],[Age]]&lt;=50,"41-50",IF(PatientData[[#This Row],[Age]]&lt;=60,"51-60",IF(PatientData[[#This Row],[Age]]&lt;=70,"61-70",IF(PatientData[[#This Row],[Age]]&lt;=80,"71-80","80+"))))))</f>
        <v>51-60</v>
      </c>
    </row>
    <row r="6946" spans="1:13" x14ac:dyDescent="0.25">
      <c r="A6946" t="s">
        <v>6970</v>
      </c>
      <c r="B6946">
        <v>65</v>
      </c>
      <c r="C6946" t="s">
        <v>25</v>
      </c>
      <c r="D6946" t="s">
        <v>10051</v>
      </c>
      <c r="E6946">
        <v>217.29354199592001</v>
      </c>
      <c r="F6946">
        <v>28.721831435051399</v>
      </c>
      <c r="G6946" t="s">
        <v>14</v>
      </c>
      <c r="H6946" t="s">
        <v>19</v>
      </c>
      <c r="I6946" t="s">
        <v>15</v>
      </c>
      <c r="J6946">
        <v>3</v>
      </c>
      <c r="K6946">
        <v>11290.02</v>
      </c>
      <c r="L6946" t="s">
        <v>16</v>
      </c>
      <c r="M6946" t="str">
        <f>IF(PatientData[[#This Row],[Age]]&lt;=30,"18-30",IF(PatientData[[#This Row],[Age]]&lt;=40,"31-40",IF(PatientData[[#This Row],[Age]]&lt;=50,"41-50",IF(PatientData[[#This Row],[Age]]&lt;=60,"51-60",IF(PatientData[[#This Row],[Age]]&lt;=70,"61-70",IF(PatientData[[#This Row],[Age]]&lt;=80,"71-80","80+"))))))</f>
        <v>61-70</v>
      </c>
    </row>
    <row r="6947" spans="1:13" x14ac:dyDescent="0.25">
      <c r="A6947" t="s">
        <v>6971</v>
      </c>
      <c r="B6947">
        <v>54</v>
      </c>
      <c r="C6947" t="s">
        <v>13</v>
      </c>
      <c r="D6947">
        <v>101</v>
      </c>
      <c r="E6947">
        <v>208.02990976466401</v>
      </c>
      <c r="F6947">
        <v>27.906988684455399</v>
      </c>
      <c r="G6947" t="s">
        <v>36</v>
      </c>
      <c r="H6947" t="s">
        <v>19</v>
      </c>
      <c r="I6947" t="s">
        <v>26</v>
      </c>
      <c r="J6947">
        <v>10</v>
      </c>
      <c r="K6947">
        <v>29928.23</v>
      </c>
      <c r="L6947" t="s">
        <v>20</v>
      </c>
      <c r="M6947" t="str">
        <f>IF(PatientData[[#This Row],[Age]]&lt;=30,"18-30",IF(PatientData[[#This Row],[Age]]&lt;=40,"31-40",IF(PatientData[[#This Row],[Age]]&lt;=50,"41-50",IF(PatientData[[#This Row],[Age]]&lt;=60,"51-60",IF(PatientData[[#This Row],[Age]]&lt;=70,"61-70",IF(PatientData[[#This Row],[Age]]&lt;=80,"71-80","80+"))))))</f>
        <v>51-60</v>
      </c>
    </row>
    <row r="6948" spans="1:13" x14ac:dyDescent="0.25">
      <c r="A6948" t="s">
        <v>6972</v>
      </c>
      <c r="B6948">
        <v>38</v>
      </c>
      <c r="C6948" t="s">
        <v>25</v>
      </c>
      <c r="D6948">
        <v>150</v>
      </c>
      <c r="E6948">
        <v>195.082250454063</v>
      </c>
      <c r="F6948">
        <v>34.478226025391997</v>
      </c>
      <c r="G6948" t="s">
        <v>18</v>
      </c>
      <c r="H6948" t="s">
        <v>19</v>
      </c>
      <c r="I6948" t="s">
        <v>15</v>
      </c>
      <c r="J6948">
        <v>2</v>
      </c>
      <c r="K6948">
        <v>10884.41</v>
      </c>
      <c r="L6948" t="s">
        <v>16</v>
      </c>
      <c r="M6948" t="str">
        <f>IF(PatientData[[#This Row],[Age]]&lt;=30,"18-30",IF(PatientData[[#This Row],[Age]]&lt;=40,"31-40",IF(PatientData[[#This Row],[Age]]&lt;=50,"41-50",IF(PatientData[[#This Row],[Age]]&lt;=60,"51-60",IF(PatientData[[#This Row],[Age]]&lt;=70,"61-70",IF(PatientData[[#This Row],[Age]]&lt;=80,"71-80","80+"))))))</f>
        <v>31-40</v>
      </c>
    </row>
    <row r="6949" spans="1:13" x14ac:dyDescent="0.25">
      <c r="A6949" t="s">
        <v>6973</v>
      </c>
      <c r="B6949">
        <v>43</v>
      </c>
      <c r="C6949" t="s">
        <v>25</v>
      </c>
      <c r="D6949" t="s">
        <v>10051</v>
      </c>
      <c r="E6949">
        <v>246.06409019795399</v>
      </c>
      <c r="F6949">
        <v>28.082030924064</v>
      </c>
      <c r="G6949" t="s">
        <v>14</v>
      </c>
      <c r="H6949" t="s">
        <v>22</v>
      </c>
      <c r="I6949" t="s">
        <v>15</v>
      </c>
      <c r="J6949">
        <v>3</v>
      </c>
      <c r="K6949">
        <v>4379.32</v>
      </c>
      <c r="L6949" t="s">
        <v>20</v>
      </c>
      <c r="M6949" t="str">
        <f>IF(PatientData[[#This Row],[Age]]&lt;=30,"18-30",IF(PatientData[[#This Row],[Age]]&lt;=40,"31-40",IF(PatientData[[#This Row],[Age]]&lt;=50,"41-50",IF(PatientData[[#This Row],[Age]]&lt;=60,"51-60",IF(PatientData[[#This Row],[Age]]&lt;=70,"61-70",IF(PatientData[[#This Row],[Age]]&lt;=80,"71-80","80+"))))))</f>
        <v>41-50</v>
      </c>
    </row>
    <row r="6950" spans="1:13" x14ac:dyDescent="0.25">
      <c r="A6950" t="s">
        <v>6974</v>
      </c>
      <c r="B6950">
        <v>78</v>
      </c>
      <c r="C6950" t="s">
        <v>13</v>
      </c>
      <c r="D6950">
        <v>97</v>
      </c>
      <c r="E6950">
        <v>178.580325521482</v>
      </c>
      <c r="F6950">
        <v>25.2531702005844</v>
      </c>
      <c r="G6950" t="s">
        <v>36</v>
      </c>
      <c r="H6950" t="s">
        <v>19</v>
      </c>
      <c r="I6950" t="s">
        <v>26</v>
      </c>
      <c r="J6950">
        <v>3</v>
      </c>
      <c r="K6950">
        <v>3785.62</v>
      </c>
      <c r="L6950" t="s">
        <v>23</v>
      </c>
      <c r="M6950" t="str">
        <f>IF(PatientData[[#This Row],[Age]]&lt;=30,"18-30",IF(PatientData[[#This Row],[Age]]&lt;=40,"31-40",IF(PatientData[[#This Row],[Age]]&lt;=50,"41-50",IF(PatientData[[#This Row],[Age]]&lt;=60,"51-60",IF(PatientData[[#This Row],[Age]]&lt;=70,"61-70",IF(PatientData[[#This Row],[Age]]&lt;=80,"71-80","80+"))))))</f>
        <v>71-80</v>
      </c>
    </row>
    <row r="6951" spans="1:13" x14ac:dyDescent="0.25">
      <c r="A6951" t="s">
        <v>6975</v>
      </c>
      <c r="B6951">
        <v>70</v>
      </c>
      <c r="C6951" t="s">
        <v>13</v>
      </c>
      <c r="D6951">
        <v>131</v>
      </c>
      <c r="E6951">
        <v>199.35594244112701</v>
      </c>
      <c r="F6951">
        <v>28.495504788510502</v>
      </c>
      <c r="G6951" t="s">
        <v>10051</v>
      </c>
      <c r="H6951" t="s">
        <v>19</v>
      </c>
      <c r="I6951" t="s">
        <v>26</v>
      </c>
      <c r="J6951">
        <v>5</v>
      </c>
      <c r="K6951" t="s">
        <v>10051</v>
      </c>
      <c r="L6951" t="s">
        <v>20</v>
      </c>
      <c r="M6951" t="str">
        <f>IF(PatientData[[#This Row],[Age]]&lt;=30,"18-30",IF(PatientData[[#This Row],[Age]]&lt;=40,"31-40",IF(PatientData[[#This Row],[Age]]&lt;=50,"41-50",IF(PatientData[[#This Row],[Age]]&lt;=60,"51-60",IF(PatientData[[#This Row],[Age]]&lt;=70,"61-70",IF(PatientData[[#This Row],[Age]]&lt;=80,"71-80","80+"))))))</f>
        <v>61-70</v>
      </c>
    </row>
    <row r="6952" spans="1:13" x14ac:dyDescent="0.25">
      <c r="A6952" t="s">
        <v>6976</v>
      </c>
      <c r="B6952">
        <v>74</v>
      </c>
      <c r="C6952" t="s">
        <v>25</v>
      </c>
      <c r="D6952">
        <v>121</v>
      </c>
      <c r="E6952">
        <v>235.991869630748</v>
      </c>
      <c r="F6952">
        <v>26.366777228582102</v>
      </c>
      <c r="G6952" t="s">
        <v>18</v>
      </c>
      <c r="H6952" t="s">
        <v>19</v>
      </c>
      <c r="I6952" t="s">
        <v>26</v>
      </c>
      <c r="J6952">
        <v>0</v>
      </c>
      <c r="K6952">
        <v>10505.45</v>
      </c>
      <c r="L6952" t="s">
        <v>43</v>
      </c>
      <c r="M6952" t="str">
        <f>IF(PatientData[[#This Row],[Age]]&lt;=30,"18-30",IF(PatientData[[#This Row],[Age]]&lt;=40,"31-40",IF(PatientData[[#This Row],[Age]]&lt;=50,"41-50",IF(PatientData[[#This Row],[Age]]&lt;=60,"51-60",IF(PatientData[[#This Row],[Age]]&lt;=70,"61-70",IF(PatientData[[#This Row],[Age]]&lt;=80,"71-80","80+"))))))</f>
        <v>71-80</v>
      </c>
    </row>
    <row r="6953" spans="1:13" x14ac:dyDescent="0.25">
      <c r="A6953" t="s">
        <v>6977</v>
      </c>
      <c r="B6953">
        <v>65</v>
      </c>
      <c r="C6953" t="s">
        <v>13</v>
      </c>
      <c r="D6953">
        <v>149</v>
      </c>
      <c r="E6953">
        <v>293.76802755729699</v>
      </c>
      <c r="F6953">
        <v>25.186201684737899</v>
      </c>
      <c r="G6953" t="s">
        <v>36</v>
      </c>
      <c r="H6953" t="s">
        <v>19</v>
      </c>
      <c r="I6953" t="s">
        <v>15</v>
      </c>
      <c r="J6953">
        <v>3</v>
      </c>
      <c r="K6953">
        <v>1920.19</v>
      </c>
      <c r="L6953" t="s">
        <v>16</v>
      </c>
      <c r="M6953" t="str">
        <f>IF(PatientData[[#This Row],[Age]]&lt;=30,"18-30",IF(PatientData[[#This Row],[Age]]&lt;=40,"31-40",IF(PatientData[[#This Row],[Age]]&lt;=50,"41-50",IF(PatientData[[#This Row],[Age]]&lt;=60,"51-60",IF(PatientData[[#This Row],[Age]]&lt;=70,"61-70",IF(PatientData[[#This Row],[Age]]&lt;=80,"71-80","80+"))))))</f>
        <v>61-70</v>
      </c>
    </row>
    <row r="6954" spans="1:13" x14ac:dyDescent="0.25">
      <c r="A6954" t="s">
        <v>6978</v>
      </c>
      <c r="B6954">
        <v>45</v>
      </c>
      <c r="C6954" t="s">
        <v>13</v>
      </c>
      <c r="D6954">
        <v>139</v>
      </c>
      <c r="E6954">
        <v>278.06629206074899</v>
      </c>
      <c r="F6954">
        <v>33.245218261424398</v>
      </c>
      <c r="G6954" t="s">
        <v>18</v>
      </c>
      <c r="H6954" t="s">
        <v>19</v>
      </c>
      <c r="I6954" t="s">
        <v>15</v>
      </c>
      <c r="J6954">
        <v>4</v>
      </c>
      <c r="K6954">
        <v>6364.08</v>
      </c>
      <c r="L6954" t="s">
        <v>43</v>
      </c>
      <c r="M6954" t="str">
        <f>IF(PatientData[[#This Row],[Age]]&lt;=30,"18-30",IF(PatientData[[#This Row],[Age]]&lt;=40,"31-40",IF(PatientData[[#This Row],[Age]]&lt;=50,"41-50",IF(PatientData[[#This Row],[Age]]&lt;=60,"51-60",IF(PatientData[[#This Row],[Age]]&lt;=70,"61-70",IF(PatientData[[#This Row],[Age]]&lt;=80,"71-80","80+"))))))</f>
        <v>41-50</v>
      </c>
    </row>
    <row r="6955" spans="1:13" x14ac:dyDescent="0.25">
      <c r="A6955" t="s">
        <v>6979</v>
      </c>
      <c r="B6955">
        <v>64</v>
      </c>
      <c r="C6955" t="s">
        <v>25</v>
      </c>
      <c r="D6955">
        <v>163</v>
      </c>
      <c r="E6955">
        <v>217.82151269078699</v>
      </c>
      <c r="F6955">
        <v>33.216880694762999</v>
      </c>
      <c r="G6955" t="s">
        <v>14</v>
      </c>
      <c r="H6955" t="s">
        <v>19</v>
      </c>
      <c r="I6955" t="s">
        <v>15</v>
      </c>
      <c r="J6955">
        <v>2</v>
      </c>
      <c r="K6955">
        <v>12611.96</v>
      </c>
      <c r="L6955" t="s">
        <v>23</v>
      </c>
      <c r="M6955" t="str">
        <f>IF(PatientData[[#This Row],[Age]]&lt;=30,"18-30",IF(PatientData[[#This Row],[Age]]&lt;=40,"31-40",IF(PatientData[[#This Row],[Age]]&lt;=50,"41-50",IF(PatientData[[#This Row],[Age]]&lt;=60,"51-60",IF(PatientData[[#This Row],[Age]]&lt;=70,"61-70",IF(PatientData[[#This Row],[Age]]&lt;=80,"71-80","80+"))))))</f>
        <v>61-70</v>
      </c>
    </row>
    <row r="6956" spans="1:13" x14ac:dyDescent="0.25">
      <c r="A6956" t="s">
        <v>6980</v>
      </c>
      <c r="B6956">
        <v>35</v>
      </c>
      <c r="C6956" t="s">
        <v>13</v>
      </c>
      <c r="D6956">
        <v>119</v>
      </c>
      <c r="E6956">
        <v>180.33745759813101</v>
      </c>
      <c r="F6956">
        <v>22.0623353663395</v>
      </c>
      <c r="G6956" t="s">
        <v>14</v>
      </c>
      <c r="H6956" t="s">
        <v>19</v>
      </c>
      <c r="I6956" t="s">
        <v>28</v>
      </c>
      <c r="J6956">
        <v>3</v>
      </c>
      <c r="K6956">
        <v>5195.7700000000004</v>
      </c>
      <c r="L6956" t="s">
        <v>16</v>
      </c>
      <c r="M6956" t="str">
        <f>IF(PatientData[[#This Row],[Age]]&lt;=30,"18-30",IF(PatientData[[#This Row],[Age]]&lt;=40,"31-40",IF(PatientData[[#This Row],[Age]]&lt;=50,"41-50",IF(PatientData[[#This Row],[Age]]&lt;=60,"51-60",IF(PatientData[[#This Row],[Age]]&lt;=70,"61-70",IF(PatientData[[#This Row],[Age]]&lt;=80,"71-80","80+"))))))</f>
        <v>31-40</v>
      </c>
    </row>
    <row r="6957" spans="1:13" x14ac:dyDescent="0.25">
      <c r="A6957" t="s">
        <v>6981</v>
      </c>
      <c r="B6957">
        <v>54</v>
      </c>
      <c r="C6957" t="s">
        <v>13</v>
      </c>
      <c r="D6957">
        <v>117</v>
      </c>
      <c r="E6957">
        <v>235.21927870071701</v>
      </c>
      <c r="F6957">
        <v>35.200424788466698</v>
      </c>
      <c r="G6957" t="s">
        <v>14</v>
      </c>
      <c r="H6957" t="s">
        <v>22</v>
      </c>
      <c r="I6957" t="s">
        <v>15</v>
      </c>
      <c r="J6957" t="s">
        <v>10051</v>
      </c>
      <c r="K6957">
        <v>5029.8100000000004</v>
      </c>
      <c r="L6957" t="s">
        <v>16</v>
      </c>
      <c r="M6957" t="str">
        <f>IF(PatientData[[#This Row],[Age]]&lt;=30,"18-30",IF(PatientData[[#This Row],[Age]]&lt;=40,"31-40",IF(PatientData[[#This Row],[Age]]&lt;=50,"41-50",IF(PatientData[[#This Row],[Age]]&lt;=60,"51-60",IF(PatientData[[#This Row],[Age]]&lt;=70,"61-70",IF(PatientData[[#This Row],[Age]]&lt;=80,"71-80","80+"))))))</f>
        <v>51-60</v>
      </c>
    </row>
    <row r="6958" spans="1:13" x14ac:dyDescent="0.25">
      <c r="A6958" t="s">
        <v>6982</v>
      </c>
      <c r="B6958">
        <v>54</v>
      </c>
      <c r="C6958" t="s">
        <v>13</v>
      </c>
      <c r="D6958">
        <v>154</v>
      </c>
      <c r="E6958">
        <v>200.7162128841</v>
      </c>
      <c r="F6958">
        <v>33.289216177945598</v>
      </c>
      <c r="G6958" t="s">
        <v>18</v>
      </c>
      <c r="H6958" t="s">
        <v>19</v>
      </c>
      <c r="I6958" t="s">
        <v>15</v>
      </c>
      <c r="J6958">
        <v>3</v>
      </c>
      <c r="K6958">
        <v>4187.63</v>
      </c>
      <c r="L6958" t="s">
        <v>16</v>
      </c>
      <c r="M6958" t="str">
        <f>IF(PatientData[[#This Row],[Age]]&lt;=30,"18-30",IF(PatientData[[#This Row],[Age]]&lt;=40,"31-40",IF(PatientData[[#This Row],[Age]]&lt;=50,"41-50",IF(PatientData[[#This Row],[Age]]&lt;=60,"51-60",IF(PatientData[[#This Row],[Age]]&lt;=70,"61-70",IF(PatientData[[#This Row],[Age]]&lt;=80,"71-80","80+"))))))</f>
        <v>51-60</v>
      </c>
    </row>
    <row r="6959" spans="1:13" x14ac:dyDescent="0.25">
      <c r="A6959" t="s">
        <v>6983</v>
      </c>
      <c r="B6959">
        <v>38</v>
      </c>
      <c r="C6959" t="s">
        <v>13</v>
      </c>
      <c r="D6959">
        <v>157</v>
      </c>
      <c r="E6959">
        <v>229.608354993826</v>
      </c>
      <c r="F6959">
        <v>20.772700078245801</v>
      </c>
      <c r="G6959" t="s">
        <v>14</v>
      </c>
      <c r="H6959" t="s">
        <v>19</v>
      </c>
      <c r="I6959" t="s">
        <v>28</v>
      </c>
      <c r="J6959">
        <v>0</v>
      </c>
      <c r="K6959">
        <v>4129.8100000000004</v>
      </c>
      <c r="L6959" t="s">
        <v>23</v>
      </c>
      <c r="M6959" t="str">
        <f>IF(PatientData[[#This Row],[Age]]&lt;=30,"18-30",IF(PatientData[[#This Row],[Age]]&lt;=40,"31-40",IF(PatientData[[#This Row],[Age]]&lt;=50,"41-50",IF(PatientData[[#This Row],[Age]]&lt;=60,"51-60",IF(PatientData[[#This Row],[Age]]&lt;=70,"61-70",IF(PatientData[[#This Row],[Age]]&lt;=80,"71-80","80+"))))))</f>
        <v>31-40</v>
      </c>
    </row>
    <row r="6960" spans="1:13" x14ac:dyDescent="0.25">
      <c r="A6960" t="s">
        <v>6984</v>
      </c>
      <c r="B6960">
        <v>78</v>
      </c>
      <c r="C6960" t="s">
        <v>13</v>
      </c>
      <c r="D6960" t="s">
        <v>10051</v>
      </c>
      <c r="E6960">
        <v>203.753509460657</v>
      </c>
      <c r="F6960">
        <v>28.677527206175601</v>
      </c>
      <c r="G6960" t="s">
        <v>36</v>
      </c>
      <c r="H6960" t="s">
        <v>22</v>
      </c>
      <c r="I6960" t="s">
        <v>26</v>
      </c>
      <c r="J6960">
        <v>12</v>
      </c>
      <c r="K6960">
        <v>21459.31</v>
      </c>
      <c r="L6960" t="s">
        <v>23</v>
      </c>
      <c r="M6960" t="str">
        <f>IF(PatientData[[#This Row],[Age]]&lt;=30,"18-30",IF(PatientData[[#This Row],[Age]]&lt;=40,"31-40",IF(PatientData[[#This Row],[Age]]&lt;=50,"41-50",IF(PatientData[[#This Row],[Age]]&lt;=60,"51-60",IF(PatientData[[#This Row],[Age]]&lt;=70,"61-70",IF(PatientData[[#This Row],[Age]]&lt;=80,"71-80","80+"))))))</f>
        <v>71-80</v>
      </c>
    </row>
    <row r="6961" spans="1:13" x14ac:dyDescent="0.25">
      <c r="A6961" t="s">
        <v>6985</v>
      </c>
      <c r="B6961">
        <v>58</v>
      </c>
      <c r="C6961" t="s">
        <v>13</v>
      </c>
      <c r="D6961">
        <v>90</v>
      </c>
      <c r="E6961">
        <v>137.60784109516399</v>
      </c>
      <c r="F6961">
        <v>28.192291666389401</v>
      </c>
      <c r="G6961" t="s">
        <v>14</v>
      </c>
      <c r="H6961" t="s">
        <v>19</v>
      </c>
      <c r="I6961" t="s">
        <v>28</v>
      </c>
      <c r="J6961">
        <v>2</v>
      </c>
      <c r="K6961">
        <v>3334.09</v>
      </c>
      <c r="L6961" t="s">
        <v>43</v>
      </c>
      <c r="M6961" t="str">
        <f>IF(PatientData[[#This Row],[Age]]&lt;=30,"18-30",IF(PatientData[[#This Row],[Age]]&lt;=40,"31-40",IF(PatientData[[#This Row],[Age]]&lt;=50,"41-50",IF(PatientData[[#This Row],[Age]]&lt;=60,"51-60",IF(PatientData[[#This Row],[Age]]&lt;=70,"61-70",IF(PatientData[[#This Row],[Age]]&lt;=80,"71-80","80+"))))))</f>
        <v>51-60</v>
      </c>
    </row>
    <row r="6962" spans="1:13" x14ac:dyDescent="0.25">
      <c r="A6962" t="s">
        <v>6986</v>
      </c>
      <c r="B6962">
        <v>31</v>
      </c>
      <c r="C6962" t="s">
        <v>13</v>
      </c>
      <c r="D6962">
        <v>131</v>
      </c>
      <c r="E6962">
        <v>224.93516065348999</v>
      </c>
      <c r="F6962">
        <v>36.932921572436797</v>
      </c>
      <c r="G6962" t="s">
        <v>36</v>
      </c>
      <c r="H6962" t="s">
        <v>22</v>
      </c>
      <c r="I6962" t="s">
        <v>26</v>
      </c>
      <c r="J6962">
        <v>2</v>
      </c>
      <c r="K6962">
        <v>22065.85</v>
      </c>
      <c r="L6962" t="s">
        <v>20</v>
      </c>
      <c r="M6962" t="str">
        <f>IF(PatientData[[#This Row],[Age]]&lt;=30,"18-30",IF(PatientData[[#This Row],[Age]]&lt;=40,"31-40",IF(PatientData[[#This Row],[Age]]&lt;=50,"41-50",IF(PatientData[[#This Row],[Age]]&lt;=60,"51-60",IF(PatientData[[#This Row],[Age]]&lt;=70,"61-70",IF(PatientData[[#This Row],[Age]]&lt;=80,"71-80","80+"))))))</f>
        <v>31-40</v>
      </c>
    </row>
    <row r="6963" spans="1:13" x14ac:dyDescent="0.25">
      <c r="A6963" t="s">
        <v>6987</v>
      </c>
      <c r="B6963">
        <v>29</v>
      </c>
      <c r="C6963" t="s">
        <v>25</v>
      </c>
      <c r="D6963">
        <v>136</v>
      </c>
      <c r="E6963">
        <v>244.156359024381</v>
      </c>
      <c r="F6963">
        <v>22.886881177153001</v>
      </c>
      <c r="G6963" t="s">
        <v>14</v>
      </c>
      <c r="H6963" t="s">
        <v>22</v>
      </c>
      <c r="I6963" t="s">
        <v>15</v>
      </c>
      <c r="J6963">
        <v>5</v>
      </c>
      <c r="K6963">
        <v>10006.52</v>
      </c>
      <c r="L6963" t="s">
        <v>16</v>
      </c>
      <c r="M6963" t="str">
        <f>IF(PatientData[[#This Row],[Age]]&lt;=30,"18-30",IF(PatientData[[#This Row],[Age]]&lt;=40,"31-40",IF(PatientData[[#This Row],[Age]]&lt;=50,"41-50",IF(PatientData[[#This Row],[Age]]&lt;=60,"51-60",IF(PatientData[[#This Row],[Age]]&lt;=70,"61-70",IF(PatientData[[#This Row],[Age]]&lt;=80,"71-80","80+"))))))</f>
        <v>18-30</v>
      </c>
    </row>
    <row r="6964" spans="1:13" x14ac:dyDescent="0.25">
      <c r="A6964" t="s">
        <v>6988</v>
      </c>
      <c r="B6964">
        <v>20</v>
      </c>
      <c r="C6964" t="s">
        <v>25</v>
      </c>
      <c r="D6964">
        <v>127</v>
      </c>
      <c r="E6964">
        <v>221.69205688337399</v>
      </c>
      <c r="F6964">
        <v>27.5242487079691</v>
      </c>
      <c r="G6964" t="s">
        <v>18</v>
      </c>
      <c r="H6964" t="s">
        <v>19</v>
      </c>
      <c r="I6964" t="s">
        <v>15</v>
      </c>
      <c r="J6964">
        <v>2</v>
      </c>
      <c r="K6964">
        <v>8591.4599999999991</v>
      </c>
      <c r="L6964" t="s">
        <v>20</v>
      </c>
      <c r="M6964" t="str">
        <f>IF(PatientData[[#This Row],[Age]]&lt;=30,"18-30",IF(PatientData[[#This Row],[Age]]&lt;=40,"31-40",IF(PatientData[[#This Row],[Age]]&lt;=50,"41-50",IF(PatientData[[#This Row],[Age]]&lt;=60,"51-60",IF(PatientData[[#This Row],[Age]]&lt;=70,"61-70",IF(PatientData[[#This Row],[Age]]&lt;=80,"71-80","80+"))))))</f>
        <v>18-30</v>
      </c>
    </row>
    <row r="6965" spans="1:13" x14ac:dyDescent="0.25">
      <c r="A6965" t="s">
        <v>6989</v>
      </c>
      <c r="B6965">
        <v>49</v>
      </c>
      <c r="C6965" t="s">
        <v>25</v>
      </c>
      <c r="D6965">
        <v>102</v>
      </c>
      <c r="E6965">
        <v>245.15236560432999</v>
      </c>
      <c r="F6965">
        <v>28.3474855490471</v>
      </c>
      <c r="G6965" t="s">
        <v>14</v>
      </c>
      <c r="H6965" t="s">
        <v>19</v>
      </c>
      <c r="I6965" t="s">
        <v>28</v>
      </c>
      <c r="J6965">
        <v>4</v>
      </c>
      <c r="K6965">
        <v>2730.79</v>
      </c>
      <c r="L6965" t="s">
        <v>16</v>
      </c>
      <c r="M6965" t="str">
        <f>IF(PatientData[[#This Row],[Age]]&lt;=30,"18-30",IF(PatientData[[#This Row],[Age]]&lt;=40,"31-40",IF(PatientData[[#This Row],[Age]]&lt;=50,"41-50",IF(PatientData[[#This Row],[Age]]&lt;=60,"51-60",IF(PatientData[[#This Row],[Age]]&lt;=70,"61-70",IF(PatientData[[#This Row],[Age]]&lt;=80,"71-80","80+"))))))</f>
        <v>41-50</v>
      </c>
    </row>
    <row r="6966" spans="1:13" x14ac:dyDescent="0.25">
      <c r="A6966" t="s">
        <v>6990</v>
      </c>
      <c r="B6966">
        <v>59</v>
      </c>
      <c r="C6966" t="s">
        <v>13</v>
      </c>
      <c r="D6966">
        <v>126</v>
      </c>
      <c r="E6966">
        <v>230.957092303851</v>
      </c>
      <c r="F6966">
        <v>20.799404913001698</v>
      </c>
      <c r="G6966" t="s">
        <v>18</v>
      </c>
      <c r="H6966" t="s">
        <v>19</v>
      </c>
      <c r="I6966" t="s">
        <v>15</v>
      </c>
      <c r="J6966">
        <v>1</v>
      </c>
      <c r="K6966">
        <v>11633.88</v>
      </c>
      <c r="L6966" t="s">
        <v>16</v>
      </c>
      <c r="M6966" t="str">
        <f>IF(PatientData[[#This Row],[Age]]&lt;=30,"18-30",IF(PatientData[[#This Row],[Age]]&lt;=40,"31-40",IF(PatientData[[#This Row],[Age]]&lt;=50,"41-50",IF(PatientData[[#This Row],[Age]]&lt;=60,"51-60",IF(PatientData[[#This Row],[Age]]&lt;=70,"61-70",IF(PatientData[[#This Row],[Age]]&lt;=80,"71-80","80+"))))))</f>
        <v>51-60</v>
      </c>
    </row>
    <row r="6967" spans="1:13" x14ac:dyDescent="0.25">
      <c r="A6967" t="s">
        <v>6991</v>
      </c>
      <c r="B6967">
        <v>78</v>
      </c>
      <c r="C6967" t="s">
        <v>25</v>
      </c>
      <c r="D6967">
        <v>100</v>
      </c>
      <c r="E6967">
        <v>273.69086368607702</v>
      </c>
      <c r="F6967">
        <v>19.802048007894701</v>
      </c>
      <c r="G6967" t="s">
        <v>18</v>
      </c>
      <c r="H6967" t="s">
        <v>19</v>
      </c>
      <c r="I6967" t="s">
        <v>26</v>
      </c>
      <c r="J6967">
        <v>2</v>
      </c>
      <c r="K6967">
        <v>17871.09</v>
      </c>
      <c r="L6967" t="s">
        <v>10051</v>
      </c>
      <c r="M6967" t="str">
        <f>IF(PatientData[[#This Row],[Age]]&lt;=30,"18-30",IF(PatientData[[#This Row],[Age]]&lt;=40,"31-40",IF(PatientData[[#This Row],[Age]]&lt;=50,"41-50",IF(PatientData[[#This Row],[Age]]&lt;=60,"51-60",IF(PatientData[[#This Row],[Age]]&lt;=70,"61-70",IF(PatientData[[#This Row],[Age]]&lt;=80,"71-80","80+"))))))</f>
        <v>71-80</v>
      </c>
    </row>
    <row r="6968" spans="1:13" x14ac:dyDescent="0.25">
      <c r="A6968" t="s">
        <v>6992</v>
      </c>
      <c r="B6968">
        <v>48</v>
      </c>
      <c r="C6968" t="s">
        <v>13</v>
      </c>
      <c r="D6968">
        <v>138</v>
      </c>
      <c r="E6968">
        <v>203.68830491957601</v>
      </c>
      <c r="F6968">
        <v>20.306533812602801</v>
      </c>
      <c r="G6968" t="s">
        <v>18</v>
      </c>
      <c r="H6968" t="s">
        <v>19</v>
      </c>
      <c r="I6968" t="s">
        <v>28</v>
      </c>
      <c r="J6968">
        <v>5</v>
      </c>
      <c r="K6968">
        <v>3791.39</v>
      </c>
      <c r="L6968" t="s">
        <v>16</v>
      </c>
      <c r="M6968" t="str">
        <f>IF(PatientData[[#This Row],[Age]]&lt;=30,"18-30",IF(PatientData[[#This Row],[Age]]&lt;=40,"31-40",IF(PatientData[[#This Row],[Age]]&lt;=50,"41-50",IF(PatientData[[#This Row],[Age]]&lt;=60,"51-60",IF(PatientData[[#This Row],[Age]]&lt;=70,"61-70",IF(PatientData[[#This Row],[Age]]&lt;=80,"71-80","80+"))))))</f>
        <v>41-50</v>
      </c>
    </row>
    <row r="6969" spans="1:13" x14ac:dyDescent="0.25">
      <c r="A6969" t="s">
        <v>6993</v>
      </c>
      <c r="B6969">
        <v>75</v>
      </c>
      <c r="C6969" t="s">
        <v>13</v>
      </c>
      <c r="D6969">
        <v>121</v>
      </c>
      <c r="E6969">
        <v>179.97239534633999</v>
      </c>
      <c r="F6969">
        <v>25.7560637266686</v>
      </c>
      <c r="G6969" t="s">
        <v>18</v>
      </c>
      <c r="H6969" t="s">
        <v>19</v>
      </c>
      <c r="I6969" t="s">
        <v>26</v>
      </c>
      <c r="J6969">
        <v>3</v>
      </c>
      <c r="K6969">
        <v>18356.02</v>
      </c>
      <c r="L6969" t="s">
        <v>16</v>
      </c>
      <c r="M6969" t="str">
        <f>IF(PatientData[[#This Row],[Age]]&lt;=30,"18-30",IF(PatientData[[#This Row],[Age]]&lt;=40,"31-40",IF(PatientData[[#This Row],[Age]]&lt;=50,"41-50",IF(PatientData[[#This Row],[Age]]&lt;=60,"51-60",IF(PatientData[[#This Row],[Age]]&lt;=70,"61-70",IF(PatientData[[#This Row],[Age]]&lt;=80,"71-80","80+"))))))</f>
        <v>71-80</v>
      </c>
    </row>
    <row r="6970" spans="1:13" x14ac:dyDescent="0.25">
      <c r="A6970" t="s">
        <v>6994</v>
      </c>
      <c r="B6970">
        <v>48</v>
      </c>
      <c r="C6970" t="s">
        <v>13</v>
      </c>
      <c r="D6970">
        <v>130</v>
      </c>
      <c r="E6970">
        <v>179.12065859942601</v>
      </c>
      <c r="F6970">
        <v>28.533829173310401</v>
      </c>
      <c r="G6970" t="s">
        <v>18</v>
      </c>
      <c r="H6970" t="s">
        <v>19</v>
      </c>
      <c r="I6970" t="s">
        <v>15</v>
      </c>
      <c r="J6970">
        <v>0</v>
      </c>
      <c r="K6970">
        <v>12378.97</v>
      </c>
      <c r="L6970" t="s">
        <v>16</v>
      </c>
      <c r="M6970" t="str">
        <f>IF(PatientData[[#This Row],[Age]]&lt;=30,"18-30",IF(PatientData[[#This Row],[Age]]&lt;=40,"31-40",IF(PatientData[[#This Row],[Age]]&lt;=50,"41-50",IF(PatientData[[#This Row],[Age]]&lt;=60,"51-60",IF(PatientData[[#This Row],[Age]]&lt;=70,"61-70",IF(PatientData[[#This Row],[Age]]&lt;=80,"71-80","80+"))))))</f>
        <v>41-50</v>
      </c>
    </row>
    <row r="6971" spans="1:13" x14ac:dyDescent="0.25">
      <c r="A6971" t="s">
        <v>6995</v>
      </c>
      <c r="B6971">
        <v>57</v>
      </c>
      <c r="C6971" t="s">
        <v>25</v>
      </c>
      <c r="D6971">
        <v>149</v>
      </c>
      <c r="E6971">
        <v>270.39823925956398</v>
      </c>
      <c r="F6971" t="s">
        <v>10051</v>
      </c>
      <c r="G6971" t="s">
        <v>14</v>
      </c>
      <c r="H6971" t="s">
        <v>19</v>
      </c>
      <c r="I6971" t="s">
        <v>28</v>
      </c>
      <c r="J6971">
        <v>4</v>
      </c>
      <c r="K6971">
        <v>6795.6</v>
      </c>
      <c r="L6971" t="s">
        <v>16</v>
      </c>
      <c r="M6971" t="str">
        <f>IF(PatientData[[#This Row],[Age]]&lt;=30,"18-30",IF(PatientData[[#This Row],[Age]]&lt;=40,"31-40",IF(PatientData[[#This Row],[Age]]&lt;=50,"41-50",IF(PatientData[[#This Row],[Age]]&lt;=60,"51-60",IF(PatientData[[#This Row],[Age]]&lt;=70,"61-70",IF(PatientData[[#This Row],[Age]]&lt;=80,"71-80","80+"))))))</f>
        <v>51-60</v>
      </c>
    </row>
    <row r="6972" spans="1:13" x14ac:dyDescent="0.25">
      <c r="A6972" t="s">
        <v>6996</v>
      </c>
      <c r="B6972">
        <v>34</v>
      </c>
      <c r="C6972" t="s">
        <v>25</v>
      </c>
      <c r="D6972">
        <v>95</v>
      </c>
      <c r="E6972">
        <v>312.94914654519698</v>
      </c>
      <c r="F6972">
        <v>18.7516757609758</v>
      </c>
      <c r="G6972" t="s">
        <v>36</v>
      </c>
      <c r="H6972" t="s">
        <v>19</v>
      </c>
      <c r="I6972" t="s">
        <v>15</v>
      </c>
      <c r="J6972">
        <v>4</v>
      </c>
      <c r="K6972">
        <v>3259.68</v>
      </c>
      <c r="L6972" t="s">
        <v>16</v>
      </c>
      <c r="M6972" t="str">
        <f>IF(PatientData[[#This Row],[Age]]&lt;=30,"18-30",IF(PatientData[[#This Row],[Age]]&lt;=40,"31-40",IF(PatientData[[#This Row],[Age]]&lt;=50,"41-50",IF(PatientData[[#This Row],[Age]]&lt;=60,"51-60",IF(PatientData[[#This Row],[Age]]&lt;=70,"61-70",IF(PatientData[[#This Row],[Age]]&lt;=80,"71-80","80+"))))))</f>
        <v>31-40</v>
      </c>
    </row>
    <row r="6973" spans="1:13" x14ac:dyDescent="0.25">
      <c r="A6973" t="s">
        <v>6997</v>
      </c>
      <c r="B6973">
        <v>59</v>
      </c>
      <c r="C6973" t="s">
        <v>25</v>
      </c>
      <c r="D6973">
        <v>128</v>
      </c>
      <c r="E6973">
        <v>265.19529630212998</v>
      </c>
      <c r="F6973">
        <v>31.101003708878402</v>
      </c>
      <c r="G6973" t="s">
        <v>18</v>
      </c>
      <c r="H6973" t="s">
        <v>19</v>
      </c>
      <c r="I6973" t="s">
        <v>28</v>
      </c>
      <c r="J6973">
        <v>6</v>
      </c>
      <c r="K6973">
        <v>5966.87</v>
      </c>
      <c r="L6973" t="s">
        <v>16</v>
      </c>
      <c r="M6973" t="str">
        <f>IF(PatientData[[#This Row],[Age]]&lt;=30,"18-30",IF(PatientData[[#This Row],[Age]]&lt;=40,"31-40",IF(PatientData[[#This Row],[Age]]&lt;=50,"41-50",IF(PatientData[[#This Row],[Age]]&lt;=60,"51-60",IF(PatientData[[#This Row],[Age]]&lt;=70,"61-70",IF(PatientData[[#This Row],[Age]]&lt;=80,"71-80","80+"))))))</f>
        <v>51-60</v>
      </c>
    </row>
    <row r="6974" spans="1:13" x14ac:dyDescent="0.25">
      <c r="A6974" t="s">
        <v>6998</v>
      </c>
      <c r="B6974">
        <v>69</v>
      </c>
      <c r="C6974" t="s">
        <v>25</v>
      </c>
      <c r="D6974">
        <v>123</v>
      </c>
      <c r="E6974">
        <v>213.41599369304899</v>
      </c>
      <c r="F6974">
        <v>32.535397303615198</v>
      </c>
      <c r="G6974" t="s">
        <v>36</v>
      </c>
      <c r="H6974" t="s">
        <v>19</v>
      </c>
      <c r="I6974" t="s">
        <v>15</v>
      </c>
      <c r="J6974">
        <v>3</v>
      </c>
      <c r="K6974">
        <v>7436.59</v>
      </c>
      <c r="L6974" t="s">
        <v>16</v>
      </c>
      <c r="M6974" t="str">
        <f>IF(PatientData[[#This Row],[Age]]&lt;=30,"18-30",IF(PatientData[[#This Row],[Age]]&lt;=40,"31-40",IF(PatientData[[#This Row],[Age]]&lt;=50,"41-50",IF(PatientData[[#This Row],[Age]]&lt;=60,"51-60",IF(PatientData[[#This Row],[Age]]&lt;=70,"61-70",IF(PatientData[[#This Row],[Age]]&lt;=80,"71-80","80+"))))))</f>
        <v>61-70</v>
      </c>
    </row>
    <row r="6975" spans="1:13" x14ac:dyDescent="0.25">
      <c r="A6975" t="s">
        <v>6999</v>
      </c>
      <c r="B6975">
        <v>55</v>
      </c>
      <c r="C6975" t="s">
        <v>25</v>
      </c>
      <c r="D6975">
        <v>168</v>
      </c>
      <c r="E6975">
        <v>183.55932040049601</v>
      </c>
      <c r="F6975">
        <v>24.208874602561099</v>
      </c>
      <c r="G6975" t="s">
        <v>18</v>
      </c>
      <c r="H6975" t="s">
        <v>19</v>
      </c>
      <c r="I6975" t="s">
        <v>28</v>
      </c>
      <c r="J6975">
        <v>2</v>
      </c>
      <c r="K6975">
        <v>4627.57</v>
      </c>
      <c r="L6975" t="s">
        <v>16</v>
      </c>
      <c r="M6975" t="str">
        <f>IF(PatientData[[#This Row],[Age]]&lt;=30,"18-30",IF(PatientData[[#This Row],[Age]]&lt;=40,"31-40",IF(PatientData[[#This Row],[Age]]&lt;=50,"41-50",IF(PatientData[[#This Row],[Age]]&lt;=60,"51-60",IF(PatientData[[#This Row],[Age]]&lt;=70,"61-70",IF(PatientData[[#This Row],[Age]]&lt;=80,"71-80","80+"))))))</f>
        <v>51-60</v>
      </c>
    </row>
    <row r="6976" spans="1:13" x14ac:dyDescent="0.25">
      <c r="A6976" t="s">
        <v>7000</v>
      </c>
      <c r="B6976">
        <v>59</v>
      </c>
      <c r="C6976" t="s">
        <v>13</v>
      </c>
      <c r="D6976">
        <v>115</v>
      </c>
      <c r="E6976">
        <v>257.34269634422299</v>
      </c>
      <c r="F6976">
        <v>22.006471570722301</v>
      </c>
      <c r="G6976" t="s">
        <v>36</v>
      </c>
      <c r="H6976" t="s">
        <v>19</v>
      </c>
      <c r="I6976" t="s">
        <v>15</v>
      </c>
      <c r="J6976">
        <v>7</v>
      </c>
      <c r="K6976">
        <v>12375.75</v>
      </c>
      <c r="L6976" t="s">
        <v>20</v>
      </c>
      <c r="M6976" t="str">
        <f>IF(PatientData[[#This Row],[Age]]&lt;=30,"18-30",IF(PatientData[[#This Row],[Age]]&lt;=40,"31-40",IF(PatientData[[#This Row],[Age]]&lt;=50,"41-50",IF(PatientData[[#This Row],[Age]]&lt;=60,"51-60",IF(PatientData[[#This Row],[Age]]&lt;=70,"61-70",IF(PatientData[[#This Row],[Age]]&lt;=80,"71-80","80+"))))))</f>
        <v>51-60</v>
      </c>
    </row>
    <row r="6977" spans="1:13" x14ac:dyDescent="0.25">
      <c r="A6977" t="s">
        <v>7001</v>
      </c>
      <c r="B6977">
        <v>63</v>
      </c>
      <c r="C6977" t="s">
        <v>25</v>
      </c>
      <c r="D6977">
        <v>130</v>
      </c>
      <c r="E6977">
        <v>226.66116692409901</v>
      </c>
      <c r="F6977">
        <v>26.400157648725301</v>
      </c>
      <c r="G6977" t="s">
        <v>14</v>
      </c>
      <c r="H6977" t="s">
        <v>19</v>
      </c>
      <c r="I6977" t="s">
        <v>15</v>
      </c>
      <c r="J6977">
        <v>5</v>
      </c>
      <c r="K6977">
        <v>10882.17</v>
      </c>
      <c r="L6977" t="s">
        <v>16</v>
      </c>
      <c r="M6977" t="str">
        <f>IF(PatientData[[#This Row],[Age]]&lt;=30,"18-30",IF(PatientData[[#This Row],[Age]]&lt;=40,"31-40",IF(PatientData[[#This Row],[Age]]&lt;=50,"41-50",IF(PatientData[[#This Row],[Age]]&lt;=60,"51-60",IF(PatientData[[#This Row],[Age]]&lt;=70,"61-70",IF(PatientData[[#This Row],[Age]]&lt;=80,"71-80","80+"))))))</f>
        <v>61-70</v>
      </c>
    </row>
    <row r="6978" spans="1:13" x14ac:dyDescent="0.25">
      <c r="A6978" t="s">
        <v>7002</v>
      </c>
      <c r="B6978">
        <v>57</v>
      </c>
      <c r="C6978" t="s">
        <v>25</v>
      </c>
      <c r="D6978">
        <v>158</v>
      </c>
      <c r="E6978">
        <v>162.92046967768499</v>
      </c>
      <c r="F6978">
        <v>26.6453708955625</v>
      </c>
      <c r="G6978" t="s">
        <v>14</v>
      </c>
      <c r="H6978" t="s">
        <v>19</v>
      </c>
      <c r="I6978" t="s">
        <v>28</v>
      </c>
      <c r="J6978">
        <v>5</v>
      </c>
      <c r="K6978">
        <v>4776.04</v>
      </c>
      <c r="L6978" t="s">
        <v>16</v>
      </c>
      <c r="M6978" t="str">
        <f>IF(PatientData[[#This Row],[Age]]&lt;=30,"18-30",IF(PatientData[[#This Row],[Age]]&lt;=40,"31-40",IF(PatientData[[#This Row],[Age]]&lt;=50,"41-50",IF(PatientData[[#This Row],[Age]]&lt;=60,"51-60",IF(PatientData[[#This Row],[Age]]&lt;=70,"61-70",IF(PatientData[[#This Row],[Age]]&lt;=80,"71-80","80+"))))))</f>
        <v>51-60</v>
      </c>
    </row>
    <row r="6979" spans="1:13" x14ac:dyDescent="0.25">
      <c r="A6979" t="s">
        <v>7003</v>
      </c>
      <c r="B6979">
        <v>66</v>
      </c>
      <c r="C6979" t="s">
        <v>25</v>
      </c>
      <c r="D6979">
        <v>148</v>
      </c>
      <c r="E6979">
        <v>224.515741480315</v>
      </c>
      <c r="F6979">
        <v>26.952476759107999</v>
      </c>
      <c r="G6979" t="s">
        <v>14</v>
      </c>
      <c r="H6979" t="s">
        <v>19</v>
      </c>
      <c r="I6979" t="s">
        <v>15</v>
      </c>
      <c r="J6979">
        <v>3</v>
      </c>
      <c r="K6979">
        <v>10520.4</v>
      </c>
      <c r="L6979" t="s">
        <v>16</v>
      </c>
      <c r="M6979" t="str">
        <f>IF(PatientData[[#This Row],[Age]]&lt;=30,"18-30",IF(PatientData[[#This Row],[Age]]&lt;=40,"31-40",IF(PatientData[[#This Row],[Age]]&lt;=50,"41-50",IF(PatientData[[#This Row],[Age]]&lt;=60,"51-60",IF(PatientData[[#This Row],[Age]]&lt;=70,"61-70",IF(PatientData[[#This Row],[Age]]&lt;=80,"71-80","80+"))))))</f>
        <v>61-70</v>
      </c>
    </row>
    <row r="6980" spans="1:13" x14ac:dyDescent="0.25">
      <c r="A6980" t="s">
        <v>7004</v>
      </c>
      <c r="B6980">
        <v>84</v>
      </c>
      <c r="C6980" t="s">
        <v>13</v>
      </c>
      <c r="D6980">
        <v>154</v>
      </c>
      <c r="E6980">
        <v>197.92171940862801</v>
      </c>
      <c r="F6980">
        <v>29.109960405125499</v>
      </c>
      <c r="G6980" t="s">
        <v>18</v>
      </c>
      <c r="H6980" t="s">
        <v>22</v>
      </c>
      <c r="I6980" t="s">
        <v>26</v>
      </c>
      <c r="J6980">
        <v>0</v>
      </c>
      <c r="K6980">
        <v>11600.13</v>
      </c>
      <c r="L6980" t="s">
        <v>16</v>
      </c>
      <c r="M6980" t="str">
        <f>IF(PatientData[[#This Row],[Age]]&lt;=30,"18-30",IF(PatientData[[#This Row],[Age]]&lt;=40,"31-40",IF(PatientData[[#This Row],[Age]]&lt;=50,"41-50",IF(PatientData[[#This Row],[Age]]&lt;=60,"51-60",IF(PatientData[[#This Row],[Age]]&lt;=70,"61-70",IF(PatientData[[#This Row],[Age]]&lt;=80,"71-80","80+"))))))</f>
        <v>80+</v>
      </c>
    </row>
    <row r="6981" spans="1:13" x14ac:dyDescent="0.25">
      <c r="A6981" t="s">
        <v>7005</v>
      </c>
      <c r="B6981">
        <v>43</v>
      </c>
      <c r="C6981" t="s">
        <v>25</v>
      </c>
      <c r="D6981">
        <v>90</v>
      </c>
      <c r="E6981">
        <v>208.46610928969301</v>
      </c>
      <c r="F6981">
        <v>19.248447071904</v>
      </c>
      <c r="G6981" t="s">
        <v>18</v>
      </c>
      <c r="H6981" t="s">
        <v>19</v>
      </c>
      <c r="I6981" t="s">
        <v>28</v>
      </c>
      <c r="J6981">
        <v>3</v>
      </c>
      <c r="K6981">
        <v>6714.76</v>
      </c>
      <c r="L6981" t="s">
        <v>16</v>
      </c>
      <c r="M6981" t="str">
        <f>IF(PatientData[[#This Row],[Age]]&lt;=30,"18-30",IF(PatientData[[#This Row],[Age]]&lt;=40,"31-40",IF(PatientData[[#This Row],[Age]]&lt;=50,"41-50",IF(PatientData[[#This Row],[Age]]&lt;=60,"51-60",IF(PatientData[[#This Row],[Age]]&lt;=70,"61-70",IF(PatientData[[#This Row],[Age]]&lt;=80,"71-80","80+"))))))</f>
        <v>41-50</v>
      </c>
    </row>
    <row r="6982" spans="1:13" x14ac:dyDescent="0.25">
      <c r="A6982" t="s">
        <v>7006</v>
      </c>
      <c r="B6982">
        <v>37</v>
      </c>
      <c r="C6982" t="s">
        <v>25</v>
      </c>
      <c r="D6982">
        <v>164</v>
      </c>
      <c r="E6982">
        <v>196.197300501938</v>
      </c>
      <c r="F6982">
        <v>28.5506170654476</v>
      </c>
      <c r="G6982" t="s">
        <v>14</v>
      </c>
      <c r="H6982" t="s">
        <v>19</v>
      </c>
      <c r="I6982" t="s">
        <v>28</v>
      </c>
      <c r="J6982">
        <v>2</v>
      </c>
      <c r="K6982">
        <v>2092.71</v>
      </c>
      <c r="L6982" t="s">
        <v>16</v>
      </c>
      <c r="M6982" t="str">
        <f>IF(PatientData[[#This Row],[Age]]&lt;=30,"18-30",IF(PatientData[[#This Row],[Age]]&lt;=40,"31-40",IF(PatientData[[#This Row],[Age]]&lt;=50,"41-50",IF(PatientData[[#This Row],[Age]]&lt;=60,"51-60",IF(PatientData[[#This Row],[Age]]&lt;=70,"61-70",IF(PatientData[[#This Row],[Age]]&lt;=80,"71-80","80+"))))))</f>
        <v>31-40</v>
      </c>
    </row>
    <row r="6983" spans="1:13" x14ac:dyDescent="0.25">
      <c r="A6983" t="s">
        <v>7007</v>
      </c>
      <c r="B6983">
        <v>54</v>
      </c>
      <c r="C6983" t="s">
        <v>25</v>
      </c>
      <c r="D6983">
        <v>117</v>
      </c>
      <c r="E6983">
        <v>168.14620063453</v>
      </c>
      <c r="F6983">
        <v>22.108290338482298</v>
      </c>
      <c r="G6983" t="s">
        <v>14</v>
      </c>
      <c r="H6983" t="s">
        <v>19</v>
      </c>
      <c r="I6983" t="s">
        <v>15</v>
      </c>
      <c r="J6983">
        <v>2</v>
      </c>
      <c r="K6983">
        <v>2391.7399999999998</v>
      </c>
      <c r="L6983" t="s">
        <v>23</v>
      </c>
      <c r="M6983" t="str">
        <f>IF(PatientData[[#This Row],[Age]]&lt;=30,"18-30",IF(PatientData[[#This Row],[Age]]&lt;=40,"31-40",IF(PatientData[[#This Row],[Age]]&lt;=50,"41-50",IF(PatientData[[#This Row],[Age]]&lt;=60,"51-60",IF(PatientData[[#This Row],[Age]]&lt;=70,"61-70",IF(PatientData[[#This Row],[Age]]&lt;=80,"71-80","80+"))))))</f>
        <v>51-60</v>
      </c>
    </row>
    <row r="6984" spans="1:13" x14ac:dyDescent="0.25">
      <c r="A6984" t="s">
        <v>7008</v>
      </c>
      <c r="B6984">
        <v>68</v>
      </c>
      <c r="C6984" t="s">
        <v>13</v>
      </c>
      <c r="D6984">
        <v>118</v>
      </c>
      <c r="E6984">
        <v>199.59875378643699</v>
      </c>
      <c r="F6984">
        <v>27.2839826943564</v>
      </c>
      <c r="G6984" t="s">
        <v>36</v>
      </c>
      <c r="H6984" t="s">
        <v>22</v>
      </c>
      <c r="I6984" t="s">
        <v>26</v>
      </c>
      <c r="J6984">
        <v>4</v>
      </c>
      <c r="K6984">
        <v>19618.18</v>
      </c>
      <c r="L6984" t="s">
        <v>16</v>
      </c>
      <c r="M6984" t="str">
        <f>IF(PatientData[[#This Row],[Age]]&lt;=30,"18-30",IF(PatientData[[#This Row],[Age]]&lt;=40,"31-40",IF(PatientData[[#This Row],[Age]]&lt;=50,"41-50",IF(PatientData[[#This Row],[Age]]&lt;=60,"51-60",IF(PatientData[[#This Row],[Age]]&lt;=70,"61-70",IF(PatientData[[#This Row],[Age]]&lt;=80,"71-80","80+"))))))</f>
        <v>61-70</v>
      </c>
    </row>
    <row r="6985" spans="1:13" x14ac:dyDescent="0.25">
      <c r="A6985" t="s">
        <v>7009</v>
      </c>
      <c r="B6985">
        <v>74</v>
      </c>
      <c r="C6985" t="s">
        <v>25</v>
      </c>
      <c r="D6985">
        <v>117</v>
      </c>
      <c r="E6985">
        <v>230.21579203437699</v>
      </c>
      <c r="F6985">
        <v>23.5792278185132</v>
      </c>
      <c r="G6985" t="s">
        <v>14</v>
      </c>
      <c r="H6985" t="s">
        <v>19</v>
      </c>
      <c r="I6985" t="s">
        <v>28</v>
      </c>
      <c r="J6985">
        <v>4</v>
      </c>
      <c r="K6985">
        <v>5884.63</v>
      </c>
      <c r="L6985" t="s">
        <v>16</v>
      </c>
      <c r="M6985" t="str">
        <f>IF(PatientData[[#This Row],[Age]]&lt;=30,"18-30",IF(PatientData[[#This Row],[Age]]&lt;=40,"31-40",IF(PatientData[[#This Row],[Age]]&lt;=50,"41-50",IF(PatientData[[#This Row],[Age]]&lt;=60,"51-60",IF(PatientData[[#This Row],[Age]]&lt;=70,"61-70",IF(PatientData[[#This Row],[Age]]&lt;=80,"71-80","80+"))))))</f>
        <v>71-80</v>
      </c>
    </row>
    <row r="6986" spans="1:13" x14ac:dyDescent="0.25">
      <c r="A6986" t="s">
        <v>7010</v>
      </c>
      <c r="B6986">
        <v>50</v>
      </c>
      <c r="C6986" t="s">
        <v>25</v>
      </c>
      <c r="D6986" t="s">
        <v>10051</v>
      </c>
      <c r="E6986">
        <v>272.29151688547199</v>
      </c>
      <c r="F6986">
        <v>20.706942334513801</v>
      </c>
      <c r="G6986" t="s">
        <v>14</v>
      </c>
      <c r="H6986" t="s">
        <v>22</v>
      </c>
      <c r="I6986" t="s">
        <v>15</v>
      </c>
      <c r="J6986">
        <v>3</v>
      </c>
      <c r="K6986">
        <v>11090.53</v>
      </c>
      <c r="L6986" t="s">
        <v>16</v>
      </c>
      <c r="M6986" t="str">
        <f>IF(PatientData[[#This Row],[Age]]&lt;=30,"18-30",IF(PatientData[[#This Row],[Age]]&lt;=40,"31-40",IF(PatientData[[#This Row],[Age]]&lt;=50,"41-50",IF(PatientData[[#This Row],[Age]]&lt;=60,"51-60",IF(PatientData[[#This Row],[Age]]&lt;=70,"61-70",IF(PatientData[[#This Row],[Age]]&lt;=80,"71-80","80+"))))))</f>
        <v>41-50</v>
      </c>
    </row>
    <row r="6987" spans="1:13" x14ac:dyDescent="0.25">
      <c r="A6987" t="s">
        <v>7011</v>
      </c>
      <c r="B6987">
        <v>59</v>
      </c>
      <c r="C6987" t="s">
        <v>13</v>
      </c>
      <c r="D6987">
        <v>121</v>
      </c>
      <c r="E6987">
        <v>250.55562216553901</v>
      </c>
      <c r="F6987">
        <v>29.075620820479902</v>
      </c>
      <c r="G6987" t="s">
        <v>36</v>
      </c>
      <c r="H6987" t="s">
        <v>19</v>
      </c>
      <c r="I6987" t="s">
        <v>15</v>
      </c>
      <c r="J6987">
        <v>8</v>
      </c>
      <c r="K6987">
        <v>7074.87</v>
      </c>
      <c r="L6987" t="s">
        <v>23</v>
      </c>
      <c r="M6987" t="str">
        <f>IF(PatientData[[#This Row],[Age]]&lt;=30,"18-30",IF(PatientData[[#This Row],[Age]]&lt;=40,"31-40",IF(PatientData[[#This Row],[Age]]&lt;=50,"41-50",IF(PatientData[[#This Row],[Age]]&lt;=60,"51-60",IF(PatientData[[#This Row],[Age]]&lt;=70,"61-70",IF(PatientData[[#This Row],[Age]]&lt;=80,"71-80","80+"))))))</f>
        <v>51-60</v>
      </c>
    </row>
    <row r="6988" spans="1:13" x14ac:dyDescent="0.25">
      <c r="A6988" t="s">
        <v>7012</v>
      </c>
      <c r="B6988">
        <v>59</v>
      </c>
      <c r="C6988" t="s">
        <v>13</v>
      </c>
      <c r="D6988">
        <v>159</v>
      </c>
      <c r="E6988">
        <v>279.767838057966</v>
      </c>
      <c r="F6988">
        <v>25.651448444876401</v>
      </c>
      <c r="G6988" t="s">
        <v>36</v>
      </c>
      <c r="H6988" t="s">
        <v>19</v>
      </c>
      <c r="I6988" t="s">
        <v>26</v>
      </c>
      <c r="J6988">
        <v>5</v>
      </c>
      <c r="K6988">
        <v>16492.12</v>
      </c>
      <c r="L6988" t="s">
        <v>16</v>
      </c>
      <c r="M6988" t="str">
        <f>IF(PatientData[[#This Row],[Age]]&lt;=30,"18-30",IF(PatientData[[#This Row],[Age]]&lt;=40,"31-40",IF(PatientData[[#This Row],[Age]]&lt;=50,"41-50",IF(PatientData[[#This Row],[Age]]&lt;=60,"51-60",IF(PatientData[[#This Row],[Age]]&lt;=70,"61-70",IF(PatientData[[#This Row],[Age]]&lt;=80,"71-80","80+"))))))</f>
        <v>51-60</v>
      </c>
    </row>
    <row r="6989" spans="1:13" x14ac:dyDescent="0.25">
      <c r="A6989" t="s">
        <v>7013</v>
      </c>
      <c r="B6989">
        <v>69</v>
      </c>
      <c r="C6989" t="s">
        <v>25</v>
      </c>
      <c r="D6989">
        <v>115</v>
      </c>
      <c r="E6989">
        <v>201.39318453907899</v>
      </c>
      <c r="F6989">
        <v>31.037765072427799</v>
      </c>
      <c r="G6989" t="s">
        <v>18</v>
      </c>
      <c r="H6989" t="s">
        <v>22</v>
      </c>
      <c r="I6989" t="s">
        <v>26</v>
      </c>
      <c r="J6989">
        <v>4</v>
      </c>
      <c r="K6989">
        <v>23336.99</v>
      </c>
      <c r="L6989" t="s">
        <v>23</v>
      </c>
      <c r="M6989" t="str">
        <f>IF(PatientData[[#This Row],[Age]]&lt;=30,"18-30",IF(PatientData[[#This Row],[Age]]&lt;=40,"31-40",IF(PatientData[[#This Row],[Age]]&lt;=50,"41-50",IF(PatientData[[#This Row],[Age]]&lt;=60,"51-60",IF(PatientData[[#This Row],[Age]]&lt;=70,"61-70",IF(PatientData[[#This Row],[Age]]&lt;=80,"71-80","80+"))))))</f>
        <v>61-70</v>
      </c>
    </row>
    <row r="6990" spans="1:13" x14ac:dyDescent="0.25">
      <c r="A6990" t="s">
        <v>7014</v>
      </c>
      <c r="B6990">
        <v>81</v>
      </c>
      <c r="C6990" t="s">
        <v>13</v>
      </c>
      <c r="D6990">
        <v>99</v>
      </c>
      <c r="E6990">
        <v>316.74610993391502</v>
      </c>
      <c r="F6990">
        <v>29.1215563631892</v>
      </c>
      <c r="G6990" t="s">
        <v>14</v>
      </c>
      <c r="H6990" t="s">
        <v>19</v>
      </c>
      <c r="I6990" t="s">
        <v>15</v>
      </c>
      <c r="J6990">
        <v>1</v>
      </c>
      <c r="K6990">
        <v>9829.64</v>
      </c>
      <c r="L6990" t="s">
        <v>16</v>
      </c>
      <c r="M6990" t="str">
        <f>IF(PatientData[[#This Row],[Age]]&lt;=30,"18-30",IF(PatientData[[#This Row],[Age]]&lt;=40,"31-40",IF(PatientData[[#This Row],[Age]]&lt;=50,"41-50",IF(PatientData[[#This Row],[Age]]&lt;=60,"51-60",IF(PatientData[[#This Row],[Age]]&lt;=70,"61-70",IF(PatientData[[#This Row],[Age]]&lt;=80,"71-80","80+"))))))</f>
        <v>80+</v>
      </c>
    </row>
    <row r="6991" spans="1:13" x14ac:dyDescent="0.25">
      <c r="A6991" t="s">
        <v>7015</v>
      </c>
      <c r="B6991">
        <v>72</v>
      </c>
      <c r="C6991" t="s">
        <v>13</v>
      </c>
      <c r="D6991">
        <v>148</v>
      </c>
      <c r="E6991">
        <v>205.87168417922101</v>
      </c>
      <c r="F6991">
        <v>23.700321283892599</v>
      </c>
      <c r="G6991" t="s">
        <v>18</v>
      </c>
      <c r="H6991" t="s">
        <v>22</v>
      </c>
      <c r="I6991" t="s">
        <v>26</v>
      </c>
      <c r="J6991">
        <v>7</v>
      </c>
      <c r="K6991">
        <v>22830.7</v>
      </c>
      <c r="L6991" t="s">
        <v>16</v>
      </c>
      <c r="M6991" t="str">
        <f>IF(PatientData[[#This Row],[Age]]&lt;=30,"18-30",IF(PatientData[[#This Row],[Age]]&lt;=40,"31-40",IF(PatientData[[#This Row],[Age]]&lt;=50,"41-50",IF(PatientData[[#This Row],[Age]]&lt;=60,"51-60",IF(PatientData[[#This Row],[Age]]&lt;=70,"61-70",IF(PatientData[[#This Row],[Age]]&lt;=80,"71-80","80+"))))))</f>
        <v>71-80</v>
      </c>
    </row>
    <row r="6992" spans="1:13" x14ac:dyDescent="0.25">
      <c r="A6992" t="s">
        <v>7016</v>
      </c>
      <c r="B6992">
        <v>57</v>
      </c>
      <c r="C6992" t="s">
        <v>25</v>
      </c>
      <c r="D6992">
        <v>144</v>
      </c>
      <c r="E6992">
        <v>203.75134973676501</v>
      </c>
      <c r="F6992">
        <v>26.576353779009299</v>
      </c>
      <c r="G6992" t="s">
        <v>14</v>
      </c>
      <c r="H6992" t="s">
        <v>19</v>
      </c>
      <c r="I6992" t="s">
        <v>28</v>
      </c>
      <c r="J6992">
        <v>3</v>
      </c>
      <c r="K6992">
        <v>2254.59</v>
      </c>
      <c r="L6992" t="s">
        <v>16</v>
      </c>
      <c r="M6992" t="str">
        <f>IF(PatientData[[#This Row],[Age]]&lt;=30,"18-30",IF(PatientData[[#This Row],[Age]]&lt;=40,"31-40",IF(PatientData[[#This Row],[Age]]&lt;=50,"41-50",IF(PatientData[[#This Row],[Age]]&lt;=60,"51-60",IF(PatientData[[#This Row],[Age]]&lt;=70,"61-70",IF(PatientData[[#This Row],[Age]]&lt;=80,"71-80","80+"))))))</f>
        <v>51-60</v>
      </c>
    </row>
    <row r="6993" spans="1:13" x14ac:dyDescent="0.25">
      <c r="A6993" t="s">
        <v>7017</v>
      </c>
      <c r="B6993">
        <v>43</v>
      </c>
      <c r="C6993" t="s">
        <v>13</v>
      </c>
      <c r="D6993">
        <v>145</v>
      </c>
      <c r="E6993">
        <v>245.283963108085</v>
      </c>
      <c r="F6993">
        <v>34.499947571205801</v>
      </c>
      <c r="G6993" t="s">
        <v>14</v>
      </c>
      <c r="H6993" t="s">
        <v>19</v>
      </c>
      <c r="I6993" t="s">
        <v>28</v>
      </c>
      <c r="J6993">
        <v>2</v>
      </c>
      <c r="K6993">
        <v>1214.56</v>
      </c>
      <c r="L6993" t="s">
        <v>23</v>
      </c>
      <c r="M6993" t="str">
        <f>IF(PatientData[[#This Row],[Age]]&lt;=30,"18-30",IF(PatientData[[#This Row],[Age]]&lt;=40,"31-40",IF(PatientData[[#This Row],[Age]]&lt;=50,"41-50",IF(PatientData[[#This Row],[Age]]&lt;=60,"51-60",IF(PatientData[[#This Row],[Age]]&lt;=70,"61-70",IF(PatientData[[#This Row],[Age]]&lt;=80,"71-80","80+"))))))</f>
        <v>41-50</v>
      </c>
    </row>
    <row r="6994" spans="1:13" x14ac:dyDescent="0.25">
      <c r="A6994" t="s">
        <v>7018</v>
      </c>
      <c r="B6994">
        <v>72</v>
      </c>
      <c r="C6994" t="s">
        <v>13</v>
      </c>
      <c r="D6994">
        <v>142</v>
      </c>
      <c r="E6994">
        <v>278.77161111287802</v>
      </c>
      <c r="F6994">
        <v>27.4908651281552</v>
      </c>
      <c r="G6994" t="s">
        <v>14</v>
      </c>
      <c r="H6994" t="s">
        <v>22</v>
      </c>
      <c r="I6994" t="s">
        <v>26</v>
      </c>
      <c r="J6994">
        <v>1</v>
      </c>
      <c r="K6994">
        <v>16360.34</v>
      </c>
      <c r="L6994" t="s">
        <v>23</v>
      </c>
      <c r="M6994" t="str">
        <f>IF(PatientData[[#This Row],[Age]]&lt;=30,"18-30",IF(PatientData[[#This Row],[Age]]&lt;=40,"31-40",IF(PatientData[[#This Row],[Age]]&lt;=50,"41-50",IF(PatientData[[#This Row],[Age]]&lt;=60,"51-60",IF(PatientData[[#This Row],[Age]]&lt;=70,"61-70",IF(PatientData[[#This Row],[Age]]&lt;=80,"71-80","80+"))))))</f>
        <v>71-80</v>
      </c>
    </row>
    <row r="6995" spans="1:13" x14ac:dyDescent="0.25">
      <c r="A6995" t="s">
        <v>7019</v>
      </c>
      <c r="B6995">
        <v>59</v>
      </c>
      <c r="C6995" t="s">
        <v>25</v>
      </c>
      <c r="D6995">
        <v>115</v>
      </c>
      <c r="E6995">
        <v>250.68123177938199</v>
      </c>
      <c r="F6995">
        <v>27.952409345415798</v>
      </c>
      <c r="G6995" t="s">
        <v>14</v>
      </c>
      <c r="H6995" t="s">
        <v>22</v>
      </c>
      <c r="I6995" t="s">
        <v>26</v>
      </c>
      <c r="J6995">
        <v>3</v>
      </c>
      <c r="K6995">
        <v>15971.62</v>
      </c>
      <c r="L6995" t="s">
        <v>16</v>
      </c>
      <c r="M6995" t="str">
        <f>IF(PatientData[[#This Row],[Age]]&lt;=30,"18-30",IF(PatientData[[#This Row],[Age]]&lt;=40,"31-40",IF(PatientData[[#This Row],[Age]]&lt;=50,"41-50",IF(PatientData[[#This Row],[Age]]&lt;=60,"51-60",IF(PatientData[[#This Row],[Age]]&lt;=70,"61-70",IF(PatientData[[#This Row],[Age]]&lt;=80,"71-80","80+"))))))</f>
        <v>51-60</v>
      </c>
    </row>
    <row r="6996" spans="1:13" x14ac:dyDescent="0.25">
      <c r="A6996" t="s">
        <v>7020</v>
      </c>
      <c r="B6996">
        <v>70</v>
      </c>
      <c r="C6996" t="s">
        <v>13</v>
      </c>
      <c r="D6996">
        <v>122</v>
      </c>
      <c r="E6996">
        <v>219.70097181036499</v>
      </c>
      <c r="F6996">
        <v>35.665143117393498</v>
      </c>
      <c r="G6996" t="s">
        <v>36</v>
      </c>
      <c r="H6996" t="s">
        <v>19</v>
      </c>
      <c r="I6996" t="s">
        <v>26</v>
      </c>
      <c r="J6996">
        <v>4</v>
      </c>
      <c r="K6996">
        <v>15875.56</v>
      </c>
      <c r="L6996" t="s">
        <v>23</v>
      </c>
      <c r="M6996" t="str">
        <f>IF(PatientData[[#This Row],[Age]]&lt;=30,"18-30",IF(PatientData[[#This Row],[Age]]&lt;=40,"31-40",IF(PatientData[[#This Row],[Age]]&lt;=50,"41-50",IF(PatientData[[#This Row],[Age]]&lt;=60,"51-60",IF(PatientData[[#This Row],[Age]]&lt;=70,"61-70",IF(PatientData[[#This Row],[Age]]&lt;=80,"71-80","80+"))))))</f>
        <v>61-70</v>
      </c>
    </row>
    <row r="6997" spans="1:13" x14ac:dyDescent="0.25">
      <c r="A6997" t="s">
        <v>7021</v>
      </c>
      <c r="B6997">
        <v>77</v>
      </c>
      <c r="C6997" t="s">
        <v>25</v>
      </c>
      <c r="D6997">
        <v>95</v>
      </c>
      <c r="E6997">
        <v>151.92931635364701</v>
      </c>
      <c r="F6997">
        <v>25.858161301370099</v>
      </c>
      <c r="G6997" t="s">
        <v>18</v>
      </c>
      <c r="H6997" t="s">
        <v>19</v>
      </c>
      <c r="I6997" t="s">
        <v>15</v>
      </c>
      <c r="J6997">
        <v>1</v>
      </c>
      <c r="K6997">
        <v>12966.3</v>
      </c>
      <c r="L6997" t="s">
        <v>16</v>
      </c>
      <c r="M6997" t="str">
        <f>IF(PatientData[[#This Row],[Age]]&lt;=30,"18-30",IF(PatientData[[#This Row],[Age]]&lt;=40,"31-40",IF(PatientData[[#This Row],[Age]]&lt;=50,"41-50",IF(PatientData[[#This Row],[Age]]&lt;=60,"51-60",IF(PatientData[[#This Row],[Age]]&lt;=70,"61-70",IF(PatientData[[#This Row],[Age]]&lt;=80,"71-80","80+"))))))</f>
        <v>71-80</v>
      </c>
    </row>
    <row r="6998" spans="1:13" x14ac:dyDescent="0.25">
      <c r="A6998" t="s">
        <v>7022</v>
      </c>
      <c r="B6998">
        <v>40</v>
      </c>
      <c r="C6998" t="s">
        <v>25</v>
      </c>
      <c r="D6998" t="s">
        <v>10051</v>
      </c>
      <c r="E6998">
        <v>181.40370978362299</v>
      </c>
      <c r="F6998">
        <v>25.274486397023701</v>
      </c>
      <c r="G6998" t="s">
        <v>36</v>
      </c>
      <c r="H6998" t="s">
        <v>19</v>
      </c>
      <c r="I6998" t="s">
        <v>15</v>
      </c>
      <c r="J6998">
        <v>4</v>
      </c>
      <c r="K6998">
        <v>14140.47</v>
      </c>
      <c r="L6998" t="s">
        <v>23</v>
      </c>
      <c r="M6998" t="str">
        <f>IF(PatientData[[#This Row],[Age]]&lt;=30,"18-30",IF(PatientData[[#This Row],[Age]]&lt;=40,"31-40",IF(PatientData[[#This Row],[Age]]&lt;=50,"41-50",IF(PatientData[[#This Row],[Age]]&lt;=60,"51-60",IF(PatientData[[#This Row],[Age]]&lt;=70,"61-70",IF(PatientData[[#This Row],[Age]]&lt;=80,"71-80","80+"))))))</f>
        <v>31-40</v>
      </c>
    </row>
    <row r="6999" spans="1:13" x14ac:dyDescent="0.25">
      <c r="A6999" t="s">
        <v>7023</v>
      </c>
      <c r="B6999">
        <v>49</v>
      </c>
      <c r="C6999" t="s">
        <v>13</v>
      </c>
      <c r="D6999">
        <v>128</v>
      </c>
      <c r="E6999">
        <v>211.60753214185701</v>
      </c>
      <c r="F6999">
        <v>28.195983489999701</v>
      </c>
      <c r="G6999" t="s">
        <v>36</v>
      </c>
      <c r="H6999" t="s">
        <v>19</v>
      </c>
      <c r="I6999" t="s">
        <v>15</v>
      </c>
      <c r="J6999">
        <v>3</v>
      </c>
      <c r="K6999">
        <v>13164.75</v>
      </c>
      <c r="L6999" t="s">
        <v>23</v>
      </c>
      <c r="M6999" t="str">
        <f>IF(PatientData[[#This Row],[Age]]&lt;=30,"18-30",IF(PatientData[[#This Row],[Age]]&lt;=40,"31-40",IF(PatientData[[#This Row],[Age]]&lt;=50,"41-50",IF(PatientData[[#This Row],[Age]]&lt;=60,"51-60",IF(PatientData[[#This Row],[Age]]&lt;=70,"61-70",IF(PatientData[[#This Row],[Age]]&lt;=80,"71-80","80+"))))))</f>
        <v>41-50</v>
      </c>
    </row>
    <row r="7000" spans="1:13" x14ac:dyDescent="0.25">
      <c r="A7000" t="s">
        <v>7024</v>
      </c>
      <c r="B7000">
        <v>40</v>
      </c>
      <c r="C7000" t="s">
        <v>13</v>
      </c>
      <c r="D7000">
        <v>137</v>
      </c>
      <c r="E7000">
        <v>207.67572914420001</v>
      </c>
      <c r="F7000">
        <v>29.271659603621899</v>
      </c>
      <c r="G7000" t="s">
        <v>14</v>
      </c>
      <c r="H7000" t="s">
        <v>19</v>
      </c>
      <c r="I7000" t="s">
        <v>28</v>
      </c>
      <c r="J7000">
        <v>0</v>
      </c>
      <c r="K7000" t="s">
        <v>10051</v>
      </c>
      <c r="L7000" t="s">
        <v>16</v>
      </c>
      <c r="M7000" t="str">
        <f>IF(PatientData[[#This Row],[Age]]&lt;=30,"18-30",IF(PatientData[[#This Row],[Age]]&lt;=40,"31-40",IF(PatientData[[#This Row],[Age]]&lt;=50,"41-50",IF(PatientData[[#This Row],[Age]]&lt;=60,"51-60",IF(PatientData[[#This Row],[Age]]&lt;=70,"61-70",IF(PatientData[[#This Row],[Age]]&lt;=80,"71-80","80+"))))))</f>
        <v>31-40</v>
      </c>
    </row>
    <row r="7001" spans="1:13" x14ac:dyDescent="0.25">
      <c r="A7001" t="s">
        <v>7025</v>
      </c>
      <c r="B7001">
        <v>58</v>
      </c>
      <c r="C7001" t="s">
        <v>13</v>
      </c>
      <c r="D7001">
        <v>155</v>
      </c>
      <c r="E7001">
        <v>187.24450050357299</v>
      </c>
      <c r="F7001">
        <v>27.4818887402154</v>
      </c>
      <c r="G7001" t="s">
        <v>36</v>
      </c>
      <c r="H7001" t="s">
        <v>19</v>
      </c>
      <c r="I7001" t="s">
        <v>15</v>
      </c>
      <c r="J7001">
        <v>10</v>
      </c>
      <c r="K7001">
        <v>13962.96</v>
      </c>
      <c r="L7001" t="s">
        <v>23</v>
      </c>
      <c r="M7001" t="str">
        <f>IF(PatientData[[#This Row],[Age]]&lt;=30,"18-30",IF(PatientData[[#This Row],[Age]]&lt;=40,"31-40",IF(PatientData[[#This Row],[Age]]&lt;=50,"41-50",IF(PatientData[[#This Row],[Age]]&lt;=60,"51-60",IF(PatientData[[#This Row],[Age]]&lt;=70,"61-70",IF(PatientData[[#This Row],[Age]]&lt;=80,"71-80","80+"))))))</f>
        <v>51-60</v>
      </c>
    </row>
    <row r="7002" spans="1:13" x14ac:dyDescent="0.25">
      <c r="A7002" t="s">
        <v>7026</v>
      </c>
      <c r="B7002">
        <v>57</v>
      </c>
      <c r="C7002" t="s">
        <v>13</v>
      </c>
      <c r="D7002">
        <v>142</v>
      </c>
      <c r="E7002">
        <v>273.41503367663603</v>
      </c>
      <c r="F7002">
        <v>22.573301420144201</v>
      </c>
      <c r="G7002" t="s">
        <v>14</v>
      </c>
      <c r="H7002" t="s">
        <v>22</v>
      </c>
      <c r="I7002" t="s">
        <v>26</v>
      </c>
      <c r="J7002">
        <v>6</v>
      </c>
      <c r="K7002">
        <v>7665</v>
      </c>
      <c r="L7002" t="s">
        <v>16</v>
      </c>
      <c r="M7002" t="str">
        <f>IF(PatientData[[#This Row],[Age]]&lt;=30,"18-30",IF(PatientData[[#This Row],[Age]]&lt;=40,"31-40",IF(PatientData[[#This Row],[Age]]&lt;=50,"41-50",IF(PatientData[[#This Row],[Age]]&lt;=60,"51-60",IF(PatientData[[#This Row],[Age]]&lt;=70,"61-70",IF(PatientData[[#This Row],[Age]]&lt;=80,"71-80","80+"))))))</f>
        <v>51-60</v>
      </c>
    </row>
    <row r="7003" spans="1:13" x14ac:dyDescent="0.25">
      <c r="A7003" t="s">
        <v>7027</v>
      </c>
      <c r="B7003">
        <v>53</v>
      </c>
      <c r="C7003" t="s">
        <v>25</v>
      </c>
      <c r="D7003">
        <v>144</v>
      </c>
      <c r="E7003">
        <v>169.49608805294099</v>
      </c>
      <c r="F7003">
        <v>29.1571789705459</v>
      </c>
      <c r="G7003" t="s">
        <v>18</v>
      </c>
      <c r="H7003" t="s">
        <v>19</v>
      </c>
      <c r="I7003" t="s">
        <v>15</v>
      </c>
      <c r="J7003">
        <v>4</v>
      </c>
      <c r="K7003">
        <v>13257.21</v>
      </c>
      <c r="L7003" t="s">
        <v>23</v>
      </c>
      <c r="M7003" t="str">
        <f>IF(PatientData[[#This Row],[Age]]&lt;=30,"18-30",IF(PatientData[[#This Row],[Age]]&lt;=40,"31-40",IF(PatientData[[#This Row],[Age]]&lt;=50,"41-50",IF(PatientData[[#This Row],[Age]]&lt;=60,"51-60",IF(PatientData[[#This Row],[Age]]&lt;=70,"61-70",IF(PatientData[[#This Row],[Age]]&lt;=80,"71-80","80+"))))))</f>
        <v>51-60</v>
      </c>
    </row>
    <row r="7004" spans="1:13" x14ac:dyDescent="0.25">
      <c r="A7004" t="s">
        <v>7028</v>
      </c>
      <c r="B7004">
        <v>32</v>
      </c>
      <c r="C7004" t="s">
        <v>25</v>
      </c>
      <c r="D7004">
        <v>126</v>
      </c>
      <c r="E7004" t="s">
        <v>10051</v>
      </c>
      <c r="F7004">
        <v>25.085517528597201</v>
      </c>
      <c r="G7004" t="s">
        <v>18</v>
      </c>
      <c r="H7004" t="s">
        <v>22</v>
      </c>
      <c r="I7004" t="s">
        <v>15</v>
      </c>
      <c r="J7004">
        <v>3</v>
      </c>
      <c r="K7004">
        <v>10309.9</v>
      </c>
      <c r="L7004" t="s">
        <v>16</v>
      </c>
      <c r="M7004" t="str">
        <f>IF(PatientData[[#This Row],[Age]]&lt;=30,"18-30",IF(PatientData[[#This Row],[Age]]&lt;=40,"31-40",IF(PatientData[[#This Row],[Age]]&lt;=50,"41-50",IF(PatientData[[#This Row],[Age]]&lt;=60,"51-60",IF(PatientData[[#This Row],[Age]]&lt;=70,"61-70",IF(PatientData[[#This Row],[Age]]&lt;=80,"71-80","80+"))))))</f>
        <v>31-40</v>
      </c>
    </row>
    <row r="7005" spans="1:13" x14ac:dyDescent="0.25">
      <c r="A7005" t="s">
        <v>7029</v>
      </c>
      <c r="B7005">
        <v>55</v>
      </c>
      <c r="C7005" t="s">
        <v>13</v>
      </c>
      <c r="D7005">
        <v>109</v>
      </c>
      <c r="E7005">
        <v>173.03110872212599</v>
      </c>
      <c r="F7005">
        <v>29.0796425439198</v>
      </c>
      <c r="G7005" t="s">
        <v>14</v>
      </c>
      <c r="H7005" t="s">
        <v>19</v>
      </c>
      <c r="I7005" t="s">
        <v>28</v>
      </c>
      <c r="J7005">
        <v>3</v>
      </c>
      <c r="K7005">
        <v>3640.54</v>
      </c>
      <c r="L7005" t="s">
        <v>23</v>
      </c>
      <c r="M7005" t="str">
        <f>IF(PatientData[[#This Row],[Age]]&lt;=30,"18-30",IF(PatientData[[#This Row],[Age]]&lt;=40,"31-40",IF(PatientData[[#This Row],[Age]]&lt;=50,"41-50",IF(PatientData[[#This Row],[Age]]&lt;=60,"51-60",IF(PatientData[[#This Row],[Age]]&lt;=70,"61-70",IF(PatientData[[#This Row],[Age]]&lt;=80,"71-80","80+"))))))</f>
        <v>51-60</v>
      </c>
    </row>
    <row r="7006" spans="1:13" x14ac:dyDescent="0.25">
      <c r="A7006" t="s">
        <v>7030</v>
      </c>
      <c r="B7006">
        <v>80</v>
      </c>
      <c r="C7006" t="s">
        <v>13</v>
      </c>
      <c r="D7006">
        <v>128</v>
      </c>
      <c r="E7006">
        <v>164.24961856332499</v>
      </c>
      <c r="F7006">
        <v>23.6045371629335</v>
      </c>
      <c r="G7006" t="s">
        <v>14</v>
      </c>
      <c r="H7006" t="s">
        <v>19</v>
      </c>
      <c r="I7006" t="s">
        <v>15</v>
      </c>
      <c r="J7006">
        <v>3</v>
      </c>
      <c r="K7006">
        <v>6998.38</v>
      </c>
      <c r="L7006" t="s">
        <v>20</v>
      </c>
      <c r="M7006" t="str">
        <f>IF(PatientData[[#This Row],[Age]]&lt;=30,"18-30",IF(PatientData[[#This Row],[Age]]&lt;=40,"31-40",IF(PatientData[[#This Row],[Age]]&lt;=50,"41-50",IF(PatientData[[#This Row],[Age]]&lt;=60,"51-60",IF(PatientData[[#This Row],[Age]]&lt;=70,"61-70",IF(PatientData[[#This Row],[Age]]&lt;=80,"71-80","80+"))))))</f>
        <v>71-80</v>
      </c>
    </row>
    <row r="7007" spans="1:13" x14ac:dyDescent="0.25">
      <c r="A7007" t="s">
        <v>7031</v>
      </c>
      <c r="B7007">
        <v>52</v>
      </c>
      <c r="C7007" t="s">
        <v>13</v>
      </c>
      <c r="D7007">
        <v>138</v>
      </c>
      <c r="E7007">
        <v>204.121754701036</v>
      </c>
      <c r="F7007">
        <v>21.446079579890998</v>
      </c>
      <c r="G7007" t="s">
        <v>14</v>
      </c>
      <c r="H7007" t="s">
        <v>19</v>
      </c>
      <c r="I7007" t="s">
        <v>15</v>
      </c>
      <c r="J7007">
        <v>3</v>
      </c>
      <c r="K7007">
        <v>12598.5</v>
      </c>
      <c r="L7007" t="s">
        <v>16</v>
      </c>
      <c r="M7007" t="str">
        <f>IF(PatientData[[#This Row],[Age]]&lt;=30,"18-30",IF(PatientData[[#This Row],[Age]]&lt;=40,"31-40",IF(PatientData[[#This Row],[Age]]&lt;=50,"41-50",IF(PatientData[[#This Row],[Age]]&lt;=60,"51-60",IF(PatientData[[#This Row],[Age]]&lt;=70,"61-70",IF(PatientData[[#This Row],[Age]]&lt;=80,"71-80","80+"))))))</f>
        <v>51-60</v>
      </c>
    </row>
    <row r="7008" spans="1:13" x14ac:dyDescent="0.25">
      <c r="A7008" t="s">
        <v>7032</v>
      </c>
      <c r="B7008">
        <v>75</v>
      </c>
      <c r="C7008" t="s">
        <v>13</v>
      </c>
      <c r="D7008">
        <v>132</v>
      </c>
      <c r="E7008">
        <v>207.58174148471701</v>
      </c>
      <c r="F7008">
        <v>24.7333654371458</v>
      </c>
      <c r="G7008" t="s">
        <v>18</v>
      </c>
      <c r="H7008" t="s">
        <v>22</v>
      </c>
      <c r="I7008" t="s">
        <v>26</v>
      </c>
      <c r="J7008">
        <v>2</v>
      </c>
      <c r="K7008">
        <v>18235.05</v>
      </c>
      <c r="L7008" t="s">
        <v>16</v>
      </c>
      <c r="M7008" t="str">
        <f>IF(PatientData[[#This Row],[Age]]&lt;=30,"18-30",IF(PatientData[[#This Row],[Age]]&lt;=40,"31-40",IF(PatientData[[#This Row],[Age]]&lt;=50,"41-50",IF(PatientData[[#This Row],[Age]]&lt;=60,"51-60",IF(PatientData[[#This Row],[Age]]&lt;=70,"61-70",IF(PatientData[[#This Row],[Age]]&lt;=80,"71-80","80+"))))))</f>
        <v>71-80</v>
      </c>
    </row>
    <row r="7009" spans="1:13" x14ac:dyDescent="0.25">
      <c r="A7009" t="s">
        <v>7033</v>
      </c>
      <c r="B7009">
        <v>72</v>
      </c>
      <c r="C7009" t="s">
        <v>25</v>
      </c>
      <c r="D7009">
        <v>95</v>
      </c>
      <c r="E7009">
        <v>213.30853291395499</v>
      </c>
      <c r="F7009">
        <v>21.957156466957802</v>
      </c>
      <c r="G7009" t="s">
        <v>18</v>
      </c>
      <c r="H7009" t="s">
        <v>19</v>
      </c>
      <c r="I7009" t="s">
        <v>15</v>
      </c>
      <c r="J7009">
        <v>4</v>
      </c>
      <c r="K7009">
        <v>4646.93</v>
      </c>
      <c r="L7009" t="s">
        <v>20</v>
      </c>
      <c r="M7009" t="str">
        <f>IF(PatientData[[#This Row],[Age]]&lt;=30,"18-30",IF(PatientData[[#This Row],[Age]]&lt;=40,"31-40",IF(PatientData[[#This Row],[Age]]&lt;=50,"41-50",IF(PatientData[[#This Row],[Age]]&lt;=60,"51-60",IF(PatientData[[#This Row],[Age]]&lt;=70,"61-70",IF(PatientData[[#This Row],[Age]]&lt;=80,"71-80","80+"))))))</f>
        <v>71-80</v>
      </c>
    </row>
    <row r="7010" spans="1:13" x14ac:dyDescent="0.25">
      <c r="A7010" t="s">
        <v>7034</v>
      </c>
      <c r="B7010">
        <v>58</v>
      </c>
      <c r="C7010" t="s">
        <v>13</v>
      </c>
      <c r="D7010">
        <v>134</v>
      </c>
      <c r="E7010">
        <v>178.085655004762</v>
      </c>
      <c r="F7010">
        <v>28.2834060014508</v>
      </c>
      <c r="G7010" t="s">
        <v>14</v>
      </c>
      <c r="H7010" t="s">
        <v>19</v>
      </c>
      <c r="I7010" t="s">
        <v>15</v>
      </c>
      <c r="J7010">
        <v>4</v>
      </c>
      <c r="K7010">
        <v>11446.28</v>
      </c>
      <c r="L7010" t="s">
        <v>23</v>
      </c>
      <c r="M7010" t="str">
        <f>IF(PatientData[[#This Row],[Age]]&lt;=30,"18-30",IF(PatientData[[#This Row],[Age]]&lt;=40,"31-40",IF(PatientData[[#This Row],[Age]]&lt;=50,"41-50",IF(PatientData[[#This Row],[Age]]&lt;=60,"51-60",IF(PatientData[[#This Row],[Age]]&lt;=70,"61-70",IF(PatientData[[#This Row],[Age]]&lt;=80,"71-80","80+"))))))</f>
        <v>51-60</v>
      </c>
    </row>
    <row r="7011" spans="1:13" x14ac:dyDescent="0.25">
      <c r="A7011" t="s">
        <v>7035</v>
      </c>
      <c r="B7011">
        <v>65</v>
      </c>
      <c r="C7011" t="s">
        <v>25</v>
      </c>
      <c r="D7011">
        <v>118</v>
      </c>
      <c r="E7011">
        <v>233.15797907352601</v>
      </c>
      <c r="F7011">
        <v>27.874393794030201</v>
      </c>
      <c r="G7011" t="s">
        <v>14</v>
      </c>
      <c r="H7011" t="s">
        <v>22</v>
      </c>
      <c r="I7011" t="s">
        <v>15</v>
      </c>
      <c r="J7011">
        <v>3</v>
      </c>
      <c r="K7011">
        <v>13933.25</v>
      </c>
      <c r="L7011" t="s">
        <v>23</v>
      </c>
      <c r="M7011" t="str">
        <f>IF(PatientData[[#This Row],[Age]]&lt;=30,"18-30",IF(PatientData[[#This Row],[Age]]&lt;=40,"31-40",IF(PatientData[[#This Row],[Age]]&lt;=50,"41-50",IF(PatientData[[#This Row],[Age]]&lt;=60,"51-60",IF(PatientData[[#This Row],[Age]]&lt;=70,"61-70",IF(PatientData[[#This Row],[Age]]&lt;=80,"71-80","80+"))))))</f>
        <v>61-70</v>
      </c>
    </row>
    <row r="7012" spans="1:13" x14ac:dyDescent="0.25">
      <c r="A7012" t="s">
        <v>7036</v>
      </c>
      <c r="B7012">
        <v>58</v>
      </c>
      <c r="C7012" t="s">
        <v>25</v>
      </c>
      <c r="D7012">
        <v>154</v>
      </c>
      <c r="E7012">
        <v>149.05706231147201</v>
      </c>
      <c r="F7012">
        <v>23.649720707364299</v>
      </c>
      <c r="G7012" t="s">
        <v>36</v>
      </c>
      <c r="H7012" t="s">
        <v>19</v>
      </c>
      <c r="I7012" t="s">
        <v>26</v>
      </c>
      <c r="J7012">
        <v>5</v>
      </c>
      <c r="K7012">
        <v>14059.08</v>
      </c>
      <c r="L7012" t="s">
        <v>16</v>
      </c>
      <c r="M7012" t="str">
        <f>IF(PatientData[[#This Row],[Age]]&lt;=30,"18-30",IF(PatientData[[#This Row],[Age]]&lt;=40,"31-40",IF(PatientData[[#This Row],[Age]]&lt;=50,"41-50",IF(PatientData[[#This Row],[Age]]&lt;=60,"51-60",IF(PatientData[[#This Row],[Age]]&lt;=70,"61-70",IF(PatientData[[#This Row],[Age]]&lt;=80,"71-80","80+"))))))</f>
        <v>51-60</v>
      </c>
    </row>
    <row r="7013" spans="1:13" x14ac:dyDescent="0.25">
      <c r="A7013" t="s">
        <v>7037</v>
      </c>
      <c r="B7013">
        <v>48</v>
      </c>
      <c r="C7013" t="s">
        <v>13</v>
      </c>
      <c r="D7013">
        <v>90</v>
      </c>
      <c r="E7013">
        <v>188.48196173589699</v>
      </c>
      <c r="F7013">
        <v>33.072404326578997</v>
      </c>
      <c r="G7013" t="s">
        <v>14</v>
      </c>
      <c r="H7013" t="s">
        <v>19</v>
      </c>
      <c r="I7013" t="s">
        <v>15</v>
      </c>
      <c r="J7013">
        <v>4</v>
      </c>
      <c r="K7013">
        <v>12462.46</v>
      </c>
      <c r="L7013" t="s">
        <v>23</v>
      </c>
      <c r="M7013" t="str">
        <f>IF(PatientData[[#This Row],[Age]]&lt;=30,"18-30",IF(PatientData[[#This Row],[Age]]&lt;=40,"31-40",IF(PatientData[[#This Row],[Age]]&lt;=50,"41-50",IF(PatientData[[#This Row],[Age]]&lt;=60,"51-60",IF(PatientData[[#This Row],[Age]]&lt;=70,"61-70",IF(PatientData[[#This Row],[Age]]&lt;=80,"71-80","80+"))))))</f>
        <v>41-50</v>
      </c>
    </row>
    <row r="7014" spans="1:13" x14ac:dyDescent="0.25">
      <c r="A7014" t="s">
        <v>7038</v>
      </c>
      <c r="B7014">
        <v>50</v>
      </c>
      <c r="C7014" t="s">
        <v>13</v>
      </c>
      <c r="D7014">
        <v>130</v>
      </c>
      <c r="E7014">
        <v>258.13513355206697</v>
      </c>
      <c r="F7014">
        <v>24.396268474129698</v>
      </c>
      <c r="G7014" t="s">
        <v>36</v>
      </c>
      <c r="H7014" t="s">
        <v>22</v>
      </c>
      <c r="I7014" t="s">
        <v>26</v>
      </c>
      <c r="J7014">
        <v>0</v>
      </c>
      <c r="K7014">
        <v>9758.86</v>
      </c>
      <c r="L7014" t="s">
        <v>23</v>
      </c>
      <c r="M7014" t="str">
        <f>IF(PatientData[[#This Row],[Age]]&lt;=30,"18-30",IF(PatientData[[#This Row],[Age]]&lt;=40,"31-40",IF(PatientData[[#This Row],[Age]]&lt;=50,"41-50",IF(PatientData[[#This Row],[Age]]&lt;=60,"51-60",IF(PatientData[[#This Row],[Age]]&lt;=70,"61-70",IF(PatientData[[#This Row],[Age]]&lt;=80,"71-80","80+"))))))</f>
        <v>41-50</v>
      </c>
    </row>
    <row r="7015" spans="1:13" x14ac:dyDescent="0.25">
      <c r="A7015" t="s">
        <v>7039</v>
      </c>
      <c r="B7015">
        <v>42</v>
      </c>
      <c r="C7015" t="s">
        <v>13</v>
      </c>
      <c r="D7015">
        <v>101</v>
      </c>
      <c r="E7015">
        <v>276.55129615437397</v>
      </c>
      <c r="F7015">
        <v>34.055323321628201</v>
      </c>
      <c r="G7015" t="s">
        <v>10051</v>
      </c>
      <c r="H7015" t="s">
        <v>19</v>
      </c>
      <c r="I7015" t="s">
        <v>28</v>
      </c>
      <c r="J7015">
        <v>3</v>
      </c>
      <c r="K7015">
        <v>697.45</v>
      </c>
      <c r="L7015" t="s">
        <v>16</v>
      </c>
      <c r="M7015" t="str">
        <f>IF(PatientData[[#This Row],[Age]]&lt;=30,"18-30",IF(PatientData[[#This Row],[Age]]&lt;=40,"31-40",IF(PatientData[[#This Row],[Age]]&lt;=50,"41-50",IF(PatientData[[#This Row],[Age]]&lt;=60,"51-60",IF(PatientData[[#This Row],[Age]]&lt;=70,"61-70",IF(PatientData[[#This Row],[Age]]&lt;=80,"71-80","80+"))))))</f>
        <v>41-50</v>
      </c>
    </row>
    <row r="7016" spans="1:13" x14ac:dyDescent="0.25">
      <c r="A7016" t="s">
        <v>7040</v>
      </c>
      <c r="B7016">
        <v>53</v>
      </c>
      <c r="C7016" t="s">
        <v>25</v>
      </c>
      <c r="D7016">
        <v>141</v>
      </c>
      <c r="E7016">
        <v>233.89954336563599</v>
      </c>
      <c r="F7016">
        <v>31.4013928392304</v>
      </c>
      <c r="G7016" t="s">
        <v>14</v>
      </c>
      <c r="H7016" t="s">
        <v>19</v>
      </c>
      <c r="I7016" t="s">
        <v>28</v>
      </c>
      <c r="J7016">
        <v>1</v>
      </c>
      <c r="K7016">
        <v>500</v>
      </c>
      <c r="L7016" t="s">
        <v>16</v>
      </c>
      <c r="M7016" t="str">
        <f>IF(PatientData[[#This Row],[Age]]&lt;=30,"18-30",IF(PatientData[[#This Row],[Age]]&lt;=40,"31-40",IF(PatientData[[#This Row],[Age]]&lt;=50,"41-50",IF(PatientData[[#This Row],[Age]]&lt;=60,"51-60",IF(PatientData[[#This Row],[Age]]&lt;=70,"61-70",IF(PatientData[[#This Row],[Age]]&lt;=80,"71-80","80+"))))))</f>
        <v>51-60</v>
      </c>
    </row>
    <row r="7017" spans="1:13" x14ac:dyDescent="0.25">
      <c r="A7017" t="s">
        <v>7041</v>
      </c>
      <c r="B7017">
        <v>66</v>
      </c>
      <c r="C7017" t="s">
        <v>25</v>
      </c>
      <c r="D7017">
        <v>101</v>
      </c>
      <c r="E7017">
        <v>184.76721680110899</v>
      </c>
      <c r="F7017">
        <v>32.582406772103603</v>
      </c>
      <c r="G7017" t="s">
        <v>14</v>
      </c>
      <c r="H7017" t="s">
        <v>19</v>
      </c>
      <c r="I7017" t="s">
        <v>15</v>
      </c>
      <c r="J7017">
        <v>5</v>
      </c>
      <c r="K7017">
        <v>14511.84</v>
      </c>
      <c r="L7017" t="s">
        <v>23</v>
      </c>
      <c r="M7017" t="str">
        <f>IF(PatientData[[#This Row],[Age]]&lt;=30,"18-30",IF(PatientData[[#This Row],[Age]]&lt;=40,"31-40",IF(PatientData[[#This Row],[Age]]&lt;=50,"41-50",IF(PatientData[[#This Row],[Age]]&lt;=60,"51-60",IF(PatientData[[#This Row],[Age]]&lt;=70,"61-70",IF(PatientData[[#This Row],[Age]]&lt;=80,"71-80","80+"))))))</f>
        <v>61-70</v>
      </c>
    </row>
    <row r="7018" spans="1:13" x14ac:dyDescent="0.25">
      <c r="A7018" t="s">
        <v>7042</v>
      </c>
      <c r="B7018">
        <v>60</v>
      </c>
      <c r="C7018" t="s">
        <v>13</v>
      </c>
      <c r="D7018">
        <v>134</v>
      </c>
      <c r="E7018">
        <v>143.49007176594401</v>
      </c>
      <c r="F7018">
        <v>23.783451000294299</v>
      </c>
      <c r="G7018" t="s">
        <v>14</v>
      </c>
      <c r="H7018" t="s">
        <v>22</v>
      </c>
      <c r="I7018" t="s">
        <v>15</v>
      </c>
      <c r="J7018">
        <v>0</v>
      </c>
      <c r="K7018">
        <v>8851.5400000000009</v>
      </c>
      <c r="L7018" t="s">
        <v>16</v>
      </c>
      <c r="M7018" t="str">
        <f>IF(PatientData[[#This Row],[Age]]&lt;=30,"18-30",IF(PatientData[[#This Row],[Age]]&lt;=40,"31-40",IF(PatientData[[#This Row],[Age]]&lt;=50,"41-50",IF(PatientData[[#This Row],[Age]]&lt;=60,"51-60",IF(PatientData[[#This Row],[Age]]&lt;=70,"61-70",IF(PatientData[[#This Row],[Age]]&lt;=80,"71-80","80+"))))))</f>
        <v>51-60</v>
      </c>
    </row>
    <row r="7019" spans="1:13" x14ac:dyDescent="0.25">
      <c r="A7019" t="s">
        <v>7043</v>
      </c>
      <c r="B7019">
        <v>62</v>
      </c>
      <c r="C7019" t="s">
        <v>25</v>
      </c>
      <c r="D7019">
        <v>108</v>
      </c>
      <c r="E7019">
        <v>193.77941443409799</v>
      </c>
      <c r="F7019">
        <v>28.170035332091601</v>
      </c>
      <c r="G7019" t="s">
        <v>18</v>
      </c>
      <c r="H7019" t="s">
        <v>19</v>
      </c>
      <c r="I7019" t="s">
        <v>15</v>
      </c>
      <c r="J7019">
        <v>4</v>
      </c>
      <c r="K7019">
        <v>12253.11</v>
      </c>
      <c r="L7019" t="s">
        <v>16</v>
      </c>
      <c r="M7019" t="str">
        <f>IF(PatientData[[#This Row],[Age]]&lt;=30,"18-30",IF(PatientData[[#This Row],[Age]]&lt;=40,"31-40",IF(PatientData[[#This Row],[Age]]&lt;=50,"41-50",IF(PatientData[[#This Row],[Age]]&lt;=60,"51-60",IF(PatientData[[#This Row],[Age]]&lt;=70,"61-70",IF(PatientData[[#This Row],[Age]]&lt;=80,"71-80","80+"))))))</f>
        <v>61-70</v>
      </c>
    </row>
    <row r="7020" spans="1:13" x14ac:dyDescent="0.25">
      <c r="A7020" t="s">
        <v>7044</v>
      </c>
      <c r="B7020">
        <v>56</v>
      </c>
      <c r="C7020" t="s">
        <v>25</v>
      </c>
      <c r="D7020">
        <v>120</v>
      </c>
      <c r="E7020">
        <v>196.911952564111</v>
      </c>
      <c r="F7020">
        <v>25.1460740427754</v>
      </c>
      <c r="G7020" t="s">
        <v>36</v>
      </c>
      <c r="H7020" t="s">
        <v>10051</v>
      </c>
      <c r="I7020" t="s">
        <v>26</v>
      </c>
      <c r="J7020">
        <v>6</v>
      </c>
      <c r="K7020">
        <v>25752.93</v>
      </c>
      <c r="L7020" t="s">
        <v>16</v>
      </c>
      <c r="M7020" t="str">
        <f>IF(PatientData[[#This Row],[Age]]&lt;=30,"18-30",IF(PatientData[[#This Row],[Age]]&lt;=40,"31-40",IF(PatientData[[#This Row],[Age]]&lt;=50,"41-50",IF(PatientData[[#This Row],[Age]]&lt;=60,"51-60",IF(PatientData[[#This Row],[Age]]&lt;=70,"61-70",IF(PatientData[[#This Row],[Age]]&lt;=80,"71-80","80+"))))))</f>
        <v>51-60</v>
      </c>
    </row>
    <row r="7021" spans="1:13" x14ac:dyDescent="0.25">
      <c r="A7021" t="s">
        <v>7045</v>
      </c>
      <c r="B7021">
        <v>35</v>
      </c>
      <c r="C7021" t="s">
        <v>13</v>
      </c>
      <c r="D7021">
        <v>137</v>
      </c>
      <c r="E7021">
        <v>204.93263386276899</v>
      </c>
      <c r="F7021">
        <v>30.636848066265401</v>
      </c>
      <c r="G7021" t="s">
        <v>36</v>
      </c>
      <c r="H7021" t="s">
        <v>19</v>
      </c>
      <c r="I7021" t="s">
        <v>26</v>
      </c>
      <c r="J7021">
        <v>5</v>
      </c>
      <c r="K7021">
        <v>6387.54</v>
      </c>
      <c r="L7021" t="s">
        <v>20</v>
      </c>
      <c r="M7021" t="str">
        <f>IF(PatientData[[#This Row],[Age]]&lt;=30,"18-30",IF(PatientData[[#This Row],[Age]]&lt;=40,"31-40",IF(PatientData[[#This Row],[Age]]&lt;=50,"41-50",IF(PatientData[[#This Row],[Age]]&lt;=60,"51-60",IF(PatientData[[#This Row],[Age]]&lt;=70,"61-70",IF(PatientData[[#This Row],[Age]]&lt;=80,"71-80","80+"))))))</f>
        <v>31-40</v>
      </c>
    </row>
    <row r="7022" spans="1:13" x14ac:dyDescent="0.25">
      <c r="A7022" t="s">
        <v>7046</v>
      </c>
      <c r="B7022">
        <v>78</v>
      </c>
      <c r="C7022" t="s">
        <v>13</v>
      </c>
      <c r="D7022">
        <v>110</v>
      </c>
      <c r="E7022">
        <v>248.39855728026799</v>
      </c>
      <c r="F7022">
        <v>28.489990066238899</v>
      </c>
      <c r="G7022" t="s">
        <v>14</v>
      </c>
      <c r="H7022" t="s">
        <v>22</v>
      </c>
      <c r="I7022" t="s">
        <v>26</v>
      </c>
      <c r="J7022">
        <v>3</v>
      </c>
      <c r="K7022">
        <v>14938.4</v>
      </c>
      <c r="L7022" t="s">
        <v>10051</v>
      </c>
      <c r="M7022" t="str">
        <f>IF(PatientData[[#This Row],[Age]]&lt;=30,"18-30",IF(PatientData[[#This Row],[Age]]&lt;=40,"31-40",IF(PatientData[[#This Row],[Age]]&lt;=50,"41-50",IF(PatientData[[#This Row],[Age]]&lt;=60,"51-60",IF(PatientData[[#This Row],[Age]]&lt;=70,"61-70",IF(PatientData[[#This Row],[Age]]&lt;=80,"71-80","80+"))))))</f>
        <v>71-80</v>
      </c>
    </row>
    <row r="7023" spans="1:13" x14ac:dyDescent="0.25">
      <c r="A7023" t="s">
        <v>7047</v>
      </c>
      <c r="B7023">
        <v>60</v>
      </c>
      <c r="C7023" t="s">
        <v>13</v>
      </c>
      <c r="D7023">
        <v>128</v>
      </c>
      <c r="E7023">
        <v>168.38052121774601</v>
      </c>
      <c r="F7023">
        <v>30.854212317181599</v>
      </c>
      <c r="G7023" t="s">
        <v>14</v>
      </c>
      <c r="H7023" t="s">
        <v>22</v>
      </c>
      <c r="I7023" t="s">
        <v>15</v>
      </c>
      <c r="J7023">
        <v>0</v>
      </c>
      <c r="K7023" t="s">
        <v>10051</v>
      </c>
      <c r="L7023" t="s">
        <v>16</v>
      </c>
      <c r="M7023" t="str">
        <f>IF(PatientData[[#This Row],[Age]]&lt;=30,"18-30",IF(PatientData[[#This Row],[Age]]&lt;=40,"31-40",IF(PatientData[[#This Row],[Age]]&lt;=50,"41-50",IF(PatientData[[#This Row],[Age]]&lt;=60,"51-60",IF(PatientData[[#This Row],[Age]]&lt;=70,"61-70",IF(PatientData[[#This Row],[Age]]&lt;=80,"71-80","80+"))))))</f>
        <v>51-60</v>
      </c>
    </row>
    <row r="7024" spans="1:13" x14ac:dyDescent="0.25">
      <c r="A7024" t="s">
        <v>7048</v>
      </c>
      <c r="B7024">
        <v>45</v>
      </c>
      <c r="C7024" t="s">
        <v>13</v>
      </c>
      <c r="D7024">
        <v>109</v>
      </c>
      <c r="E7024">
        <v>255.860167320329</v>
      </c>
      <c r="F7024">
        <v>23.528522848961298</v>
      </c>
      <c r="G7024" t="s">
        <v>36</v>
      </c>
      <c r="H7024" t="s">
        <v>19</v>
      </c>
      <c r="I7024" t="s">
        <v>26</v>
      </c>
      <c r="J7024">
        <v>10</v>
      </c>
      <c r="K7024">
        <v>26880.52</v>
      </c>
      <c r="L7024" t="s">
        <v>16</v>
      </c>
      <c r="M7024" t="str">
        <f>IF(PatientData[[#This Row],[Age]]&lt;=30,"18-30",IF(PatientData[[#This Row],[Age]]&lt;=40,"31-40",IF(PatientData[[#This Row],[Age]]&lt;=50,"41-50",IF(PatientData[[#This Row],[Age]]&lt;=60,"51-60",IF(PatientData[[#This Row],[Age]]&lt;=70,"61-70",IF(PatientData[[#This Row],[Age]]&lt;=80,"71-80","80+"))))))</f>
        <v>41-50</v>
      </c>
    </row>
    <row r="7025" spans="1:13" x14ac:dyDescent="0.25">
      <c r="A7025" t="s">
        <v>7049</v>
      </c>
      <c r="B7025">
        <v>60</v>
      </c>
      <c r="C7025" t="s">
        <v>25</v>
      </c>
      <c r="D7025">
        <v>136</v>
      </c>
      <c r="E7025">
        <v>201.03687188310701</v>
      </c>
      <c r="F7025">
        <v>26.7729716691546</v>
      </c>
      <c r="G7025" t="s">
        <v>36</v>
      </c>
      <c r="H7025" t="s">
        <v>19</v>
      </c>
      <c r="I7025" t="s">
        <v>26</v>
      </c>
      <c r="J7025">
        <v>1</v>
      </c>
      <c r="K7025">
        <v>20015.09</v>
      </c>
      <c r="L7025" t="s">
        <v>23</v>
      </c>
      <c r="M7025" t="str">
        <f>IF(PatientData[[#This Row],[Age]]&lt;=30,"18-30",IF(PatientData[[#This Row],[Age]]&lt;=40,"31-40",IF(PatientData[[#This Row],[Age]]&lt;=50,"41-50",IF(PatientData[[#This Row],[Age]]&lt;=60,"51-60",IF(PatientData[[#This Row],[Age]]&lt;=70,"61-70",IF(PatientData[[#This Row],[Age]]&lt;=80,"71-80","80+"))))))</f>
        <v>51-60</v>
      </c>
    </row>
    <row r="7026" spans="1:13" x14ac:dyDescent="0.25">
      <c r="A7026" t="s">
        <v>7050</v>
      </c>
      <c r="B7026">
        <v>48</v>
      </c>
      <c r="C7026" t="s">
        <v>13</v>
      </c>
      <c r="D7026">
        <v>135</v>
      </c>
      <c r="E7026">
        <v>237.23984542788699</v>
      </c>
      <c r="F7026">
        <v>21.052821851416201</v>
      </c>
      <c r="G7026" t="s">
        <v>18</v>
      </c>
      <c r="H7026" t="s">
        <v>22</v>
      </c>
      <c r="I7026" t="s">
        <v>15</v>
      </c>
      <c r="J7026">
        <v>1</v>
      </c>
      <c r="K7026">
        <v>11634.99</v>
      </c>
      <c r="L7026" t="s">
        <v>23</v>
      </c>
      <c r="M7026" t="str">
        <f>IF(PatientData[[#This Row],[Age]]&lt;=30,"18-30",IF(PatientData[[#This Row],[Age]]&lt;=40,"31-40",IF(PatientData[[#This Row],[Age]]&lt;=50,"41-50",IF(PatientData[[#This Row],[Age]]&lt;=60,"51-60",IF(PatientData[[#This Row],[Age]]&lt;=70,"61-70",IF(PatientData[[#This Row],[Age]]&lt;=80,"71-80","80+"))))))</f>
        <v>41-50</v>
      </c>
    </row>
    <row r="7027" spans="1:13" x14ac:dyDescent="0.25">
      <c r="A7027" t="s">
        <v>7051</v>
      </c>
      <c r="B7027">
        <v>44</v>
      </c>
      <c r="C7027" t="s">
        <v>13</v>
      </c>
      <c r="D7027">
        <v>141</v>
      </c>
      <c r="E7027">
        <v>213.19840061102099</v>
      </c>
      <c r="F7027">
        <v>33.869114913950597</v>
      </c>
      <c r="G7027" t="s">
        <v>36</v>
      </c>
      <c r="H7027" t="s">
        <v>22</v>
      </c>
      <c r="I7027" t="s">
        <v>26</v>
      </c>
      <c r="J7027">
        <v>3</v>
      </c>
      <c r="K7027">
        <v>21325.41</v>
      </c>
      <c r="L7027" t="s">
        <v>16</v>
      </c>
      <c r="M7027" t="str">
        <f>IF(PatientData[[#This Row],[Age]]&lt;=30,"18-30",IF(PatientData[[#This Row],[Age]]&lt;=40,"31-40",IF(PatientData[[#This Row],[Age]]&lt;=50,"41-50",IF(PatientData[[#This Row],[Age]]&lt;=60,"51-60",IF(PatientData[[#This Row],[Age]]&lt;=70,"61-70",IF(PatientData[[#This Row],[Age]]&lt;=80,"71-80","80+"))))))</f>
        <v>41-50</v>
      </c>
    </row>
    <row r="7028" spans="1:13" x14ac:dyDescent="0.25">
      <c r="A7028" t="s">
        <v>7052</v>
      </c>
      <c r="B7028">
        <v>57</v>
      </c>
      <c r="C7028" t="s">
        <v>25</v>
      </c>
      <c r="D7028">
        <v>116</v>
      </c>
      <c r="E7028">
        <v>181.250977800545</v>
      </c>
      <c r="F7028">
        <v>26.788680426463699</v>
      </c>
      <c r="G7028" t="s">
        <v>18</v>
      </c>
      <c r="H7028" t="s">
        <v>19</v>
      </c>
      <c r="I7028" t="s">
        <v>28</v>
      </c>
      <c r="J7028">
        <v>2</v>
      </c>
      <c r="K7028">
        <v>5174.2299999999996</v>
      </c>
      <c r="L7028" t="s">
        <v>16</v>
      </c>
      <c r="M7028" t="str">
        <f>IF(PatientData[[#This Row],[Age]]&lt;=30,"18-30",IF(PatientData[[#This Row],[Age]]&lt;=40,"31-40",IF(PatientData[[#This Row],[Age]]&lt;=50,"41-50",IF(PatientData[[#This Row],[Age]]&lt;=60,"51-60",IF(PatientData[[#This Row],[Age]]&lt;=70,"61-70",IF(PatientData[[#This Row],[Age]]&lt;=80,"71-80","80+"))))))</f>
        <v>51-60</v>
      </c>
    </row>
    <row r="7029" spans="1:13" x14ac:dyDescent="0.25">
      <c r="A7029" t="s">
        <v>7053</v>
      </c>
      <c r="B7029">
        <v>82</v>
      </c>
      <c r="C7029" t="s">
        <v>13</v>
      </c>
      <c r="D7029">
        <v>137</v>
      </c>
      <c r="E7029">
        <v>197.64970414211601</v>
      </c>
      <c r="F7029">
        <v>23.184121684152501</v>
      </c>
      <c r="G7029" t="s">
        <v>36</v>
      </c>
      <c r="H7029" t="s">
        <v>22</v>
      </c>
      <c r="I7029" t="s">
        <v>26</v>
      </c>
      <c r="J7029">
        <v>8</v>
      </c>
      <c r="K7029">
        <v>12762.1</v>
      </c>
      <c r="L7029" t="s">
        <v>23</v>
      </c>
      <c r="M7029" t="str">
        <f>IF(PatientData[[#This Row],[Age]]&lt;=30,"18-30",IF(PatientData[[#This Row],[Age]]&lt;=40,"31-40",IF(PatientData[[#This Row],[Age]]&lt;=50,"41-50",IF(PatientData[[#This Row],[Age]]&lt;=60,"51-60",IF(PatientData[[#This Row],[Age]]&lt;=70,"61-70",IF(PatientData[[#This Row],[Age]]&lt;=80,"71-80","80+"))))))</f>
        <v>80+</v>
      </c>
    </row>
    <row r="7030" spans="1:13" x14ac:dyDescent="0.25">
      <c r="A7030" t="s">
        <v>7054</v>
      </c>
      <c r="B7030">
        <v>31</v>
      </c>
      <c r="C7030" t="s">
        <v>25</v>
      </c>
      <c r="D7030">
        <v>142</v>
      </c>
      <c r="E7030">
        <v>228.17525368281099</v>
      </c>
      <c r="F7030">
        <v>18.349895857635701</v>
      </c>
      <c r="G7030" t="s">
        <v>18</v>
      </c>
      <c r="H7030" t="s">
        <v>19</v>
      </c>
      <c r="I7030" t="s">
        <v>15</v>
      </c>
      <c r="J7030">
        <v>3</v>
      </c>
      <c r="K7030">
        <v>7747.72</v>
      </c>
      <c r="L7030" t="s">
        <v>16</v>
      </c>
      <c r="M7030" t="str">
        <f>IF(PatientData[[#This Row],[Age]]&lt;=30,"18-30",IF(PatientData[[#This Row],[Age]]&lt;=40,"31-40",IF(PatientData[[#This Row],[Age]]&lt;=50,"41-50",IF(PatientData[[#This Row],[Age]]&lt;=60,"51-60",IF(PatientData[[#This Row],[Age]]&lt;=70,"61-70",IF(PatientData[[#This Row],[Age]]&lt;=80,"71-80","80+"))))))</f>
        <v>31-40</v>
      </c>
    </row>
    <row r="7031" spans="1:13" x14ac:dyDescent="0.25">
      <c r="A7031" t="s">
        <v>7055</v>
      </c>
      <c r="B7031">
        <v>87</v>
      </c>
      <c r="C7031" t="s">
        <v>13</v>
      </c>
      <c r="D7031">
        <v>155</v>
      </c>
      <c r="E7031">
        <v>234.14263457500601</v>
      </c>
      <c r="F7031">
        <v>30.401399013972298</v>
      </c>
      <c r="G7031" t="s">
        <v>36</v>
      </c>
      <c r="H7031" t="s">
        <v>19</v>
      </c>
      <c r="I7031" t="s">
        <v>10051</v>
      </c>
      <c r="J7031">
        <v>4</v>
      </c>
      <c r="K7031">
        <v>4286.5</v>
      </c>
      <c r="L7031" t="s">
        <v>16</v>
      </c>
      <c r="M7031" t="str">
        <f>IF(PatientData[[#This Row],[Age]]&lt;=30,"18-30",IF(PatientData[[#This Row],[Age]]&lt;=40,"31-40",IF(PatientData[[#This Row],[Age]]&lt;=50,"41-50",IF(PatientData[[#This Row],[Age]]&lt;=60,"51-60",IF(PatientData[[#This Row],[Age]]&lt;=70,"61-70",IF(PatientData[[#This Row],[Age]]&lt;=80,"71-80","80+"))))))</f>
        <v>80+</v>
      </c>
    </row>
    <row r="7032" spans="1:13" x14ac:dyDescent="0.25">
      <c r="A7032" t="s">
        <v>7056</v>
      </c>
      <c r="B7032">
        <v>55</v>
      </c>
      <c r="C7032" t="s">
        <v>25</v>
      </c>
      <c r="D7032">
        <v>127</v>
      </c>
      <c r="E7032">
        <v>214.00050114589001</v>
      </c>
      <c r="F7032">
        <v>32.230821572397701</v>
      </c>
      <c r="G7032" t="s">
        <v>18</v>
      </c>
      <c r="H7032" t="s">
        <v>19</v>
      </c>
      <c r="I7032" t="s">
        <v>15</v>
      </c>
      <c r="J7032">
        <v>3</v>
      </c>
      <c r="K7032">
        <v>11367.68</v>
      </c>
      <c r="L7032" t="s">
        <v>16</v>
      </c>
      <c r="M7032" t="str">
        <f>IF(PatientData[[#This Row],[Age]]&lt;=30,"18-30",IF(PatientData[[#This Row],[Age]]&lt;=40,"31-40",IF(PatientData[[#This Row],[Age]]&lt;=50,"41-50",IF(PatientData[[#This Row],[Age]]&lt;=60,"51-60",IF(PatientData[[#This Row],[Age]]&lt;=70,"61-70",IF(PatientData[[#This Row],[Age]]&lt;=80,"71-80","80+"))))))</f>
        <v>51-60</v>
      </c>
    </row>
    <row r="7033" spans="1:13" x14ac:dyDescent="0.25">
      <c r="A7033" t="s">
        <v>7057</v>
      </c>
      <c r="B7033">
        <v>54</v>
      </c>
      <c r="C7033" t="s">
        <v>13</v>
      </c>
      <c r="D7033">
        <v>145</v>
      </c>
      <c r="E7033">
        <v>209.50748686018699</v>
      </c>
      <c r="F7033">
        <v>21.926771066528101</v>
      </c>
      <c r="G7033" t="s">
        <v>18</v>
      </c>
      <c r="H7033" t="s">
        <v>22</v>
      </c>
      <c r="I7033" t="s">
        <v>15</v>
      </c>
      <c r="J7033">
        <v>4</v>
      </c>
      <c r="K7033">
        <v>11365.89</v>
      </c>
      <c r="L7033" t="s">
        <v>23</v>
      </c>
      <c r="M7033" t="str">
        <f>IF(PatientData[[#This Row],[Age]]&lt;=30,"18-30",IF(PatientData[[#This Row],[Age]]&lt;=40,"31-40",IF(PatientData[[#This Row],[Age]]&lt;=50,"41-50",IF(PatientData[[#This Row],[Age]]&lt;=60,"51-60",IF(PatientData[[#This Row],[Age]]&lt;=70,"61-70",IF(PatientData[[#This Row],[Age]]&lt;=80,"71-80","80+"))))))</f>
        <v>51-60</v>
      </c>
    </row>
    <row r="7034" spans="1:13" x14ac:dyDescent="0.25">
      <c r="A7034" t="s">
        <v>7058</v>
      </c>
      <c r="B7034">
        <v>70</v>
      </c>
      <c r="C7034" t="s">
        <v>25</v>
      </c>
      <c r="D7034">
        <v>115</v>
      </c>
      <c r="E7034">
        <v>224.311106246305</v>
      </c>
      <c r="F7034">
        <v>33.577672116944598</v>
      </c>
      <c r="G7034" t="s">
        <v>18</v>
      </c>
      <c r="H7034" t="s">
        <v>19</v>
      </c>
      <c r="I7034" t="s">
        <v>28</v>
      </c>
      <c r="J7034">
        <v>2</v>
      </c>
      <c r="K7034">
        <v>3384.97</v>
      </c>
      <c r="L7034" t="s">
        <v>16</v>
      </c>
      <c r="M7034" t="str">
        <f>IF(PatientData[[#This Row],[Age]]&lt;=30,"18-30",IF(PatientData[[#This Row],[Age]]&lt;=40,"31-40",IF(PatientData[[#This Row],[Age]]&lt;=50,"41-50",IF(PatientData[[#This Row],[Age]]&lt;=60,"51-60",IF(PatientData[[#This Row],[Age]]&lt;=70,"61-70",IF(PatientData[[#This Row],[Age]]&lt;=80,"71-80","80+"))))))</f>
        <v>61-70</v>
      </c>
    </row>
    <row r="7035" spans="1:13" x14ac:dyDescent="0.25">
      <c r="A7035" t="s">
        <v>7059</v>
      </c>
      <c r="B7035">
        <v>46</v>
      </c>
      <c r="C7035" t="s">
        <v>25</v>
      </c>
      <c r="D7035">
        <v>90</v>
      </c>
      <c r="E7035">
        <v>148.868875949797</v>
      </c>
      <c r="F7035">
        <v>32.291809401231703</v>
      </c>
      <c r="G7035" t="s">
        <v>14</v>
      </c>
      <c r="H7035" t="s">
        <v>19</v>
      </c>
      <c r="I7035" t="s">
        <v>28</v>
      </c>
      <c r="J7035">
        <v>2</v>
      </c>
      <c r="K7035">
        <v>3919.22</v>
      </c>
      <c r="L7035" t="s">
        <v>16</v>
      </c>
      <c r="M7035" t="str">
        <f>IF(PatientData[[#This Row],[Age]]&lt;=30,"18-30",IF(PatientData[[#This Row],[Age]]&lt;=40,"31-40",IF(PatientData[[#This Row],[Age]]&lt;=50,"41-50",IF(PatientData[[#This Row],[Age]]&lt;=60,"51-60",IF(PatientData[[#This Row],[Age]]&lt;=70,"61-70",IF(PatientData[[#This Row],[Age]]&lt;=80,"71-80","80+"))))))</f>
        <v>41-50</v>
      </c>
    </row>
    <row r="7036" spans="1:13" x14ac:dyDescent="0.25">
      <c r="A7036" t="s">
        <v>7060</v>
      </c>
      <c r="B7036">
        <v>50</v>
      </c>
      <c r="C7036" t="s">
        <v>13</v>
      </c>
      <c r="D7036">
        <v>127</v>
      </c>
      <c r="E7036">
        <v>263.75578390482298</v>
      </c>
      <c r="F7036">
        <v>27.379735680306499</v>
      </c>
      <c r="G7036" t="s">
        <v>36</v>
      </c>
      <c r="H7036" t="s">
        <v>22</v>
      </c>
      <c r="I7036" t="s">
        <v>26</v>
      </c>
      <c r="J7036">
        <v>4</v>
      </c>
      <c r="K7036">
        <v>12299.5</v>
      </c>
      <c r="L7036" t="s">
        <v>23</v>
      </c>
      <c r="M7036" t="str">
        <f>IF(PatientData[[#This Row],[Age]]&lt;=30,"18-30",IF(PatientData[[#This Row],[Age]]&lt;=40,"31-40",IF(PatientData[[#This Row],[Age]]&lt;=50,"41-50",IF(PatientData[[#This Row],[Age]]&lt;=60,"51-60",IF(PatientData[[#This Row],[Age]]&lt;=70,"61-70",IF(PatientData[[#This Row],[Age]]&lt;=80,"71-80","80+"))))))</f>
        <v>41-50</v>
      </c>
    </row>
    <row r="7037" spans="1:13" x14ac:dyDescent="0.25">
      <c r="A7037" t="s">
        <v>7061</v>
      </c>
      <c r="B7037">
        <v>63</v>
      </c>
      <c r="C7037" t="s">
        <v>25</v>
      </c>
      <c r="D7037">
        <v>93</v>
      </c>
      <c r="E7037">
        <v>225.084278599003</v>
      </c>
      <c r="F7037">
        <v>31.244236409187799</v>
      </c>
      <c r="G7037" t="s">
        <v>14</v>
      </c>
      <c r="H7037" t="s">
        <v>22</v>
      </c>
      <c r="I7037" t="s">
        <v>28</v>
      </c>
      <c r="J7037">
        <v>6</v>
      </c>
      <c r="K7037">
        <v>5551.82</v>
      </c>
      <c r="L7037" t="s">
        <v>16</v>
      </c>
      <c r="M7037" t="str">
        <f>IF(PatientData[[#This Row],[Age]]&lt;=30,"18-30",IF(PatientData[[#This Row],[Age]]&lt;=40,"31-40",IF(PatientData[[#This Row],[Age]]&lt;=50,"41-50",IF(PatientData[[#This Row],[Age]]&lt;=60,"51-60",IF(PatientData[[#This Row],[Age]]&lt;=70,"61-70",IF(PatientData[[#This Row],[Age]]&lt;=80,"71-80","80+"))))))</f>
        <v>61-70</v>
      </c>
    </row>
    <row r="7038" spans="1:13" x14ac:dyDescent="0.25">
      <c r="A7038" t="s">
        <v>7062</v>
      </c>
      <c r="B7038">
        <v>64</v>
      </c>
      <c r="C7038" t="s">
        <v>25</v>
      </c>
      <c r="D7038">
        <v>143</v>
      </c>
      <c r="E7038">
        <v>249.39380772517799</v>
      </c>
      <c r="F7038">
        <v>26.267251914795299</v>
      </c>
      <c r="G7038" t="s">
        <v>14</v>
      </c>
      <c r="H7038" t="s">
        <v>19</v>
      </c>
      <c r="I7038" t="s">
        <v>15</v>
      </c>
      <c r="J7038">
        <v>3</v>
      </c>
      <c r="K7038">
        <v>6290.4</v>
      </c>
      <c r="L7038" t="s">
        <v>16</v>
      </c>
      <c r="M7038" t="str">
        <f>IF(PatientData[[#This Row],[Age]]&lt;=30,"18-30",IF(PatientData[[#This Row],[Age]]&lt;=40,"31-40",IF(PatientData[[#This Row],[Age]]&lt;=50,"41-50",IF(PatientData[[#This Row],[Age]]&lt;=60,"51-60",IF(PatientData[[#This Row],[Age]]&lt;=70,"61-70",IF(PatientData[[#This Row],[Age]]&lt;=80,"71-80","80+"))))))</f>
        <v>61-70</v>
      </c>
    </row>
    <row r="7039" spans="1:13" x14ac:dyDescent="0.25">
      <c r="A7039" t="s">
        <v>7063</v>
      </c>
      <c r="B7039">
        <v>31</v>
      </c>
      <c r="C7039" t="s">
        <v>25</v>
      </c>
      <c r="D7039">
        <v>119</v>
      </c>
      <c r="E7039">
        <v>255.65193885714299</v>
      </c>
      <c r="F7039">
        <v>30.1012288636364</v>
      </c>
      <c r="G7039" t="s">
        <v>14</v>
      </c>
      <c r="H7039" t="s">
        <v>19</v>
      </c>
      <c r="I7039" t="s">
        <v>28</v>
      </c>
      <c r="J7039">
        <v>2</v>
      </c>
      <c r="K7039">
        <v>3132.66</v>
      </c>
      <c r="L7039" t="s">
        <v>16</v>
      </c>
      <c r="M7039" t="str">
        <f>IF(PatientData[[#This Row],[Age]]&lt;=30,"18-30",IF(PatientData[[#This Row],[Age]]&lt;=40,"31-40",IF(PatientData[[#This Row],[Age]]&lt;=50,"41-50",IF(PatientData[[#This Row],[Age]]&lt;=60,"51-60",IF(PatientData[[#This Row],[Age]]&lt;=70,"61-70",IF(PatientData[[#This Row],[Age]]&lt;=80,"71-80","80+"))))))</f>
        <v>31-40</v>
      </c>
    </row>
    <row r="7040" spans="1:13" x14ac:dyDescent="0.25">
      <c r="A7040" t="s">
        <v>7064</v>
      </c>
      <c r="B7040">
        <v>36</v>
      </c>
      <c r="C7040" t="s">
        <v>13</v>
      </c>
      <c r="D7040">
        <v>142</v>
      </c>
      <c r="E7040">
        <v>159.866424114306</v>
      </c>
      <c r="F7040">
        <v>26.239668747378701</v>
      </c>
      <c r="G7040" t="s">
        <v>18</v>
      </c>
      <c r="H7040" t="s">
        <v>19</v>
      </c>
      <c r="I7040" t="s">
        <v>10051</v>
      </c>
      <c r="J7040">
        <v>3</v>
      </c>
      <c r="K7040">
        <v>3446.06</v>
      </c>
      <c r="L7040" t="s">
        <v>16</v>
      </c>
      <c r="M7040" t="str">
        <f>IF(PatientData[[#This Row],[Age]]&lt;=30,"18-30",IF(PatientData[[#This Row],[Age]]&lt;=40,"31-40",IF(PatientData[[#This Row],[Age]]&lt;=50,"41-50",IF(PatientData[[#This Row],[Age]]&lt;=60,"51-60",IF(PatientData[[#This Row],[Age]]&lt;=70,"61-70",IF(PatientData[[#This Row],[Age]]&lt;=80,"71-80","80+"))))))</f>
        <v>31-40</v>
      </c>
    </row>
    <row r="7041" spans="1:13" x14ac:dyDescent="0.25">
      <c r="A7041" t="s">
        <v>7065</v>
      </c>
      <c r="B7041">
        <v>49</v>
      </c>
      <c r="C7041" t="s">
        <v>25</v>
      </c>
      <c r="D7041">
        <v>116</v>
      </c>
      <c r="E7041">
        <v>277.56112750905999</v>
      </c>
      <c r="F7041">
        <v>28.239931610483499</v>
      </c>
      <c r="G7041" t="s">
        <v>18</v>
      </c>
      <c r="H7041" t="s">
        <v>22</v>
      </c>
      <c r="I7041" t="s">
        <v>26</v>
      </c>
      <c r="J7041">
        <v>3</v>
      </c>
      <c r="K7041">
        <v>14059.48</v>
      </c>
      <c r="L7041" t="s">
        <v>16</v>
      </c>
      <c r="M7041" t="str">
        <f>IF(PatientData[[#This Row],[Age]]&lt;=30,"18-30",IF(PatientData[[#This Row],[Age]]&lt;=40,"31-40",IF(PatientData[[#This Row],[Age]]&lt;=50,"41-50",IF(PatientData[[#This Row],[Age]]&lt;=60,"51-60",IF(PatientData[[#This Row],[Age]]&lt;=70,"61-70",IF(PatientData[[#This Row],[Age]]&lt;=80,"71-80","80+"))))))</f>
        <v>41-50</v>
      </c>
    </row>
    <row r="7042" spans="1:13" x14ac:dyDescent="0.25">
      <c r="A7042" t="s">
        <v>7066</v>
      </c>
      <c r="B7042">
        <v>18</v>
      </c>
      <c r="C7042" t="s">
        <v>25</v>
      </c>
      <c r="D7042">
        <v>120</v>
      </c>
      <c r="E7042" t="s">
        <v>10051</v>
      </c>
      <c r="F7042">
        <v>25.2504125332649</v>
      </c>
      <c r="G7042" t="s">
        <v>18</v>
      </c>
      <c r="H7042" t="s">
        <v>22</v>
      </c>
      <c r="I7042" t="s">
        <v>15</v>
      </c>
      <c r="J7042">
        <v>1</v>
      </c>
      <c r="K7042">
        <v>6124.96</v>
      </c>
      <c r="L7042" t="s">
        <v>23</v>
      </c>
      <c r="M7042" t="str">
        <f>IF(PatientData[[#This Row],[Age]]&lt;=30,"18-30",IF(PatientData[[#This Row],[Age]]&lt;=40,"31-40",IF(PatientData[[#This Row],[Age]]&lt;=50,"41-50",IF(PatientData[[#This Row],[Age]]&lt;=60,"51-60",IF(PatientData[[#This Row],[Age]]&lt;=70,"61-70",IF(PatientData[[#This Row],[Age]]&lt;=80,"71-80","80+"))))))</f>
        <v>18-30</v>
      </c>
    </row>
    <row r="7043" spans="1:13" x14ac:dyDescent="0.25">
      <c r="A7043" t="s">
        <v>7067</v>
      </c>
      <c r="B7043">
        <v>85</v>
      </c>
      <c r="C7043" t="s">
        <v>13</v>
      </c>
      <c r="D7043">
        <v>109</v>
      </c>
      <c r="E7043">
        <v>162.43510042366401</v>
      </c>
      <c r="F7043">
        <v>31.456098402595199</v>
      </c>
      <c r="G7043" t="s">
        <v>14</v>
      </c>
      <c r="H7043" t="s">
        <v>19</v>
      </c>
      <c r="I7043" t="s">
        <v>15</v>
      </c>
      <c r="J7043">
        <v>3</v>
      </c>
      <c r="K7043">
        <v>16109.6</v>
      </c>
      <c r="L7043" t="s">
        <v>16</v>
      </c>
      <c r="M7043" t="str">
        <f>IF(PatientData[[#This Row],[Age]]&lt;=30,"18-30",IF(PatientData[[#This Row],[Age]]&lt;=40,"31-40",IF(PatientData[[#This Row],[Age]]&lt;=50,"41-50",IF(PatientData[[#This Row],[Age]]&lt;=60,"51-60",IF(PatientData[[#This Row],[Age]]&lt;=70,"61-70",IF(PatientData[[#This Row],[Age]]&lt;=80,"71-80","80+"))))))</f>
        <v>80+</v>
      </c>
    </row>
    <row r="7044" spans="1:13" x14ac:dyDescent="0.25">
      <c r="A7044" t="s">
        <v>7068</v>
      </c>
      <c r="B7044">
        <v>48</v>
      </c>
      <c r="C7044" t="s">
        <v>13</v>
      </c>
      <c r="D7044">
        <v>143</v>
      </c>
      <c r="E7044">
        <v>188.72031713488499</v>
      </c>
      <c r="F7044">
        <v>27.177859140879001</v>
      </c>
      <c r="G7044" t="s">
        <v>14</v>
      </c>
      <c r="H7044" t="s">
        <v>19</v>
      </c>
      <c r="I7044" t="s">
        <v>28</v>
      </c>
      <c r="J7044">
        <v>2</v>
      </c>
      <c r="K7044">
        <v>5754.24</v>
      </c>
      <c r="L7044" t="s">
        <v>23</v>
      </c>
      <c r="M7044" t="str">
        <f>IF(PatientData[[#This Row],[Age]]&lt;=30,"18-30",IF(PatientData[[#This Row],[Age]]&lt;=40,"31-40",IF(PatientData[[#This Row],[Age]]&lt;=50,"41-50",IF(PatientData[[#This Row],[Age]]&lt;=60,"51-60",IF(PatientData[[#This Row],[Age]]&lt;=70,"61-70",IF(PatientData[[#This Row],[Age]]&lt;=80,"71-80","80+"))))))</f>
        <v>41-50</v>
      </c>
    </row>
    <row r="7045" spans="1:13" x14ac:dyDescent="0.25">
      <c r="A7045" t="s">
        <v>7069</v>
      </c>
      <c r="B7045">
        <v>41</v>
      </c>
      <c r="C7045" t="s">
        <v>13</v>
      </c>
      <c r="D7045">
        <v>157</v>
      </c>
      <c r="E7045">
        <v>237.72639943391701</v>
      </c>
      <c r="F7045">
        <v>29.374008086698801</v>
      </c>
      <c r="G7045" t="s">
        <v>14</v>
      </c>
      <c r="H7045" t="s">
        <v>19</v>
      </c>
      <c r="I7045" t="s">
        <v>15</v>
      </c>
      <c r="J7045">
        <v>0</v>
      </c>
      <c r="K7045">
        <v>7123.19</v>
      </c>
      <c r="L7045" t="s">
        <v>43</v>
      </c>
      <c r="M7045" t="str">
        <f>IF(PatientData[[#This Row],[Age]]&lt;=30,"18-30",IF(PatientData[[#This Row],[Age]]&lt;=40,"31-40",IF(PatientData[[#This Row],[Age]]&lt;=50,"41-50",IF(PatientData[[#This Row],[Age]]&lt;=60,"51-60",IF(PatientData[[#This Row],[Age]]&lt;=70,"61-70",IF(PatientData[[#This Row],[Age]]&lt;=80,"71-80","80+"))))))</f>
        <v>41-50</v>
      </c>
    </row>
    <row r="7046" spans="1:13" x14ac:dyDescent="0.25">
      <c r="A7046" t="s">
        <v>7070</v>
      </c>
      <c r="B7046">
        <v>60</v>
      </c>
      <c r="C7046" t="s">
        <v>13</v>
      </c>
      <c r="D7046">
        <v>150</v>
      </c>
      <c r="E7046">
        <v>215.97902030419201</v>
      </c>
      <c r="F7046">
        <v>28.0878276498219</v>
      </c>
      <c r="G7046" t="s">
        <v>36</v>
      </c>
      <c r="H7046" t="s">
        <v>19</v>
      </c>
      <c r="I7046" t="s">
        <v>15</v>
      </c>
      <c r="J7046">
        <v>3</v>
      </c>
      <c r="K7046">
        <v>8060.78</v>
      </c>
      <c r="L7046" t="s">
        <v>20</v>
      </c>
      <c r="M7046" t="str">
        <f>IF(PatientData[[#This Row],[Age]]&lt;=30,"18-30",IF(PatientData[[#This Row],[Age]]&lt;=40,"31-40",IF(PatientData[[#This Row],[Age]]&lt;=50,"41-50",IF(PatientData[[#This Row],[Age]]&lt;=60,"51-60",IF(PatientData[[#This Row],[Age]]&lt;=70,"61-70",IF(PatientData[[#This Row],[Age]]&lt;=80,"71-80","80+"))))))</f>
        <v>51-60</v>
      </c>
    </row>
    <row r="7047" spans="1:13" x14ac:dyDescent="0.25">
      <c r="A7047" t="s">
        <v>7071</v>
      </c>
      <c r="B7047">
        <v>52</v>
      </c>
      <c r="C7047" t="s">
        <v>13</v>
      </c>
      <c r="D7047">
        <v>90</v>
      </c>
      <c r="E7047">
        <v>201.17669374306399</v>
      </c>
      <c r="F7047" t="s">
        <v>10051</v>
      </c>
      <c r="G7047" t="s">
        <v>10051</v>
      </c>
      <c r="H7047" t="s">
        <v>22</v>
      </c>
      <c r="I7047" t="s">
        <v>26</v>
      </c>
      <c r="J7047" t="s">
        <v>10051</v>
      </c>
      <c r="K7047">
        <v>12848.36</v>
      </c>
      <c r="L7047" t="s">
        <v>23</v>
      </c>
      <c r="M7047" t="str">
        <f>IF(PatientData[[#This Row],[Age]]&lt;=30,"18-30",IF(PatientData[[#This Row],[Age]]&lt;=40,"31-40",IF(PatientData[[#This Row],[Age]]&lt;=50,"41-50",IF(PatientData[[#This Row],[Age]]&lt;=60,"51-60",IF(PatientData[[#This Row],[Age]]&lt;=70,"61-70",IF(PatientData[[#This Row],[Age]]&lt;=80,"71-80","80+"))))))</f>
        <v>51-60</v>
      </c>
    </row>
    <row r="7048" spans="1:13" x14ac:dyDescent="0.25">
      <c r="A7048" t="s">
        <v>7072</v>
      </c>
      <c r="B7048">
        <v>42</v>
      </c>
      <c r="C7048" t="s">
        <v>13</v>
      </c>
      <c r="D7048">
        <v>117</v>
      </c>
      <c r="E7048">
        <v>273.39783919022602</v>
      </c>
      <c r="F7048">
        <v>29.710918191388</v>
      </c>
      <c r="G7048" t="s">
        <v>18</v>
      </c>
      <c r="H7048" t="s">
        <v>19</v>
      </c>
      <c r="I7048" t="s">
        <v>15</v>
      </c>
      <c r="J7048">
        <v>1</v>
      </c>
      <c r="K7048">
        <v>9107.7000000000007</v>
      </c>
      <c r="L7048" t="s">
        <v>20</v>
      </c>
      <c r="M7048" t="str">
        <f>IF(PatientData[[#This Row],[Age]]&lt;=30,"18-30",IF(PatientData[[#This Row],[Age]]&lt;=40,"31-40",IF(PatientData[[#This Row],[Age]]&lt;=50,"41-50",IF(PatientData[[#This Row],[Age]]&lt;=60,"51-60",IF(PatientData[[#This Row],[Age]]&lt;=70,"61-70",IF(PatientData[[#This Row],[Age]]&lt;=80,"71-80","80+"))))))</f>
        <v>41-50</v>
      </c>
    </row>
    <row r="7049" spans="1:13" x14ac:dyDescent="0.25">
      <c r="A7049" t="s">
        <v>7073</v>
      </c>
      <c r="B7049">
        <v>62</v>
      </c>
      <c r="C7049" t="s">
        <v>13</v>
      </c>
      <c r="D7049">
        <v>103</v>
      </c>
      <c r="E7049">
        <v>211.76671465739901</v>
      </c>
      <c r="F7049">
        <v>32.731668625959401</v>
      </c>
      <c r="G7049" t="s">
        <v>14</v>
      </c>
      <c r="H7049" t="s">
        <v>22</v>
      </c>
      <c r="I7049" t="s">
        <v>15</v>
      </c>
      <c r="J7049">
        <v>1</v>
      </c>
      <c r="K7049">
        <v>9635.6</v>
      </c>
      <c r="L7049" t="s">
        <v>20</v>
      </c>
      <c r="M7049" t="str">
        <f>IF(PatientData[[#This Row],[Age]]&lt;=30,"18-30",IF(PatientData[[#This Row],[Age]]&lt;=40,"31-40",IF(PatientData[[#This Row],[Age]]&lt;=50,"41-50",IF(PatientData[[#This Row],[Age]]&lt;=60,"51-60",IF(PatientData[[#This Row],[Age]]&lt;=70,"61-70",IF(PatientData[[#This Row],[Age]]&lt;=80,"71-80","80+"))))))</f>
        <v>61-70</v>
      </c>
    </row>
    <row r="7050" spans="1:13" x14ac:dyDescent="0.25">
      <c r="A7050" t="s">
        <v>7074</v>
      </c>
      <c r="B7050">
        <v>43</v>
      </c>
      <c r="C7050" t="s">
        <v>13</v>
      </c>
      <c r="D7050" t="s">
        <v>10051</v>
      </c>
      <c r="E7050">
        <v>187.12702165488901</v>
      </c>
      <c r="F7050">
        <v>33.015302547227897</v>
      </c>
      <c r="G7050" t="s">
        <v>14</v>
      </c>
      <c r="H7050" t="s">
        <v>19</v>
      </c>
      <c r="I7050" t="s">
        <v>28</v>
      </c>
      <c r="J7050">
        <v>1</v>
      </c>
      <c r="K7050">
        <v>2858.27</v>
      </c>
      <c r="L7050" t="s">
        <v>16</v>
      </c>
      <c r="M7050" t="str">
        <f>IF(PatientData[[#This Row],[Age]]&lt;=30,"18-30",IF(PatientData[[#This Row],[Age]]&lt;=40,"31-40",IF(PatientData[[#This Row],[Age]]&lt;=50,"41-50",IF(PatientData[[#This Row],[Age]]&lt;=60,"51-60",IF(PatientData[[#This Row],[Age]]&lt;=70,"61-70",IF(PatientData[[#This Row],[Age]]&lt;=80,"71-80","80+"))))))</f>
        <v>41-50</v>
      </c>
    </row>
    <row r="7051" spans="1:13" x14ac:dyDescent="0.25">
      <c r="A7051" t="s">
        <v>7075</v>
      </c>
      <c r="B7051">
        <v>46</v>
      </c>
      <c r="C7051" t="s">
        <v>13</v>
      </c>
      <c r="D7051">
        <v>115</v>
      </c>
      <c r="E7051">
        <v>229.27921316272</v>
      </c>
      <c r="F7051">
        <v>26.575757636171598</v>
      </c>
      <c r="G7051" t="s">
        <v>36</v>
      </c>
      <c r="H7051" t="s">
        <v>19</v>
      </c>
      <c r="I7051" t="s">
        <v>26</v>
      </c>
      <c r="J7051">
        <v>3</v>
      </c>
      <c r="K7051">
        <v>17208.650000000001</v>
      </c>
      <c r="L7051" t="s">
        <v>16</v>
      </c>
      <c r="M7051" t="str">
        <f>IF(PatientData[[#This Row],[Age]]&lt;=30,"18-30",IF(PatientData[[#This Row],[Age]]&lt;=40,"31-40",IF(PatientData[[#This Row],[Age]]&lt;=50,"41-50",IF(PatientData[[#This Row],[Age]]&lt;=60,"51-60",IF(PatientData[[#This Row],[Age]]&lt;=70,"61-70",IF(PatientData[[#This Row],[Age]]&lt;=80,"71-80","80+"))))))</f>
        <v>41-50</v>
      </c>
    </row>
    <row r="7052" spans="1:13" x14ac:dyDescent="0.25">
      <c r="A7052" t="s">
        <v>7076</v>
      </c>
      <c r="B7052">
        <v>47</v>
      </c>
      <c r="C7052" t="s">
        <v>13</v>
      </c>
      <c r="D7052">
        <v>101</v>
      </c>
      <c r="E7052">
        <v>315.99269999146998</v>
      </c>
      <c r="F7052">
        <v>36.268497717153402</v>
      </c>
      <c r="G7052" t="s">
        <v>18</v>
      </c>
      <c r="H7052" t="s">
        <v>19</v>
      </c>
      <c r="I7052" t="s">
        <v>15</v>
      </c>
      <c r="J7052">
        <v>3</v>
      </c>
      <c r="K7052">
        <v>8001.27</v>
      </c>
      <c r="L7052" t="s">
        <v>16</v>
      </c>
      <c r="M7052" t="str">
        <f>IF(PatientData[[#This Row],[Age]]&lt;=30,"18-30",IF(PatientData[[#This Row],[Age]]&lt;=40,"31-40",IF(PatientData[[#This Row],[Age]]&lt;=50,"41-50",IF(PatientData[[#This Row],[Age]]&lt;=60,"51-60",IF(PatientData[[#This Row],[Age]]&lt;=70,"61-70",IF(PatientData[[#This Row],[Age]]&lt;=80,"71-80","80+"))))))</f>
        <v>41-50</v>
      </c>
    </row>
    <row r="7053" spans="1:13" x14ac:dyDescent="0.25">
      <c r="A7053" t="s">
        <v>7077</v>
      </c>
      <c r="B7053">
        <v>39</v>
      </c>
      <c r="C7053" t="s">
        <v>25</v>
      </c>
      <c r="D7053" t="s">
        <v>10051</v>
      </c>
      <c r="E7053">
        <v>256.17882651829302</v>
      </c>
      <c r="F7053">
        <v>30.925445503766198</v>
      </c>
      <c r="G7053" t="s">
        <v>14</v>
      </c>
      <c r="H7053" t="s">
        <v>19</v>
      </c>
      <c r="I7053" t="s">
        <v>28</v>
      </c>
      <c r="J7053">
        <v>1</v>
      </c>
      <c r="K7053">
        <v>5144.2</v>
      </c>
      <c r="L7053" t="s">
        <v>43</v>
      </c>
      <c r="M7053" t="str">
        <f>IF(PatientData[[#This Row],[Age]]&lt;=30,"18-30",IF(PatientData[[#This Row],[Age]]&lt;=40,"31-40",IF(PatientData[[#This Row],[Age]]&lt;=50,"41-50",IF(PatientData[[#This Row],[Age]]&lt;=60,"51-60",IF(PatientData[[#This Row],[Age]]&lt;=70,"61-70",IF(PatientData[[#This Row],[Age]]&lt;=80,"71-80","80+"))))))</f>
        <v>31-40</v>
      </c>
    </row>
    <row r="7054" spans="1:13" x14ac:dyDescent="0.25">
      <c r="A7054" t="s">
        <v>7078</v>
      </c>
      <c r="B7054">
        <v>62</v>
      </c>
      <c r="C7054" t="s">
        <v>13</v>
      </c>
      <c r="D7054">
        <v>147</v>
      </c>
      <c r="E7054">
        <v>228.28978647203499</v>
      </c>
      <c r="F7054">
        <v>28.148286564038902</v>
      </c>
      <c r="G7054" t="s">
        <v>14</v>
      </c>
      <c r="H7054" t="s">
        <v>22</v>
      </c>
      <c r="I7054" t="s">
        <v>26</v>
      </c>
      <c r="J7054">
        <v>3</v>
      </c>
      <c r="K7054">
        <v>14322.12</v>
      </c>
      <c r="L7054" t="s">
        <v>16</v>
      </c>
      <c r="M7054" t="str">
        <f>IF(PatientData[[#This Row],[Age]]&lt;=30,"18-30",IF(PatientData[[#This Row],[Age]]&lt;=40,"31-40",IF(PatientData[[#This Row],[Age]]&lt;=50,"41-50",IF(PatientData[[#This Row],[Age]]&lt;=60,"51-60",IF(PatientData[[#This Row],[Age]]&lt;=70,"61-70",IF(PatientData[[#This Row],[Age]]&lt;=80,"71-80","80+"))))))</f>
        <v>61-70</v>
      </c>
    </row>
    <row r="7055" spans="1:13" x14ac:dyDescent="0.25">
      <c r="A7055" t="s">
        <v>7079</v>
      </c>
      <c r="B7055">
        <v>52</v>
      </c>
      <c r="C7055" t="s">
        <v>25</v>
      </c>
      <c r="D7055">
        <v>107</v>
      </c>
      <c r="E7055">
        <v>200.769772599052</v>
      </c>
      <c r="F7055">
        <v>26.448301463110202</v>
      </c>
      <c r="G7055" t="s">
        <v>18</v>
      </c>
      <c r="H7055" t="s">
        <v>19</v>
      </c>
      <c r="I7055" t="s">
        <v>15</v>
      </c>
      <c r="J7055">
        <v>2</v>
      </c>
      <c r="K7055">
        <v>13216.78</v>
      </c>
      <c r="L7055" t="s">
        <v>43</v>
      </c>
      <c r="M7055" t="str">
        <f>IF(PatientData[[#This Row],[Age]]&lt;=30,"18-30",IF(PatientData[[#This Row],[Age]]&lt;=40,"31-40",IF(PatientData[[#This Row],[Age]]&lt;=50,"41-50",IF(PatientData[[#This Row],[Age]]&lt;=60,"51-60",IF(PatientData[[#This Row],[Age]]&lt;=70,"61-70",IF(PatientData[[#This Row],[Age]]&lt;=80,"71-80","80+"))))))</f>
        <v>51-60</v>
      </c>
    </row>
    <row r="7056" spans="1:13" x14ac:dyDescent="0.25">
      <c r="A7056" t="s">
        <v>7080</v>
      </c>
      <c r="B7056">
        <v>55</v>
      </c>
      <c r="C7056" t="s">
        <v>13</v>
      </c>
      <c r="D7056">
        <v>104</v>
      </c>
      <c r="E7056">
        <v>179.88364636879001</v>
      </c>
      <c r="F7056">
        <v>33.418005337936599</v>
      </c>
      <c r="G7056" t="s">
        <v>36</v>
      </c>
      <c r="H7056" t="s">
        <v>22</v>
      </c>
      <c r="I7056" t="s">
        <v>15</v>
      </c>
      <c r="J7056">
        <v>11</v>
      </c>
      <c r="K7056">
        <v>14579.45</v>
      </c>
      <c r="L7056" t="s">
        <v>16</v>
      </c>
      <c r="M7056" t="str">
        <f>IF(PatientData[[#This Row],[Age]]&lt;=30,"18-30",IF(PatientData[[#This Row],[Age]]&lt;=40,"31-40",IF(PatientData[[#This Row],[Age]]&lt;=50,"41-50",IF(PatientData[[#This Row],[Age]]&lt;=60,"51-60",IF(PatientData[[#This Row],[Age]]&lt;=70,"61-70",IF(PatientData[[#This Row],[Age]]&lt;=80,"71-80","80+"))))))</f>
        <v>51-60</v>
      </c>
    </row>
    <row r="7057" spans="1:13" x14ac:dyDescent="0.25">
      <c r="A7057" t="s">
        <v>7081</v>
      </c>
      <c r="B7057">
        <v>41</v>
      </c>
      <c r="C7057" t="s">
        <v>13</v>
      </c>
      <c r="D7057">
        <v>119</v>
      </c>
      <c r="E7057">
        <v>263.93292310873602</v>
      </c>
      <c r="F7057">
        <v>21.695904277320501</v>
      </c>
      <c r="G7057" t="s">
        <v>36</v>
      </c>
      <c r="H7057" t="s">
        <v>22</v>
      </c>
      <c r="I7057" t="s">
        <v>26</v>
      </c>
      <c r="J7057">
        <v>4</v>
      </c>
      <c r="K7057">
        <v>13695.94</v>
      </c>
      <c r="L7057" t="s">
        <v>16</v>
      </c>
      <c r="M7057" t="str">
        <f>IF(PatientData[[#This Row],[Age]]&lt;=30,"18-30",IF(PatientData[[#This Row],[Age]]&lt;=40,"31-40",IF(PatientData[[#This Row],[Age]]&lt;=50,"41-50",IF(PatientData[[#This Row],[Age]]&lt;=60,"51-60",IF(PatientData[[#This Row],[Age]]&lt;=70,"61-70",IF(PatientData[[#This Row],[Age]]&lt;=80,"71-80","80+"))))))</f>
        <v>41-50</v>
      </c>
    </row>
    <row r="7058" spans="1:13" x14ac:dyDescent="0.25">
      <c r="A7058" t="s">
        <v>7082</v>
      </c>
      <c r="B7058">
        <v>63</v>
      </c>
      <c r="C7058" t="s">
        <v>13</v>
      </c>
      <c r="D7058">
        <v>129</v>
      </c>
      <c r="E7058">
        <v>201.61296866857299</v>
      </c>
      <c r="F7058">
        <v>20.1168906721872</v>
      </c>
      <c r="G7058" t="s">
        <v>18</v>
      </c>
      <c r="H7058" t="s">
        <v>22</v>
      </c>
      <c r="I7058" t="s">
        <v>26</v>
      </c>
      <c r="J7058">
        <v>9</v>
      </c>
      <c r="K7058">
        <v>17486.95</v>
      </c>
      <c r="L7058" t="s">
        <v>16</v>
      </c>
      <c r="M7058" t="str">
        <f>IF(PatientData[[#This Row],[Age]]&lt;=30,"18-30",IF(PatientData[[#This Row],[Age]]&lt;=40,"31-40",IF(PatientData[[#This Row],[Age]]&lt;=50,"41-50",IF(PatientData[[#This Row],[Age]]&lt;=60,"51-60",IF(PatientData[[#This Row],[Age]]&lt;=70,"61-70",IF(PatientData[[#This Row],[Age]]&lt;=80,"71-80","80+"))))))</f>
        <v>61-70</v>
      </c>
    </row>
    <row r="7059" spans="1:13" x14ac:dyDescent="0.25">
      <c r="A7059" t="s">
        <v>7083</v>
      </c>
      <c r="B7059">
        <v>75</v>
      </c>
      <c r="C7059" t="s">
        <v>13</v>
      </c>
      <c r="D7059">
        <v>134</v>
      </c>
      <c r="E7059">
        <v>232.79267035012799</v>
      </c>
      <c r="F7059">
        <v>26.4002313740767</v>
      </c>
      <c r="G7059" t="s">
        <v>14</v>
      </c>
      <c r="H7059" t="s">
        <v>22</v>
      </c>
      <c r="I7059" t="s">
        <v>15</v>
      </c>
      <c r="J7059">
        <v>3</v>
      </c>
      <c r="K7059">
        <v>15153.91</v>
      </c>
      <c r="L7059" t="s">
        <v>23</v>
      </c>
      <c r="M7059" t="str">
        <f>IF(PatientData[[#This Row],[Age]]&lt;=30,"18-30",IF(PatientData[[#This Row],[Age]]&lt;=40,"31-40",IF(PatientData[[#This Row],[Age]]&lt;=50,"41-50",IF(PatientData[[#This Row],[Age]]&lt;=60,"51-60",IF(PatientData[[#This Row],[Age]]&lt;=70,"61-70",IF(PatientData[[#This Row],[Age]]&lt;=80,"71-80","80+"))))))</f>
        <v>71-80</v>
      </c>
    </row>
    <row r="7060" spans="1:13" x14ac:dyDescent="0.25">
      <c r="A7060" t="s">
        <v>7084</v>
      </c>
      <c r="B7060">
        <v>71</v>
      </c>
      <c r="C7060" t="s">
        <v>13</v>
      </c>
      <c r="D7060">
        <v>125</v>
      </c>
      <c r="E7060">
        <v>214.93784626562601</v>
      </c>
      <c r="F7060">
        <v>23.986779721758399</v>
      </c>
      <c r="G7060" t="s">
        <v>18</v>
      </c>
      <c r="H7060" t="s">
        <v>22</v>
      </c>
      <c r="I7060" t="s">
        <v>26</v>
      </c>
      <c r="J7060">
        <v>4</v>
      </c>
      <c r="K7060">
        <v>12246.77</v>
      </c>
      <c r="L7060" t="s">
        <v>16</v>
      </c>
      <c r="M7060" t="str">
        <f>IF(PatientData[[#This Row],[Age]]&lt;=30,"18-30",IF(PatientData[[#This Row],[Age]]&lt;=40,"31-40",IF(PatientData[[#This Row],[Age]]&lt;=50,"41-50",IF(PatientData[[#This Row],[Age]]&lt;=60,"51-60",IF(PatientData[[#This Row],[Age]]&lt;=70,"61-70",IF(PatientData[[#This Row],[Age]]&lt;=80,"71-80","80+"))))))</f>
        <v>71-80</v>
      </c>
    </row>
    <row r="7061" spans="1:13" x14ac:dyDescent="0.25">
      <c r="A7061" t="s">
        <v>7085</v>
      </c>
      <c r="B7061">
        <v>57</v>
      </c>
      <c r="C7061" t="s">
        <v>13</v>
      </c>
      <c r="D7061">
        <v>132</v>
      </c>
      <c r="E7061">
        <v>218.11185916993799</v>
      </c>
      <c r="F7061">
        <v>25.156147505576801</v>
      </c>
      <c r="G7061" t="s">
        <v>14</v>
      </c>
      <c r="H7061" t="s">
        <v>22</v>
      </c>
      <c r="I7061" t="s">
        <v>15</v>
      </c>
      <c r="J7061">
        <v>2</v>
      </c>
      <c r="K7061">
        <v>8991.14</v>
      </c>
      <c r="L7061" t="s">
        <v>16</v>
      </c>
      <c r="M7061" t="str">
        <f>IF(PatientData[[#This Row],[Age]]&lt;=30,"18-30",IF(PatientData[[#This Row],[Age]]&lt;=40,"31-40",IF(PatientData[[#This Row],[Age]]&lt;=50,"41-50",IF(PatientData[[#This Row],[Age]]&lt;=60,"51-60",IF(PatientData[[#This Row],[Age]]&lt;=70,"61-70",IF(PatientData[[#This Row],[Age]]&lt;=80,"71-80","80+"))))))</f>
        <v>51-60</v>
      </c>
    </row>
    <row r="7062" spans="1:13" x14ac:dyDescent="0.25">
      <c r="A7062" t="s">
        <v>7086</v>
      </c>
      <c r="B7062">
        <v>20</v>
      </c>
      <c r="C7062" t="s">
        <v>25</v>
      </c>
      <c r="D7062">
        <v>96</v>
      </c>
      <c r="E7062">
        <v>136.69419547811501</v>
      </c>
      <c r="F7062">
        <v>24.318780745977499</v>
      </c>
      <c r="G7062" t="s">
        <v>14</v>
      </c>
      <c r="H7062" t="s">
        <v>19</v>
      </c>
      <c r="I7062" t="s">
        <v>28</v>
      </c>
      <c r="J7062">
        <v>5</v>
      </c>
      <c r="K7062">
        <v>8860.74</v>
      </c>
      <c r="L7062" t="s">
        <v>16</v>
      </c>
      <c r="M7062" t="str">
        <f>IF(PatientData[[#This Row],[Age]]&lt;=30,"18-30",IF(PatientData[[#This Row],[Age]]&lt;=40,"31-40",IF(PatientData[[#This Row],[Age]]&lt;=50,"41-50",IF(PatientData[[#This Row],[Age]]&lt;=60,"51-60",IF(PatientData[[#This Row],[Age]]&lt;=70,"61-70",IF(PatientData[[#This Row],[Age]]&lt;=80,"71-80","80+"))))))</f>
        <v>18-30</v>
      </c>
    </row>
    <row r="7063" spans="1:13" x14ac:dyDescent="0.25">
      <c r="A7063" t="s">
        <v>7087</v>
      </c>
      <c r="B7063">
        <v>63</v>
      </c>
      <c r="C7063" t="s">
        <v>13</v>
      </c>
      <c r="D7063">
        <v>151</v>
      </c>
      <c r="E7063">
        <v>205.96779154174101</v>
      </c>
      <c r="F7063">
        <v>28.083442264511699</v>
      </c>
      <c r="G7063" t="s">
        <v>36</v>
      </c>
      <c r="H7063" t="s">
        <v>19</v>
      </c>
      <c r="I7063" t="s">
        <v>15</v>
      </c>
      <c r="J7063">
        <v>10</v>
      </c>
      <c r="K7063">
        <v>13779.58</v>
      </c>
      <c r="L7063" t="s">
        <v>16</v>
      </c>
      <c r="M7063" t="str">
        <f>IF(PatientData[[#This Row],[Age]]&lt;=30,"18-30",IF(PatientData[[#This Row],[Age]]&lt;=40,"31-40",IF(PatientData[[#This Row],[Age]]&lt;=50,"41-50",IF(PatientData[[#This Row],[Age]]&lt;=60,"51-60",IF(PatientData[[#This Row],[Age]]&lt;=70,"61-70",IF(PatientData[[#This Row],[Age]]&lt;=80,"71-80","80+"))))))</f>
        <v>61-70</v>
      </c>
    </row>
    <row r="7064" spans="1:13" x14ac:dyDescent="0.25">
      <c r="A7064" t="s">
        <v>7088</v>
      </c>
      <c r="B7064">
        <v>56</v>
      </c>
      <c r="C7064" t="s">
        <v>25</v>
      </c>
      <c r="D7064">
        <v>106</v>
      </c>
      <c r="E7064">
        <v>262.99300988052801</v>
      </c>
      <c r="F7064">
        <v>32.115616380350303</v>
      </c>
      <c r="G7064" t="s">
        <v>18</v>
      </c>
      <c r="H7064" t="s">
        <v>19</v>
      </c>
      <c r="I7064" t="s">
        <v>28</v>
      </c>
      <c r="J7064">
        <v>2</v>
      </c>
      <c r="K7064">
        <v>3024.96</v>
      </c>
      <c r="L7064" t="s">
        <v>16</v>
      </c>
      <c r="M7064" t="str">
        <f>IF(PatientData[[#This Row],[Age]]&lt;=30,"18-30",IF(PatientData[[#This Row],[Age]]&lt;=40,"31-40",IF(PatientData[[#This Row],[Age]]&lt;=50,"41-50",IF(PatientData[[#This Row],[Age]]&lt;=60,"51-60",IF(PatientData[[#This Row],[Age]]&lt;=70,"61-70",IF(PatientData[[#This Row],[Age]]&lt;=80,"71-80","80+"))))))</f>
        <v>51-60</v>
      </c>
    </row>
    <row r="7065" spans="1:13" x14ac:dyDescent="0.25">
      <c r="A7065" t="s">
        <v>7089</v>
      </c>
      <c r="B7065">
        <v>57</v>
      </c>
      <c r="C7065" t="s">
        <v>25</v>
      </c>
      <c r="D7065">
        <v>130</v>
      </c>
      <c r="E7065">
        <v>136.894208732773</v>
      </c>
      <c r="F7065">
        <v>32.935367048284697</v>
      </c>
      <c r="G7065" t="s">
        <v>18</v>
      </c>
      <c r="H7065" t="s">
        <v>19</v>
      </c>
      <c r="I7065" t="s">
        <v>15</v>
      </c>
      <c r="J7065">
        <v>5</v>
      </c>
      <c r="K7065">
        <v>12607.39</v>
      </c>
      <c r="L7065" t="s">
        <v>16</v>
      </c>
      <c r="M7065" t="str">
        <f>IF(PatientData[[#This Row],[Age]]&lt;=30,"18-30",IF(PatientData[[#This Row],[Age]]&lt;=40,"31-40",IF(PatientData[[#This Row],[Age]]&lt;=50,"41-50",IF(PatientData[[#This Row],[Age]]&lt;=60,"51-60",IF(PatientData[[#This Row],[Age]]&lt;=70,"61-70",IF(PatientData[[#This Row],[Age]]&lt;=80,"71-80","80+"))))))</f>
        <v>51-60</v>
      </c>
    </row>
    <row r="7066" spans="1:13" x14ac:dyDescent="0.25">
      <c r="A7066" t="s">
        <v>7090</v>
      </c>
      <c r="B7066">
        <v>50</v>
      </c>
      <c r="C7066" t="s">
        <v>13</v>
      </c>
      <c r="D7066">
        <v>145</v>
      </c>
      <c r="E7066" t="s">
        <v>10051</v>
      </c>
      <c r="F7066">
        <v>25.809908104074001</v>
      </c>
      <c r="G7066" t="s">
        <v>14</v>
      </c>
      <c r="H7066" t="s">
        <v>22</v>
      </c>
      <c r="I7066" t="s">
        <v>15</v>
      </c>
      <c r="J7066">
        <v>7</v>
      </c>
      <c r="K7066">
        <v>18429.75</v>
      </c>
      <c r="L7066" t="s">
        <v>10051</v>
      </c>
      <c r="M7066" t="str">
        <f>IF(PatientData[[#This Row],[Age]]&lt;=30,"18-30",IF(PatientData[[#This Row],[Age]]&lt;=40,"31-40",IF(PatientData[[#This Row],[Age]]&lt;=50,"41-50",IF(PatientData[[#This Row],[Age]]&lt;=60,"51-60",IF(PatientData[[#This Row],[Age]]&lt;=70,"61-70",IF(PatientData[[#This Row],[Age]]&lt;=80,"71-80","80+"))))))</f>
        <v>41-50</v>
      </c>
    </row>
    <row r="7067" spans="1:13" x14ac:dyDescent="0.25">
      <c r="A7067" t="s">
        <v>7091</v>
      </c>
      <c r="B7067">
        <v>59</v>
      </c>
      <c r="C7067" t="s">
        <v>13</v>
      </c>
      <c r="D7067">
        <v>111</v>
      </c>
      <c r="E7067">
        <v>219.10951241539399</v>
      </c>
      <c r="F7067">
        <v>19.872842751301199</v>
      </c>
      <c r="G7067" t="s">
        <v>36</v>
      </c>
      <c r="H7067" t="s">
        <v>19</v>
      </c>
      <c r="I7067" t="s">
        <v>26</v>
      </c>
      <c r="J7067">
        <v>4</v>
      </c>
      <c r="K7067">
        <v>17843.46</v>
      </c>
      <c r="L7067" t="s">
        <v>16</v>
      </c>
      <c r="M7067" t="str">
        <f>IF(PatientData[[#This Row],[Age]]&lt;=30,"18-30",IF(PatientData[[#This Row],[Age]]&lt;=40,"31-40",IF(PatientData[[#This Row],[Age]]&lt;=50,"41-50",IF(PatientData[[#This Row],[Age]]&lt;=60,"51-60",IF(PatientData[[#This Row],[Age]]&lt;=70,"61-70",IF(PatientData[[#This Row],[Age]]&lt;=80,"71-80","80+"))))))</f>
        <v>51-60</v>
      </c>
    </row>
    <row r="7068" spans="1:13" x14ac:dyDescent="0.25">
      <c r="A7068" t="s">
        <v>7092</v>
      </c>
      <c r="B7068">
        <v>71</v>
      </c>
      <c r="C7068" t="s">
        <v>13</v>
      </c>
      <c r="D7068">
        <v>163</v>
      </c>
      <c r="E7068">
        <v>256.87197646211598</v>
      </c>
      <c r="F7068">
        <v>30.464338569280098</v>
      </c>
      <c r="G7068" t="s">
        <v>14</v>
      </c>
      <c r="H7068" t="s">
        <v>19</v>
      </c>
      <c r="I7068" t="s">
        <v>15</v>
      </c>
      <c r="J7068">
        <v>2</v>
      </c>
      <c r="K7068">
        <v>7597.11</v>
      </c>
      <c r="L7068" t="s">
        <v>16</v>
      </c>
      <c r="M7068" t="str">
        <f>IF(PatientData[[#This Row],[Age]]&lt;=30,"18-30",IF(PatientData[[#This Row],[Age]]&lt;=40,"31-40",IF(PatientData[[#This Row],[Age]]&lt;=50,"41-50",IF(PatientData[[#This Row],[Age]]&lt;=60,"51-60",IF(PatientData[[#This Row],[Age]]&lt;=70,"61-70",IF(PatientData[[#This Row],[Age]]&lt;=80,"71-80","80+"))))))</f>
        <v>71-80</v>
      </c>
    </row>
    <row r="7069" spans="1:13" x14ac:dyDescent="0.25">
      <c r="A7069" t="s">
        <v>7093</v>
      </c>
      <c r="B7069">
        <v>60</v>
      </c>
      <c r="C7069" t="s">
        <v>25</v>
      </c>
      <c r="D7069">
        <v>133</v>
      </c>
      <c r="E7069">
        <v>195.43662739509799</v>
      </c>
      <c r="F7069">
        <v>27.0655162913914</v>
      </c>
      <c r="G7069" t="s">
        <v>14</v>
      </c>
      <c r="H7069" t="s">
        <v>19</v>
      </c>
      <c r="I7069" t="s">
        <v>15</v>
      </c>
      <c r="J7069">
        <v>3</v>
      </c>
      <c r="K7069">
        <v>11407.69</v>
      </c>
      <c r="L7069" t="s">
        <v>23</v>
      </c>
      <c r="M7069" t="str">
        <f>IF(PatientData[[#This Row],[Age]]&lt;=30,"18-30",IF(PatientData[[#This Row],[Age]]&lt;=40,"31-40",IF(PatientData[[#This Row],[Age]]&lt;=50,"41-50",IF(PatientData[[#This Row],[Age]]&lt;=60,"51-60",IF(PatientData[[#This Row],[Age]]&lt;=70,"61-70",IF(PatientData[[#This Row],[Age]]&lt;=80,"71-80","80+"))))))</f>
        <v>51-60</v>
      </c>
    </row>
    <row r="7070" spans="1:13" x14ac:dyDescent="0.25">
      <c r="A7070" t="s">
        <v>7094</v>
      </c>
      <c r="B7070">
        <v>59</v>
      </c>
      <c r="C7070" t="s">
        <v>25</v>
      </c>
      <c r="D7070">
        <v>160</v>
      </c>
      <c r="E7070">
        <v>248.04519192649499</v>
      </c>
      <c r="F7070">
        <v>23.475818916606201</v>
      </c>
      <c r="G7070" t="s">
        <v>14</v>
      </c>
      <c r="H7070" t="s">
        <v>19</v>
      </c>
      <c r="I7070" t="s">
        <v>15</v>
      </c>
      <c r="J7070">
        <v>3</v>
      </c>
      <c r="K7070">
        <v>5839.07</v>
      </c>
      <c r="L7070" t="s">
        <v>43</v>
      </c>
      <c r="M7070" t="str">
        <f>IF(PatientData[[#This Row],[Age]]&lt;=30,"18-30",IF(PatientData[[#This Row],[Age]]&lt;=40,"31-40",IF(PatientData[[#This Row],[Age]]&lt;=50,"41-50",IF(PatientData[[#This Row],[Age]]&lt;=60,"51-60",IF(PatientData[[#This Row],[Age]]&lt;=70,"61-70",IF(PatientData[[#This Row],[Age]]&lt;=80,"71-80","80+"))))))</f>
        <v>51-60</v>
      </c>
    </row>
    <row r="7071" spans="1:13" x14ac:dyDescent="0.25">
      <c r="A7071" t="s">
        <v>7095</v>
      </c>
      <c r="B7071">
        <v>50</v>
      </c>
      <c r="C7071" t="s">
        <v>25</v>
      </c>
      <c r="D7071">
        <v>150</v>
      </c>
      <c r="E7071">
        <v>215.560578629156</v>
      </c>
      <c r="F7071">
        <v>27.1304740073167</v>
      </c>
      <c r="G7071" t="s">
        <v>14</v>
      </c>
      <c r="H7071" t="s">
        <v>22</v>
      </c>
      <c r="I7071" t="s">
        <v>15</v>
      </c>
      <c r="J7071">
        <v>2</v>
      </c>
      <c r="K7071">
        <v>10065.370000000001</v>
      </c>
      <c r="L7071" t="s">
        <v>16</v>
      </c>
      <c r="M7071" t="str">
        <f>IF(PatientData[[#This Row],[Age]]&lt;=30,"18-30",IF(PatientData[[#This Row],[Age]]&lt;=40,"31-40",IF(PatientData[[#This Row],[Age]]&lt;=50,"41-50",IF(PatientData[[#This Row],[Age]]&lt;=60,"51-60",IF(PatientData[[#This Row],[Age]]&lt;=70,"61-70",IF(PatientData[[#This Row],[Age]]&lt;=80,"71-80","80+"))))))</f>
        <v>41-50</v>
      </c>
    </row>
    <row r="7072" spans="1:13" x14ac:dyDescent="0.25">
      <c r="A7072" t="s">
        <v>7096</v>
      </c>
      <c r="B7072">
        <v>41</v>
      </c>
      <c r="C7072" t="s">
        <v>25</v>
      </c>
      <c r="D7072">
        <v>104</v>
      </c>
      <c r="E7072">
        <v>218.84103021798899</v>
      </c>
      <c r="F7072">
        <v>22.308158745293699</v>
      </c>
      <c r="G7072" t="s">
        <v>18</v>
      </c>
      <c r="H7072" t="s">
        <v>19</v>
      </c>
      <c r="I7072" t="s">
        <v>15</v>
      </c>
      <c r="J7072">
        <v>4</v>
      </c>
      <c r="K7072">
        <v>9946.26</v>
      </c>
      <c r="L7072" t="s">
        <v>23</v>
      </c>
      <c r="M7072" t="str">
        <f>IF(PatientData[[#This Row],[Age]]&lt;=30,"18-30",IF(PatientData[[#This Row],[Age]]&lt;=40,"31-40",IF(PatientData[[#This Row],[Age]]&lt;=50,"41-50",IF(PatientData[[#This Row],[Age]]&lt;=60,"51-60",IF(PatientData[[#This Row],[Age]]&lt;=70,"61-70",IF(PatientData[[#This Row],[Age]]&lt;=80,"71-80","80+"))))))</f>
        <v>41-50</v>
      </c>
    </row>
    <row r="7073" spans="1:13" x14ac:dyDescent="0.25">
      <c r="A7073" t="s">
        <v>7097</v>
      </c>
      <c r="B7073">
        <v>41</v>
      </c>
      <c r="C7073" t="s">
        <v>25</v>
      </c>
      <c r="D7073">
        <v>119</v>
      </c>
      <c r="E7073">
        <v>255.09194079478999</v>
      </c>
      <c r="F7073">
        <v>23.336125197738198</v>
      </c>
      <c r="G7073" t="s">
        <v>36</v>
      </c>
      <c r="H7073" t="s">
        <v>22</v>
      </c>
      <c r="I7073" t="s">
        <v>26</v>
      </c>
      <c r="J7073">
        <v>8</v>
      </c>
      <c r="K7073">
        <v>19618.490000000002</v>
      </c>
      <c r="L7073" t="s">
        <v>16</v>
      </c>
      <c r="M7073" t="str">
        <f>IF(PatientData[[#This Row],[Age]]&lt;=30,"18-30",IF(PatientData[[#This Row],[Age]]&lt;=40,"31-40",IF(PatientData[[#This Row],[Age]]&lt;=50,"41-50",IF(PatientData[[#This Row],[Age]]&lt;=60,"51-60",IF(PatientData[[#This Row],[Age]]&lt;=70,"61-70",IF(PatientData[[#This Row],[Age]]&lt;=80,"71-80","80+"))))))</f>
        <v>41-50</v>
      </c>
    </row>
    <row r="7074" spans="1:13" x14ac:dyDescent="0.25">
      <c r="A7074" t="s">
        <v>7098</v>
      </c>
      <c r="B7074">
        <v>63</v>
      </c>
      <c r="C7074" t="s">
        <v>25</v>
      </c>
      <c r="D7074">
        <v>149</v>
      </c>
      <c r="E7074">
        <v>200.18691419826601</v>
      </c>
      <c r="F7074">
        <v>30.896359658258401</v>
      </c>
      <c r="G7074" t="s">
        <v>36</v>
      </c>
      <c r="H7074" t="s">
        <v>19</v>
      </c>
      <c r="I7074" t="s">
        <v>26</v>
      </c>
      <c r="J7074">
        <v>3</v>
      </c>
      <c r="K7074">
        <v>19417.580000000002</v>
      </c>
      <c r="L7074" t="s">
        <v>16</v>
      </c>
      <c r="M7074" t="str">
        <f>IF(PatientData[[#This Row],[Age]]&lt;=30,"18-30",IF(PatientData[[#This Row],[Age]]&lt;=40,"31-40",IF(PatientData[[#This Row],[Age]]&lt;=50,"41-50",IF(PatientData[[#This Row],[Age]]&lt;=60,"51-60",IF(PatientData[[#This Row],[Age]]&lt;=70,"61-70",IF(PatientData[[#This Row],[Age]]&lt;=80,"71-80","80+"))))))</f>
        <v>61-70</v>
      </c>
    </row>
    <row r="7075" spans="1:13" x14ac:dyDescent="0.25">
      <c r="A7075" t="s">
        <v>7099</v>
      </c>
      <c r="B7075">
        <v>41</v>
      </c>
      <c r="C7075" t="s">
        <v>13</v>
      </c>
      <c r="D7075">
        <v>122</v>
      </c>
      <c r="E7075">
        <v>193.054133635574</v>
      </c>
      <c r="F7075">
        <v>19.6787280399503</v>
      </c>
      <c r="G7075" t="s">
        <v>18</v>
      </c>
      <c r="H7075" t="s">
        <v>19</v>
      </c>
      <c r="I7075" t="s">
        <v>15</v>
      </c>
      <c r="J7075">
        <v>1</v>
      </c>
      <c r="K7075">
        <v>7180.47</v>
      </c>
      <c r="L7075" t="s">
        <v>16</v>
      </c>
      <c r="M7075" t="str">
        <f>IF(PatientData[[#This Row],[Age]]&lt;=30,"18-30",IF(PatientData[[#This Row],[Age]]&lt;=40,"31-40",IF(PatientData[[#This Row],[Age]]&lt;=50,"41-50",IF(PatientData[[#This Row],[Age]]&lt;=60,"51-60",IF(PatientData[[#This Row],[Age]]&lt;=70,"61-70",IF(PatientData[[#This Row],[Age]]&lt;=80,"71-80","80+"))))))</f>
        <v>41-50</v>
      </c>
    </row>
    <row r="7076" spans="1:13" x14ac:dyDescent="0.25">
      <c r="A7076" t="s">
        <v>7100</v>
      </c>
      <c r="B7076">
        <v>76</v>
      </c>
      <c r="C7076" t="s">
        <v>13</v>
      </c>
      <c r="D7076">
        <v>122</v>
      </c>
      <c r="E7076">
        <v>220.822406153966</v>
      </c>
      <c r="F7076">
        <v>19.337089957319801</v>
      </c>
      <c r="G7076" t="s">
        <v>18</v>
      </c>
      <c r="H7076" t="s">
        <v>19</v>
      </c>
      <c r="I7076" t="s">
        <v>26</v>
      </c>
      <c r="J7076">
        <v>4</v>
      </c>
      <c r="K7076">
        <v>26821.06</v>
      </c>
      <c r="L7076" t="s">
        <v>16</v>
      </c>
      <c r="M7076" t="str">
        <f>IF(PatientData[[#This Row],[Age]]&lt;=30,"18-30",IF(PatientData[[#This Row],[Age]]&lt;=40,"31-40",IF(PatientData[[#This Row],[Age]]&lt;=50,"41-50",IF(PatientData[[#This Row],[Age]]&lt;=60,"51-60",IF(PatientData[[#This Row],[Age]]&lt;=70,"61-70",IF(PatientData[[#This Row],[Age]]&lt;=80,"71-80","80+"))))))</f>
        <v>71-80</v>
      </c>
    </row>
    <row r="7077" spans="1:13" x14ac:dyDescent="0.25">
      <c r="A7077" t="s">
        <v>7101</v>
      </c>
      <c r="B7077">
        <v>34</v>
      </c>
      <c r="C7077" t="s">
        <v>25</v>
      </c>
      <c r="D7077">
        <v>123</v>
      </c>
      <c r="E7077">
        <v>216.334768625431</v>
      </c>
      <c r="F7077">
        <v>31.763766058384501</v>
      </c>
      <c r="G7077" t="s">
        <v>18</v>
      </c>
      <c r="H7077" t="s">
        <v>22</v>
      </c>
      <c r="I7077" t="s">
        <v>15</v>
      </c>
      <c r="J7077">
        <v>3</v>
      </c>
      <c r="K7077">
        <v>9236.0400000000009</v>
      </c>
      <c r="L7077" t="s">
        <v>10051</v>
      </c>
      <c r="M7077" t="str">
        <f>IF(PatientData[[#This Row],[Age]]&lt;=30,"18-30",IF(PatientData[[#This Row],[Age]]&lt;=40,"31-40",IF(PatientData[[#This Row],[Age]]&lt;=50,"41-50",IF(PatientData[[#This Row],[Age]]&lt;=60,"51-60",IF(PatientData[[#This Row],[Age]]&lt;=70,"61-70",IF(PatientData[[#This Row],[Age]]&lt;=80,"71-80","80+"))))))</f>
        <v>31-40</v>
      </c>
    </row>
    <row r="7078" spans="1:13" x14ac:dyDescent="0.25">
      <c r="A7078" t="s">
        <v>7102</v>
      </c>
      <c r="B7078">
        <v>61</v>
      </c>
      <c r="C7078" t="s">
        <v>13</v>
      </c>
      <c r="D7078">
        <v>113</v>
      </c>
      <c r="E7078">
        <v>202.164888374301</v>
      </c>
      <c r="F7078">
        <v>31.299730139766901</v>
      </c>
      <c r="G7078" t="s">
        <v>14</v>
      </c>
      <c r="H7078" t="s">
        <v>19</v>
      </c>
      <c r="I7078" t="s">
        <v>28</v>
      </c>
      <c r="J7078">
        <v>2</v>
      </c>
      <c r="K7078">
        <v>5971.17</v>
      </c>
      <c r="L7078" t="s">
        <v>16</v>
      </c>
      <c r="M7078" t="str">
        <f>IF(PatientData[[#This Row],[Age]]&lt;=30,"18-30",IF(PatientData[[#This Row],[Age]]&lt;=40,"31-40",IF(PatientData[[#This Row],[Age]]&lt;=50,"41-50",IF(PatientData[[#This Row],[Age]]&lt;=60,"51-60",IF(PatientData[[#This Row],[Age]]&lt;=70,"61-70",IF(PatientData[[#This Row],[Age]]&lt;=80,"71-80","80+"))))))</f>
        <v>61-70</v>
      </c>
    </row>
    <row r="7079" spans="1:13" x14ac:dyDescent="0.25">
      <c r="A7079" t="s">
        <v>7103</v>
      </c>
      <c r="B7079">
        <v>56</v>
      </c>
      <c r="C7079" t="s">
        <v>25</v>
      </c>
      <c r="D7079">
        <v>140</v>
      </c>
      <c r="E7079">
        <v>262.46434131818302</v>
      </c>
      <c r="F7079">
        <v>31.004328613183699</v>
      </c>
      <c r="G7079" t="s">
        <v>18</v>
      </c>
      <c r="H7079" t="s">
        <v>22</v>
      </c>
      <c r="I7079" t="s">
        <v>26</v>
      </c>
      <c r="J7079">
        <v>1</v>
      </c>
      <c r="K7079">
        <v>18944.400000000001</v>
      </c>
      <c r="L7079" t="s">
        <v>16</v>
      </c>
      <c r="M7079" t="str">
        <f>IF(PatientData[[#This Row],[Age]]&lt;=30,"18-30",IF(PatientData[[#This Row],[Age]]&lt;=40,"31-40",IF(PatientData[[#This Row],[Age]]&lt;=50,"41-50",IF(PatientData[[#This Row],[Age]]&lt;=60,"51-60",IF(PatientData[[#This Row],[Age]]&lt;=70,"61-70",IF(PatientData[[#This Row],[Age]]&lt;=80,"71-80","80+"))))))</f>
        <v>51-60</v>
      </c>
    </row>
    <row r="7080" spans="1:13" x14ac:dyDescent="0.25">
      <c r="A7080" t="s">
        <v>7104</v>
      </c>
      <c r="B7080">
        <v>64</v>
      </c>
      <c r="C7080" t="s">
        <v>25</v>
      </c>
      <c r="D7080">
        <v>150</v>
      </c>
      <c r="E7080">
        <v>224.43711110074</v>
      </c>
      <c r="F7080">
        <v>32.384020607809603</v>
      </c>
      <c r="G7080" t="s">
        <v>14</v>
      </c>
      <c r="H7080" t="s">
        <v>10051</v>
      </c>
      <c r="I7080" t="s">
        <v>28</v>
      </c>
      <c r="J7080">
        <v>4</v>
      </c>
      <c r="K7080">
        <v>1841.67</v>
      </c>
      <c r="L7080" t="s">
        <v>23</v>
      </c>
      <c r="M7080" t="str">
        <f>IF(PatientData[[#This Row],[Age]]&lt;=30,"18-30",IF(PatientData[[#This Row],[Age]]&lt;=40,"31-40",IF(PatientData[[#This Row],[Age]]&lt;=50,"41-50",IF(PatientData[[#This Row],[Age]]&lt;=60,"51-60",IF(PatientData[[#This Row],[Age]]&lt;=70,"61-70",IF(PatientData[[#This Row],[Age]]&lt;=80,"71-80","80+"))))))</f>
        <v>61-70</v>
      </c>
    </row>
    <row r="7081" spans="1:13" x14ac:dyDescent="0.25">
      <c r="A7081" t="s">
        <v>7105</v>
      </c>
      <c r="B7081">
        <v>30</v>
      </c>
      <c r="C7081" t="s">
        <v>25</v>
      </c>
      <c r="D7081" t="s">
        <v>10051</v>
      </c>
      <c r="E7081">
        <v>120.906264282499</v>
      </c>
      <c r="F7081">
        <v>35.480288767893498</v>
      </c>
      <c r="G7081" t="s">
        <v>10051</v>
      </c>
      <c r="H7081" t="s">
        <v>19</v>
      </c>
      <c r="I7081" t="s">
        <v>28</v>
      </c>
      <c r="J7081">
        <v>3</v>
      </c>
      <c r="K7081">
        <v>3693.66</v>
      </c>
      <c r="L7081" t="s">
        <v>20</v>
      </c>
      <c r="M7081" t="str">
        <f>IF(PatientData[[#This Row],[Age]]&lt;=30,"18-30",IF(PatientData[[#This Row],[Age]]&lt;=40,"31-40",IF(PatientData[[#This Row],[Age]]&lt;=50,"41-50",IF(PatientData[[#This Row],[Age]]&lt;=60,"51-60",IF(PatientData[[#This Row],[Age]]&lt;=70,"61-70",IF(PatientData[[#This Row],[Age]]&lt;=80,"71-80","80+"))))))</f>
        <v>18-30</v>
      </c>
    </row>
    <row r="7082" spans="1:13" x14ac:dyDescent="0.25">
      <c r="A7082" t="s">
        <v>7106</v>
      </c>
      <c r="B7082">
        <v>62</v>
      </c>
      <c r="C7082" t="s">
        <v>13</v>
      </c>
      <c r="D7082">
        <v>136</v>
      </c>
      <c r="E7082">
        <v>236.71291974223399</v>
      </c>
      <c r="F7082">
        <v>25.1861069763115</v>
      </c>
      <c r="G7082" t="s">
        <v>36</v>
      </c>
      <c r="H7082" t="s">
        <v>19</v>
      </c>
      <c r="I7082" t="s">
        <v>26</v>
      </c>
      <c r="J7082">
        <v>6</v>
      </c>
      <c r="K7082">
        <v>20351.150000000001</v>
      </c>
      <c r="L7082" t="s">
        <v>16</v>
      </c>
      <c r="M7082" t="str">
        <f>IF(PatientData[[#This Row],[Age]]&lt;=30,"18-30",IF(PatientData[[#This Row],[Age]]&lt;=40,"31-40",IF(PatientData[[#This Row],[Age]]&lt;=50,"41-50",IF(PatientData[[#This Row],[Age]]&lt;=60,"51-60",IF(PatientData[[#This Row],[Age]]&lt;=70,"61-70",IF(PatientData[[#This Row],[Age]]&lt;=80,"71-80","80+"))))))</f>
        <v>61-70</v>
      </c>
    </row>
    <row r="7083" spans="1:13" x14ac:dyDescent="0.25">
      <c r="A7083" t="s">
        <v>7107</v>
      </c>
      <c r="B7083">
        <v>77</v>
      </c>
      <c r="C7083" t="s">
        <v>13</v>
      </c>
      <c r="D7083">
        <v>143</v>
      </c>
      <c r="E7083">
        <v>188.086599239435</v>
      </c>
      <c r="F7083">
        <v>28.669379905140101</v>
      </c>
      <c r="G7083" t="s">
        <v>10051</v>
      </c>
      <c r="H7083" t="s">
        <v>19</v>
      </c>
      <c r="I7083" t="s">
        <v>26</v>
      </c>
      <c r="J7083">
        <v>2</v>
      </c>
      <c r="K7083">
        <v>9891.8799999999992</v>
      </c>
      <c r="L7083" t="s">
        <v>16</v>
      </c>
      <c r="M7083" t="str">
        <f>IF(PatientData[[#This Row],[Age]]&lt;=30,"18-30",IF(PatientData[[#This Row],[Age]]&lt;=40,"31-40",IF(PatientData[[#This Row],[Age]]&lt;=50,"41-50",IF(PatientData[[#This Row],[Age]]&lt;=60,"51-60",IF(PatientData[[#This Row],[Age]]&lt;=70,"61-70",IF(PatientData[[#This Row],[Age]]&lt;=80,"71-80","80+"))))))</f>
        <v>71-80</v>
      </c>
    </row>
    <row r="7084" spans="1:13" x14ac:dyDescent="0.25">
      <c r="A7084" t="s">
        <v>7108</v>
      </c>
      <c r="B7084">
        <v>67</v>
      </c>
      <c r="C7084" t="s">
        <v>13</v>
      </c>
      <c r="D7084">
        <v>109</v>
      </c>
      <c r="E7084">
        <v>152.15668673852599</v>
      </c>
      <c r="F7084">
        <v>27.675136139166199</v>
      </c>
      <c r="G7084" t="s">
        <v>14</v>
      </c>
      <c r="H7084" t="s">
        <v>19</v>
      </c>
      <c r="I7084" t="s">
        <v>28</v>
      </c>
      <c r="J7084">
        <v>4</v>
      </c>
      <c r="K7084">
        <v>1946.59</v>
      </c>
      <c r="L7084" t="s">
        <v>16</v>
      </c>
      <c r="M7084" t="str">
        <f>IF(PatientData[[#This Row],[Age]]&lt;=30,"18-30",IF(PatientData[[#This Row],[Age]]&lt;=40,"31-40",IF(PatientData[[#This Row],[Age]]&lt;=50,"41-50",IF(PatientData[[#This Row],[Age]]&lt;=60,"51-60",IF(PatientData[[#This Row],[Age]]&lt;=70,"61-70",IF(PatientData[[#This Row],[Age]]&lt;=80,"71-80","80+"))))))</f>
        <v>61-70</v>
      </c>
    </row>
    <row r="7085" spans="1:13" x14ac:dyDescent="0.25">
      <c r="A7085" t="s">
        <v>7109</v>
      </c>
      <c r="B7085">
        <v>58</v>
      </c>
      <c r="C7085" t="s">
        <v>25</v>
      </c>
      <c r="D7085">
        <v>120</v>
      </c>
      <c r="E7085">
        <v>237.03177896188899</v>
      </c>
      <c r="F7085">
        <v>27.930715047586801</v>
      </c>
      <c r="G7085" t="s">
        <v>14</v>
      </c>
      <c r="H7085" t="s">
        <v>19</v>
      </c>
      <c r="I7085" t="s">
        <v>28</v>
      </c>
      <c r="J7085">
        <v>4</v>
      </c>
      <c r="K7085">
        <v>3985.26</v>
      </c>
      <c r="L7085" t="s">
        <v>20</v>
      </c>
      <c r="M7085" t="str">
        <f>IF(PatientData[[#This Row],[Age]]&lt;=30,"18-30",IF(PatientData[[#This Row],[Age]]&lt;=40,"31-40",IF(PatientData[[#This Row],[Age]]&lt;=50,"41-50",IF(PatientData[[#This Row],[Age]]&lt;=60,"51-60",IF(PatientData[[#This Row],[Age]]&lt;=70,"61-70",IF(PatientData[[#This Row],[Age]]&lt;=80,"71-80","80+"))))))</f>
        <v>51-60</v>
      </c>
    </row>
    <row r="7086" spans="1:13" x14ac:dyDescent="0.25">
      <c r="A7086" t="s">
        <v>7110</v>
      </c>
      <c r="B7086">
        <v>53</v>
      </c>
      <c r="C7086" t="s">
        <v>25</v>
      </c>
      <c r="D7086">
        <v>132</v>
      </c>
      <c r="E7086">
        <v>265.67454041135102</v>
      </c>
      <c r="F7086">
        <v>31.932834122903099</v>
      </c>
      <c r="G7086" t="s">
        <v>36</v>
      </c>
      <c r="H7086" t="s">
        <v>22</v>
      </c>
      <c r="I7086" t="s">
        <v>26</v>
      </c>
      <c r="J7086">
        <v>3</v>
      </c>
      <c r="K7086">
        <v>22545.96</v>
      </c>
      <c r="L7086" t="s">
        <v>16</v>
      </c>
      <c r="M7086" t="str">
        <f>IF(PatientData[[#This Row],[Age]]&lt;=30,"18-30",IF(PatientData[[#This Row],[Age]]&lt;=40,"31-40",IF(PatientData[[#This Row],[Age]]&lt;=50,"41-50",IF(PatientData[[#This Row],[Age]]&lt;=60,"51-60",IF(PatientData[[#This Row],[Age]]&lt;=70,"61-70",IF(PatientData[[#This Row],[Age]]&lt;=80,"71-80","80+"))))))</f>
        <v>51-60</v>
      </c>
    </row>
    <row r="7087" spans="1:13" x14ac:dyDescent="0.25">
      <c r="A7087" t="s">
        <v>7111</v>
      </c>
      <c r="B7087">
        <v>41</v>
      </c>
      <c r="C7087" t="s">
        <v>25</v>
      </c>
      <c r="D7087">
        <v>137</v>
      </c>
      <c r="E7087">
        <v>202.575136849893</v>
      </c>
      <c r="F7087">
        <v>24.273110227325201</v>
      </c>
      <c r="G7087" t="s">
        <v>14</v>
      </c>
      <c r="H7087" t="s">
        <v>22</v>
      </c>
      <c r="I7087" t="s">
        <v>15</v>
      </c>
      <c r="J7087">
        <v>4</v>
      </c>
      <c r="K7087">
        <v>10608.35</v>
      </c>
      <c r="L7087" t="s">
        <v>16</v>
      </c>
      <c r="M7087" t="str">
        <f>IF(PatientData[[#This Row],[Age]]&lt;=30,"18-30",IF(PatientData[[#This Row],[Age]]&lt;=40,"31-40",IF(PatientData[[#This Row],[Age]]&lt;=50,"41-50",IF(PatientData[[#This Row],[Age]]&lt;=60,"51-60",IF(PatientData[[#This Row],[Age]]&lt;=70,"61-70",IF(PatientData[[#This Row],[Age]]&lt;=80,"71-80","80+"))))))</f>
        <v>41-50</v>
      </c>
    </row>
    <row r="7088" spans="1:13" x14ac:dyDescent="0.25">
      <c r="A7088" t="s">
        <v>7112</v>
      </c>
      <c r="B7088">
        <v>67</v>
      </c>
      <c r="C7088" t="s">
        <v>25</v>
      </c>
      <c r="D7088">
        <v>142</v>
      </c>
      <c r="E7088">
        <v>251.46282573560001</v>
      </c>
      <c r="F7088">
        <v>29.601145595955501</v>
      </c>
      <c r="G7088" t="s">
        <v>14</v>
      </c>
      <c r="H7088" t="s">
        <v>22</v>
      </c>
      <c r="I7088" t="s">
        <v>15</v>
      </c>
      <c r="J7088">
        <v>5</v>
      </c>
      <c r="K7088">
        <v>9432.51</v>
      </c>
      <c r="L7088" t="s">
        <v>16</v>
      </c>
      <c r="M7088" t="str">
        <f>IF(PatientData[[#This Row],[Age]]&lt;=30,"18-30",IF(PatientData[[#This Row],[Age]]&lt;=40,"31-40",IF(PatientData[[#This Row],[Age]]&lt;=50,"41-50",IF(PatientData[[#This Row],[Age]]&lt;=60,"51-60",IF(PatientData[[#This Row],[Age]]&lt;=70,"61-70",IF(PatientData[[#This Row],[Age]]&lt;=80,"71-80","80+"))))))</f>
        <v>61-70</v>
      </c>
    </row>
    <row r="7089" spans="1:13" x14ac:dyDescent="0.25">
      <c r="A7089" t="s">
        <v>7113</v>
      </c>
      <c r="B7089">
        <v>62</v>
      </c>
      <c r="C7089" t="s">
        <v>13</v>
      </c>
      <c r="D7089">
        <v>139</v>
      </c>
      <c r="E7089">
        <v>245.78884118008099</v>
      </c>
      <c r="F7089">
        <v>21.161986021487799</v>
      </c>
      <c r="G7089" t="s">
        <v>36</v>
      </c>
      <c r="H7089" t="s">
        <v>19</v>
      </c>
      <c r="I7089" t="s">
        <v>15</v>
      </c>
      <c r="J7089">
        <v>6</v>
      </c>
      <c r="K7089">
        <v>13963.12</v>
      </c>
      <c r="L7089" t="s">
        <v>23</v>
      </c>
      <c r="M7089" t="str">
        <f>IF(PatientData[[#This Row],[Age]]&lt;=30,"18-30",IF(PatientData[[#This Row],[Age]]&lt;=40,"31-40",IF(PatientData[[#This Row],[Age]]&lt;=50,"41-50",IF(PatientData[[#This Row],[Age]]&lt;=60,"51-60",IF(PatientData[[#This Row],[Age]]&lt;=70,"61-70",IF(PatientData[[#This Row],[Age]]&lt;=80,"71-80","80+"))))))</f>
        <v>61-70</v>
      </c>
    </row>
    <row r="7090" spans="1:13" x14ac:dyDescent="0.25">
      <c r="A7090" t="s">
        <v>7114</v>
      </c>
      <c r="B7090">
        <v>63</v>
      </c>
      <c r="C7090" t="s">
        <v>25</v>
      </c>
      <c r="D7090">
        <v>153</v>
      </c>
      <c r="E7090">
        <v>205.16641899016699</v>
      </c>
      <c r="F7090">
        <v>26.051397987312701</v>
      </c>
      <c r="G7090" t="s">
        <v>14</v>
      </c>
      <c r="H7090" t="s">
        <v>19</v>
      </c>
      <c r="I7090" t="s">
        <v>15</v>
      </c>
      <c r="J7090">
        <v>6</v>
      </c>
      <c r="K7090">
        <v>11613.18</v>
      </c>
      <c r="L7090" t="s">
        <v>43</v>
      </c>
      <c r="M7090" t="str">
        <f>IF(PatientData[[#This Row],[Age]]&lt;=30,"18-30",IF(PatientData[[#This Row],[Age]]&lt;=40,"31-40",IF(PatientData[[#This Row],[Age]]&lt;=50,"41-50",IF(PatientData[[#This Row],[Age]]&lt;=60,"51-60",IF(PatientData[[#This Row],[Age]]&lt;=70,"61-70",IF(PatientData[[#This Row],[Age]]&lt;=80,"71-80","80+"))))))</f>
        <v>61-70</v>
      </c>
    </row>
    <row r="7091" spans="1:13" x14ac:dyDescent="0.25">
      <c r="A7091" t="s">
        <v>7115</v>
      </c>
      <c r="B7091">
        <v>31</v>
      </c>
      <c r="C7091" t="s">
        <v>13</v>
      </c>
      <c r="D7091">
        <v>161</v>
      </c>
      <c r="E7091">
        <v>204.62427236132601</v>
      </c>
      <c r="F7091" t="s">
        <v>10051</v>
      </c>
      <c r="G7091" t="s">
        <v>14</v>
      </c>
      <c r="H7091" t="s">
        <v>19</v>
      </c>
      <c r="I7091" t="s">
        <v>28</v>
      </c>
      <c r="J7091">
        <v>4</v>
      </c>
      <c r="K7091">
        <v>3266.89</v>
      </c>
      <c r="L7091" t="s">
        <v>16</v>
      </c>
      <c r="M7091" t="str">
        <f>IF(PatientData[[#This Row],[Age]]&lt;=30,"18-30",IF(PatientData[[#This Row],[Age]]&lt;=40,"31-40",IF(PatientData[[#This Row],[Age]]&lt;=50,"41-50",IF(PatientData[[#This Row],[Age]]&lt;=60,"51-60",IF(PatientData[[#This Row],[Age]]&lt;=70,"61-70",IF(PatientData[[#This Row],[Age]]&lt;=80,"71-80","80+"))))))</f>
        <v>31-40</v>
      </c>
    </row>
    <row r="7092" spans="1:13" x14ac:dyDescent="0.25">
      <c r="A7092" t="s">
        <v>7116</v>
      </c>
      <c r="B7092">
        <v>58</v>
      </c>
      <c r="C7092" t="s">
        <v>13</v>
      </c>
      <c r="D7092">
        <v>151</v>
      </c>
      <c r="E7092">
        <v>292.25566720926702</v>
      </c>
      <c r="F7092">
        <v>24.530517691275399</v>
      </c>
      <c r="G7092" t="s">
        <v>18</v>
      </c>
      <c r="H7092" t="s">
        <v>19</v>
      </c>
      <c r="I7092" t="s">
        <v>15</v>
      </c>
      <c r="J7092">
        <v>1</v>
      </c>
      <c r="K7092">
        <v>10836.11</v>
      </c>
      <c r="L7092" t="s">
        <v>23</v>
      </c>
      <c r="M7092" t="str">
        <f>IF(PatientData[[#This Row],[Age]]&lt;=30,"18-30",IF(PatientData[[#This Row],[Age]]&lt;=40,"31-40",IF(PatientData[[#This Row],[Age]]&lt;=50,"41-50",IF(PatientData[[#This Row],[Age]]&lt;=60,"51-60",IF(PatientData[[#This Row],[Age]]&lt;=70,"61-70",IF(PatientData[[#This Row],[Age]]&lt;=80,"71-80","80+"))))))</f>
        <v>51-60</v>
      </c>
    </row>
    <row r="7093" spans="1:13" x14ac:dyDescent="0.25">
      <c r="A7093" t="s">
        <v>7117</v>
      </c>
      <c r="B7093">
        <v>42</v>
      </c>
      <c r="C7093" t="s">
        <v>13</v>
      </c>
      <c r="D7093">
        <v>154</v>
      </c>
      <c r="E7093">
        <v>211.25846983991099</v>
      </c>
      <c r="F7093">
        <v>36.1462641650878</v>
      </c>
      <c r="G7093" t="s">
        <v>14</v>
      </c>
      <c r="H7093" t="s">
        <v>22</v>
      </c>
      <c r="I7093" t="s">
        <v>15</v>
      </c>
      <c r="J7093">
        <v>2</v>
      </c>
      <c r="K7093">
        <v>8216.64</v>
      </c>
      <c r="L7093" t="s">
        <v>16</v>
      </c>
      <c r="M7093" t="str">
        <f>IF(PatientData[[#This Row],[Age]]&lt;=30,"18-30",IF(PatientData[[#This Row],[Age]]&lt;=40,"31-40",IF(PatientData[[#This Row],[Age]]&lt;=50,"41-50",IF(PatientData[[#This Row],[Age]]&lt;=60,"51-60",IF(PatientData[[#This Row],[Age]]&lt;=70,"61-70",IF(PatientData[[#This Row],[Age]]&lt;=80,"71-80","80+"))))))</f>
        <v>41-50</v>
      </c>
    </row>
    <row r="7094" spans="1:13" x14ac:dyDescent="0.25">
      <c r="A7094" t="s">
        <v>7118</v>
      </c>
      <c r="B7094">
        <v>46</v>
      </c>
      <c r="C7094" t="s">
        <v>25</v>
      </c>
      <c r="D7094">
        <v>106</v>
      </c>
      <c r="E7094">
        <v>253.842865196585</v>
      </c>
      <c r="F7094">
        <v>29.8107013193891</v>
      </c>
      <c r="G7094" t="s">
        <v>36</v>
      </c>
      <c r="H7094" t="s">
        <v>19</v>
      </c>
      <c r="I7094" t="s">
        <v>26</v>
      </c>
      <c r="J7094">
        <v>9</v>
      </c>
      <c r="K7094" t="s">
        <v>10051</v>
      </c>
      <c r="L7094" t="s">
        <v>23</v>
      </c>
      <c r="M7094" t="str">
        <f>IF(PatientData[[#This Row],[Age]]&lt;=30,"18-30",IF(PatientData[[#This Row],[Age]]&lt;=40,"31-40",IF(PatientData[[#This Row],[Age]]&lt;=50,"41-50",IF(PatientData[[#This Row],[Age]]&lt;=60,"51-60",IF(PatientData[[#This Row],[Age]]&lt;=70,"61-70",IF(PatientData[[#This Row],[Age]]&lt;=80,"71-80","80+"))))))</f>
        <v>41-50</v>
      </c>
    </row>
    <row r="7095" spans="1:13" x14ac:dyDescent="0.25">
      <c r="A7095" t="s">
        <v>7119</v>
      </c>
      <c r="B7095">
        <v>28</v>
      </c>
      <c r="C7095" t="s">
        <v>13</v>
      </c>
      <c r="D7095">
        <v>173</v>
      </c>
      <c r="E7095">
        <v>276.732298797037</v>
      </c>
      <c r="F7095">
        <v>33.154240892598501</v>
      </c>
      <c r="G7095" t="s">
        <v>14</v>
      </c>
      <c r="H7095" t="s">
        <v>19</v>
      </c>
      <c r="I7095" t="s">
        <v>28</v>
      </c>
      <c r="J7095">
        <v>3</v>
      </c>
      <c r="K7095">
        <v>2631.15</v>
      </c>
      <c r="L7095" t="s">
        <v>16</v>
      </c>
      <c r="M7095" t="str">
        <f>IF(PatientData[[#This Row],[Age]]&lt;=30,"18-30",IF(PatientData[[#This Row],[Age]]&lt;=40,"31-40",IF(PatientData[[#This Row],[Age]]&lt;=50,"41-50",IF(PatientData[[#This Row],[Age]]&lt;=60,"51-60",IF(PatientData[[#This Row],[Age]]&lt;=70,"61-70",IF(PatientData[[#This Row],[Age]]&lt;=80,"71-80","80+"))))))</f>
        <v>18-30</v>
      </c>
    </row>
    <row r="7096" spans="1:13" x14ac:dyDescent="0.25">
      <c r="A7096" t="s">
        <v>7120</v>
      </c>
      <c r="B7096">
        <v>69</v>
      </c>
      <c r="C7096" t="s">
        <v>13</v>
      </c>
      <c r="D7096">
        <v>132</v>
      </c>
      <c r="E7096">
        <v>257.20409047676998</v>
      </c>
      <c r="F7096">
        <v>18.486471770002598</v>
      </c>
      <c r="G7096" t="s">
        <v>14</v>
      </c>
      <c r="H7096" t="s">
        <v>22</v>
      </c>
      <c r="I7096" t="s">
        <v>26</v>
      </c>
      <c r="J7096">
        <v>4</v>
      </c>
      <c r="K7096">
        <v>15644.1</v>
      </c>
      <c r="L7096" t="s">
        <v>16</v>
      </c>
      <c r="M7096" t="str">
        <f>IF(PatientData[[#This Row],[Age]]&lt;=30,"18-30",IF(PatientData[[#This Row],[Age]]&lt;=40,"31-40",IF(PatientData[[#This Row],[Age]]&lt;=50,"41-50",IF(PatientData[[#This Row],[Age]]&lt;=60,"51-60",IF(PatientData[[#This Row],[Age]]&lt;=70,"61-70",IF(PatientData[[#This Row],[Age]]&lt;=80,"71-80","80+"))))))</f>
        <v>61-70</v>
      </c>
    </row>
    <row r="7097" spans="1:13" x14ac:dyDescent="0.25">
      <c r="A7097" t="s">
        <v>7121</v>
      </c>
      <c r="B7097">
        <v>61</v>
      </c>
      <c r="C7097" t="s">
        <v>25</v>
      </c>
      <c r="D7097">
        <v>116</v>
      </c>
      <c r="E7097">
        <v>228.00272653851201</v>
      </c>
      <c r="F7097">
        <v>20.6825089543884</v>
      </c>
      <c r="G7097" t="s">
        <v>14</v>
      </c>
      <c r="H7097" t="s">
        <v>19</v>
      </c>
      <c r="I7097" t="s">
        <v>15</v>
      </c>
      <c r="J7097">
        <v>5</v>
      </c>
      <c r="K7097">
        <v>12090.53</v>
      </c>
      <c r="L7097" t="s">
        <v>16</v>
      </c>
      <c r="M7097" t="str">
        <f>IF(PatientData[[#This Row],[Age]]&lt;=30,"18-30",IF(PatientData[[#This Row],[Age]]&lt;=40,"31-40",IF(PatientData[[#This Row],[Age]]&lt;=50,"41-50",IF(PatientData[[#This Row],[Age]]&lt;=60,"51-60",IF(PatientData[[#This Row],[Age]]&lt;=70,"61-70",IF(PatientData[[#This Row],[Age]]&lt;=80,"71-80","80+"))))))</f>
        <v>61-70</v>
      </c>
    </row>
    <row r="7098" spans="1:13" x14ac:dyDescent="0.25">
      <c r="A7098" t="s">
        <v>7122</v>
      </c>
      <c r="B7098">
        <v>72</v>
      </c>
      <c r="C7098" t="s">
        <v>13</v>
      </c>
      <c r="D7098" t="s">
        <v>10051</v>
      </c>
      <c r="E7098">
        <v>274.22674632909099</v>
      </c>
      <c r="F7098">
        <v>26.127171062703201</v>
      </c>
      <c r="G7098" t="s">
        <v>18</v>
      </c>
      <c r="H7098" t="s">
        <v>19</v>
      </c>
      <c r="I7098" t="s">
        <v>15</v>
      </c>
      <c r="J7098">
        <v>2</v>
      </c>
      <c r="K7098">
        <v>8209.2099999999991</v>
      </c>
      <c r="L7098" t="s">
        <v>23</v>
      </c>
      <c r="M7098" t="str">
        <f>IF(PatientData[[#This Row],[Age]]&lt;=30,"18-30",IF(PatientData[[#This Row],[Age]]&lt;=40,"31-40",IF(PatientData[[#This Row],[Age]]&lt;=50,"41-50",IF(PatientData[[#This Row],[Age]]&lt;=60,"51-60",IF(PatientData[[#This Row],[Age]]&lt;=70,"61-70",IF(PatientData[[#This Row],[Age]]&lt;=80,"71-80","80+"))))))</f>
        <v>71-80</v>
      </c>
    </row>
    <row r="7099" spans="1:13" x14ac:dyDescent="0.25">
      <c r="A7099" t="s">
        <v>7123</v>
      </c>
      <c r="B7099">
        <v>51</v>
      </c>
      <c r="C7099" t="s">
        <v>25</v>
      </c>
      <c r="D7099" t="s">
        <v>10051</v>
      </c>
      <c r="E7099">
        <v>212.87721890780699</v>
      </c>
      <c r="F7099">
        <v>26.905601336732801</v>
      </c>
      <c r="G7099" t="s">
        <v>14</v>
      </c>
      <c r="H7099" t="s">
        <v>19</v>
      </c>
      <c r="I7099" t="s">
        <v>28</v>
      </c>
      <c r="J7099">
        <v>1</v>
      </c>
      <c r="K7099">
        <v>4608.3</v>
      </c>
      <c r="L7099" t="s">
        <v>16</v>
      </c>
      <c r="M7099" t="str">
        <f>IF(PatientData[[#This Row],[Age]]&lt;=30,"18-30",IF(PatientData[[#This Row],[Age]]&lt;=40,"31-40",IF(PatientData[[#This Row],[Age]]&lt;=50,"41-50",IF(PatientData[[#This Row],[Age]]&lt;=60,"51-60",IF(PatientData[[#This Row],[Age]]&lt;=70,"61-70",IF(PatientData[[#This Row],[Age]]&lt;=80,"71-80","80+"))))))</f>
        <v>51-60</v>
      </c>
    </row>
    <row r="7100" spans="1:13" x14ac:dyDescent="0.25">
      <c r="A7100" t="s">
        <v>7124</v>
      </c>
      <c r="B7100">
        <v>92</v>
      </c>
      <c r="C7100" t="s">
        <v>13</v>
      </c>
      <c r="D7100">
        <v>164</v>
      </c>
      <c r="E7100">
        <v>235.686312223301</v>
      </c>
      <c r="F7100">
        <v>26.266298111483799</v>
      </c>
      <c r="G7100" t="s">
        <v>14</v>
      </c>
      <c r="H7100" t="s">
        <v>19</v>
      </c>
      <c r="I7100" t="s">
        <v>15</v>
      </c>
      <c r="J7100">
        <v>5</v>
      </c>
      <c r="K7100">
        <v>13107.77</v>
      </c>
      <c r="L7100" t="s">
        <v>23</v>
      </c>
      <c r="M7100" t="str">
        <f>IF(PatientData[[#This Row],[Age]]&lt;=30,"18-30",IF(PatientData[[#This Row],[Age]]&lt;=40,"31-40",IF(PatientData[[#This Row],[Age]]&lt;=50,"41-50",IF(PatientData[[#This Row],[Age]]&lt;=60,"51-60",IF(PatientData[[#This Row],[Age]]&lt;=70,"61-70",IF(PatientData[[#This Row],[Age]]&lt;=80,"71-80","80+"))))))</f>
        <v>80+</v>
      </c>
    </row>
    <row r="7101" spans="1:13" x14ac:dyDescent="0.25">
      <c r="A7101" t="s">
        <v>7125</v>
      </c>
      <c r="B7101">
        <v>50</v>
      </c>
      <c r="C7101" t="s">
        <v>13</v>
      </c>
      <c r="D7101">
        <v>147</v>
      </c>
      <c r="E7101">
        <v>145.06397008335799</v>
      </c>
      <c r="F7101" t="s">
        <v>10051</v>
      </c>
      <c r="G7101" t="s">
        <v>18</v>
      </c>
      <c r="H7101" t="s">
        <v>19</v>
      </c>
      <c r="I7101" t="s">
        <v>15</v>
      </c>
      <c r="J7101">
        <v>3</v>
      </c>
      <c r="K7101">
        <v>13777.56</v>
      </c>
      <c r="L7101" t="s">
        <v>16</v>
      </c>
      <c r="M7101" t="str">
        <f>IF(PatientData[[#This Row],[Age]]&lt;=30,"18-30",IF(PatientData[[#This Row],[Age]]&lt;=40,"31-40",IF(PatientData[[#This Row],[Age]]&lt;=50,"41-50",IF(PatientData[[#This Row],[Age]]&lt;=60,"51-60",IF(PatientData[[#This Row],[Age]]&lt;=70,"61-70",IF(PatientData[[#This Row],[Age]]&lt;=80,"71-80","80+"))))))</f>
        <v>41-50</v>
      </c>
    </row>
    <row r="7102" spans="1:13" x14ac:dyDescent="0.25">
      <c r="A7102" t="s">
        <v>7126</v>
      </c>
      <c r="B7102">
        <v>38</v>
      </c>
      <c r="C7102" t="s">
        <v>13</v>
      </c>
      <c r="D7102">
        <v>107</v>
      </c>
      <c r="E7102">
        <v>151.99740212328101</v>
      </c>
      <c r="F7102">
        <v>26.503623061980999</v>
      </c>
      <c r="G7102" t="s">
        <v>14</v>
      </c>
      <c r="H7102" t="s">
        <v>19</v>
      </c>
      <c r="I7102" t="s">
        <v>28</v>
      </c>
      <c r="J7102">
        <v>5</v>
      </c>
      <c r="K7102">
        <v>3680.25</v>
      </c>
      <c r="L7102" t="s">
        <v>16</v>
      </c>
      <c r="M7102" t="str">
        <f>IF(PatientData[[#This Row],[Age]]&lt;=30,"18-30",IF(PatientData[[#This Row],[Age]]&lt;=40,"31-40",IF(PatientData[[#This Row],[Age]]&lt;=50,"41-50",IF(PatientData[[#This Row],[Age]]&lt;=60,"51-60",IF(PatientData[[#This Row],[Age]]&lt;=70,"61-70",IF(PatientData[[#This Row],[Age]]&lt;=80,"71-80","80+"))))))</f>
        <v>31-40</v>
      </c>
    </row>
    <row r="7103" spans="1:13" x14ac:dyDescent="0.25">
      <c r="A7103" t="s">
        <v>7127</v>
      </c>
      <c r="B7103">
        <v>40</v>
      </c>
      <c r="C7103" t="s">
        <v>25</v>
      </c>
      <c r="D7103">
        <v>119</v>
      </c>
      <c r="E7103">
        <v>261.78417839797697</v>
      </c>
      <c r="F7103">
        <v>31.634778562199902</v>
      </c>
      <c r="G7103" t="s">
        <v>18</v>
      </c>
      <c r="H7103" t="s">
        <v>19</v>
      </c>
      <c r="I7103" t="s">
        <v>28</v>
      </c>
      <c r="J7103">
        <v>3</v>
      </c>
      <c r="K7103">
        <v>2355.5500000000002</v>
      </c>
      <c r="L7103" t="s">
        <v>16</v>
      </c>
      <c r="M7103" t="str">
        <f>IF(PatientData[[#This Row],[Age]]&lt;=30,"18-30",IF(PatientData[[#This Row],[Age]]&lt;=40,"31-40",IF(PatientData[[#This Row],[Age]]&lt;=50,"41-50",IF(PatientData[[#This Row],[Age]]&lt;=60,"51-60",IF(PatientData[[#This Row],[Age]]&lt;=70,"61-70",IF(PatientData[[#This Row],[Age]]&lt;=80,"71-80","80+"))))))</f>
        <v>31-40</v>
      </c>
    </row>
    <row r="7104" spans="1:13" x14ac:dyDescent="0.25">
      <c r="A7104" t="s">
        <v>7128</v>
      </c>
      <c r="B7104">
        <v>60</v>
      </c>
      <c r="C7104" t="s">
        <v>13</v>
      </c>
      <c r="D7104">
        <v>143</v>
      </c>
      <c r="E7104">
        <v>194.12019320042799</v>
      </c>
      <c r="F7104">
        <v>32.029907386365799</v>
      </c>
      <c r="G7104" t="s">
        <v>36</v>
      </c>
      <c r="H7104" t="s">
        <v>19</v>
      </c>
      <c r="I7104" t="s">
        <v>15</v>
      </c>
      <c r="J7104">
        <v>7</v>
      </c>
      <c r="K7104">
        <v>10220.36</v>
      </c>
      <c r="L7104" t="s">
        <v>16</v>
      </c>
      <c r="M7104" t="str">
        <f>IF(PatientData[[#This Row],[Age]]&lt;=30,"18-30",IF(PatientData[[#This Row],[Age]]&lt;=40,"31-40",IF(PatientData[[#This Row],[Age]]&lt;=50,"41-50",IF(PatientData[[#This Row],[Age]]&lt;=60,"51-60",IF(PatientData[[#This Row],[Age]]&lt;=70,"61-70",IF(PatientData[[#This Row],[Age]]&lt;=80,"71-80","80+"))))))</f>
        <v>51-60</v>
      </c>
    </row>
    <row r="7105" spans="1:13" x14ac:dyDescent="0.25">
      <c r="A7105" t="s">
        <v>7129</v>
      </c>
      <c r="B7105">
        <v>79</v>
      </c>
      <c r="C7105" t="s">
        <v>13</v>
      </c>
      <c r="D7105">
        <v>112</v>
      </c>
      <c r="E7105">
        <v>251.627230331118</v>
      </c>
      <c r="F7105">
        <v>17.0779549119999</v>
      </c>
      <c r="G7105" t="s">
        <v>14</v>
      </c>
      <c r="H7105" t="s">
        <v>19</v>
      </c>
      <c r="I7105" t="s">
        <v>28</v>
      </c>
      <c r="J7105">
        <v>4</v>
      </c>
      <c r="K7105">
        <v>6263.39</v>
      </c>
      <c r="L7105" t="s">
        <v>16</v>
      </c>
      <c r="M7105" t="str">
        <f>IF(PatientData[[#This Row],[Age]]&lt;=30,"18-30",IF(PatientData[[#This Row],[Age]]&lt;=40,"31-40",IF(PatientData[[#This Row],[Age]]&lt;=50,"41-50",IF(PatientData[[#This Row],[Age]]&lt;=60,"51-60",IF(PatientData[[#This Row],[Age]]&lt;=70,"61-70",IF(PatientData[[#This Row],[Age]]&lt;=80,"71-80","80+"))))))</f>
        <v>71-80</v>
      </c>
    </row>
    <row r="7106" spans="1:13" x14ac:dyDescent="0.25">
      <c r="A7106" t="s">
        <v>7130</v>
      </c>
      <c r="B7106">
        <v>63</v>
      </c>
      <c r="C7106" t="s">
        <v>25</v>
      </c>
      <c r="D7106">
        <v>130</v>
      </c>
      <c r="E7106">
        <v>167.59328267026501</v>
      </c>
      <c r="F7106">
        <v>21.097681590827001</v>
      </c>
      <c r="G7106" t="s">
        <v>36</v>
      </c>
      <c r="H7106" t="s">
        <v>19</v>
      </c>
      <c r="I7106" t="s">
        <v>15</v>
      </c>
      <c r="J7106">
        <v>4</v>
      </c>
      <c r="K7106">
        <v>10025.49</v>
      </c>
      <c r="L7106" t="s">
        <v>16</v>
      </c>
      <c r="M7106" t="str">
        <f>IF(PatientData[[#This Row],[Age]]&lt;=30,"18-30",IF(PatientData[[#This Row],[Age]]&lt;=40,"31-40",IF(PatientData[[#This Row],[Age]]&lt;=50,"41-50",IF(PatientData[[#This Row],[Age]]&lt;=60,"51-60",IF(PatientData[[#This Row],[Age]]&lt;=70,"61-70",IF(PatientData[[#This Row],[Age]]&lt;=80,"71-80","80+"))))))</f>
        <v>61-70</v>
      </c>
    </row>
    <row r="7107" spans="1:13" x14ac:dyDescent="0.25">
      <c r="A7107" t="s">
        <v>7131</v>
      </c>
      <c r="B7107">
        <v>33</v>
      </c>
      <c r="C7107" t="s">
        <v>25</v>
      </c>
      <c r="D7107">
        <v>138</v>
      </c>
      <c r="E7107">
        <v>232.482681963543</v>
      </c>
      <c r="F7107">
        <v>30.597373655598201</v>
      </c>
      <c r="G7107" t="s">
        <v>36</v>
      </c>
      <c r="H7107" t="s">
        <v>19</v>
      </c>
      <c r="I7107" t="s">
        <v>15</v>
      </c>
      <c r="J7107">
        <v>9</v>
      </c>
      <c r="K7107">
        <v>8173.6</v>
      </c>
      <c r="L7107" t="s">
        <v>23</v>
      </c>
      <c r="M7107" t="str">
        <f>IF(PatientData[[#This Row],[Age]]&lt;=30,"18-30",IF(PatientData[[#This Row],[Age]]&lt;=40,"31-40",IF(PatientData[[#This Row],[Age]]&lt;=50,"41-50",IF(PatientData[[#This Row],[Age]]&lt;=60,"51-60",IF(PatientData[[#This Row],[Age]]&lt;=70,"61-70",IF(PatientData[[#This Row],[Age]]&lt;=80,"71-80","80+"))))))</f>
        <v>31-40</v>
      </c>
    </row>
    <row r="7108" spans="1:13" x14ac:dyDescent="0.25">
      <c r="A7108" t="s">
        <v>7132</v>
      </c>
      <c r="B7108">
        <v>67</v>
      </c>
      <c r="C7108" t="s">
        <v>13</v>
      </c>
      <c r="D7108">
        <v>138</v>
      </c>
      <c r="E7108">
        <v>275.84110200654197</v>
      </c>
      <c r="F7108">
        <v>19.178405807543101</v>
      </c>
      <c r="G7108" t="s">
        <v>18</v>
      </c>
      <c r="H7108" t="s">
        <v>19</v>
      </c>
      <c r="I7108" t="s">
        <v>15</v>
      </c>
      <c r="J7108">
        <v>3</v>
      </c>
      <c r="K7108">
        <v>6906.77</v>
      </c>
      <c r="L7108" t="s">
        <v>16</v>
      </c>
      <c r="M7108" t="str">
        <f>IF(PatientData[[#This Row],[Age]]&lt;=30,"18-30",IF(PatientData[[#This Row],[Age]]&lt;=40,"31-40",IF(PatientData[[#This Row],[Age]]&lt;=50,"41-50",IF(PatientData[[#This Row],[Age]]&lt;=60,"51-60",IF(PatientData[[#This Row],[Age]]&lt;=70,"61-70",IF(PatientData[[#This Row],[Age]]&lt;=80,"71-80","80+"))))))</f>
        <v>61-70</v>
      </c>
    </row>
    <row r="7109" spans="1:13" x14ac:dyDescent="0.25">
      <c r="A7109" t="s">
        <v>7133</v>
      </c>
      <c r="B7109">
        <v>29</v>
      </c>
      <c r="C7109" t="s">
        <v>25</v>
      </c>
      <c r="D7109">
        <v>137</v>
      </c>
      <c r="E7109">
        <v>255.22923612444899</v>
      </c>
      <c r="F7109">
        <v>26.400167504457201</v>
      </c>
      <c r="G7109" t="s">
        <v>14</v>
      </c>
      <c r="H7109" t="s">
        <v>19</v>
      </c>
      <c r="I7109" t="s">
        <v>28</v>
      </c>
      <c r="J7109">
        <v>1</v>
      </c>
      <c r="K7109">
        <v>4614.01</v>
      </c>
      <c r="L7109" t="s">
        <v>43</v>
      </c>
      <c r="M7109" t="str">
        <f>IF(PatientData[[#This Row],[Age]]&lt;=30,"18-30",IF(PatientData[[#This Row],[Age]]&lt;=40,"31-40",IF(PatientData[[#This Row],[Age]]&lt;=50,"41-50",IF(PatientData[[#This Row],[Age]]&lt;=60,"51-60",IF(PatientData[[#This Row],[Age]]&lt;=70,"61-70",IF(PatientData[[#This Row],[Age]]&lt;=80,"71-80","80+"))))))</f>
        <v>18-30</v>
      </c>
    </row>
    <row r="7110" spans="1:13" x14ac:dyDescent="0.25">
      <c r="A7110" t="s">
        <v>7134</v>
      </c>
      <c r="B7110">
        <v>42</v>
      </c>
      <c r="C7110" t="s">
        <v>13</v>
      </c>
      <c r="D7110">
        <v>135</v>
      </c>
      <c r="E7110">
        <v>205.28756166521401</v>
      </c>
      <c r="F7110">
        <v>32.445266971910101</v>
      </c>
      <c r="G7110" t="s">
        <v>18</v>
      </c>
      <c r="H7110" t="s">
        <v>19</v>
      </c>
      <c r="I7110" t="s">
        <v>28</v>
      </c>
      <c r="J7110">
        <v>3</v>
      </c>
      <c r="K7110">
        <v>5852.77</v>
      </c>
      <c r="L7110" t="s">
        <v>16</v>
      </c>
      <c r="M7110" t="str">
        <f>IF(PatientData[[#This Row],[Age]]&lt;=30,"18-30",IF(PatientData[[#This Row],[Age]]&lt;=40,"31-40",IF(PatientData[[#This Row],[Age]]&lt;=50,"41-50",IF(PatientData[[#This Row],[Age]]&lt;=60,"51-60",IF(PatientData[[#This Row],[Age]]&lt;=70,"61-70",IF(PatientData[[#This Row],[Age]]&lt;=80,"71-80","80+"))))))</f>
        <v>41-50</v>
      </c>
    </row>
    <row r="7111" spans="1:13" x14ac:dyDescent="0.25">
      <c r="A7111" t="s">
        <v>7135</v>
      </c>
      <c r="B7111">
        <v>67</v>
      </c>
      <c r="C7111" t="s">
        <v>13</v>
      </c>
      <c r="D7111">
        <v>128</v>
      </c>
      <c r="E7111">
        <v>206.71199654582699</v>
      </c>
      <c r="F7111">
        <v>28.651648495421199</v>
      </c>
      <c r="G7111" t="s">
        <v>14</v>
      </c>
      <c r="H7111" t="s">
        <v>22</v>
      </c>
      <c r="I7111" t="s">
        <v>15</v>
      </c>
      <c r="J7111">
        <v>6</v>
      </c>
      <c r="K7111">
        <v>11126.4</v>
      </c>
      <c r="L7111" t="s">
        <v>16</v>
      </c>
      <c r="M7111" t="str">
        <f>IF(PatientData[[#This Row],[Age]]&lt;=30,"18-30",IF(PatientData[[#This Row],[Age]]&lt;=40,"31-40",IF(PatientData[[#This Row],[Age]]&lt;=50,"41-50",IF(PatientData[[#This Row],[Age]]&lt;=60,"51-60",IF(PatientData[[#This Row],[Age]]&lt;=70,"61-70",IF(PatientData[[#This Row],[Age]]&lt;=80,"71-80","80+"))))))</f>
        <v>61-70</v>
      </c>
    </row>
    <row r="7112" spans="1:13" x14ac:dyDescent="0.25">
      <c r="A7112" t="s">
        <v>7136</v>
      </c>
      <c r="B7112">
        <v>49</v>
      </c>
      <c r="C7112" t="s">
        <v>25</v>
      </c>
      <c r="D7112">
        <v>93</v>
      </c>
      <c r="E7112">
        <v>210.671918797632</v>
      </c>
      <c r="F7112">
        <v>18.836909773824601</v>
      </c>
      <c r="G7112" t="s">
        <v>14</v>
      </c>
      <c r="H7112" t="s">
        <v>19</v>
      </c>
      <c r="I7112" t="s">
        <v>28</v>
      </c>
      <c r="J7112">
        <v>1</v>
      </c>
      <c r="K7112">
        <v>2675.54</v>
      </c>
      <c r="L7112" t="s">
        <v>16</v>
      </c>
      <c r="M7112" t="str">
        <f>IF(PatientData[[#This Row],[Age]]&lt;=30,"18-30",IF(PatientData[[#This Row],[Age]]&lt;=40,"31-40",IF(PatientData[[#This Row],[Age]]&lt;=50,"41-50",IF(PatientData[[#This Row],[Age]]&lt;=60,"51-60",IF(PatientData[[#This Row],[Age]]&lt;=70,"61-70",IF(PatientData[[#This Row],[Age]]&lt;=80,"71-80","80+"))))))</f>
        <v>41-50</v>
      </c>
    </row>
    <row r="7113" spans="1:13" x14ac:dyDescent="0.25">
      <c r="A7113" t="s">
        <v>7137</v>
      </c>
      <c r="B7113">
        <v>56</v>
      </c>
      <c r="C7113" t="s">
        <v>25</v>
      </c>
      <c r="D7113">
        <v>105</v>
      </c>
      <c r="E7113">
        <v>308.64746314851402</v>
      </c>
      <c r="F7113">
        <v>29.3624569073278</v>
      </c>
      <c r="G7113" t="s">
        <v>36</v>
      </c>
      <c r="H7113" t="s">
        <v>22</v>
      </c>
      <c r="I7113" t="s">
        <v>26</v>
      </c>
      <c r="J7113">
        <v>6</v>
      </c>
      <c r="K7113">
        <v>13021.95</v>
      </c>
      <c r="L7113" t="s">
        <v>23</v>
      </c>
      <c r="M7113" t="str">
        <f>IF(PatientData[[#This Row],[Age]]&lt;=30,"18-30",IF(PatientData[[#This Row],[Age]]&lt;=40,"31-40",IF(PatientData[[#This Row],[Age]]&lt;=50,"41-50",IF(PatientData[[#This Row],[Age]]&lt;=60,"51-60",IF(PatientData[[#This Row],[Age]]&lt;=70,"61-70",IF(PatientData[[#This Row],[Age]]&lt;=80,"71-80","80+"))))))</f>
        <v>51-60</v>
      </c>
    </row>
    <row r="7114" spans="1:13" x14ac:dyDescent="0.25">
      <c r="A7114" t="s">
        <v>7138</v>
      </c>
      <c r="B7114">
        <v>52</v>
      </c>
      <c r="C7114" t="s">
        <v>25</v>
      </c>
      <c r="D7114">
        <v>128</v>
      </c>
      <c r="E7114">
        <v>203.825207622384</v>
      </c>
      <c r="F7114">
        <v>25.259407066454401</v>
      </c>
      <c r="G7114" t="s">
        <v>14</v>
      </c>
      <c r="H7114" t="s">
        <v>19</v>
      </c>
      <c r="I7114" t="s">
        <v>15</v>
      </c>
      <c r="J7114">
        <v>0</v>
      </c>
      <c r="K7114">
        <v>8325.34</v>
      </c>
      <c r="L7114" t="s">
        <v>23</v>
      </c>
      <c r="M7114" t="str">
        <f>IF(PatientData[[#This Row],[Age]]&lt;=30,"18-30",IF(PatientData[[#This Row],[Age]]&lt;=40,"31-40",IF(PatientData[[#This Row],[Age]]&lt;=50,"41-50",IF(PatientData[[#This Row],[Age]]&lt;=60,"51-60",IF(PatientData[[#This Row],[Age]]&lt;=70,"61-70",IF(PatientData[[#This Row],[Age]]&lt;=80,"71-80","80+"))))))</f>
        <v>51-60</v>
      </c>
    </row>
    <row r="7115" spans="1:13" x14ac:dyDescent="0.25">
      <c r="A7115" t="s">
        <v>7139</v>
      </c>
      <c r="B7115">
        <v>26</v>
      </c>
      <c r="C7115" t="s">
        <v>25</v>
      </c>
      <c r="D7115">
        <v>140</v>
      </c>
      <c r="E7115">
        <v>187.937939976748</v>
      </c>
      <c r="F7115">
        <v>27.874683344373601</v>
      </c>
      <c r="G7115" t="s">
        <v>36</v>
      </c>
      <c r="H7115" t="s">
        <v>19</v>
      </c>
      <c r="I7115" t="s">
        <v>28</v>
      </c>
      <c r="J7115">
        <v>2</v>
      </c>
      <c r="K7115">
        <v>5559.32</v>
      </c>
      <c r="L7115" t="s">
        <v>16</v>
      </c>
      <c r="M7115" t="str">
        <f>IF(PatientData[[#This Row],[Age]]&lt;=30,"18-30",IF(PatientData[[#This Row],[Age]]&lt;=40,"31-40",IF(PatientData[[#This Row],[Age]]&lt;=50,"41-50",IF(PatientData[[#This Row],[Age]]&lt;=60,"51-60",IF(PatientData[[#This Row],[Age]]&lt;=70,"61-70",IF(PatientData[[#This Row],[Age]]&lt;=80,"71-80","80+"))))))</f>
        <v>18-30</v>
      </c>
    </row>
    <row r="7116" spans="1:13" x14ac:dyDescent="0.25">
      <c r="A7116" t="s">
        <v>7140</v>
      </c>
      <c r="B7116">
        <v>52</v>
      </c>
      <c r="C7116" t="s">
        <v>13</v>
      </c>
      <c r="D7116">
        <v>121</v>
      </c>
      <c r="E7116">
        <v>231.55699445767701</v>
      </c>
      <c r="F7116">
        <v>23.912320266426899</v>
      </c>
      <c r="G7116" t="s">
        <v>18</v>
      </c>
      <c r="H7116" t="s">
        <v>19</v>
      </c>
      <c r="I7116" t="s">
        <v>15</v>
      </c>
      <c r="J7116">
        <v>2</v>
      </c>
      <c r="K7116">
        <v>10812.09</v>
      </c>
      <c r="L7116" t="s">
        <v>16</v>
      </c>
      <c r="M7116" t="str">
        <f>IF(PatientData[[#This Row],[Age]]&lt;=30,"18-30",IF(PatientData[[#This Row],[Age]]&lt;=40,"31-40",IF(PatientData[[#This Row],[Age]]&lt;=50,"41-50",IF(PatientData[[#This Row],[Age]]&lt;=60,"51-60",IF(PatientData[[#This Row],[Age]]&lt;=70,"61-70",IF(PatientData[[#This Row],[Age]]&lt;=80,"71-80","80+"))))))</f>
        <v>51-60</v>
      </c>
    </row>
    <row r="7117" spans="1:13" x14ac:dyDescent="0.25">
      <c r="A7117" t="s">
        <v>7141</v>
      </c>
      <c r="B7117">
        <v>64</v>
      </c>
      <c r="C7117" t="s">
        <v>25</v>
      </c>
      <c r="D7117">
        <v>93</v>
      </c>
      <c r="E7117">
        <v>218.30517878337801</v>
      </c>
      <c r="F7117">
        <v>20.421796734107801</v>
      </c>
      <c r="G7117" t="s">
        <v>14</v>
      </c>
      <c r="H7117" t="s">
        <v>19</v>
      </c>
      <c r="I7117" t="s">
        <v>15</v>
      </c>
      <c r="J7117">
        <v>1</v>
      </c>
      <c r="K7117">
        <v>10805.26</v>
      </c>
      <c r="L7117" t="s">
        <v>16</v>
      </c>
      <c r="M7117" t="str">
        <f>IF(PatientData[[#This Row],[Age]]&lt;=30,"18-30",IF(PatientData[[#This Row],[Age]]&lt;=40,"31-40",IF(PatientData[[#This Row],[Age]]&lt;=50,"41-50",IF(PatientData[[#This Row],[Age]]&lt;=60,"51-60",IF(PatientData[[#This Row],[Age]]&lt;=70,"61-70",IF(PatientData[[#This Row],[Age]]&lt;=80,"71-80","80+"))))))</f>
        <v>61-70</v>
      </c>
    </row>
    <row r="7118" spans="1:13" x14ac:dyDescent="0.25">
      <c r="A7118" t="s">
        <v>7142</v>
      </c>
      <c r="B7118">
        <v>55</v>
      </c>
      <c r="C7118" t="s">
        <v>25</v>
      </c>
      <c r="D7118">
        <v>128</v>
      </c>
      <c r="E7118">
        <v>227.52235797485301</v>
      </c>
      <c r="F7118">
        <v>31.782554406436098</v>
      </c>
      <c r="G7118" t="s">
        <v>18</v>
      </c>
      <c r="H7118" t="s">
        <v>19</v>
      </c>
      <c r="I7118" t="s">
        <v>10051</v>
      </c>
      <c r="J7118">
        <v>3</v>
      </c>
      <c r="K7118">
        <v>2640.33</v>
      </c>
      <c r="L7118" t="s">
        <v>16</v>
      </c>
      <c r="M7118" t="str">
        <f>IF(PatientData[[#This Row],[Age]]&lt;=30,"18-30",IF(PatientData[[#This Row],[Age]]&lt;=40,"31-40",IF(PatientData[[#This Row],[Age]]&lt;=50,"41-50",IF(PatientData[[#This Row],[Age]]&lt;=60,"51-60",IF(PatientData[[#This Row],[Age]]&lt;=70,"61-70",IF(PatientData[[#This Row],[Age]]&lt;=80,"71-80","80+"))))))</f>
        <v>51-60</v>
      </c>
    </row>
    <row r="7119" spans="1:13" x14ac:dyDescent="0.25">
      <c r="A7119" t="s">
        <v>7143</v>
      </c>
      <c r="B7119">
        <v>42</v>
      </c>
      <c r="C7119" t="s">
        <v>13</v>
      </c>
      <c r="D7119">
        <v>136</v>
      </c>
      <c r="E7119">
        <v>208.05601878720299</v>
      </c>
      <c r="F7119">
        <v>26.685171905811401</v>
      </c>
      <c r="G7119" t="s">
        <v>18</v>
      </c>
      <c r="H7119" t="s">
        <v>19</v>
      </c>
      <c r="I7119" t="s">
        <v>15</v>
      </c>
      <c r="J7119">
        <v>1</v>
      </c>
      <c r="K7119">
        <v>3087.83</v>
      </c>
      <c r="L7119" t="s">
        <v>23</v>
      </c>
      <c r="M7119" t="str">
        <f>IF(PatientData[[#This Row],[Age]]&lt;=30,"18-30",IF(PatientData[[#This Row],[Age]]&lt;=40,"31-40",IF(PatientData[[#This Row],[Age]]&lt;=50,"41-50",IF(PatientData[[#This Row],[Age]]&lt;=60,"51-60",IF(PatientData[[#This Row],[Age]]&lt;=70,"61-70",IF(PatientData[[#This Row],[Age]]&lt;=80,"71-80","80+"))))))</f>
        <v>41-50</v>
      </c>
    </row>
    <row r="7120" spans="1:13" x14ac:dyDescent="0.25">
      <c r="A7120" t="s">
        <v>7144</v>
      </c>
      <c r="B7120">
        <v>62</v>
      </c>
      <c r="C7120" t="s">
        <v>25</v>
      </c>
      <c r="D7120">
        <v>119</v>
      </c>
      <c r="E7120" t="s">
        <v>10051</v>
      </c>
      <c r="F7120">
        <v>27.364307760723602</v>
      </c>
      <c r="G7120" t="s">
        <v>36</v>
      </c>
      <c r="H7120" t="s">
        <v>19</v>
      </c>
      <c r="I7120" t="s">
        <v>26</v>
      </c>
      <c r="J7120">
        <v>5</v>
      </c>
      <c r="K7120">
        <v>3779</v>
      </c>
      <c r="L7120" t="s">
        <v>23</v>
      </c>
      <c r="M7120" t="str">
        <f>IF(PatientData[[#This Row],[Age]]&lt;=30,"18-30",IF(PatientData[[#This Row],[Age]]&lt;=40,"31-40",IF(PatientData[[#This Row],[Age]]&lt;=50,"41-50",IF(PatientData[[#This Row],[Age]]&lt;=60,"51-60",IF(PatientData[[#This Row],[Age]]&lt;=70,"61-70",IF(PatientData[[#This Row],[Age]]&lt;=80,"71-80","80+"))))))</f>
        <v>61-70</v>
      </c>
    </row>
    <row r="7121" spans="1:13" x14ac:dyDescent="0.25">
      <c r="A7121" t="s">
        <v>7145</v>
      </c>
      <c r="B7121">
        <v>75</v>
      </c>
      <c r="C7121" t="s">
        <v>25</v>
      </c>
      <c r="D7121">
        <v>149</v>
      </c>
      <c r="E7121">
        <v>122.550827175555</v>
      </c>
      <c r="F7121">
        <v>28.0571675271324</v>
      </c>
      <c r="G7121" t="s">
        <v>36</v>
      </c>
      <c r="H7121" t="s">
        <v>19</v>
      </c>
      <c r="I7121" t="s">
        <v>15</v>
      </c>
      <c r="J7121">
        <v>2</v>
      </c>
      <c r="K7121">
        <v>9500.4599999999991</v>
      </c>
      <c r="L7121" t="s">
        <v>20</v>
      </c>
      <c r="M7121" t="str">
        <f>IF(PatientData[[#This Row],[Age]]&lt;=30,"18-30",IF(PatientData[[#This Row],[Age]]&lt;=40,"31-40",IF(PatientData[[#This Row],[Age]]&lt;=50,"41-50",IF(PatientData[[#This Row],[Age]]&lt;=60,"51-60",IF(PatientData[[#This Row],[Age]]&lt;=70,"61-70",IF(PatientData[[#This Row],[Age]]&lt;=80,"71-80","80+"))))))</f>
        <v>71-80</v>
      </c>
    </row>
    <row r="7122" spans="1:13" x14ac:dyDescent="0.25">
      <c r="A7122" t="s">
        <v>7146</v>
      </c>
      <c r="B7122">
        <v>56</v>
      </c>
      <c r="C7122" t="s">
        <v>25</v>
      </c>
      <c r="D7122">
        <v>113</v>
      </c>
      <c r="E7122">
        <v>170.86050728590399</v>
      </c>
      <c r="F7122">
        <v>23.4241586793216</v>
      </c>
      <c r="G7122" t="s">
        <v>18</v>
      </c>
      <c r="H7122" t="s">
        <v>22</v>
      </c>
      <c r="I7122" t="s">
        <v>15</v>
      </c>
      <c r="J7122">
        <v>3</v>
      </c>
      <c r="K7122">
        <v>9604.0499999999993</v>
      </c>
      <c r="L7122" t="s">
        <v>16</v>
      </c>
      <c r="M7122" t="str">
        <f>IF(PatientData[[#This Row],[Age]]&lt;=30,"18-30",IF(PatientData[[#This Row],[Age]]&lt;=40,"31-40",IF(PatientData[[#This Row],[Age]]&lt;=50,"41-50",IF(PatientData[[#This Row],[Age]]&lt;=60,"51-60",IF(PatientData[[#This Row],[Age]]&lt;=70,"61-70",IF(PatientData[[#This Row],[Age]]&lt;=80,"71-80","80+"))))))</f>
        <v>51-60</v>
      </c>
    </row>
    <row r="7123" spans="1:13" x14ac:dyDescent="0.25">
      <c r="A7123" t="s">
        <v>7147</v>
      </c>
      <c r="B7123">
        <v>58</v>
      </c>
      <c r="C7123" t="s">
        <v>13</v>
      </c>
      <c r="D7123">
        <v>134</v>
      </c>
      <c r="E7123">
        <v>248.02632618370501</v>
      </c>
      <c r="F7123">
        <v>34.680753618694702</v>
      </c>
      <c r="G7123" t="s">
        <v>14</v>
      </c>
      <c r="H7123" t="s">
        <v>19</v>
      </c>
      <c r="I7123" t="s">
        <v>28</v>
      </c>
      <c r="J7123">
        <v>4</v>
      </c>
      <c r="K7123">
        <v>3031.61</v>
      </c>
      <c r="L7123" t="s">
        <v>16</v>
      </c>
      <c r="M7123" t="str">
        <f>IF(PatientData[[#This Row],[Age]]&lt;=30,"18-30",IF(PatientData[[#This Row],[Age]]&lt;=40,"31-40",IF(PatientData[[#This Row],[Age]]&lt;=50,"41-50",IF(PatientData[[#This Row],[Age]]&lt;=60,"51-60",IF(PatientData[[#This Row],[Age]]&lt;=70,"61-70",IF(PatientData[[#This Row],[Age]]&lt;=80,"71-80","80+"))))))</f>
        <v>51-60</v>
      </c>
    </row>
    <row r="7124" spans="1:13" x14ac:dyDescent="0.25">
      <c r="A7124" t="s">
        <v>7148</v>
      </c>
      <c r="B7124">
        <v>51</v>
      </c>
      <c r="C7124" t="s">
        <v>25</v>
      </c>
      <c r="D7124">
        <v>121</v>
      </c>
      <c r="E7124">
        <v>179.56487430875799</v>
      </c>
      <c r="F7124">
        <v>20.395988191052201</v>
      </c>
      <c r="G7124" t="s">
        <v>14</v>
      </c>
      <c r="H7124" t="s">
        <v>19</v>
      </c>
      <c r="I7124" t="s">
        <v>28</v>
      </c>
      <c r="J7124">
        <v>1</v>
      </c>
      <c r="K7124">
        <v>2937.42</v>
      </c>
      <c r="L7124" t="s">
        <v>16</v>
      </c>
      <c r="M7124" t="str">
        <f>IF(PatientData[[#This Row],[Age]]&lt;=30,"18-30",IF(PatientData[[#This Row],[Age]]&lt;=40,"31-40",IF(PatientData[[#This Row],[Age]]&lt;=50,"41-50",IF(PatientData[[#This Row],[Age]]&lt;=60,"51-60",IF(PatientData[[#This Row],[Age]]&lt;=70,"61-70",IF(PatientData[[#This Row],[Age]]&lt;=80,"71-80","80+"))))))</f>
        <v>51-60</v>
      </c>
    </row>
    <row r="7125" spans="1:13" x14ac:dyDescent="0.25">
      <c r="A7125" t="s">
        <v>7149</v>
      </c>
      <c r="B7125">
        <v>50</v>
      </c>
      <c r="C7125" t="s">
        <v>13</v>
      </c>
      <c r="D7125">
        <v>116</v>
      </c>
      <c r="E7125">
        <v>158.11104026887199</v>
      </c>
      <c r="F7125">
        <v>38.089797832642702</v>
      </c>
      <c r="G7125" t="s">
        <v>18</v>
      </c>
      <c r="H7125" t="s">
        <v>19</v>
      </c>
      <c r="I7125" t="s">
        <v>26</v>
      </c>
      <c r="J7125">
        <v>2</v>
      </c>
      <c r="K7125">
        <v>22392.22</v>
      </c>
      <c r="L7125" t="s">
        <v>16</v>
      </c>
      <c r="M7125" t="str">
        <f>IF(PatientData[[#This Row],[Age]]&lt;=30,"18-30",IF(PatientData[[#This Row],[Age]]&lt;=40,"31-40",IF(PatientData[[#This Row],[Age]]&lt;=50,"41-50",IF(PatientData[[#This Row],[Age]]&lt;=60,"51-60",IF(PatientData[[#This Row],[Age]]&lt;=70,"61-70",IF(PatientData[[#This Row],[Age]]&lt;=80,"71-80","80+"))))))</f>
        <v>41-50</v>
      </c>
    </row>
    <row r="7126" spans="1:13" x14ac:dyDescent="0.25">
      <c r="A7126" t="s">
        <v>7150</v>
      </c>
      <c r="B7126">
        <v>68</v>
      </c>
      <c r="C7126" t="s">
        <v>13</v>
      </c>
      <c r="D7126">
        <v>136</v>
      </c>
      <c r="E7126">
        <v>185.01805903403701</v>
      </c>
      <c r="F7126">
        <v>21.634749260630802</v>
      </c>
      <c r="G7126" t="s">
        <v>14</v>
      </c>
      <c r="H7126" t="s">
        <v>19</v>
      </c>
      <c r="I7126" t="s">
        <v>28</v>
      </c>
      <c r="J7126">
        <v>2</v>
      </c>
      <c r="K7126">
        <v>2946.49</v>
      </c>
      <c r="L7126" t="s">
        <v>20</v>
      </c>
      <c r="M7126" t="str">
        <f>IF(PatientData[[#This Row],[Age]]&lt;=30,"18-30",IF(PatientData[[#This Row],[Age]]&lt;=40,"31-40",IF(PatientData[[#This Row],[Age]]&lt;=50,"41-50",IF(PatientData[[#This Row],[Age]]&lt;=60,"51-60",IF(PatientData[[#This Row],[Age]]&lt;=70,"61-70",IF(PatientData[[#This Row],[Age]]&lt;=80,"71-80","80+"))))))</f>
        <v>61-70</v>
      </c>
    </row>
    <row r="7127" spans="1:13" x14ac:dyDescent="0.25">
      <c r="A7127" t="s">
        <v>7151</v>
      </c>
      <c r="B7127">
        <v>30</v>
      </c>
      <c r="C7127" t="s">
        <v>25</v>
      </c>
      <c r="D7127">
        <v>140</v>
      </c>
      <c r="E7127">
        <v>163.84639925792001</v>
      </c>
      <c r="F7127">
        <v>31.5299742145796</v>
      </c>
      <c r="G7127" t="s">
        <v>18</v>
      </c>
      <c r="H7127" t="s">
        <v>19</v>
      </c>
      <c r="I7127" t="s">
        <v>28</v>
      </c>
      <c r="J7127">
        <v>4</v>
      </c>
      <c r="K7127">
        <v>2757.84</v>
      </c>
      <c r="L7127" t="s">
        <v>16</v>
      </c>
      <c r="M7127" t="str">
        <f>IF(PatientData[[#This Row],[Age]]&lt;=30,"18-30",IF(PatientData[[#This Row],[Age]]&lt;=40,"31-40",IF(PatientData[[#This Row],[Age]]&lt;=50,"41-50",IF(PatientData[[#This Row],[Age]]&lt;=60,"51-60",IF(PatientData[[#This Row],[Age]]&lt;=70,"61-70",IF(PatientData[[#This Row],[Age]]&lt;=80,"71-80","80+"))))))</f>
        <v>18-30</v>
      </c>
    </row>
    <row r="7128" spans="1:13" x14ac:dyDescent="0.25">
      <c r="A7128" t="s">
        <v>7152</v>
      </c>
      <c r="B7128">
        <v>25</v>
      </c>
      <c r="C7128" t="s">
        <v>13</v>
      </c>
      <c r="D7128">
        <v>111</v>
      </c>
      <c r="E7128">
        <v>227.25294684947599</v>
      </c>
      <c r="F7128">
        <v>24.433295616309302</v>
      </c>
      <c r="G7128" t="s">
        <v>36</v>
      </c>
      <c r="H7128" t="s">
        <v>19</v>
      </c>
      <c r="I7128" t="s">
        <v>15</v>
      </c>
      <c r="J7128">
        <v>5</v>
      </c>
      <c r="K7128">
        <v>9191.4699999999993</v>
      </c>
      <c r="L7128" t="s">
        <v>16</v>
      </c>
      <c r="M7128" t="str">
        <f>IF(PatientData[[#This Row],[Age]]&lt;=30,"18-30",IF(PatientData[[#This Row],[Age]]&lt;=40,"31-40",IF(PatientData[[#This Row],[Age]]&lt;=50,"41-50",IF(PatientData[[#This Row],[Age]]&lt;=60,"51-60",IF(PatientData[[#This Row],[Age]]&lt;=70,"61-70",IF(PatientData[[#This Row],[Age]]&lt;=80,"71-80","80+"))))))</f>
        <v>18-30</v>
      </c>
    </row>
    <row r="7129" spans="1:13" x14ac:dyDescent="0.25">
      <c r="A7129" t="s">
        <v>7153</v>
      </c>
      <c r="B7129">
        <v>57</v>
      </c>
      <c r="C7129" t="s">
        <v>25</v>
      </c>
      <c r="D7129">
        <v>127</v>
      </c>
      <c r="E7129">
        <v>267.55293256552898</v>
      </c>
      <c r="F7129">
        <v>26.114871387830298</v>
      </c>
      <c r="G7129" t="s">
        <v>36</v>
      </c>
      <c r="H7129" t="s">
        <v>19</v>
      </c>
      <c r="I7129" t="s">
        <v>15</v>
      </c>
      <c r="J7129">
        <v>7</v>
      </c>
      <c r="K7129">
        <v>12736.09</v>
      </c>
      <c r="L7129" t="s">
        <v>16</v>
      </c>
      <c r="M7129" t="str">
        <f>IF(PatientData[[#This Row],[Age]]&lt;=30,"18-30",IF(PatientData[[#This Row],[Age]]&lt;=40,"31-40",IF(PatientData[[#This Row],[Age]]&lt;=50,"41-50",IF(PatientData[[#This Row],[Age]]&lt;=60,"51-60",IF(PatientData[[#This Row],[Age]]&lt;=70,"61-70",IF(PatientData[[#This Row],[Age]]&lt;=80,"71-80","80+"))))))</f>
        <v>51-60</v>
      </c>
    </row>
    <row r="7130" spans="1:13" x14ac:dyDescent="0.25">
      <c r="A7130" t="s">
        <v>7154</v>
      </c>
      <c r="B7130">
        <v>54</v>
      </c>
      <c r="C7130" t="s">
        <v>13</v>
      </c>
      <c r="D7130">
        <v>131</v>
      </c>
      <c r="E7130">
        <v>221.30332281998301</v>
      </c>
      <c r="F7130">
        <v>26.4585688083537</v>
      </c>
      <c r="G7130" t="s">
        <v>36</v>
      </c>
      <c r="H7130" t="s">
        <v>19</v>
      </c>
      <c r="I7130" t="s">
        <v>15</v>
      </c>
      <c r="J7130">
        <v>0</v>
      </c>
      <c r="K7130">
        <v>7555.74</v>
      </c>
      <c r="L7130" t="s">
        <v>16</v>
      </c>
      <c r="M7130" t="str">
        <f>IF(PatientData[[#This Row],[Age]]&lt;=30,"18-30",IF(PatientData[[#This Row],[Age]]&lt;=40,"31-40",IF(PatientData[[#This Row],[Age]]&lt;=50,"41-50",IF(PatientData[[#This Row],[Age]]&lt;=60,"51-60",IF(PatientData[[#This Row],[Age]]&lt;=70,"61-70",IF(PatientData[[#This Row],[Age]]&lt;=80,"71-80","80+"))))))</f>
        <v>51-60</v>
      </c>
    </row>
    <row r="7131" spans="1:13" x14ac:dyDescent="0.25">
      <c r="A7131" t="s">
        <v>7155</v>
      </c>
      <c r="B7131">
        <v>62</v>
      </c>
      <c r="C7131" t="s">
        <v>13</v>
      </c>
      <c r="D7131">
        <v>119</v>
      </c>
      <c r="E7131">
        <v>350</v>
      </c>
      <c r="F7131" t="s">
        <v>10051</v>
      </c>
      <c r="G7131" t="s">
        <v>14</v>
      </c>
      <c r="H7131" t="s">
        <v>22</v>
      </c>
      <c r="I7131" t="s">
        <v>15</v>
      </c>
      <c r="J7131">
        <v>4</v>
      </c>
      <c r="K7131">
        <v>8132.32</v>
      </c>
      <c r="L7131" t="s">
        <v>16</v>
      </c>
      <c r="M7131" t="str">
        <f>IF(PatientData[[#This Row],[Age]]&lt;=30,"18-30",IF(PatientData[[#This Row],[Age]]&lt;=40,"31-40",IF(PatientData[[#This Row],[Age]]&lt;=50,"41-50",IF(PatientData[[#This Row],[Age]]&lt;=60,"51-60",IF(PatientData[[#This Row],[Age]]&lt;=70,"61-70",IF(PatientData[[#This Row],[Age]]&lt;=80,"71-80","80+"))))))</f>
        <v>61-70</v>
      </c>
    </row>
    <row r="7132" spans="1:13" x14ac:dyDescent="0.25">
      <c r="A7132" t="s">
        <v>7156</v>
      </c>
      <c r="B7132">
        <v>78</v>
      </c>
      <c r="C7132" t="s">
        <v>25</v>
      </c>
      <c r="D7132" t="s">
        <v>10051</v>
      </c>
      <c r="E7132">
        <v>181.77631585442899</v>
      </c>
      <c r="F7132">
        <v>22.654685658420401</v>
      </c>
      <c r="G7132" t="s">
        <v>18</v>
      </c>
      <c r="H7132" t="s">
        <v>22</v>
      </c>
      <c r="I7132" t="s">
        <v>15</v>
      </c>
      <c r="J7132">
        <v>2</v>
      </c>
      <c r="K7132">
        <v>9680.59</v>
      </c>
      <c r="L7132" t="s">
        <v>16</v>
      </c>
      <c r="M7132" t="str">
        <f>IF(PatientData[[#This Row],[Age]]&lt;=30,"18-30",IF(PatientData[[#This Row],[Age]]&lt;=40,"31-40",IF(PatientData[[#This Row],[Age]]&lt;=50,"41-50",IF(PatientData[[#This Row],[Age]]&lt;=60,"51-60",IF(PatientData[[#This Row],[Age]]&lt;=70,"61-70",IF(PatientData[[#This Row],[Age]]&lt;=80,"71-80","80+"))))))</f>
        <v>71-80</v>
      </c>
    </row>
    <row r="7133" spans="1:13" x14ac:dyDescent="0.25">
      <c r="A7133" t="s">
        <v>7157</v>
      </c>
      <c r="B7133">
        <v>95</v>
      </c>
      <c r="C7133" t="s">
        <v>25</v>
      </c>
      <c r="D7133">
        <v>90</v>
      </c>
      <c r="E7133">
        <v>174.06552697408401</v>
      </c>
      <c r="F7133">
        <v>17.468864541784299</v>
      </c>
      <c r="G7133" t="s">
        <v>14</v>
      </c>
      <c r="H7133" t="s">
        <v>22</v>
      </c>
      <c r="I7133" t="s">
        <v>26</v>
      </c>
      <c r="J7133">
        <v>2</v>
      </c>
      <c r="K7133">
        <v>19934.12</v>
      </c>
      <c r="L7133" t="s">
        <v>23</v>
      </c>
      <c r="M7133" t="str">
        <f>IF(PatientData[[#This Row],[Age]]&lt;=30,"18-30",IF(PatientData[[#This Row],[Age]]&lt;=40,"31-40",IF(PatientData[[#This Row],[Age]]&lt;=50,"41-50",IF(PatientData[[#This Row],[Age]]&lt;=60,"51-60",IF(PatientData[[#This Row],[Age]]&lt;=70,"61-70",IF(PatientData[[#This Row],[Age]]&lt;=80,"71-80","80+"))))))</f>
        <v>80+</v>
      </c>
    </row>
    <row r="7134" spans="1:13" x14ac:dyDescent="0.25">
      <c r="A7134" t="s">
        <v>7158</v>
      </c>
      <c r="B7134">
        <v>31</v>
      </c>
      <c r="C7134" t="s">
        <v>13</v>
      </c>
      <c r="D7134">
        <v>123</v>
      </c>
      <c r="E7134">
        <v>202.262022493969</v>
      </c>
      <c r="F7134">
        <v>34.589076620996202</v>
      </c>
      <c r="G7134" t="s">
        <v>14</v>
      </c>
      <c r="H7134" t="s">
        <v>19</v>
      </c>
      <c r="I7134" t="s">
        <v>28</v>
      </c>
      <c r="J7134">
        <v>4</v>
      </c>
      <c r="K7134" t="s">
        <v>10051</v>
      </c>
      <c r="L7134" t="s">
        <v>16</v>
      </c>
      <c r="M7134" t="str">
        <f>IF(PatientData[[#This Row],[Age]]&lt;=30,"18-30",IF(PatientData[[#This Row],[Age]]&lt;=40,"31-40",IF(PatientData[[#This Row],[Age]]&lt;=50,"41-50",IF(PatientData[[#This Row],[Age]]&lt;=60,"51-60",IF(PatientData[[#This Row],[Age]]&lt;=70,"61-70",IF(PatientData[[#This Row],[Age]]&lt;=80,"71-80","80+"))))))</f>
        <v>31-40</v>
      </c>
    </row>
    <row r="7135" spans="1:13" x14ac:dyDescent="0.25">
      <c r="A7135" t="s">
        <v>7159</v>
      </c>
      <c r="B7135">
        <v>61</v>
      </c>
      <c r="C7135" t="s">
        <v>25</v>
      </c>
      <c r="D7135">
        <v>151</v>
      </c>
      <c r="E7135">
        <v>200.20291517734401</v>
      </c>
      <c r="F7135">
        <v>15</v>
      </c>
      <c r="G7135" t="s">
        <v>36</v>
      </c>
      <c r="H7135" t="s">
        <v>19</v>
      </c>
      <c r="I7135" t="s">
        <v>15</v>
      </c>
      <c r="J7135">
        <v>9</v>
      </c>
      <c r="K7135">
        <v>6333.16</v>
      </c>
      <c r="L7135" t="s">
        <v>16</v>
      </c>
      <c r="M7135" t="str">
        <f>IF(PatientData[[#This Row],[Age]]&lt;=30,"18-30",IF(PatientData[[#This Row],[Age]]&lt;=40,"31-40",IF(PatientData[[#This Row],[Age]]&lt;=50,"41-50",IF(PatientData[[#This Row],[Age]]&lt;=60,"51-60",IF(PatientData[[#This Row],[Age]]&lt;=70,"61-70",IF(PatientData[[#This Row],[Age]]&lt;=80,"71-80","80+"))))))</f>
        <v>61-70</v>
      </c>
    </row>
    <row r="7136" spans="1:13" x14ac:dyDescent="0.25">
      <c r="A7136" t="s">
        <v>7160</v>
      </c>
      <c r="B7136">
        <v>28</v>
      </c>
      <c r="C7136" t="s">
        <v>13</v>
      </c>
      <c r="D7136">
        <v>162</v>
      </c>
      <c r="E7136">
        <v>262.55201403514798</v>
      </c>
      <c r="F7136">
        <v>26.659626299831402</v>
      </c>
      <c r="G7136" t="s">
        <v>18</v>
      </c>
      <c r="H7136" t="s">
        <v>19</v>
      </c>
      <c r="I7136" t="s">
        <v>28</v>
      </c>
      <c r="J7136">
        <v>3</v>
      </c>
      <c r="K7136">
        <v>3035.58</v>
      </c>
      <c r="L7136" t="s">
        <v>16</v>
      </c>
      <c r="M7136" t="str">
        <f>IF(PatientData[[#This Row],[Age]]&lt;=30,"18-30",IF(PatientData[[#This Row],[Age]]&lt;=40,"31-40",IF(PatientData[[#This Row],[Age]]&lt;=50,"41-50",IF(PatientData[[#This Row],[Age]]&lt;=60,"51-60",IF(PatientData[[#This Row],[Age]]&lt;=70,"61-70",IF(PatientData[[#This Row],[Age]]&lt;=80,"71-80","80+"))))))</f>
        <v>18-30</v>
      </c>
    </row>
    <row r="7137" spans="1:13" x14ac:dyDescent="0.25">
      <c r="A7137" t="s">
        <v>7161</v>
      </c>
      <c r="B7137">
        <v>47</v>
      </c>
      <c r="C7137" t="s">
        <v>13</v>
      </c>
      <c r="D7137">
        <v>95</v>
      </c>
      <c r="E7137">
        <v>227.711360143539</v>
      </c>
      <c r="F7137">
        <v>26.377318060847799</v>
      </c>
      <c r="G7137" t="s">
        <v>36</v>
      </c>
      <c r="H7137" t="s">
        <v>19</v>
      </c>
      <c r="I7137" t="s">
        <v>15</v>
      </c>
      <c r="J7137">
        <v>7</v>
      </c>
      <c r="K7137">
        <v>7687.82</v>
      </c>
      <c r="L7137" t="s">
        <v>16</v>
      </c>
      <c r="M7137" t="str">
        <f>IF(PatientData[[#This Row],[Age]]&lt;=30,"18-30",IF(PatientData[[#This Row],[Age]]&lt;=40,"31-40",IF(PatientData[[#This Row],[Age]]&lt;=50,"41-50",IF(PatientData[[#This Row],[Age]]&lt;=60,"51-60",IF(PatientData[[#This Row],[Age]]&lt;=70,"61-70",IF(PatientData[[#This Row],[Age]]&lt;=80,"71-80","80+"))))))</f>
        <v>41-50</v>
      </c>
    </row>
    <row r="7138" spans="1:13" x14ac:dyDescent="0.25">
      <c r="A7138" t="s">
        <v>7162</v>
      </c>
      <c r="B7138">
        <v>28</v>
      </c>
      <c r="C7138" t="s">
        <v>25</v>
      </c>
      <c r="D7138">
        <v>129</v>
      </c>
      <c r="E7138">
        <v>236.90648573916201</v>
      </c>
      <c r="F7138">
        <v>21.1721483236004</v>
      </c>
      <c r="G7138" t="s">
        <v>14</v>
      </c>
      <c r="H7138" t="s">
        <v>22</v>
      </c>
      <c r="I7138" t="s">
        <v>15</v>
      </c>
      <c r="J7138">
        <v>5</v>
      </c>
      <c r="K7138">
        <v>9372.18</v>
      </c>
      <c r="L7138" t="s">
        <v>16</v>
      </c>
      <c r="M7138" t="str">
        <f>IF(PatientData[[#This Row],[Age]]&lt;=30,"18-30",IF(PatientData[[#This Row],[Age]]&lt;=40,"31-40",IF(PatientData[[#This Row],[Age]]&lt;=50,"41-50",IF(PatientData[[#This Row],[Age]]&lt;=60,"51-60",IF(PatientData[[#This Row],[Age]]&lt;=70,"61-70",IF(PatientData[[#This Row],[Age]]&lt;=80,"71-80","80+"))))))</f>
        <v>18-30</v>
      </c>
    </row>
    <row r="7139" spans="1:13" x14ac:dyDescent="0.25">
      <c r="A7139" t="s">
        <v>7163</v>
      </c>
      <c r="B7139">
        <v>51</v>
      </c>
      <c r="C7139" t="s">
        <v>25</v>
      </c>
      <c r="D7139">
        <v>106</v>
      </c>
      <c r="E7139">
        <v>231.40574600431</v>
      </c>
      <c r="F7139">
        <v>31.4772237822934</v>
      </c>
      <c r="G7139" t="s">
        <v>14</v>
      </c>
      <c r="H7139" t="s">
        <v>19</v>
      </c>
      <c r="I7139" t="s">
        <v>28</v>
      </c>
      <c r="J7139">
        <v>3</v>
      </c>
      <c r="K7139">
        <v>4928.46</v>
      </c>
      <c r="L7139" t="s">
        <v>20</v>
      </c>
      <c r="M7139" t="str">
        <f>IF(PatientData[[#This Row],[Age]]&lt;=30,"18-30",IF(PatientData[[#This Row],[Age]]&lt;=40,"31-40",IF(PatientData[[#This Row],[Age]]&lt;=50,"41-50",IF(PatientData[[#This Row],[Age]]&lt;=60,"51-60",IF(PatientData[[#This Row],[Age]]&lt;=70,"61-70",IF(PatientData[[#This Row],[Age]]&lt;=80,"71-80","80+"))))))</f>
        <v>51-60</v>
      </c>
    </row>
    <row r="7140" spans="1:13" x14ac:dyDescent="0.25">
      <c r="A7140" t="s">
        <v>7164</v>
      </c>
      <c r="B7140">
        <v>53</v>
      </c>
      <c r="C7140" t="s">
        <v>25</v>
      </c>
      <c r="D7140">
        <v>143</v>
      </c>
      <c r="E7140">
        <v>184.12774485336601</v>
      </c>
      <c r="F7140">
        <v>23.190211018751199</v>
      </c>
      <c r="G7140" t="s">
        <v>18</v>
      </c>
      <c r="H7140" t="s">
        <v>22</v>
      </c>
      <c r="I7140" t="s">
        <v>15</v>
      </c>
      <c r="J7140">
        <v>0</v>
      </c>
      <c r="K7140">
        <v>6947.7</v>
      </c>
      <c r="L7140" t="s">
        <v>16</v>
      </c>
      <c r="M7140" t="str">
        <f>IF(PatientData[[#This Row],[Age]]&lt;=30,"18-30",IF(PatientData[[#This Row],[Age]]&lt;=40,"31-40",IF(PatientData[[#This Row],[Age]]&lt;=50,"41-50",IF(PatientData[[#This Row],[Age]]&lt;=60,"51-60",IF(PatientData[[#This Row],[Age]]&lt;=70,"61-70",IF(PatientData[[#This Row],[Age]]&lt;=80,"71-80","80+"))))))</f>
        <v>51-60</v>
      </c>
    </row>
    <row r="7141" spans="1:13" x14ac:dyDescent="0.25">
      <c r="A7141" t="s">
        <v>7165</v>
      </c>
      <c r="B7141">
        <v>57</v>
      </c>
      <c r="C7141" t="s">
        <v>25</v>
      </c>
      <c r="D7141">
        <v>130</v>
      </c>
      <c r="E7141" t="s">
        <v>10051</v>
      </c>
      <c r="F7141" t="s">
        <v>10051</v>
      </c>
      <c r="G7141" t="s">
        <v>14</v>
      </c>
      <c r="H7141" t="s">
        <v>19</v>
      </c>
      <c r="I7141" t="s">
        <v>15</v>
      </c>
      <c r="J7141">
        <v>3</v>
      </c>
      <c r="K7141">
        <v>11583.11</v>
      </c>
      <c r="L7141" t="s">
        <v>16</v>
      </c>
      <c r="M7141" t="str">
        <f>IF(PatientData[[#This Row],[Age]]&lt;=30,"18-30",IF(PatientData[[#This Row],[Age]]&lt;=40,"31-40",IF(PatientData[[#This Row],[Age]]&lt;=50,"41-50",IF(PatientData[[#This Row],[Age]]&lt;=60,"51-60",IF(PatientData[[#This Row],[Age]]&lt;=70,"61-70",IF(PatientData[[#This Row],[Age]]&lt;=80,"71-80","80+"))))))</f>
        <v>51-60</v>
      </c>
    </row>
    <row r="7142" spans="1:13" x14ac:dyDescent="0.25">
      <c r="A7142" t="s">
        <v>7166</v>
      </c>
      <c r="B7142">
        <v>39</v>
      </c>
      <c r="C7142" t="s">
        <v>25</v>
      </c>
      <c r="D7142">
        <v>123</v>
      </c>
      <c r="E7142">
        <v>234.29230704141699</v>
      </c>
      <c r="F7142">
        <v>21.891862055397102</v>
      </c>
      <c r="G7142" t="s">
        <v>18</v>
      </c>
      <c r="H7142" t="s">
        <v>19</v>
      </c>
      <c r="I7142" t="s">
        <v>15</v>
      </c>
      <c r="J7142">
        <v>2</v>
      </c>
      <c r="K7142">
        <v>4920.78</v>
      </c>
      <c r="L7142" t="s">
        <v>16</v>
      </c>
      <c r="M7142" t="str">
        <f>IF(PatientData[[#This Row],[Age]]&lt;=30,"18-30",IF(PatientData[[#This Row],[Age]]&lt;=40,"31-40",IF(PatientData[[#This Row],[Age]]&lt;=50,"41-50",IF(PatientData[[#This Row],[Age]]&lt;=60,"51-60",IF(PatientData[[#This Row],[Age]]&lt;=70,"61-70",IF(PatientData[[#This Row],[Age]]&lt;=80,"71-80","80+"))))))</f>
        <v>31-40</v>
      </c>
    </row>
    <row r="7143" spans="1:13" x14ac:dyDescent="0.25">
      <c r="A7143" t="s">
        <v>7167</v>
      </c>
      <c r="B7143">
        <v>57</v>
      </c>
      <c r="C7143" t="s">
        <v>25</v>
      </c>
      <c r="D7143">
        <v>107</v>
      </c>
      <c r="E7143">
        <v>277.19844747158697</v>
      </c>
      <c r="F7143">
        <v>35.232409461037903</v>
      </c>
      <c r="G7143" t="s">
        <v>14</v>
      </c>
      <c r="H7143" t="s">
        <v>19</v>
      </c>
      <c r="I7143" t="s">
        <v>28</v>
      </c>
      <c r="J7143">
        <v>0</v>
      </c>
      <c r="K7143">
        <v>4582.4399999999996</v>
      </c>
      <c r="L7143" t="s">
        <v>16</v>
      </c>
      <c r="M7143" t="str">
        <f>IF(PatientData[[#This Row],[Age]]&lt;=30,"18-30",IF(PatientData[[#This Row],[Age]]&lt;=40,"31-40",IF(PatientData[[#This Row],[Age]]&lt;=50,"41-50",IF(PatientData[[#This Row],[Age]]&lt;=60,"51-60",IF(PatientData[[#This Row],[Age]]&lt;=70,"61-70",IF(PatientData[[#This Row],[Age]]&lt;=80,"71-80","80+"))))))</f>
        <v>51-60</v>
      </c>
    </row>
    <row r="7144" spans="1:13" x14ac:dyDescent="0.25">
      <c r="A7144" t="s">
        <v>7168</v>
      </c>
      <c r="B7144">
        <v>58</v>
      </c>
      <c r="C7144" t="s">
        <v>13</v>
      </c>
      <c r="D7144">
        <v>120</v>
      </c>
      <c r="E7144">
        <v>145.514369630186</v>
      </c>
      <c r="F7144">
        <v>28.8934711866846</v>
      </c>
      <c r="G7144" t="s">
        <v>36</v>
      </c>
      <c r="H7144" t="s">
        <v>19</v>
      </c>
      <c r="I7144" t="s">
        <v>26</v>
      </c>
      <c r="J7144">
        <v>4</v>
      </c>
      <c r="K7144">
        <v>15436.2</v>
      </c>
      <c r="L7144" t="s">
        <v>16</v>
      </c>
      <c r="M7144" t="str">
        <f>IF(PatientData[[#This Row],[Age]]&lt;=30,"18-30",IF(PatientData[[#This Row],[Age]]&lt;=40,"31-40",IF(PatientData[[#This Row],[Age]]&lt;=50,"41-50",IF(PatientData[[#This Row],[Age]]&lt;=60,"51-60",IF(PatientData[[#This Row],[Age]]&lt;=70,"61-70",IF(PatientData[[#This Row],[Age]]&lt;=80,"71-80","80+"))))))</f>
        <v>51-60</v>
      </c>
    </row>
    <row r="7145" spans="1:13" x14ac:dyDescent="0.25">
      <c r="A7145" t="s">
        <v>7169</v>
      </c>
      <c r="B7145">
        <v>35</v>
      </c>
      <c r="C7145" t="s">
        <v>25</v>
      </c>
      <c r="D7145">
        <v>125</v>
      </c>
      <c r="E7145">
        <v>176.945441336513</v>
      </c>
      <c r="F7145">
        <v>26.894157244148499</v>
      </c>
      <c r="G7145" t="s">
        <v>36</v>
      </c>
      <c r="H7145" t="s">
        <v>19</v>
      </c>
      <c r="I7145" t="s">
        <v>15</v>
      </c>
      <c r="J7145">
        <v>2</v>
      </c>
      <c r="K7145" t="s">
        <v>10051</v>
      </c>
      <c r="L7145" t="s">
        <v>23</v>
      </c>
      <c r="M7145" t="str">
        <f>IF(PatientData[[#This Row],[Age]]&lt;=30,"18-30",IF(PatientData[[#This Row],[Age]]&lt;=40,"31-40",IF(PatientData[[#This Row],[Age]]&lt;=50,"41-50",IF(PatientData[[#This Row],[Age]]&lt;=60,"51-60",IF(PatientData[[#This Row],[Age]]&lt;=70,"61-70",IF(PatientData[[#This Row],[Age]]&lt;=80,"71-80","80+"))))))</f>
        <v>31-40</v>
      </c>
    </row>
    <row r="7146" spans="1:13" x14ac:dyDescent="0.25">
      <c r="A7146" t="s">
        <v>7170</v>
      </c>
      <c r="B7146">
        <v>85</v>
      </c>
      <c r="C7146" t="s">
        <v>13</v>
      </c>
      <c r="D7146">
        <v>135</v>
      </c>
      <c r="E7146">
        <v>184.26373659626901</v>
      </c>
      <c r="F7146">
        <v>36.802839691118599</v>
      </c>
      <c r="G7146" t="s">
        <v>14</v>
      </c>
      <c r="H7146" t="s">
        <v>19</v>
      </c>
      <c r="I7146" t="s">
        <v>15</v>
      </c>
      <c r="J7146">
        <v>2</v>
      </c>
      <c r="K7146">
        <v>2668.48</v>
      </c>
      <c r="L7146" t="s">
        <v>16</v>
      </c>
      <c r="M7146" t="str">
        <f>IF(PatientData[[#This Row],[Age]]&lt;=30,"18-30",IF(PatientData[[#This Row],[Age]]&lt;=40,"31-40",IF(PatientData[[#This Row],[Age]]&lt;=50,"41-50",IF(PatientData[[#This Row],[Age]]&lt;=60,"51-60",IF(PatientData[[#This Row],[Age]]&lt;=70,"61-70",IF(PatientData[[#This Row],[Age]]&lt;=80,"71-80","80+"))))))</f>
        <v>80+</v>
      </c>
    </row>
    <row r="7147" spans="1:13" x14ac:dyDescent="0.25">
      <c r="A7147" t="s">
        <v>7171</v>
      </c>
      <c r="B7147">
        <v>45</v>
      </c>
      <c r="C7147" t="s">
        <v>25</v>
      </c>
      <c r="D7147">
        <v>138</v>
      </c>
      <c r="E7147">
        <v>218.987936457481</v>
      </c>
      <c r="F7147">
        <v>20.435706957739701</v>
      </c>
      <c r="G7147" t="s">
        <v>14</v>
      </c>
      <c r="H7147" t="s">
        <v>19</v>
      </c>
      <c r="I7147" t="s">
        <v>28</v>
      </c>
      <c r="J7147">
        <v>5</v>
      </c>
      <c r="K7147">
        <v>6092.52</v>
      </c>
      <c r="L7147" t="s">
        <v>16</v>
      </c>
      <c r="M7147" t="str">
        <f>IF(PatientData[[#This Row],[Age]]&lt;=30,"18-30",IF(PatientData[[#This Row],[Age]]&lt;=40,"31-40",IF(PatientData[[#This Row],[Age]]&lt;=50,"41-50",IF(PatientData[[#This Row],[Age]]&lt;=60,"51-60",IF(PatientData[[#This Row],[Age]]&lt;=70,"61-70",IF(PatientData[[#This Row],[Age]]&lt;=80,"71-80","80+"))))))</f>
        <v>41-50</v>
      </c>
    </row>
    <row r="7148" spans="1:13" x14ac:dyDescent="0.25">
      <c r="A7148" t="s">
        <v>7172</v>
      </c>
      <c r="B7148">
        <v>59</v>
      </c>
      <c r="C7148" t="s">
        <v>25</v>
      </c>
      <c r="D7148">
        <v>119</v>
      </c>
      <c r="E7148">
        <v>238.216033607779</v>
      </c>
      <c r="F7148">
        <v>24.910252343826699</v>
      </c>
      <c r="G7148" t="s">
        <v>14</v>
      </c>
      <c r="H7148" t="s">
        <v>22</v>
      </c>
      <c r="I7148" t="s">
        <v>15</v>
      </c>
      <c r="J7148">
        <v>3</v>
      </c>
      <c r="K7148">
        <v>3101.64</v>
      </c>
      <c r="L7148" t="s">
        <v>16</v>
      </c>
      <c r="M7148" t="str">
        <f>IF(PatientData[[#This Row],[Age]]&lt;=30,"18-30",IF(PatientData[[#This Row],[Age]]&lt;=40,"31-40",IF(PatientData[[#This Row],[Age]]&lt;=50,"41-50",IF(PatientData[[#This Row],[Age]]&lt;=60,"51-60",IF(PatientData[[#This Row],[Age]]&lt;=70,"61-70",IF(PatientData[[#This Row],[Age]]&lt;=80,"71-80","80+"))))))</f>
        <v>51-60</v>
      </c>
    </row>
    <row r="7149" spans="1:13" x14ac:dyDescent="0.25">
      <c r="A7149" t="s">
        <v>7173</v>
      </c>
      <c r="B7149">
        <v>43</v>
      </c>
      <c r="C7149" t="s">
        <v>13</v>
      </c>
      <c r="D7149">
        <v>174</v>
      </c>
      <c r="E7149">
        <v>207.49630580797799</v>
      </c>
      <c r="F7149">
        <v>25.973836774824701</v>
      </c>
      <c r="G7149" t="s">
        <v>14</v>
      </c>
      <c r="H7149" t="s">
        <v>22</v>
      </c>
      <c r="I7149" t="s">
        <v>28</v>
      </c>
      <c r="J7149">
        <v>5</v>
      </c>
      <c r="K7149">
        <v>8116.62</v>
      </c>
      <c r="L7149" t="s">
        <v>23</v>
      </c>
      <c r="M7149" t="str">
        <f>IF(PatientData[[#This Row],[Age]]&lt;=30,"18-30",IF(PatientData[[#This Row],[Age]]&lt;=40,"31-40",IF(PatientData[[#This Row],[Age]]&lt;=50,"41-50",IF(PatientData[[#This Row],[Age]]&lt;=60,"51-60",IF(PatientData[[#This Row],[Age]]&lt;=70,"61-70",IF(PatientData[[#This Row],[Age]]&lt;=80,"71-80","80+"))))))</f>
        <v>41-50</v>
      </c>
    </row>
    <row r="7150" spans="1:13" x14ac:dyDescent="0.25">
      <c r="A7150" t="s">
        <v>7174</v>
      </c>
      <c r="B7150">
        <v>50</v>
      </c>
      <c r="C7150" t="s">
        <v>13</v>
      </c>
      <c r="D7150">
        <v>129</v>
      </c>
      <c r="E7150">
        <v>163.752992549308</v>
      </c>
      <c r="F7150">
        <v>17.005611319340399</v>
      </c>
      <c r="G7150" t="s">
        <v>18</v>
      </c>
      <c r="H7150" t="s">
        <v>19</v>
      </c>
      <c r="I7150" t="s">
        <v>15</v>
      </c>
      <c r="J7150">
        <v>3</v>
      </c>
      <c r="K7150">
        <v>6585.52</v>
      </c>
      <c r="L7150" t="s">
        <v>16</v>
      </c>
      <c r="M7150" t="str">
        <f>IF(PatientData[[#This Row],[Age]]&lt;=30,"18-30",IF(PatientData[[#This Row],[Age]]&lt;=40,"31-40",IF(PatientData[[#This Row],[Age]]&lt;=50,"41-50",IF(PatientData[[#This Row],[Age]]&lt;=60,"51-60",IF(PatientData[[#This Row],[Age]]&lt;=70,"61-70",IF(PatientData[[#This Row],[Age]]&lt;=80,"71-80","80+"))))))</f>
        <v>41-50</v>
      </c>
    </row>
    <row r="7151" spans="1:13" x14ac:dyDescent="0.25">
      <c r="A7151" t="s">
        <v>7175</v>
      </c>
      <c r="B7151">
        <v>57</v>
      </c>
      <c r="C7151" t="s">
        <v>13</v>
      </c>
      <c r="D7151">
        <v>134</v>
      </c>
      <c r="E7151">
        <v>177.598672217055</v>
      </c>
      <c r="F7151">
        <v>28.8656669573739</v>
      </c>
      <c r="G7151" t="s">
        <v>14</v>
      </c>
      <c r="H7151" t="s">
        <v>19</v>
      </c>
      <c r="I7151" t="s">
        <v>15</v>
      </c>
      <c r="J7151">
        <v>7</v>
      </c>
      <c r="K7151">
        <v>15189.51</v>
      </c>
      <c r="L7151" t="s">
        <v>23</v>
      </c>
      <c r="M7151" t="str">
        <f>IF(PatientData[[#This Row],[Age]]&lt;=30,"18-30",IF(PatientData[[#This Row],[Age]]&lt;=40,"31-40",IF(PatientData[[#This Row],[Age]]&lt;=50,"41-50",IF(PatientData[[#This Row],[Age]]&lt;=60,"51-60",IF(PatientData[[#This Row],[Age]]&lt;=70,"61-70",IF(PatientData[[#This Row],[Age]]&lt;=80,"71-80","80+"))))))</f>
        <v>51-60</v>
      </c>
    </row>
    <row r="7152" spans="1:13" x14ac:dyDescent="0.25">
      <c r="A7152" t="s">
        <v>7176</v>
      </c>
      <c r="B7152">
        <v>70</v>
      </c>
      <c r="C7152" t="s">
        <v>25</v>
      </c>
      <c r="D7152">
        <v>132</v>
      </c>
      <c r="E7152">
        <v>218.05759540721701</v>
      </c>
      <c r="F7152">
        <v>20.0010043257261</v>
      </c>
      <c r="G7152" t="s">
        <v>18</v>
      </c>
      <c r="H7152" t="s">
        <v>19</v>
      </c>
      <c r="I7152" t="s">
        <v>28</v>
      </c>
      <c r="J7152">
        <v>6</v>
      </c>
      <c r="K7152">
        <v>5654.01</v>
      </c>
      <c r="L7152" t="s">
        <v>16</v>
      </c>
      <c r="M7152" t="str">
        <f>IF(PatientData[[#This Row],[Age]]&lt;=30,"18-30",IF(PatientData[[#This Row],[Age]]&lt;=40,"31-40",IF(PatientData[[#This Row],[Age]]&lt;=50,"41-50",IF(PatientData[[#This Row],[Age]]&lt;=60,"51-60",IF(PatientData[[#This Row],[Age]]&lt;=70,"61-70",IF(PatientData[[#This Row],[Age]]&lt;=80,"71-80","80+"))))))</f>
        <v>61-70</v>
      </c>
    </row>
    <row r="7153" spans="1:13" x14ac:dyDescent="0.25">
      <c r="A7153" t="s">
        <v>7177</v>
      </c>
      <c r="B7153">
        <v>58</v>
      </c>
      <c r="C7153" t="s">
        <v>25</v>
      </c>
      <c r="D7153">
        <v>131</v>
      </c>
      <c r="E7153">
        <v>181.21281355128701</v>
      </c>
      <c r="F7153">
        <v>21.090948544433498</v>
      </c>
      <c r="G7153" t="s">
        <v>18</v>
      </c>
      <c r="H7153" t="s">
        <v>19</v>
      </c>
      <c r="I7153" t="s">
        <v>15</v>
      </c>
      <c r="J7153">
        <v>7</v>
      </c>
      <c r="K7153">
        <v>11657.92</v>
      </c>
      <c r="L7153" t="s">
        <v>16</v>
      </c>
      <c r="M7153" t="str">
        <f>IF(PatientData[[#This Row],[Age]]&lt;=30,"18-30",IF(PatientData[[#This Row],[Age]]&lt;=40,"31-40",IF(PatientData[[#This Row],[Age]]&lt;=50,"41-50",IF(PatientData[[#This Row],[Age]]&lt;=60,"51-60",IF(PatientData[[#This Row],[Age]]&lt;=70,"61-70",IF(PatientData[[#This Row],[Age]]&lt;=80,"71-80","80+"))))))</f>
        <v>51-60</v>
      </c>
    </row>
    <row r="7154" spans="1:13" x14ac:dyDescent="0.25">
      <c r="A7154" t="s">
        <v>7178</v>
      </c>
      <c r="B7154">
        <v>51</v>
      </c>
      <c r="C7154" t="s">
        <v>25</v>
      </c>
      <c r="D7154">
        <v>167</v>
      </c>
      <c r="E7154">
        <v>255.51026335174001</v>
      </c>
      <c r="F7154">
        <v>23.216168897010601</v>
      </c>
      <c r="G7154" t="s">
        <v>36</v>
      </c>
      <c r="H7154" t="s">
        <v>19</v>
      </c>
      <c r="I7154" t="s">
        <v>26</v>
      </c>
      <c r="J7154">
        <v>7</v>
      </c>
      <c r="K7154">
        <v>19996.669999999998</v>
      </c>
      <c r="L7154" t="s">
        <v>16</v>
      </c>
      <c r="M7154" t="str">
        <f>IF(PatientData[[#This Row],[Age]]&lt;=30,"18-30",IF(PatientData[[#This Row],[Age]]&lt;=40,"31-40",IF(PatientData[[#This Row],[Age]]&lt;=50,"41-50",IF(PatientData[[#This Row],[Age]]&lt;=60,"51-60",IF(PatientData[[#This Row],[Age]]&lt;=70,"61-70",IF(PatientData[[#This Row],[Age]]&lt;=80,"71-80","80+"))))))</f>
        <v>51-60</v>
      </c>
    </row>
    <row r="7155" spans="1:13" x14ac:dyDescent="0.25">
      <c r="A7155" t="s">
        <v>7179</v>
      </c>
      <c r="B7155">
        <v>48</v>
      </c>
      <c r="C7155" t="s">
        <v>25</v>
      </c>
      <c r="D7155">
        <v>126</v>
      </c>
      <c r="E7155">
        <v>208.080853328318</v>
      </c>
      <c r="F7155">
        <v>32.835822735057803</v>
      </c>
      <c r="G7155" t="s">
        <v>14</v>
      </c>
      <c r="H7155" t="s">
        <v>19</v>
      </c>
      <c r="I7155" t="s">
        <v>28</v>
      </c>
      <c r="J7155">
        <v>4</v>
      </c>
      <c r="K7155">
        <v>3451.37</v>
      </c>
      <c r="L7155" t="s">
        <v>16</v>
      </c>
      <c r="M7155" t="str">
        <f>IF(PatientData[[#This Row],[Age]]&lt;=30,"18-30",IF(PatientData[[#This Row],[Age]]&lt;=40,"31-40",IF(PatientData[[#This Row],[Age]]&lt;=50,"41-50",IF(PatientData[[#This Row],[Age]]&lt;=60,"51-60",IF(PatientData[[#This Row],[Age]]&lt;=70,"61-70",IF(PatientData[[#This Row],[Age]]&lt;=80,"71-80","80+"))))))</f>
        <v>41-50</v>
      </c>
    </row>
    <row r="7156" spans="1:13" x14ac:dyDescent="0.25">
      <c r="A7156" t="s">
        <v>7180</v>
      </c>
      <c r="B7156">
        <v>61</v>
      </c>
      <c r="C7156" t="s">
        <v>13</v>
      </c>
      <c r="D7156">
        <v>123</v>
      </c>
      <c r="E7156">
        <v>271.24310178865898</v>
      </c>
      <c r="F7156">
        <v>40.2612116726389</v>
      </c>
      <c r="G7156" t="s">
        <v>36</v>
      </c>
      <c r="H7156" t="s">
        <v>19</v>
      </c>
      <c r="I7156" t="s">
        <v>15</v>
      </c>
      <c r="J7156">
        <v>5</v>
      </c>
      <c r="K7156">
        <v>11409.77</v>
      </c>
      <c r="L7156" t="s">
        <v>23</v>
      </c>
      <c r="M7156" t="str">
        <f>IF(PatientData[[#This Row],[Age]]&lt;=30,"18-30",IF(PatientData[[#This Row],[Age]]&lt;=40,"31-40",IF(PatientData[[#This Row],[Age]]&lt;=50,"41-50",IF(PatientData[[#This Row],[Age]]&lt;=60,"51-60",IF(PatientData[[#This Row],[Age]]&lt;=70,"61-70",IF(PatientData[[#This Row],[Age]]&lt;=80,"71-80","80+"))))))</f>
        <v>61-70</v>
      </c>
    </row>
    <row r="7157" spans="1:13" x14ac:dyDescent="0.25">
      <c r="A7157" t="s">
        <v>7181</v>
      </c>
      <c r="B7157">
        <v>63</v>
      </c>
      <c r="C7157" t="s">
        <v>25</v>
      </c>
      <c r="D7157">
        <v>111</v>
      </c>
      <c r="E7157">
        <v>263.26237524052198</v>
      </c>
      <c r="F7157">
        <v>27.136472215001302</v>
      </c>
      <c r="G7157" t="s">
        <v>14</v>
      </c>
      <c r="H7157" t="s">
        <v>19</v>
      </c>
      <c r="I7157" t="s">
        <v>15</v>
      </c>
      <c r="J7157">
        <v>1</v>
      </c>
      <c r="K7157">
        <v>9529.02</v>
      </c>
      <c r="L7157" t="s">
        <v>23</v>
      </c>
      <c r="M7157" t="str">
        <f>IF(PatientData[[#This Row],[Age]]&lt;=30,"18-30",IF(PatientData[[#This Row],[Age]]&lt;=40,"31-40",IF(PatientData[[#This Row],[Age]]&lt;=50,"41-50",IF(PatientData[[#This Row],[Age]]&lt;=60,"51-60",IF(PatientData[[#This Row],[Age]]&lt;=70,"61-70",IF(PatientData[[#This Row],[Age]]&lt;=80,"71-80","80+"))))))</f>
        <v>61-70</v>
      </c>
    </row>
    <row r="7158" spans="1:13" x14ac:dyDescent="0.25">
      <c r="A7158" t="s">
        <v>7182</v>
      </c>
      <c r="B7158">
        <v>52</v>
      </c>
      <c r="C7158" t="s">
        <v>25</v>
      </c>
      <c r="D7158">
        <v>96</v>
      </c>
      <c r="E7158">
        <v>228.84849335157401</v>
      </c>
      <c r="F7158">
        <v>23.849995471684299</v>
      </c>
      <c r="G7158" t="s">
        <v>14</v>
      </c>
      <c r="H7158" t="s">
        <v>19</v>
      </c>
      <c r="I7158" t="s">
        <v>15</v>
      </c>
      <c r="J7158">
        <v>3</v>
      </c>
      <c r="K7158">
        <v>10849.69</v>
      </c>
      <c r="L7158" t="s">
        <v>16</v>
      </c>
      <c r="M7158" t="str">
        <f>IF(PatientData[[#This Row],[Age]]&lt;=30,"18-30",IF(PatientData[[#This Row],[Age]]&lt;=40,"31-40",IF(PatientData[[#This Row],[Age]]&lt;=50,"41-50",IF(PatientData[[#This Row],[Age]]&lt;=60,"51-60",IF(PatientData[[#This Row],[Age]]&lt;=70,"61-70",IF(PatientData[[#This Row],[Age]]&lt;=80,"71-80","80+"))))))</f>
        <v>51-60</v>
      </c>
    </row>
    <row r="7159" spans="1:13" x14ac:dyDescent="0.25">
      <c r="A7159" t="s">
        <v>7183</v>
      </c>
      <c r="B7159">
        <v>33</v>
      </c>
      <c r="C7159" t="s">
        <v>25</v>
      </c>
      <c r="D7159">
        <v>148</v>
      </c>
      <c r="E7159">
        <v>227.52248709691401</v>
      </c>
      <c r="F7159">
        <v>31.903660559958901</v>
      </c>
      <c r="G7159" t="s">
        <v>18</v>
      </c>
      <c r="H7159" t="s">
        <v>19</v>
      </c>
      <c r="I7159" t="s">
        <v>15</v>
      </c>
      <c r="J7159">
        <v>4</v>
      </c>
      <c r="K7159">
        <v>9630.89</v>
      </c>
      <c r="L7159" t="s">
        <v>16</v>
      </c>
      <c r="M7159" t="str">
        <f>IF(PatientData[[#This Row],[Age]]&lt;=30,"18-30",IF(PatientData[[#This Row],[Age]]&lt;=40,"31-40",IF(PatientData[[#This Row],[Age]]&lt;=50,"41-50",IF(PatientData[[#This Row],[Age]]&lt;=60,"51-60",IF(PatientData[[#This Row],[Age]]&lt;=70,"61-70",IF(PatientData[[#This Row],[Age]]&lt;=80,"71-80","80+"))))))</f>
        <v>31-40</v>
      </c>
    </row>
    <row r="7160" spans="1:13" x14ac:dyDescent="0.25">
      <c r="A7160" t="s">
        <v>7184</v>
      </c>
      <c r="B7160">
        <v>84</v>
      </c>
      <c r="C7160" t="s">
        <v>25</v>
      </c>
      <c r="D7160">
        <v>130</v>
      </c>
      <c r="E7160">
        <v>267.55371472823498</v>
      </c>
      <c r="F7160">
        <v>31.9018784109652</v>
      </c>
      <c r="G7160" t="s">
        <v>18</v>
      </c>
      <c r="H7160" t="s">
        <v>19</v>
      </c>
      <c r="I7160" t="s">
        <v>15</v>
      </c>
      <c r="J7160">
        <v>3</v>
      </c>
      <c r="K7160">
        <v>10244.27</v>
      </c>
      <c r="L7160" t="s">
        <v>23</v>
      </c>
      <c r="M7160" t="str">
        <f>IF(PatientData[[#This Row],[Age]]&lt;=30,"18-30",IF(PatientData[[#This Row],[Age]]&lt;=40,"31-40",IF(PatientData[[#This Row],[Age]]&lt;=50,"41-50",IF(PatientData[[#This Row],[Age]]&lt;=60,"51-60",IF(PatientData[[#This Row],[Age]]&lt;=70,"61-70",IF(PatientData[[#This Row],[Age]]&lt;=80,"71-80","80+"))))))</f>
        <v>80+</v>
      </c>
    </row>
    <row r="7161" spans="1:13" x14ac:dyDescent="0.25">
      <c r="A7161" t="s">
        <v>7185</v>
      </c>
      <c r="B7161">
        <v>60</v>
      </c>
      <c r="C7161" t="s">
        <v>25</v>
      </c>
      <c r="D7161">
        <v>149</v>
      </c>
      <c r="E7161" t="s">
        <v>10051</v>
      </c>
      <c r="F7161">
        <v>28.7466445473924</v>
      </c>
      <c r="G7161" t="s">
        <v>36</v>
      </c>
      <c r="H7161" t="s">
        <v>19</v>
      </c>
      <c r="I7161" t="s">
        <v>15</v>
      </c>
      <c r="J7161">
        <v>3</v>
      </c>
      <c r="K7161">
        <v>11611.43</v>
      </c>
      <c r="L7161" t="s">
        <v>23</v>
      </c>
      <c r="M7161" t="str">
        <f>IF(PatientData[[#This Row],[Age]]&lt;=30,"18-30",IF(PatientData[[#This Row],[Age]]&lt;=40,"31-40",IF(PatientData[[#This Row],[Age]]&lt;=50,"41-50",IF(PatientData[[#This Row],[Age]]&lt;=60,"51-60",IF(PatientData[[#This Row],[Age]]&lt;=70,"61-70",IF(PatientData[[#This Row],[Age]]&lt;=80,"71-80","80+"))))))</f>
        <v>51-60</v>
      </c>
    </row>
    <row r="7162" spans="1:13" x14ac:dyDescent="0.25">
      <c r="A7162" t="s">
        <v>7186</v>
      </c>
      <c r="B7162">
        <v>53</v>
      </c>
      <c r="C7162" t="s">
        <v>13</v>
      </c>
      <c r="D7162">
        <v>137</v>
      </c>
      <c r="E7162">
        <v>222.99169052743201</v>
      </c>
      <c r="F7162">
        <v>36.793273970356999</v>
      </c>
      <c r="G7162" t="s">
        <v>14</v>
      </c>
      <c r="H7162" t="s">
        <v>19</v>
      </c>
      <c r="I7162" t="s">
        <v>15</v>
      </c>
      <c r="J7162">
        <v>2</v>
      </c>
      <c r="K7162">
        <v>8095.39</v>
      </c>
      <c r="L7162" t="s">
        <v>16</v>
      </c>
      <c r="M7162" t="str">
        <f>IF(PatientData[[#This Row],[Age]]&lt;=30,"18-30",IF(PatientData[[#This Row],[Age]]&lt;=40,"31-40",IF(PatientData[[#This Row],[Age]]&lt;=50,"41-50",IF(PatientData[[#This Row],[Age]]&lt;=60,"51-60",IF(PatientData[[#This Row],[Age]]&lt;=70,"61-70",IF(PatientData[[#This Row],[Age]]&lt;=80,"71-80","80+"))))))</f>
        <v>51-60</v>
      </c>
    </row>
    <row r="7163" spans="1:13" x14ac:dyDescent="0.25">
      <c r="A7163" t="s">
        <v>7187</v>
      </c>
      <c r="B7163">
        <v>69</v>
      </c>
      <c r="C7163" t="s">
        <v>13</v>
      </c>
      <c r="D7163">
        <v>120</v>
      </c>
      <c r="E7163">
        <v>242.139586542312</v>
      </c>
      <c r="F7163">
        <v>27.822990248234401</v>
      </c>
      <c r="G7163" t="s">
        <v>18</v>
      </c>
      <c r="H7163" t="s">
        <v>19</v>
      </c>
      <c r="I7163" t="s">
        <v>26</v>
      </c>
      <c r="J7163">
        <v>1</v>
      </c>
      <c r="K7163">
        <v>17021.73</v>
      </c>
      <c r="L7163" t="s">
        <v>23</v>
      </c>
      <c r="M7163" t="str">
        <f>IF(PatientData[[#This Row],[Age]]&lt;=30,"18-30",IF(PatientData[[#This Row],[Age]]&lt;=40,"31-40",IF(PatientData[[#This Row],[Age]]&lt;=50,"41-50",IF(PatientData[[#This Row],[Age]]&lt;=60,"51-60",IF(PatientData[[#This Row],[Age]]&lt;=70,"61-70",IF(PatientData[[#This Row],[Age]]&lt;=80,"71-80","80+"))))))</f>
        <v>61-70</v>
      </c>
    </row>
    <row r="7164" spans="1:13" x14ac:dyDescent="0.25">
      <c r="A7164" t="s">
        <v>7188</v>
      </c>
      <c r="B7164">
        <v>42</v>
      </c>
      <c r="C7164" t="s">
        <v>13</v>
      </c>
      <c r="D7164">
        <v>141</v>
      </c>
      <c r="E7164">
        <v>210.937428972882</v>
      </c>
      <c r="F7164">
        <v>22.300824135860001</v>
      </c>
      <c r="G7164" t="s">
        <v>18</v>
      </c>
      <c r="H7164" t="s">
        <v>22</v>
      </c>
      <c r="I7164" t="s">
        <v>26</v>
      </c>
      <c r="J7164">
        <v>9</v>
      </c>
      <c r="K7164">
        <v>18344.150000000001</v>
      </c>
      <c r="L7164" t="s">
        <v>10051</v>
      </c>
      <c r="M7164" t="str">
        <f>IF(PatientData[[#This Row],[Age]]&lt;=30,"18-30",IF(PatientData[[#This Row],[Age]]&lt;=40,"31-40",IF(PatientData[[#This Row],[Age]]&lt;=50,"41-50",IF(PatientData[[#This Row],[Age]]&lt;=60,"51-60",IF(PatientData[[#This Row],[Age]]&lt;=70,"61-70",IF(PatientData[[#This Row],[Age]]&lt;=80,"71-80","80+"))))))</f>
        <v>41-50</v>
      </c>
    </row>
    <row r="7165" spans="1:13" x14ac:dyDescent="0.25">
      <c r="A7165" t="s">
        <v>7189</v>
      </c>
      <c r="B7165">
        <v>36</v>
      </c>
      <c r="C7165" t="s">
        <v>25</v>
      </c>
      <c r="D7165">
        <v>157</v>
      </c>
      <c r="E7165">
        <v>291.84589513267002</v>
      </c>
      <c r="F7165">
        <v>23.796721368603301</v>
      </c>
      <c r="G7165" t="s">
        <v>14</v>
      </c>
      <c r="H7165" t="s">
        <v>19</v>
      </c>
      <c r="I7165" t="s">
        <v>28</v>
      </c>
      <c r="J7165">
        <v>1</v>
      </c>
      <c r="K7165">
        <v>2503.38</v>
      </c>
      <c r="L7165" t="s">
        <v>23</v>
      </c>
      <c r="M7165" t="str">
        <f>IF(PatientData[[#This Row],[Age]]&lt;=30,"18-30",IF(PatientData[[#This Row],[Age]]&lt;=40,"31-40",IF(PatientData[[#This Row],[Age]]&lt;=50,"41-50",IF(PatientData[[#This Row],[Age]]&lt;=60,"51-60",IF(PatientData[[#This Row],[Age]]&lt;=70,"61-70",IF(PatientData[[#This Row],[Age]]&lt;=80,"71-80","80+"))))))</f>
        <v>31-40</v>
      </c>
    </row>
    <row r="7166" spans="1:13" x14ac:dyDescent="0.25">
      <c r="A7166" t="s">
        <v>7190</v>
      </c>
      <c r="B7166">
        <v>81</v>
      </c>
      <c r="C7166" t="s">
        <v>25</v>
      </c>
      <c r="D7166">
        <v>131</v>
      </c>
      <c r="E7166">
        <v>292.24938153386</v>
      </c>
      <c r="F7166">
        <v>22.970455477350999</v>
      </c>
      <c r="G7166" t="s">
        <v>36</v>
      </c>
      <c r="H7166" t="s">
        <v>19</v>
      </c>
      <c r="I7166" t="s">
        <v>26</v>
      </c>
      <c r="J7166">
        <v>6</v>
      </c>
      <c r="K7166">
        <v>15669.77</v>
      </c>
      <c r="L7166" t="s">
        <v>16</v>
      </c>
      <c r="M7166" t="str">
        <f>IF(PatientData[[#This Row],[Age]]&lt;=30,"18-30",IF(PatientData[[#This Row],[Age]]&lt;=40,"31-40",IF(PatientData[[#This Row],[Age]]&lt;=50,"41-50",IF(PatientData[[#This Row],[Age]]&lt;=60,"51-60",IF(PatientData[[#This Row],[Age]]&lt;=70,"61-70",IF(PatientData[[#This Row],[Age]]&lt;=80,"71-80","80+"))))))</f>
        <v>80+</v>
      </c>
    </row>
    <row r="7167" spans="1:13" x14ac:dyDescent="0.25">
      <c r="A7167" t="s">
        <v>7191</v>
      </c>
      <c r="B7167">
        <v>48</v>
      </c>
      <c r="C7167" t="s">
        <v>13</v>
      </c>
      <c r="D7167">
        <v>113</v>
      </c>
      <c r="E7167">
        <v>155.61847692083899</v>
      </c>
      <c r="F7167">
        <v>31.296966985762801</v>
      </c>
      <c r="G7167" t="s">
        <v>18</v>
      </c>
      <c r="H7167" t="s">
        <v>19</v>
      </c>
      <c r="I7167" t="s">
        <v>15</v>
      </c>
      <c r="J7167">
        <v>1</v>
      </c>
      <c r="K7167">
        <v>12888.89</v>
      </c>
      <c r="L7167" t="s">
        <v>23</v>
      </c>
      <c r="M7167" t="str">
        <f>IF(PatientData[[#This Row],[Age]]&lt;=30,"18-30",IF(PatientData[[#This Row],[Age]]&lt;=40,"31-40",IF(PatientData[[#This Row],[Age]]&lt;=50,"41-50",IF(PatientData[[#This Row],[Age]]&lt;=60,"51-60",IF(PatientData[[#This Row],[Age]]&lt;=70,"61-70",IF(PatientData[[#This Row],[Age]]&lt;=80,"71-80","80+"))))))</f>
        <v>41-50</v>
      </c>
    </row>
    <row r="7168" spans="1:13" x14ac:dyDescent="0.25">
      <c r="A7168" t="s">
        <v>7192</v>
      </c>
      <c r="B7168">
        <v>32</v>
      </c>
      <c r="C7168" t="s">
        <v>13</v>
      </c>
      <c r="D7168">
        <v>114</v>
      </c>
      <c r="E7168">
        <v>170.65313377963</v>
      </c>
      <c r="F7168">
        <v>23.673761117657399</v>
      </c>
      <c r="G7168" t="s">
        <v>10051</v>
      </c>
      <c r="H7168" t="s">
        <v>22</v>
      </c>
      <c r="I7168" t="s">
        <v>15</v>
      </c>
      <c r="J7168">
        <v>5</v>
      </c>
      <c r="K7168">
        <v>11589.83</v>
      </c>
      <c r="L7168" t="s">
        <v>23</v>
      </c>
      <c r="M7168" t="str">
        <f>IF(PatientData[[#This Row],[Age]]&lt;=30,"18-30",IF(PatientData[[#This Row],[Age]]&lt;=40,"31-40",IF(PatientData[[#This Row],[Age]]&lt;=50,"41-50",IF(PatientData[[#This Row],[Age]]&lt;=60,"51-60",IF(PatientData[[#This Row],[Age]]&lt;=70,"61-70",IF(PatientData[[#This Row],[Age]]&lt;=80,"71-80","80+"))))))</f>
        <v>31-40</v>
      </c>
    </row>
    <row r="7169" spans="1:13" x14ac:dyDescent="0.25">
      <c r="A7169" t="s">
        <v>7193</v>
      </c>
      <c r="B7169">
        <v>75</v>
      </c>
      <c r="C7169" t="s">
        <v>25</v>
      </c>
      <c r="D7169">
        <v>133</v>
      </c>
      <c r="E7169">
        <v>259.15335579574202</v>
      </c>
      <c r="F7169">
        <v>32.7269563333276</v>
      </c>
      <c r="G7169" t="s">
        <v>14</v>
      </c>
      <c r="H7169" t="s">
        <v>22</v>
      </c>
      <c r="I7169" t="s">
        <v>15</v>
      </c>
      <c r="J7169">
        <v>8</v>
      </c>
      <c r="K7169" t="s">
        <v>10051</v>
      </c>
      <c r="L7169" t="s">
        <v>16</v>
      </c>
      <c r="M7169" t="str">
        <f>IF(PatientData[[#This Row],[Age]]&lt;=30,"18-30",IF(PatientData[[#This Row],[Age]]&lt;=40,"31-40",IF(PatientData[[#This Row],[Age]]&lt;=50,"41-50",IF(PatientData[[#This Row],[Age]]&lt;=60,"51-60",IF(PatientData[[#This Row],[Age]]&lt;=70,"61-70",IF(PatientData[[#This Row],[Age]]&lt;=80,"71-80","80+"))))))</f>
        <v>71-80</v>
      </c>
    </row>
    <row r="7170" spans="1:13" x14ac:dyDescent="0.25">
      <c r="A7170" t="s">
        <v>7194</v>
      </c>
      <c r="B7170">
        <v>45</v>
      </c>
      <c r="C7170" t="s">
        <v>13</v>
      </c>
      <c r="D7170">
        <v>128</v>
      </c>
      <c r="E7170">
        <v>249.875203758894</v>
      </c>
      <c r="F7170">
        <v>30.485215119278301</v>
      </c>
      <c r="G7170" t="s">
        <v>14</v>
      </c>
      <c r="H7170" t="s">
        <v>19</v>
      </c>
      <c r="I7170" t="s">
        <v>28</v>
      </c>
      <c r="J7170">
        <v>4</v>
      </c>
      <c r="K7170">
        <v>5483.16</v>
      </c>
      <c r="L7170" t="s">
        <v>23</v>
      </c>
      <c r="M7170" t="str">
        <f>IF(PatientData[[#This Row],[Age]]&lt;=30,"18-30",IF(PatientData[[#This Row],[Age]]&lt;=40,"31-40",IF(PatientData[[#This Row],[Age]]&lt;=50,"41-50",IF(PatientData[[#This Row],[Age]]&lt;=60,"51-60",IF(PatientData[[#This Row],[Age]]&lt;=70,"61-70",IF(PatientData[[#This Row],[Age]]&lt;=80,"71-80","80+"))))))</f>
        <v>41-50</v>
      </c>
    </row>
    <row r="7171" spans="1:13" x14ac:dyDescent="0.25">
      <c r="A7171" t="s">
        <v>7195</v>
      </c>
      <c r="B7171">
        <v>46</v>
      </c>
      <c r="C7171" t="s">
        <v>13</v>
      </c>
      <c r="D7171">
        <v>115</v>
      </c>
      <c r="E7171">
        <v>190.02168108552601</v>
      </c>
      <c r="F7171">
        <v>26.446324168356</v>
      </c>
      <c r="G7171" t="s">
        <v>36</v>
      </c>
      <c r="H7171" t="s">
        <v>19</v>
      </c>
      <c r="I7171" t="s">
        <v>15</v>
      </c>
      <c r="J7171">
        <v>6</v>
      </c>
      <c r="K7171">
        <v>8362</v>
      </c>
      <c r="L7171" t="s">
        <v>16</v>
      </c>
      <c r="M7171" t="str">
        <f>IF(PatientData[[#This Row],[Age]]&lt;=30,"18-30",IF(PatientData[[#This Row],[Age]]&lt;=40,"31-40",IF(PatientData[[#This Row],[Age]]&lt;=50,"41-50",IF(PatientData[[#This Row],[Age]]&lt;=60,"51-60",IF(PatientData[[#This Row],[Age]]&lt;=70,"61-70",IF(PatientData[[#This Row],[Age]]&lt;=80,"71-80","80+"))))))</f>
        <v>41-50</v>
      </c>
    </row>
    <row r="7172" spans="1:13" x14ac:dyDescent="0.25">
      <c r="A7172" t="s">
        <v>7196</v>
      </c>
      <c r="B7172">
        <v>32</v>
      </c>
      <c r="C7172" t="s">
        <v>13</v>
      </c>
      <c r="D7172">
        <v>156</v>
      </c>
      <c r="E7172">
        <v>199.28296807316801</v>
      </c>
      <c r="F7172">
        <v>34.460783638701102</v>
      </c>
      <c r="G7172" t="s">
        <v>36</v>
      </c>
      <c r="H7172" t="s">
        <v>19</v>
      </c>
      <c r="I7172" t="s">
        <v>15</v>
      </c>
      <c r="J7172">
        <v>2</v>
      </c>
      <c r="K7172">
        <v>9996.2800000000007</v>
      </c>
      <c r="L7172" t="s">
        <v>20</v>
      </c>
      <c r="M7172" t="str">
        <f>IF(PatientData[[#This Row],[Age]]&lt;=30,"18-30",IF(PatientData[[#This Row],[Age]]&lt;=40,"31-40",IF(PatientData[[#This Row],[Age]]&lt;=50,"41-50",IF(PatientData[[#This Row],[Age]]&lt;=60,"51-60",IF(PatientData[[#This Row],[Age]]&lt;=70,"61-70",IF(PatientData[[#This Row],[Age]]&lt;=80,"71-80","80+"))))))</f>
        <v>31-40</v>
      </c>
    </row>
    <row r="7173" spans="1:13" x14ac:dyDescent="0.25">
      <c r="A7173" t="s">
        <v>7197</v>
      </c>
      <c r="B7173">
        <v>33</v>
      </c>
      <c r="C7173" t="s">
        <v>13</v>
      </c>
      <c r="D7173">
        <v>130</v>
      </c>
      <c r="E7173">
        <v>195.119919230883</v>
      </c>
      <c r="F7173">
        <v>16.9131130758552</v>
      </c>
      <c r="G7173" t="s">
        <v>18</v>
      </c>
      <c r="H7173" t="s">
        <v>22</v>
      </c>
      <c r="I7173" t="s">
        <v>15</v>
      </c>
      <c r="J7173">
        <v>3</v>
      </c>
      <c r="K7173">
        <v>1676.17</v>
      </c>
      <c r="L7173" t="s">
        <v>16</v>
      </c>
      <c r="M7173" t="str">
        <f>IF(PatientData[[#This Row],[Age]]&lt;=30,"18-30",IF(PatientData[[#This Row],[Age]]&lt;=40,"31-40",IF(PatientData[[#This Row],[Age]]&lt;=50,"41-50",IF(PatientData[[#This Row],[Age]]&lt;=60,"51-60",IF(PatientData[[#This Row],[Age]]&lt;=70,"61-70",IF(PatientData[[#This Row],[Age]]&lt;=80,"71-80","80+"))))))</f>
        <v>31-40</v>
      </c>
    </row>
    <row r="7174" spans="1:13" x14ac:dyDescent="0.25">
      <c r="A7174" t="s">
        <v>7198</v>
      </c>
      <c r="B7174">
        <v>41</v>
      </c>
      <c r="C7174" t="s">
        <v>25</v>
      </c>
      <c r="D7174">
        <v>114</v>
      </c>
      <c r="E7174">
        <v>224.39794153333099</v>
      </c>
      <c r="F7174">
        <v>30.690277060364998</v>
      </c>
      <c r="G7174" t="s">
        <v>18</v>
      </c>
      <c r="H7174" t="s">
        <v>22</v>
      </c>
      <c r="I7174" t="s">
        <v>15</v>
      </c>
      <c r="J7174">
        <v>4</v>
      </c>
      <c r="K7174">
        <v>6745.38</v>
      </c>
      <c r="L7174" t="s">
        <v>23</v>
      </c>
      <c r="M7174" t="str">
        <f>IF(PatientData[[#This Row],[Age]]&lt;=30,"18-30",IF(PatientData[[#This Row],[Age]]&lt;=40,"31-40",IF(PatientData[[#This Row],[Age]]&lt;=50,"41-50",IF(PatientData[[#This Row],[Age]]&lt;=60,"51-60",IF(PatientData[[#This Row],[Age]]&lt;=70,"61-70",IF(PatientData[[#This Row],[Age]]&lt;=80,"71-80","80+"))))))</f>
        <v>41-50</v>
      </c>
    </row>
    <row r="7175" spans="1:13" x14ac:dyDescent="0.25">
      <c r="A7175" t="s">
        <v>7199</v>
      </c>
      <c r="B7175">
        <v>73</v>
      </c>
      <c r="C7175" t="s">
        <v>13</v>
      </c>
      <c r="D7175">
        <v>134</v>
      </c>
      <c r="E7175">
        <v>213.164549528641</v>
      </c>
      <c r="F7175">
        <v>28.628323604553898</v>
      </c>
      <c r="G7175" t="s">
        <v>36</v>
      </c>
      <c r="H7175" t="s">
        <v>19</v>
      </c>
      <c r="I7175" t="s">
        <v>26</v>
      </c>
      <c r="J7175">
        <v>2</v>
      </c>
      <c r="K7175">
        <v>16379.52</v>
      </c>
      <c r="L7175" t="s">
        <v>16</v>
      </c>
      <c r="M7175" t="str">
        <f>IF(PatientData[[#This Row],[Age]]&lt;=30,"18-30",IF(PatientData[[#This Row],[Age]]&lt;=40,"31-40",IF(PatientData[[#This Row],[Age]]&lt;=50,"41-50",IF(PatientData[[#This Row],[Age]]&lt;=60,"51-60",IF(PatientData[[#This Row],[Age]]&lt;=70,"61-70",IF(PatientData[[#This Row],[Age]]&lt;=80,"71-80","80+"))))))</f>
        <v>71-80</v>
      </c>
    </row>
    <row r="7176" spans="1:13" x14ac:dyDescent="0.25">
      <c r="A7176" t="s">
        <v>7200</v>
      </c>
      <c r="B7176">
        <v>60</v>
      </c>
      <c r="C7176" t="s">
        <v>25</v>
      </c>
      <c r="D7176">
        <v>114</v>
      </c>
      <c r="E7176">
        <v>272.56927359345002</v>
      </c>
      <c r="F7176">
        <v>28.719847135541301</v>
      </c>
      <c r="G7176" t="s">
        <v>14</v>
      </c>
      <c r="H7176" t="s">
        <v>19</v>
      </c>
      <c r="I7176" t="s">
        <v>15</v>
      </c>
      <c r="J7176">
        <v>2</v>
      </c>
      <c r="K7176">
        <v>8084.23</v>
      </c>
      <c r="L7176" t="s">
        <v>16</v>
      </c>
      <c r="M7176" t="str">
        <f>IF(PatientData[[#This Row],[Age]]&lt;=30,"18-30",IF(PatientData[[#This Row],[Age]]&lt;=40,"31-40",IF(PatientData[[#This Row],[Age]]&lt;=50,"41-50",IF(PatientData[[#This Row],[Age]]&lt;=60,"51-60",IF(PatientData[[#This Row],[Age]]&lt;=70,"61-70",IF(PatientData[[#This Row],[Age]]&lt;=80,"71-80","80+"))))))</f>
        <v>51-60</v>
      </c>
    </row>
    <row r="7177" spans="1:13" x14ac:dyDescent="0.25">
      <c r="A7177" t="s">
        <v>7201</v>
      </c>
      <c r="B7177">
        <v>24</v>
      </c>
      <c r="C7177" t="s">
        <v>13</v>
      </c>
      <c r="D7177">
        <v>124</v>
      </c>
      <c r="E7177">
        <v>190.40128640404299</v>
      </c>
      <c r="F7177">
        <v>28.784100634889999</v>
      </c>
      <c r="G7177" t="s">
        <v>36</v>
      </c>
      <c r="H7177" t="s">
        <v>19</v>
      </c>
      <c r="I7177" t="s">
        <v>28</v>
      </c>
      <c r="J7177">
        <v>7</v>
      </c>
      <c r="K7177">
        <v>3973.07</v>
      </c>
      <c r="L7177" t="s">
        <v>16</v>
      </c>
      <c r="M7177" t="str">
        <f>IF(PatientData[[#This Row],[Age]]&lt;=30,"18-30",IF(PatientData[[#This Row],[Age]]&lt;=40,"31-40",IF(PatientData[[#This Row],[Age]]&lt;=50,"41-50",IF(PatientData[[#This Row],[Age]]&lt;=60,"51-60",IF(PatientData[[#This Row],[Age]]&lt;=70,"61-70",IF(PatientData[[#This Row],[Age]]&lt;=80,"71-80","80+"))))))</f>
        <v>18-30</v>
      </c>
    </row>
    <row r="7178" spans="1:13" x14ac:dyDescent="0.25">
      <c r="A7178" t="s">
        <v>7202</v>
      </c>
      <c r="B7178">
        <v>44</v>
      </c>
      <c r="C7178" t="s">
        <v>13</v>
      </c>
      <c r="D7178">
        <v>139</v>
      </c>
      <c r="E7178">
        <v>224.58939497059899</v>
      </c>
      <c r="F7178">
        <v>28.7910067930552</v>
      </c>
      <c r="G7178" t="s">
        <v>36</v>
      </c>
      <c r="H7178" t="s">
        <v>19</v>
      </c>
      <c r="I7178" t="s">
        <v>15</v>
      </c>
      <c r="J7178">
        <v>4</v>
      </c>
      <c r="K7178">
        <v>9232.0400000000009</v>
      </c>
      <c r="L7178" t="s">
        <v>16</v>
      </c>
      <c r="M7178" t="str">
        <f>IF(PatientData[[#This Row],[Age]]&lt;=30,"18-30",IF(PatientData[[#This Row],[Age]]&lt;=40,"31-40",IF(PatientData[[#This Row],[Age]]&lt;=50,"41-50",IF(PatientData[[#This Row],[Age]]&lt;=60,"51-60",IF(PatientData[[#This Row],[Age]]&lt;=70,"61-70",IF(PatientData[[#This Row],[Age]]&lt;=80,"71-80","80+"))))))</f>
        <v>41-50</v>
      </c>
    </row>
    <row r="7179" spans="1:13" x14ac:dyDescent="0.25">
      <c r="A7179" t="s">
        <v>7203</v>
      </c>
      <c r="B7179">
        <v>51</v>
      </c>
      <c r="C7179" t="s">
        <v>13</v>
      </c>
      <c r="D7179">
        <v>138</v>
      </c>
      <c r="E7179">
        <v>141.063065234964</v>
      </c>
      <c r="F7179">
        <v>30.501393241013101</v>
      </c>
      <c r="G7179" t="s">
        <v>14</v>
      </c>
      <c r="H7179" t="s">
        <v>19</v>
      </c>
      <c r="I7179" t="s">
        <v>28</v>
      </c>
      <c r="J7179">
        <v>4</v>
      </c>
      <c r="K7179">
        <v>5649.45</v>
      </c>
      <c r="L7179" t="s">
        <v>16</v>
      </c>
      <c r="M7179" t="str">
        <f>IF(PatientData[[#This Row],[Age]]&lt;=30,"18-30",IF(PatientData[[#This Row],[Age]]&lt;=40,"31-40",IF(PatientData[[#This Row],[Age]]&lt;=50,"41-50",IF(PatientData[[#This Row],[Age]]&lt;=60,"51-60",IF(PatientData[[#This Row],[Age]]&lt;=70,"61-70",IF(PatientData[[#This Row],[Age]]&lt;=80,"71-80","80+"))))))</f>
        <v>51-60</v>
      </c>
    </row>
    <row r="7180" spans="1:13" x14ac:dyDescent="0.25">
      <c r="A7180" t="s">
        <v>7204</v>
      </c>
      <c r="B7180">
        <v>44</v>
      </c>
      <c r="C7180" t="s">
        <v>25</v>
      </c>
      <c r="D7180">
        <v>90</v>
      </c>
      <c r="E7180">
        <v>204.629273228297</v>
      </c>
      <c r="F7180">
        <v>24.1317872002172</v>
      </c>
      <c r="G7180" t="s">
        <v>14</v>
      </c>
      <c r="H7180" t="s">
        <v>19</v>
      </c>
      <c r="I7180" t="s">
        <v>28</v>
      </c>
      <c r="J7180">
        <v>5</v>
      </c>
      <c r="K7180">
        <v>2989.6</v>
      </c>
      <c r="L7180" t="s">
        <v>23</v>
      </c>
      <c r="M7180" t="str">
        <f>IF(PatientData[[#This Row],[Age]]&lt;=30,"18-30",IF(PatientData[[#This Row],[Age]]&lt;=40,"31-40",IF(PatientData[[#This Row],[Age]]&lt;=50,"41-50",IF(PatientData[[#This Row],[Age]]&lt;=60,"51-60",IF(PatientData[[#This Row],[Age]]&lt;=70,"61-70",IF(PatientData[[#This Row],[Age]]&lt;=80,"71-80","80+"))))))</f>
        <v>41-50</v>
      </c>
    </row>
    <row r="7181" spans="1:13" x14ac:dyDescent="0.25">
      <c r="A7181" t="s">
        <v>7205</v>
      </c>
      <c r="B7181">
        <v>43</v>
      </c>
      <c r="C7181" t="s">
        <v>25</v>
      </c>
      <c r="D7181">
        <v>138</v>
      </c>
      <c r="E7181">
        <v>244.278988526859</v>
      </c>
      <c r="F7181">
        <v>30.414144778976301</v>
      </c>
      <c r="G7181" t="s">
        <v>36</v>
      </c>
      <c r="H7181" t="s">
        <v>19</v>
      </c>
      <c r="I7181" t="s">
        <v>15</v>
      </c>
      <c r="J7181">
        <v>2</v>
      </c>
      <c r="K7181">
        <v>6430.2</v>
      </c>
      <c r="L7181" t="s">
        <v>43</v>
      </c>
      <c r="M7181" t="str">
        <f>IF(PatientData[[#This Row],[Age]]&lt;=30,"18-30",IF(PatientData[[#This Row],[Age]]&lt;=40,"31-40",IF(PatientData[[#This Row],[Age]]&lt;=50,"41-50",IF(PatientData[[#This Row],[Age]]&lt;=60,"51-60",IF(PatientData[[#This Row],[Age]]&lt;=70,"61-70",IF(PatientData[[#This Row],[Age]]&lt;=80,"71-80","80+"))))))</f>
        <v>41-50</v>
      </c>
    </row>
    <row r="7182" spans="1:13" x14ac:dyDescent="0.25">
      <c r="A7182" t="s">
        <v>7206</v>
      </c>
      <c r="B7182">
        <v>55</v>
      </c>
      <c r="C7182" t="s">
        <v>13</v>
      </c>
      <c r="D7182">
        <v>95</v>
      </c>
      <c r="E7182" t="s">
        <v>10051</v>
      </c>
      <c r="F7182">
        <v>30.941908477735499</v>
      </c>
      <c r="G7182" t="s">
        <v>14</v>
      </c>
      <c r="H7182" t="s">
        <v>19</v>
      </c>
      <c r="I7182" t="s">
        <v>26</v>
      </c>
      <c r="J7182">
        <v>2</v>
      </c>
      <c r="K7182">
        <v>23055.87</v>
      </c>
      <c r="L7182" t="s">
        <v>16</v>
      </c>
      <c r="M7182" t="str">
        <f>IF(PatientData[[#This Row],[Age]]&lt;=30,"18-30",IF(PatientData[[#This Row],[Age]]&lt;=40,"31-40",IF(PatientData[[#This Row],[Age]]&lt;=50,"41-50",IF(PatientData[[#This Row],[Age]]&lt;=60,"51-60",IF(PatientData[[#This Row],[Age]]&lt;=70,"61-70",IF(PatientData[[#This Row],[Age]]&lt;=80,"71-80","80+"))))))</f>
        <v>51-60</v>
      </c>
    </row>
    <row r="7183" spans="1:13" x14ac:dyDescent="0.25">
      <c r="A7183" t="s">
        <v>7207</v>
      </c>
      <c r="B7183">
        <v>71</v>
      </c>
      <c r="C7183" t="s">
        <v>13</v>
      </c>
      <c r="D7183">
        <v>162</v>
      </c>
      <c r="E7183">
        <v>195.956417358344</v>
      </c>
      <c r="F7183">
        <v>30.240228549056301</v>
      </c>
      <c r="G7183" t="s">
        <v>18</v>
      </c>
      <c r="H7183" t="s">
        <v>19</v>
      </c>
      <c r="I7183" t="s">
        <v>15</v>
      </c>
      <c r="J7183">
        <v>5</v>
      </c>
      <c r="K7183">
        <v>10785.06</v>
      </c>
      <c r="L7183" t="s">
        <v>16</v>
      </c>
      <c r="M7183" t="str">
        <f>IF(PatientData[[#This Row],[Age]]&lt;=30,"18-30",IF(PatientData[[#This Row],[Age]]&lt;=40,"31-40",IF(PatientData[[#This Row],[Age]]&lt;=50,"41-50",IF(PatientData[[#This Row],[Age]]&lt;=60,"51-60",IF(PatientData[[#This Row],[Age]]&lt;=70,"61-70",IF(PatientData[[#This Row],[Age]]&lt;=80,"71-80","80+"))))))</f>
        <v>71-80</v>
      </c>
    </row>
    <row r="7184" spans="1:13" x14ac:dyDescent="0.25">
      <c r="A7184" t="s">
        <v>7208</v>
      </c>
      <c r="B7184">
        <v>64</v>
      </c>
      <c r="C7184" t="s">
        <v>25</v>
      </c>
      <c r="D7184">
        <v>147</v>
      </c>
      <c r="E7184">
        <v>202.70081707014401</v>
      </c>
      <c r="F7184">
        <v>26.732104048515801</v>
      </c>
      <c r="G7184" t="s">
        <v>36</v>
      </c>
      <c r="H7184" t="s">
        <v>19</v>
      </c>
      <c r="I7184" t="s">
        <v>26</v>
      </c>
      <c r="J7184">
        <v>9</v>
      </c>
      <c r="K7184">
        <v>22932.81</v>
      </c>
      <c r="L7184" t="s">
        <v>16</v>
      </c>
      <c r="M7184" t="str">
        <f>IF(PatientData[[#This Row],[Age]]&lt;=30,"18-30",IF(PatientData[[#This Row],[Age]]&lt;=40,"31-40",IF(PatientData[[#This Row],[Age]]&lt;=50,"41-50",IF(PatientData[[#This Row],[Age]]&lt;=60,"51-60",IF(PatientData[[#This Row],[Age]]&lt;=70,"61-70",IF(PatientData[[#This Row],[Age]]&lt;=80,"71-80","80+"))))))</f>
        <v>61-70</v>
      </c>
    </row>
    <row r="7185" spans="1:13" x14ac:dyDescent="0.25">
      <c r="A7185" t="s">
        <v>7209</v>
      </c>
      <c r="B7185">
        <v>72</v>
      </c>
      <c r="C7185" t="s">
        <v>25</v>
      </c>
      <c r="D7185">
        <v>114</v>
      </c>
      <c r="E7185">
        <v>221.95583402786099</v>
      </c>
      <c r="F7185">
        <v>26.11786843226</v>
      </c>
      <c r="G7185" t="s">
        <v>18</v>
      </c>
      <c r="H7185" t="s">
        <v>22</v>
      </c>
      <c r="I7185" t="s">
        <v>26</v>
      </c>
      <c r="J7185">
        <v>4</v>
      </c>
      <c r="K7185">
        <v>13899.24</v>
      </c>
      <c r="L7185" t="s">
        <v>20</v>
      </c>
      <c r="M7185" t="str">
        <f>IF(PatientData[[#This Row],[Age]]&lt;=30,"18-30",IF(PatientData[[#This Row],[Age]]&lt;=40,"31-40",IF(PatientData[[#This Row],[Age]]&lt;=50,"41-50",IF(PatientData[[#This Row],[Age]]&lt;=60,"51-60",IF(PatientData[[#This Row],[Age]]&lt;=70,"61-70",IF(PatientData[[#This Row],[Age]]&lt;=80,"71-80","80+"))))))</f>
        <v>71-80</v>
      </c>
    </row>
    <row r="7186" spans="1:13" x14ac:dyDescent="0.25">
      <c r="A7186" t="s">
        <v>7210</v>
      </c>
      <c r="B7186">
        <v>58</v>
      </c>
      <c r="C7186" t="s">
        <v>25</v>
      </c>
      <c r="D7186">
        <v>106</v>
      </c>
      <c r="E7186">
        <v>264.42321270034898</v>
      </c>
      <c r="F7186">
        <v>28.9213877805804</v>
      </c>
      <c r="G7186" t="s">
        <v>14</v>
      </c>
      <c r="H7186" t="s">
        <v>19</v>
      </c>
      <c r="I7186" t="s">
        <v>28</v>
      </c>
      <c r="J7186">
        <v>6</v>
      </c>
      <c r="K7186">
        <v>5195.03</v>
      </c>
      <c r="L7186" t="s">
        <v>16</v>
      </c>
      <c r="M7186" t="str">
        <f>IF(PatientData[[#This Row],[Age]]&lt;=30,"18-30",IF(PatientData[[#This Row],[Age]]&lt;=40,"31-40",IF(PatientData[[#This Row],[Age]]&lt;=50,"41-50",IF(PatientData[[#This Row],[Age]]&lt;=60,"51-60",IF(PatientData[[#This Row],[Age]]&lt;=70,"61-70",IF(PatientData[[#This Row],[Age]]&lt;=80,"71-80","80+"))))))</f>
        <v>51-60</v>
      </c>
    </row>
    <row r="7187" spans="1:13" x14ac:dyDescent="0.25">
      <c r="A7187" t="s">
        <v>7211</v>
      </c>
      <c r="B7187">
        <v>57</v>
      </c>
      <c r="C7187" t="s">
        <v>25</v>
      </c>
      <c r="D7187">
        <v>123</v>
      </c>
      <c r="E7187">
        <v>211.05654507436901</v>
      </c>
      <c r="F7187">
        <v>25.4834908890031</v>
      </c>
      <c r="G7187" t="s">
        <v>18</v>
      </c>
      <c r="H7187" t="s">
        <v>19</v>
      </c>
      <c r="I7187" t="s">
        <v>15</v>
      </c>
      <c r="J7187">
        <v>3</v>
      </c>
      <c r="K7187">
        <v>10104.48</v>
      </c>
      <c r="L7187" t="s">
        <v>16</v>
      </c>
      <c r="M7187" t="str">
        <f>IF(PatientData[[#This Row],[Age]]&lt;=30,"18-30",IF(PatientData[[#This Row],[Age]]&lt;=40,"31-40",IF(PatientData[[#This Row],[Age]]&lt;=50,"41-50",IF(PatientData[[#This Row],[Age]]&lt;=60,"51-60",IF(PatientData[[#This Row],[Age]]&lt;=70,"61-70",IF(PatientData[[#This Row],[Age]]&lt;=80,"71-80","80+"))))))</f>
        <v>51-60</v>
      </c>
    </row>
    <row r="7188" spans="1:13" x14ac:dyDescent="0.25">
      <c r="A7188" t="s">
        <v>7212</v>
      </c>
      <c r="B7188">
        <v>46</v>
      </c>
      <c r="C7188" t="s">
        <v>13</v>
      </c>
      <c r="D7188">
        <v>158</v>
      </c>
      <c r="E7188">
        <v>146.16102181026901</v>
      </c>
      <c r="F7188">
        <v>22.063250342446299</v>
      </c>
      <c r="G7188" t="s">
        <v>14</v>
      </c>
      <c r="H7188" t="s">
        <v>19</v>
      </c>
      <c r="I7188" t="s">
        <v>28</v>
      </c>
      <c r="J7188">
        <v>1</v>
      </c>
      <c r="K7188">
        <v>5885.62</v>
      </c>
      <c r="L7188" t="s">
        <v>16</v>
      </c>
      <c r="M7188" t="str">
        <f>IF(PatientData[[#This Row],[Age]]&lt;=30,"18-30",IF(PatientData[[#This Row],[Age]]&lt;=40,"31-40",IF(PatientData[[#This Row],[Age]]&lt;=50,"41-50",IF(PatientData[[#This Row],[Age]]&lt;=60,"51-60",IF(PatientData[[#This Row],[Age]]&lt;=70,"61-70",IF(PatientData[[#This Row],[Age]]&lt;=80,"71-80","80+"))))))</f>
        <v>41-50</v>
      </c>
    </row>
    <row r="7189" spans="1:13" x14ac:dyDescent="0.25">
      <c r="A7189" t="s">
        <v>7213</v>
      </c>
      <c r="B7189">
        <v>51</v>
      </c>
      <c r="C7189" t="s">
        <v>13</v>
      </c>
      <c r="D7189">
        <v>117</v>
      </c>
      <c r="E7189">
        <v>204.678132892099</v>
      </c>
      <c r="F7189">
        <v>29.787097005620101</v>
      </c>
      <c r="G7189" t="s">
        <v>36</v>
      </c>
      <c r="H7189" t="s">
        <v>19</v>
      </c>
      <c r="I7189" t="s">
        <v>15</v>
      </c>
      <c r="J7189">
        <v>6</v>
      </c>
      <c r="K7189">
        <v>11214.57</v>
      </c>
      <c r="L7189" t="s">
        <v>16</v>
      </c>
      <c r="M7189" t="str">
        <f>IF(PatientData[[#This Row],[Age]]&lt;=30,"18-30",IF(PatientData[[#This Row],[Age]]&lt;=40,"31-40",IF(PatientData[[#This Row],[Age]]&lt;=50,"41-50",IF(PatientData[[#This Row],[Age]]&lt;=60,"51-60",IF(PatientData[[#This Row],[Age]]&lt;=70,"61-70",IF(PatientData[[#This Row],[Age]]&lt;=80,"71-80","80+"))))))</f>
        <v>51-60</v>
      </c>
    </row>
    <row r="7190" spans="1:13" x14ac:dyDescent="0.25">
      <c r="A7190" t="s">
        <v>7214</v>
      </c>
      <c r="B7190">
        <v>59</v>
      </c>
      <c r="C7190" t="s">
        <v>13</v>
      </c>
      <c r="D7190">
        <v>141</v>
      </c>
      <c r="E7190">
        <v>206.416913070737</v>
      </c>
      <c r="F7190">
        <v>29.539751894915899</v>
      </c>
      <c r="G7190" t="s">
        <v>36</v>
      </c>
      <c r="H7190" t="s">
        <v>19</v>
      </c>
      <c r="I7190" t="s">
        <v>26</v>
      </c>
      <c r="J7190">
        <v>7</v>
      </c>
      <c r="K7190">
        <v>6128.26</v>
      </c>
      <c r="L7190" t="s">
        <v>23</v>
      </c>
      <c r="M7190" t="str">
        <f>IF(PatientData[[#This Row],[Age]]&lt;=30,"18-30",IF(PatientData[[#This Row],[Age]]&lt;=40,"31-40",IF(PatientData[[#This Row],[Age]]&lt;=50,"41-50",IF(PatientData[[#This Row],[Age]]&lt;=60,"51-60",IF(PatientData[[#This Row],[Age]]&lt;=70,"61-70",IF(PatientData[[#This Row],[Age]]&lt;=80,"71-80","80+"))))))</f>
        <v>51-60</v>
      </c>
    </row>
    <row r="7191" spans="1:13" x14ac:dyDescent="0.25">
      <c r="A7191" t="s">
        <v>7215</v>
      </c>
      <c r="B7191">
        <v>21</v>
      </c>
      <c r="C7191" t="s">
        <v>13</v>
      </c>
      <c r="D7191">
        <v>157</v>
      </c>
      <c r="E7191">
        <v>177.804310724359</v>
      </c>
      <c r="F7191">
        <v>32.561058162676197</v>
      </c>
      <c r="G7191" t="s">
        <v>14</v>
      </c>
      <c r="H7191" t="s">
        <v>19</v>
      </c>
      <c r="I7191" t="s">
        <v>28</v>
      </c>
      <c r="J7191">
        <v>1</v>
      </c>
      <c r="K7191">
        <v>4272.1899999999996</v>
      </c>
      <c r="L7191" t="s">
        <v>23</v>
      </c>
      <c r="M7191" t="str">
        <f>IF(PatientData[[#This Row],[Age]]&lt;=30,"18-30",IF(PatientData[[#This Row],[Age]]&lt;=40,"31-40",IF(PatientData[[#This Row],[Age]]&lt;=50,"41-50",IF(PatientData[[#This Row],[Age]]&lt;=60,"51-60",IF(PatientData[[#This Row],[Age]]&lt;=70,"61-70",IF(PatientData[[#This Row],[Age]]&lt;=80,"71-80","80+"))))))</f>
        <v>18-30</v>
      </c>
    </row>
    <row r="7192" spans="1:13" x14ac:dyDescent="0.25">
      <c r="A7192" t="s">
        <v>7216</v>
      </c>
      <c r="B7192">
        <v>47</v>
      </c>
      <c r="C7192" t="s">
        <v>25</v>
      </c>
      <c r="D7192">
        <v>131</v>
      </c>
      <c r="E7192">
        <v>269.14117265762502</v>
      </c>
      <c r="F7192">
        <v>26.9869688449708</v>
      </c>
      <c r="G7192" t="s">
        <v>14</v>
      </c>
      <c r="H7192" t="s">
        <v>19</v>
      </c>
      <c r="I7192" t="s">
        <v>28</v>
      </c>
      <c r="J7192">
        <v>3</v>
      </c>
      <c r="K7192">
        <v>4470.79</v>
      </c>
      <c r="L7192" t="s">
        <v>23</v>
      </c>
      <c r="M7192" t="str">
        <f>IF(PatientData[[#This Row],[Age]]&lt;=30,"18-30",IF(PatientData[[#This Row],[Age]]&lt;=40,"31-40",IF(PatientData[[#This Row],[Age]]&lt;=50,"41-50",IF(PatientData[[#This Row],[Age]]&lt;=60,"51-60",IF(PatientData[[#This Row],[Age]]&lt;=70,"61-70",IF(PatientData[[#This Row],[Age]]&lt;=80,"71-80","80+"))))))</f>
        <v>41-50</v>
      </c>
    </row>
    <row r="7193" spans="1:13" x14ac:dyDescent="0.25">
      <c r="A7193" t="s">
        <v>7217</v>
      </c>
      <c r="B7193">
        <v>88</v>
      </c>
      <c r="C7193" t="s">
        <v>13</v>
      </c>
      <c r="D7193">
        <v>150</v>
      </c>
      <c r="E7193">
        <v>246.21941298856399</v>
      </c>
      <c r="F7193">
        <v>26.7706049473909</v>
      </c>
      <c r="G7193" t="s">
        <v>14</v>
      </c>
      <c r="H7193" t="s">
        <v>19</v>
      </c>
      <c r="I7193" t="s">
        <v>15</v>
      </c>
      <c r="J7193">
        <v>6</v>
      </c>
      <c r="K7193">
        <v>9564.61</v>
      </c>
      <c r="L7193" t="s">
        <v>16</v>
      </c>
      <c r="M7193" t="str">
        <f>IF(PatientData[[#This Row],[Age]]&lt;=30,"18-30",IF(PatientData[[#This Row],[Age]]&lt;=40,"31-40",IF(PatientData[[#This Row],[Age]]&lt;=50,"41-50",IF(PatientData[[#This Row],[Age]]&lt;=60,"51-60",IF(PatientData[[#This Row],[Age]]&lt;=70,"61-70",IF(PatientData[[#This Row],[Age]]&lt;=80,"71-80","80+"))))))</f>
        <v>80+</v>
      </c>
    </row>
    <row r="7194" spans="1:13" x14ac:dyDescent="0.25">
      <c r="A7194" t="s">
        <v>7218</v>
      </c>
      <c r="B7194">
        <v>58</v>
      </c>
      <c r="C7194" t="s">
        <v>25</v>
      </c>
      <c r="D7194">
        <v>140</v>
      </c>
      <c r="E7194" t="s">
        <v>10051</v>
      </c>
      <c r="F7194">
        <v>24.2973401589209</v>
      </c>
      <c r="G7194" t="s">
        <v>36</v>
      </c>
      <c r="H7194" t="s">
        <v>19</v>
      </c>
      <c r="I7194" t="s">
        <v>15</v>
      </c>
      <c r="J7194">
        <v>9</v>
      </c>
      <c r="K7194">
        <v>12911.49</v>
      </c>
      <c r="L7194" t="s">
        <v>16</v>
      </c>
      <c r="M7194" t="str">
        <f>IF(PatientData[[#This Row],[Age]]&lt;=30,"18-30",IF(PatientData[[#This Row],[Age]]&lt;=40,"31-40",IF(PatientData[[#This Row],[Age]]&lt;=50,"41-50",IF(PatientData[[#This Row],[Age]]&lt;=60,"51-60",IF(PatientData[[#This Row],[Age]]&lt;=70,"61-70",IF(PatientData[[#This Row],[Age]]&lt;=80,"71-80","80+"))))))</f>
        <v>51-60</v>
      </c>
    </row>
    <row r="7195" spans="1:13" x14ac:dyDescent="0.25">
      <c r="A7195" t="s">
        <v>7219</v>
      </c>
      <c r="B7195">
        <v>58</v>
      </c>
      <c r="C7195" t="s">
        <v>13</v>
      </c>
      <c r="D7195">
        <v>124</v>
      </c>
      <c r="E7195">
        <v>210.526878287908</v>
      </c>
      <c r="F7195">
        <v>31.8209171728559</v>
      </c>
      <c r="G7195" t="s">
        <v>36</v>
      </c>
      <c r="H7195" t="s">
        <v>22</v>
      </c>
      <c r="I7195" t="s">
        <v>26</v>
      </c>
      <c r="J7195">
        <v>10</v>
      </c>
      <c r="K7195">
        <v>24066.93</v>
      </c>
      <c r="L7195" t="s">
        <v>23</v>
      </c>
      <c r="M7195" t="str">
        <f>IF(PatientData[[#This Row],[Age]]&lt;=30,"18-30",IF(PatientData[[#This Row],[Age]]&lt;=40,"31-40",IF(PatientData[[#This Row],[Age]]&lt;=50,"41-50",IF(PatientData[[#This Row],[Age]]&lt;=60,"51-60",IF(PatientData[[#This Row],[Age]]&lt;=70,"61-70",IF(PatientData[[#This Row],[Age]]&lt;=80,"71-80","80+"))))))</f>
        <v>51-60</v>
      </c>
    </row>
    <row r="7196" spans="1:13" x14ac:dyDescent="0.25">
      <c r="A7196" t="s">
        <v>7220</v>
      </c>
      <c r="B7196">
        <v>63</v>
      </c>
      <c r="C7196" t="s">
        <v>13</v>
      </c>
      <c r="D7196">
        <v>118</v>
      </c>
      <c r="E7196">
        <v>181.453188302097</v>
      </c>
      <c r="F7196">
        <v>27.596066588784499</v>
      </c>
      <c r="G7196" t="s">
        <v>36</v>
      </c>
      <c r="H7196" t="s">
        <v>19</v>
      </c>
      <c r="I7196" t="s">
        <v>26</v>
      </c>
      <c r="J7196">
        <v>9</v>
      </c>
      <c r="K7196">
        <v>17143.189999999999</v>
      </c>
      <c r="L7196" t="s">
        <v>16</v>
      </c>
      <c r="M7196" t="str">
        <f>IF(PatientData[[#This Row],[Age]]&lt;=30,"18-30",IF(PatientData[[#This Row],[Age]]&lt;=40,"31-40",IF(PatientData[[#This Row],[Age]]&lt;=50,"41-50",IF(PatientData[[#This Row],[Age]]&lt;=60,"51-60",IF(PatientData[[#This Row],[Age]]&lt;=70,"61-70",IF(PatientData[[#This Row],[Age]]&lt;=80,"71-80","80+"))))))</f>
        <v>61-70</v>
      </c>
    </row>
    <row r="7197" spans="1:13" x14ac:dyDescent="0.25">
      <c r="A7197" t="s">
        <v>7221</v>
      </c>
      <c r="B7197">
        <v>58</v>
      </c>
      <c r="C7197" t="s">
        <v>25</v>
      </c>
      <c r="D7197">
        <v>148</v>
      </c>
      <c r="E7197">
        <v>266.00341046950098</v>
      </c>
      <c r="F7197">
        <v>24.705751726304701</v>
      </c>
      <c r="G7197" t="s">
        <v>36</v>
      </c>
      <c r="H7197" t="s">
        <v>19</v>
      </c>
      <c r="I7197" t="s">
        <v>26</v>
      </c>
      <c r="J7197">
        <v>5</v>
      </c>
      <c r="K7197">
        <v>14846.3</v>
      </c>
      <c r="L7197" t="s">
        <v>16</v>
      </c>
      <c r="M7197" t="str">
        <f>IF(PatientData[[#This Row],[Age]]&lt;=30,"18-30",IF(PatientData[[#This Row],[Age]]&lt;=40,"31-40",IF(PatientData[[#This Row],[Age]]&lt;=50,"41-50",IF(PatientData[[#This Row],[Age]]&lt;=60,"51-60",IF(PatientData[[#This Row],[Age]]&lt;=70,"61-70",IF(PatientData[[#This Row],[Age]]&lt;=80,"71-80","80+"))))))</f>
        <v>51-60</v>
      </c>
    </row>
    <row r="7198" spans="1:13" x14ac:dyDescent="0.25">
      <c r="A7198" t="s">
        <v>7222</v>
      </c>
      <c r="B7198">
        <v>54</v>
      </c>
      <c r="C7198" t="s">
        <v>13</v>
      </c>
      <c r="D7198">
        <v>134</v>
      </c>
      <c r="E7198">
        <v>193.77670434768001</v>
      </c>
      <c r="F7198">
        <v>31.1281509230454</v>
      </c>
      <c r="G7198" t="s">
        <v>14</v>
      </c>
      <c r="H7198" t="s">
        <v>19</v>
      </c>
      <c r="I7198" t="s">
        <v>28</v>
      </c>
      <c r="J7198">
        <v>4</v>
      </c>
      <c r="K7198">
        <v>5882.5</v>
      </c>
      <c r="L7198" t="s">
        <v>16</v>
      </c>
      <c r="M7198" t="str">
        <f>IF(PatientData[[#This Row],[Age]]&lt;=30,"18-30",IF(PatientData[[#This Row],[Age]]&lt;=40,"31-40",IF(PatientData[[#This Row],[Age]]&lt;=50,"41-50",IF(PatientData[[#This Row],[Age]]&lt;=60,"51-60",IF(PatientData[[#This Row],[Age]]&lt;=70,"61-70",IF(PatientData[[#This Row],[Age]]&lt;=80,"71-80","80+"))))))</f>
        <v>51-60</v>
      </c>
    </row>
    <row r="7199" spans="1:13" x14ac:dyDescent="0.25">
      <c r="A7199" t="s">
        <v>7223</v>
      </c>
      <c r="B7199">
        <v>69</v>
      </c>
      <c r="C7199" t="s">
        <v>13</v>
      </c>
      <c r="D7199">
        <v>114</v>
      </c>
      <c r="E7199">
        <v>207.49150491068099</v>
      </c>
      <c r="F7199">
        <v>24.9089833684755</v>
      </c>
      <c r="G7199" t="s">
        <v>36</v>
      </c>
      <c r="H7199" t="s">
        <v>19</v>
      </c>
      <c r="I7199" t="s">
        <v>15</v>
      </c>
      <c r="J7199">
        <v>5</v>
      </c>
      <c r="K7199">
        <v>13595.4</v>
      </c>
      <c r="L7199" t="s">
        <v>23</v>
      </c>
      <c r="M7199" t="str">
        <f>IF(PatientData[[#This Row],[Age]]&lt;=30,"18-30",IF(PatientData[[#This Row],[Age]]&lt;=40,"31-40",IF(PatientData[[#This Row],[Age]]&lt;=50,"41-50",IF(PatientData[[#This Row],[Age]]&lt;=60,"51-60",IF(PatientData[[#This Row],[Age]]&lt;=70,"61-70",IF(PatientData[[#This Row],[Age]]&lt;=80,"71-80","80+"))))))</f>
        <v>61-70</v>
      </c>
    </row>
    <row r="7200" spans="1:13" x14ac:dyDescent="0.25">
      <c r="A7200" t="s">
        <v>7224</v>
      </c>
      <c r="B7200">
        <v>64</v>
      </c>
      <c r="C7200" t="s">
        <v>13</v>
      </c>
      <c r="D7200">
        <v>134</v>
      </c>
      <c r="E7200">
        <v>225.93767915376401</v>
      </c>
      <c r="F7200">
        <v>25.854980537782101</v>
      </c>
      <c r="G7200" t="s">
        <v>18</v>
      </c>
      <c r="H7200" t="s">
        <v>22</v>
      </c>
      <c r="I7200" t="s">
        <v>26</v>
      </c>
      <c r="J7200">
        <v>3</v>
      </c>
      <c r="K7200">
        <v>14655.84</v>
      </c>
      <c r="L7200" t="s">
        <v>16</v>
      </c>
      <c r="M7200" t="str">
        <f>IF(PatientData[[#This Row],[Age]]&lt;=30,"18-30",IF(PatientData[[#This Row],[Age]]&lt;=40,"31-40",IF(PatientData[[#This Row],[Age]]&lt;=50,"41-50",IF(PatientData[[#This Row],[Age]]&lt;=60,"51-60",IF(PatientData[[#This Row],[Age]]&lt;=70,"61-70",IF(PatientData[[#This Row],[Age]]&lt;=80,"71-80","80+"))))))</f>
        <v>61-70</v>
      </c>
    </row>
    <row r="7201" spans="1:13" x14ac:dyDescent="0.25">
      <c r="A7201" t="s">
        <v>7225</v>
      </c>
      <c r="B7201">
        <v>60</v>
      </c>
      <c r="C7201" t="s">
        <v>13</v>
      </c>
      <c r="D7201">
        <v>100</v>
      </c>
      <c r="E7201">
        <v>223.51320522370901</v>
      </c>
      <c r="F7201">
        <v>22.657227808280801</v>
      </c>
      <c r="G7201" t="s">
        <v>14</v>
      </c>
      <c r="H7201" t="s">
        <v>19</v>
      </c>
      <c r="I7201" t="s">
        <v>28</v>
      </c>
      <c r="J7201">
        <v>6</v>
      </c>
      <c r="K7201">
        <v>9180.7000000000007</v>
      </c>
      <c r="L7201" t="s">
        <v>16</v>
      </c>
      <c r="M7201" t="str">
        <f>IF(PatientData[[#This Row],[Age]]&lt;=30,"18-30",IF(PatientData[[#This Row],[Age]]&lt;=40,"31-40",IF(PatientData[[#This Row],[Age]]&lt;=50,"41-50",IF(PatientData[[#This Row],[Age]]&lt;=60,"51-60",IF(PatientData[[#This Row],[Age]]&lt;=70,"61-70",IF(PatientData[[#This Row],[Age]]&lt;=80,"71-80","80+"))))))</f>
        <v>51-60</v>
      </c>
    </row>
    <row r="7202" spans="1:13" x14ac:dyDescent="0.25">
      <c r="A7202" t="s">
        <v>7226</v>
      </c>
      <c r="B7202">
        <v>82</v>
      </c>
      <c r="C7202" t="s">
        <v>25</v>
      </c>
      <c r="D7202">
        <v>120</v>
      </c>
      <c r="E7202">
        <v>174.57028428419699</v>
      </c>
      <c r="F7202">
        <v>24.870151168903899</v>
      </c>
      <c r="G7202" t="s">
        <v>14</v>
      </c>
      <c r="H7202" t="s">
        <v>19</v>
      </c>
      <c r="I7202" t="s">
        <v>15</v>
      </c>
      <c r="J7202">
        <v>2</v>
      </c>
      <c r="K7202">
        <v>10034.33</v>
      </c>
      <c r="L7202" t="s">
        <v>23</v>
      </c>
      <c r="M7202" t="str">
        <f>IF(PatientData[[#This Row],[Age]]&lt;=30,"18-30",IF(PatientData[[#This Row],[Age]]&lt;=40,"31-40",IF(PatientData[[#This Row],[Age]]&lt;=50,"41-50",IF(PatientData[[#This Row],[Age]]&lt;=60,"51-60",IF(PatientData[[#This Row],[Age]]&lt;=70,"61-70",IF(PatientData[[#This Row],[Age]]&lt;=80,"71-80","80+"))))))</f>
        <v>80+</v>
      </c>
    </row>
    <row r="7203" spans="1:13" x14ac:dyDescent="0.25">
      <c r="A7203" t="s">
        <v>7227</v>
      </c>
      <c r="B7203">
        <v>48</v>
      </c>
      <c r="C7203" t="s">
        <v>25</v>
      </c>
      <c r="D7203">
        <v>160</v>
      </c>
      <c r="E7203">
        <v>180.56345834959501</v>
      </c>
      <c r="F7203">
        <v>16.891987482708601</v>
      </c>
      <c r="G7203" t="s">
        <v>36</v>
      </c>
      <c r="H7203" t="s">
        <v>19</v>
      </c>
      <c r="I7203" t="s">
        <v>15</v>
      </c>
      <c r="J7203">
        <v>4</v>
      </c>
      <c r="K7203">
        <v>14603.54</v>
      </c>
      <c r="L7203" t="s">
        <v>16</v>
      </c>
      <c r="M7203" t="str">
        <f>IF(PatientData[[#This Row],[Age]]&lt;=30,"18-30",IF(PatientData[[#This Row],[Age]]&lt;=40,"31-40",IF(PatientData[[#This Row],[Age]]&lt;=50,"41-50",IF(PatientData[[#This Row],[Age]]&lt;=60,"51-60",IF(PatientData[[#This Row],[Age]]&lt;=70,"61-70",IF(PatientData[[#This Row],[Age]]&lt;=80,"71-80","80+"))))))</f>
        <v>41-50</v>
      </c>
    </row>
    <row r="7204" spans="1:13" x14ac:dyDescent="0.25">
      <c r="A7204" t="s">
        <v>7228</v>
      </c>
      <c r="B7204">
        <v>57</v>
      </c>
      <c r="C7204" t="s">
        <v>25</v>
      </c>
      <c r="D7204" t="s">
        <v>10051</v>
      </c>
      <c r="E7204">
        <v>219.10490663559301</v>
      </c>
      <c r="F7204">
        <v>30.1407211019112</v>
      </c>
      <c r="G7204" t="s">
        <v>18</v>
      </c>
      <c r="H7204" t="s">
        <v>19</v>
      </c>
      <c r="I7204" t="s">
        <v>15</v>
      </c>
      <c r="J7204">
        <v>3</v>
      </c>
      <c r="K7204">
        <v>8134.84</v>
      </c>
      <c r="L7204" t="s">
        <v>43</v>
      </c>
      <c r="M7204" t="str">
        <f>IF(PatientData[[#This Row],[Age]]&lt;=30,"18-30",IF(PatientData[[#This Row],[Age]]&lt;=40,"31-40",IF(PatientData[[#This Row],[Age]]&lt;=50,"41-50",IF(PatientData[[#This Row],[Age]]&lt;=60,"51-60",IF(PatientData[[#This Row],[Age]]&lt;=70,"61-70",IF(PatientData[[#This Row],[Age]]&lt;=80,"71-80","80+"))))))</f>
        <v>51-60</v>
      </c>
    </row>
    <row r="7205" spans="1:13" x14ac:dyDescent="0.25">
      <c r="A7205" t="s">
        <v>7229</v>
      </c>
      <c r="B7205">
        <v>46</v>
      </c>
      <c r="C7205" t="s">
        <v>13</v>
      </c>
      <c r="D7205">
        <v>116</v>
      </c>
      <c r="E7205">
        <v>231.10477360730101</v>
      </c>
      <c r="F7205">
        <v>25.404936730080198</v>
      </c>
      <c r="G7205" t="s">
        <v>14</v>
      </c>
      <c r="H7205" t="s">
        <v>19</v>
      </c>
      <c r="I7205" t="s">
        <v>28</v>
      </c>
      <c r="J7205">
        <v>5</v>
      </c>
      <c r="K7205">
        <v>4909.22</v>
      </c>
      <c r="L7205" t="s">
        <v>16</v>
      </c>
      <c r="M7205" t="str">
        <f>IF(PatientData[[#This Row],[Age]]&lt;=30,"18-30",IF(PatientData[[#This Row],[Age]]&lt;=40,"31-40",IF(PatientData[[#This Row],[Age]]&lt;=50,"41-50",IF(PatientData[[#This Row],[Age]]&lt;=60,"51-60",IF(PatientData[[#This Row],[Age]]&lt;=70,"61-70",IF(PatientData[[#This Row],[Age]]&lt;=80,"71-80","80+"))))))</f>
        <v>41-50</v>
      </c>
    </row>
    <row r="7206" spans="1:13" x14ac:dyDescent="0.25">
      <c r="A7206" t="s">
        <v>7230</v>
      </c>
      <c r="B7206">
        <v>73</v>
      </c>
      <c r="C7206" t="s">
        <v>13</v>
      </c>
      <c r="D7206">
        <v>151</v>
      </c>
      <c r="E7206">
        <v>175.33281539792401</v>
      </c>
      <c r="F7206">
        <v>35.157324833964502</v>
      </c>
      <c r="G7206" t="s">
        <v>36</v>
      </c>
      <c r="H7206" t="s">
        <v>19</v>
      </c>
      <c r="I7206" t="s">
        <v>26</v>
      </c>
      <c r="J7206">
        <v>7</v>
      </c>
      <c r="K7206">
        <v>7321.08</v>
      </c>
      <c r="L7206" t="s">
        <v>20</v>
      </c>
      <c r="M7206" t="str">
        <f>IF(PatientData[[#This Row],[Age]]&lt;=30,"18-30",IF(PatientData[[#This Row],[Age]]&lt;=40,"31-40",IF(PatientData[[#This Row],[Age]]&lt;=50,"41-50",IF(PatientData[[#This Row],[Age]]&lt;=60,"51-60",IF(PatientData[[#This Row],[Age]]&lt;=70,"61-70",IF(PatientData[[#This Row],[Age]]&lt;=80,"71-80","80+"))))))</f>
        <v>71-80</v>
      </c>
    </row>
    <row r="7207" spans="1:13" x14ac:dyDescent="0.25">
      <c r="A7207" t="s">
        <v>7231</v>
      </c>
      <c r="B7207">
        <v>43</v>
      </c>
      <c r="C7207" t="s">
        <v>13</v>
      </c>
      <c r="D7207">
        <v>145</v>
      </c>
      <c r="E7207">
        <v>211.85910409127601</v>
      </c>
      <c r="F7207">
        <v>25.256448104055298</v>
      </c>
      <c r="G7207" t="s">
        <v>18</v>
      </c>
      <c r="H7207" t="s">
        <v>19</v>
      </c>
      <c r="I7207" t="s">
        <v>15</v>
      </c>
      <c r="J7207">
        <v>2</v>
      </c>
      <c r="K7207">
        <v>8880.01</v>
      </c>
      <c r="L7207" t="s">
        <v>16</v>
      </c>
      <c r="M7207" t="str">
        <f>IF(PatientData[[#This Row],[Age]]&lt;=30,"18-30",IF(PatientData[[#This Row],[Age]]&lt;=40,"31-40",IF(PatientData[[#This Row],[Age]]&lt;=50,"41-50",IF(PatientData[[#This Row],[Age]]&lt;=60,"51-60",IF(PatientData[[#This Row],[Age]]&lt;=70,"61-70",IF(PatientData[[#This Row],[Age]]&lt;=80,"71-80","80+"))))))</f>
        <v>41-50</v>
      </c>
    </row>
    <row r="7208" spans="1:13" x14ac:dyDescent="0.25">
      <c r="A7208" t="s">
        <v>7232</v>
      </c>
      <c r="B7208">
        <v>55</v>
      </c>
      <c r="C7208" t="s">
        <v>13</v>
      </c>
      <c r="D7208">
        <v>108</v>
      </c>
      <c r="E7208">
        <v>177.431211973085</v>
      </c>
      <c r="F7208">
        <v>31.0020859165109</v>
      </c>
      <c r="G7208" t="s">
        <v>18</v>
      </c>
      <c r="H7208" t="s">
        <v>19</v>
      </c>
      <c r="I7208" t="s">
        <v>28</v>
      </c>
      <c r="J7208">
        <v>2</v>
      </c>
      <c r="K7208">
        <v>3679.93</v>
      </c>
      <c r="L7208" t="s">
        <v>16</v>
      </c>
      <c r="M7208" t="str">
        <f>IF(PatientData[[#This Row],[Age]]&lt;=30,"18-30",IF(PatientData[[#This Row],[Age]]&lt;=40,"31-40",IF(PatientData[[#This Row],[Age]]&lt;=50,"41-50",IF(PatientData[[#This Row],[Age]]&lt;=60,"51-60",IF(PatientData[[#This Row],[Age]]&lt;=70,"61-70",IF(PatientData[[#This Row],[Age]]&lt;=80,"71-80","80+"))))))</f>
        <v>51-60</v>
      </c>
    </row>
    <row r="7209" spans="1:13" x14ac:dyDescent="0.25">
      <c r="A7209" t="s">
        <v>7233</v>
      </c>
      <c r="B7209">
        <v>72</v>
      </c>
      <c r="C7209" t="s">
        <v>13</v>
      </c>
      <c r="D7209">
        <v>164</v>
      </c>
      <c r="E7209">
        <v>240.960648476627</v>
      </c>
      <c r="F7209">
        <v>24.496442365955499</v>
      </c>
      <c r="G7209" t="s">
        <v>14</v>
      </c>
      <c r="H7209" t="s">
        <v>19</v>
      </c>
      <c r="I7209" t="s">
        <v>15</v>
      </c>
      <c r="J7209">
        <v>1</v>
      </c>
      <c r="K7209">
        <v>11963.96</v>
      </c>
      <c r="L7209" t="s">
        <v>23</v>
      </c>
      <c r="M7209" t="str">
        <f>IF(PatientData[[#This Row],[Age]]&lt;=30,"18-30",IF(PatientData[[#This Row],[Age]]&lt;=40,"31-40",IF(PatientData[[#This Row],[Age]]&lt;=50,"41-50",IF(PatientData[[#This Row],[Age]]&lt;=60,"51-60",IF(PatientData[[#This Row],[Age]]&lt;=70,"61-70",IF(PatientData[[#This Row],[Age]]&lt;=80,"71-80","80+"))))))</f>
        <v>71-80</v>
      </c>
    </row>
    <row r="7210" spans="1:13" x14ac:dyDescent="0.25">
      <c r="A7210" t="s">
        <v>7234</v>
      </c>
      <c r="B7210">
        <v>58</v>
      </c>
      <c r="C7210" t="s">
        <v>13</v>
      </c>
      <c r="D7210">
        <v>99</v>
      </c>
      <c r="E7210">
        <v>225.11636648471099</v>
      </c>
      <c r="F7210">
        <v>25.697640624015399</v>
      </c>
      <c r="G7210" t="s">
        <v>36</v>
      </c>
      <c r="H7210" t="s">
        <v>22</v>
      </c>
      <c r="I7210" t="s">
        <v>26</v>
      </c>
      <c r="J7210">
        <v>3</v>
      </c>
      <c r="K7210">
        <v>20564.740000000002</v>
      </c>
      <c r="L7210" t="s">
        <v>16</v>
      </c>
      <c r="M7210" t="str">
        <f>IF(PatientData[[#This Row],[Age]]&lt;=30,"18-30",IF(PatientData[[#This Row],[Age]]&lt;=40,"31-40",IF(PatientData[[#This Row],[Age]]&lt;=50,"41-50",IF(PatientData[[#This Row],[Age]]&lt;=60,"51-60",IF(PatientData[[#This Row],[Age]]&lt;=70,"61-70",IF(PatientData[[#This Row],[Age]]&lt;=80,"71-80","80+"))))))</f>
        <v>51-60</v>
      </c>
    </row>
    <row r="7211" spans="1:13" x14ac:dyDescent="0.25">
      <c r="A7211" t="s">
        <v>7235</v>
      </c>
      <c r="B7211">
        <v>60</v>
      </c>
      <c r="C7211" t="s">
        <v>13</v>
      </c>
      <c r="D7211">
        <v>127</v>
      </c>
      <c r="E7211">
        <v>186.41129771538601</v>
      </c>
      <c r="F7211">
        <v>25.5876434382699</v>
      </c>
      <c r="G7211" t="s">
        <v>18</v>
      </c>
      <c r="H7211" t="s">
        <v>19</v>
      </c>
      <c r="I7211" t="s">
        <v>15</v>
      </c>
      <c r="J7211">
        <v>3</v>
      </c>
      <c r="K7211">
        <v>11368.64</v>
      </c>
      <c r="L7211" t="s">
        <v>16</v>
      </c>
      <c r="M7211" t="str">
        <f>IF(PatientData[[#This Row],[Age]]&lt;=30,"18-30",IF(PatientData[[#This Row],[Age]]&lt;=40,"31-40",IF(PatientData[[#This Row],[Age]]&lt;=50,"41-50",IF(PatientData[[#This Row],[Age]]&lt;=60,"51-60",IF(PatientData[[#This Row],[Age]]&lt;=70,"61-70",IF(PatientData[[#This Row],[Age]]&lt;=80,"71-80","80+"))))))</f>
        <v>51-60</v>
      </c>
    </row>
    <row r="7212" spans="1:13" x14ac:dyDescent="0.25">
      <c r="A7212" t="s">
        <v>7236</v>
      </c>
      <c r="B7212">
        <v>59</v>
      </c>
      <c r="C7212" t="s">
        <v>25</v>
      </c>
      <c r="D7212">
        <v>121</v>
      </c>
      <c r="E7212">
        <v>225.67848709636701</v>
      </c>
      <c r="F7212">
        <v>27.4153062870529</v>
      </c>
      <c r="G7212" t="s">
        <v>14</v>
      </c>
      <c r="H7212" t="s">
        <v>19</v>
      </c>
      <c r="I7212" t="s">
        <v>15</v>
      </c>
      <c r="J7212">
        <v>1</v>
      </c>
      <c r="K7212">
        <v>2770.67</v>
      </c>
      <c r="L7212" t="s">
        <v>20</v>
      </c>
      <c r="M7212" t="str">
        <f>IF(PatientData[[#This Row],[Age]]&lt;=30,"18-30",IF(PatientData[[#This Row],[Age]]&lt;=40,"31-40",IF(PatientData[[#This Row],[Age]]&lt;=50,"41-50",IF(PatientData[[#This Row],[Age]]&lt;=60,"51-60",IF(PatientData[[#This Row],[Age]]&lt;=70,"61-70",IF(PatientData[[#This Row],[Age]]&lt;=80,"71-80","80+"))))))</f>
        <v>51-60</v>
      </c>
    </row>
    <row r="7213" spans="1:13" x14ac:dyDescent="0.25">
      <c r="A7213" t="s">
        <v>7237</v>
      </c>
      <c r="B7213">
        <v>38</v>
      </c>
      <c r="C7213" t="s">
        <v>25</v>
      </c>
      <c r="D7213">
        <v>105</v>
      </c>
      <c r="E7213">
        <v>135.867978010294</v>
      </c>
      <c r="F7213">
        <v>24.437208298522599</v>
      </c>
      <c r="G7213" t="s">
        <v>18</v>
      </c>
      <c r="H7213" t="s">
        <v>22</v>
      </c>
      <c r="I7213" t="s">
        <v>15</v>
      </c>
      <c r="J7213">
        <v>1</v>
      </c>
      <c r="K7213">
        <v>3712.89</v>
      </c>
      <c r="L7213" t="s">
        <v>23</v>
      </c>
      <c r="M7213" t="str">
        <f>IF(PatientData[[#This Row],[Age]]&lt;=30,"18-30",IF(PatientData[[#This Row],[Age]]&lt;=40,"31-40",IF(PatientData[[#This Row],[Age]]&lt;=50,"41-50",IF(PatientData[[#This Row],[Age]]&lt;=60,"51-60",IF(PatientData[[#This Row],[Age]]&lt;=70,"61-70",IF(PatientData[[#This Row],[Age]]&lt;=80,"71-80","80+"))))))</f>
        <v>31-40</v>
      </c>
    </row>
    <row r="7214" spans="1:13" x14ac:dyDescent="0.25">
      <c r="A7214" t="s">
        <v>7238</v>
      </c>
      <c r="B7214">
        <v>34</v>
      </c>
      <c r="C7214" t="s">
        <v>25</v>
      </c>
      <c r="D7214">
        <v>90</v>
      </c>
      <c r="E7214">
        <v>308.32236310036302</v>
      </c>
      <c r="F7214">
        <v>28.392961674184999</v>
      </c>
      <c r="G7214" t="s">
        <v>14</v>
      </c>
      <c r="H7214" t="s">
        <v>22</v>
      </c>
      <c r="I7214" t="s">
        <v>15</v>
      </c>
      <c r="J7214">
        <v>4</v>
      </c>
      <c r="K7214">
        <v>7264.63</v>
      </c>
      <c r="L7214" t="s">
        <v>16</v>
      </c>
      <c r="M7214" t="str">
        <f>IF(PatientData[[#This Row],[Age]]&lt;=30,"18-30",IF(PatientData[[#This Row],[Age]]&lt;=40,"31-40",IF(PatientData[[#This Row],[Age]]&lt;=50,"41-50",IF(PatientData[[#This Row],[Age]]&lt;=60,"51-60",IF(PatientData[[#This Row],[Age]]&lt;=70,"61-70",IF(PatientData[[#This Row],[Age]]&lt;=80,"71-80","80+"))))))</f>
        <v>31-40</v>
      </c>
    </row>
    <row r="7215" spans="1:13" x14ac:dyDescent="0.25">
      <c r="A7215" t="s">
        <v>7239</v>
      </c>
      <c r="B7215">
        <v>46</v>
      </c>
      <c r="C7215" t="s">
        <v>13</v>
      </c>
      <c r="D7215">
        <v>143</v>
      </c>
      <c r="E7215">
        <v>251.82523491072499</v>
      </c>
      <c r="F7215">
        <v>21.510899208771001</v>
      </c>
      <c r="G7215" t="s">
        <v>36</v>
      </c>
      <c r="H7215" t="s">
        <v>19</v>
      </c>
      <c r="I7215" t="s">
        <v>26</v>
      </c>
      <c r="J7215">
        <v>2</v>
      </c>
      <c r="K7215">
        <v>15796.61</v>
      </c>
      <c r="L7215" t="s">
        <v>16</v>
      </c>
      <c r="M7215" t="str">
        <f>IF(PatientData[[#This Row],[Age]]&lt;=30,"18-30",IF(PatientData[[#This Row],[Age]]&lt;=40,"31-40",IF(PatientData[[#This Row],[Age]]&lt;=50,"41-50",IF(PatientData[[#This Row],[Age]]&lt;=60,"51-60",IF(PatientData[[#This Row],[Age]]&lt;=70,"61-70",IF(PatientData[[#This Row],[Age]]&lt;=80,"71-80","80+"))))))</f>
        <v>41-50</v>
      </c>
    </row>
    <row r="7216" spans="1:13" x14ac:dyDescent="0.25">
      <c r="A7216" t="s">
        <v>7240</v>
      </c>
      <c r="B7216">
        <v>43</v>
      </c>
      <c r="C7216" t="s">
        <v>13</v>
      </c>
      <c r="D7216">
        <v>127</v>
      </c>
      <c r="E7216">
        <v>147.997727528806</v>
      </c>
      <c r="F7216">
        <v>30.324635636301501</v>
      </c>
      <c r="G7216" t="s">
        <v>36</v>
      </c>
      <c r="H7216" t="s">
        <v>22</v>
      </c>
      <c r="I7216" t="s">
        <v>26</v>
      </c>
      <c r="J7216">
        <v>9</v>
      </c>
      <c r="K7216">
        <v>13846.04</v>
      </c>
      <c r="L7216" t="s">
        <v>16</v>
      </c>
      <c r="M7216" t="str">
        <f>IF(PatientData[[#This Row],[Age]]&lt;=30,"18-30",IF(PatientData[[#This Row],[Age]]&lt;=40,"31-40",IF(PatientData[[#This Row],[Age]]&lt;=50,"41-50",IF(PatientData[[#This Row],[Age]]&lt;=60,"51-60",IF(PatientData[[#This Row],[Age]]&lt;=70,"61-70",IF(PatientData[[#This Row],[Age]]&lt;=80,"71-80","80+"))))))</f>
        <v>41-50</v>
      </c>
    </row>
    <row r="7217" spans="1:13" x14ac:dyDescent="0.25">
      <c r="A7217" t="s">
        <v>7241</v>
      </c>
      <c r="B7217">
        <v>46</v>
      </c>
      <c r="C7217" t="s">
        <v>13</v>
      </c>
      <c r="D7217">
        <v>158</v>
      </c>
      <c r="E7217">
        <v>233.29963923157499</v>
      </c>
      <c r="F7217">
        <v>26.7538024007968</v>
      </c>
      <c r="G7217" t="s">
        <v>36</v>
      </c>
      <c r="H7217" t="s">
        <v>19</v>
      </c>
      <c r="I7217" t="s">
        <v>26</v>
      </c>
      <c r="J7217">
        <v>11</v>
      </c>
      <c r="K7217">
        <v>14264.48</v>
      </c>
      <c r="L7217" t="s">
        <v>16</v>
      </c>
      <c r="M7217" t="str">
        <f>IF(PatientData[[#This Row],[Age]]&lt;=30,"18-30",IF(PatientData[[#This Row],[Age]]&lt;=40,"31-40",IF(PatientData[[#This Row],[Age]]&lt;=50,"41-50",IF(PatientData[[#This Row],[Age]]&lt;=60,"51-60",IF(PatientData[[#This Row],[Age]]&lt;=70,"61-70",IF(PatientData[[#This Row],[Age]]&lt;=80,"71-80","80+"))))))</f>
        <v>41-50</v>
      </c>
    </row>
    <row r="7218" spans="1:13" x14ac:dyDescent="0.25">
      <c r="A7218" t="s">
        <v>7242</v>
      </c>
      <c r="B7218">
        <v>38</v>
      </c>
      <c r="C7218" t="s">
        <v>25</v>
      </c>
      <c r="D7218">
        <v>114</v>
      </c>
      <c r="E7218">
        <v>184.14505394372901</v>
      </c>
      <c r="F7218">
        <v>29.3475142889903</v>
      </c>
      <c r="G7218" t="s">
        <v>18</v>
      </c>
      <c r="H7218" t="s">
        <v>22</v>
      </c>
      <c r="I7218" t="s">
        <v>15</v>
      </c>
      <c r="J7218">
        <v>1</v>
      </c>
      <c r="K7218">
        <v>6337.77</v>
      </c>
      <c r="L7218" t="s">
        <v>16</v>
      </c>
      <c r="M7218" t="str">
        <f>IF(PatientData[[#This Row],[Age]]&lt;=30,"18-30",IF(PatientData[[#This Row],[Age]]&lt;=40,"31-40",IF(PatientData[[#This Row],[Age]]&lt;=50,"41-50",IF(PatientData[[#This Row],[Age]]&lt;=60,"51-60",IF(PatientData[[#This Row],[Age]]&lt;=70,"61-70",IF(PatientData[[#This Row],[Age]]&lt;=80,"71-80","80+"))))))</f>
        <v>31-40</v>
      </c>
    </row>
    <row r="7219" spans="1:13" x14ac:dyDescent="0.25">
      <c r="A7219" t="s">
        <v>7243</v>
      </c>
      <c r="B7219">
        <v>37</v>
      </c>
      <c r="C7219" t="s">
        <v>25</v>
      </c>
      <c r="D7219">
        <v>159</v>
      </c>
      <c r="E7219">
        <v>186.905724073812</v>
      </c>
      <c r="F7219">
        <v>28.193884749759999</v>
      </c>
      <c r="G7219" t="s">
        <v>18</v>
      </c>
      <c r="H7219" t="s">
        <v>19</v>
      </c>
      <c r="I7219" t="s">
        <v>28</v>
      </c>
      <c r="J7219">
        <v>2</v>
      </c>
      <c r="K7219">
        <v>3383.29</v>
      </c>
      <c r="L7219" t="s">
        <v>16</v>
      </c>
      <c r="M7219" t="str">
        <f>IF(PatientData[[#This Row],[Age]]&lt;=30,"18-30",IF(PatientData[[#This Row],[Age]]&lt;=40,"31-40",IF(PatientData[[#This Row],[Age]]&lt;=50,"41-50",IF(PatientData[[#This Row],[Age]]&lt;=60,"51-60",IF(PatientData[[#This Row],[Age]]&lt;=70,"61-70",IF(PatientData[[#This Row],[Age]]&lt;=80,"71-80","80+"))))))</f>
        <v>31-40</v>
      </c>
    </row>
    <row r="7220" spans="1:13" x14ac:dyDescent="0.25">
      <c r="A7220" t="s">
        <v>7244</v>
      </c>
      <c r="B7220">
        <v>41</v>
      </c>
      <c r="C7220" t="s">
        <v>25</v>
      </c>
      <c r="D7220">
        <v>134</v>
      </c>
      <c r="E7220">
        <v>120</v>
      </c>
      <c r="F7220">
        <v>24.329974800758599</v>
      </c>
      <c r="G7220" t="s">
        <v>18</v>
      </c>
      <c r="H7220" t="s">
        <v>19</v>
      </c>
      <c r="I7220" t="s">
        <v>15</v>
      </c>
      <c r="J7220">
        <v>0</v>
      </c>
      <c r="K7220">
        <v>7838.51</v>
      </c>
      <c r="L7220" t="s">
        <v>23</v>
      </c>
      <c r="M7220" t="str">
        <f>IF(PatientData[[#This Row],[Age]]&lt;=30,"18-30",IF(PatientData[[#This Row],[Age]]&lt;=40,"31-40",IF(PatientData[[#This Row],[Age]]&lt;=50,"41-50",IF(PatientData[[#This Row],[Age]]&lt;=60,"51-60",IF(PatientData[[#This Row],[Age]]&lt;=70,"61-70",IF(PatientData[[#This Row],[Age]]&lt;=80,"71-80","80+"))))))</f>
        <v>41-50</v>
      </c>
    </row>
    <row r="7221" spans="1:13" x14ac:dyDescent="0.25">
      <c r="A7221" t="s">
        <v>7245</v>
      </c>
      <c r="B7221">
        <v>61</v>
      </c>
      <c r="C7221" t="s">
        <v>13</v>
      </c>
      <c r="D7221">
        <v>165</v>
      </c>
      <c r="E7221">
        <v>229.93813051811</v>
      </c>
      <c r="F7221">
        <v>27.7949973824587</v>
      </c>
      <c r="G7221" t="s">
        <v>18</v>
      </c>
      <c r="H7221" t="s">
        <v>19</v>
      </c>
      <c r="I7221" t="s">
        <v>28</v>
      </c>
      <c r="J7221">
        <v>2</v>
      </c>
      <c r="K7221">
        <v>1577.59</v>
      </c>
      <c r="L7221" t="s">
        <v>20</v>
      </c>
      <c r="M7221" t="str">
        <f>IF(PatientData[[#This Row],[Age]]&lt;=30,"18-30",IF(PatientData[[#This Row],[Age]]&lt;=40,"31-40",IF(PatientData[[#This Row],[Age]]&lt;=50,"41-50",IF(PatientData[[#This Row],[Age]]&lt;=60,"51-60",IF(PatientData[[#This Row],[Age]]&lt;=70,"61-70",IF(PatientData[[#This Row],[Age]]&lt;=80,"71-80","80+"))))))</f>
        <v>61-70</v>
      </c>
    </row>
    <row r="7222" spans="1:13" x14ac:dyDescent="0.25">
      <c r="A7222" t="s">
        <v>7246</v>
      </c>
      <c r="B7222">
        <v>23</v>
      </c>
      <c r="C7222" t="s">
        <v>13</v>
      </c>
      <c r="D7222">
        <v>146</v>
      </c>
      <c r="E7222">
        <v>178.91541609566301</v>
      </c>
      <c r="F7222">
        <v>22.1044851575849</v>
      </c>
      <c r="G7222" t="s">
        <v>10051</v>
      </c>
      <c r="H7222" t="s">
        <v>22</v>
      </c>
      <c r="I7222" t="s">
        <v>15</v>
      </c>
      <c r="J7222">
        <v>5</v>
      </c>
      <c r="K7222">
        <v>15994.1</v>
      </c>
      <c r="L7222" t="s">
        <v>16</v>
      </c>
      <c r="M7222" t="str">
        <f>IF(PatientData[[#This Row],[Age]]&lt;=30,"18-30",IF(PatientData[[#This Row],[Age]]&lt;=40,"31-40",IF(PatientData[[#This Row],[Age]]&lt;=50,"41-50",IF(PatientData[[#This Row],[Age]]&lt;=60,"51-60",IF(PatientData[[#This Row],[Age]]&lt;=70,"61-70",IF(PatientData[[#This Row],[Age]]&lt;=80,"71-80","80+"))))))</f>
        <v>18-30</v>
      </c>
    </row>
    <row r="7223" spans="1:13" x14ac:dyDescent="0.25">
      <c r="A7223" t="s">
        <v>7247</v>
      </c>
      <c r="B7223">
        <v>18</v>
      </c>
      <c r="C7223" t="s">
        <v>13</v>
      </c>
      <c r="D7223">
        <v>136</v>
      </c>
      <c r="E7223">
        <v>224.24869055688001</v>
      </c>
      <c r="F7223">
        <v>23.1073726940242</v>
      </c>
      <c r="G7223" t="s">
        <v>14</v>
      </c>
      <c r="H7223" t="s">
        <v>19</v>
      </c>
      <c r="I7223" t="s">
        <v>28</v>
      </c>
      <c r="J7223">
        <v>3</v>
      </c>
      <c r="K7223">
        <v>5903.18</v>
      </c>
      <c r="L7223" t="s">
        <v>16</v>
      </c>
      <c r="M7223" t="str">
        <f>IF(PatientData[[#This Row],[Age]]&lt;=30,"18-30",IF(PatientData[[#This Row],[Age]]&lt;=40,"31-40",IF(PatientData[[#This Row],[Age]]&lt;=50,"41-50",IF(PatientData[[#This Row],[Age]]&lt;=60,"51-60",IF(PatientData[[#This Row],[Age]]&lt;=70,"61-70",IF(PatientData[[#This Row],[Age]]&lt;=80,"71-80","80+"))))))</f>
        <v>18-30</v>
      </c>
    </row>
    <row r="7224" spans="1:13" x14ac:dyDescent="0.25">
      <c r="A7224" t="s">
        <v>7248</v>
      </c>
      <c r="B7224">
        <v>72</v>
      </c>
      <c r="C7224" t="s">
        <v>13</v>
      </c>
      <c r="D7224">
        <v>131</v>
      </c>
      <c r="E7224">
        <v>237.96924052739899</v>
      </c>
      <c r="F7224">
        <v>24.979123807871201</v>
      </c>
      <c r="G7224" t="s">
        <v>14</v>
      </c>
      <c r="H7224" t="s">
        <v>19</v>
      </c>
      <c r="I7224" t="s">
        <v>15</v>
      </c>
      <c r="J7224">
        <v>4</v>
      </c>
      <c r="K7224">
        <v>4198.29</v>
      </c>
      <c r="L7224" t="s">
        <v>16</v>
      </c>
      <c r="M7224" t="str">
        <f>IF(PatientData[[#This Row],[Age]]&lt;=30,"18-30",IF(PatientData[[#This Row],[Age]]&lt;=40,"31-40",IF(PatientData[[#This Row],[Age]]&lt;=50,"41-50",IF(PatientData[[#This Row],[Age]]&lt;=60,"51-60",IF(PatientData[[#This Row],[Age]]&lt;=70,"61-70",IF(PatientData[[#This Row],[Age]]&lt;=80,"71-80","80+"))))))</f>
        <v>71-80</v>
      </c>
    </row>
    <row r="7225" spans="1:13" x14ac:dyDescent="0.25">
      <c r="A7225" t="s">
        <v>7249</v>
      </c>
      <c r="B7225">
        <v>61</v>
      </c>
      <c r="C7225" t="s">
        <v>13</v>
      </c>
      <c r="D7225">
        <v>137</v>
      </c>
      <c r="E7225">
        <v>271.660176225361</v>
      </c>
      <c r="F7225">
        <v>23.966299454468501</v>
      </c>
      <c r="G7225" t="s">
        <v>36</v>
      </c>
      <c r="H7225" t="s">
        <v>19</v>
      </c>
      <c r="I7225" t="s">
        <v>15</v>
      </c>
      <c r="J7225">
        <v>4</v>
      </c>
      <c r="K7225">
        <v>4515.54</v>
      </c>
      <c r="L7225" t="s">
        <v>23</v>
      </c>
      <c r="M7225" t="str">
        <f>IF(PatientData[[#This Row],[Age]]&lt;=30,"18-30",IF(PatientData[[#This Row],[Age]]&lt;=40,"31-40",IF(PatientData[[#This Row],[Age]]&lt;=50,"41-50",IF(PatientData[[#This Row],[Age]]&lt;=60,"51-60",IF(PatientData[[#This Row],[Age]]&lt;=70,"61-70",IF(PatientData[[#This Row],[Age]]&lt;=80,"71-80","80+"))))))</f>
        <v>61-70</v>
      </c>
    </row>
    <row r="7226" spans="1:13" x14ac:dyDescent="0.25">
      <c r="A7226" t="s">
        <v>7250</v>
      </c>
      <c r="B7226">
        <v>68</v>
      </c>
      <c r="C7226" t="s">
        <v>13</v>
      </c>
      <c r="D7226">
        <v>90</v>
      </c>
      <c r="E7226" t="s">
        <v>10051</v>
      </c>
      <c r="F7226">
        <v>22.323269833864899</v>
      </c>
      <c r="G7226" t="s">
        <v>14</v>
      </c>
      <c r="H7226" t="s">
        <v>22</v>
      </c>
      <c r="I7226" t="s">
        <v>15</v>
      </c>
      <c r="J7226">
        <v>2</v>
      </c>
      <c r="K7226">
        <v>6149.54</v>
      </c>
      <c r="L7226" t="s">
        <v>23</v>
      </c>
      <c r="M7226" t="str">
        <f>IF(PatientData[[#This Row],[Age]]&lt;=30,"18-30",IF(PatientData[[#This Row],[Age]]&lt;=40,"31-40",IF(PatientData[[#This Row],[Age]]&lt;=50,"41-50",IF(PatientData[[#This Row],[Age]]&lt;=60,"51-60",IF(PatientData[[#This Row],[Age]]&lt;=70,"61-70",IF(PatientData[[#This Row],[Age]]&lt;=80,"71-80","80+"))))))</f>
        <v>61-70</v>
      </c>
    </row>
    <row r="7227" spans="1:13" x14ac:dyDescent="0.25">
      <c r="A7227" t="s">
        <v>7251</v>
      </c>
      <c r="B7227">
        <v>18</v>
      </c>
      <c r="C7227" t="s">
        <v>25</v>
      </c>
      <c r="D7227">
        <v>161</v>
      </c>
      <c r="E7227">
        <v>220.22662337662001</v>
      </c>
      <c r="F7227">
        <v>23.9442198924365</v>
      </c>
      <c r="G7227" t="s">
        <v>18</v>
      </c>
      <c r="H7227" t="s">
        <v>22</v>
      </c>
      <c r="I7227" t="s">
        <v>15</v>
      </c>
      <c r="J7227">
        <v>2</v>
      </c>
      <c r="K7227">
        <v>5691.21</v>
      </c>
      <c r="L7227" t="s">
        <v>16</v>
      </c>
      <c r="M7227" t="str">
        <f>IF(PatientData[[#This Row],[Age]]&lt;=30,"18-30",IF(PatientData[[#This Row],[Age]]&lt;=40,"31-40",IF(PatientData[[#This Row],[Age]]&lt;=50,"41-50",IF(PatientData[[#This Row],[Age]]&lt;=60,"51-60",IF(PatientData[[#This Row],[Age]]&lt;=70,"61-70",IF(PatientData[[#This Row],[Age]]&lt;=80,"71-80","80+"))))))</f>
        <v>18-30</v>
      </c>
    </row>
    <row r="7228" spans="1:13" x14ac:dyDescent="0.25">
      <c r="A7228" t="s">
        <v>7252</v>
      </c>
      <c r="B7228">
        <v>57</v>
      </c>
      <c r="C7228" t="s">
        <v>25</v>
      </c>
      <c r="D7228">
        <v>132</v>
      </c>
      <c r="E7228">
        <v>165.21530139548301</v>
      </c>
      <c r="F7228">
        <v>36.4527995268053</v>
      </c>
      <c r="G7228" t="s">
        <v>18</v>
      </c>
      <c r="H7228" t="s">
        <v>22</v>
      </c>
      <c r="I7228" t="s">
        <v>15</v>
      </c>
      <c r="J7228">
        <v>2</v>
      </c>
      <c r="K7228">
        <v>10297.799999999999</v>
      </c>
      <c r="L7228" t="s">
        <v>20</v>
      </c>
      <c r="M7228" t="str">
        <f>IF(PatientData[[#This Row],[Age]]&lt;=30,"18-30",IF(PatientData[[#This Row],[Age]]&lt;=40,"31-40",IF(PatientData[[#This Row],[Age]]&lt;=50,"41-50",IF(PatientData[[#This Row],[Age]]&lt;=60,"51-60",IF(PatientData[[#This Row],[Age]]&lt;=70,"61-70",IF(PatientData[[#This Row],[Age]]&lt;=80,"71-80","80+"))))))</f>
        <v>51-60</v>
      </c>
    </row>
    <row r="7229" spans="1:13" x14ac:dyDescent="0.25">
      <c r="A7229" t="s">
        <v>7253</v>
      </c>
      <c r="B7229">
        <v>61</v>
      </c>
      <c r="C7229" t="s">
        <v>13</v>
      </c>
      <c r="D7229">
        <v>154</v>
      </c>
      <c r="E7229">
        <v>149.50109316965299</v>
      </c>
      <c r="F7229">
        <v>26.753518109282801</v>
      </c>
      <c r="G7229" t="s">
        <v>18</v>
      </c>
      <c r="H7229" t="s">
        <v>19</v>
      </c>
      <c r="I7229" t="s">
        <v>15</v>
      </c>
      <c r="J7229">
        <v>4</v>
      </c>
      <c r="K7229">
        <v>5241.96</v>
      </c>
      <c r="L7229" t="s">
        <v>16</v>
      </c>
      <c r="M7229" t="str">
        <f>IF(PatientData[[#This Row],[Age]]&lt;=30,"18-30",IF(PatientData[[#This Row],[Age]]&lt;=40,"31-40",IF(PatientData[[#This Row],[Age]]&lt;=50,"41-50",IF(PatientData[[#This Row],[Age]]&lt;=60,"51-60",IF(PatientData[[#This Row],[Age]]&lt;=70,"61-70",IF(PatientData[[#This Row],[Age]]&lt;=80,"71-80","80+"))))))</f>
        <v>61-70</v>
      </c>
    </row>
    <row r="7230" spans="1:13" x14ac:dyDescent="0.25">
      <c r="A7230" t="s">
        <v>7254</v>
      </c>
      <c r="B7230">
        <v>49</v>
      </c>
      <c r="C7230" t="s">
        <v>25</v>
      </c>
      <c r="D7230">
        <v>150</v>
      </c>
      <c r="E7230">
        <v>254.58489701546</v>
      </c>
      <c r="F7230">
        <v>23.484680987434999</v>
      </c>
      <c r="G7230" t="s">
        <v>36</v>
      </c>
      <c r="H7230" t="s">
        <v>19</v>
      </c>
      <c r="I7230" t="s">
        <v>15</v>
      </c>
      <c r="J7230">
        <v>8</v>
      </c>
      <c r="K7230">
        <v>12250.34</v>
      </c>
      <c r="L7230" t="s">
        <v>20</v>
      </c>
      <c r="M7230" t="str">
        <f>IF(PatientData[[#This Row],[Age]]&lt;=30,"18-30",IF(PatientData[[#This Row],[Age]]&lt;=40,"31-40",IF(PatientData[[#This Row],[Age]]&lt;=50,"41-50",IF(PatientData[[#This Row],[Age]]&lt;=60,"51-60",IF(PatientData[[#This Row],[Age]]&lt;=70,"61-70",IF(PatientData[[#This Row],[Age]]&lt;=80,"71-80","80+"))))))</f>
        <v>41-50</v>
      </c>
    </row>
    <row r="7231" spans="1:13" x14ac:dyDescent="0.25">
      <c r="A7231" t="s">
        <v>7255</v>
      </c>
      <c r="B7231">
        <v>36</v>
      </c>
      <c r="C7231" t="s">
        <v>25</v>
      </c>
      <c r="D7231">
        <v>125</v>
      </c>
      <c r="E7231">
        <v>154.29647462459101</v>
      </c>
      <c r="F7231">
        <v>30.251258440916398</v>
      </c>
      <c r="G7231" t="s">
        <v>18</v>
      </c>
      <c r="H7231" t="s">
        <v>19</v>
      </c>
      <c r="I7231" t="s">
        <v>15</v>
      </c>
      <c r="J7231">
        <v>1</v>
      </c>
      <c r="K7231">
        <v>2965.56</v>
      </c>
      <c r="L7231" t="s">
        <v>23</v>
      </c>
      <c r="M7231" t="str">
        <f>IF(PatientData[[#This Row],[Age]]&lt;=30,"18-30",IF(PatientData[[#This Row],[Age]]&lt;=40,"31-40",IF(PatientData[[#This Row],[Age]]&lt;=50,"41-50",IF(PatientData[[#This Row],[Age]]&lt;=60,"51-60",IF(PatientData[[#This Row],[Age]]&lt;=70,"61-70",IF(PatientData[[#This Row],[Age]]&lt;=80,"71-80","80+"))))))</f>
        <v>31-40</v>
      </c>
    </row>
    <row r="7232" spans="1:13" x14ac:dyDescent="0.25">
      <c r="A7232" t="s">
        <v>7256</v>
      </c>
      <c r="B7232">
        <v>47</v>
      </c>
      <c r="C7232" t="s">
        <v>25</v>
      </c>
      <c r="D7232">
        <v>155</v>
      </c>
      <c r="E7232">
        <v>211.665359483332</v>
      </c>
      <c r="F7232">
        <v>22.357361695212401</v>
      </c>
      <c r="G7232" t="s">
        <v>18</v>
      </c>
      <c r="H7232" t="s">
        <v>19</v>
      </c>
      <c r="I7232" t="s">
        <v>15</v>
      </c>
      <c r="J7232">
        <v>2</v>
      </c>
      <c r="K7232">
        <v>9527.42</v>
      </c>
      <c r="L7232" t="s">
        <v>16</v>
      </c>
      <c r="M7232" t="str">
        <f>IF(PatientData[[#This Row],[Age]]&lt;=30,"18-30",IF(PatientData[[#This Row],[Age]]&lt;=40,"31-40",IF(PatientData[[#This Row],[Age]]&lt;=50,"41-50",IF(PatientData[[#This Row],[Age]]&lt;=60,"51-60",IF(PatientData[[#This Row],[Age]]&lt;=70,"61-70",IF(PatientData[[#This Row],[Age]]&lt;=80,"71-80","80+"))))))</f>
        <v>41-50</v>
      </c>
    </row>
    <row r="7233" spans="1:13" x14ac:dyDescent="0.25">
      <c r="A7233" t="s">
        <v>7257</v>
      </c>
      <c r="B7233">
        <v>51</v>
      </c>
      <c r="C7233" t="s">
        <v>25</v>
      </c>
      <c r="D7233">
        <v>145</v>
      </c>
      <c r="E7233">
        <v>200.188762046422</v>
      </c>
      <c r="F7233">
        <v>19.209954629438698</v>
      </c>
      <c r="G7233" t="s">
        <v>14</v>
      </c>
      <c r="H7233" t="s">
        <v>19</v>
      </c>
      <c r="I7233" t="s">
        <v>28</v>
      </c>
      <c r="J7233">
        <v>4</v>
      </c>
      <c r="K7233">
        <v>4621.79</v>
      </c>
      <c r="L7233" t="s">
        <v>16</v>
      </c>
      <c r="M7233" t="str">
        <f>IF(PatientData[[#This Row],[Age]]&lt;=30,"18-30",IF(PatientData[[#This Row],[Age]]&lt;=40,"31-40",IF(PatientData[[#This Row],[Age]]&lt;=50,"41-50",IF(PatientData[[#This Row],[Age]]&lt;=60,"51-60",IF(PatientData[[#This Row],[Age]]&lt;=70,"61-70",IF(PatientData[[#This Row],[Age]]&lt;=80,"71-80","80+"))))))</f>
        <v>51-60</v>
      </c>
    </row>
    <row r="7234" spans="1:13" x14ac:dyDescent="0.25">
      <c r="A7234" t="s">
        <v>7258</v>
      </c>
      <c r="B7234">
        <v>78</v>
      </c>
      <c r="C7234" t="s">
        <v>25</v>
      </c>
      <c r="D7234">
        <v>159</v>
      </c>
      <c r="E7234">
        <v>217.956915835285</v>
      </c>
      <c r="F7234">
        <v>24.328510506748401</v>
      </c>
      <c r="G7234" t="s">
        <v>18</v>
      </c>
      <c r="H7234" t="s">
        <v>19</v>
      </c>
      <c r="I7234" t="s">
        <v>26</v>
      </c>
      <c r="J7234">
        <v>3</v>
      </c>
      <c r="K7234">
        <v>23476.03</v>
      </c>
      <c r="L7234" t="s">
        <v>16</v>
      </c>
      <c r="M7234" t="str">
        <f>IF(PatientData[[#This Row],[Age]]&lt;=30,"18-30",IF(PatientData[[#This Row],[Age]]&lt;=40,"31-40",IF(PatientData[[#This Row],[Age]]&lt;=50,"41-50",IF(PatientData[[#This Row],[Age]]&lt;=60,"51-60",IF(PatientData[[#This Row],[Age]]&lt;=70,"61-70",IF(PatientData[[#This Row],[Age]]&lt;=80,"71-80","80+"))))))</f>
        <v>71-80</v>
      </c>
    </row>
    <row r="7235" spans="1:13" x14ac:dyDescent="0.25">
      <c r="A7235" t="s">
        <v>7259</v>
      </c>
      <c r="B7235">
        <v>61</v>
      </c>
      <c r="C7235" t="s">
        <v>13</v>
      </c>
      <c r="D7235">
        <v>141</v>
      </c>
      <c r="E7235">
        <v>174.64257531455601</v>
      </c>
      <c r="F7235">
        <v>33.183959050518098</v>
      </c>
      <c r="G7235" t="s">
        <v>36</v>
      </c>
      <c r="H7235" t="s">
        <v>19</v>
      </c>
      <c r="I7235" t="s">
        <v>26</v>
      </c>
      <c r="J7235">
        <v>5</v>
      </c>
      <c r="K7235">
        <v>7826.87</v>
      </c>
      <c r="L7235" t="s">
        <v>16</v>
      </c>
      <c r="M7235" t="str">
        <f>IF(PatientData[[#This Row],[Age]]&lt;=30,"18-30",IF(PatientData[[#This Row],[Age]]&lt;=40,"31-40",IF(PatientData[[#This Row],[Age]]&lt;=50,"41-50",IF(PatientData[[#This Row],[Age]]&lt;=60,"51-60",IF(PatientData[[#This Row],[Age]]&lt;=70,"61-70",IF(PatientData[[#This Row],[Age]]&lt;=80,"71-80","80+"))))))</f>
        <v>61-70</v>
      </c>
    </row>
    <row r="7236" spans="1:13" x14ac:dyDescent="0.25">
      <c r="A7236" t="s">
        <v>7260</v>
      </c>
      <c r="B7236">
        <v>72</v>
      </c>
      <c r="C7236" t="s">
        <v>25</v>
      </c>
      <c r="D7236">
        <v>102</v>
      </c>
      <c r="E7236">
        <v>121.886905812481</v>
      </c>
      <c r="F7236">
        <v>27.141511795299799</v>
      </c>
      <c r="G7236" t="s">
        <v>18</v>
      </c>
      <c r="H7236" t="s">
        <v>22</v>
      </c>
      <c r="I7236" t="s">
        <v>26</v>
      </c>
      <c r="J7236">
        <v>4</v>
      </c>
      <c r="K7236">
        <v>20841.29</v>
      </c>
      <c r="L7236" t="s">
        <v>20</v>
      </c>
      <c r="M7236" t="str">
        <f>IF(PatientData[[#This Row],[Age]]&lt;=30,"18-30",IF(PatientData[[#This Row],[Age]]&lt;=40,"31-40",IF(PatientData[[#This Row],[Age]]&lt;=50,"41-50",IF(PatientData[[#This Row],[Age]]&lt;=60,"51-60",IF(PatientData[[#This Row],[Age]]&lt;=70,"61-70",IF(PatientData[[#This Row],[Age]]&lt;=80,"71-80","80+"))))))</f>
        <v>71-80</v>
      </c>
    </row>
    <row r="7237" spans="1:13" x14ac:dyDescent="0.25">
      <c r="A7237" t="s">
        <v>7261</v>
      </c>
      <c r="B7237">
        <v>70</v>
      </c>
      <c r="C7237" t="s">
        <v>13</v>
      </c>
      <c r="D7237">
        <v>138</v>
      </c>
      <c r="E7237">
        <v>159.698798952342</v>
      </c>
      <c r="F7237">
        <v>29.961226083216701</v>
      </c>
      <c r="G7237" t="s">
        <v>14</v>
      </c>
      <c r="H7237" t="s">
        <v>19</v>
      </c>
      <c r="I7237" t="s">
        <v>15</v>
      </c>
      <c r="J7237">
        <v>3</v>
      </c>
      <c r="K7237">
        <v>4727.26</v>
      </c>
      <c r="L7237" t="s">
        <v>16</v>
      </c>
      <c r="M7237" t="str">
        <f>IF(PatientData[[#This Row],[Age]]&lt;=30,"18-30",IF(PatientData[[#This Row],[Age]]&lt;=40,"31-40",IF(PatientData[[#This Row],[Age]]&lt;=50,"41-50",IF(PatientData[[#This Row],[Age]]&lt;=60,"51-60",IF(PatientData[[#This Row],[Age]]&lt;=70,"61-70",IF(PatientData[[#This Row],[Age]]&lt;=80,"71-80","80+"))))))</f>
        <v>61-70</v>
      </c>
    </row>
    <row r="7238" spans="1:13" x14ac:dyDescent="0.25">
      <c r="A7238" t="s">
        <v>7262</v>
      </c>
      <c r="B7238">
        <v>51</v>
      </c>
      <c r="C7238" t="s">
        <v>25</v>
      </c>
      <c r="D7238">
        <v>152</v>
      </c>
      <c r="E7238" t="s">
        <v>10051</v>
      </c>
      <c r="F7238">
        <v>31.7743704448236</v>
      </c>
      <c r="G7238" t="s">
        <v>36</v>
      </c>
      <c r="H7238" t="s">
        <v>22</v>
      </c>
      <c r="I7238" t="s">
        <v>26</v>
      </c>
      <c r="J7238">
        <v>3</v>
      </c>
      <c r="K7238">
        <v>19737.490000000002</v>
      </c>
      <c r="L7238" t="s">
        <v>16</v>
      </c>
      <c r="M7238" t="str">
        <f>IF(PatientData[[#This Row],[Age]]&lt;=30,"18-30",IF(PatientData[[#This Row],[Age]]&lt;=40,"31-40",IF(PatientData[[#This Row],[Age]]&lt;=50,"41-50",IF(PatientData[[#This Row],[Age]]&lt;=60,"51-60",IF(PatientData[[#This Row],[Age]]&lt;=70,"61-70",IF(PatientData[[#This Row],[Age]]&lt;=80,"71-80","80+"))))))</f>
        <v>51-60</v>
      </c>
    </row>
    <row r="7239" spans="1:13" x14ac:dyDescent="0.25">
      <c r="A7239" t="s">
        <v>7263</v>
      </c>
      <c r="B7239">
        <v>66</v>
      </c>
      <c r="C7239" t="s">
        <v>13</v>
      </c>
      <c r="D7239">
        <v>90</v>
      </c>
      <c r="E7239">
        <v>174.012738937683</v>
      </c>
      <c r="F7239">
        <v>21.619535769932</v>
      </c>
      <c r="G7239" t="s">
        <v>18</v>
      </c>
      <c r="H7239" t="s">
        <v>19</v>
      </c>
      <c r="I7239" t="s">
        <v>15</v>
      </c>
      <c r="J7239">
        <v>2</v>
      </c>
      <c r="K7239">
        <v>12685.44</v>
      </c>
      <c r="L7239" t="s">
        <v>16</v>
      </c>
      <c r="M7239" t="str">
        <f>IF(PatientData[[#This Row],[Age]]&lt;=30,"18-30",IF(PatientData[[#This Row],[Age]]&lt;=40,"31-40",IF(PatientData[[#This Row],[Age]]&lt;=50,"41-50",IF(PatientData[[#This Row],[Age]]&lt;=60,"51-60",IF(PatientData[[#This Row],[Age]]&lt;=70,"61-70",IF(PatientData[[#This Row],[Age]]&lt;=80,"71-80","80+"))))))</f>
        <v>61-70</v>
      </c>
    </row>
    <row r="7240" spans="1:13" x14ac:dyDescent="0.25">
      <c r="A7240" t="s">
        <v>7264</v>
      </c>
      <c r="B7240">
        <v>53</v>
      </c>
      <c r="C7240" t="s">
        <v>25</v>
      </c>
      <c r="D7240">
        <v>117</v>
      </c>
      <c r="E7240">
        <v>148.21233364336399</v>
      </c>
      <c r="F7240">
        <v>28.443705932986902</v>
      </c>
      <c r="G7240" t="s">
        <v>14</v>
      </c>
      <c r="H7240" t="s">
        <v>19</v>
      </c>
      <c r="I7240" t="s">
        <v>28</v>
      </c>
      <c r="J7240">
        <v>6</v>
      </c>
      <c r="K7240">
        <v>5641.62</v>
      </c>
      <c r="L7240" t="s">
        <v>23</v>
      </c>
      <c r="M7240" t="str">
        <f>IF(PatientData[[#This Row],[Age]]&lt;=30,"18-30",IF(PatientData[[#This Row],[Age]]&lt;=40,"31-40",IF(PatientData[[#This Row],[Age]]&lt;=50,"41-50",IF(PatientData[[#This Row],[Age]]&lt;=60,"51-60",IF(PatientData[[#This Row],[Age]]&lt;=70,"61-70",IF(PatientData[[#This Row],[Age]]&lt;=80,"71-80","80+"))))))</f>
        <v>51-60</v>
      </c>
    </row>
    <row r="7241" spans="1:13" x14ac:dyDescent="0.25">
      <c r="A7241" t="s">
        <v>7265</v>
      </c>
      <c r="B7241">
        <v>40</v>
      </c>
      <c r="C7241" t="s">
        <v>13</v>
      </c>
      <c r="D7241">
        <v>154</v>
      </c>
      <c r="E7241">
        <v>262.71716407520302</v>
      </c>
      <c r="F7241">
        <v>29.802594324750299</v>
      </c>
      <c r="G7241" t="s">
        <v>18</v>
      </c>
      <c r="H7241" t="s">
        <v>22</v>
      </c>
      <c r="I7241" t="s">
        <v>26</v>
      </c>
      <c r="J7241">
        <v>7</v>
      </c>
      <c r="K7241">
        <v>19135.29</v>
      </c>
      <c r="L7241" t="s">
        <v>16</v>
      </c>
      <c r="M7241" t="str">
        <f>IF(PatientData[[#This Row],[Age]]&lt;=30,"18-30",IF(PatientData[[#This Row],[Age]]&lt;=40,"31-40",IF(PatientData[[#This Row],[Age]]&lt;=50,"41-50",IF(PatientData[[#This Row],[Age]]&lt;=60,"51-60",IF(PatientData[[#This Row],[Age]]&lt;=70,"61-70",IF(PatientData[[#This Row],[Age]]&lt;=80,"71-80","80+"))))))</f>
        <v>31-40</v>
      </c>
    </row>
    <row r="7242" spans="1:13" x14ac:dyDescent="0.25">
      <c r="A7242" t="s">
        <v>7266</v>
      </c>
      <c r="B7242">
        <v>65</v>
      </c>
      <c r="C7242" t="s">
        <v>13</v>
      </c>
      <c r="D7242">
        <v>133</v>
      </c>
      <c r="E7242">
        <v>217.773045245026</v>
      </c>
      <c r="F7242">
        <v>24.935620034899902</v>
      </c>
      <c r="G7242" t="s">
        <v>14</v>
      </c>
      <c r="H7242" t="s">
        <v>22</v>
      </c>
      <c r="I7242" t="s">
        <v>15</v>
      </c>
      <c r="J7242">
        <v>2</v>
      </c>
      <c r="K7242">
        <v>12580.77</v>
      </c>
      <c r="L7242" t="s">
        <v>16</v>
      </c>
      <c r="M7242" t="str">
        <f>IF(PatientData[[#This Row],[Age]]&lt;=30,"18-30",IF(PatientData[[#This Row],[Age]]&lt;=40,"31-40",IF(PatientData[[#This Row],[Age]]&lt;=50,"41-50",IF(PatientData[[#This Row],[Age]]&lt;=60,"51-60",IF(PatientData[[#This Row],[Age]]&lt;=70,"61-70",IF(PatientData[[#This Row],[Age]]&lt;=80,"71-80","80+"))))))</f>
        <v>61-70</v>
      </c>
    </row>
    <row r="7243" spans="1:13" x14ac:dyDescent="0.25">
      <c r="A7243" t="s">
        <v>7267</v>
      </c>
      <c r="B7243">
        <v>40</v>
      </c>
      <c r="C7243" t="s">
        <v>13</v>
      </c>
      <c r="D7243">
        <v>130</v>
      </c>
      <c r="E7243">
        <v>207.31575855334299</v>
      </c>
      <c r="F7243">
        <v>23.0512818105965</v>
      </c>
      <c r="G7243" t="s">
        <v>36</v>
      </c>
      <c r="H7243" t="s">
        <v>22</v>
      </c>
      <c r="I7243" t="s">
        <v>26</v>
      </c>
      <c r="J7243">
        <v>5</v>
      </c>
      <c r="K7243">
        <v>15720.46</v>
      </c>
      <c r="L7243" t="s">
        <v>16</v>
      </c>
      <c r="M7243" t="str">
        <f>IF(PatientData[[#This Row],[Age]]&lt;=30,"18-30",IF(PatientData[[#This Row],[Age]]&lt;=40,"31-40",IF(PatientData[[#This Row],[Age]]&lt;=50,"41-50",IF(PatientData[[#This Row],[Age]]&lt;=60,"51-60",IF(PatientData[[#This Row],[Age]]&lt;=70,"61-70",IF(PatientData[[#This Row],[Age]]&lt;=80,"71-80","80+"))))))</f>
        <v>31-40</v>
      </c>
    </row>
    <row r="7244" spans="1:13" x14ac:dyDescent="0.25">
      <c r="A7244" t="s">
        <v>7268</v>
      </c>
      <c r="B7244">
        <v>70</v>
      </c>
      <c r="C7244" t="s">
        <v>13</v>
      </c>
      <c r="D7244">
        <v>145</v>
      </c>
      <c r="E7244">
        <v>216.038072564972</v>
      </c>
      <c r="F7244">
        <v>17.069200357640099</v>
      </c>
      <c r="G7244" t="s">
        <v>18</v>
      </c>
      <c r="H7244" t="s">
        <v>19</v>
      </c>
      <c r="I7244" t="s">
        <v>26</v>
      </c>
      <c r="J7244">
        <v>3</v>
      </c>
      <c r="K7244">
        <v>4531.4799999999996</v>
      </c>
      <c r="L7244" t="s">
        <v>23</v>
      </c>
      <c r="M7244" t="str">
        <f>IF(PatientData[[#This Row],[Age]]&lt;=30,"18-30",IF(PatientData[[#This Row],[Age]]&lt;=40,"31-40",IF(PatientData[[#This Row],[Age]]&lt;=50,"41-50",IF(PatientData[[#This Row],[Age]]&lt;=60,"51-60",IF(PatientData[[#This Row],[Age]]&lt;=70,"61-70",IF(PatientData[[#This Row],[Age]]&lt;=80,"71-80","80+"))))))</f>
        <v>61-70</v>
      </c>
    </row>
    <row r="7245" spans="1:13" x14ac:dyDescent="0.25">
      <c r="A7245" t="s">
        <v>7269</v>
      </c>
      <c r="B7245">
        <v>71</v>
      </c>
      <c r="C7245" t="s">
        <v>13</v>
      </c>
      <c r="D7245">
        <v>130</v>
      </c>
      <c r="E7245">
        <v>266.93771661370403</v>
      </c>
      <c r="F7245">
        <v>30.6653557248253</v>
      </c>
      <c r="G7245" t="s">
        <v>10051</v>
      </c>
      <c r="H7245" t="s">
        <v>19</v>
      </c>
      <c r="I7245" t="s">
        <v>15</v>
      </c>
      <c r="J7245">
        <v>1</v>
      </c>
      <c r="K7245">
        <v>12313.2</v>
      </c>
      <c r="L7245" t="s">
        <v>16</v>
      </c>
      <c r="M7245" t="str">
        <f>IF(PatientData[[#This Row],[Age]]&lt;=30,"18-30",IF(PatientData[[#This Row],[Age]]&lt;=40,"31-40",IF(PatientData[[#This Row],[Age]]&lt;=50,"41-50",IF(PatientData[[#This Row],[Age]]&lt;=60,"51-60",IF(PatientData[[#This Row],[Age]]&lt;=70,"61-70",IF(PatientData[[#This Row],[Age]]&lt;=80,"71-80","80+"))))))</f>
        <v>71-80</v>
      </c>
    </row>
    <row r="7246" spans="1:13" x14ac:dyDescent="0.25">
      <c r="A7246" t="s">
        <v>7270</v>
      </c>
      <c r="B7246">
        <v>42</v>
      </c>
      <c r="C7246" t="s">
        <v>13</v>
      </c>
      <c r="D7246">
        <v>114</v>
      </c>
      <c r="E7246">
        <v>219.99588901586401</v>
      </c>
      <c r="F7246">
        <v>24.0023070729575</v>
      </c>
      <c r="G7246" t="s">
        <v>18</v>
      </c>
      <c r="H7246" t="s">
        <v>19</v>
      </c>
      <c r="I7246" t="s">
        <v>28</v>
      </c>
      <c r="J7246">
        <v>8</v>
      </c>
      <c r="K7246">
        <v>6425.13</v>
      </c>
      <c r="L7246" t="s">
        <v>16</v>
      </c>
      <c r="M7246" t="str">
        <f>IF(PatientData[[#This Row],[Age]]&lt;=30,"18-30",IF(PatientData[[#This Row],[Age]]&lt;=40,"31-40",IF(PatientData[[#This Row],[Age]]&lt;=50,"41-50",IF(PatientData[[#This Row],[Age]]&lt;=60,"51-60",IF(PatientData[[#This Row],[Age]]&lt;=70,"61-70",IF(PatientData[[#This Row],[Age]]&lt;=80,"71-80","80+"))))))</f>
        <v>41-50</v>
      </c>
    </row>
    <row r="7247" spans="1:13" x14ac:dyDescent="0.25">
      <c r="A7247" t="s">
        <v>7271</v>
      </c>
      <c r="B7247">
        <v>52</v>
      </c>
      <c r="C7247" t="s">
        <v>13</v>
      </c>
      <c r="D7247">
        <v>113</v>
      </c>
      <c r="E7247">
        <v>237.51853383896599</v>
      </c>
      <c r="F7247">
        <v>33.295130956380198</v>
      </c>
      <c r="G7247" t="s">
        <v>14</v>
      </c>
      <c r="H7247" t="s">
        <v>22</v>
      </c>
      <c r="I7247" t="s">
        <v>26</v>
      </c>
      <c r="J7247">
        <v>1</v>
      </c>
      <c r="K7247">
        <v>17043.14</v>
      </c>
      <c r="L7247" t="s">
        <v>23</v>
      </c>
      <c r="M7247" t="str">
        <f>IF(PatientData[[#This Row],[Age]]&lt;=30,"18-30",IF(PatientData[[#This Row],[Age]]&lt;=40,"31-40",IF(PatientData[[#This Row],[Age]]&lt;=50,"41-50",IF(PatientData[[#This Row],[Age]]&lt;=60,"51-60",IF(PatientData[[#This Row],[Age]]&lt;=70,"61-70",IF(PatientData[[#This Row],[Age]]&lt;=80,"71-80","80+"))))))</f>
        <v>51-60</v>
      </c>
    </row>
    <row r="7248" spans="1:13" x14ac:dyDescent="0.25">
      <c r="A7248" t="s">
        <v>7272</v>
      </c>
      <c r="B7248">
        <v>49</v>
      </c>
      <c r="C7248" t="s">
        <v>13</v>
      </c>
      <c r="D7248">
        <v>136</v>
      </c>
      <c r="E7248">
        <v>187.65415436737601</v>
      </c>
      <c r="F7248">
        <v>22.035112519987901</v>
      </c>
      <c r="G7248" t="s">
        <v>14</v>
      </c>
      <c r="H7248" t="s">
        <v>22</v>
      </c>
      <c r="I7248" t="s">
        <v>15</v>
      </c>
      <c r="J7248">
        <v>2</v>
      </c>
      <c r="K7248">
        <v>7258.34</v>
      </c>
      <c r="L7248" t="s">
        <v>20</v>
      </c>
      <c r="M7248" t="str">
        <f>IF(PatientData[[#This Row],[Age]]&lt;=30,"18-30",IF(PatientData[[#This Row],[Age]]&lt;=40,"31-40",IF(PatientData[[#This Row],[Age]]&lt;=50,"41-50",IF(PatientData[[#This Row],[Age]]&lt;=60,"51-60",IF(PatientData[[#This Row],[Age]]&lt;=70,"61-70",IF(PatientData[[#This Row],[Age]]&lt;=80,"71-80","80+"))))))</f>
        <v>41-50</v>
      </c>
    </row>
    <row r="7249" spans="1:13" x14ac:dyDescent="0.25">
      <c r="A7249" t="s">
        <v>7273</v>
      </c>
      <c r="B7249">
        <v>42</v>
      </c>
      <c r="C7249" t="s">
        <v>25</v>
      </c>
      <c r="D7249">
        <v>107</v>
      </c>
      <c r="E7249">
        <v>222.60130441919301</v>
      </c>
      <c r="F7249">
        <v>25.144546381471098</v>
      </c>
      <c r="G7249" t="s">
        <v>14</v>
      </c>
      <c r="H7249" t="s">
        <v>22</v>
      </c>
      <c r="I7249" t="s">
        <v>15</v>
      </c>
      <c r="J7249">
        <v>0</v>
      </c>
      <c r="K7249">
        <v>12015.56</v>
      </c>
      <c r="L7249" t="s">
        <v>23</v>
      </c>
      <c r="M7249" t="str">
        <f>IF(PatientData[[#This Row],[Age]]&lt;=30,"18-30",IF(PatientData[[#This Row],[Age]]&lt;=40,"31-40",IF(PatientData[[#This Row],[Age]]&lt;=50,"41-50",IF(PatientData[[#This Row],[Age]]&lt;=60,"51-60",IF(PatientData[[#This Row],[Age]]&lt;=70,"61-70",IF(PatientData[[#This Row],[Age]]&lt;=80,"71-80","80+"))))))</f>
        <v>41-50</v>
      </c>
    </row>
    <row r="7250" spans="1:13" x14ac:dyDescent="0.25">
      <c r="A7250" t="s">
        <v>7274</v>
      </c>
      <c r="B7250">
        <v>25</v>
      </c>
      <c r="C7250" t="s">
        <v>13</v>
      </c>
      <c r="D7250">
        <v>153</v>
      </c>
      <c r="E7250">
        <v>144.75851808530001</v>
      </c>
      <c r="F7250">
        <v>27.0907453318151</v>
      </c>
      <c r="G7250" t="s">
        <v>14</v>
      </c>
      <c r="H7250" t="s">
        <v>22</v>
      </c>
      <c r="I7250" t="s">
        <v>28</v>
      </c>
      <c r="J7250">
        <v>5</v>
      </c>
      <c r="K7250">
        <v>5032.55</v>
      </c>
      <c r="L7250" t="s">
        <v>23</v>
      </c>
      <c r="M7250" t="str">
        <f>IF(PatientData[[#This Row],[Age]]&lt;=30,"18-30",IF(PatientData[[#This Row],[Age]]&lt;=40,"31-40",IF(PatientData[[#This Row],[Age]]&lt;=50,"41-50",IF(PatientData[[#This Row],[Age]]&lt;=60,"51-60",IF(PatientData[[#This Row],[Age]]&lt;=70,"61-70",IF(PatientData[[#This Row],[Age]]&lt;=80,"71-80","80+"))))))</f>
        <v>18-30</v>
      </c>
    </row>
    <row r="7251" spans="1:13" x14ac:dyDescent="0.25">
      <c r="A7251" t="s">
        <v>7275</v>
      </c>
      <c r="B7251">
        <v>29</v>
      </c>
      <c r="C7251" t="s">
        <v>25</v>
      </c>
      <c r="D7251">
        <v>144</v>
      </c>
      <c r="E7251">
        <v>248.63529838544201</v>
      </c>
      <c r="F7251">
        <v>24.782110459797799</v>
      </c>
      <c r="G7251" t="s">
        <v>36</v>
      </c>
      <c r="H7251" t="s">
        <v>19</v>
      </c>
      <c r="I7251" t="s">
        <v>15</v>
      </c>
      <c r="J7251">
        <v>4</v>
      </c>
      <c r="K7251">
        <v>10729.12</v>
      </c>
      <c r="L7251" t="s">
        <v>23</v>
      </c>
      <c r="M7251" t="str">
        <f>IF(PatientData[[#This Row],[Age]]&lt;=30,"18-30",IF(PatientData[[#This Row],[Age]]&lt;=40,"31-40",IF(PatientData[[#This Row],[Age]]&lt;=50,"41-50",IF(PatientData[[#This Row],[Age]]&lt;=60,"51-60",IF(PatientData[[#This Row],[Age]]&lt;=70,"61-70",IF(PatientData[[#This Row],[Age]]&lt;=80,"71-80","80+"))))))</f>
        <v>18-30</v>
      </c>
    </row>
    <row r="7252" spans="1:13" x14ac:dyDescent="0.25">
      <c r="A7252" t="s">
        <v>7276</v>
      </c>
      <c r="B7252">
        <v>66</v>
      </c>
      <c r="C7252" t="s">
        <v>13</v>
      </c>
      <c r="D7252">
        <v>142</v>
      </c>
      <c r="E7252">
        <v>146.71315596564099</v>
      </c>
      <c r="F7252">
        <v>24.377844285504199</v>
      </c>
      <c r="G7252" t="s">
        <v>14</v>
      </c>
      <c r="H7252" t="s">
        <v>19</v>
      </c>
      <c r="I7252" t="s">
        <v>28</v>
      </c>
      <c r="J7252" t="s">
        <v>10051</v>
      </c>
      <c r="K7252">
        <v>500</v>
      </c>
      <c r="L7252" t="s">
        <v>20</v>
      </c>
      <c r="M7252" t="str">
        <f>IF(PatientData[[#This Row],[Age]]&lt;=30,"18-30",IF(PatientData[[#This Row],[Age]]&lt;=40,"31-40",IF(PatientData[[#This Row],[Age]]&lt;=50,"41-50",IF(PatientData[[#This Row],[Age]]&lt;=60,"51-60",IF(PatientData[[#This Row],[Age]]&lt;=70,"61-70",IF(PatientData[[#This Row],[Age]]&lt;=80,"71-80","80+"))))))</f>
        <v>61-70</v>
      </c>
    </row>
    <row r="7253" spans="1:13" x14ac:dyDescent="0.25">
      <c r="A7253" t="s">
        <v>7277</v>
      </c>
      <c r="B7253">
        <v>93</v>
      </c>
      <c r="C7253" t="s">
        <v>25</v>
      </c>
      <c r="D7253">
        <v>132</v>
      </c>
      <c r="E7253">
        <v>181.940407736314</v>
      </c>
      <c r="F7253">
        <v>29.4555258156885</v>
      </c>
      <c r="G7253" t="s">
        <v>14</v>
      </c>
      <c r="H7253" t="s">
        <v>19</v>
      </c>
      <c r="I7253" t="s">
        <v>15</v>
      </c>
      <c r="J7253">
        <v>6</v>
      </c>
      <c r="K7253">
        <v>9813.93</v>
      </c>
      <c r="L7253" t="s">
        <v>16</v>
      </c>
      <c r="M7253" t="str">
        <f>IF(PatientData[[#This Row],[Age]]&lt;=30,"18-30",IF(PatientData[[#This Row],[Age]]&lt;=40,"31-40",IF(PatientData[[#This Row],[Age]]&lt;=50,"41-50",IF(PatientData[[#This Row],[Age]]&lt;=60,"51-60",IF(PatientData[[#This Row],[Age]]&lt;=70,"61-70",IF(PatientData[[#This Row],[Age]]&lt;=80,"71-80","80+"))))))</f>
        <v>80+</v>
      </c>
    </row>
    <row r="7254" spans="1:13" x14ac:dyDescent="0.25">
      <c r="A7254" t="s">
        <v>7278</v>
      </c>
      <c r="B7254">
        <v>63</v>
      </c>
      <c r="C7254" t="s">
        <v>13</v>
      </c>
      <c r="D7254">
        <v>158</v>
      </c>
      <c r="E7254">
        <v>202.612005621549</v>
      </c>
      <c r="F7254">
        <v>25.024536217304401</v>
      </c>
      <c r="G7254" t="s">
        <v>14</v>
      </c>
      <c r="H7254" t="s">
        <v>19</v>
      </c>
      <c r="I7254" t="s">
        <v>28</v>
      </c>
      <c r="J7254">
        <v>5</v>
      </c>
      <c r="K7254">
        <v>3277.68</v>
      </c>
      <c r="L7254" t="s">
        <v>16</v>
      </c>
      <c r="M7254" t="str">
        <f>IF(PatientData[[#This Row],[Age]]&lt;=30,"18-30",IF(PatientData[[#This Row],[Age]]&lt;=40,"31-40",IF(PatientData[[#This Row],[Age]]&lt;=50,"41-50",IF(PatientData[[#This Row],[Age]]&lt;=60,"51-60",IF(PatientData[[#This Row],[Age]]&lt;=70,"61-70",IF(PatientData[[#This Row],[Age]]&lt;=80,"71-80","80+"))))))</f>
        <v>61-70</v>
      </c>
    </row>
    <row r="7255" spans="1:13" x14ac:dyDescent="0.25">
      <c r="A7255" t="s">
        <v>7279</v>
      </c>
      <c r="B7255">
        <v>71</v>
      </c>
      <c r="C7255" t="s">
        <v>13</v>
      </c>
      <c r="D7255">
        <v>131</v>
      </c>
      <c r="E7255">
        <v>219.38039911532201</v>
      </c>
      <c r="F7255">
        <v>31.185621656080102</v>
      </c>
      <c r="G7255" t="s">
        <v>18</v>
      </c>
      <c r="H7255" t="s">
        <v>19</v>
      </c>
      <c r="I7255" t="s">
        <v>15</v>
      </c>
      <c r="J7255">
        <v>4</v>
      </c>
      <c r="K7255">
        <v>8653.36</v>
      </c>
      <c r="L7255" t="s">
        <v>16</v>
      </c>
      <c r="M7255" t="str">
        <f>IF(PatientData[[#This Row],[Age]]&lt;=30,"18-30",IF(PatientData[[#This Row],[Age]]&lt;=40,"31-40",IF(PatientData[[#This Row],[Age]]&lt;=50,"41-50",IF(PatientData[[#This Row],[Age]]&lt;=60,"51-60",IF(PatientData[[#This Row],[Age]]&lt;=70,"61-70",IF(PatientData[[#This Row],[Age]]&lt;=80,"71-80","80+"))))))</f>
        <v>71-80</v>
      </c>
    </row>
    <row r="7256" spans="1:13" x14ac:dyDescent="0.25">
      <c r="A7256" t="s">
        <v>7280</v>
      </c>
      <c r="B7256">
        <v>77</v>
      </c>
      <c r="C7256" t="s">
        <v>25</v>
      </c>
      <c r="D7256" t="s">
        <v>10051</v>
      </c>
      <c r="E7256" t="s">
        <v>10051</v>
      </c>
      <c r="F7256">
        <v>24.147870936803098</v>
      </c>
      <c r="G7256" t="s">
        <v>18</v>
      </c>
      <c r="H7256" t="s">
        <v>19</v>
      </c>
      <c r="I7256" t="s">
        <v>15</v>
      </c>
      <c r="J7256">
        <v>3</v>
      </c>
      <c r="K7256">
        <v>4819.3</v>
      </c>
      <c r="L7256" t="s">
        <v>16</v>
      </c>
      <c r="M7256" t="str">
        <f>IF(PatientData[[#This Row],[Age]]&lt;=30,"18-30",IF(PatientData[[#This Row],[Age]]&lt;=40,"31-40",IF(PatientData[[#This Row],[Age]]&lt;=50,"41-50",IF(PatientData[[#This Row],[Age]]&lt;=60,"51-60",IF(PatientData[[#This Row],[Age]]&lt;=70,"61-70",IF(PatientData[[#This Row],[Age]]&lt;=80,"71-80","80+"))))))</f>
        <v>71-80</v>
      </c>
    </row>
    <row r="7257" spans="1:13" x14ac:dyDescent="0.25">
      <c r="A7257" t="s">
        <v>7281</v>
      </c>
      <c r="B7257">
        <v>29</v>
      </c>
      <c r="C7257" t="s">
        <v>13</v>
      </c>
      <c r="D7257">
        <v>107</v>
      </c>
      <c r="E7257">
        <v>201.660861560634</v>
      </c>
      <c r="F7257">
        <v>22.919245974642202</v>
      </c>
      <c r="G7257" t="s">
        <v>36</v>
      </c>
      <c r="H7257" t="s">
        <v>19</v>
      </c>
      <c r="I7257" t="s">
        <v>15</v>
      </c>
      <c r="J7257">
        <v>8</v>
      </c>
      <c r="K7257">
        <v>16844.63</v>
      </c>
      <c r="L7257" t="s">
        <v>16</v>
      </c>
      <c r="M7257" t="str">
        <f>IF(PatientData[[#This Row],[Age]]&lt;=30,"18-30",IF(PatientData[[#This Row],[Age]]&lt;=40,"31-40",IF(PatientData[[#This Row],[Age]]&lt;=50,"41-50",IF(PatientData[[#This Row],[Age]]&lt;=60,"51-60",IF(PatientData[[#This Row],[Age]]&lt;=70,"61-70",IF(PatientData[[#This Row],[Age]]&lt;=80,"71-80","80+"))))))</f>
        <v>18-30</v>
      </c>
    </row>
    <row r="7258" spans="1:13" x14ac:dyDescent="0.25">
      <c r="A7258" t="s">
        <v>7282</v>
      </c>
      <c r="B7258">
        <v>54</v>
      </c>
      <c r="C7258" t="s">
        <v>25</v>
      </c>
      <c r="D7258">
        <v>127</v>
      </c>
      <c r="E7258">
        <v>181.92794163819801</v>
      </c>
      <c r="F7258">
        <v>22.064838171876001</v>
      </c>
      <c r="G7258" t="s">
        <v>14</v>
      </c>
      <c r="H7258" t="s">
        <v>22</v>
      </c>
      <c r="I7258" t="s">
        <v>15</v>
      </c>
      <c r="J7258">
        <v>2</v>
      </c>
      <c r="K7258">
        <v>14290.96</v>
      </c>
      <c r="L7258" t="s">
        <v>23</v>
      </c>
      <c r="M7258" t="str">
        <f>IF(PatientData[[#This Row],[Age]]&lt;=30,"18-30",IF(PatientData[[#This Row],[Age]]&lt;=40,"31-40",IF(PatientData[[#This Row],[Age]]&lt;=50,"41-50",IF(PatientData[[#This Row],[Age]]&lt;=60,"51-60",IF(PatientData[[#This Row],[Age]]&lt;=70,"61-70",IF(PatientData[[#This Row],[Age]]&lt;=80,"71-80","80+"))))))</f>
        <v>51-60</v>
      </c>
    </row>
    <row r="7259" spans="1:13" x14ac:dyDescent="0.25">
      <c r="A7259" t="s">
        <v>7283</v>
      </c>
      <c r="B7259">
        <v>50</v>
      </c>
      <c r="C7259" t="s">
        <v>25</v>
      </c>
      <c r="D7259">
        <v>130</v>
      </c>
      <c r="E7259">
        <v>234.31729112493801</v>
      </c>
      <c r="F7259">
        <v>33.461170872761301</v>
      </c>
      <c r="G7259" t="s">
        <v>14</v>
      </c>
      <c r="H7259" t="s">
        <v>19</v>
      </c>
      <c r="I7259" t="s">
        <v>15</v>
      </c>
      <c r="J7259">
        <v>3</v>
      </c>
      <c r="K7259">
        <v>5467.78</v>
      </c>
      <c r="L7259" t="s">
        <v>16</v>
      </c>
      <c r="M7259" t="str">
        <f>IF(PatientData[[#This Row],[Age]]&lt;=30,"18-30",IF(PatientData[[#This Row],[Age]]&lt;=40,"31-40",IF(PatientData[[#This Row],[Age]]&lt;=50,"41-50",IF(PatientData[[#This Row],[Age]]&lt;=60,"51-60",IF(PatientData[[#This Row],[Age]]&lt;=70,"61-70",IF(PatientData[[#This Row],[Age]]&lt;=80,"71-80","80+"))))))</f>
        <v>41-50</v>
      </c>
    </row>
    <row r="7260" spans="1:13" x14ac:dyDescent="0.25">
      <c r="A7260" t="s">
        <v>7284</v>
      </c>
      <c r="B7260">
        <v>56</v>
      </c>
      <c r="C7260" t="s">
        <v>13</v>
      </c>
      <c r="D7260">
        <v>110</v>
      </c>
      <c r="E7260">
        <v>202.40524150364701</v>
      </c>
      <c r="F7260">
        <v>25.927389768105002</v>
      </c>
      <c r="G7260" t="s">
        <v>18</v>
      </c>
      <c r="H7260" t="s">
        <v>19</v>
      </c>
      <c r="I7260" t="s">
        <v>28</v>
      </c>
      <c r="J7260">
        <v>5</v>
      </c>
      <c r="K7260">
        <v>6658.76</v>
      </c>
      <c r="L7260" t="s">
        <v>16</v>
      </c>
      <c r="M7260" t="str">
        <f>IF(PatientData[[#This Row],[Age]]&lt;=30,"18-30",IF(PatientData[[#This Row],[Age]]&lt;=40,"31-40",IF(PatientData[[#This Row],[Age]]&lt;=50,"41-50",IF(PatientData[[#This Row],[Age]]&lt;=60,"51-60",IF(PatientData[[#This Row],[Age]]&lt;=70,"61-70",IF(PatientData[[#This Row],[Age]]&lt;=80,"71-80","80+"))))))</f>
        <v>51-60</v>
      </c>
    </row>
    <row r="7261" spans="1:13" x14ac:dyDescent="0.25">
      <c r="A7261" t="s">
        <v>7285</v>
      </c>
      <c r="B7261">
        <v>44</v>
      </c>
      <c r="C7261" t="s">
        <v>25</v>
      </c>
      <c r="D7261">
        <v>128</v>
      </c>
      <c r="E7261">
        <v>217.50306827865799</v>
      </c>
      <c r="F7261">
        <v>24.4526262430639</v>
      </c>
      <c r="G7261" t="s">
        <v>14</v>
      </c>
      <c r="H7261" t="s">
        <v>22</v>
      </c>
      <c r="I7261" t="s">
        <v>15</v>
      </c>
      <c r="J7261">
        <v>3</v>
      </c>
      <c r="K7261">
        <v>12642.58</v>
      </c>
      <c r="L7261" t="s">
        <v>16</v>
      </c>
      <c r="M7261" t="str">
        <f>IF(PatientData[[#This Row],[Age]]&lt;=30,"18-30",IF(PatientData[[#This Row],[Age]]&lt;=40,"31-40",IF(PatientData[[#This Row],[Age]]&lt;=50,"41-50",IF(PatientData[[#This Row],[Age]]&lt;=60,"51-60",IF(PatientData[[#This Row],[Age]]&lt;=70,"61-70",IF(PatientData[[#This Row],[Age]]&lt;=80,"71-80","80+"))))))</f>
        <v>41-50</v>
      </c>
    </row>
    <row r="7262" spans="1:13" x14ac:dyDescent="0.25">
      <c r="A7262" t="s">
        <v>7286</v>
      </c>
      <c r="B7262">
        <v>23</v>
      </c>
      <c r="C7262" t="s">
        <v>13</v>
      </c>
      <c r="D7262">
        <v>113</v>
      </c>
      <c r="E7262">
        <v>258.52331128706498</v>
      </c>
      <c r="F7262">
        <v>16.016321198747601</v>
      </c>
      <c r="G7262" t="s">
        <v>18</v>
      </c>
      <c r="H7262" t="s">
        <v>19</v>
      </c>
      <c r="I7262" t="s">
        <v>10051</v>
      </c>
      <c r="J7262">
        <v>6</v>
      </c>
      <c r="K7262">
        <v>4637.45</v>
      </c>
      <c r="L7262" t="s">
        <v>16</v>
      </c>
      <c r="M7262" t="str">
        <f>IF(PatientData[[#This Row],[Age]]&lt;=30,"18-30",IF(PatientData[[#This Row],[Age]]&lt;=40,"31-40",IF(PatientData[[#This Row],[Age]]&lt;=50,"41-50",IF(PatientData[[#This Row],[Age]]&lt;=60,"51-60",IF(PatientData[[#This Row],[Age]]&lt;=70,"61-70",IF(PatientData[[#This Row],[Age]]&lt;=80,"71-80","80+"))))))</f>
        <v>18-30</v>
      </c>
    </row>
    <row r="7263" spans="1:13" x14ac:dyDescent="0.25">
      <c r="A7263" t="s">
        <v>7287</v>
      </c>
      <c r="B7263">
        <v>38</v>
      </c>
      <c r="C7263" t="s">
        <v>13</v>
      </c>
      <c r="D7263">
        <v>156</v>
      </c>
      <c r="E7263">
        <v>197.23551838437999</v>
      </c>
      <c r="F7263">
        <v>27.848811812234999</v>
      </c>
      <c r="G7263" t="s">
        <v>36</v>
      </c>
      <c r="H7263" t="s">
        <v>19</v>
      </c>
      <c r="I7263" t="s">
        <v>26</v>
      </c>
      <c r="J7263">
        <v>5</v>
      </c>
      <c r="K7263">
        <v>17079.060000000001</v>
      </c>
      <c r="L7263" t="s">
        <v>20</v>
      </c>
      <c r="M7263" t="str">
        <f>IF(PatientData[[#This Row],[Age]]&lt;=30,"18-30",IF(PatientData[[#This Row],[Age]]&lt;=40,"31-40",IF(PatientData[[#This Row],[Age]]&lt;=50,"41-50",IF(PatientData[[#This Row],[Age]]&lt;=60,"51-60",IF(PatientData[[#This Row],[Age]]&lt;=70,"61-70",IF(PatientData[[#This Row],[Age]]&lt;=80,"71-80","80+"))))))</f>
        <v>31-40</v>
      </c>
    </row>
    <row r="7264" spans="1:13" x14ac:dyDescent="0.25">
      <c r="A7264" t="s">
        <v>7288</v>
      </c>
      <c r="B7264">
        <v>65</v>
      </c>
      <c r="C7264" t="s">
        <v>25</v>
      </c>
      <c r="D7264">
        <v>155</v>
      </c>
      <c r="E7264">
        <v>199.0480961266</v>
      </c>
      <c r="F7264">
        <v>29.204215299397401</v>
      </c>
      <c r="G7264" t="s">
        <v>14</v>
      </c>
      <c r="H7264" t="s">
        <v>19</v>
      </c>
      <c r="I7264" t="s">
        <v>28</v>
      </c>
      <c r="J7264">
        <v>3</v>
      </c>
      <c r="K7264" t="s">
        <v>10051</v>
      </c>
      <c r="L7264" t="s">
        <v>16</v>
      </c>
      <c r="M7264" t="str">
        <f>IF(PatientData[[#This Row],[Age]]&lt;=30,"18-30",IF(PatientData[[#This Row],[Age]]&lt;=40,"31-40",IF(PatientData[[#This Row],[Age]]&lt;=50,"41-50",IF(PatientData[[#This Row],[Age]]&lt;=60,"51-60",IF(PatientData[[#This Row],[Age]]&lt;=70,"61-70",IF(PatientData[[#This Row],[Age]]&lt;=80,"71-80","80+"))))))</f>
        <v>61-70</v>
      </c>
    </row>
    <row r="7265" spans="1:13" x14ac:dyDescent="0.25">
      <c r="A7265" t="s">
        <v>7289</v>
      </c>
      <c r="B7265">
        <v>48</v>
      </c>
      <c r="C7265" t="s">
        <v>13</v>
      </c>
      <c r="D7265">
        <v>110</v>
      </c>
      <c r="E7265">
        <v>240.09763607612501</v>
      </c>
      <c r="F7265">
        <v>27.377846321793299</v>
      </c>
      <c r="G7265" t="s">
        <v>18</v>
      </c>
      <c r="H7265" t="s">
        <v>19</v>
      </c>
      <c r="I7265" t="s">
        <v>15</v>
      </c>
      <c r="J7265">
        <v>3</v>
      </c>
      <c r="K7265">
        <v>14961.21</v>
      </c>
      <c r="L7265" t="s">
        <v>16</v>
      </c>
      <c r="M7265" t="str">
        <f>IF(PatientData[[#This Row],[Age]]&lt;=30,"18-30",IF(PatientData[[#This Row],[Age]]&lt;=40,"31-40",IF(PatientData[[#This Row],[Age]]&lt;=50,"41-50",IF(PatientData[[#This Row],[Age]]&lt;=60,"51-60",IF(PatientData[[#This Row],[Age]]&lt;=70,"61-70",IF(PatientData[[#This Row],[Age]]&lt;=80,"71-80","80+"))))))</f>
        <v>41-50</v>
      </c>
    </row>
    <row r="7266" spans="1:13" x14ac:dyDescent="0.25">
      <c r="A7266" t="s">
        <v>7290</v>
      </c>
      <c r="B7266">
        <v>78</v>
      </c>
      <c r="C7266" t="s">
        <v>13</v>
      </c>
      <c r="D7266">
        <v>134</v>
      </c>
      <c r="E7266">
        <v>184.02348053688999</v>
      </c>
      <c r="F7266">
        <v>27.599047381269401</v>
      </c>
      <c r="G7266" t="s">
        <v>36</v>
      </c>
      <c r="H7266" t="s">
        <v>19</v>
      </c>
      <c r="I7266" t="s">
        <v>15</v>
      </c>
      <c r="J7266">
        <v>3</v>
      </c>
      <c r="K7266">
        <v>3122.75</v>
      </c>
      <c r="L7266" t="s">
        <v>43</v>
      </c>
      <c r="M7266" t="str">
        <f>IF(PatientData[[#This Row],[Age]]&lt;=30,"18-30",IF(PatientData[[#This Row],[Age]]&lt;=40,"31-40",IF(PatientData[[#This Row],[Age]]&lt;=50,"41-50",IF(PatientData[[#This Row],[Age]]&lt;=60,"51-60",IF(PatientData[[#This Row],[Age]]&lt;=70,"61-70",IF(PatientData[[#This Row],[Age]]&lt;=80,"71-80","80+"))))))</f>
        <v>71-80</v>
      </c>
    </row>
    <row r="7267" spans="1:13" x14ac:dyDescent="0.25">
      <c r="A7267" t="s">
        <v>7291</v>
      </c>
      <c r="B7267">
        <v>61</v>
      </c>
      <c r="C7267" t="s">
        <v>25</v>
      </c>
      <c r="D7267">
        <v>124</v>
      </c>
      <c r="E7267">
        <v>188.98523952971499</v>
      </c>
      <c r="F7267">
        <v>30.812582902697599</v>
      </c>
      <c r="G7267" t="s">
        <v>14</v>
      </c>
      <c r="H7267" t="s">
        <v>19</v>
      </c>
      <c r="I7267" t="s">
        <v>28</v>
      </c>
      <c r="J7267">
        <v>6</v>
      </c>
      <c r="K7267">
        <v>6446.58</v>
      </c>
      <c r="L7267" t="s">
        <v>20</v>
      </c>
      <c r="M7267" t="str">
        <f>IF(PatientData[[#This Row],[Age]]&lt;=30,"18-30",IF(PatientData[[#This Row],[Age]]&lt;=40,"31-40",IF(PatientData[[#This Row],[Age]]&lt;=50,"41-50",IF(PatientData[[#This Row],[Age]]&lt;=60,"51-60",IF(PatientData[[#This Row],[Age]]&lt;=70,"61-70",IF(PatientData[[#This Row],[Age]]&lt;=80,"71-80","80+"))))))</f>
        <v>61-70</v>
      </c>
    </row>
    <row r="7268" spans="1:13" x14ac:dyDescent="0.25">
      <c r="A7268" t="s">
        <v>7292</v>
      </c>
      <c r="B7268">
        <v>39</v>
      </c>
      <c r="C7268" t="s">
        <v>25</v>
      </c>
      <c r="D7268">
        <v>122</v>
      </c>
      <c r="E7268">
        <v>234.65807219101001</v>
      </c>
      <c r="F7268">
        <v>25.523678295270798</v>
      </c>
      <c r="G7268" t="s">
        <v>18</v>
      </c>
      <c r="H7268" t="s">
        <v>19</v>
      </c>
      <c r="I7268" t="s">
        <v>15</v>
      </c>
      <c r="J7268">
        <v>5</v>
      </c>
      <c r="K7268">
        <v>10878.57</v>
      </c>
      <c r="L7268" t="s">
        <v>10051</v>
      </c>
      <c r="M7268" t="str">
        <f>IF(PatientData[[#This Row],[Age]]&lt;=30,"18-30",IF(PatientData[[#This Row],[Age]]&lt;=40,"31-40",IF(PatientData[[#This Row],[Age]]&lt;=50,"41-50",IF(PatientData[[#This Row],[Age]]&lt;=60,"51-60",IF(PatientData[[#This Row],[Age]]&lt;=70,"61-70",IF(PatientData[[#This Row],[Age]]&lt;=80,"71-80","80+"))))))</f>
        <v>31-40</v>
      </c>
    </row>
    <row r="7269" spans="1:13" x14ac:dyDescent="0.25">
      <c r="A7269" t="s">
        <v>7293</v>
      </c>
      <c r="B7269">
        <v>60</v>
      </c>
      <c r="C7269" t="s">
        <v>25</v>
      </c>
      <c r="D7269">
        <v>107</v>
      </c>
      <c r="E7269">
        <v>223.78479591139001</v>
      </c>
      <c r="F7269">
        <v>20.669341278550199</v>
      </c>
      <c r="G7269" t="s">
        <v>14</v>
      </c>
      <c r="H7269" t="s">
        <v>19</v>
      </c>
      <c r="I7269" t="s">
        <v>15</v>
      </c>
      <c r="J7269">
        <v>4</v>
      </c>
      <c r="K7269">
        <v>5012.33</v>
      </c>
      <c r="L7269" t="s">
        <v>16</v>
      </c>
      <c r="M7269" t="str">
        <f>IF(PatientData[[#This Row],[Age]]&lt;=30,"18-30",IF(PatientData[[#This Row],[Age]]&lt;=40,"31-40",IF(PatientData[[#This Row],[Age]]&lt;=50,"41-50",IF(PatientData[[#This Row],[Age]]&lt;=60,"51-60",IF(PatientData[[#This Row],[Age]]&lt;=70,"61-70",IF(PatientData[[#This Row],[Age]]&lt;=80,"71-80","80+"))))))</f>
        <v>51-60</v>
      </c>
    </row>
    <row r="7270" spans="1:13" x14ac:dyDescent="0.25">
      <c r="A7270" t="s">
        <v>7294</v>
      </c>
      <c r="B7270">
        <v>78</v>
      </c>
      <c r="C7270" t="s">
        <v>13</v>
      </c>
      <c r="D7270">
        <v>100</v>
      </c>
      <c r="E7270">
        <v>283.598953998296</v>
      </c>
      <c r="F7270">
        <v>19.725335175204599</v>
      </c>
      <c r="G7270" t="s">
        <v>36</v>
      </c>
      <c r="H7270" t="s">
        <v>19</v>
      </c>
      <c r="I7270" t="s">
        <v>26</v>
      </c>
      <c r="J7270">
        <v>5</v>
      </c>
      <c r="K7270">
        <v>3211.18</v>
      </c>
      <c r="L7270" t="s">
        <v>23</v>
      </c>
      <c r="M7270" t="str">
        <f>IF(PatientData[[#This Row],[Age]]&lt;=30,"18-30",IF(PatientData[[#This Row],[Age]]&lt;=40,"31-40",IF(PatientData[[#This Row],[Age]]&lt;=50,"41-50",IF(PatientData[[#This Row],[Age]]&lt;=60,"51-60",IF(PatientData[[#This Row],[Age]]&lt;=70,"61-70",IF(PatientData[[#This Row],[Age]]&lt;=80,"71-80","80+"))))))</f>
        <v>71-80</v>
      </c>
    </row>
    <row r="7271" spans="1:13" x14ac:dyDescent="0.25">
      <c r="A7271" t="s">
        <v>7295</v>
      </c>
      <c r="B7271">
        <v>39</v>
      </c>
      <c r="C7271" t="s">
        <v>25</v>
      </c>
      <c r="D7271">
        <v>166</v>
      </c>
      <c r="E7271">
        <v>143.981188841733</v>
      </c>
      <c r="F7271">
        <v>29.378248294544001</v>
      </c>
      <c r="G7271" t="s">
        <v>14</v>
      </c>
      <c r="H7271" t="s">
        <v>19</v>
      </c>
      <c r="I7271" t="s">
        <v>28</v>
      </c>
      <c r="J7271">
        <v>1</v>
      </c>
      <c r="K7271">
        <v>3231.64</v>
      </c>
      <c r="L7271" t="s">
        <v>20</v>
      </c>
      <c r="M7271" t="str">
        <f>IF(PatientData[[#This Row],[Age]]&lt;=30,"18-30",IF(PatientData[[#This Row],[Age]]&lt;=40,"31-40",IF(PatientData[[#This Row],[Age]]&lt;=50,"41-50",IF(PatientData[[#This Row],[Age]]&lt;=60,"51-60",IF(PatientData[[#This Row],[Age]]&lt;=70,"61-70",IF(PatientData[[#This Row],[Age]]&lt;=80,"71-80","80+"))))))</f>
        <v>31-40</v>
      </c>
    </row>
    <row r="7272" spans="1:13" x14ac:dyDescent="0.25">
      <c r="A7272" t="s">
        <v>7296</v>
      </c>
      <c r="B7272">
        <v>74</v>
      </c>
      <c r="C7272" t="s">
        <v>25</v>
      </c>
      <c r="D7272">
        <v>141</v>
      </c>
      <c r="E7272">
        <v>143.30579964773</v>
      </c>
      <c r="F7272">
        <v>28.596166047212701</v>
      </c>
      <c r="G7272" t="s">
        <v>18</v>
      </c>
      <c r="H7272" t="s">
        <v>19</v>
      </c>
      <c r="I7272" t="s">
        <v>15</v>
      </c>
      <c r="J7272">
        <v>3</v>
      </c>
      <c r="K7272">
        <v>9140.2199999999993</v>
      </c>
      <c r="L7272" t="s">
        <v>16</v>
      </c>
      <c r="M7272" t="str">
        <f>IF(PatientData[[#This Row],[Age]]&lt;=30,"18-30",IF(PatientData[[#This Row],[Age]]&lt;=40,"31-40",IF(PatientData[[#This Row],[Age]]&lt;=50,"41-50",IF(PatientData[[#This Row],[Age]]&lt;=60,"51-60",IF(PatientData[[#This Row],[Age]]&lt;=70,"61-70",IF(PatientData[[#This Row],[Age]]&lt;=80,"71-80","80+"))))))</f>
        <v>71-80</v>
      </c>
    </row>
    <row r="7273" spans="1:13" x14ac:dyDescent="0.25">
      <c r="A7273" t="s">
        <v>7297</v>
      </c>
      <c r="B7273">
        <v>49</v>
      </c>
      <c r="C7273" t="s">
        <v>25</v>
      </c>
      <c r="D7273">
        <v>147</v>
      </c>
      <c r="E7273">
        <v>181.01875594152401</v>
      </c>
      <c r="F7273">
        <v>25.6652184643307</v>
      </c>
      <c r="G7273" t="s">
        <v>18</v>
      </c>
      <c r="H7273" t="s">
        <v>19</v>
      </c>
      <c r="I7273" t="s">
        <v>28</v>
      </c>
      <c r="J7273">
        <v>2</v>
      </c>
      <c r="K7273">
        <v>3659.54</v>
      </c>
      <c r="L7273" t="s">
        <v>23</v>
      </c>
      <c r="M7273" t="str">
        <f>IF(PatientData[[#This Row],[Age]]&lt;=30,"18-30",IF(PatientData[[#This Row],[Age]]&lt;=40,"31-40",IF(PatientData[[#This Row],[Age]]&lt;=50,"41-50",IF(PatientData[[#This Row],[Age]]&lt;=60,"51-60",IF(PatientData[[#This Row],[Age]]&lt;=70,"61-70",IF(PatientData[[#This Row],[Age]]&lt;=80,"71-80","80+"))))))</f>
        <v>41-50</v>
      </c>
    </row>
    <row r="7274" spans="1:13" x14ac:dyDescent="0.25">
      <c r="A7274" t="s">
        <v>7298</v>
      </c>
      <c r="B7274">
        <v>56</v>
      </c>
      <c r="C7274" t="s">
        <v>25</v>
      </c>
      <c r="D7274">
        <v>178</v>
      </c>
      <c r="E7274">
        <v>216.224616957612</v>
      </c>
      <c r="F7274">
        <v>22.190422447013901</v>
      </c>
      <c r="G7274" t="s">
        <v>18</v>
      </c>
      <c r="H7274" t="s">
        <v>19</v>
      </c>
      <c r="I7274" t="s">
        <v>15</v>
      </c>
      <c r="J7274">
        <v>2</v>
      </c>
      <c r="K7274">
        <v>8190.43</v>
      </c>
      <c r="L7274" t="s">
        <v>16</v>
      </c>
      <c r="M7274" t="str">
        <f>IF(PatientData[[#This Row],[Age]]&lt;=30,"18-30",IF(PatientData[[#This Row],[Age]]&lt;=40,"31-40",IF(PatientData[[#This Row],[Age]]&lt;=50,"41-50",IF(PatientData[[#This Row],[Age]]&lt;=60,"51-60",IF(PatientData[[#This Row],[Age]]&lt;=70,"61-70",IF(PatientData[[#This Row],[Age]]&lt;=80,"71-80","80+"))))))</f>
        <v>51-60</v>
      </c>
    </row>
    <row r="7275" spans="1:13" x14ac:dyDescent="0.25">
      <c r="A7275" t="s">
        <v>7299</v>
      </c>
      <c r="B7275">
        <v>53</v>
      </c>
      <c r="C7275" t="s">
        <v>13</v>
      </c>
      <c r="D7275">
        <v>106</v>
      </c>
      <c r="E7275">
        <v>268.21379877706698</v>
      </c>
      <c r="F7275">
        <v>20.813418064562502</v>
      </c>
      <c r="G7275" t="s">
        <v>14</v>
      </c>
      <c r="H7275" t="s">
        <v>19</v>
      </c>
      <c r="I7275" t="s">
        <v>15</v>
      </c>
      <c r="J7275">
        <v>3</v>
      </c>
      <c r="K7275">
        <v>10284.700000000001</v>
      </c>
      <c r="L7275" t="s">
        <v>16</v>
      </c>
      <c r="M7275" t="str">
        <f>IF(PatientData[[#This Row],[Age]]&lt;=30,"18-30",IF(PatientData[[#This Row],[Age]]&lt;=40,"31-40",IF(PatientData[[#This Row],[Age]]&lt;=50,"41-50",IF(PatientData[[#This Row],[Age]]&lt;=60,"51-60",IF(PatientData[[#This Row],[Age]]&lt;=70,"61-70",IF(PatientData[[#This Row],[Age]]&lt;=80,"71-80","80+"))))))</f>
        <v>51-60</v>
      </c>
    </row>
    <row r="7276" spans="1:13" x14ac:dyDescent="0.25">
      <c r="A7276" t="s">
        <v>7300</v>
      </c>
      <c r="B7276">
        <v>33</v>
      </c>
      <c r="C7276" t="s">
        <v>25</v>
      </c>
      <c r="D7276">
        <v>132</v>
      </c>
      <c r="E7276">
        <v>174.17544064557899</v>
      </c>
      <c r="F7276">
        <v>28.300396759075198</v>
      </c>
      <c r="G7276" t="s">
        <v>18</v>
      </c>
      <c r="H7276" t="s">
        <v>19</v>
      </c>
      <c r="I7276" t="s">
        <v>15</v>
      </c>
      <c r="J7276" t="s">
        <v>10051</v>
      </c>
      <c r="K7276">
        <v>10103.01</v>
      </c>
      <c r="L7276" t="s">
        <v>23</v>
      </c>
      <c r="M7276" t="str">
        <f>IF(PatientData[[#This Row],[Age]]&lt;=30,"18-30",IF(PatientData[[#This Row],[Age]]&lt;=40,"31-40",IF(PatientData[[#This Row],[Age]]&lt;=50,"41-50",IF(PatientData[[#This Row],[Age]]&lt;=60,"51-60",IF(PatientData[[#This Row],[Age]]&lt;=70,"61-70",IF(PatientData[[#This Row],[Age]]&lt;=80,"71-80","80+"))))))</f>
        <v>31-40</v>
      </c>
    </row>
    <row r="7277" spans="1:13" x14ac:dyDescent="0.25">
      <c r="A7277" t="s">
        <v>7301</v>
      </c>
      <c r="B7277">
        <v>55</v>
      </c>
      <c r="C7277" t="s">
        <v>13</v>
      </c>
      <c r="D7277">
        <v>140</v>
      </c>
      <c r="E7277">
        <v>169.37648044580499</v>
      </c>
      <c r="F7277">
        <v>36.793150598205202</v>
      </c>
      <c r="G7277" t="s">
        <v>14</v>
      </c>
      <c r="H7277" t="s">
        <v>19</v>
      </c>
      <c r="I7277" t="s">
        <v>15</v>
      </c>
      <c r="J7277">
        <v>2</v>
      </c>
      <c r="K7277">
        <v>7516.71</v>
      </c>
      <c r="L7277" t="s">
        <v>16</v>
      </c>
      <c r="M7277" t="str">
        <f>IF(PatientData[[#This Row],[Age]]&lt;=30,"18-30",IF(PatientData[[#This Row],[Age]]&lt;=40,"31-40",IF(PatientData[[#This Row],[Age]]&lt;=50,"41-50",IF(PatientData[[#This Row],[Age]]&lt;=60,"51-60",IF(PatientData[[#This Row],[Age]]&lt;=70,"61-70",IF(PatientData[[#This Row],[Age]]&lt;=80,"71-80","80+"))))))</f>
        <v>51-60</v>
      </c>
    </row>
    <row r="7278" spans="1:13" x14ac:dyDescent="0.25">
      <c r="A7278" t="s">
        <v>7302</v>
      </c>
      <c r="B7278">
        <v>49</v>
      </c>
      <c r="C7278" t="s">
        <v>25</v>
      </c>
      <c r="D7278">
        <v>106</v>
      </c>
      <c r="E7278">
        <v>147.296326442017</v>
      </c>
      <c r="F7278">
        <v>30.309345094512899</v>
      </c>
      <c r="G7278" t="s">
        <v>18</v>
      </c>
      <c r="H7278" t="s">
        <v>22</v>
      </c>
      <c r="I7278" t="s">
        <v>26</v>
      </c>
      <c r="J7278">
        <v>1</v>
      </c>
      <c r="K7278">
        <v>15607.69</v>
      </c>
      <c r="L7278" t="s">
        <v>20</v>
      </c>
      <c r="M7278" t="str">
        <f>IF(PatientData[[#This Row],[Age]]&lt;=30,"18-30",IF(PatientData[[#This Row],[Age]]&lt;=40,"31-40",IF(PatientData[[#This Row],[Age]]&lt;=50,"41-50",IF(PatientData[[#This Row],[Age]]&lt;=60,"51-60",IF(PatientData[[#This Row],[Age]]&lt;=70,"61-70",IF(PatientData[[#This Row],[Age]]&lt;=80,"71-80","80+"))))))</f>
        <v>41-50</v>
      </c>
    </row>
    <row r="7279" spans="1:13" x14ac:dyDescent="0.25">
      <c r="A7279" t="s">
        <v>7303</v>
      </c>
      <c r="B7279">
        <v>47</v>
      </c>
      <c r="C7279" t="s">
        <v>25</v>
      </c>
      <c r="D7279">
        <v>104</v>
      </c>
      <c r="E7279">
        <v>237.464290223544</v>
      </c>
      <c r="F7279">
        <v>32.756295023666901</v>
      </c>
      <c r="G7279" t="s">
        <v>36</v>
      </c>
      <c r="H7279" t="s">
        <v>22</v>
      </c>
      <c r="I7279" t="s">
        <v>15</v>
      </c>
      <c r="J7279">
        <v>0</v>
      </c>
      <c r="K7279">
        <v>5746.76</v>
      </c>
      <c r="L7279" t="s">
        <v>16</v>
      </c>
      <c r="M7279" t="str">
        <f>IF(PatientData[[#This Row],[Age]]&lt;=30,"18-30",IF(PatientData[[#This Row],[Age]]&lt;=40,"31-40",IF(PatientData[[#This Row],[Age]]&lt;=50,"41-50",IF(PatientData[[#This Row],[Age]]&lt;=60,"51-60",IF(PatientData[[#This Row],[Age]]&lt;=70,"61-70",IF(PatientData[[#This Row],[Age]]&lt;=80,"71-80","80+"))))))</f>
        <v>41-50</v>
      </c>
    </row>
    <row r="7280" spans="1:13" x14ac:dyDescent="0.25">
      <c r="A7280" t="s">
        <v>7304</v>
      </c>
      <c r="B7280">
        <v>87</v>
      </c>
      <c r="C7280" t="s">
        <v>13</v>
      </c>
      <c r="D7280">
        <v>130</v>
      </c>
      <c r="E7280">
        <v>258.87077875591899</v>
      </c>
      <c r="F7280">
        <v>26.548176010743902</v>
      </c>
      <c r="G7280" t="s">
        <v>18</v>
      </c>
      <c r="H7280" t="s">
        <v>19</v>
      </c>
      <c r="I7280" t="s">
        <v>15</v>
      </c>
      <c r="J7280">
        <v>5</v>
      </c>
      <c r="K7280">
        <v>9763.33</v>
      </c>
      <c r="L7280" t="s">
        <v>16</v>
      </c>
      <c r="M7280" t="str">
        <f>IF(PatientData[[#This Row],[Age]]&lt;=30,"18-30",IF(PatientData[[#This Row],[Age]]&lt;=40,"31-40",IF(PatientData[[#This Row],[Age]]&lt;=50,"41-50",IF(PatientData[[#This Row],[Age]]&lt;=60,"51-60",IF(PatientData[[#This Row],[Age]]&lt;=70,"61-70",IF(PatientData[[#This Row],[Age]]&lt;=80,"71-80","80+"))))))</f>
        <v>80+</v>
      </c>
    </row>
    <row r="7281" spans="1:13" x14ac:dyDescent="0.25">
      <c r="A7281" t="s">
        <v>7305</v>
      </c>
      <c r="B7281">
        <v>72</v>
      </c>
      <c r="C7281" t="s">
        <v>13</v>
      </c>
      <c r="D7281">
        <v>125</v>
      </c>
      <c r="E7281">
        <v>272.680878979223</v>
      </c>
      <c r="F7281">
        <v>29.5050500282759</v>
      </c>
      <c r="G7281" t="s">
        <v>18</v>
      </c>
      <c r="H7281" t="s">
        <v>19</v>
      </c>
      <c r="I7281" t="s">
        <v>15</v>
      </c>
      <c r="J7281">
        <v>2</v>
      </c>
      <c r="K7281">
        <v>6601.64</v>
      </c>
      <c r="L7281" t="s">
        <v>16</v>
      </c>
      <c r="M7281" t="str">
        <f>IF(PatientData[[#This Row],[Age]]&lt;=30,"18-30",IF(PatientData[[#This Row],[Age]]&lt;=40,"31-40",IF(PatientData[[#This Row],[Age]]&lt;=50,"41-50",IF(PatientData[[#This Row],[Age]]&lt;=60,"51-60",IF(PatientData[[#This Row],[Age]]&lt;=70,"61-70",IF(PatientData[[#This Row],[Age]]&lt;=80,"71-80","80+"))))))</f>
        <v>71-80</v>
      </c>
    </row>
    <row r="7282" spans="1:13" x14ac:dyDescent="0.25">
      <c r="A7282" t="s">
        <v>7306</v>
      </c>
      <c r="B7282">
        <v>52</v>
      </c>
      <c r="C7282" t="s">
        <v>13</v>
      </c>
      <c r="D7282">
        <v>114</v>
      </c>
      <c r="E7282">
        <v>241.56201315048199</v>
      </c>
      <c r="F7282">
        <v>24.530164495846702</v>
      </c>
      <c r="G7282" t="s">
        <v>14</v>
      </c>
      <c r="H7282" t="s">
        <v>22</v>
      </c>
      <c r="I7282" t="s">
        <v>15</v>
      </c>
      <c r="J7282">
        <v>3</v>
      </c>
      <c r="K7282">
        <v>6594.04</v>
      </c>
      <c r="L7282" t="s">
        <v>23</v>
      </c>
      <c r="M7282" t="str">
        <f>IF(PatientData[[#This Row],[Age]]&lt;=30,"18-30",IF(PatientData[[#This Row],[Age]]&lt;=40,"31-40",IF(PatientData[[#This Row],[Age]]&lt;=50,"41-50",IF(PatientData[[#This Row],[Age]]&lt;=60,"51-60",IF(PatientData[[#This Row],[Age]]&lt;=70,"61-70",IF(PatientData[[#This Row],[Age]]&lt;=80,"71-80","80+"))))))</f>
        <v>51-60</v>
      </c>
    </row>
    <row r="7283" spans="1:13" x14ac:dyDescent="0.25">
      <c r="A7283" t="s">
        <v>7307</v>
      </c>
      <c r="B7283">
        <v>38</v>
      </c>
      <c r="C7283" t="s">
        <v>13</v>
      </c>
      <c r="D7283">
        <v>124</v>
      </c>
      <c r="E7283">
        <v>170.6538824493</v>
      </c>
      <c r="F7283">
        <v>25.143485456698802</v>
      </c>
      <c r="G7283" t="s">
        <v>14</v>
      </c>
      <c r="H7283" t="s">
        <v>19</v>
      </c>
      <c r="I7283" t="s">
        <v>15</v>
      </c>
      <c r="J7283">
        <v>1</v>
      </c>
      <c r="K7283">
        <v>8398.14</v>
      </c>
      <c r="L7283" t="s">
        <v>16</v>
      </c>
      <c r="M7283" t="str">
        <f>IF(PatientData[[#This Row],[Age]]&lt;=30,"18-30",IF(PatientData[[#This Row],[Age]]&lt;=40,"31-40",IF(PatientData[[#This Row],[Age]]&lt;=50,"41-50",IF(PatientData[[#This Row],[Age]]&lt;=60,"51-60",IF(PatientData[[#This Row],[Age]]&lt;=70,"61-70",IF(PatientData[[#This Row],[Age]]&lt;=80,"71-80","80+"))))))</f>
        <v>31-40</v>
      </c>
    </row>
    <row r="7284" spans="1:13" x14ac:dyDescent="0.25">
      <c r="A7284" t="s">
        <v>7308</v>
      </c>
      <c r="B7284">
        <v>54</v>
      </c>
      <c r="C7284" t="s">
        <v>25</v>
      </c>
      <c r="D7284" t="s">
        <v>10051</v>
      </c>
      <c r="E7284">
        <v>215.30020267846299</v>
      </c>
      <c r="F7284">
        <v>35.365253207824999</v>
      </c>
      <c r="G7284" t="s">
        <v>36</v>
      </c>
      <c r="H7284" t="s">
        <v>19</v>
      </c>
      <c r="I7284" t="s">
        <v>15</v>
      </c>
      <c r="J7284">
        <v>3</v>
      </c>
      <c r="K7284">
        <v>7737.98</v>
      </c>
      <c r="L7284" t="s">
        <v>16</v>
      </c>
      <c r="M7284" t="str">
        <f>IF(PatientData[[#This Row],[Age]]&lt;=30,"18-30",IF(PatientData[[#This Row],[Age]]&lt;=40,"31-40",IF(PatientData[[#This Row],[Age]]&lt;=50,"41-50",IF(PatientData[[#This Row],[Age]]&lt;=60,"51-60",IF(PatientData[[#This Row],[Age]]&lt;=70,"61-70",IF(PatientData[[#This Row],[Age]]&lt;=80,"71-80","80+"))))))</f>
        <v>51-60</v>
      </c>
    </row>
    <row r="7285" spans="1:13" x14ac:dyDescent="0.25">
      <c r="A7285" t="s">
        <v>7309</v>
      </c>
      <c r="B7285">
        <v>62</v>
      </c>
      <c r="C7285" t="s">
        <v>13</v>
      </c>
      <c r="D7285">
        <v>130</v>
      </c>
      <c r="E7285">
        <v>228.09671149161599</v>
      </c>
      <c r="F7285">
        <v>32.100151604331501</v>
      </c>
      <c r="G7285" t="s">
        <v>18</v>
      </c>
      <c r="H7285" t="s">
        <v>19</v>
      </c>
      <c r="I7285" t="s">
        <v>26</v>
      </c>
      <c r="J7285">
        <v>2</v>
      </c>
      <c r="K7285">
        <v>3222.06</v>
      </c>
      <c r="L7285" t="s">
        <v>16</v>
      </c>
      <c r="M7285" t="str">
        <f>IF(PatientData[[#This Row],[Age]]&lt;=30,"18-30",IF(PatientData[[#This Row],[Age]]&lt;=40,"31-40",IF(PatientData[[#This Row],[Age]]&lt;=50,"41-50",IF(PatientData[[#This Row],[Age]]&lt;=60,"51-60",IF(PatientData[[#This Row],[Age]]&lt;=70,"61-70",IF(PatientData[[#This Row],[Age]]&lt;=80,"71-80","80+"))))))</f>
        <v>61-70</v>
      </c>
    </row>
    <row r="7286" spans="1:13" x14ac:dyDescent="0.25">
      <c r="A7286" t="s">
        <v>7310</v>
      </c>
      <c r="B7286">
        <v>60</v>
      </c>
      <c r="C7286" t="s">
        <v>25</v>
      </c>
      <c r="D7286">
        <v>97</v>
      </c>
      <c r="E7286">
        <v>187.11913183417599</v>
      </c>
      <c r="F7286">
        <v>22.8842227491023</v>
      </c>
      <c r="G7286" t="s">
        <v>18</v>
      </c>
      <c r="H7286" t="s">
        <v>22</v>
      </c>
      <c r="I7286" t="s">
        <v>26</v>
      </c>
      <c r="J7286">
        <v>4</v>
      </c>
      <c r="K7286">
        <v>9325.2800000000007</v>
      </c>
      <c r="L7286" t="s">
        <v>23</v>
      </c>
      <c r="M7286" t="str">
        <f>IF(PatientData[[#This Row],[Age]]&lt;=30,"18-30",IF(PatientData[[#This Row],[Age]]&lt;=40,"31-40",IF(PatientData[[#This Row],[Age]]&lt;=50,"41-50",IF(PatientData[[#This Row],[Age]]&lt;=60,"51-60",IF(PatientData[[#This Row],[Age]]&lt;=70,"61-70",IF(PatientData[[#This Row],[Age]]&lt;=80,"71-80","80+"))))))</f>
        <v>51-60</v>
      </c>
    </row>
    <row r="7287" spans="1:13" x14ac:dyDescent="0.25">
      <c r="A7287" t="s">
        <v>7311</v>
      </c>
      <c r="B7287">
        <v>86</v>
      </c>
      <c r="C7287" t="s">
        <v>25</v>
      </c>
      <c r="D7287">
        <v>123</v>
      </c>
      <c r="E7287">
        <v>177.253089317328</v>
      </c>
      <c r="F7287">
        <v>21.331982403514399</v>
      </c>
      <c r="G7287" t="s">
        <v>14</v>
      </c>
      <c r="H7287" t="s">
        <v>22</v>
      </c>
      <c r="I7287" t="s">
        <v>26</v>
      </c>
      <c r="J7287">
        <v>1</v>
      </c>
      <c r="K7287">
        <v>10923.41</v>
      </c>
      <c r="L7287" t="s">
        <v>16</v>
      </c>
      <c r="M7287" t="str">
        <f>IF(PatientData[[#This Row],[Age]]&lt;=30,"18-30",IF(PatientData[[#This Row],[Age]]&lt;=40,"31-40",IF(PatientData[[#This Row],[Age]]&lt;=50,"41-50",IF(PatientData[[#This Row],[Age]]&lt;=60,"51-60",IF(PatientData[[#This Row],[Age]]&lt;=70,"61-70",IF(PatientData[[#This Row],[Age]]&lt;=80,"71-80","80+"))))))</f>
        <v>80+</v>
      </c>
    </row>
    <row r="7288" spans="1:13" x14ac:dyDescent="0.25">
      <c r="A7288" t="s">
        <v>7312</v>
      </c>
      <c r="B7288">
        <v>60</v>
      </c>
      <c r="C7288" t="s">
        <v>13</v>
      </c>
      <c r="D7288">
        <v>148</v>
      </c>
      <c r="E7288">
        <v>209.34571765618</v>
      </c>
      <c r="F7288">
        <v>26.283402756040001</v>
      </c>
      <c r="G7288" t="s">
        <v>14</v>
      </c>
      <c r="H7288" t="s">
        <v>10051</v>
      </c>
      <c r="I7288" t="s">
        <v>10051</v>
      </c>
      <c r="J7288">
        <v>2</v>
      </c>
      <c r="K7288">
        <v>4614.07</v>
      </c>
      <c r="L7288" t="s">
        <v>16</v>
      </c>
      <c r="M7288" t="str">
        <f>IF(PatientData[[#This Row],[Age]]&lt;=30,"18-30",IF(PatientData[[#This Row],[Age]]&lt;=40,"31-40",IF(PatientData[[#This Row],[Age]]&lt;=50,"41-50",IF(PatientData[[#This Row],[Age]]&lt;=60,"51-60",IF(PatientData[[#This Row],[Age]]&lt;=70,"61-70",IF(PatientData[[#This Row],[Age]]&lt;=80,"71-80","80+"))))))</f>
        <v>51-60</v>
      </c>
    </row>
    <row r="7289" spans="1:13" x14ac:dyDescent="0.25">
      <c r="A7289" t="s">
        <v>7313</v>
      </c>
      <c r="B7289">
        <v>69</v>
      </c>
      <c r="C7289" t="s">
        <v>13</v>
      </c>
      <c r="D7289">
        <v>122</v>
      </c>
      <c r="E7289">
        <v>263.31507178207897</v>
      </c>
      <c r="F7289">
        <v>22.6218441943711</v>
      </c>
      <c r="G7289" t="s">
        <v>18</v>
      </c>
      <c r="H7289" t="s">
        <v>19</v>
      </c>
      <c r="I7289" t="s">
        <v>15</v>
      </c>
      <c r="J7289">
        <v>1</v>
      </c>
      <c r="K7289">
        <v>11844.79</v>
      </c>
      <c r="L7289" t="s">
        <v>20</v>
      </c>
      <c r="M7289" t="str">
        <f>IF(PatientData[[#This Row],[Age]]&lt;=30,"18-30",IF(PatientData[[#This Row],[Age]]&lt;=40,"31-40",IF(PatientData[[#This Row],[Age]]&lt;=50,"41-50",IF(PatientData[[#This Row],[Age]]&lt;=60,"51-60",IF(PatientData[[#This Row],[Age]]&lt;=70,"61-70",IF(PatientData[[#This Row],[Age]]&lt;=80,"71-80","80+"))))))</f>
        <v>61-70</v>
      </c>
    </row>
    <row r="7290" spans="1:13" x14ac:dyDescent="0.25">
      <c r="A7290" t="s">
        <v>7314</v>
      </c>
      <c r="B7290">
        <v>56</v>
      </c>
      <c r="C7290" t="s">
        <v>25</v>
      </c>
      <c r="D7290">
        <v>141</v>
      </c>
      <c r="E7290" t="s">
        <v>10051</v>
      </c>
      <c r="F7290">
        <v>25.230395562572799</v>
      </c>
      <c r="G7290" t="s">
        <v>18</v>
      </c>
      <c r="H7290" t="s">
        <v>19</v>
      </c>
      <c r="I7290" t="s">
        <v>15</v>
      </c>
      <c r="J7290">
        <v>1</v>
      </c>
      <c r="K7290">
        <v>10748.6</v>
      </c>
      <c r="L7290" t="s">
        <v>16</v>
      </c>
      <c r="M7290" t="str">
        <f>IF(PatientData[[#This Row],[Age]]&lt;=30,"18-30",IF(PatientData[[#This Row],[Age]]&lt;=40,"31-40",IF(PatientData[[#This Row],[Age]]&lt;=50,"41-50",IF(PatientData[[#This Row],[Age]]&lt;=60,"51-60",IF(PatientData[[#This Row],[Age]]&lt;=70,"61-70",IF(PatientData[[#This Row],[Age]]&lt;=80,"71-80","80+"))))))</f>
        <v>51-60</v>
      </c>
    </row>
    <row r="7291" spans="1:13" x14ac:dyDescent="0.25">
      <c r="A7291" t="s">
        <v>7315</v>
      </c>
      <c r="B7291">
        <v>53</v>
      </c>
      <c r="C7291" t="s">
        <v>25</v>
      </c>
      <c r="D7291">
        <v>140</v>
      </c>
      <c r="E7291">
        <v>225.79450515401999</v>
      </c>
      <c r="F7291">
        <v>27.948831298995799</v>
      </c>
      <c r="G7291" t="s">
        <v>14</v>
      </c>
      <c r="H7291" t="s">
        <v>22</v>
      </c>
      <c r="I7291" t="s">
        <v>15</v>
      </c>
      <c r="J7291">
        <v>3</v>
      </c>
      <c r="K7291">
        <v>7028.1</v>
      </c>
      <c r="L7291" t="s">
        <v>20</v>
      </c>
      <c r="M7291" t="str">
        <f>IF(PatientData[[#This Row],[Age]]&lt;=30,"18-30",IF(PatientData[[#This Row],[Age]]&lt;=40,"31-40",IF(PatientData[[#This Row],[Age]]&lt;=50,"41-50",IF(PatientData[[#This Row],[Age]]&lt;=60,"51-60",IF(PatientData[[#This Row],[Age]]&lt;=70,"61-70",IF(PatientData[[#This Row],[Age]]&lt;=80,"71-80","80+"))))))</f>
        <v>51-60</v>
      </c>
    </row>
    <row r="7292" spans="1:13" x14ac:dyDescent="0.25">
      <c r="A7292" t="s">
        <v>7316</v>
      </c>
      <c r="B7292">
        <v>47</v>
      </c>
      <c r="C7292" t="s">
        <v>25</v>
      </c>
      <c r="D7292">
        <v>141</v>
      </c>
      <c r="E7292">
        <v>317.082695822196</v>
      </c>
      <c r="F7292">
        <v>28.6875318974317</v>
      </c>
      <c r="G7292" t="s">
        <v>14</v>
      </c>
      <c r="H7292" t="s">
        <v>19</v>
      </c>
      <c r="I7292" t="s">
        <v>15</v>
      </c>
      <c r="J7292">
        <v>2</v>
      </c>
      <c r="K7292">
        <v>8207.23</v>
      </c>
      <c r="L7292" t="s">
        <v>16</v>
      </c>
      <c r="M7292" t="str">
        <f>IF(PatientData[[#This Row],[Age]]&lt;=30,"18-30",IF(PatientData[[#This Row],[Age]]&lt;=40,"31-40",IF(PatientData[[#This Row],[Age]]&lt;=50,"41-50",IF(PatientData[[#This Row],[Age]]&lt;=60,"51-60",IF(PatientData[[#This Row],[Age]]&lt;=70,"61-70",IF(PatientData[[#This Row],[Age]]&lt;=80,"71-80","80+"))))))</f>
        <v>41-50</v>
      </c>
    </row>
    <row r="7293" spans="1:13" x14ac:dyDescent="0.25">
      <c r="A7293" t="s">
        <v>7317</v>
      </c>
      <c r="B7293">
        <v>63</v>
      </c>
      <c r="C7293" t="s">
        <v>25</v>
      </c>
      <c r="D7293">
        <v>107</v>
      </c>
      <c r="E7293">
        <v>222.513376771103</v>
      </c>
      <c r="F7293">
        <v>22.0155355547083</v>
      </c>
      <c r="G7293" t="s">
        <v>18</v>
      </c>
      <c r="H7293" t="s">
        <v>19</v>
      </c>
      <c r="I7293" t="s">
        <v>15</v>
      </c>
      <c r="J7293">
        <v>5</v>
      </c>
      <c r="K7293">
        <v>10353.299999999999</v>
      </c>
      <c r="L7293" t="s">
        <v>16</v>
      </c>
      <c r="M7293" t="str">
        <f>IF(PatientData[[#This Row],[Age]]&lt;=30,"18-30",IF(PatientData[[#This Row],[Age]]&lt;=40,"31-40",IF(PatientData[[#This Row],[Age]]&lt;=50,"41-50",IF(PatientData[[#This Row],[Age]]&lt;=60,"51-60",IF(PatientData[[#This Row],[Age]]&lt;=70,"61-70",IF(PatientData[[#This Row],[Age]]&lt;=80,"71-80","80+"))))))</f>
        <v>61-70</v>
      </c>
    </row>
    <row r="7294" spans="1:13" x14ac:dyDescent="0.25">
      <c r="A7294" t="s">
        <v>7318</v>
      </c>
      <c r="B7294">
        <v>63</v>
      </c>
      <c r="C7294" t="s">
        <v>25</v>
      </c>
      <c r="D7294">
        <v>139</v>
      </c>
      <c r="E7294">
        <v>260.98582568428799</v>
      </c>
      <c r="F7294">
        <v>30.924777304474699</v>
      </c>
      <c r="G7294" t="s">
        <v>14</v>
      </c>
      <c r="H7294" t="s">
        <v>19</v>
      </c>
      <c r="I7294" t="s">
        <v>15</v>
      </c>
      <c r="J7294">
        <v>5</v>
      </c>
      <c r="K7294">
        <v>5682.07</v>
      </c>
      <c r="L7294" t="s">
        <v>16</v>
      </c>
      <c r="M7294" t="str">
        <f>IF(PatientData[[#This Row],[Age]]&lt;=30,"18-30",IF(PatientData[[#This Row],[Age]]&lt;=40,"31-40",IF(PatientData[[#This Row],[Age]]&lt;=50,"41-50",IF(PatientData[[#This Row],[Age]]&lt;=60,"51-60",IF(PatientData[[#This Row],[Age]]&lt;=70,"61-70",IF(PatientData[[#This Row],[Age]]&lt;=80,"71-80","80+"))))))</f>
        <v>61-70</v>
      </c>
    </row>
    <row r="7295" spans="1:13" x14ac:dyDescent="0.25">
      <c r="A7295" t="s">
        <v>7319</v>
      </c>
      <c r="B7295">
        <v>54</v>
      </c>
      <c r="C7295" t="s">
        <v>25</v>
      </c>
      <c r="D7295">
        <v>143</v>
      </c>
      <c r="E7295">
        <v>208.77756830718599</v>
      </c>
      <c r="F7295">
        <v>27.797717903895698</v>
      </c>
      <c r="G7295" t="s">
        <v>14</v>
      </c>
      <c r="H7295" t="s">
        <v>19</v>
      </c>
      <c r="I7295" t="s">
        <v>15</v>
      </c>
      <c r="J7295">
        <v>6</v>
      </c>
      <c r="K7295">
        <v>10591.03</v>
      </c>
      <c r="L7295" t="s">
        <v>16</v>
      </c>
      <c r="M7295" t="str">
        <f>IF(PatientData[[#This Row],[Age]]&lt;=30,"18-30",IF(PatientData[[#This Row],[Age]]&lt;=40,"31-40",IF(PatientData[[#This Row],[Age]]&lt;=50,"41-50",IF(PatientData[[#This Row],[Age]]&lt;=60,"51-60",IF(PatientData[[#This Row],[Age]]&lt;=70,"61-70",IF(PatientData[[#This Row],[Age]]&lt;=80,"71-80","80+"))))))</f>
        <v>51-60</v>
      </c>
    </row>
    <row r="7296" spans="1:13" x14ac:dyDescent="0.25">
      <c r="A7296" t="s">
        <v>7320</v>
      </c>
      <c r="B7296">
        <v>41</v>
      </c>
      <c r="C7296" t="s">
        <v>25</v>
      </c>
      <c r="D7296">
        <v>145</v>
      </c>
      <c r="E7296">
        <v>255.283809674949</v>
      </c>
      <c r="F7296">
        <v>30.788504206500999</v>
      </c>
      <c r="G7296" t="s">
        <v>18</v>
      </c>
      <c r="H7296" t="s">
        <v>19</v>
      </c>
      <c r="I7296" t="s">
        <v>28</v>
      </c>
      <c r="J7296">
        <v>2</v>
      </c>
      <c r="K7296">
        <v>4637.75</v>
      </c>
      <c r="L7296" t="s">
        <v>23</v>
      </c>
      <c r="M7296" t="str">
        <f>IF(PatientData[[#This Row],[Age]]&lt;=30,"18-30",IF(PatientData[[#This Row],[Age]]&lt;=40,"31-40",IF(PatientData[[#This Row],[Age]]&lt;=50,"41-50",IF(PatientData[[#This Row],[Age]]&lt;=60,"51-60",IF(PatientData[[#This Row],[Age]]&lt;=70,"61-70",IF(PatientData[[#This Row],[Age]]&lt;=80,"71-80","80+"))))))</f>
        <v>41-50</v>
      </c>
    </row>
    <row r="7297" spans="1:13" x14ac:dyDescent="0.25">
      <c r="A7297" t="s">
        <v>7321</v>
      </c>
      <c r="B7297">
        <v>55</v>
      </c>
      <c r="C7297" t="s">
        <v>13</v>
      </c>
      <c r="D7297">
        <v>131</v>
      </c>
      <c r="E7297">
        <v>213.44824683897301</v>
      </c>
      <c r="F7297">
        <v>30.695160264536899</v>
      </c>
      <c r="G7297" t="s">
        <v>18</v>
      </c>
      <c r="H7297" t="s">
        <v>22</v>
      </c>
      <c r="I7297" t="s">
        <v>26</v>
      </c>
      <c r="J7297">
        <v>3</v>
      </c>
      <c r="K7297">
        <v>3485.66</v>
      </c>
      <c r="L7297" t="s">
        <v>16</v>
      </c>
      <c r="M7297" t="str">
        <f>IF(PatientData[[#This Row],[Age]]&lt;=30,"18-30",IF(PatientData[[#This Row],[Age]]&lt;=40,"31-40",IF(PatientData[[#This Row],[Age]]&lt;=50,"41-50",IF(PatientData[[#This Row],[Age]]&lt;=60,"51-60",IF(PatientData[[#This Row],[Age]]&lt;=70,"61-70",IF(PatientData[[#This Row],[Age]]&lt;=80,"71-80","80+"))))))</f>
        <v>51-60</v>
      </c>
    </row>
    <row r="7298" spans="1:13" x14ac:dyDescent="0.25">
      <c r="A7298" t="s">
        <v>7322</v>
      </c>
      <c r="B7298">
        <v>72</v>
      </c>
      <c r="C7298" t="s">
        <v>25</v>
      </c>
      <c r="D7298">
        <v>92</v>
      </c>
      <c r="E7298">
        <v>184.84764283336301</v>
      </c>
      <c r="F7298">
        <v>18.908486565256201</v>
      </c>
      <c r="G7298" t="s">
        <v>14</v>
      </c>
      <c r="H7298" t="s">
        <v>19</v>
      </c>
      <c r="I7298" t="s">
        <v>28</v>
      </c>
      <c r="J7298">
        <v>4</v>
      </c>
      <c r="K7298">
        <v>4762</v>
      </c>
      <c r="L7298" t="s">
        <v>23</v>
      </c>
      <c r="M7298" t="str">
        <f>IF(PatientData[[#This Row],[Age]]&lt;=30,"18-30",IF(PatientData[[#This Row],[Age]]&lt;=40,"31-40",IF(PatientData[[#This Row],[Age]]&lt;=50,"41-50",IF(PatientData[[#This Row],[Age]]&lt;=60,"51-60",IF(PatientData[[#This Row],[Age]]&lt;=70,"61-70",IF(PatientData[[#This Row],[Age]]&lt;=80,"71-80","80+"))))))</f>
        <v>71-80</v>
      </c>
    </row>
    <row r="7299" spans="1:13" x14ac:dyDescent="0.25">
      <c r="A7299" t="s">
        <v>7323</v>
      </c>
      <c r="B7299">
        <v>61</v>
      </c>
      <c r="C7299" t="s">
        <v>25</v>
      </c>
      <c r="D7299">
        <v>127</v>
      </c>
      <c r="E7299">
        <v>189.90015869877499</v>
      </c>
      <c r="F7299">
        <v>22.501828427705899</v>
      </c>
      <c r="G7299" t="s">
        <v>36</v>
      </c>
      <c r="H7299" t="s">
        <v>19</v>
      </c>
      <c r="I7299" t="s">
        <v>15</v>
      </c>
      <c r="J7299">
        <v>12</v>
      </c>
      <c r="K7299">
        <v>12037.21</v>
      </c>
      <c r="L7299" t="s">
        <v>23</v>
      </c>
      <c r="M7299" t="str">
        <f>IF(PatientData[[#This Row],[Age]]&lt;=30,"18-30",IF(PatientData[[#This Row],[Age]]&lt;=40,"31-40",IF(PatientData[[#This Row],[Age]]&lt;=50,"41-50",IF(PatientData[[#This Row],[Age]]&lt;=60,"51-60",IF(PatientData[[#This Row],[Age]]&lt;=70,"61-70",IF(PatientData[[#This Row],[Age]]&lt;=80,"71-80","80+"))))))</f>
        <v>61-70</v>
      </c>
    </row>
    <row r="7300" spans="1:13" x14ac:dyDescent="0.25">
      <c r="A7300" t="s">
        <v>7324</v>
      </c>
      <c r="B7300">
        <v>51</v>
      </c>
      <c r="C7300" t="s">
        <v>25</v>
      </c>
      <c r="D7300">
        <v>124</v>
      </c>
      <c r="E7300">
        <v>289.24787606557402</v>
      </c>
      <c r="F7300">
        <v>27.237851975444599</v>
      </c>
      <c r="G7300" t="s">
        <v>18</v>
      </c>
      <c r="H7300" t="s">
        <v>19</v>
      </c>
      <c r="I7300" t="s">
        <v>15</v>
      </c>
      <c r="J7300">
        <v>2</v>
      </c>
      <c r="K7300">
        <v>8257.48</v>
      </c>
      <c r="L7300" t="s">
        <v>20</v>
      </c>
      <c r="M7300" t="str">
        <f>IF(PatientData[[#This Row],[Age]]&lt;=30,"18-30",IF(PatientData[[#This Row],[Age]]&lt;=40,"31-40",IF(PatientData[[#This Row],[Age]]&lt;=50,"41-50",IF(PatientData[[#This Row],[Age]]&lt;=60,"51-60",IF(PatientData[[#This Row],[Age]]&lt;=70,"61-70",IF(PatientData[[#This Row],[Age]]&lt;=80,"71-80","80+"))))))</f>
        <v>51-60</v>
      </c>
    </row>
    <row r="7301" spans="1:13" x14ac:dyDescent="0.25">
      <c r="A7301" t="s">
        <v>7325</v>
      </c>
      <c r="B7301">
        <v>50</v>
      </c>
      <c r="C7301" t="s">
        <v>25</v>
      </c>
      <c r="D7301">
        <v>128</v>
      </c>
      <c r="E7301">
        <v>250.37363320986799</v>
      </c>
      <c r="F7301">
        <v>40.0497258366184</v>
      </c>
      <c r="G7301" t="s">
        <v>14</v>
      </c>
      <c r="H7301" t="s">
        <v>22</v>
      </c>
      <c r="I7301" t="s">
        <v>15</v>
      </c>
      <c r="J7301">
        <v>4</v>
      </c>
      <c r="K7301">
        <v>8750.24</v>
      </c>
      <c r="L7301" t="s">
        <v>16</v>
      </c>
      <c r="M7301" t="str">
        <f>IF(PatientData[[#This Row],[Age]]&lt;=30,"18-30",IF(PatientData[[#This Row],[Age]]&lt;=40,"31-40",IF(PatientData[[#This Row],[Age]]&lt;=50,"41-50",IF(PatientData[[#This Row],[Age]]&lt;=60,"51-60",IF(PatientData[[#This Row],[Age]]&lt;=70,"61-70",IF(PatientData[[#This Row],[Age]]&lt;=80,"71-80","80+"))))))</f>
        <v>41-50</v>
      </c>
    </row>
    <row r="7302" spans="1:13" x14ac:dyDescent="0.25">
      <c r="A7302" t="s">
        <v>7326</v>
      </c>
      <c r="B7302">
        <v>72</v>
      </c>
      <c r="C7302" t="s">
        <v>13</v>
      </c>
      <c r="D7302">
        <v>109</v>
      </c>
      <c r="E7302">
        <v>255.89406809286601</v>
      </c>
      <c r="F7302">
        <v>25.7943064296473</v>
      </c>
      <c r="G7302" t="s">
        <v>14</v>
      </c>
      <c r="H7302" t="s">
        <v>19</v>
      </c>
      <c r="I7302" t="s">
        <v>28</v>
      </c>
      <c r="J7302">
        <v>3</v>
      </c>
      <c r="K7302">
        <v>3300.74</v>
      </c>
      <c r="L7302" t="s">
        <v>10051</v>
      </c>
      <c r="M7302" t="str">
        <f>IF(PatientData[[#This Row],[Age]]&lt;=30,"18-30",IF(PatientData[[#This Row],[Age]]&lt;=40,"31-40",IF(PatientData[[#This Row],[Age]]&lt;=50,"41-50",IF(PatientData[[#This Row],[Age]]&lt;=60,"51-60",IF(PatientData[[#This Row],[Age]]&lt;=70,"61-70",IF(PatientData[[#This Row],[Age]]&lt;=80,"71-80","80+"))))))</f>
        <v>71-80</v>
      </c>
    </row>
    <row r="7303" spans="1:13" x14ac:dyDescent="0.25">
      <c r="A7303" t="s">
        <v>7327</v>
      </c>
      <c r="B7303">
        <v>74</v>
      </c>
      <c r="C7303" t="s">
        <v>25</v>
      </c>
      <c r="D7303">
        <v>90</v>
      </c>
      <c r="E7303">
        <v>242.62384319003399</v>
      </c>
      <c r="F7303">
        <v>22.1216439104393</v>
      </c>
      <c r="G7303" t="s">
        <v>36</v>
      </c>
      <c r="H7303" t="s">
        <v>19</v>
      </c>
      <c r="I7303" t="s">
        <v>26</v>
      </c>
      <c r="J7303">
        <v>5</v>
      </c>
      <c r="K7303">
        <v>24841.26</v>
      </c>
      <c r="L7303" t="s">
        <v>23</v>
      </c>
      <c r="M7303" t="str">
        <f>IF(PatientData[[#This Row],[Age]]&lt;=30,"18-30",IF(PatientData[[#This Row],[Age]]&lt;=40,"31-40",IF(PatientData[[#This Row],[Age]]&lt;=50,"41-50",IF(PatientData[[#This Row],[Age]]&lt;=60,"51-60",IF(PatientData[[#This Row],[Age]]&lt;=70,"61-70",IF(PatientData[[#This Row],[Age]]&lt;=80,"71-80","80+"))))))</f>
        <v>71-80</v>
      </c>
    </row>
    <row r="7304" spans="1:13" x14ac:dyDescent="0.25">
      <c r="A7304" t="s">
        <v>7328</v>
      </c>
      <c r="B7304">
        <v>58</v>
      </c>
      <c r="C7304" t="s">
        <v>13</v>
      </c>
      <c r="D7304">
        <v>103</v>
      </c>
      <c r="E7304">
        <v>263.72399531301602</v>
      </c>
      <c r="F7304">
        <v>26.6983036228294</v>
      </c>
      <c r="G7304" t="s">
        <v>18</v>
      </c>
      <c r="H7304" t="s">
        <v>19</v>
      </c>
      <c r="I7304" t="s">
        <v>15</v>
      </c>
      <c r="J7304">
        <v>3</v>
      </c>
      <c r="K7304">
        <v>7141.12</v>
      </c>
      <c r="L7304" t="s">
        <v>16</v>
      </c>
      <c r="M7304" t="str">
        <f>IF(PatientData[[#This Row],[Age]]&lt;=30,"18-30",IF(PatientData[[#This Row],[Age]]&lt;=40,"31-40",IF(PatientData[[#This Row],[Age]]&lt;=50,"41-50",IF(PatientData[[#This Row],[Age]]&lt;=60,"51-60",IF(PatientData[[#This Row],[Age]]&lt;=70,"61-70",IF(PatientData[[#This Row],[Age]]&lt;=80,"71-80","80+"))))))</f>
        <v>51-60</v>
      </c>
    </row>
    <row r="7305" spans="1:13" x14ac:dyDescent="0.25">
      <c r="A7305" t="s">
        <v>7329</v>
      </c>
      <c r="B7305">
        <v>52</v>
      </c>
      <c r="C7305" t="s">
        <v>13</v>
      </c>
      <c r="D7305">
        <v>99</v>
      </c>
      <c r="E7305">
        <v>215.00727930619101</v>
      </c>
      <c r="F7305">
        <v>28.902381235655</v>
      </c>
      <c r="G7305" t="s">
        <v>14</v>
      </c>
      <c r="H7305" t="s">
        <v>22</v>
      </c>
      <c r="I7305" t="s">
        <v>26</v>
      </c>
      <c r="J7305">
        <v>4</v>
      </c>
      <c r="K7305">
        <v>22805.759999999998</v>
      </c>
      <c r="L7305" t="s">
        <v>16</v>
      </c>
      <c r="M7305" t="str">
        <f>IF(PatientData[[#This Row],[Age]]&lt;=30,"18-30",IF(PatientData[[#This Row],[Age]]&lt;=40,"31-40",IF(PatientData[[#This Row],[Age]]&lt;=50,"41-50",IF(PatientData[[#This Row],[Age]]&lt;=60,"51-60",IF(PatientData[[#This Row],[Age]]&lt;=70,"61-70",IF(PatientData[[#This Row],[Age]]&lt;=80,"71-80","80+"))))))</f>
        <v>51-60</v>
      </c>
    </row>
    <row r="7306" spans="1:13" x14ac:dyDescent="0.25">
      <c r="A7306" t="s">
        <v>7330</v>
      </c>
      <c r="B7306">
        <v>54</v>
      </c>
      <c r="C7306" t="s">
        <v>13</v>
      </c>
      <c r="D7306">
        <v>153</v>
      </c>
      <c r="E7306">
        <v>236.420788988282</v>
      </c>
      <c r="F7306">
        <v>30.8188323200336</v>
      </c>
      <c r="G7306" t="s">
        <v>18</v>
      </c>
      <c r="H7306" t="s">
        <v>19</v>
      </c>
      <c r="I7306" t="s">
        <v>15</v>
      </c>
      <c r="J7306">
        <v>3</v>
      </c>
      <c r="K7306">
        <v>6467.5</v>
      </c>
      <c r="L7306" t="s">
        <v>23</v>
      </c>
      <c r="M7306" t="str">
        <f>IF(PatientData[[#This Row],[Age]]&lt;=30,"18-30",IF(PatientData[[#This Row],[Age]]&lt;=40,"31-40",IF(PatientData[[#This Row],[Age]]&lt;=50,"41-50",IF(PatientData[[#This Row],[Age]]&lt;=60,"51-60",IF(PatientData[[#This Row],[Age]]&lt;=70,"61-70",IF(PatientData[[#This Row],[Age]]&lt;=80,"71-80","80+"))))))</f>
        <v>51-60</v>
      </c>
    </row>
    <row r="7307" spans="1:13" x14ac:dyDescent="0.25">
      <c r="A7307" t="s">
        <v>7331</v>
      </c>
      <c r="B7307">
        <v>70</v>
      </c>
      <c r="C7307" t="s">
        <v>13</v>
      </c>
      <c r="D7307">
        <v>138</v>
      </c>
      <c r="E7307">
        <v>187.31185585349101</v>
      </c>
      <c r="F7307">
        <v>26.609589511421301</v>
      </c>
      <c r="G7307" t="s">
        <v>14</v>
      </c>
      <c r="H7307" t="s">
        <v>22</v>
      </c>
      <c r="I7307" t="s">
        <v>15</v>
      </c>
      <c r="J7307">
        <v>4</v>
      </c>
      <c r="K7307">
        <v>8187.94</v>
      </c>
      <c r="L7307" t="s">
        <v>16</v>
      </c>
      <c r="M7307" t="str">
        <f>IF(PatientData[[#This Row],[Age]]&lt;=30,"18-30",IF(PatientData[[#This Row],[Age]]&lt;=40,"31-40",IF(PatientData[[#This Row],[Age]]&lt;=50,"41-50",IF(PatientData[[#This Row],[Age]]&lt;=60,"51-60",IF(PatientData[[#This Row],[Age]]&lt;=70,"61-70",IF(PatientData[[#This Row],[Age]]&lt;=80,"71-80","80+"))))))</f>
        <v>61-70</v>
      </c>
    </row>
    <row r="7308" spans="1:13" x14ac:dyDescent="0.25">
      <c r="A7308" t="s">
        <v>7332</v>
      </c>
      <c r="B7308">
        <v>54</v>
      </c>
      <c r="C7308" t="s">
        <v>25</v>
      </c>
      <c r="D7308">
        <v>119</v>
      </c>
      <c r="E7308">
        <v>137.98824429900901</v>
      </c>
      <c r="F7308">
        <v>24.817168318775099</v>
      </c>
      <c r="G7308" t="s">
        <v>18</v>
      </c>
      <c r="H7308" t="s">
        <v>22</v>
      </c>
      <c r="I7308" t="s">
        <v>15</v>
      </c>
      <c r="J7308">
        <v>3</v>
      </c>
      <c r="K7308">
        <v>16043.69</v>
      </c>
      <c r="L7308" t="s">
        <v>16</v>
      </c>
      <c r="M7308" t="str">
        <f>IF(PatientData[[#This Row],[Age]]&lt;=30,"18-30",IF(PatientData[[#This Row],[Age]]&lt;=40,"31-40",IF(PatientData[[#This Row],[Age]]&lt;=50,"41-50",IF(PatientData[[#This Row],[Age]]&lt;=60,"51-60",IF(PatientData[[#This Row],[Age]]&lt;=70,"61-70",IF(PatientData[[#This Row],[Age]]&lt;=80,"71-80","80+"))))))</f>
        <v>51-60</v>
      </c>
    </row>
    <row r="7309" spans="1:13" x14ac:dyDescent="0.25">
      <c r="A7309" t="s">
        <v>7333</v>
      </c>
      <c r="B7309">
        <v>75</v>
      </c>
      <c r="C7309" t="s">
        <v>25</v>
      </c>
      <c r="D7309">
        <v>107</v>
      </c>
      <c r="E7309">
        <v>227.09414631019601</v>
      </c>
      <c r="F7309">
        <v>24.812016600868901</v>
      </c>
      <c r="G7309" t="s">
        <v>14</v>
      </c>
      <c r="H7309" t="s">
        <v>19</v>
      </c>
      <c r="I7309" t="s">
        <v>15</v>
      </c>
      <c r="J7309">
        <v>0</v>
      </c>
      <c r="K7309">
        <v>4130.45</v>
      </c>
      <c r="L7309" t="s">
        <v>43</v>
      </c>
      <c r="M7309" t="str">
        <f>IF(PatientData[[#This Row],[Age]]&lt;=30,"18-30",IF(PatientData[[#This Row],[Age]]&lt;=40,"31-40",IF(PatientData[[#This Row],[Age]]&lt;=50,"41-50",IF(PatientData[[#This Row],[Age]]&lt;=60,"51-60",IF(PatientData[[#This Row],[Age]]&lt;=70,"61-70",IF(PatientData[[#This Row],[Age]]&lt;=80,"71-80","80+"))))))</f>
        <v>71-80</v>
      </c>
    </row>
    <row r="7310" spans="1:13" x14ac:dyDescent="0.25">
      <c r="A7310" t="s">
        <v>7334</v>
      </c>
      <c r="B7310">
        <v>45</v>
      </c>
      <c r="C7310" t="s">
        <v>13</v>
      </c>
      <c r="D7310">
        <v>156</v>
      </c>
      <c r="E7310">
        <v>232.8983583122</v>
      </c>
      <c r="F7310">
        <v>22.7315426351011</v>
      </c>
      <c r="G7310" t="s">
        <v>36</v>
      </c>
      <c r="H7310" t="s">
        <v>19</v>
      </c>
      <c r="I7310" t="s">
        <v>15</v>
      </c>
      <c r="J7310">
        <v>5</v>
      </c>
      <c r="K7310">
        <v>14836.43</v>
      </c>
      <c r="L7310" t="s">
        <v>16</v>
      </c>
      <c r="M7310" t="str">
        <f>IF(PatientData[[#This Row],[Age]]&lt;=30,"18-30",IF(PatientData[[#This Row],[Age]]&lt;=40,"31-40",IF(PatientData[[#This Row],[Age]]&lt;=50,"41-50",IF(PatientData[[#This Row],[Age]]&lt;=60,"51-60",IF(PatientData[[#This Row],[Age]]&lt;=70,"61-70",IF(PatientData[[#This Row],[Age]]&lt;=80,"71-80","80+"))))))</f>
        <v>41-50</v>
      </c>
    </row>
    <row r="7311" spans="1:13" x14ac:dyDescent="0.25">
      <c r="A7311" t="s">
        <v>7335</v>
      </c>
      <c r="B7311">
        <v>47</v>
      </c>
      <c r="C7311" t="s">
        <v>25</v>
      </c>
      <c r="D7311">
        <v>97</v>
      </c>
      <c r="E7311">
        <v>182.853492915001</v>
      </c>
      <c r="F7311">
        <v>26.582790696764601</v>
      </c>
      <c r="G7311" t="s">
        <v>14</v>
      </c>
      <c r="H7311" t="s">
        <v>19</v>
      </c>
      <c r="I7311" t="s">
        <v>28</v>
      </c>
      <c r="J7311">
        <v>0</v>
      </c>
      <c r="K7311">
        <v>3549.34</v>
      </c>
      <c r="L7311" t="s">
        <v>20</v>
      </c>
      <c r="M7311" t="str">
        <f>IF(PatientData[[#This Row],[Age]]&lt;=30,"18-30",IF(PatientData[[#This Row],[Age]]&lt;=40,"31-40",IF(PatientData[[#This Row],[Age]]&lt;=50,"41-50",IF(PatientData[[#This Row],[Age]]&lt;=60,"51-60",IF(PatientData[[#This Row],[Age]]&lt;=70,"61-70",IF(PatientData[[#This Row],[Age]]&lt;=80,"71-80","80+"))))))</f>
        <v>41-50</v>
      </c>
    </row>
    <row r="7312" spans="1:13" x14ac:dyDescent="0.25">
      <c r="A7312" t="s">
        <v>7336</v>
      </c>
      <c r="B7312">
        <v>45</v>
      </c>
      <c r="C7312" t="s">
        <v>13</v>
      </c>
      <c r="D7312">
        <v>143</v>
      </c>
      <c r="E7312">
        <v>203.22126431460899</v>
      </c>
      <c r="F7312">
        <v>31.240612994060101</v>
      </c>
      <c r="G7312" t="s">
        <v>18</v>
      </c>
      <c r="H7312" t="s">
        <v>19</v>
      </c>
      <c r="I7312" t="s">
        <v>15</v>
      </c>
      <c r="J7312">
        <v>2</v>
      </c>
      <c r="K7312">
        <v>8264.81</v>
      </c>
      <c r="L7312" t="s">
        <v>16</v>
      </c>
      <c r="M7312" t="str">
        <f>IF(PatientData[[#This Row],[Age]]&lt;=30,"18-30",IF(PatientData[[#This Row],[Age]]&lt;=40,"31-40",IF(PatientData[[#This Row],[Age]]&lt;=50,"41-50",IF(PatientData[[#This Row],[Age]]&lt;=60,"51-60",IF(PatientData[[#This Row],[Age]]&lt;=70,"61-70",IF(PatientData[[#This Row],[Age]]&lt;=80,"71-80","80+"))))))</f>
        <v>41-50</v>
      </c>
    </row>
    <row r="7313" spans="1:13" x14ac:dyDescent="0.25">
      <c r="A7313" t="s">
        <v>7337</v>
      </c>
      <c r="B7313">
        <v>62</v>
      </c>
      <c r="C7313" t="s">
        <v>13</v>
      </c>
      <c r="D7313">
        <v>133</v>
      </c>
      <c r="E7313">
        <v>175.95732637005599</v>
      </c>
      <c r="F7313">
        <v>21.052246989179501</v>
      </c>
      <c r="G7313" t="s">
        <v>14</v>
      </c>
      <c r="H7313" t="s">
        <v>19</v>
      </c>
      <c r="I7313" t="s">
        <v>15</v>
      </c>
      <c r="J7313">
        <v>2</v>
      </c>
      <c r="K7313">
        <v>5515.71</v>
      </c>
      <c r="L7313" t="s">
        <v>20</v>
      </c>
      <c r="M7313" t="str">
        <f>IF(PatientData[[#This Row],[Age]]&lt;=30,"18-30",IF(PatientData[[#This Row],[Age]]&lt;=40,"31-40",IF(PatientData[[#This Row],[Age]]&lt;=50,"41-50",IF(PatientData[[#This Row],[Age]]&lt;=60,"51-60",IF(PatientData[[#This Row],[Age]]&lt;=70,"61-70",IF(PatientData[[#This Row],[Age]]&lt;=80,"71-80","80+"))))))</f>
        <v>61-70</v>
      </c>
    </row>
    <row r="7314" spans="1:13" x14ac:dyDescent="0.25">
      <c r="A7314" t="s">
        <v>7338</v>
      </c>
      <c r="B7314">
        <v>63</v>
      </c>
      <c r="C7314" t="s">
        <v>13</v>
      </c>
      <c r="D7314">
        <v>128</v>
      </c>
      <c r="E7314">
        <v>187.24005706105899</v>
      </c>
      <c r="F7314">
        <v>33.941482624002496</v>
      </c>
      <c r="G7314" t="s">
        <v>36</v>
      </c>
      <c r="H7314" t="s">
        <v>19</v>
      </c>
      <c r="I7314" t="s">
        <v>26</v>
      </c>
      <c r="J7314">
        <v>2</v>
      </c>
      <c r="K7314">
        <v>25124.3</v>
      </c>
      <c r="L7314" t="s">
        <v>16</v>
      </c>
      <c r="M7314" t="str">
        <f>IF(PatientData[[#This Row],[Age]]&lt;=30,"18-30",IF(PatientData[[#This Row],[Age]]&lt;=40,"31-40",IF(PatientData[[#This Row],[Age]]&lt;=50,"41-50",IF(PatientData[[#This Row],[Age]]&lt;=60,"51-60",IF(PatientData[[#This Row],[Age]]&lt;=70,"61-70",IF(PatientData[[#This Row],[Age]]&lt;=80,"71-80","80+"))))))</f>
        <v>61-70</v>
      </c>
    </row>
    <row r="7315" spans="1:13" x14ac:dyDescent="0.25">
      <c r="A7315" t="s">
        <v>7339</v>
      </c>
      <c r="B7315">
        <v>48</v>
      </c>
      <c r="C7315" t="s">
        <v>13</v>
      </c>
      <c r="D7315">
        <v>106</v>
      </c>
      <c r="E7315">
        <v>221.77987342848101</v>
      </c>
      <c r="F7315">
        <v>32.854838834275</v>
      </c>
      <c r="G7315" t="s">
        <v>14</v>
      </c>
      <c r="H7315" t="s">
        <v>19</v>
      </c>
      <c r="I7315" t="s">
        <v>28</v>
      </c>
      <c r="J7315">
        <v>3</v>
      </c>
      <c r="K7315">
        <v>4752.76</v>
      </c>
      <c r="L7315" t="s">
        <v>16</v>
      </c>
      <c r="M7315" t="str">
        <f>IF(PatientData[[#This Row],[Age]]&lt;=30,"18-30",IF(PatientData[[#This Row],[Age]]&lt;=40,"31-40",IF(PatientData[[#This Row],[Age]]&lt;=50,"41-50",IF(PatientData[[#This Row],[Age]]&lt;=60,"51-60",IF(PatientData[[#This Row],[Age]]&lt;=70,"61-70",IF(PatientData[[#This Row],[Age]]&lt;=80,"71-80","80+"))))))</f>
        <v>41-50</v>
      </c>
    </row>
    <row r="7316" spans="1:13" x14ac:dyDescent="0.25">
      <c r="A7316" t="s">
        <v>7340</v>
      </c>
      <c r="B7316">
        <v>62</v>
      </c>
      <c r="C7316" t="s">
        <v>25</v>
      </c>
      <c r="D7316">
        <v>108</v>
      </c>
      <c r="E7316">
        <v>212.36433261653301</v>
      </c>
      <c r="F7316">
        <v>25.658741268140702</v>
      </c>
      <c r="G7316" t="s">
        <v>18</v>
      </c>
      <c r="H7316" t="s">
        <v>19</v>
      </c>
      <c r="I7316" t="s">
        <v>15</v>
      </c>
      <c r="J7316">
        <v>1</v>
      </c>
      <c r="K7316">
        <v>9410.2800000000007</v>
      </c>
      <c r="L7316" t="s">
        <v>23</v>
      </c>
      <c r="M7316" t="str">
        <f>IF(PatientData[[#This Row],[Age]]&lt;=30,"18-30",IF(PatientData[[#This Row],[Age]]&lt;=40,"31-40",IF(PatientData[[#This Row],[Age]]&lt;=50,"41-50",IF(PatientData[[#This Row],[Age]]&lt;=60,"51-60",IF(PatientData[[#This Row],[Age]]&lt;=70,"61-70",IF(PatientData[[#This Row],[Age]]&lt;=80,"71-80","80+"))))))</f>
        <v>61-70</v>
      </c>
    </row>
    <row r="7317" spans="1:13" x14ac:dyDescent="0.25">
      <c r="A7317" t="s">
        <v>7341</v>
      </c>
      <c r="B7317">
        <v>51</v>
      </c>
      <c r="C7317" t="s">
        <v>13</v>
      </c>
      <c r="D7317">
        <v>125</v>
      </c>
      <c r="E7317">
        <v>178.03378635759</v>
      </c>
      <c r="F7317">
        <v>30.543300336377001</v>
      </c>
      <c r="G7317" t="s">
        <v>18</v>
      </c>
      <c r="H7317" t="s">
        <v>22</v>
      </c>
      <c r="I7317" t="s">
        <v>15</v>
      </c>
      <c r="J7317">
        <v>5</v>
      </c>
      <c r="K7317">
        <v>12505.1</v>
      </c>
      <c r="L7317" t="s">
        <v>16</v>
      </c>
      <c r="M7317" t="str">
        <f>IF(PatientData[[#This Row],[Age]]&lt;=30,"18-30",IF(PatientData[[#This Row],[Age]]&lt;=40,"31-40",IF(PatientData[[#This Row],[Age]]&lt;=50,"41-50",IF(PatientData[[#This Row],[Age]]&lt;=60,"51-60",IF(PatientData[[#This Row],[Age]]&lt;=70,"61-70",IF(PatientData[[#This Row],[Age]]&lt;=80,"71-80","80+"))))))</f>
        <v>51-60</v>
      </c>
    </row>
    <row r="7318" spans="1:13" x14ac:dyDescent="0.25">
      <c r="A7318" t="s">
        <v>7342</v>
      </c>
      <c r="B7318">
        <v>43</v>
      </c>
      <c r="C7318" t="s">
        <v>13</v>
      </c>
      <c r="D7318">
        <v>118</v>
      </c>
      <c r="E7318">
        <v>202.91060460735301</v>
      </c>
      <c r="F7318">
        <v>22.9177142807685</v>
      </c>
      <c r="G7318" t="s">
        <v>18</v>
      </c>
      <c r="H7318" t="s">
        <v>19</v>
      </c>
      <c r="I7318" t="s">
        <v>15</v>
      </c>
      <c r="J7318">
        <v>2</v>
      </c>
      <c r="K7318">
        <v>6341.79</v>
      </c>
      <c r="L7318" t="s">
        <v>20</v>
      </c>
      <c r="M7318" t="str">
        <f>IF(PatientData[[#This Row],[Age]]&lt;=30,"18-30",IF(PatientData[[#This Row],[Age]]&lt;=40,"31-40",IF(PatientData[[#This Row],[Age]]&lt;=50,"41-50",IF(PatientData[[#This Row],[Age]]&lt;=60,"51-60",IF(PatientData[[#This Row],[Age]]&lt;=70,"61-70",IF(PatientData[[#This Row],[Age]]&lt;=80,"71-80","80+"))))))</f>
        <v>41-50</v>
      </c>
    </row>
    <row r="7319" spans="1:13" x14ac:dyDescent="0.25">
      <c r="A7319" t="s">
        <v>7343</v>
      </c>
      <c r="B7319">
        <v>49</v>
      </c>
      <c r="C7319" t="s">
        <v>25</v>
      </c>
      <c r="D7319">
        <v>163</v>
      </c>
      <c r="E7319">
        <v>229.540194952343</v>
      </c>
      <c r="F7319">
        <v>26.5681342257779</v>
      </c>
      <c r="G7319" t="s">
        <v>18</v>
      </c>
      <c r="H7319" t="s">
        <v>22</v>
      </c>
      <c r="I7319" t="s">
        <v>26</v>
      </c>
      <c r="J7319">
        <v>6</v>
      </c>
      <c r="K7319">
        <v>19509.46</v>
      </c>
      <c r="L7319" t="s">
        <v>23</v>
      </c>
      <c r="M7319" t="str">
        <f>IF(PatientData[[#This Row],[Age]]&lt;=30,"18-30",IF(PatientData[[#This Row],[Age]]&lt;=40,"31-40",IF(PatientData[[#This Row],[Age]]&lt;=50,"41-50",IF(PatientData[[#This Row],[Age]]&lt;=60,"51-60",IF(PatientData[[#This Row],[Age]]&lt;=70,"61-70",IF(PatientData[[#This Row],[Age]]&lt;=80,"71-80","80+"))))))</f>
        <v>41-50</v>
      </c>
    </row>
    <row r="7320" spans="1:13" x14ac:dyDescent="0.25">
      <c r="A7320" t="s">
        <v>7344</v>
      </c>
      <c r="B7320">
        <v>31</v>
      </c>
      <c r="C7320" t="s">
        <v>13</v>
      </c>
      <c r="D7320">
        <v>125</v>
      </c>
      <c r="E7320">
        <v>175.57585126137101</v>
      </c>
      <c r="F7320">
        <v>33.279668158917801</v>
      </c>
      <c r="G7320" t="s">
        <v>10051</v>
      </c>
      <c r="H7320" t="s">
        <v>19</v>
      </c>
      <c r="I7320" t="s">
        <v>28</v>
      </c>
      <c r="J7320">
        <v>1</v>
      </c>
      <c r="K7320">
        <v>5564.99</v>
      </c>
      <c r="L7320" t="s">
        <v>43</v>
      </c>
      <c r="M7320" t="str">
        <f>IF(PatientData[[#This Row],[Age]]&lt;=30,"18-30",IF(PatientData[[#This Row],[Age]]&lt;=40,"31-40",IF(PatientData[[#This Row],[Age]]&lt;=50,"41-50",IF(PatientData[[#This Row],[Age]]&lt;=60,"51-60",IF(PatientData[[#This Row],[Age]]&lt;=70,"61-70",IF(PatientData[[#This Row],[Age]]&lt;=80,"71-80","80+"))))))</f>
        <v>31-40</v>
      </c>
    </row>
    <row r="7321" spans="1:13" x14ac:dyDescent="0.25">
      <c r="A7321" t="s">
        <v>7345</v>
      </c>
      <c r="B7321">
        <v>34</v>
      </c>
      <c r="C7321" t="s">
        <v>13</v>
      </c>
      <c r="D7321">
        <v>139</v>
      </c>
      <c r="E7321">
        <v>262.63004515988098</v>
      </c>
      <c r="F7321">
        <v>27.2201308070576</v>
      </c>
      <c r="G7321" t="s">
        <v>36</v>
      </c>
      <c r="H7321" t="s">
        <v>22</v>
      </c>
      <c r="I7321" t="s">
        <v>26</v>
      </c>
      <c r="J7321">
        <v>3</v>
      </c>
      <c r="K7321">
        <v>19307.009999999998</v>
      </c>
      <c r="L7321" t="s">
        <v>23</v>
      </c>
      <c r="M7321" t="str">
        <f>IF(PatientData[[#This Row],[Age]]&lt;=30,"18-30",IF(PatientData[[#This Row],[Age]]&lt;=40,"31-40",IF(PatientData[[#This Row],[Age]]&lt;=50,"41-50",IF(PatientData[[#This Row],[Age]]&lt;=60,"51-60",IF(PatientData[[#This Row],[Age]]&lt;=70,"61-70",IF(PatientData[[#This Row],[Age]]&lt;=80,"71-80","80+"))))))</f>
        <v>31-40</v>
      </c>
    </row>
    <row r="7322" spans="1:13" x14ac:dyDescent="0.25">
      <c r="A7322" t="s">
        <v>7346</v>
      </c>
      <c r="B7322">
        <v>37</v>
      </c>
      <c r="C7322" t="s">
        <v>25</v>
      </c>
      <c r="D7322">
        <v>126</v>
      </c>
      <c r="E7322">
        <v>295.91543350736703</v>
      </c>
      <c r="F7322">
        <v>20.2789952842991</v>
      </c>
      <c r="G7322" t="s">
        <v>18</v>
      </c>
      <c r="H7322" t="s">
        <v>19</v>
      </c>
      <c r="I7322" t="s">
        <v>28</v>
      </c>
      <c r="J7322">
        <v>1</v>
      </c>
      <c r="K7322">
        <v>1823.63</v>
      </c>
      <c r="L7322" t="s">
        <v>16</v>
      </c>
      <c r="M7322" t="str">
        <f>IF(PatientData[[#This Row],[Age]]&lt;=30,"18-30",IF(PatientData[[#This Row],[Age]]&lt;=40,"31-40",IF(PatientData[[#This Row],[Age]]&lt;=50,"41-50",IF(PatientData[[#This Row],[Age]]&lt;=60,"51-60",IF(PatientData[[#This Row],[Age]]&lt;=70,"61-70",IF(PatientData[[#This Row],[Age]]&lt;=80,"71-80","80+"))))))</f>
        <v>31-40</v>
      </c>
    </row>
    <row r="7323" spans="1:13" x14ac:dyDescent="0.25">
      <c r="A7323" t="s">
        <v>7347</v>
      </c>
      <c r="B7323">
        <v>39</v>
      </c>
      <c r="C7323" t="s">
        <v>25</v>
      </c>
      <c r="D7323">
        <v>133</v>
      </c>
      <c r="E7323">
        <v>237.81505467985301</v>
      </c>
      <c r="F7323">
        <v>27.497740110593401</v>
      </c>
      <c r="G7323" t="s">
        <v>14</v>
      </c>
      <c r="H7323" t="s">
        <v>22</v>
      </c>
      <c r="I7323" t="s">
        <v>15</v>
      </c>
      <c r="J7323">
        <v>2</v>
      </c>
      <c r="K7323">
        <v>12870.83</v>
      </c>
      <c r="L7323" t="s">
        <v>43</v>
      </c>
      <c r="M7323" t="str">
        <f>IF(PatientData[[#This Row],[Age]]&lt;=30,"18-30",IF(PatientData[[#This Row],[Age]]&lt;=40,"31-40",IF(PatientData[[#This Row],[Age]]&lt;=50,"41-50",IF(PatientData[[#This Row],[Age]]&lt;=60,"51-60",IF(PatientData[[#This Row],[Age]]&lt;=70,"61-70",IF(PatientData[[#This Row],[Age]]&lt;=80,"71-80","80+"))))))</f>
        <v>31-40</v>
      </c>
    </row>
    <row r="7324" spans="1:13" x14ac:dyDescent="0.25">
      <c r="A7324" t="s">
        <v>7348</v>
      </c>
      <c r="B7324">
        <v>52</v>
      </c>
      <c r="C7324" t="s">
        <v>13</v>
      </c>
      <c r="D7324">
        <v>122</v>
      </c>
      <c r="E7324">
        <v>244.87041768492401</v>
      </c>
      <c r="F7324">
        <v>29.826216062169301</v>
      </c>
      <c r="G7324" t="s">
        <v>18</v>
      </c>
      <c r="H7324" t="s">
        <v>19</v>
      </c>
      <c r="I7324" t="s">
        <v>15</v>
      </c>
      <c r="J7324">
        <v>4</v>
      </c>
      <c r="K7324">
        <v>6064.88</v>
      </c>
      <c r="L7324" t="s">
        <v>16</v>
      </c>
      <c r="M7324" t="str">
        <f>IF(PatientData[[#This Row],[Age]]&lt;=30,"18-30",IF(PatientData[[#This Row],[Age]]&lt;=40,"31-40",IF(PatientData[[#This Row],[Age]]&lt;=50,"41-50",IF(PatientData[[#This Row],[Age]]&lt;=60,"51-60",IF(PatientData[[#This Row],[Age]]&lt;=70,"61-70",IF(PatientData[[#This Row],[Age]]&lt;=80,"71-80","80+"))))))</f>
        <v>51-60</v>
      </c>
    </row>
    <row r="7325" spans="1:13" x14ac:dyDescent="0.25">
      <c r="A7325" t="s">
        <v>7349</v>
      </c>
      <c r="B7325">
        <v>54</v>
      </c>
      <c r="C7325" t="s">
        <v>13</v>
      </c>
      <c r="D7325" t="s">
        <v>10051</v>
      </c>
      <c r="E7325">
        <v>181.63248151616301</v>
      </c>
      <c r="F7325">
        <v>29.004740690540299</v>
      </c>
      <c r="G7325" t="s">
        <v>14</v>
      </c>
      <c r="H7325" t="s">
        <v>22</v>
      </c>
      <c r="I7325" t="s">
        <v>15</v>
      </c>
      <c r="J7325">
        <v>4</v>
      </c>
      <c r="K7325">
        <v>6157.99</v>
      </c>
      <c r="L7325" t="s">
        <v>20</v>
      </c>
      <c r="M7325" t="str">
        <f>IF(PatientData[[#This Row],[Age]]&lt;=30,"18-30",IF(PatientData[[#This Row],[Age]]&lt;=40,"31-40",IF(PatientData[[#This Row],[Age]]&lt;=50,"41-50",IF(PatientData[[#This Row],[Age]]&lt;=60,"51-60",IF(PatientData[[#This Row],[Age]]&lt;=70,"61-70",IF(PatientData[[#This Row],[Age]]&lt;=80,"71-80","80+"))))))</f>
        <v>51-60</v>
      </c>
    </row>
    <row r="7326" spans="1:13" x14ac:dyDescent="0.25">
      <c r="A7326" t="s">
        <v>7350</v>
      </c>
      <c r="B7326">
        <v>70</v>
      </c>
      <c r="C7326" t="s">
        <v>13</v>
      </c>
      <c r="D7326">
        <v>157</v>
      </c>
      <c r="E7326">
        <v>221.09371977083501</v>
      </c>
      <c r="F7326">
        <v>33.998130880543002</v>
      </c>
      <c r="G7326" t="s">
        <v>14</v>
      </c>
      <c r="H7326" t="s">
        <v>19</v>
      </c>
      <c r="I7326" t="s">
        <v>15</v>
      </c>
      <c r="J7326">
        <v>1</v>
      </c>
      <c r="K7326">
        <v>1952.05</v>
      </c>
      <c r="L7326" t="s">
        <v>16</v>
      </c>
      <c r="M7326" t="str">
        <f>IF(PatientData[[#This Row],[Age]]&lt;=30,"18-30",IF(PatientData[[#This Row],[Age]]&lt;=40,"31-40",IF(PatientData[[#This Row],[Age]]&lt;=50,"41-50",IF(PatientData[[#This Row],[Age]]&lt;=60,"51-60",IF(PatientData[[#This Row],[Age]]&lt;=70,"61-70",IF(PatientData[[#This Row],[Age]]&lt;=80,"71-80","80+"))))))</f>
        <v>61-70</v>
      </c>
    </row>
    <row r="7327" spans="1:13" x14ac:dyDescent="0.25">
      <c r="A7327" t="s">
        <v>7351</v>
      </c>
      <c r="B7327">
        <v>45</v>
      </c>
      <c r="C7327" t="s">
        <v>25</v>
      </c>
      <c r="D7327">
        <v>119</v>
      </c>
      <c r="E7327">
        <v>218.70235084482599</v>
      </c>
      <c r="F7327">
        <v>30.7825730157574</v>
      </c>
      <c r="G7327" t="s">
        <v>36</v>
      </c>
      <c r="H7327" t="s">
        <v>19</v>
      </c>
      <c r="I7327" t="s">
        <v>26</v>
      </c>
      <c r="J7327">
        <v>3</v>
      </c>
      <c r="K7327">
        <v>18068.900000000001</v>
      </c>
      <c r="L7327" t="s">
        <v>16</v>
      </c>
      <c r="M7327" t="str">
        <f>IF(PatientData[[#This Row],[Age]]&lt;=30,"18-30",IF(PatientData[[#This Row],[Age]]&lt;=40,"31-40",IF(PatientData[[#This Row],[Age]]&lt;=50,"41-50",IF(PatientData[[#This Row],[Age]]&lt;=60,"51-60",IF(PatientData[[#This Row],[Age]]&lt;=70,"61-70",IF(PatientData[[#This Row],[Age]]&lt;=80,"71-80","80+"))))))</f>
        <v>41-50</v>
      </c>
    </row>
    <row r="7328" spans="1:13" x14ac:dyDescent="0.25">
      <c r="A7328" t="s">
        <v>7352</v>
      </c>
      <c r="B7328">
        <v>51</v>
      </c>
      <c r="C7328" t="s">
        <v>25</v>
      </c>
      <c r="D7328">
        <v>148</v>
      </c>
      <c r="E7328">
        <v>235.34391524733601</v>
      </c>
      <c r="F7328" t="s">
        <v>10051</v>
      </c>
      <c r="G7328" t="s">
        <v>14</v>
      </c>
      <c r="H7328" t="s">
        <v>19</v>
      </c>
      <c r="I7328" t="s">
        <v>15</v>
      </c>
      <c r="J7328">
        <v>2</v>
      </c>
      <c r="K7328">
        <v>9649.0499999999993</v>
      </c>
      <c r="L7328" t="s">
        <v>20</v>
      </c>
      <c r="M7328" t="str">
        <f>IF(PatientData[[#This Row],[Age]]&lt;=30,"18-30",IF(PatientData[[#This Row],[Age]]&lt;=40,"31-40",IF(PatientData[[#This Row],[Age]]&lt;=50,"41-50",IF(PatientData[[#This Row],[Age]]&lt;=60,"51-60",IF(PatientData[[#This Row],[Age]]&lt;=70,"61-70",IF(PatientData[[#This Row],[Age]]&lt;=80,"71-80","80+"))))))</f>
        <v>51-60</v>
      </c>
    </row>
    <row r="7329" spans="1:13" x14ac:dyDescent="0.25">
      <c r="A7329" t="s">
        <v>7353</v>
      </c>
      <c r="B7329">
        <v>71</v>
      </c>
      <c r="C7329" t="s">
        <v>25</v>
      </c>
      <c r="D7329">
        <v>172</v>
      </c>
      <c r="E7329">
        <v>274.46845824903897</v>
      </c>
      <c r="F7329">
        <v>24.134106618688801</v>
      </c>
      <c r="G7329" t="s">
        <v>18</v>
      </c>
      <c r="H7329" t="s">
        <v>19</v>
      </c>
      <c r="I7329" t="s">
        <v>15</v>
      </c>
      <c r="J7329">
        <v>2</v>
      </c>
      <c r="K7329">
        <v>14529.2</v>
      </c>
      <c r="L7329" t="s">
        <v>16</v>
      </c>
      <c r="M7329" t="str">
        <f>IF(PatientData[[#This Row],[Age]]&lt;=30,"18-30",IF(PatientData[[#This Row],[Age]]&lt;=40,"31-40",IF(PatientData[[#This Row],[Age]]&lt;=50,"41-50",IF(PatientData[[#This Row],[Age]]&lt;=60,"51-60",IF(PatientData[[#This Row],[Age]]&lt;=70,"61-70",IF(PatientData[[#This Row],[Age]]&lt;=80,"71-80","80+"))))))</f>
        <v>71-80</v>
      </c>
    </row>
    <row r="7330" spans="1:13" x14ac:dyDescent="0.25">
      <c r="A7330" t="s">
        <v>7354</v>
      </c>
      <c r="B7330">
        <v>37</v>
      </c>
      <c r="C7330" t="s">
        <v>13</v>
      </c>
      <c r="D7330">
        <v>123</v>
      </c>
      <c r="E7330">
        <v>193.55227130448799</v>
      </c>
      <c r="F7330">
        <v>25.040372585915399</v>
      </c>
      <c r="G7330" t="s">
        <v>14</v>
      </c>
      <c r="H7330" t="s">
        <v>19</v>
      </c>
      <c r="I7330" t="s">
        <v>28</v>
      </c>
      <c r="J7330">
        <v>3</v>
      </c>
      <c r="K7330">
        <v>3300.4</v>
      </c>
      <c r="L7330" t="s">
        <v>23</v>
      </c>
      <c r="M7330" t="str">
        <f>IF(PatientData[[#This Row],[Age]]&lt;=30,"18-30",IF(PatientData[[#This Row],[Age]]&lt;=40,"31-40",IF(PatientData[[#This Row],[Age]]&lt;=50,"41-50",IF(PatientData[[#This Row],[Age]]&lt;=60,"51-60",IF(PatientData[[#This Row],[Age]]&lt;=70,"61-70",IF(PatientData[[#This Row],[Age]]&lt;=80,"71-80","80+"))))))</f>
        <v>31-40</v>
      </c>
    </row>
    <row r="7331" spans="1:13" x14ac:dyDescent="0.25">
      <c r="A7331" t="s">
        <v>7355</v>
      </c>
      <c r="B7331">
        <v>39</v>
      </c>
      <c r="C7331" t="s">
        <v>13</v>
      </c>
      <c r="D7331">
        <v>105</v>
      </c>
      <c r="E7331">
        <v>224.561355537776</v>
      </c>
      <c r="F7331">
        <v>29.036650720689899</v>
      </c>
      <c r="G7331" t="s">
        <v>18</v>
      </c>
      <c r="H7331" t="s">
        <v>19</v>
      </c>
      <c r="I7331" t="s">
        <v>15</v>
      </c>
      <c r="J7331">
        <v>3</v>
      </c>
      <c r="K7331">
        <v>7973.2</v>
      </c>
      <c r="L7331" t="s">
        <v>23</v>
      </c>
      <c r="M7331" t="str">
        <f>IF(PatientData[[#This Row],[Age]]&lt;=30,"18-30",IF(PatientData[[#This Row],[Age]]&lt;=40,"31-40",IF(PatientData[[#This Row],[Age]]&lt;=50,"41-50",IF(PatientData[[#This Row],[Age]]&lt;=60,"51-60",IF(PatientData[[#This Row],[Age]]&lt;=70,"61-70",IF(PatientData[[#This Row],[Age]]&lt;=80,"71-80","80+"))))))</f>
        <v>31-40</v>
      </c>
    </row>
    <row r="7332" spans="1:13" x14ac:dyDescent="0.25">
      <c r="A7332" t="s">
        <v>7356</v>
      </c>
      <c r="B7332">
        <v>42</v>
      </c>
      <c r="C7332" t="s">
        <v>25</v>
      </c>
      <c r="D7332">
        <v>110</v>
      </c>
      <c r="E7332">
        <v>253.31983673856399</v>
      </c>
      <c r="F7332">
        <v>29.737688282530801</v>
      </c>
      <c r="G7332" t="s">
        <v>14</v>
      </c>
      <c r="H7332" t="s">
        <v>19</v>
      </c>
      <c r="I7332" t="s">
        <v>10051</v>
      </c>
      <c r="J7332">
        <v>4</v>
      </c>
      <c r="K7332">
        <v>5218.22</v>
      </c>
      <c r="L7332" t="s">
        <v>16</v>
      </c>
      <c r="M7332" t="str">
        <f>IF(PatientData[[#This Row],[Age]]&lt;=30,"18-30",IF(PatientData[[#This Row],[Age]]&lt;=40,"31-40",IF(PatientData[[#This Row],[Age]]&lt;=50,"41-50",IF(PatientData[[#This Row],[Age]]&lt;=60,"51-60",IF(PatientData[[#This Row],[Age]]&lt;=70,"61-70",IF(PatientData[[#This Row],[Age]]&lt;=80,"71-80","80+"))))))</f>
        <v>41-50</v>
      </c>
    </row>
    <row r="7333" spans="1:13" x14ac:dyDescent="0.25">
      <c r="A7333" t="s">
        <v>7357</v>
      </c>
      <c r="B7333">
        <v>80</v>
      </c>
      <c r="C7333" t="s">
        <v>13</v>
      </c>
      <c r="D7333">
        <v>147</v>
      </c>
      <c r="E7333">
        <v>219.392208928126</v>
      </c>
      <c r="F7333">
        <v>27.419108956573101</v>
      </c>
      <c r="G7333" t="s">
        <v>18</v>
      </c>
      <c r="H7333" t="s">
        <v>22</v>
      </c>
      <c r="I7333" t="s">
        <v>26</v>
      </c>
      <c r="J7333">
        <v>2</v>
      </c>
      <c r="K7333">
        <v>4444.58</v>
      </c>
      <c r="L7333" t="s">
        <v>16</v>
      </c>
      <c r="M7333" t="str">
        <f>IF(PatientData[[#This Row],[Age]]&lt;=30,"18-30",IF(PatientData[[#This Row],[Age]]&lt;=40,"31-40",IF(PatientData[[#This Row],[Age]]&lt;=50,"41-50",IF(PatientData[[#This Row],[Age]]&lt;=60,"51-60",IF(PatientData[[#This Row],[Age]]&lt;=70,"61-70",IF(PatientData[[#This Row],[Age]]&lt;=80,"71-80","80+"))))))</f>
        <v>71-80</v>
      </c>
    </row>
    <row r="7334" spans="1:13" x14ac:dyDescent="0.25">
      <c r="A7334" t="s">
        <v>7358</v>
      </c>
      <c r="B7334">
        <v>69</v>
      </c>
      <c r="C7334" t="s">
        <v>25</v>
      </c>
      <c r="D7334">
        <v>130</v>
      </c>
      <c r="E7334">
        <v>239.442551175587</v>
      </c>
      <c r="F7334">
        <v>24.313546521740999</v>
      </c>
      <c r="G7334" t="s">
        <v>36</v>
      </c>
      <c r="H7334" t="s">
        <v>19</v>
      </c>
      <c r="I7334" t="s">
        <v>15</v>
      </c>
      <c r="J7334">
        <v>6</v>
      </c>
      <c r="K7334">
        <v>6985.7</v>
      </c>
      <c r="L7334" t="s">
        <v>23</v>
      </c>
      <c r="M7334" t="str">
        <f>IF(PatientData[[#This Row],[Age]]&lt;=30,"18-30",IF(PatientData[[#This Row],[Age]]&lt;=40,"31-40",IF(PatientData[[#This Row],[Age]]&lt;=50,"41-50",IF(PatientData[[#This Row],[Age]]&lt;=60,"51-60",IF(PatientData[[#This Row],[Age]]&lt;=70,"61-70",IF(PatientData[[#This Row],[Age]]&lt;=80,"71-80","80+"))))))</f>
        <v>61-70</v>
      </c>
    </row>
    <row r="7335" spans="1:13" x14ac:dyDescent="0.25">
      <c r="A7335" t="s">
        <v>7359</v>
      </c>
      <c r="B7335">
        <v>54</v>
      </c>
      <c r="C7335" t="s">
        <v>13</v>
      </c>
      <c r="D7335">
        <v>136</v>
      </c>
      <c r="E7335">
        <v>257.58497264808602</v>
      </c>
      <c r="F7335">
        <v>39.505844139658997</v>
      </c>
      <c r="G7335" t="s">
        <v>18</v>
      </c>
      <c r="H7335" t="s">
        <v>19</v>
      </c>
      <c r="I7335" t="s">
        <v>28</v>
      </c>
      <c r="J7335">
        <v>3</v>
      </c>
      <c r="K7335">
        <v>3109.18</v>
      </c>
      <c r="L7335" t="s">
        <v>16</v>
      </c>
      <c r="M7335" t="str">
        <f>IF(PatientData[[#This Row],[Age]]&lt;=30,"18-30",IF(PatientData[[#This Row],[Age]]&lt;=40,"31-40",IF(PatientData[[#This Row],[Age]]&lt;=50,"41-50",IF(PatientData[[#This Row],[Age]]&lt;=60,"51-60",IF(PatientData[[#This Row],[Age]]&lt;=70,"61-70",IF(PatientData[[#This Row],[Age]]&lt;=80,"71-80","80+"))))))</f>
        <v>51-60</v>
      </c>
    </row>
    <row r="7336" spans="1:13" x14ac:dyDescent="0.25">
      <c r="A7336" t="s">
        <v>7360</v>
      </c>
      <c r="B7336">
        <v>59</v>
      </c>
      <c r="C7336" t="s">
        <v>25</v>
      </c>
      <c r="D7336">
        <v>143</v>
      </c>
      <c r="E7336">
        <v>237.54434977344499</v>
      </c>
      <c r="F7336">
        <v>32.336205904232202</v>
      </c>
      <c r="G7336" t="s">
        <v>36</v>
      </c>
      <c r="H7336" t="s">
        <v>22</v>
      </c>
      <c r="I7336" t="s">
        <v>26</v>
      </c>
      <c r="J7336">
        <v>5</v>
      </c>
      <c r="K7336">
        <v>16028.14</v>
      </c>
      <c r="L7336" t="s">
        <v>20</v>
      </c>
      <c r="M7336" t="str">
        <f>IF(PatientData[[#This Row],[Age]]&lt;=30,"18-30",IF(PatientData[[#This Row],[Age]]&lt;=40,"31-40",IF(PatientData[[#This Row],[Age]]&lt;=50,"41-50",IF(PatientData[[#This Row],[Age]]&lt;=60,"51-60",IF(PatientData[[#This Row],[Age]]&lt;=70,"61-70",IF(PatientData[[#This Row],[Age]]&lt;=80,"71-80","80+"))))))</f>
        <v>51-60</v>
      </c>
    </row>
    <row r="7337" spans="1:13" x14ac:dyDescent="0.25">
      <c r="A7337" t="s">
        <v>7361</v>
      </c>
      <c r="B7337">
        <v>45</v>
      </c>
      <c r="C7337" t="s">
        <v>13</v>
      </c>
      <c r="D7337">
        <v>138</v>
      </c>
      <c r="E7337">
        <v>232.67667947953501</v>
      </c>
      <c r="F7337">
        <v>26.384833043253799</v>
      </c>
      <c r="G7337" t="s">
        <v>14</v>
      </c>
      <c r="H7337" t="s">
        <v>19</v>
      </c>
      <c r="I7337" t="s">
        <v>28</v>
      </c>
      <c r="J7337">
        <v>4</v>
      </c>
      <c r="K7337">
        <v>5018.1099999999997</v>
      </c>
      <c r="L7337" t="s">
        <v>43</v>
      </c>
      <c r="M7337" t="str">
        <f>IF(PatientData[[#This Row],[Age]]&lt;=30,"18-30",IF(PatientData[[#This Row],[Age]]&lt;=40,"31-40",IF(PatientData[[#This Row],[Age]]&lt;=50,"41-50",IF(PatientData[[#This Row],[Age]]&lt;=60,"51-60",IF(PatientData[[#This Row],[Age]]&lt;=70,"61-70",IF(PatientData[[#This Row],[Age]]&lt;=80,"71-80","80+"))))))</f>
        <v>41-50</v>
      </c>
    </row>
    <row r="7338" spans="1:13" x14ac:dyDescent="0.25">
      <c r="A7338" t="s">
        <v>7362</v>
      </c>
      <c r="B7338">
        <v>48</v>
      </c>
      <c r="C7338" t="s">
        <v>13</v>
      </c>
      <c r="D7338">
        <v>141</v>
      </c>
      <c r="E7338">
        <v>247.59397710634099</v>
      </c>
      <c r="F7338">
        <v>32.279365697387803</v>
      </c>
      <c r="G7338" t="s">
        <v>36</v>
      </c>
      <c r="H7338" t="s">
        <v>19</v>
      </c>
      <c r="I7338" t="s">
        <v>15</v>
      </c>
      <c r="J7338">
        <v>3</v>
      </c>
      <c r="K7338">
        <v>5959.19</v>
      </c>
      <c r="L7338" t="s">
        <v>23</v>
      </c>
      <c r="M7338" t="str">
        <f>IF(PatientData[[#This Row],[Age]]&lt;=30,"18-30",IF(PatientData[[#This Row],[Age]]&lt;=40,"31-40",IF(PatientData[[#This Row],[Age]]&lt;=50,"41-50",IF(PatientData[[#This Row],[Age]]&lt;=60,"51-60",IF(PatientData[[#This Row],[Age]]&lt;=70,"61-70",IF(PatientData[[#This Row],[Age]]&lt;=80,"71-80","80+"))))))</f>
        <v>41-50</v>
      </c>
    </row>
    <row r="7339" spans="1:13" x14ac:dyDescent="0.25">
      <c r="A7339" t="s">
        <v>7363</v>
      </c>
      <c r="B7339">
        <v>35</v>
      </c>
      <c r="C7339" t="s">
        <v>25</v>
      </c>
      <c r="D7339">
        <v>140</v>
      </c>
      <c r="E7339">
        <v>227.050552606819</v>
      </c>
      <c r="F7339">
        <v>25.743776969477299</v>
      </c>
      <c r="G7339" t="s">
        <v>18</v>
      </c>
      <c r="H7339" t="s">
        <v>19</v>
      </c>
      <c r="I7339" t="s">
        <v>28</v>
      </c>
      <c r="J7339">
        <v>5</v>
      </c>
      <c r="K7339">
        <v>4155.8100000000004</v>
      </c>
      <c r="L7339" t="s">
        <v>16</v>
      </c>
      <c r="M7339" t="str">
        <f>IF(PatientData[[#This Row],[Age]]&lt;=30,"18-30",IF(PatientData[[#This Row],[Age]]&lt;=40,"31-40",IF(PatientData[[#This Row],[Age]]&lt;=50,"41-50",IF(PatientData[[#This Row],[Age]]&lt;=60,"51-60",IF(PatientData[[#This Row],[Age]]&lt;=70,"61-70",IF(PatientData[[#This Row],[Age]]&lt;=80,"71-80","80+"))))))</f>
        <v>31-40</v>
      </c>
    </row>
    <row r="7340" spans="1:13" x14ac:dyDescent="0.25">
      <c r="A7340" t="s">
        <v>7364</v>
      </c>
      <c r="B7340">
        <v>71</v>
      </c>
      <c r="C7340" t="s">
        <v>25</v>
      </c>
      <c r="D7340">
        <v>121</v>
      </c>
      <c r="E7340">
        <v>208.07537369486101</v>
      </c>
      <c r="F7340">
        <v>24.4031614445881</v>
      </c>
      <c r="G7340" t="s">
        <v>18</v>
      </c>
      <c r="H7340" t="s">
        <v>19</v>
      </c>
      <c r="I7340" t="s">
        <v>15</v>
      </c>
      <c r="J7340">
        <v>2</v>
      </c>
      <c r="K7340">
        <v>9806.8700000000008</v>
      </c>
      <c r="L7340" t="s">
        <v>10051</v>
      </c>
      <c r="M7340" t="str">
        <f>IF(PatientData[[#This Row],[Age]]&lt;=30,"18-30",IF(PatientData[[#This Row],[Age]]&lt;=40,"31-40",IF(PatientData[[#This Row],[Age]]&lt;=50,"41-50",IF(PatientData[[#This Row],[Age]]&lt;=60,"51-60",IF(PatientData[[#This Row],[Age]]&lt;=70,"61-70",IF(PatientData[[#This Row],[Age]]&lt;=80,"71-80","80+"))))))</f>
        <v>71-80</v>
      </c>
    </row>
    <row r="7341" spans="1:13" x14ac:dyDescent="0.25">
      <c r="A7341" t="s">
        <v>7365</v>
      </c>
      <c r="B7341">
        <v>51</v>
      </c>
      <c r="C7341" t="s">
        <v>13</v>
      </c>
      <c r="D7341">
        <v>176</v>
      </c>
      <c r="E7341">
        <v>229.79140351866201</v>
      </c>
      <c r="F7341">
        <v>30.130208312257899</v>
      </c>
      <c r="G7341" t="s">
        <v>14</v>
      </c>
      <c r="H7341" t="s">
        <v>19</v>
      </c>
      <c r="I7341" t="s">
        <v>28</v>
      </c>
      <c r="J7341">
        <v>0</v>
      </c>
      <c r="K7341">
        <v>2026.51</v>
      </c>
      <c r="L7341" t="s">
        <v>16</v>
      </c>
      <c r="M7341" t="str">
        <f>IF(PatientData[[#This Row],[Age]]&lt;=30,"18-30",IF(PatientData[[#This Row],[Age]]&lt;=40,"31-40",IF(PatientData[[#This Row],[Age]]&lt;=50,"41-50",IF(PatientData[[#This Row],[Age]]&lt;=60,"51-60",IF(PatientData[[#This Row],[Age]]&lt;=70,"61-70",IF(PatientData[[#This Row],[Age]]&lt;=80,"71-80","80+"))))))</f>
        <v>51-60</v>
      </c>
    </row>
    <row r="7342" spans="1:13" x14ac:dyDescent="0.25">
      <c r="A7342" t="s">
        <v>7366</v>
      </c>
      <c r="B7342">
        <v>32</v>
      </c>
      <c r="C7342" t="s">
        <v>25</v>
      </c>
      <c r="D7342">
        <v>106</v>
      </c>
      <c r="E7342">
        <v>231.61381260839099</v>
      </c>
      <c r="F7342">
        <v>29.939240454646601</v>
      </c>
      <c r="G7342" t="s">
        <v>18</v>
      </c>
      <c r="H7342" t="s">
        <v>19</v>
      </c>
      <c r="I7342" t="s">
        <v>28</v>
      </c>
      <c r="J7342">
        <v>6</v>
      </c>
      <c r="K7342">
        <v>7289.65</v>
      </c>
      <c r="L7342" t="s">
        <v>16</v>
      </c>
      <c r="M7342" t="str">
        <f>IF(PatientData[[#This Row],[Age]]&lt;=30,"18-30",IF(PatientData[[#This Row],[Age]]&lt;=40,"31-40",IF(PatientData[[#This Row],[Age]]&lt;=50,"41-50",IF(PatientData[[#This Row],[Age]]&lt;=60,"51-60",IF(PatientData[[#This Row],[Age]]&lt;=70,"61-70",IF(PatientData[[#This Row],[Age]]&lt;=80,"71-80","80+"))))))</f>
        <v>31-40</v>
      </c>
    </row>
    <row r="7343" spans="1:13" x14ac:dyDescent="0.25">
      <c r="A7343" t="s">
        <v>7367</v>
      </c>
      <c r="B7343">
        <v>63</v>
      </c>
      <c r="C7343" t="s">
        <v>13</v>
      </c>
      <c r="D7343">
        <v>135</v>
      </c>
      <c r="E7343">
        <v>179.89779837677099</v>
      </c>
      <c r="F7343">
        <v>28.5102875366373</v>
      </c>
      <c r="G7343" t="s">
        <v>14</v>
      </c>
      <c r="H7343" t="s">
        <v>22</v>
      </c>
      <c r="I7343" t="s">
        <v>15</v>
      </c>
      <c r="J7343">
        <v>1</v>
      </c>
      <c r="K7343">
        <v>6120.82</v>
      </c>
      <c r="L7343" t="s">
        <v>16</v>
      </c>
      <c r="M7343" t="str">
        <f>IF(PatientData[[#This Row],[Age]]&lt;=30,"18-30",IF(PatientData[[#This Row],[Age]]&lt;=40,"31-40",IF(PatientData[[#This Row],[Age]]&lt;=50,"41-50",IF(PatientData[[#This Row],[Age]]&lt;=60,"51-60",IF(PatientData[[#This Row],[Age]]&lt;=70,"61-70",IF(PatientData[[#This Row],[Age]]&lt;=80,"71-80","80+"))))))</f>
        <v>61-70</v>
      </c>
    </row>
    <row r="7344" spans="1:13" x14ac:dyDescent="0.25">
      <c r="A7344" t="s">
        <v>7368</v>
      </c>
      <c r="B7344">
        <v>27</v>
      </c>
      <c r="C7344" t="s">
        <v>25</v>
      </c>
      <c r="D7344">
        <v>132</v>
      </c>
      <c r="E7344">
        <v>189.88312523590599</v>
      </c>
      <c r="F7344">
        <v>25.9302685007418</v>
      </c>
      <c r="G7344" t="s">
        <v>14</v>
      </c>
      <c r="H7344" t="s">
        <v>19</v>
      </c>
      <c r="I7344" t="s">
        <v>28</v>
      </c>
      <c r="J7344">
        <v>6</v>
      </c>
      <c r="K7344">
        <v>7616.64</v>
      </c>
      <c r="L7344" t="s">
        <v>16</v>
      </c>
      <c r="M7344" t="str">
        <f>IF(PatientData[[#This Row],[Age]]&lt;=30,"18-30",IF(PatientData[[#This Row],[Age]]&lt;=40,"31-40",IF(PatientData[[#This Row],[Age]]&lt;=50,"41-50",IF(PatientData[[#This Row],[Age]]&lt;=60,"51-60",IF(PatientData[[#This Row],[Age]]&lt;=70,"61-70",IF(PatientData[[#This Row],[Age]]&lt;=80,"71-80","80+"))))))</f>
        <v>18-30</v>
      </c>
    </row>
    <row r="7345" spans="1:13" x14ac:dyDescent="0.25">
      <c r="A7345" t="s">
        <v>7369</v>
      </c>
      <c r="B7345">
        <v>72</v>
      </c>
      <c r="C7345" t="s">
        <v>25</v>
      </c>
      <c r="D7345">
        <v>130</v>
      </c>
      <c r="E7345">
        <v>179.38149495854199</v>
      </c>
      <c r="F7345">
        <v>32.968740632951203</v>
      </c>
      <c r="G7345" t="s">
        <v>14</v>
      </c>
      <c r="H7345" t="s">
        <v>19</v>
      </c>
      <c r="I7345" t="s">
        <v>28</v>
      </c>
      <c r="J7345">
        <v>5</v>
      </c>
      <c r="K7345">
        <v>5354.21</v>
      </c>
      <c r="L7345" t="s">
        <v>16</v>
      </c>
      <c r="M7345" t="str">
        <f>IF(PatientData[[#This Row],[Age]]&lt;=30,"18-30",IF(PatientData[[#This Row],[Age]]&lt;=40,"31-40",IF(PatientData[[#This Row],[Age]]&lt;=50,"41-50",IF(PatientData[[#This Row],[Age]]&lt;=60,"51-60",IF(PatientData[[#This Row],[Age]]&lt;=70,"61-70",IF(PatientData[[#This Row],[Age]]&lt;=80,"71-80","80+"))))))</f>
        <v>71-80</v>
      </c>
    </row>
    <row r="7346" spans="1:13" x14ac:dyDescent="0.25">
      <c r="A7346" t="s">
        <v>7370</v>
      </c>
      <c r="B7346">
        <v>55</v>
      </c>
      <c r="C7346" t="s">
        <v>13</v>
      </c>
      <c r="D7346">
        <v>133</v>
      </c>
      <c r="E7346">
        <v>204.57886501180499</v>
      </c>
      <c r="F7346">
        <v>28.538188543813799</v>
      </c>
      <c r="G7346" t="s">
        <v>36</v>
      </c>
      <c r="H7346" t="s">
        <v>19</v>
      </c>
      <c r="I7346" t="s">
        <v>15</v>
      </c>
      <c r="J7346">
        <v>4</v>
      </c>
      <c r="K7346">
        <v>7207.86</v>
      </c>
      <c r="L7346" t="s">
        <v>16</v>
      </c>
      <c r="M7346" t="str">
        <f>IF(PatientData[[#This Row],[Age]]&lt;=30,"18-30",IF(PatientData[[#This Row],[Age]]&lt;=40,"31-40",IF(PatientData[[#This Row],[Age]]&lt;=50,"41-50",IF(PatientData[[#This Row],[Age]]&lt;=60,"51-60",IF(PatientData[[#This Row],[Age]]&lt;=70,"61-70",IF(PatientData[[#This Row],[Age]]&lt;=80,"71-80","80+"))))))</f>
        <v>51-60</v>
      </c>
    </row>
    <row r="7347" spans="1:13" x14ac:dyDescent="0.25">
      <c r="A7347" t="s">
        <v>7371</v>
      </c>
      <c r="B7347">
        <v>69</v>
      </c>
      <c r="C7347" t="s">
        <v>25</v>
      </c>
      <c r="D7347">
        <v>153</v>
      </c>
      <c r="E7347">
        <v>294.93660494448602</v>
      </c>
      <c r="F7347">
        <v>30.857644217740201</v>
      </c>
      <c r="G7347" t="s">
        <v>18</v>
      </c>
      <c r="H7347" t="s">
        <v>19</v>
      </c>
      <c r="I7347" t="s">
        <v>26</v>
      </c>
      <c r="J7347">
        <v>2</v>
      </c>
      <c r="K7347">
        <v>20908.939999999999</v>
      </c>
      <c r="L7347" t="s">
        <v>16</v>
      </c>
      <c r="M7347" t="str">
        <f>IF(PatientData[[#This Row],[Age]]&lt;=30,"18-30",IF(PatientData[[#This Row],[Age]]&lt;=40,"31-40",IF(PatientData[[#This Row],[Age]]&lt;=50,"41-50",IF(PatientData[[#This Row],[Age]]&lt;=60,"51-60",IF(PatientData[[#This Row],[Age]]&lt;=70,"61-70",IF(PatientData[[#This Row],[Age]]&lt;=80,"71-80","80+"))))))</f>
        <v>61-70</v>
      </c>
    </row>
    <row r="7348" spans="1:13" x14ac:dyDescent="0.25">
      <c r="A7348" t="s">
        <v>7372</v>
      </c>
      <c r="B7348">
        <v>70</v>
      </c>
      <c r="C7348" t="s">
        <v>13</v>
      </c>
      <c r="D7348">
        <v>148</v>
      </c>
      <c r="E7348">
        <v>180.56320136998701</v>
      </c>
      <c r="F7348">
        <v>27.1581903878958</v>
      </c>
      <c r="G7348" t="s">
        <v>14</v>
      </c>
      <c r="H7348" t="s">
        <v>19</v>
      </c>
      <c r="I7348" t="s">
        <v>28</v>
      </c>
      <c r="J7348">
        <v>3</v>
      </c>
      <c r="K7348">
        <v>7470.93</v>
      </c>
      <c r="L7348" t="s">
        <v>16</v>
      </c>
      <c r="M7348" t="str">
        <f>IF(PatientData[[#This Row],[Age]]&lt;=30,"18-30",IF(PatientData[[#This Row],[Age]]&lt;=40,"31-40",IF(PatientData[[#This Row],[Age]]&lt;=50,"41-50",IF(PatientData[[#This Row],[Age]]&lt;=60,"51-60",IF(PatientData[[#This Row],[Age]]&lt;=70,"61-70",IF(PatientData[[#This Row],[Age]]&lt;=80,"71-80","80+"))))))</f>
        <v>61-70</v>
      </c>
    </row>
    <row r="7349" spans="1:13" x14ac:dyDescent="0.25">
      <c r="A7349" t="s">
        <v>7373</v>
      </c>
      <c r="B7349">
        <v>54</v>
      </c>
      <c r="C7349" t="s">
        <v>13</v>
      </c>
      <c r="D7349">
        <v>142</v>
      </c>
      <c r="E7349">
        <v>177.25487877413801</v>
      </c>
      <c r="F7349">
        <v>28.191586036291799</v>
      </c>
      <c r="G7349" t="s">
        <v>14</v>
      </c>
      <c r="H7349" t="s">
        <v>19</v>
      </c>
      <c r="I7349" t="s">
        <v>28</v>
      </c>
      <c r="J7349">
        <v>5</v>
      </c>
      <c r="K7349">
        <v>3328.69</v>
      </c>
      <c r="L7349" t="s">
        <v>16</v>
      </c>
      <c r="M7349" t="str">
        <f>IF(PatientData[[#This Row],[Age]]&lt;=30,"18-30",IF(PatientData[[#This Row],[Age]]&lt;=40,"31-40",IF(PatientData[[#This Row],[Age]]&lt;=50,"41-50",IF(PatientData[[#This Row],[Age]]&lt;=60,"51-60",IF(PatientData[[#This Row],[Age]]&lt;=70,"61-70",IF(PatientData[[#This Row],[Age]]&lt;=80,"71-80","80+"))))))</f>
        <v>51-60</v>
      </c>
    </row>
    <row r="7350" spans="1:13" x14ac:dyDescent="0.25">
      <c r="A7350" t="s">
        <v>7374</v>
      </c>
      <c r="B7350">
        <v>44</v>
      </c>
      <c r="C7350" t="s">
        <v>25</v>
      </c>
      <c r="D7350">
        <v>110</v>
      </c>
      <c r="E7350">
        <v>258.58525020768099</v>
      </c>
      <c r="F7350">
        <v>24.4987239590812</v>
      </c>
      <c r="G7350" t="s">
        <v>14</v>
      </c>
      <c r="H7350" t="s">
        <v>19</v>
      </c>
      <c r="I7350" t="s">
        <v>28</v>
      </c>
      <c r="J7350">
        <v>4</v>
      </c>
      <c r="K7350">
        <v>6209.11</v>
      </c>
      <c r="L7350" t="s">
        <v>16</v>
      </c>
      <c r="M7350" t="str">
        <f>IF(PatientData[[#This Row],[Age]]&lt;=30,"18-30",IF(PatientData[[#This Row],[Age]]&lt;=40,"31-40",IF(PatientData[[#This Row],[Age]]&lt;=50,"41-50",IF(PatientData[[#This Row],[Age]]&lt;=60,"51-60",IF(PatientData[[#This Row],[Age]]&lt;=70,"61-70",IF(PatientData[[#This Row],[Age]]&lt;=80,"71-80","80+"))))))</f>
        <v>41-50</v>
      </c>
    </row>
    <row r="7351" spans="1:13" x14ac:dyDescent="0.25">
      <c r="A7351" t="s">
        <v>7375</v>
      </c>
      <c r="B7351">
        <v>62</v>
      </c>
      <c r="C7351" t="s">
        <v>13</v>
      </c>
      <c r="D7351">
        <v>133</v>
      </c>
      <c r="E7351">
        <v>237.15088760542099</v>
      </c>
      <c r="F7351">
        <v>31.975486699164499</v>
      </c>
      <c r="G7351" t="s">
        <v>18</v>
      </c>
      <c r="H7351" t="s">
        <v>19</v>
      </c>
      <c r="I7351" t="s">
        <v>15</v>
      </c>
      <c r="J7351">
        <v>1</v>
      </c>
      <c r="K7351">
        <v>6992.15</v>
      </c>
      <c r="L7351" t="s">
        <v>16</v>
      </c>
      <c r="M7351" t="str">
        <f>IF(PatientData[[#This Row],[Age]]&lt;=30,"18-30",IF(PatientData[[#This Row],[Age]]&lt;=40,"31-40",IF(PatientData[[#This Row],[Age]]&lt;=50,"41-50",IF(PatientData[[#This Row],[Age]]&lt;=60,"51-60",IF(PatientData[[#This Row],[Age]]&lt;=70,"61-70",IF(PatientData[[#This Row],[Age]]&lt;=80,"71-80","80+"))))))</f>
        <v>61-70</v>
      </c>
    </row>
    <row r="7352" spans="1:13" x14ac:dyDescent="0.25">
      <c r="A7352" t="s">
        <v>7376</v>
      </c>
      <c r="B7352">
        <v>67</v>
      </c>
      <c r="C7352" t="s">
        <v>25</v>
      </c>
      <c r="D7352">
        <v>117</v>
      </c>
      <c r="E7352">
        <v>204.589759579489</v>
      </c>
      <c r="F7352">
        <v>26.998851506452802</v>
      </c>
      <c r="G7352" t="s">
        <v>14</v>
      </c>
      <c r="H7352" t="s">
        <v>22</v>
      </c>
      <c r="I7352" t="s">
        <v>15</v>
      </c>
      <c r="J7352">
        <v>2</v>
      </c>
      <c r="K7352">
        <v>11600.69</v>
      </c>
      <c r="L7352" t="s">
        <v>16</v>
      </c>
      <c r="M7352" t="str">
        <f>IF(PatientData[[#This Row],[Age]]&lt;=30,"18-30",IF(PatientData[[#This Row],[Age]]&lt;=40,"31-40",IF(PatientData[[#This Row],[Age]]&lt;=50,"41-50",IF(PatientData[[#This Row],[Age]]&lt;=60,"51-60",IF(PatientData[[#This Row],[Age]]&lt;=70,"61-70",IF(PatientData[[#This Row],[Age]]&lt;=80,"71-80","80+"))))))</f>
        <v>61-70</v>
      </c>
    </row>
    <row r="7353" spans="1:13" x14ac:dyDescent="0.25">
      <c r="A7353" t="s">
        <v>7377</v>
      </c>
      <c r="B7353">
        <v>46</v>
      </c>
      <c r="C7353" t="s">
        <v>13</v>
      </c>
      <c r="D7353">
        <v>142</v>
      </c>
      <c r="E7353">
        <v>120</v>
      </c>
      <c r="F7353">
        <v>23.222111267503401</v>
      </c>
      <c r="G7353" t="s">
        <v>14</v>
      </c>
      <c r="H7353" t="s">
        <v>22</v>
      </c>
      <c r="I7353" t="s">
        <v>15</v>
      </c>
      <c r="J7353">
        <v>2</v>
      </c>
      <c r="K7353">
        <v>6612.81</v>
      </c>
      <c r="L7353" t="s">
        <v>16</v>
      </c>
      <c r="M7353" t="str">
        <f>IF(PatientData[[#This Row],[Age]]&lt;=30,"18-30",IF(PatientData[[#This Row],[Age]]&lt;=40,"31-40",IF(PatientData[[#This Row],[Age]]&lt;=50,"41-50",IF(PatientData[[#This Row],[Age]]&lt;=60,"51-60",IF(PatientData[[#This Row],[Age]]&lt;=70,"61-70",IF(PatientData[[#This Row],[Age]]&lt;=80,"71-80","80+"))))))</f>
        <v>41-50</v>
      </c>
    </row>
    <row r="7354" spans="1:13" x14ac:dyDescent="0.25">
      <c r="A7354" t="s">
        <v>7378</v>
      </c>
      <c r="B7354">
        <v>52</v>
      </c>
      <c r="C7354" t="s">
        <v>25</v>
      </c>
      <c r="D7354">
        <v>117</v>
      </c>
      <c r="E7354">
        <v>175.87741395085601</v>
      </c>
      <c r="F7354">
        <v>27.4755926095111</v>
      </c>
      <c r="G7354" t="s">
        <v>36</v>
      </c>
      <c r="H7354" t="s">
        <v>22</v>
      </c>
      <c r="I7354" t="s">
        <v>26</v>
      </c>
      <c r="J7354">
        <v>3</v>
      </c>
      <c r="K7354">
        <v>18548.96</v>
      </c>
      <c r="L7354" t="s">
        <v>20</v>
      </c>
      <c r="M7354" t="str">
        <f>IF(PatientData[[#This Row],[Age]]&lt;=30,"18-30",IF(PatientData[[#This Row],[Age]]&lt;=40,"31-40",IF(PatientData[[#This Row],[Age]]&lt;=50,"41-50",IF(PatientData[[#This Row],[Age]]&lt;=60,"51-60",IF(PatientData[[#This Row],[Age]]&lt;=70,"61-70",IF(PatientData[[#This Row],[Age]]&lt;=80,"71-80","80+"))))))</f>
        <v>51-60</v>
      </c>
    </row>
    <row r="7355" spans="1:13" x14ac:dyDescent="0.25">
      <c r="A7355" t="s">
        <v>7379</v>
      </c>
      <c r="B7355">
        <v>42</v>
      </c>
      <c r="C7355" t="s">
        <v>13</v>
      </c>
      <c r="D7355">
        <v>141</v>
      </c>
      <c r="E7355">
        <v>255.46322258958901</v>
      </c>
      <c r="F7355">
        <v>28.619392902032601</v>
      </c>
      <c r="G7355" t="s">
        <v>14</v>
      </c>
      <c r="H7355" t="s">
        <v>19</v>
      </c>
      <c r="I7355" t="s">
        <v>28</v>
      </c>
      <c r="J7355">
        <v>0</v>
      </c>
      <c r="K7355">
        <v>3437.34</v>
      </c>
      <c r="L7355" t="s">
        <v>16</v>
      </c>
      <c r="M7355" t="str">
        <f>IF(PatientData[[#This Row],[Age]]&lt;=30,"18-30",IF(PatientData[[#This Row],[Age]]&lt;=40,"31-40",IF(PatientData[[#This Row],[Age]]&lt;=50,"41-50",IF(PatientData[[#This Row],[Age]]&lt;=60,"51-60",IF(PatientData[[#This Row],[Age]]&lt;=70,"61-70",IF(PatientData[[#This Row],[Age]]&lt;=80,"71-80","80+"))))))</f>
        <v>41-50</v>
      </c>
    </row>
    <row r="7356" spans="1:13" x14ac:dyDescent="0.25">
      <c r="A7356" t="s">
        <v>7380</v>
      </c>
      <c r="B7356">
        <v>44</v>
      </c>
      <c r="C7356" t="s">
        <v>25</v>
      </c>
      <c r="D7356">
        <v>148</v>
      </c>
      <c r="E7356">
        <v>223.17464053566101</v>
      </c>
      <c r="F7356">
        <v>29.406602844887502</v>
      </c>
      <c r="G7356" t="s">
        <v>14</v>
      </c>
      <c r="H7356" t="s">
        <v>19</v>
      </c>
      <c r="I7356" t="s">
        <v>15</v>
      </c>
      <c r="J7356">
        <v>3</v>
      </c>
      <c r="K7356">
        <v>7088.4</v>
      </c>
      <c r="L7356" t="s">
        <v>20</v>
      </c>
      <c r="M7356" t="str">
        <f>IF(PatientData[[#This Row],[Age]]&lt;=30,"18-30",IF(PatientData[[#This Row],[Age]]&lt;=40,"31-40",IF(PatientData[[#This Row],[Age]]&lt;=50,"41-50",IF(PatientData[[#This Row],[Age]]&lt;=60,"51-60",IF(PatientData[[#This Row],[Age]]&lt;=70,"61-70",IF(PatientData[[#This Row],[Age]]&lt;=80,"71-80","80+"))))))</f>
        <v>41-50</v>
      </c>
    </row>
    <row r="7357" spans="1:13" x14ac:dyDescent="0.25">
      <c r="A7357" t="s">
        <v>7381</v>
      </c>
      <c r="B7357">
        <v>69</v>
      </c>
      <c r="C7357" t="s">
        <v>25</v>
      </c>
      <c r="D7357">
        <v>125</v>
      </c>
      <c r="E7357" t="s">
        <v>10051</v>
      </c>
      <c r="F7357">
        <v>25.852533898569799</v>
      </c>
      <c r="G7357" t="s">
        <v>14</v>
      </c>
      <c r="H7357" t="s">
        <v>19</v>
      </c>
      <c r="I7357" t="s">
        <v>28</v>
      </c>
      <c r="J7357">
        <v>1</v>
      </c>
      <c r="K7357">
        <v>1881</v>
      </c>
      <c r="L7357" t="s">
        <v>16</v>
      </c>
      <c r="M7357" t="str">
        <f>IF(PatientData[[#This Row],[Age]]&lt;=30,"18-30",IF(PatientData[[#This Row],[Age]]&lt;=40,"31-40",IF(PatientData[[#This Row],[Age]]&lt;=50,"41-50",IF(PatientData[[#This Row],[Age]]&lt;=60,"51-60",IF(PatientData[[#This Row],[Age]]&lt;=70,"61-70",IF(PatientData[[#This Row],[Age]]&lt;=80,"71-80","80+"))))))</f>
        <v>61-70</v>
      </c>
    </row>
    <row r="7358" spans="1:13" x14ac:dyDescent="0.25">
      <c r="A7358" t="s">
        <v>7382</v>
      </c>
      <c r="B7358">
        <v>66</v>
      </c>
      <c r="C7358" t="s">
        <v>13</v>
      </c>
      <c r="D7358">
        <v>97</v>
      </c>
      <c r="E7358">
        <v>200.117415734872</v>
      </c>
      <c r="F7358">
        <v>31.449040257671999</v>
      </c>
      <c r="G7358" t="s">
        <v>10051</v>
      </c>
      <c r="H7358" t="s">
        <v>19</v>
      </c>
      <c r="I7358" t="s">
        <v>15</v>
      </c>
      <c r="J7358">
        <v>6</v>
      </c>
      <c r="K7358">
        <v>6890.57</v>
      </c>
      <c r="L7358" t="s">
        <v>16</v>
      </c>
      <c r="M7358" t="str">
        <f>IF(PatientData[[#This Row],[Age]]&lt;=30,"18-30",IF(PatientData[[#This Row],[Age]]&lt;=40,"31-40",IF(PatientData[[#This Row],[Age]]&lt;=50,"41-50",IF(PatientData[[#This Row],[Age]]&lt;=60,"51-60",IF(PatientData[[#This Row],[Age]]&lt;=70,"61-70",IF(PatientData[[#This Row],[Age]]&lt;=80,"71-80","80+"))))))</f>
        <v>61-70</v>
      </c>
    </row>
    <row r="7359" spans="1:13" x14ac:dyDescent="0.25">
      <c r="A7359" t="s">
        <v>7383</v>
      </c>
      <c r="B7359">
        <v>45</v>
      </c>
      <c r="C7359" t="s">
        <v>13</v>
      </c>
      <c r="D7359">
        <v>124</v>
      </c>
      <c r="E7359">
        <v>142.46475443672301</v>
      </c>
      <c r="F7359">
        <v>37.992013832455001</v>
      </c>
      <c r="G7359" t="s">
        <v>18</v>
      </c>
      <c r="H7359" t="s">
        <v>19</v>
      </c>
      <c r="I7359" t="s">
        <v>15</v>
      </c>
      <c r="J7359">
        <v>6</v>
      </c>
      <c r="K7359">
        <v>8377.9699999999993</v>
      </c>
      <c r="L7359" t="s">
        <v>16</v>
      </c>
      <c r="M7359" t="str">
        <f>IF(PatientData[[#This Row],[Age]]&lt;=30,"18-30",IF(PatientData[[#This Row],[Age]]&lt;=40,"31-40",IF(PatientData[[#This Row],[Age]]&lt;=50,"41-50",IF(PatientData[[#This Row],[Age]]&lt;=60,"51-60",IF(PatientData[[#This Row],[Age]]&lt;=70,"61-70",IF(PatientData[[#This Row],[Age]]&lt;=80,"71-80","80+"))))))</f>
        <v>41-50</v>
      </c>
    </row>
    <row r="7360" spans="1:13" x14ac:dyDescent="0.25">
      <c r="A7360" t="s">
        <v>7384</v>
      </c>
      <c r="B7360">
        <v>46</v>
      </c>
      <c r="C7360" t="s">
        <v>13</v>
      </c>
      <c r="D7360">
        <v>135</v>
      </c>
      <c r="E7360">
        <v>155.598296024962</v>
      </c>
      <c r="F7360">
        <v>29.764032352634398</v>
      </c>
      <c r="G7360" t="s">
        <v>14</v>
      </c>
      <c r="H7360" t="s">
        <v>22</v>
      </c>
      <c r="I7360" t="s">
        <v>15</v>
      </c>
      <c r="J7360">
        <v>2</v>
      </c>
      <c r="K7360">
        <v>11776</v>
      </c>
      <c r="L7360" t="s">
        <v>16</v>
      </c>
      <c r="M7360" t="str">
        <f>IF(PatientData[[#This Row],[Age]]&lt;=30,"18-30",IF(PatientData[[#This Row],[Age]]&lt;=40,"31-40",IF(PatientData[[#This Row],[Age]]&lt;=50,"41-50",IF(PatientData[[#This Row],[Age]]&lt;=60,"51-60",IF(PatientData[[#This Row],[Age]]&lt;=70,"61-70",IF(PatientData[[#This Row],[Age]]&lt;=80,"71-80","80+"))))))</f>
        <v>41-50</v>
      </c>
    </row>
    <row r="7361" spans="1:13" x14ac:dyDescent="0.25">
      <c r="A7361" t="s">
        <v>7385</v>
      </c>
      <c r="B7361">
        <v>73</v>
      </c>
      <c r="C7361" t="s">
        <v>25</v>
      </c>
      <c r="D7361">
        <v>149</v>
      </c>
      <c r="E7361">
        <v>211.71595577347</v>
      </c>
      <c r="F7361">
        <v>22.365540735146801</v>
      </c>
      <c r="G7361" t="s">
        <v>14</v>
      </c>
      <c r="H7361" t="s">
        <v>19</v>
      </c>
      <c r="I7361" t="s">
        <v>28</v>
      </c>
      <c r="J7361">
        <v>4</v>
      </c>
      <c r="K7361">
        <v>6206.86</v>
      </c>
      <c r="L7361" t="s">
        <v>23</v>
      </c>
      <c r="M7361" t="str">
        <f>IF(PatientData[[#This Row],[Age]]&lt;=30,"18-30",IF(PatientData[[#This Row],[Age]]&lt;=40,"31-40",IF(PatientData[[#This Row],[Age]]&lt;=50,"41-50",IF(PatientData[[#This Row],[Age]]&lt;=60,"51-60",IF(PatientData[[#This Row],[Age]]&lt;=70,"61-70",IF(PatientData[[#This Row],[Age]]&lt;=80,"71-80","80+"))))))</f>
        <v>71-80</v>
      </c>
    </row>
    <row r="7362" spans="1:13" x14ac:dyDescent="0.25">
      <c r="A7362" t="s">
        <v>7386</v>
      </c>
      <c r="B7362">
        <v>43</v>
      </c>
      <c r="C7362" t="s">
        <v>13</v>
      </c>
      <c r="D7362">
        <v>107</v>
      </c>
      <c r="E7362" t="s">
        <v>10051</v>
      </c>
      <c r="F7362" t="s">
        <v>10051</v>
      </c>
      <c r="G7362" t="s">
        <v>36</v>
      </c>
      <c r="H7362" t="s">
        <v>22</v>
      </c>
      <c r="I7362" t="s">
        <v>26</v>
      </c>
      <c r="J7362">
        <v>6</v>
      </c>
      <c r="K7362">
        <v>15181.45</v>
      </c>
      <c r="L7362" t="s">
        <v>23</v>
      </c>
      <c r="M7362" t="str">
        <f>IF(PatientData[[#This Row],[Age]]&lt;=30,"18-30",IF(PatientData[[#This Row],[Age]]&lt;=40,"31-40",IF(PatientData[[#This Row],[Age]]&lt;=50,"41-50",IF(PatientData[[#This Row],[Age]]&lt;=60,"51-60",IF(PatientData[[#This Row],[Age]]&lt;=70,"61-70",IF(PatientData[[#This Row],[Age]]&lt;=80,"71-80","80+"))))))</f>
        <v>41-50</v>
      </c>
    </row>
    <row r="7363" spans="1:13" x14ac:dyDescent="0.25">
      <c r="A7363" t="s">
        <v>7387</v>
      </c>
      <c r="B7363">
        <v>80</v>
      </c>
      <c r="C7363" t="s">
        <v>13</v>
      </c>
      <c r="D7363" t="s">
        <v>10051</v>
      </c>
      <c r="E7363">
        <v>168.17489804415399</v>
      </c>
      <c r="F7363">
        <v>27.2258391530805</v>
      </c>
      <c r="G7363" t="s">
        <v>18</v>
      </c>
      <c r="H7363" t="s">
        <v>22</v>
      </c>
      <c r="I7363" t="s">
        <v>26</v>
      </c>
      <c r="J7363">
        <v>3</v>
      </c>
      <c r="K7363">
        <v>19570.990000000002</v>
      </c>
      <c r="L7363" t="s">
        <v>16</v>
      </c>
      <c r="M7363" t="str">
        <f>IF(PatientData[[#This Row],[Age]]&lt;=30,"18-30",IF(PatientData[[#This Row],[Age]]&lt;=40,"31-40",IF(PatientData[[#This Row],[Age]]&lt;=50,"41-50",IF(PatientData[[#This Row],[Age]]&lt;=60,"51-60",IF(PatientData[[#This Row],[Age]]&lt;=70,"61-70",IF(PatientData[[#This Row],[Age]]&lt;=80,"71-80","80+"))))))</f>
        <v>71-80</v>
      </c>
    </row>
    <row r="7364" spans="1:13" x14ac:dyDescent="0.25">
      <c r="A7364" t="s">
        <v>7388</v>
      </c>
      <c r="B7364">
        <v>62</v>
      </c>
      <c r="C7364" t="s">
        <v>13</v>
      </c>
      <c r="D7364">
        <v>137</v>
      </c>
      <c r="E7364">
        <v>276.645695261669</v>
      </c>
      <c r="F7364">
        <v>23.862644247756201</v>
      </c>
      <c r="G7364" t="s">
        <v>14</v>
      </c>
      <c r="H7364" t="s">
        <v>19</v>
      </c>
      <c r="I7364" t="s">
        <v>15</v>
      </c>
      <c r="J7364">
        <v>2</v>
      </c>
      <c r="K7364">
        <v>8262.81</v>
      </c>
      <c r="L7364" t="s">
        <v>16</v>
      </c>
      <c r="M7364" t="str">
        <f>IF(PatientData[[#This Row],[Age]]&lt;=30,"18-30",IF(PatientData[[#This Row],[Age]]&lt;=40,"31-40",IF(PatientData[[#This Row],[Age]]&lt;=50,"41-50",IF(PatientData[[#This Row],[Age]]&lt;=60,"51-60",IF(PatientData[[#This Row],[Age]]&lt;=70,"61-70",IF(PatientData[[#This Row],[Age]]&lt;=80,"71-80","80+"))))))</f>
        <v>61-70</v>
      </c>
    </row>
    <row r="7365" spans="1:13" x14ac:dyDescent="0.25">
      <c r="A7365" t="s">
        <v>7389</v>
      </c>
      <c r="B7365">
        <v>35</v>
      </c>
      <c r="C7365" t="s">
        <v>25</v>
      </c>
      <c r="D7365" t="s">
        <v>10051</v>
      </c>
      <c r="E7365">
        <v>231.80282977076999</v>
      </c>
      <c r="F7365">
        <v>28.244536310907101</v>
      </c>
      <c r="G7365" t="s">
        <v>18</v>
      </c>
      <c r="H7365" t="s">
        <v>19</v>
      </c>
      <c r="I7365" t="s">
        <v>28</v>
      </c>
      <c r="J7365">
        <v>5</v>
      </c>
      <c r="K7365">
        <v>4530.21</v>
      </c>
      <c r="L7365" t="s">
        <v>16</v>
      </c>
      <c r="M7365" t="str">
        <f>IF(PatientData[[#This Row],[Age]]&lt;=30,"18-30",IF(PatientData[[#This Row],[Age]]&lt;=40,"31-40",IF(PatientData[[#This Row],[Age]]&lt;=50,"41-50",IF(PatientData[[#This Row],[Age]]&lt;=60,"51-60",IF(PatientData[[#This Row],[Age]]&lt;=70,"61-70",IF(PatientData[[#This Row],[Age]]&lt;=80,"71-80","80+"))))))</f>
        <v>31-40</v>
      </c>
    </row>
    <row r="7366" spans="1:13" x14ac:dyDescent="0.25">
      <c r="A7366" t="s">
        <v>7390</v>
      </c>
      <c r="B7366">
        <v>64</v>
      </c>
      <c r="C7366" t="s">
        <v>25</v>
      </c>
      <c r="D7366">
        <v>145</v>
      </c>
      <c r="E7366">
        <v>210.77156423432899</v>
      </c>
      <c r="F7366">
        <v>25.377403398302999</v>
      </c>
      <c r="G7366" t="s">
        <v>18</v>
      </c>
      <c r="H7366" t="s">
        <v>19</v>
      </c>
      <c r="I7366" t="s">
        <v>26</v>
      </c>
      <c r="J7366">
        <v>2</v>
      </c>
      <c r="K7366">
        <v>12487.4</v>
      </c>
      <c r="L7366" t="s">
        <v>43</v>
      </c>
      <c r="M7366" t="str">
        <f>IF(PatientData[[#This Row],[Age]]&lt;=30,"18-30",IF(PatientData[[#This Row],[Age]]&lt;=40,"31-40",IF(PatientData[[#This Row],[Age]]&lt;=50,"41-50",IF(PatientData[[#This Row],[Age]]&lt;=60,"51-60",IF(PatientData[[#This Row],[Age]]&lt;=70,"61-70",IF(PatientData[[#This Row],[Age]]&lt;=80,"71-80","80+"))))))</f>
        <v>61-70</v>
      </c>
    </row>
    <row r="7367" spans="1:13" x14ac:dyDescent="0.25">
      <c r="A7367" t="s">
        <v>7391</v>
      </c>
      <c r="B7367">
        <v>44</v>
      </c>
      <c r="C7367" t="s">
        <v>13</v>
      </c>
      <c r="D7367">
        <v>115</v>
      </c>
      <c r="E7367">
        <v>149.80683761059601</v>
      </c>
      <c r="F7367">
        <v>23.295475342901199</v>
      </c>
      <c r="G7367" t="s">
        <v>14</v>
      </c>
      <c r="H7367" t="s">
        <v>19</v>
      </c>
      <c r="I7367" t="s">
        <v>28</v>
      </c>
      <c r="J7367">
        <v>3</v>
      </c>
      <c r="K7367">
        <v>7450.98</v>
      </c>
      <c r="L7367" t="s">
        <v>23</v>
      </c>
      <c r="M7367" t="str">
        <f>IF(PatientData[[#This Row],[Age]]&lt;=30,"18-30",IF(PatientData[[#This Row],[Age]]&lt;=40,"31-40",IF(PatientData[[#This Row],[Age]]&lt;=50,"41-50",IF(PatientData[[#This Row],[Age]]&lt;=60,"51-60",IF(PatientData[[#This Row],[Age]]&lt;=70,"61-70",IF(PatientData[[#This Row],[Age]]&lt;=80,"71-80","80+"))))))</f>
        <v>41-50</v>
      </c>
    </row>
    <row r="7368" spans="1:13" x14ac:dyDescent="0.25">
      <c r="A7368" t="s">
        <v>7392</v>
      </c>
      <c r="B7368">
        <v>38</v>
      </c>
      <c r="C7368" t="s">
        <v>25</v>
      </c>
      <c r="D7368">
        <v>91</v>
      </c>
      <c r="E7368">
        <v>211.64852973048201</v>
      </c>
      <c r="F7368">
        <v>32.780715631058101</v>
      </c>
      <c r="G7368" t="s">
        <v>36</v>
      </c>
      <c r="H7368" t="s">
        <v>22</v>
      </c>
      <c r="I7368" t="s">
        <v>26</v>
      </c>
      <c r="J7368">
        <v>3</v>
      </c>
      <c r="K7368">
        <v>2246.13</v>
      </c>
      <c r="L7368" t="s">
        <v>20</v>
      </c>
      <c r="M7368" t="str">
        <f>IF(PatientData[[#This Row],[Age]]&lt;=30,"18-30",IF(PatientData[[#This Row],[Age]]&lt;=40,"31-40",IF(PatientData[[#This Row],[Age]]&lt;=50,"41-50",IF(PatientData[[#This Row],[Age]]&lt;=60,"51-60",IF(PatientData[[#This Row],[Age]]&lt;=70,"61-70",IF(PatientData[[#This Row],[Age]]&lt;=80,"71-80","80+"))))))</f>
        <v>31-40</v>
      </c>
    </row>
    <row r="7369" spans="1:13" x14ac:dyDescent="0.25">
      <c r="A7369" t="s">
        <v>7393</v>
      </c>
      <c r="B7369">
        <v>95</v>
      </c>
      <c r="C7369" t="s">
        <v>13</v>
      </c>
      <c r="D7369">
        <v>125</v>
      </c>
      <c r="E7369">
        <v>157.73685718111901</v>
      </c>
      <c r="F7369">
        <v>26.900111070264298</v>
      </c>
      <c r="G7369" t="s">
        <v>36</v>
      </c>
      <c r="H7369" t="s">
        <v>22</v>
      </c>
      <c r="I7369" t="s">
        <v>26</v>
      </c>
      <c r="J7369">
        <v>5</v>
      </c>
      <c r="K7369">
        <v>5639.42</v>
      </c>
      <c r="L7369" t="s">
        <v>43</v>
      </c>
      <c r="M7369" t="str">
        <f>IF(PatientData[[#This Row],[Age]]&lt;=30,"18-30",IF(PatientData[[#This Row],[Age]]&lt;=40,"31-40",IF(PatientData[[#This Row],[Age]]&lt;=50,"41-50",IF(PatientData[[#This Row],[Age]]&lt;=60,"51-60",IF(PatientData[[#This Row],[Age]]&lt;=70,"61-70",IF(PatientData[[#This Row],[Age]]&lt;=80,"71-80","80+"))))))</f>
        <v>80+</v>
      </c>
    </row>
    <row r="7370" spans="1:13" x14ac:dyDescent="0.25">
      <c r="A7370" t="s">
        <v>7394</v>
      </c>
      <c r="B7370">
        <v>54</v>
      </c>
      <c r="C7370" t="s">
        <v>13</v>
      </c>
      <c r="D7370">
        <v>152</v>
      </c>
      <c r="E7370">
        <v>203.68225459101799</v>
      </c>
      <c r="F7370">
        <v>24.9580569973233</v>
      </c>
      <c r="G7370" t="s">
        <v>18</v>
      </c>
      <c r="H7370" t="s">
        <v>19</v>
      </c>
      <c r="I7370" t="s">
        <v>15</v>
      </c>
      <c r="J7370">
        <v>1</v>
      </c>
      <c r="K7370">
        <v>7854.8</v>
      </c>
      <c r="L7370" t="s">
        <v>16</v>
      </c>
      <c r="M7370" t="str">
        <f>IF(PatientData[[#This Row],[Age]]&lt;=30,"18-30",IF(PatientData[[#This Row],[Age]]&lt;=40,"31-40",IF(PatientData[[#This Row],[Age]]&lt;=50,"41-50",IF(PatientData[[#This Row],[Age]]&lt;=60,"51-60",IF(PatientData[[#This Row],[Age]]&lt;=70,"61-70",IF(PatientData[[#This Row],[Age]]&lt;=80,"71-80","80+"))))))</f>
        <v>51-60</v>
      </c>
    </row>
    <row r="7371" spans="1:13" x14ac:dyDescent="0.25">
      <c r="A7371" t="s">
        <v>7395</v>
      </c>
      <c r="B7371">
        <v>57</v>
      </c>
      <c r="C7371" t="s">
        <v>13</v>
      </c>
      <c r="D7371">
        <v>138</v>
      </c>
      <c r="E7371">
        <v>260.925296924522</v>
      </c>
      <c r="F7371">
        <v>26.4847970915472</v>
      </c>
      <c r="G7371" t="s">
        <v>36</v>
      </c>
      <c r="H7371" t="s">
        <v>19</v>
      </c>
      <c r="I7371" t="s">
        <v>26</v>
      </c>
      <c r="J7371">
        <v>5</v>
      </c>
      <c r="K7371">
        <v>17019.669999999998</v>
      </c>
      <c r="L7371" t="s">
        <v>23</v>
      </c>
      <c r="M7371" t="str">
        <f>IF(PatientData[[#This Row],[Age]]&lt;=30,"18-30",IF(PatientData[[#This Row],[Age]]&lt;=40,"31-40",IF(PatientData[[#This Row],[Age]]&lt;=50,"41-50",IF(PatientData[[#This Row],[Age]]&lt;=60,"51-60",IF(PatientData[[#This Row],[Age]]&lt;=70,"61-70",IF(PatientData[[#This Row],[Age]]&lt;=80,"71-80","80+"))))))</f>
        <v>51-60</v>
      </c>
    </row>
    <row r="7372" spans="1:13" x14ac:dyDescent="0.25">
      <c r="A7372" t="s">
        <v>7396</v>
      </c>
      <c r="B7372">
        <v>79</v>
      </c>
      <c r="C7372" t="s">
        <v>25</v>
      </c>
      <c r="D7372">
        <v>145</v>
      </c>
      <c r="E7372">
        <v>212.16656545578601</v>
      </c>
      <c r="F7372">
        <v>32.641678398639698</v>
      </c>
      <c r="G7372" t="s">
        <v>14</v>
      </c>
      <c r="H7372" t="s">
        <v>19</v>
      </c>
      <c r="I7372" t="s">
        <v>15</v>
      </c>
      <c r="J7372">
        <v>5</v>
      </c>
      <c r="K7372">
        <v>5750.21</v>
      </c>
      <c r="L7372" t="s">
        <v>16</v>
      </c>
      <c r="M7372" t="str">
        <f>IF(PatientData[[#This Row],[Age]]&lt;=30,"18-30",IF(PatientData[[#This Row],[Age]]&lt;=40,"31-40",IF(PatientData[[#This Row],[Age]]&lt;=50,"41-50",IF(PatientData[[#This Row],[Age]]&lt;=60,"51-60",IF(PatientData[[#This Row],[Age]]&lt;=70,"61-70",IF(PatientData[[#This Row],[Age]]&lt;=80,"71-80","80+"))))))</f>
        <v>71-80</v>
      </c>
    </row>
    <row r="7373" spans="1:13" x14ac:dyDescent="0.25">
      <c r="A7373" t="s">
        <v>7397</v>
      </c>
      <c r="B7373">
        <v>50</v>
      </c>
      <c r="C7373" t="s">
        <v>25</v>
      </c>
      <c r="D7373">
        <v>99</v>
      </c>
      <c r="E7373">
        <v>204.08800586371001</v>
      </c>
      <c r="F7373">
        <v>26.3600354036403</v>
      </c>
      <c r="G7373" t="s">
        <v>18</v>
      </c>
      <c r="H7373" t="s">
        <v>19</v>
      </c>
      <c r="I7373" t="s">
        <v>15</v>
      </c>
      <c r="J7373">
        <v>2</v>
      </c>
      <c r="K7373">
        <v>11340.11</v>
      </c>
      <c r="L7373" t="s">
        <v>23</v>
      </c>
      <c r="M7373" t="str">
        <f>IF(PatientData[[#This Row],[Age]]&lt;=30,"18-30",IF(PatientData[[#This Row],[Age]]&lt;=40,"31-40",IF(PatientData[[#This Row],[Age]]&lt;=50,"41-50",IF(PatientData[[#This Row],[Age]]&lt;=60,"51-60",IF(PatientData[[#This Row],[Age]]&lt;=70,"61-70",IF(PatientData[[#This Row],[Age]]&lt;=80,"71-80","80+"))))))</f>
        <v>41-50</v>
      </c>
    </row>
    <row r="7374" spans="1:13" x14ac:dyDescent="0.25">
      <c r="A7374" t="s">
        <v>7398</v>
      </c>
      <c r="B7374">
        <v>54</v>
      </c>
      <c r="C7374" t="s">
        <v>25</v>
      </c>
      <c r="D7374">
        <v>130</v>
      </c>
      <c r="E7374">
        <v>188.73043427633201</v>
      </c>
      <c r="F7374">
        <v>31.197324565695101</v>
      </c>
      <c r="G7374" t="s">
        <v>14</v>
      </c>
      <c r="H7374" t="s">
        <v>19</v>
      </c>
      <c r="I7374" t="s">
        <v>28</v>
      </c>
      <c r="J7374">
        <v>3</v>
      </c>
      <c r="K7374">
        <v>4965.03</v>
      </c>
      <c r="L7374" t="s">
        <v>16</v>
      </c>
      <c r="M7374" t="str">
        <f>IF(PatientData[[#This Row],[Age]]&lt;=30,"18-30",IF(PatientData[[#This Row],[Age]]&lt;=40,"31-40",IF(PatientData[[#This Row],[Age]]&lt;=50,"41-50",IF(PatientData[[#This Row],[Age]]&lt;=60,"51-60",IF(PatientData[[#This Row],[Age]]&lt;=70,"61-70",IF(PatientData[[#This Row],[Age]]&lt;=80,"71-80","80+"))))))</f>
        <v>51-60</v>
      </c>
    </row>
    <row r="7375" spans="1:13" x14ac:dyDescent="0.25">
      <c r="A7375" t="s">
        <v>7399</v>
      </c>
      <c r="B7375">
        <v>47</v>
      </c>
      <c r="C7375" t="s">
        <v>13</v>
      </c>
      <c r="D7375">
        <v>109</v>
      </c>
      <c r="E7375">
        <v>261.970426598757</v>
      </c>
      <c r="F7375">
        <v>23.5898715931508</v>
      </c>
      <c r="G7375" t="s">
        <v>18</v>
      </c>
      <c r="H7375" t="s">
        <v>22</v>
      </c>
      <c r="I7375" t="s">
        <v>26</v>
      </c>
      <c r="J7375">
        <v>4</v>
      </c>
      <c r="K7375">
        <v>17815.099999999999</v>
      </c>
      <c r="L7375" t="s">
        <v>20</v>
      </c>
      <c r="M7375" t="str">
        <f>IF(PatientData[[#This Row],[Age]]&lt;=30,"18-30",IF(PatientData[[#This Row],[Age]]&lt;=40,"31-40",IF(PatientData[[#This Row],[Age]]&lt;=50,"41-50",IF(PatientData[[#This Row],[Age]]&lt;=60,"51-60",IF(PatientData[[#This Row],[Age]]&lt;=70,"61-70",IF(PatientData[[#This Row],[Age]]&lt;=80,"71-80","80+"))))))</f>
        <v>41-50</v>
      </c>
    </row>
    <row r="7376" spans="1:13" x14ac:dyDescent="0.25">
      <c r="A7376" t="s">
        <v>7400</v>
      </c>
      <c r="B7376">
        <v>53</v>
      </c>
      <c r="C7376" t="s">
        <v>13</v>
      </c>
      <c r="D7376">
        <v>96</v>
      </c>
      <c r="E7376">
        <v>220.067652851426</v>
      </c>
      <c r="F7376">
        <v>22.348305826784401</v>
      </c>
      <c r="G7376" t="s">
        <v>14</v>
      </c>
      <c r="H7376" t="s">
        <v>19</v>
      </c>
      <c r="I7376" t="s">
        <v>28</v>
      </c>
      <c r="J7376">
        <v>3</v>
      </c>
      <c r="K7376">
        <v>5643.53</v>
      </c>
      <c r="L7376" t="s">
        <v>43</v>
      </c>
      <c r="M7376" t="str">
        <f>IF(PatientData[[#This Row],[Age]]&lt;=30,"18-30",IF(PatientData[[#This Row],[Age]]&lt;=40,"31-40",IF(PatientData[[#This Row],[Age]]&lt;=50,"41-50",IF(PatientData[[#This Row],[Age]]&lt;=60,"51-60",IF(PatientData[[#This Row],[Age]]&lt;=70,"61-70",IF(PatientData[[#This Row],[Age]]&lt;=80,"71-80","80+"))))))</f>
        <v>51-60</v>
      </c>
    </row>
    <row r="7377" spans="1:13" x14ac:dyDescent="0.25">
      <c r="A7377" t="s">
        <v>7401</v>
      </c>
      <c r="B7377">
        <v>62</v>
      </c>
      <c r="C7377" t="s">
        <v>25</v>
      </c>
      <c r="D7377">
        <v>143</v>
      </c>
      <c r="E7377">
        <v>242.298842494947</v>
      </c>
      <c r="F7377">
        <v>28.057106142700199</v>
      </c>
      <c r="G7377" t="s">
        <v>36</v>
      </c>
      <c r="H7377" t="s">
        <v>22</v>
      </c>
      <c r="I7377" t="s">
        <v>26</v>
      </c>
      <c r="J7377">
        <v>5</v>
      </c>
      <c r="K7377">
        <v>16206.55</v>
      </c>
      <c r="L7377" t="s">
        <v>16</v>
      </c>
      <c r="M7377" t="str">
        <f>IF(PatientData[[#This Row],[Age]]&lt;=30,"18-30",IF(PatientData[[#This Row],[Age]]&lt;=40,"31-40",IF(PatientData[[#This Row],[Age]]&lt;=50,"41-50",IF(PatientData[[#This Row],[Age]]&lt;=60,"51-60",IF(PatientData[[#This Row],[Age]]&lt;=70,"61-70",IF(PatientData[[#This Row],[Age]]&lt;=80,"71-80","80+"))))))</f>
        <v>61-70</v>
      </c>
    </row>
    <row r="7378" spans="1:13" x14ac:dyDescent="0.25">
      <c r="A7378" t="s">
        <v>7402</v>
      </c>
      <c r="B7378">
        <v>63</v>
      </c>
      <c r="C7378" t="s">
        <v>25</v>
      </c>
      <c r="D7378">
        <v>125</v>
      </c>
      <c r="E7378">
        <v>254.835550141862</v>
      </c>
      <c r="F7378">
        <v>33.295956805444298</v>
      </c>
      <c r="G7378" t="s">
        <v>36</v>
      </c>
      <c r="H7378" t="s">
        <v>19</v>
      </c>
      <c r="I7378" t="s">
        <v>15</v>
      </c>
      <c r="J7378">
        <v>3</v>
      </c>
      <c r="K7378">
        <v>5410.38</v>
      </c>
      <c r="L7378" t="s">
        <v>16</v>
      </c>
      <c r="M7378" t="str">
        <f>IF(PatientData[[#This Row],[Age]]&lt;=30,"18-30",IF(PatientData[[#This Row],[Age]]&lt;=40,"31-40",IF(PatientData[[#This Row],[Age]]&lt;=50,"41-50",IF(PatientData[[#This Row],[Age]]&lt;=60,"51-60",IF(PatientData[[#This Row],[Age]]&lt;=70,"61-70",IF(PatientData[[#This Row],[Age]]&lt;=80,"71-80","80+"))))))</f>
        <v>61-70</v>
      </c>
    </row>
    <row r="7379" spans="1:13" x14ac:dyDescent="0.25">
      <c r="A7379" t="s">
        <v>7403</v>
      </c>
      <c r="B7379">
        <v>33</v>
      </c>
      <c r="C7379" t="s">
        <v>25</v>
      </c>
      <c r="D7379">
        <v>158</v>
      </c>
      <c r="E7379">
        <v>196.49856860083401</v>
      </c>
      <c r="F7379">
        <v>21.0126062371091</v>
      </c>
      <c r="G7379" t="s">
        <v>14</v>
      </c>
      <c r="H7379" t="s">
        <v>19</v>
      </c>
      <c r="I7379" t="s">
        <v>28</v>
      </c>
      <c r="J7379">
        <v>4</v>
      </c>
      <c r="K7379">
        <v>6140.63</v>
      </c>
      <c r="L7379" t="s">
        <v>16</v>
      </c>
      <c r="M7379" t="str">
        <f>IF(PatientData[[#This Row],[Age]]&lt;=30,"18-30",IF(PatientData[[#This Row],[Age]]&lt;=40,"31-40",IF(PatientData[[#This Row],[Age]]&lt;=50,"41-50",IF(PatientData[[#This Row],[Age]]&lt;=60,"51-60",IF(PatientData[[#This Row],[Age]]&lt;=70,"61-70",IF(PatientData[[#This Row],[Age]]&lt;=80,"71-80","80+"))))))</f>
        <v>31-40</v>
      </c>
    </row>
    <row r="7380" spans="1:13" x14ac:dyDescent="0.25">
      <c r="A7380" t="s">
        <v>7404</v>
      </c>
      <c r="B7380">
        <v>60</v>
      </c>
      <c r="C7380" t="s">
        <v>25</v>
      </c>
      <c r="D7380">
        <v>137</v>
      </c>
      <c r="E7380">
        <v>226.55815560845801</v>
      </c>
      <c r="F7380">
        <v>32.907375857053999</v>
      </c>
      <c r="G7380" t="s">
        <v>18</v>
      </c>
      <c r="H7380" t="s">
        <v>22</v>
      </c>
      <c r="I7380" t="s">
        <v>15</v>
      </c>
      <c r="J7380">
        <v>3</v>
      </c>
      <c r="K7380">
        <v>14649.05</v>
      </c>
      <c r="L7380" t="s">
        <v>20</v>
      </c>
      <c r="M7380" t="str">
        <f>IF(PatientData[[#This Row],[Age]]&lt;=30,"18-30",IF(PatientData[[#This Row],[Age]]&lt;=40,"31-40",IF(PatientData[[#This Row],[Age]]&lt;=50,"41-50",IF(PatientData[[#This Row],[Age]]&lt;=60,"51-60",IF(PatientData[[#This Row],[Age]]&lt;=70,"61-70",IF(PatientData[[#This Row],[Age]]&lt;=80,"71-80","80+"))))))</f>
        <v>51-60</v>
      </c>
    </row>
    <row r="7381" spans="1:13" x14ac:dyDescent="0.25">
      <c r="A7381" t="s">
        <v>7405</v>
      </c>
      <c r="B7381">
        <v>47</v>
      </c>
      <c r="C7381" t="s">
        <v>25</v>
      </c>
      <c r="D7381">
        <v>142</v>
      </c>
      <c r="E7381">
        <v>237.01235077955101</v>
      </c>
      <c r="F7381">
        <v>25.302773165425702</v>
      </c>
      <c r="G7381" t="s">
        <v>18</v>
      </c>
      <c r="H7381" t="s">
        <v>22</v>
      </c>
      <c r="I7381" t="s">
        <v>15</v>
      </c>
      <c r="J7381">
        <v>3</v>
      </c>
      <c r="K7381">
        <v>4067.9</v>
      </c>
      <c r="L7381" t="s">
        <v>16</v>
      </c>
      <c r="M7381" t="str">
        <f>IF(PatientData[[#This Row],[Age]]&lt;=30,"18-30",IF(PatientData[[#This Row],[Age]]&lt;=40,"31-40",IF(PatientData[[#This Row],[Age]]&lt;=50,"41-50",IF(PatientData[[#This Row],[Age]]&lt;=60,"51-60",IF(PatientData[[#This Row],[Age]]&lt;=70,"61-70",IF(PatientData[[#This Row],[Age]]&lt;=80,"71-80","80+"))))))</f>
        <v>41-50</v>
      </c>
    </row>
    <row r="7382" spans="1:13" x14ac:dyDescent="0.25">
      <c r="A7382" t="s">
        <v>7406</v>
      </c>
      <c r="B7382">
        <v>46</v>
      </c>
      <c r="C7382" t="s">
        <v>13</v>
      </c>
      <c r="D7382">
        <v>134</v>
      </c>
      <c r="E7382">
        <v>222.36583769229901</v>
      </c>
      <c r="F7382">
        <v>33.210813830896399</v>
      </c>
      <c r="G7382" t="s">
        <v>14</v>
      </c>
      <c r="H7382" t="s">
        <v>19</v>
      </c>
      <c r="I7382" t="s">
        <v>28</v>
      </c>
      <c r="J7382">
        <v>2</v>
      </c>
      <c r="K7382">
        <v>4124.6400000000003</v>
      </c>
      <c r="L7382" t="s">
        <v>16</v>
      </c>
      <c r="M7382" t="str">
        <f>IF(PatientData[[#This Row],[Age]]&lt;=30,"18-30",IF(PatientData[[#This Row],[Age]]&lt;=40,"31-40",IF(PatientData[[#This Row],[Age]]&lt;=50,"41-50",IF(PatientData[[#This Row],[Age]]&lt;=60,"51-60",IF(PatientData[[#This Row],[Age]]&lt;=70,"61-70",IF(PatientData[[#This Row],[Age]]&lt;=80,"71-80","80+"))))))</f>
        <v>41-50</v>
      </c>
    </row>
    <row r="7383" spans="1:13" x14ac:dyDescent="0.25">
      <c r="A7383" t="s">
        <v>7407</v>
      </c>
      <c r="B7383">
        <v>65</v>
      </c>
      <c r="C7383" t="s">
        <v>25</v>
      </c>
      <c r="D7383">
        <v>118</v>
      </c>
      <c r="E7383">
        <v>246.744413415759</v>
      </c>
      <c r="F7383">
        <v>29.877204130430201</v>
      </c>
      <c r="G7383" t="s">
        <v>36</v>
      </c>
      <c r="H7383" t="s">
        <v>19</v>
      </c>
      <c r="I7383" t="s">
        <v>15</v>
      </c>
      <c r="J7383">
        <v>7</v>
      </c>
      <c r="K7383">
        <v>14174.06</v>
      </c>
      <c r="L7383" t="s">
        <v>20</v>
      </c>
      <c r="M7383" t="str">
        <f>IF(PatientData[[#This Row],[Age]]&lt;=30,"18-30",IF(PatientData[[#This Row],[Age]]&lt;=40,"31-40",IF(PatientData[[#This Row],[Age]]&lt;=50,"41-50",IF(PatientData[[#This Row],[Age]]&lt;=60,"51-60",IF(PatientData[[#This Row],[Age]]&lt;=70,"61-70",IF(PatientData[[#This Row],[Age]]&lt;=80,"71-80","80+"))))))</f>
        <v>61-70</v>
      </c>
    </row>
    <row r="7384" spans="1:13" x14ac:dyDescent="0.25">
      <c r="A7384" t="s">
        <v>7408</v>
      </c>
      <c r="B7384">
        <v>39</v>
      </c>
      <c r="C7384" t="s">
        <v>25</v>
      </c>
      <c r="D7384">
        <v>155</v>
      </c>
      <c r="E7384">
        <v>222.00552100628201</v>
      </c>
      <c r="F7384">
        <v>37.538770454455701</v>
      </c>
      <c r="G7384" t="s">
        <v>14</v>
      </c>
      <c r="H7384" t="s">
        <v>22</v>
      </c>
      <c r="I7384" t="s">
        <v>28</v>
      </c>
      <c r="J7384">
        <v>4</v>
      </c>
      <c r="K7384" t="s">
        <v>10051</v>
      </c>
      <c r="L7384" t="s">
        <v>16</v>
      </c>
      <c r="M7384" t="str">
        <f>IF(PatientData[[#This Row],[Age]]&lt;=30,"18-30",IF(PatientData[[#This Row],[Age]]&lt;=40,"31-40",IF(PatientData[[#This Row],[Age]]&lt;=50,"41-50",IF(PatientData[[#This Row],[Age]]&lt;=60,"51-60",IF(PatientData[[#This Row],[Age]]&lt;=70,"61-70",IF(PatientData[[#This Row],[Age]]&lt;=80,"71-80","80+"))))))</f>
        <v>31-40</v>
      </c>
    </row>
    <row r="7385" spans="1:13" x14ac:dyDescent="0.25">
      <c r="A7385" t="s">
        <v>7409</v>
      </c>
      <c r="B7385">
        <v>37</v>
      </c>
      <c r="C7385" t="s">
        <v>25</v>
      </c>
      <c r="D7385">
        <v>155</v>
      </c>
      <c r="E7385">
        <v>177.13061094531901</v>
      </c>
      <c r="F7385">
        <v>22.670622088443899</v>
      </c>
      <c r="G7385" t="s">
        <v>18</v>
      </c>
      <c r="H7385" t="s">
        <v>19</v>
      </c>
      <c r="I7385" t="s">
        <v>10051</v>
      </c>
      <c r="J7385">
        <v>1</v>
      </c>
      <c r="K7385">
        <v>4718.7299999999996</v>
      </c>
      <c r="L7385" t="s">
        <v>16</v>
      </c>
      <c r="M7385" t="str">
        <f>IF(PatientData[[#This Row],[Age]]&lt;=30,"18-30",IF(PatientData[[#This Row],[Age]]&lt;=40,"31-40",IF(PatientData[[#This Row],[Age]]&lt;=50,"41-50",IF(PatientData[[#This Row],[Age]]&lt;=60,"51-60",IF(PatientData[[#This Row],[Age]]&lt;=70,"61-70",IF(PatientData[[#This Row],[Age]]&lt;=80,"71-80","80+"))))))</f>
        <v>31-40</v>
      </c>
    </row>
    <row r="7386" spans="1:13" x14ac:dyDescent="0.25">
      <c r="A7386" t="s">
        <v>7410</v>
      </c>
      <c r="B7386">
        <v>56</v>
      </c>
      <c r="C7386" t="s">
        <v>13</v>
      </c>
      <c r="D7386">
        <v>136</v>
      </c>
      <c r="E7386">
        <v>248.77082566305501</v>
      </c>
      <c r="F7386">
        <v>31.069114660117599</v>
      </c>
      <c r="G7386" t="s">
        <v>18</v>
      </c>
      <c r="H7386" t="s">
        <v>19</v>
      </c>
      <c r="I7386" t="s">
        <v>28</v>
      </c>
      <c r="J7386">
        <v>4</v>
      </c>
      <c r="K7386">
        <v>5003.26</v>
      </c>
      <c r="L7386" t="s">
        <v>43</v>
      </c>
      <c r="M7386" t="str">
        <f>IF(PatientData[[#This Row],[Age]]&lt;=30,"18-30",IF(PatientData[[#This Row],[Age]]&lt;=40,"31-40",IF(PatientData[[#This Row],[Age]]&lt;=50,"41-50",IF(PatientData[[#This Row],[Age]]&lt;=60,"51-60",IF(PatientData[[#This Row],[Age]]&lt;=70,"61-70",IF(PatientData[[#This Row],[Age]]&lt;=80,"71-80","80+"))))))</f>
        <v>51-60</v>
      </c>
    </row>
    <row r="7387" spans="1:13" x14ac:dyDescent="0.25">
      <c r="A7387" t="s">
        <v>7411</v>
      </c>
      <c r="B7387">
        <v>50</v>
      </c>
      <c r="C7387" t="s">
        <v>25</v>
      </c>
      <c r="D7387">
        <v>115</v>
      </c>
      <c r="E7387">
        <v>135.89192985768099</v>
      </c>
      <c r="F7387">
        <v>31.583432986633898</v>
      </c>
      <c r="G7387" t="s">
        <v>14</v>
      </c>
      <c r="H7387" t="s">
        <v>19</v>
      </c>
      <c r="I7387" t="s">
        <v>28</v>
      </c>
      <c r="J7387">
        <v>4</v>
      </c>
      <c r="K7387">
        <v>6461.42</v>
      </c>
      <c r="L7387" t="s">
        <v>16</v>
      </c>
      <c r="M7387" t="str">
        <f>IF(PatientData[[#This Row],[Age]]&lt;=30,"18-30",IF(PatientData[[#This Row],[Age]]&lt;=40,"31-40",IF(PatientData[[#This Row],[Age]]&lt;=50,"41-50",IF(PatientData[[#This Row],[Age]]&lt;=60,"51-60",IF(PatientData[[#This Row],[Age]]&lt;=70,"61-70",IF(PatientData[[#This Row],[Age]]&lt;=80,"71-80","80+"))))))</f>
        <v>41-50</v>
      </c>
    </row>
    <row r="7388" spans="1:13" x14ac:dyDescent="0.25">
      <c r="A7388" t="s">
        <v>7412</v>
      </c>
      <c r="B7388">
        <v>42</v>
      </c>
      <c r="C7388" t="s">
        <v>13</v>
      </c>
      <c r="D7388">
        <v>129</v>
      </c>
      <c r="E7388">
        <v>205.65802001446301</v>
      </c>
      <c r="F7388">
        <v>34.840796990682797</v>
      </c>
      <c r="G7388" t="s">
        <v>14</v>
      </c>
      <c r="H7388" t="s">
        <v>22</v>
      </c>
      <c r="I7388" t="s">
        <v>15</v>
      </c>
      <c r="J7388">
        <v>3</v>
      </c>
      <c r="K7388">
        <v>11118.22</v>
      </c>
      <c r="L7388" t="s">
        <v>43</v>
      </c>
      <c r="M7388" t="str">
        <f>IF(PatientData[[#This Row],[Age]]&lt;=30,"18-30",IF(PatientData[[#This Row],[Age]]&lt;=40,"31-40",IF(PatientData[[#This Row],[Age]]&lt;=50,"41-50",IF(PatientData[[#This Row],[Age]]&lt;=60,"51-60",IF(PatientData[[#This Row],[Age]]&lt;=70,"61-70",IF(PatientData[[#This Row],[Age]]&lt;=80,"71-80","80+"))))))</f>
        <v>41-50</v>
      </c>
    </row>
    <row r="7389" spans="1:13" x14ac:dyDescent="0.25">
      <c r="A7389" t="s">
        <v>7413</v>
      </c>
      <c r="B7389">
        <v>41</v>
      </c>
      <c r="C7389" t="s">
        <v>13</v>
      </c>
      <c r="D7389">
        <v>138</v>
      </c>
      <c r="E7389">
        <v>238.34167015366799</v>
      </c>
      <c r="F7389">
        <v>31.066468998904899</v>
      </c>
      <c r="G7389" t="s">
        <v>14</v>
      </c>
      <c r="H7389" t="s">
        <v>19</v>
      </c>
      <c r="I7389" t="s">
        <v>15</v>
      </c>
      <c r="J7389">
        <v>3</v>
      </c>
      <c r="K7389">
        <v>11625.55</v>
      </c>
      <c r="L7389" t="s">
        <v>23</v>
      </c>
      <c r="M7389" t="str">
        <f>IF(PatientData[[#This Row],[Age]]&lt;=30,"18-30",IF(PatientData[[#This Row],[Age]]&lt;=40,"31-40",IF(PatientData[[#This Row],[Age]]&lt;=50,"41-50",IF(PatientData[[#This Row],[Age]]&lt;=60,"51-60",IF(PatientData[[#This Row],[Age]]&lt;=70,"61-70",IF(PatientData[[#This Row],[Age]]&lt;=80,"71-80","80+"))))))</f>
        <v>41-50</v>
      </c>
    </row>
    <row r="7390" spans="1:13" x14ac:dyDescent="0.25">
      <c r="A7390" t="s">
        <v>7414</v>
      </c>
      <c r="B7390">
        <v>70</v>
      </c>
      <c r="C7390" t="s">
        <v>13</v>
      </c>
      <c r="D7390">
        <v>122</v>
      </c>
      <c r="E7390">
        <v>266.27407848907598</v>
      </c>
      <c r="F7390">
        <v>26.3523012942393</v>
      </c>
      <c r="G7390" t="s">
        <v>36</v>
      </c>
      <c r="H7390" t="s">
        <v>22</v>
      </c>
      <c r="I7390" t="s">
        <v>26</v>
      </c>
      <c r="J7390">
        <v>7</v>
      </c>
      <c r="K7390">
        <v>14075.89</v>
      </c>
      <c r="L7390" t="s">
        <v>16</v>
      </c>
      <c r="M7390" t="str">
        <f>IF(PatientData[[#This Row],[Age]]&lt;=30,"18-30",IF(PatientData[[#This Row],[Age]]&lt;=40,"31-40",IF(PatientData[[#This Row],[Age]]&lt;=50,"41-50",IF(PatientData[[#This Row],[Age]]&lt;=60,"51-60",IF(PatientData[[#This Row],[Age]]&lt;=70,"61-70",IF(PatientData[[#This Row],[Age]]&lt;=80,"71-80","80+"))))))</f>
        <v>61-70</v>
      </c>
    </row>
    <row r="7391" spans="1:13" x14ac:dyDescent="0.25">
      <c r="A7391" t="s">
        <v>7415</v>
      </c>
      <c r="B7391">
        <v>62</v>
      </c>
      <c r="C7391" t="s">
        <v>25</v>
      </c>
      <c r="D7391">
        <v>143</v>
      </c>
      <c r="E7391">
        <v>194.24604915705299</v>
      </c>
      <c r="F7391">
        <v>34.736190023474897</v>
      </c>
      <c r="G7391" t="s">
        <v>14</v>
      </c>
      <c r="H7391" t="s">
        <v>19</v>
      </c>
      <c r="I7391" t="s">
        <v>28</v>
      </c>
      <c r="J7391">
        <v>2</v>
      </c>
      <c r="K7391">
        <v>2817.71</v>
      </c>
      <c r="L7391" t="s">
        <v>20</v>
      </c>
      <c r="M7391" t="str">
        <f>IF(PatientData[[#This Row],[Age]]&lt;=30,"18-30",IF(PatientData[[#This Row],[Age]]&lt;=40,"31-40",IF(PatientData[[#This Row],[Age]]&lt;=50,"41-50",IF(PatientData[[#This Row],[Age]]&lt;=60,"51-60",IF(PatientData[[#This Row],[Age]]&lt;=70,"61-70",IF(PatientData[[#This Row],[Age]]&lt;=80,"71-80","80+"))))))</f>
        <v>61-70</v>
      </c>
    </row>
    <row r="7392" spans="1:13" x14ac:dyDescent="0.25">
      <c r="A7392" t="s">
        <v>7416</v>
      </c>
      <c r="B7392">
        <v>61</v>
      </c>
      <c r="C7392" t="s">
        <v>13</v>
      </c>
      <c r="D7392">
        <v>174</v>
      </c>
      <c r="E7392">
        <v>197.51304270316999</v>
      </c>
      <c r="F7392">
        <v>22.792575038231899</v>
      </c>
      <c r="G7392" t="s">
        <v>18</v>
      </c>
      <c r="H7392" t="s">
        <v>19</v>
      </c>
      <c r="I7392" t="s">
        <v>28</v>
      </c>
      <c r="J7392">
        <v>4</v>
      </c>
      <c r="K7392">
        <v>3338.83</v>
      </c>
      <c r="L7392" t="s">
        <v>16</v>
      </c>
      <c r="M7392" t="str">
        <f>IF(PatientData[[#This Row],[Age]]&lt;=30,"18-30",IF(PatientData[[#This Row],[Age]]&lt;=40,"31-40",IF(PatientData[[#This Row],[Age]]&lt;=50,"41-50",IF(PatientData[[#This Row],[Age]]&lt;=60,"51-60",IF(PatientData[[#This Row],[Age]]&lt;=70,"61-70",IF(PatientData[[#This Row],[Age]]&lt;=80,"71-80","80+"))))))</f>
        <v>61-70</v>
      </c>
    </row>
    <row r="7393" spans="1:13" x14ac:dyDescent="0.25">
      <c r="A7393" t="s">
        <v>7417</v>
      </c>
      <c r="B7393">
        <v>61</v>
      </c>
      <c r="C7393" t="s">
        <v>13</v>
      </c>
      <c r="D7393">
        <v>147</v>
      </c>
      <c r="E7393">
        <v>148.630685081781</v>
      </c>
      <c r="F7393">
        <v>24.148455723777602</v>
      </c>
      <c r="G7393" t="s">
        <v>14</v>
      </c>
      <c r="H7393" t="s">
        <v>22</v>
      </c>
      <c r="I7393" t="s">
        <v>28</v>
      </c>
      <c r="J7393">
        <v>1</v>
      </c>
      <c r="K7393">
        <v>4115.5</v>
      </c>
      <c r="L7393" t="s">
        <v>16</v>
      </c>
      <c r="M7393" t="str">
        <f>IF(PatientData[[#This Row],[Age]]&lt;=30,"18-30",IF(PatientData[[#This Row],[Age]]&lt;=40,"31-40",IF(PatientData[[#This Row],[Age]]&lt;=50,"41-50",IF(PatientData[[#This Row],[Age]]&lt;=60,"51-60",IF(PatientData[[#This Row],[Age]]&lt;=70,"61-70",IF(PatientData[[#This Row],[Age]]&lt;=80,"71-80","80+"))))))</f>
        <v>61-70</v>
      </c>
    </row>
    <row r="7394" spans="1:13" x14ac:dyDescent="0.25">
      <c r="A7394" t="s">
        <v>7418</v>
      </c>
      <c r="B7394">
        <v>67</v>
      </c>
      <c r="C7394" t="s">
        <v>25</v>
      </c>
      <c r="D7394">
        <v>143</v>
      </c>
      <c r="E7394">
        <v>236.55326953935599</v>
      </c>
      <c r="F7394">
        <v>25.139998979447601</v>
      </c>
      <c r="G7394" t="s">
        <v>36</v>
      </c>
      <c r="H7394" t="s">
        <v>19</v>
      </c>
      <c r="I7394" t="s">
        <v>26</v>
      </c>
      <c r="J7394">
        <v>3</v>
      </c>
      <c r="K7394">
        <v>6347.4</v>
      </c>
      <c r="L7394" t="s">
        <v>16</v>
      </c>
      <c r="M7394" t="str">
        <f>IF(PatientData[[#This Row],[Age]]&lt;=30,"18-30",IF(PatientData[[#This Row],[Age]]&lt;=40,"31-40",IF(PatientData[[#This Row],[Age]]&lt;=50,"41-50",IF(PatientData[[#This Row],[Age]]&lt;=60,"51-60",IF(PatientData[[#This Row],[Age]]&lt;=70,"61-70",IF(PatientData[[#This Row],[Age]]&lt;=80,"71-80","80+"))))))</f>
        <v>61-70</v>
      </c>
    </row>
    <row r="7395" spans="1:13" x14ac:dyDescent="0.25">
      <c r="A7395" t="s">
        <v>7419</v>
      </c>
      <c r="B7395">
        <v>55</v>
      </c>
      <c r="C7395" t="s">
        <v>25</v>
      </c>
      <c r="D7395">
        <v>156</v>
      </c>
      <c r="E7395">
        <v>220.13487968839399</v>
      </c>
      <c r="F7395">
        <v>20.768842378771499</v>
      </c>
      <c r="G7395" t="s">
        <v>14</v>
      </c>
      <c r="H7395" t="s">
        <v>19</v>
      </c>
      <c r="I7395" t="s">
        <v>28</v>
      </c>
      <c r="J7395">
        <v>3</v>
      </c>
      <c r="K7395">
        <v>6015.46</v>
      </c>
      <c r="L7395" t="s">
        <v>23</v>
      </c>
      <c r="M7395" t="str">
        <f>IF(PatientData[[#This Row],[Age]]&lt;=30,"18-30",IF(PatientData[[#This Row],[Age]]&lt;=40,"31-40",IF(PatientData[[#This Row],[Age]]&lt;=50,"41-50",IF(PatientData[[#This Row],[Age]]&lt;=60,"51-60",IF(PatientData[[#This Row],[Age]]&lt;=70,"61-70",IF(PatientData[[#This Row],[Age]]&lt;=80,"71-80","80+"))))))</f>
        <v>51-60</v>
      </c>
    </row>
    <row r="7396" spans="1:13" x14ac:dyDescent="0.25">
      <c r="A7396" t="s">
        <v>7420</v>
      </c>
      <c r="B7396">
        <v>40</v>
      </c>
      <c r="C7396" t="s">
        <v>13</v>
      </c>
      <c r="D7396">
        <v>124</v>
      </c>
      <c r="E7396">
        <v>142.95217097365901</v>
      </c>
      <c r="F7396">
        <v>22.3417360745633</v>
      </c>
      <c r="G7396" t="s">
        <v>18</v>
      </c>
      <c r="H7396" t="s">
        <v>19</v>
      </c>
      <c r="I7396" t="s">
        <v>10051</v>
      </c>
      <c r="J7396">
        <v>9</v>
      </c>
      <c r="K7396">
        <v>4416.53</v>
      </c>
      <c r="L7396" t="s">
        <v>20</v>
      </c>
      <c r="M7396" t="str">
        <f>IF(PatientData[[#This Row],[Age]]&lt;=30,"18-30",IF(PatientData[[#This Row],[Age]]&lt;=40,"31-40",IF(PatientData[[#This Row],[Age]]&lt;=50,"41-50",IF(PatientData[[#This Row],[Age]]&lt;=60,"51-60",IF(PatientData[[#This Row],[Age]]&lt;=70,"61-70",IF(PatientData[[#This Row],[Age]]&lt;=80,"71-80","80+"))))))</f>
        <v>31-40</v>
      </c>
    </row>
    <row r="7397" spans="1:13" x14ac:dyDescent="0.25">
      <c r="A7397" t="s">
        <v>7421</v>
      </c>
      <c r="B7397">
        <v>72</v>
      </c>
      <c r="C7397" t="s">
        <v>13</v>
      </c>
      <c r="D7397" t="s">
        <v>10051</v>
      </c>
      <c r="E7397">
        <v>207.216935656152</v>
      </c>
      <c r="F7397">
        <v>29.054852202595299</v>
      </c>
      <c r="G7397" t="s">
        <v>36</v>
      </c>
      <c r="H7397" t="s">
        <v>22</v>
      </c>
      <c r="I7397" t="s">
        <v>26</v>
      </c>
      <c r="J7397">
        <v>1</v>
      </c>
      <c r="K7397">
        <v>4030.31</v>
      </c>
      <c r="L7397" t="s">
        <v>23</v>
      </c>
      <c r="M7397" t="str">
        <f>IF(PatientData[[#This Row],[Age]]&lt;=30,"18-30",IF(PatientData[[#This Row],[Age]]&lt;=40,"31-40",IF(PatientData[[#This Row],[Age]]&lt;=50,"41-50",IF(PatientData[[#This Row],[Age]]&lt;=60,"51-60",IF(PatientData[[#This Row],[Age]]&lt;=70,"61-70",IF(PatientData[[#This Row],[Age]]&lt;=80,"71-80","80+"))))))</f>
        <v>71-80</v>
      </c>
    </row>
    <row r="7398" spans="1:13" x14ac:dyDescent="0.25">
      <c r="A7398" t="s">
        <v>7422</v>
      </c>
      <c r="B7398">
        <v>57</v>
      </c>
      <c r="C7398" t="s">
        <v>13</v>
      </c>
      <c r="D7398">
        <v>104</v>
      </c>
      <c r="E7398">
        <v>177.082411076867</v>
      </c>
      <c r="F7398">
        <v>27.627033914706299</v>
      </c>
      <c r="G7398" t="s">
        <v>36</v>
      </c>
      <c r="H7398" t="s">
        <v>19</v>
      </c>
      <c r="I7398" t="s">
        <v>26</v>
      </c>
      <c r="J7398">
        <v>3</v>
      </c>
      <c r="K7398">
        <v>14816.94</v>
      </c>
      <c r="L7398" t="s">
        <v>16</v>
      </c>
      <c r="M7398" t="str">
        <f>IF(PatientData[[#This Row],[Age]]&lt;=30,"18-30",IF(PatientData[[#This Row],[Age]]&lt;=40,"31-40",IF(PatientData[[#This Row],[Age]]&lt;=50,"41-50",IF(PatientData[[#This Row],[Age]]&lt;=60,"51-60",IF(PatientData[[#This Row],[Age]]&lt;=70,"61-70",IF(PatientData[[#This Row],[Age]]&lt;=80,"71-80","80+"))))))</f>
        <v>51-60</v>
      </c>
    </row>
    <row r="7399" spans="1:13" x14ac:dyDescent="0.25">
      <c r="A7399" t="s">
        <v>7423</v>
      </c>
      <c r="B7399">
        <v>68</v>
      </c>
      <c r="C7399" t="s">
        <v>13</v>
      </c>
      <c r="D7399">
        <v>156</v>
      </c>
      <c r="E7399">
        <v>223.43083024886101</v>
      </c>
      <c r="F7399">
        <v>29.863574942661302</v>
      </c>
      <c r="G7399" t="s">
        <v>14</v>
      </c>
      <c r="H7399" t="s">
        <v>19</v>
      </c>
      <c r="I7399" t="s">
        <v>10051</v>
      </c>
      <c r="J7399">
        <v>6</v>
      </c>
      <c r="K7399">
        <v>6234.69</v>
      </c>
      <c r="L7399" t="s">
        <v>16</v>
      </c>
      <c r="M7399" t="str">
        <f>IF(PatientData[[#This Row],[Age]]&lt;=30,"18-30",IF(PatientData[[#This Row],[Age]]&lt;=40,"31-40",IF(PatientData[[#This Row],[Age]]&lt;=50,"41-50",IF(PatientData[[#This Row],[Age]]&lt;=60,"51-60",IF(PatientData[[#This Row],[Age]]&lt;=70,"61-70",IF(PatientData[[#This Row],[Age]]&lt;=80,"71-80","80+"))))))</f>
        <v>61-70</v>
      </c>
    </row>
    <row r="7400" spans="1:13" x14ac:dyDescent="0.25">
      <c r="A7400" t="s">
        <v>7424</v>
      </c>
      <c r="B7400">
        <v>64</v>
      </c>
      <c r="C7400" t="s">
        <v>25</v>
      </c>
      <c r="D7400">
        <v>154</v>
      </c>
      <c r="E7400">
        <v>235.806871401471</v>
      </c>
      <c r="F7400">
        <v>33.398898830329102</v>
      </c>
      <c r="G7400" t="s">
        <v>14</v>
      </c>
      <c r="H7400" t="s">
        <v>19</v>
      </c>
      <c r="I7400" t="s">
        <v>15</v>
      </c>
      <c r="J7400">
        <v>6</v>
      </c>
      <c r="K7400">
        <v>17163.3</v>
      </c>
      <c r="L7400" t="s">
        <v>16</v>
      </c>
      <c r="M7400" t="str">
        <f>IF(PatientData[[#This Row],[Age]]&lt;=30,"18-30",IF(PatientData[[#This Row],[Age]]&lt;=40,"31-40",IF(PatientData[[#This Row],[Age]]&lt;=50,"41-50",IF(PatientData[[#This Row],[Age]]&lt;=60,"51-60",IF(PatientData[[#This Row],[Age]]&lt;=70,"61-70",IF(PatientData[[#This Row],[Age]]&lt;=80,"71-80","80+"))))))</f>
        <v>61-70</v>
      </c>
    </row>
    <row r="7401" spans="1:13" x14ac:dyDescent="0.25">
      <c r="A7401" t="s">
        <v>7425</v>
      </c>
      <c r="B7401">
        <v>56</v>
      </c>
      <c r="C7401" t="s">
        <v>25</v>
      </c>
      <c r="D7401">
        <v>161</v>
      </c>
      <c r="E7401">
        <v>178.55005380727101</v>
      </c>
      <c r="F7401">
        <v>27.539419535783299</v>
      </c>
      <c r="G7401" t="s">
        <v>14</v>
      </c>
      <c r="H7401" t="s">
        <v>22</v>
      </c>
      <c r="I7401" t="s">
        <v>15</v>
      </c>
      <c r="J7401">
        <v>1</v>
      </c>
      <c r="K7401">
        <v>9194.1200000000008</v>
      </c>
      <c r="L7401" t="s">
        <v>16</v>
      </c>
      <c r="M7401" t="str">
        <f>IF(PatientData[[#This Row],[Age]]&lt;=30,"18-30",IF(PatientData[[#This Row],[Age]]&lt;=40,"31-40",IF(PatientData[[#This Row],[Age]]&lt;=50,"41-50",IF(PatientData[[#This Row],[Age]]&lt;=60,"51-60",IF(PatientData[[#This Row],[Age]]&lt;=70,"61-70",IF(PatientData[[#This Row],[Age]]&lt;=80,"71-80","80+"))))))</f>
        <v>51-60</v>
      </c>
    </row>
    <row r="7402" spans="1:13" x14ac:dyDescent="0.25">
      <c r="A7402" t="s">
        <v>7426</v>
      </c>
      <c r="B7402">
        <v>57</v>
      </c>
      <c r="C7402" t="s">
        <v>13</v>
      </c>
      <c r="D7402">
        <v>136</v>
      </c>
      <c r="E7402">
        <v>277.97359025843298</v>
      </c>
      <c r="F7402">
        <v>25.978624946394799</v>
      </c>
      <c r="G7402" t="s">
        <v>18</v>
      </c>
      <c r="H7402" t="s">
        <v>19</v>
      </c>
      <c r="I7402" t="s">
        <v>15</v>
      </c>
      <c r="J7402">
        <v>2</v>
      </c>
      <c r="K7402">
        <v>6554.65</v>
      </c>
      <c r="L7402" t="s">
        <v>16</v>
      </c>
      <c r="M7402" t="str">
        <f>IF(PatientData[[#This Row],[Age]]&lt;=30,"18-30",IF(PatientData[[#This Row],[Age]]&lt;=40,"31-40",IF(PatientData[[#This Row],[Age]]&lt;=50,"41-50",IF(PatientData[[#This Row],[Age]]&lt;=60,"51-60",IF(PatientData[[#This Row],[Age]]&lt;=70,"61-70",IF(PatientData[[#This Row],[Age]]&lt;=80,"71-80","80+"))))))</f>
        <v>51-60</v>
      </c>
    </row>
    <row r="7403" spans="1:13" x14ac:dyDescent="0.25">
      <c r="A7403" t="s">
        <v>7427</v>
      </c>
      <c r="B7403">
        <v>51</v>
      </c>
      <c r="C7403" t="s">
        <v>25</v>
      </c>
      <c r="D7403">
        <v>132</v>
      </c>
      <c r="E7403">
        <v>211.91019024598299</v>
      </c>
      <c r="F7403">
        <v>20.236695024493699</v>
      </c>
      <c r="G7403" t="s">
        <v>18</v>
      </c>
      <c r="H7403" t="s">
        <v>19</v>
      </c>
      <c r="I7403" t="s">
        <v>15</v>
      </c>
      <c r="J7403">
        <v>3</v>
      </c>
      <c r="K7403">
        <v>6994.12</v>
      </c>
      <c r="L7403" t="s">
        <v>23</v>
      </c>
      <c r="M7403" t="str">
        <f>IF(PatientData[[#This Row],[Age]]&lt;=30,"18-30",IF(PatientData[[#This Row],[Age]]&lt;=40,"31-40",IF(PatientData[[#This Row],[Age]]&lt;=50,"41-50",IF(PatientData[[#This Row],[Age]]&lt;=60,"51-60",IF(PatientData[[#This Row],[Age]]&lt;=70,"61-70",IF(PatientData[[#This Row],[Age]]&lt;=80,"71-80","80+"))))))</f>
        <v>51-60</v>
      </c>
    </row>
    <row r="7404" spans="1:13" x14ac:dyDescent="0.25">
      <c r="A7404" t="s">
        <v>7428</v>
      </c>
      <c r="B7404">
        <v>76</v>
      </c>
      <c r="C7404" t="s">
        <v>25</v>
      </c>
      <c r="D7404">
        <v>155</v>
      </c>
      <c r="E7404">
        <v>192.84519137258499</v>
      </c>
      <c r="F7404">
        <v>35.291627713001397</v>
      </c>
      <c r="G7404" t="s">
        <v>10051</v>
      </c>
      <c r="H7404" t="s">
        <v>19</v>
      </c>
      <c r="I7404" t="s">
        <v>26</v>
      </c>
      <c r="J7404">
        <v>3</v>
      </c>
      <c r="K7404">
        <v>13203.31</v>
      </c>
      <c r="L7404" t="s">
        <v>16</v>
      </c>
      <c r="M7404" t="str">
        <f>IF(PatientData[[#This Row],[Age]]&lt;=30,"18-30",IF(PatientData[[#This Row],[Age]]&lt;=40,"31-40",IF(PatientData[[#This Row],[Age]]&lt;=50,"41-50",IF(PatientData[[#This Row],[Age]]&lt;=60,"51-60",IF(PatientData[[#This Row],[Age]]&lt;=70,"61-70",IF(PatientData[[#This Row],[Age]]&lt;=80,"71-80","80+"))))))</f>
        <v>71-80</v>
      </c>
    </row>
    <row r="7405" spans="1:13" x14ac:dyDescent="0.25">
      <c r="A7405" t="s">
        <v>7429</v>
      </c>
      <c r="B7405">
        <v>91</v>
      </c>
      <c r="C7405" t="s">
        <v>25</v>
      </c>
      <c r="D7405">
        <v>122</v>
      </c>
      <c r="E7405">
        <v>208.39186491677901</v>
      </c>
      <c r="F7405">
        <v>18.637456764407201</v>
      </c>
      <c r="G7405" t="s">
        <v>14</v>
      </c>
      <c r="H7405" t="s">
        <v>22</v>
      </c>
      <c r="I7405" t="s">
        <v>15</v>
      </c>
      <c r="J7405">
        <v>5</v>
      </c>
      <c r="K7405">
        <v>15627.03</v>
      </c>
      <c r="L7405" t="s">
        <v>16</v>
      </c>
      <c r="M7405" t="str">
        <f>IF(PatientData[[#This Row],[Age]]&lt;=30,"18-30",IF(PatientData[[#This Row],[Age]]&lt;=40,"31-40",IF(PatientData[[#This Row],[Age]]&lt;=50,"41-50",IF(PatientData[[#This Row],[Age]]&lt;=60,"51-60",IF(PatientData[[#This Row],[Age]]&lt;=70,"61-70",IF(PatientData[[#This Row],[Age]]&lt;=80,"71-80","80+"))))))</f>
        <v>80+</v>
      </c>
    </row>
    <row r="7406" spans="1:13" x14ac:dyDescent="0.25">
      <c r="A7406" t="s">
        <v>7430</v>
      </c>
      <c r="B7406">
        <v>67</v>
      </c>
      <c r="C7406" t="s">
        <v>25</v>
      </c>
      <c r="D7406">
        <v>127</v>
      </c>
      <c r="E7406">
        <v>167.177670424051</v>
      </c>
      <c r="F7406">
        <v>25.5353568246049</v>
      </c>
      <c r="G7406" t="s">
        <v>36</v>
      </c>
      <c r="H7406" t="s">
        <v>22</v>
      </c>
      <c r="I7406" t="s">
        <v>26</v>
      </c>
      <c r="J7406">
        <v>5</v>
      </c>
      <c r="K7406">
        <v>14673.37</v>
      </c>
      <c r="L7406" t="s">
        <v>16</v>
      </c>
      <c r="M7406" t="str">
        <f>IF(PatientData[[#This Row],[Age]]&lt;=30,"18-30",IF(PatientData[[#This Row],[Age]]&lt;=40,"31-40",IF(PatientData[[#This Row],[Age]]&lt;=50,"41-50",IF(PatientData[[#This Row],[Age]]&lt;=60,"51-60",IF(PatientData[[#This Row],[Age]]&lt;=70,"61-70",IF(PatientData[[#This Row],[Age]]&lt;=80,"71-80","80+"))))))</f>
        <v>61-70</v>
      </c>
    </row>
    <row r="7407" spans="1:13" x14ac:dyDescent="0.25">
      <c r="A7407" t="s">
        <v>7431</v>
      </c>
      <c r="B7407">
        <v>38</v>
      </c>
      <c r="C7407" t="s">
        <v>13</v>
      </c>
      <c r="D7407">
        <v>128</v>
      </c>
      <c r="E7407">
        <v>193.32077923552299</v>
      </c>
      <c r="F7407">
        <v>23.397818910383599</v>
      </c>
      <c r="G7407" t="s">
        <v>36</v>
      </c>
      <c r="H7407" t="s">
        <v>19</v>
      </c>
      <c r="I7407" t="s">
        <v>15</v>
      </c>
      <c r="J7407">
        <v>4</v>
      </c>
      <c r="K7407">
        <v>10079.23</v>
      </c>
      <c r="L7407" t="s">
        <v>16</v>
      </c>
      <c r="M7407" t="str">
        <f>IF(PatientData[[#This Row],[Age]]&lt;=30,"18-30",IF(PatientData[[#This Row],[Age]]&lt;=40,"31-40",IF(PatientData[[#This Row],[Age]]&lt;=50,"41-50",IF(PatientData[[#This Row],[Age]]&lt;=60,"51-60",IF(PatientData[[#This Row],[Age]]&lt;=70,"61-70",IF(PatientData[[#This Row],[Age]]&lt;=80,"71-80","80+"))))))</f>
        <v>31-40</v>
      </c>
    </row>
    <row r="7408" spans="1:13" x14ac:dyDescent="0.25">
      <c r="A7408" t="s">
        <v>7432</v>
      </c>
      <c r="B7408">
        <v>65</v>
      </c>
      <c r="C7408" t="s">
        <v>25</v>
      </c>
      <c r="D7408">
        <v>139</v>
      </c>
      <c r="E7408">
        <v>259.02397992771301</v>
      </c>
      <c r="F7408">
        <v>25.209086974809601</v>
      </c>
      <c r="G7408" t="s">
        <v>14</v>
      </c>
      <c r="H7408" t="s">
        <v>19</v>
      </c>
      <c r="I7408" t="s">
        <v>15</v>
      </c>
      <c r="J7408">
        <v>4</v>
      </c>
      <c r="K7408" t="s">
        <v>10051</v>
      </c>
      <c r="L7408" t="s">
        <v>16</v>
      </c>
      <c r="M7408" t="str">
        <f>IF(PatientData[[#This Row],[Age]]&lt;=30,"18-30",IF(PatientData[[#This Row],[Age]]&lt;=40,"31-40",IF(PatientData[[#This Row],[Age]]&lt;=50,"41-50",IF(PatientData[[#This Row],[Age]]&lt;=60,"51-60",IF(PatientData[[#This Row],[Age]]&lt;=70,"61-70",IF(PatientData[[#This Row],[Age]]&lt;=80,"71-80","80+"))))))</f>
        <v>61-70</v>
      </c>
    </row>
    <row r="7409" spans="1:13" x14ac:dyDescent="0.25">
      <c r="A7409" t="s">
        <v>7433</v>
      </c>
      <c r="B7409">
        <v>36</v>
      </c>
      <c r="C7409" t="s">
        <v>13</v>
      </c>
      <c r="D7409">
        <v>141</v>
      </c>
      <c r="E7409">
        <v>189.78485333020399</v>
      </c>
      <c r="F7409">
        <v>23.212024846426001</v>
      </c>
      <c r="G7409" t="s">
        <v>36</v>
      </c>
      <c r="H7409" t="s">
        <v>22</v>
      </c>
      <c r="I7409" t="s">
        <v>15</v>
      </c>
      <c r="J7409">
        <v>5</v>
      </c>
      <c r="K7409">
        <v>14833.76</v>
      </c>
      <c r="L7409" t="s">
        <v>16</v>
      </c>
      <c r="M7409" t="str">
        <f>IF(PatientData[[#This Row],[Age]]&lt;=30,"18-30",IF(PatientData[[#This Row],[Age]]&lt;=40,"31-40",IF(PatientData[[#This Row],[Age]]&lt;=50,"41-50",IF(PatientData[[#This Row],[Age]]&lt;=60,"51-60",IF(PatientData[[#This Row],[Age]]&lt;=70,"61-70",IF(PatientData[[#This Row],[Age]]&lt;=80,"71-80","80+"))))))</f>
        <v>31-40</v>
      </c>
    </row>
    <row r="7410" spans="1:13" x14ac:dyDescent="0.25">
      <c r="A7410" t="s">
        <v>7434</v>
      </c>
      <c r="B7410">
        <v>48</v>
      </c>
      <c r="C7410" t="s">
        <v>13</v>
      </c>
      <c r="D7410">
        <v>147</v>
      </c>
      <c r="E7410">
        <v>231.86421022188</v>
      </c>
      <c r="F7410">
        <v>29.098979550408501</v>
      </c>
      <c r="G7410" t="s">
        <v>18</v>
      </c>
      <c r="H7410" t="s">
        <v>19</v>
      </c>
      <c r="I7410" t="s">
        <v>15</v>
      </c>
      <c r="J7410">
        <v>0</v>
      </c>
      <c r="K7410">
        <v>9543.7900000000009</v>
      </c>
      <c r="L7410" t="s">
        <v>20</v>
      </c>
      <c r="M7410" t="str">
        <f>IF(PatientData[[#This Row],[Age]]&lt;=30,"18-30",IF(PatientData[[#This Row],[Age]]&lt;=40,"31-40",IF(PatientData[[#This Row],[Age]]&lt;=50,"41-50",IF(PatientData[[#This Row],[Age]]&lt;=60,"51-60",IF(PatientData[[#This Row],[Age]]&lt;=70,"61-70",IF(PatientData[[#This Row],[Age]]&lt;=80,"71-80","80+"))))))</f>
        <v>41-50</v>
      </c>
    </row>
    <row r="7411" spans="1:13" x14ac:dyDescent="0.25">
      <c r="A7411" t="s">
        <v>7435</v>
      </c>
      <c r="B7411">
        <v>49</v>
      </c>
      <c r="C7411" t="s">
        <v>13</v>
      </c>
      <c r="D7411">
        <v>91</v>
      </c>
      <c r="E7411">
        <v>249.859888130575</v>
      </c>
      <c r="F7411">
        <v>28.925999890920899</v>
      </c>
      <c r="G7411" t="s">
        <v>14</v>
      </c>
      <c r="H7411" t="s">
        <v>19</v>
      </c>
      <c r="I7411" t="s">
        <v>15</v>
      </c>
      <c r="J7411">
        <v>3</v>
      </c>
      <c r="K7411">
        <v>9885.58</v>
      </c>
      <c r="L7411" t="s">
        <v>23</v>
      </c>
      <c r="M7411" t="str">
        <f>IF(PatientData[[#This Row],[Age]]&lt;=30,"18-30",IF(PatientData[[#This Row],[Age]]&lt;=40,"31-40",IF(PatientData[[#This Row],[Age]]&lt;=50,"41-50",IF(PatientData[[#This Row],[Age]]&lt;=60,"51-60",IF(PatientData[[#This Row],[Age]]&lt;=70,"61-70",IF(PatientData[[#This Row],[Age]]&lt;=80,"71-80","80+"))))))</f>
        <v>41-50</v>
      </c>
    </row>
    <row r="7412" spans="1:13" x14ac:dyDescent="0.25">
      <c r="A7412" t="s">
        <v>7436</v>
      </c>
      <c r="B7412">
        <v>58</v>
      </c>
      <c r="C7412" t="s">
        <v>13</v>
      </c>
      <c r="D7412">
        <v>98</v>
      </c>
      <c r="E7412">
        <v>224.50959004637301</v>
      </c>
      <c r="F7412">
        <v>29.787699990033001</v>
      </c>
      <c r="G7412" t="s">
        <v>14</v>
      </c>
      <c r="H7412" t="s">
        <v>19</v>
      </c>
      <c r="I7412" t="s">
        <v>28</v>
      </c>
      <c r="J7412">
        <v>0</v>
      </c>
      <c r="K7412">
        <v>2728.9</v>
      </c>
      <c r="L7412" t="s">
        <v>20</v>
      </c>
      <c r="M7412" t="str">
        <f>IF(PatientData[[#This Row],[Age]]&lt;=30,"18-30",IF(PatientData[[#This Row],[Age]]&lt;=40,"31-40",IF(PatientData[[#This Row],[Age]]&lt;=50,"41-50",IF(PatientData[[#This Row],[Age]]&lt;=60,"51-60",IF(PatientData[[#This Row],[Age]]&lt;=70,"61-70",IF(PatientData[[#This Row],[Age]]&lt;=80,"71-80","80+"))))))</f>
        <v>51-60</v>
      </c>
    </row>
    <row r="7413" spans="1:13" x14ac:dyDescent="0.25">
      <c r="A7413" t="s">
        <v>7437</v>
      </c>
      <c r="B7413">
        <v>48</v>
      </c>
      <c r="C7413" t="s">
        <v>13</v>
      </c>
      <c r="D7413">
        <v>90</v>
      </c>
      <c r="E7413">
        <v>161.50673563420699</v>
      </c>
      <c r="F7413">
        <v>21.9077100054539</v>
      </c>
      <c r="G7413" t="s">
        <v>36</v>
      </c>
      <c r="H7413" t="s">
        <v>19</v>
      </c>
      <c r="I7413" t="s">
        <v>15</v>
      </c>
      <c r="J7413">
        <v>6</v>
      </c>
      <c r="K7413">
        <v>8041.8</v>
      </c>
      <c r="L7413" t="s">
        <v>16</v>
      </c>
      <c r="M7413" t="str">
        <f>IF(PatientData[[#This Row],[Age]]&lt;=30,"18-30",IF(PatientData[[#This Row],[Age]]&lt;=40,"31-40",IF(PatientData[[#This Row],[Age]]&lt;=50,"41-50",IF(PatientData[[#This Row],[Age]]&lt;=60,"51-60",IF(PatientData[[#This Row],[Age]]&lt;=70,"61-70",IF(PatientData[[#This Row],[Age]]&lt;=80,"71-80","80+"))))))</f>
        <v>41-50</v>
      </c>
    </row>
    <row r="7414" spans="1:13" x14ac:dyDescent="0.25">
      <c r="A7414" t="s">
        <v>7438</v>
      </c>
      <c r="B7414">
        <v>38</v>
      </c>
      <c r="C7414" t="s">
        <v>25</v>
      </c>
      <c r="D7414">
        <v>136</v>
      </c>
      <c r="E7414">
        <v>257.60917223355301</v>
      </c>
      <c r="F7414">
        <v>24.233957474824798</v>
      </c>
      <c r="G7414" t="s">
        <v>14</v>
      </c>
      <c r="H7414" t="s">
        <v>19</v>
      </c>
      <c r="I7414" t="s">
        <v>15</v>
      </c>
      <c r="J7414">
        <v>2</v>
      </c>
      <c r="K7414">
        <v>8758.2999999999993</v>
      </c>
      <c r="L7414" t="s">
        <v>23</v>
      </c>
      <c r="M7414" t="str">
        <f>IF(PatientData[[#This Row],[Age]]&lt;=30,"18-30",IF(PatientData[[#This Row],[Age]]&lt;=40,"31-40",IF(PatientData[[#This Row],[Age]]&lt;=50,"41-50",IF(PatientData[[#This Row],[Age]]&lt;=60,"51-60",IF(PatientData[[#This Row],[Age]]&lt;=70,"61-70",IF(PatientData[[#This Row],[Age]]&lt;=80,"71-80","80+"))))))</f>
        <v>31-40</v>
      </c>
    </row>
    <row r="7415" spans="1:13" x14ac:dyDescent="0.25">
      <c r="A7415" t="s">
        <v>7439</v>
      </c>
      <c r="B7415">
        <v>35</v>
      </c>
      <c r="C7415" t="s">
        <v>25</v>
      </c>
      <c r="D7415">
        <v>129</v>
      </c>
      <c r="E7415">
        <v>167.38695659792401</v>
      </c>
      <c r="F7415">
        <v>20.336764677568102</v>
      </c>
      <c r="G7415" t="s">
        <v>18</v>
      </c>
      <c r="H7415" t="s">
        <v>19</v>
      </c>
      <c r="I7415" t="s">
        <v>15</v>
      </c>
      <c r="J7415">
        <v>0</v>
      </c>
      <c r="K7415">
        <v>3988.91</v>
      </c>
      <c r="L7415" t="s">
        <v>23</v>
      </c>
      <c r="M7415" t="str">
        <f>IF(PatientData[[#This Row],[Age]]&lt;=30,"18-30",IF(PatientData[[#This Row],[Age]]&lt;=40,"31-40",IF(PatientData[[#This Row],[Age]]&lt;=50,"41-50",IF(PatientData[[#This Row],[Age]]&lt;=60,"51-60",IF(PatientData[[#This Row],[Age]]&lt;=70,"61-70",IF(PatientData[[#This Row],[Age]]&lt;=80,"71-80","80+"))))))</f>
        <v>31-40</v>
      </c>
    </row>
    <row r="7416" spans="1:13" x14ac:dyDescent="0.25">
      <c r="A7416" t="s">
        <v>7440</v>
      </c>
      <c r="B7416">
        <v>47</v>
      </c>
      <c r="C7416" t="s">
        <v>25</v>
      </c>
      <c r="D7416">
        <v>117</v>
      </c>
      <c r="E7416">
        <v>241.77027400166901</v>
      </c>
      <c r="F7416">
        <v>25.047833826901801</v>
      </c>
      <c r="G7416" t="s">
        <v>14</v>
      </c>
      <c r="H7416" t="s">
        <v>19</v>
      </c>
      <c r="I7416" t="s">
        <v>28</v>
      </c>
      <c r="J7416">
        <v>1</v>
      </c>
      <c r="K7416">
        <v>5372.13</v>
      </c>
      <c r="L7416" t="s">
        <v>16</v>
      </c>
      <c r="M7416" t="str">
        <f>IF(PatientData[[#This Row],[Age]]&lt;=30,"18-30",IF(PatientData[[#This Row],[Age]]&lt;=40,"31-40",IF(PatientData[[#This Row],[Age]]&lt;=50,"41-50",IF(PatientData[[#This Row],[Age]]&lt;=60,"51-60",IF(PatientData[[#This Row],[Age]]&lt;=70,"61-70",IF(PatientData[[#This Row],[Age]]&lt;=80,"71-80","80+"))))))</f>
        <v>41-50</v>
      </c>
    </row>
    <row r="7417" spans="1:13" x14ac:dyDescent="0.25">
      <c r="A7417" t="s">
        <v>7441</v>
      </c>
      <c r="B7417">
        <v>19</v>
      </c>
      <c r="C7417" t="s">
        <v>13</v>
      </c>
      <c r="D7417">
        <v>150</v>
      </c>
      <c r="E7417">
        <v>168.08635600370599</v>
      </c>
      <c r="F7417">
        <v>26.314821202525799</v>
      </c>
      <c r="G7417" t="s">
        <v>36</v>
      </c>
      <c r="H7417" t="s">
        <v>19</v>
      </c>
      <c r="I7417" t="s">
        <v>15</v>
      </c>
      <c r="J7417">
        <v>3</v>
      </c>
      <c r="K7417">
        <v>7679.08</v>
      </c>
      <c r="L7417" t="s">
        <v>23</v>
      </c>
      <c r="M7417" t="str">
        <f>IF(PatientData[[#This Row],[Age]]&lt;=30,"18-30",IF(PatientData[[#This Row],[Age]]&lt;=40,"31-40",IF(PatientData[[#This Row],[Age]]&lt;=50,"41-50",IF(PatientData[[#This Row],[Age]]&lt;=60,"51-60",IF(PatientData[[#This Row],[Age]]&lt;=70,"61-70",IF(PatientData[[#This Row],[Age]]&lt;=80,"71-80","80+"))))))</f>
        <v>18-30</v>
      </c>
    </row>
    <row r="7418" spans="1:13" x14ac:dyDescent="0.25">
      <c r="A7418" t="s">
        <v>7442</v>
      </c>
      <c r="B7418">
        <v>83</v>
      </c>
      <c r="C7418" t="s">
        <v>25</v>
      </c>
      <c r="D7418">
        <v>141</v>
      </c>
      <c r="E7418">
        <v>167.176688507199</v>
      </c>
      <c r="F7418">
        <v>25.746749464366701</v>
      </c>
      <c r="G7418" t="s">
        <v>18</v>
      </c>
      <c r="H7418" t="s">
        <v>19</v>
      </c>
      <c r="I7418" t="s">
        <v>15</v>
      </c>
      <c r="J7418">
        <v>3</v>
      </c>
      <c r="K7418">
        <v>8631.42</v>
      </c>
      <c r="L7418" t="s">
        <v>16</v>
      </c>
      <c r="M7418" t="str">
        <f>IF(PatientData[[#This Row],[Age]]&lt;=30,"18-30",IF(PatientData[[#This Row],[Age]]&lt;=40,"31-40",IF(PatientData[[#This Row],[Age]]&lt;=50,"41-50",IF(PatientData[[#This Row],[Age]]&lt;=60,"51-60",IF(PatientData[[#This Row],[Age]]&lt;=70,"61-70",IF(PatientData[[#This Row],[Age]]&lt;=80,"71-80","80+"))))))</f>
        <v>80+</v>
      </c>
    </row>
    <row r="7419" spans="1:13" x14ac:dyDescent="0.25">
      <c r="A7419" t="s">
        <v>7443</v>
      </c>
      <c r="B7419">
        <v>38</v>
      </c>
      <c r="C7419" t="s">
        <v>25</v>
      </c>
      <c r="D7419">
        <v>134</v>
      </c>
      <c r="E7419">
        <v>264.62826487040297</v>
      </c>
      <c r="F7419">
        <v>30.649132172728301</v>
      </c>
      <c r="G7419" t="s">
        <v>18</v>
      </c>
      <c r="H7419" t="s">
        <v>22</v>
      </c>
      <c r="I7419" t="s">
        <v>26</v>
      </c>
      <c r="J7419">
        <v>1</v>
      </c>
      <c r="K7419">
        <v>15731.19</v>
      </c>
      <c r="L7419" t="s">
        <v>23</v>
      </c>
      <c r="M7419" t="str">
        <f>IF(PatientData[[#This Row],[Age]]&lt;=30,"18-30",IF(PatientData[[#This Row],[Age]]&lt;=40,"31-40",IF(PatientData[[#This Row],[Age]]&lt;=50,"41-50",IF(PatientData[[#This Row],[Age]]&lt;=60,"51-60",IF(PatientData[[#This Row],[Age]]&lt;=70,"61-70",IF(PatientData[[#This Row],[Age]]&lt;=80,"71-80","80+"))))))</f>
        <v>31-40</v>
      </c>
    </row>
    <row r="7420" spans="1:13" x14ac:dyDescent="0.25">
      <c r="A7420" t="s">
        <v>7444</v>
      </c>
      <c r="B7420">
        <v>79</v>
      </c>
      <c r="C7420" t="s">
        <v>25</v>
      </c>
      <c r="D7420">
        <v>99</v>
      </c>
      <c r="E7420">
        <v>194.918781792419</v>
      </c>
      <c r="F7420">
        <v>25.1967703948599</v>
      </c>
      <c r="G7420" t="s">
        <v>14</v>
      </c>
      <c r="H7420" t="s">
        <v>22</v>
      </c>
      <c r="I7420" t="s">
        <v>26</v>
      </c>
      <c r="J7420">
        <v>3</v>
      </c>
      <c r="K7420">
        <v>12256</v>
      </c>
      <c r="L7420" t="s">
        <v>23</v>
      </c>
      <c r="M7420" t="str">
        <f>IF(PatientData[[#This Row],[Age]]&lt;=30,"18-30",IF(PatientData[[#This Row],[Age]]&lt;=40,"31-40",IF(PatientData[[#This Row],[Age]]&lt;=50,"41-50",IF(PatientData[[#This Row],[Age]]&lt;=60,"51-60",IF(PatientData[[#This Row],[Age]]&lt;=70,"61-70",IF(PatientData[[#This Row],[Age]]&lt;=80,"71-80","80+"))))))</f>
        <v>71-80</v>
      </c>
    </row>
    <row r="7421" spans="1:13" x14ac:dyDescent="0.25">
      <c r="A7421" t="s">
        <v>7445</v>
      </c>
      <c r="B7421">
        <v>44</v>
      </c>
      <c r="C7421" t="s">
        <v>13</v>
      </c>
      <c r="D7421">
        <v>130</v>
      </c>
      <c r="E7421">
        <v>221.24318072949001</v>
      </c>
      <c r="F7421">
        <v>26.792523937870499</v>
      </c>
      <c r="G7421" t="s">
        <v>18</v>
      </c>
      <c r="H7421" t="s">
        <v>22</v>
      </c>
      <c r="I7421" t="s">
        <v>15</v>
      </c>
      <c r="J7421">
        <v>4</v>
      </c>
      <c r="K7421">
        <v>10062.86</v>
      </c>
      <c r="L7421" t="s">
        <v>16</v>
      </c>
      <c r="M7421" t="str">
        <f>IF(PatientData[[#This Row],[Age]]&lt;=30,"18-30",IF(PatientData[[#This Row],[Age]]&lt;=40,"31-40",IF(PatientData[[#This Row],[Age]]&lt;=50,"41-50",IF(PatientData[[#This Row],[Age]]&lt;=60,"51-60",IF(PatientData[[#This Row],[Age]]&lt;=70,"61-70",IF(PatientData[[#This Row],[Age]]&lt;=80,"71-80","80+"))))))</f>
        <v>41-50</v>
      </c>
    </row>
    <row r="7422" spans="1:13" x14ac:dyDescent="0.25">
      <c r="A7422" t="s">
        <v>7446</v>
      </c>
      <c r="B7422">
        <v>39</v>
      </c>
      <c r="C7422" t="s">
        <v>13</v>
      </c>
      <c r="D7422">
        <v>147</v>
      </c>
      <c r="E7422">
        <v>211.788735085974</v>
      </c>
      <c r="F7422">
        <v>33.631793645415897</v>
      </c>
      <c r="G7422" t="s">
        <v>18</v>
      </c>
      <c r="H7422" t="s">
        <v>22</v>
      </c>
      <c r="I7422" t="s">
        <v>10051</v>
      </c>
      <c r="J7422">
        <v>6</v>
      </c>
      <c r="K7422">
        <v>7128.92</v>
      </c>
      <c r="L7422" t="s">
        <v>10051</v>
      </c>
      <c r="M7422" t="str">
        <f>IF(PatientData[[#This Row],[Age]]&lt;=30,"18-30",IF(PatientData[[#This Row],[Age]]&lt;=40,"31-40",IF(PatientData[[#This Row],[Age]]&lt;=50,"41-50",IF(PatientData[[#This Row],[Age]]&lt;=60,"51-60",IF(PatientData[[#This Row],[Age]]&lt;=70,"61-70",IF(PatientData[[#This Row],[Age]]&lt;=80,"71-80","80+"))))))</f>
        <v>31-40</v>
      </c>
    </row>
    <row r="7423" spans="1:13" x14ac:dyDescent="0.25">
      <c r="A7423" t="s">
        <v>7447</v>
      </c>
      <c r="B7423">
        <v>47</v>
      </c>
      <c r="C7423" t="s">
        <v>13</v>
      </c>
      <c r="D7423">
        <v>130</v>
      </c>
      <c r="E7423">
        <v>264.87870949711299</v>
      </c>
      <c r="F7423">
        <v>20.018194992120399</v>
      </c>
      <c r="G7423" t="s">
        <v>14</v>
      </c>
      <c r="H7423" t="s">
        <v>19</v>
      </c>
      <c r="I7423" t="s">
        <v>15</v>
      </c>
      <c r="J7423">
        <v>3</v>
      </c>
      <c r="K7423">
        <v>6030.18</v>
      </c>
      <c r="L7423" t="s">
        <v>16</v>
      </c>
      <c r="M7423" t="str">
        <f>IF(PatientData[[#This Row],[Age]]&lt;=30,"18-30",IF(PatientData[[#This Row],[Age]]&lt;=40,"31-40",IF(PatientData[[#This Row],[Age]]&lt;=50,"41-50",IF(PatientData[[#This Row],[Age]]&lt;=60,"51-60",IF(PatientData[[#This Row],[Age]]&lt;=70,"61-70",IF(PatientData[[#This Row],[Age]]&lt;=80,"71-80","80+"))))))</f>
        <v>41-50</v>
      </c>
    </row>
    <row r="7424" spans="1:13" x14ac:dyDescent="0.25">
      <c r="A7424" t="s">
        <v>7448</v>
      </c>
      <c r="B7424">
        <v>46</v>
      </c>
      <c r="C7424" t="s">
        <v>13</v>
      </c>
      <c r="D7424">
        <v>104</v>
      </c>
      <c r="E7424">
        <v>177.449878845862</v>
      </c>
      <c r="F7424">
        <v>37.952850671313897</v>
      </c>
      <c r="G7424" t="s">
        <v>14</v>
      </c>
      <c r="H7424" t="s">
        <v>19</v>
      </c>
      <c r="I7424" t="s">
        <v>28</v>
      </c>
      <c r="J7424">
        <v>1</v>
      </c>
      <c r="K7424">
        <v>3634.11</v>
      </c>
      <c r="L7424" t="s">
        <v>16</v>
      </c>
      <c r="M7424" t="str">
        <f>IF(PatientData[[#This Row],[Age]]&lt;=30,"18-30",IF(PatientData[[#This Row],[Age]]&lt;=40,"31-40",IF(PatientData[[#This Row],[Age]]&lt;=50,"41-50",IF(PatientData[[#This Row],[Age]]&lt;=60,"51-60",IF(PatientData[[#This Row],[Age]]&lt;=70,"61-70",IF(PatientData[[#This Row],[Age]]&lt;=80,"71-80","80+"))))))</f>
        <v>41-50</v>
      </c>
    </row>
    <row r="7425" spans="1:13" x14ac:dyDescent="0.25">
      <c r="A7425" t="s">
        <v>7449</v>
      </c>
      <c r="B7425">
        <v>71</v>
      </c>
      <c r="C7425" t="s">
        <v>13</v>
      </c>
      <c r="D7425">
        <v>144</v>
      </c>
      <c r="E7425">
        <v>182.46961985207</v>
      </c>
      <c r="F7425">
        <v>24.0144685046529</v>
      </c>
      <c r="G7425" t="s">
        <v>18</v>
      </c>
      <c r="H7425" t="s">
        <v>19</v>
      </c>
      <c r="I7425" t="s">
        <v>15</v>
      </c>
      <c r="J7425">
        <v>2</v>
      </c>
      <c r="K7425">
        <v>14523.12</v>
      </c>
      <c r="L7425" t="s">
        <v>23</v>
      </c>
      <c r="M7425" t="str">
        <f>IF(PatientData[[#This Row],[Age]]&lt;=30,"18-30",IF(PatientData[[#This Row],[Age]]&lt;=40,"31-40",IF(PatientData[[#This Row],[Age]]&lt;=50,"41-50",IF(PatientData[[#This Row],[Age]]&lt;=60,"51-60",IF(PatientData[[#This Row],[Age]]&lt;=70,"61-70",IF(PatientData[[#This Row],[Age]]&lt;=80,"71-80","80+"))))))</f>
        <v>71-80</v>
      </c>
    </row>
    <row r="7426" spans="1:13" x14ac:dyDescent="0.25">
      <c r="A7426" t="s">
        <v>7450</v>
      </c>
      <c r="B7426">
        <v>66</v>
      </c>
      <c r="C7426" t="s">
        <v>25</v>
      </c>
      <c r="D7426">
        <v>134</v>
      </c>
      <c r="E7426">
        <v>318.89886161813399</v>
      </c>
      <c r="F7426">
        <v>34.381799607803003</v>
      </c>
      <c r="G7426" t="s">
        <v>14</v>
      </c>
      <c r="H7426" t="s">
        <v>19</v>
      </c>
      <c r="I7426" t="s">
        <v>15</v>
      </c>
      <c r="J7426">
        <v>0</v>
      </c>
      <c r="K7426">
        <v>8259.6299999999992</v>
      </c>
      <c r="L7426" t="s">
        <v>16</v>
      </c>
      <c r="M7426" t="str">
        <f>IF(PatientData[[#This Row],[Age]]&lt;=30,"18-30",IF(PatientData[[#This Row],[Age]]&lt;=40,"31-40",IF(PatientData[[#This Row],[Age]]&lt;=50,"41-50",IF(PatientData[[#This Row],[Age]]&lt;=60,"51-60",IF(PatientData[[#This Row],[Age]]&lt;=70,"61-70",IF(PatientData[[#This Row],[Age]]&lt;=80,"71-80","80+"))))))</f>
        <v>61-70</v>
      </c>
    </row>
    <row r="7427" spans="1:13" x14ac:dyDescent="0.25">
      <c r="A7427" t="s">
        <v>7451</v>
      </c>
      <c r="B7427">
        <v>38</v>
      </c>
      <c r="C7427" t="s">
        <v>25</v>
      </c>
      <c r="D7427">
        <v>118</v>
      </c>
      <c r="E7427">
        <v>218.842131386478</v>
      </c>
      <c r="F7427">
        <v>30.971575212257701</v>
      </c>
      <c r="G7427" t="s">
        <v>36</v>
      </c>
      <c r="H7427" t="s">
        <v>19</v>
      </c>
      <c r="I7427" t="s">
        <v>15</v>
      </c>
      <c r="J7427">
        <v>2</v>
      </c>
      <c r="K7427">
        <v>6306.43</v>
      </c>
      <c r="L7427" t="s">
        <v>20</v>
      </c>
      <c r="M7427" t="str">
        <f>IF(PatientData[[#This Row],[Age]]&lt;=30,"18-30",IF(PatientData[[#This Row],[Age]]&lt;=40,"31-40",IF(PatientData[[#This Row],[Age]]&lt;=50,"41-50",IF(PatientData[[#This Row],[Age]]&lt;=60,"51-60",IF(PatientData[[#This Row],[Age]]&lt;=70,"61-70",IF(PatientData[[#This Row],[Age]]&lt;=80,"71-80","80+"))))))</f>
        <v>31-40</v>
      </c>
    </row>
    <row r="7428" spans="1:13" x14ac:dyDescent="0.25">
      <c r="A7428" t="s">
        <v>7452</v>
      </c>
      <c r="B7428">
        <v>80</v>
      </c>
      <c r="C7428" t="s">
        <v>13</v>
      </c>
      <c r="D7428">
        <v>147</v>
      </c>
      <c r="E7428">
        <v>221.03527048776101</v>
      </c>
      <c r="F7428">
        <v>26.8123748500287</v>
      </c>
      <c r="G7428" t="s">
        <v>18</v>
      </c>
      <c r="H7428" t="s">
        <v>19</v>
      </c>
      <c r="I7428" t="s">
        <v>15</v>
      </c>
      <c r="J7428">
        <v>3</v>
      </c>
      <c r="K7428">
        <v>10715.33</v>
      </c>
      <c r="L7428" t="s">
        <v>23</v>
      </c>
      <c r="M7428" t="str">
        <f>IF(PatientData[[#This Row],[Age]]&lt;=30,"18-30",IF(PatientData[[#This Row],[Age]]&lt;=40,"31-40",IF(PatientData[[#This Row],[Age]]&lt;=50,"41-50",IF(PatientData[[#This Row],[Age]]&lt;=60,"51-60",IF(PatientData[[#This Row],[Age]]&lt;=70,"61-70",IF(PatientData[[#This Row],[Age]]&lt;=80,"71-80","80+"))))))</f>
        <v>71-80</v>
      </c>
    </row>
    <row r="7429" spans="1:13" x14ac:dyDescent="0.25">
      <c r="A7429" t="s">
        <v>7453</v>
      </c>
      <c r="B7429">
        <v>39</v>
      </c>
      <c r="C7429" t="s">
        <v>13</v>
      </c>
      <c r="D7429">
        <v>141</v>
      </c>
      <c r="E7429">
        <v>151.91103755619901</v>
      </c>
      <c r="F7429">
        <v>24.3954600486705</v>
      </c>
      <c r="G7429" t="s">
        <v>36</v>
      </c>
      <c r="H7429" t="s">
        <v>19</v>
      </c>
      <c r="I7429" t="s">
        <v>15</v>
      </c>
      <c r="J7429">
        <v>6</v>
      </c>
      <c r="K7429" t="s">
        <v>10051</v>
      </c>
      <c r="L7429" t="s">
        <v>16</v>
      </c>
      <c r="M7429" t="str">
        <f>IF(PatientData[[#This Row],[Age]]&lt;=30,"18-30",IF(PatientData[[#This Row],[Age]]&lt;=40,"31-40",IF(PatientData[[#This Row],[Age]]&lt;=50,"41-50",IF(PatientData[[#This Row],[Age]]&lt;=60,"51-60",IF(PatientData[[#This Row],[Age]]&lt;=70,"61-70",IF(PatientData[[#This Row],[Age]]&lt;=80,"71-80","80+"))))))</f>
        <v>31-40</v>
      </c>
    </row>
    <row r="7430" spans="1:13" x14ac:dyDescent="0.25">
      <c r="A7430" t="s">
        <v>7454</v>
      </c>
      <c r="B7430">
        <v>42</v>
      </c>
      <c r="C7430" t="s">
        <v>25</v>
      </c>
      <c r="D7430">
        <v>152</v>
      </c>
      <c r="E7430">
        <v>180.667530709006</v>
      </c>
      <c r="F7430">
        <v>32.653575572765099</v>
      </c>
      <c r="G7430" t="s">
        <v>14</v>
      </c>
      <c r="H7430" t="s">
        <v>22</v>
      </c>
      <c r="I7430" t="s">
        <v>28</v>
      </c>
      <c r="J7430">
        <v>3</v>
      </c>
      <c r="K7430">
        <v>4453.6099999999997</v>
      </c>
      <c r="L7430" t="s">
        <v>16</v>
      </c>
      <c r="M7430" t="str">
        <f>IF(PatientData[[#This Row],[Age]]&lt;=30,"18-30",IF(PatientData[[#This Row],[Age]]&lt;=40,"31-40",IF(PatientData[[#This Row],[Age]]&lt;=50,"41-50",IF(PatientData[[#This Row],[Age]]&lt;=60,"51-60",IF(PatientData[[#This Row],[Age]]&lt;=70,"61-70",IF(PatientData[[#This Row],[Age]]&lt;=80,"71-80","80+"))))))</f>
        <v>41-50</v>
      </c>
    </row>
    <row r="7431" spans="1:13" x14ac:dyDescent="0.25">
      <c r="A7431" t="s">
        <v>7455</v>
      </c>
      <c r="B7431">
        <v>67</v>
      </c>
      <c r="C7431" t="s">
        <v>13</v>
      </c>
      <c r="D7431">
        <v>162</v>
      </c>
      <c r="E7431">
        <v>188.77924586747301</v>
      </c>
      <c r="F7431">
        <v>32.113207887669503</v>
      </c>
      <c r="G7431" t="s">
        <v>36</v>
      </c>
      <c r="H7431" t="s">
        <v>19</v>
      </c>
      <c r="I7431" t="s">
        <v>26</v>
      </c>
      <c r="J7431">
        <v>5</v>
      </c>
      <c r="K7431">
        <v>17527.02</v>
      </c>
      <c r="L7431" t="s">
        <v>16</v>
      </c>
      <c r="M7431" t="str">
        <f>IF(PatientData[[#This Row],[Age]]&lt;=30,"18-30",IF(PatientData[[#This Row],[Age]]&lt;=40,"31-40",IF(PatientData[[#This Row],[Age]]&lt;=50,"41-50",IF(PatientData[[#This Row],[Age]]&lt;=60,"51-60",IF(PatientData[[#This Row],[Age]]&lt;=70,"61-70",IF(PatientData[[#This Row],[Age]]&lt;=80,"71-80","80+"))))))</f>
        <v>61-70</v>
      </c>
    </row>
    <row r="7432" spans="1:13" x14ac:dyDescent="0.25">
      <c r="A7432" t="s">
        <v>7456</v>
      </c>
      <c r="B7432">
        <v>41</v>
      </c>
      <c r="C7432" t="s">
        <v>13</v>
      </c>
      <c r="D7432">
        <v>130</v>
      </c>
      <c r="E7432">
        <v>193.38081055498199</v>
      </c>
      <c r="F7432">
        <v>21.739863653865999</v>
      </c>
      <c r="G7432" t="s">
        <v>36</v>
      </c>
      <c r="H7432" t="s">
        <v>19</v>
      </c>
      <c r="I7432" t="s">
        <v>15</v>
      </c>
      <c r="J7432">
        <v>7</v>
      </c>
      <c r="K7432">
        <v>15813.74</v>
      </c>
      <c r="L7432" t="s">
        <v>20</v>
      </c>
      <c r="M7432" t="str">
        <f>IF(PatientData[[#This Row],[Age]]&lt;=30,"18-30",IF(PatientData[[#This Row],[Age]]&lt;=40,"31-40",IF(PatientData[[#This Row],[Age]]&lt;=50,"41-50",IF(PatientData[[#This Row],[Age]]&lt;=60,"51-60",IF(PatientData[[#This Row],[Age]]&lt;=70,"61-70",IF(PatientData[[#This Row],[Age]]&lt;=80,"71-80","80+"))))))</f>
        <v>41-50</v>
      </c>
    </row>
    <row r="7433" spans="1:13" x14ac:dyDescent="0.25">
      <c r="A7433" t="s">
        <v>7457</v>
      </c>
      <c r="B7433">
        <v>71</v>
      </c>
      <c r="C7433" t="s">
        <v>13</v>
      </c>
      <c r="D7433">
        <v>165</v>
      </c>
      <c r="E7433">
        <v>244.32550215085399</v>
      </c>
      <c r="F7433">
        <v>26.709652650379699</v>
      </c>
      <c r="G7433" t="s">
        <v>18</v>
      </c>
      <c r="H7433" t="s">
        <v>19</v>
      </c>
      <c r="I7433" t="s">
        <v>15</v>
      </c>
      <c r="J7433">
        <v>1</v>
      </c>
      <c r="K7433">
        <v>9316.6299999999992</v>
      </c>
      <c r="L7433" t="s">
        <v>43</v>
      </c>
      <c r="M7433" t="str">
        <f>IF(PatientData[[#This Row],[Age]]&lt;=30,"18-30",IF(PatientData[[#This Row],[Age]]&lt;=40,"31-40",IF(PatientData[[#This Row],[Age]]&lt;=50,"41-50",IF(PatientData[[#This Row],[Age]]&lt;=60,"51-60",IF(PatientData[[#This Row],[Age]]&lt;=70,"61-70",IF(PatientData[[#This Row],[Age]]&lt;=80,"71-80","80+"))))))</f>
        <v>71-80</v>
      </c>
    </row>
    <row r="7434" spans="1:13" x14ac:dyDescent="0.25">
      <c r="A7434" t="s">
        <v>7458</v>
      </c>
      <c r="B7434">
        <v>82</v>
      </c>
      <c r="C7434" t="s">
        <v>13</v>
      </c>
      <c r="D7434">
        <v>113</v>
      </c>
      <c r="E7434">
        <v>174.19033294245699</v>
      </c>
      <c r="F7434">
        <v>20.5106046493026</v>
      </c>
      <c r="G7434" t="s">
        <v>14</v>
      </c>
      <c r="H7434" t="s">
        <v>22</v>
      </c>
      <c r="I7434" t="s">
        <v>15</v>
      </c>
      <c r="J7434">
        <v>3</v>
      </c>
      <c r="K7434">
        <v>8176.11</v>
      </c>
      <c r="L7434" t="s">
        <v>23</v>
      </c>
      <c r="M7434" t="str">
        <f>IF(PatientData[[#This Row],[Age]]&lt;=30,"18-30",IF(PatientData[[#This Row],[Age]]&lt;=40,"31-40",IF(PatientData[[#This Row],[Age]]&lt;=50,"41-50",IF(PatientData[[#This Row],[Age]]&lt;=60,"51-60",IF(PatientData[[#This Row],[Age]]&lt;=70,"61-70",IF(PatientData[[#This Row],[Age]]&lt;=80,"71-80","80+"))))))</f>
        <v>80+</v>
      </c>
    </row>
    <row r="7435" spans="1:13" x14ac:dyDescent="0.25">
      <c r="A7435" t="s">
        <v>7459</v>
      </c>
      <c r="B7435">
        <v>71</v>
      </c>
      <c r="C7435" t="s">
        <v>13</v>
      </c>
      <c r="D7435">
        <v>158</v>
      </c>
      <c r="E7435">
        <v>232.08037542360799</v>
      </c>
      <c r="F7435">
        <v>25.088438293189899</v>
      </c>
      <c r="G7435" t="s">
        <v>14</v>
      </c>
      <c r="H7435" t="s">
        <v>22</v>
      </c>
      <c r="I7435" t="s">
        <v>15</v>
      </c>
      <c r="J7435">
        <v>2</v>
      </c>
      <c r="K7435">
        <v>11021.33</v>
      </c>
      <c r="L7435" t="s">
        <v>16</v>
      </c>
      <c r="M7435" t="str">
        <f>IF(PatientData[[#This Row],[Age]]&lt;=30,"18-30",IF(PatientData[[#This Row],[Age]]&lt;=40,"31-40",IF(PatientData[[#This Row],[Age]]&lt;=50,"41-50",IF(PatientData[[#This Row],[Age]]&lt;=60,"51-60",IF(PatientData[[#This Row],[Age]]&lt;=70,"61-70",IF(PatientData[[#This Row],[Age]]&lt;=80,"71-80","80+"))))))</f>
        <v>71-80</v>
      </c>
    </row>
    <row r="7436" spans="1:13" x14ac:dyDescent="0.25">
      <c r="A7436" t="s">
        <v>7460</v>
      </c>
      <c r="B7436">
        <v>75</v>
      </c>
      <c r="C7436" t="s">
        <v>25</v>
      </c>
      <c r="D7436">
        <v>117</v>
      </c>
      <c r="E7436">
        <v>255.23509884182801</v>
      </c>
      <c r="F7436">
        <v>27.974590267775799</v>
      </c>
      <c r="G7436" t="s">
        <v>14</v>
      </c>
      <c r="H7436" t="s">
        <v>22</v>
      </c>
      <c r="I7436" t="s">
        <v>15</v>
      </c>
      <c r="J7436">
        <v>4</v>
      </c>
      <c r="K7436">
        <v>12140.91</v>
      </c>
      <c r="L7436" t="s">
        <v>20</v>
      </c>
      <c r="M7436" t="str">
        <f>IF(PatientData[[#This Row],[Age]]&lt;=30,"18-30",IF(PatientData[[#This Row],[Age]]&lt;=40,"31-40",IF(PatientData[[#This Row],[Age]]&lt;=50,"41-50",IF(PatientData[[#This Row],[Age]]&lt;=60,"51-60",IF(PatientData[[#This Row],[Age]]&lt;=70,"61-70",IF(PatientData[[#This Row],[Age]]&lt;=80,"71-80","80+"))))))</f>
        <v>71-80</v>
      </c>
    </row>
    <row r="7437" spans="1:13" x14ac:dyDescent="0.25">
      <c r="A7437" t="s">
        <v>7461</v>
      </c>
      <c r="B7437">
        <v>71</v>
      </c>
      <c r="C7437" t="s">
        <v>25</v>
      </c>
      <c r="D7437">
        <v>148</v>
      </c>
      <c r="E7437">
        <v>190.70359854562</v>
      </c>
      <c r="F7437">
        <v>28.586279028382801</v>
      </c>
      <c r="G7437" t="s">
        <v>14</v>
      </c>
      <c r="H7437" t="s">
        <v>22</v>
      </c>
      <c r="I7437" t="s">
        <v>15</v>
      </c>
      <c r="J7437">
        <v>2</v>
      </c>
      <c r="K7437">
        <v>7201.09</v>
      </c>
      <c r="L7437" t="s">
        <v>16</v>
      </c>
      <c r="M7437" t="str">
        <f>IF(PatientData[[#This Row],[Age]]&lt;=30,"18-30",IF(PatientData[[#This Row],[Age]]&lt;=40,"31-40",IF(PatientData[[#This Row],[Age]]&lt;=50,"41-50",IF(PatientData[[#This Row],[Age]]&lt;=60,"51-60",IF(PatientData[[#This Row],[Age]]&lt;=70,"61-70",IF(PatientData[[#This Row],[Age]]&lt;=80,"71-80","80+"))))))</f>
        <v>71-80</v>
      </c>
    </row>
    <row r="7438" spans="1:13" x14ac:dyDescent="0.25">
      <c r="A7438" t="s">
        <v>7462</v>
      </c>
      <c r="B7438">
        <v>48</v>
      </c>
      <c r="C7438" t="s">
        <v>25</v>
      </c>
      <c r="D7438">
        <v>109</v>
      </c>
      <c r="E7438">
        <v>160.26571244472899</v>
      </c>
      <c r="F7438">
        <v>28.753606426197798</v>
      </c>
      <c r="G7438" t="s">
        <v>36</v>
      </c>
      <c r="H7438" t="s">
        <v>19</v>
      </c>
      <c r="I7438" t="s">
        <v>15</v>
      </c>
      <c r="J7438">
        <v>4</v>
      </c>
      <c r="K7438">
        <v>5993.78</v>
      </c>
      <c r="L7438" t="s">
        <v>23</v>
      </c>
      <c r="M7438" t="str">
        <f>IF(PatientData[[#This Row],[Age]]&lt;=30,"18-30",IF(PatientData[[#This Row],[Age]]&lt;=40,"31-40",IF(PatientData[[#This Row],[Age]]&lt;=50,"41-50",IF(PatientData[[#This Row],[Age]]&lt;=60,"51-60",IF(PatientData[[#This Row],[Age]]&lt;=70,"61-70",IF(PatientData[[#This Row],[Age]]&lt;=80,"71-80","80+"))))))</f>
        <v>41-50</v>
      </c>
    </row>
    <row r="7439" spans="1:13" x14ac:dyDescent="0.25">
      <c r="A7439" t="s">
        <v>7463</v>
      </c>
      <c r="B7439">
        <v>52</v>
      </c>
      <c r="C7439" t="s">
        <v>13</v>
      </c>
      <c r="D7439">
        <v>138</v>
      </c>
      <c r="E7439">
        <v>225.05285091827099</v>
      </c>
      <c r="F7439">
        <v>29.903072172200201</v>
      </c>
      <c r="G7439" t="s">
        <v>14</v>
      </c>
      <c r="H7439" t="s">
        <v>22</v>
      </c>
      <c r="I7439" t="s">
        <v>10051</v>
      </c>
      <c r="J7439">
        <v>5</v>
      </c>
      <c r="K7439">
        <v>7983.04</v>
      </c>
      <c r="L7439" t="s">
        <v>20</v>
      </c>
      <c r="M7439" t="str">
        <f>IF(PatientData[[#This Row],[Age]]&lt;=30,"18-30",IF(PatientData[[#This Row],[Age]]&lt;=40,"31-40",IF(PatientData[[#This Row],[Age]]&lt;=50,"41-50",IF(PatientData[[#This Row],[Age]]&lt;=60,"51-60",IF(PatientData[[#This Row],[Age]]&lt;=70,"61-70",IF(PatientData[[#This Row],[Age]]&lt;=80,"71-80","80+"))))))</f>
        <v>51-60</v>
      </c>
    </row>
    <row r="7440" spans="1:13" x14ac:dyDescent="0.25">
      <c r="A7440" t="s">
        <v>7464</v>
      </c>
      <c r="B7440">
        <v>53</v>
      </c>
      <c r="C7440" t="s">
        <v>25</v>
      </c>
      <c r="D7440">
        <v>130</v>
      </c>
      <c r="E7440">
        <v>145.337292686784</v>
      </c>
      <c r="F7440">
        <v>30.4228544623696</v>
      </c>
      <c r="G7440" t="s">
        <v>14</v>
      </c>
      <c r="H7440" t="s">
        <v>22</v>
      </c>
      <c r="I7440" t="s">
        <v>15</v>
      </c>
      <c r="J7440">
        <v>2</v>
      </c>
      <c r="K7440">
        <v>11579.4</v>
      </c>
      <c r="L7440" t="s">
        <v>16</v>
      </c>
      <c r="M7440" t="str">
        <f>IF(PatientData[[#This Row],[Age]]&lt;=30,"18-30",IF(PatientData[[#This Row],[Age]]&lt;=40,"31-40",IF(PatientData[[#This Row],[Age]]&lt;=50,"41-50",IF(PatientData[[#This Row],[Age]]&lt;=60,"51-60",IF(PatientData[[#This Row],[Age]]&lt;=70,"61-70",IF(PatientData[[#This Row],[Age]]&lt;=80,"71-80","80+"))))))</f>
        <v>51-60</v>
      </c>
    </row>
    <row r="7441" spans="1:13" x14ac:dyDescent="0.25">
      <c r="A7441" t="s">
        <v>7465</v>
      </c>
      <c r="B7441">
        <v>76</v>
      </c>
      <c r="C7441" t="s">
        <v>13</v>
      </c>
      <c r="D7441">
        <v>109</v>
      </c>
      <c r="E7441">
        <v>275.74787003390998</v>
      </c>
      <c r="F7441">
        <v>28.598309653838299</v>
      </c>
      <c r="G7441" t="s">
        <v>14</v>
      </c>
      <c r="H7441" t="s">
        <v>22</v>
      </c>
      <c r="I7441" t="s">
        <v>26</v>
      </c>
      <c r="J7441">
        <v>4</v>
      </c>
      <c r="K7441">
        <v>10077.32</v>
      </c>
      <c r="L7441" t="s">
        <v>16</v>
      </c>
      <c r="M7441" t="str">
        <f>IF(PatientData[[#This Row],[Age]]&lt;=30,"18-30",IF(PatientData[[#This Row],[Age]]&lt;=40,"31-40",IF(PatientData[[#This Row],[Age]]&lt;=50,"41-50",IF(PatientData[[#This Row],[Age]]&lt;=60,"51-60",IF(PatientData[[#This Row],[Age]]&lt;=70,"61-70",IF(PatientData[[#This Row],[Age]]&lt;=80,"71-80","80+"))))))</f>
        <v>71-80</v>
      </c>
    </row>
    <row r="7442" spans="1:13" x14ac:dyDescent="0.25">
      <c r="A7442" t="s">
        <v>7466</v>
      </c>
      <c r="B7442">
        <v>34</v>
      </c>
      <c r="C7442" t="s">
        <v>13</v>
      </c>
      <c r="D7442">
        <v>112</v>
      </c>
      <c r="E7442">
        <v>224.20649222773599</v>
      </c>
      <c r="F7442">
        <v>26.053918880828501</v>
      </c>
      <c r="G7442" t="s">
        <v>14</v>
      </c>
      <c r="H7442" t="s">
        <v>19</v>
      </c>
      <c r="I7442" t="s">
        <v>15</v>
      </c>
      <c r="J7442">
        <v>2</v>
      </c>
      <c r="K7442">
        <v>13691.73</v>
      </c>
      <c r="L7442" t="s">
        <v>43</v>
      </c>
      <c r="M7442" t="str">
        <f>IF(PatientData[[#This Row],[Age]]&lt;=30,"18-30",IF(PatientData[[#This Row],[Age]]&lt;=40,"31-40",IF(PatientData[[#This Row],[Age]]&lt;=50,"41-50",IF(PatientData[[#This Row],[Age]]&lt;=60,"51-60",IF(PatientData[[#This Row],[Age]]&lt;=70,"61-70",IF(PatientData[[#This Row],[Age]]&lt;=80,"71-80","80+"))))))</f>
        <v>31-40</v>
      </c>
    </row>
    <row r="7443" spans="1:13" x14ac:dyDescent="0.25">
      <c r="A7443" t="s">
        <v>7467</v>
      </c>
      <c r="B7443">
        <v>56</v>
      </c>
      <c r="C7443" t="s">
        <v>13</v>
      </c>
      <c r="D7443">
        <v>139</v>
      </c>
      <c r="E7443">
        <v>280.97320964010697</v>
      </c>
      <c r="F7443">
        <v>24.534758796780999</v>
      </c>
      <c r="G7443" t="s">
        <v>14</v>
      </c>
      <c r="H7443" t="s">
        <v>19</v>
      </c>
      <c r="I7443" t="s">
        <v>28</v>
      </c>
      <c r="J7443">
        <v>1</v>
      </c>
      <c r="K7443">
        <v>2980.04</v>
      </c>
      <c r="L7443" t="s">
        <v>16</v>
      </c>
      <c r="M7443" t="str">
        <f>IF(PatientData[[#This Row],[Age]]&lt;=30,"18-30",IF(PatientData[[#This Row],[Age]]&lt;=40,"31-40",IF(PatientData[[#This Row],[Age]]&lt;=50,"41-50",IF(PatientData[[#This Row],[Age]]&lt;=60,"51-60",IF(PatientData[[#This Row],[Age]]&lt;=70,"61-70",IF(PatientData[[#This Row],[Age]]&lt;=80,"71-80","80+"))))))</f>
        <v>51-60</v>
      </c>
    </row>
    <row r="7444" spans="1:13" x14ac:dyDescent="0.25">
      <c r="A7444" t="s">
        <v>7468</v>
      </c>
      <c r="B7444">
        <v>52</v>
      </c>
      <c r="C7444" t="s">
        <v>25</v>
      </c>
      <c r="D7444">
        <v>145</v>
      </c>
      <c r="E7444">
        <v>277.059890908743</v>
      </c>
      <c r="F7444">
        <v>23.3604833040092</v>
      </c>
      <c r="G7444" t="s">
        <v>14</v>
      </c>
      <c r="H7444" t="s">
        <v>19</v>
      </c>
      <c r="I7444" t="s">
        <v>15</v>
      </c>
      <c r="J7444">
        <v>3</v>
      </c>
      <c r="K7444">
        <v>7488.49</v>
      </c>
      <c r="L7444" t="s">
        <v>16</v>
      </c>
      <c r="M7444" t="str">
        <f>IF(PatientData[[#This Row],[Age]]&lt;=30,"18-30",IF(PatientData[[#This Row],[Age]]&lt;=40,"31-40",IF(PatientData[[#This Row],[Age]]&lt;=50,"41-50",IF(PatientData[[#This Row],[Age]]&lt;=60,"51-60",IF(PatientData[[#This Row],[Age]]&lt;=70,"61-70",IF(PatientData[[#This Row],[Age]]&lt;=80,"71-80","80+"))))))</f>
        <v>51-60</v>
      </c>
    </row>
    <row r="7445" spans="1:13" x14ac:dyDescent="0.25">
      <c r="A7445" t="s">
        <v>7469</v>
      </c>
      <c r="B7445">
        <v>36</v>
      </c>
      <c r="C7445" t="s">
        <v>13</v>
      </c>
      <c r="D7445">
        <v>116</v>
      </c>
      <c r="E7445">
        <v>197.34750920554299</v>
      </c>
      <c r="F7445">
        <v>36.829299463893598</v>
      </c>
      <c r="G7445" t="s">
        <v>18</v>
      </c>
      <c r="H7445" t="s">
        <v>19</v>
      </c>
      <c r="I7445" t="s">
        <v>28</v>
      </c>
      <c r="J7445">
        <v>5</v>
      </c>
      <c r="K7445">
        <v>4484.8999999999996</v>
      </c>
      <c r="L7445" t="s">
        <v>16</v>
      </c>
      <c r="M7445" t="str">
        <f>IF(PatientData[[#This Row],[Age]]&lt;=30,"18-30",IF(PatientData[[#This Row],[Age]]&lt;=40,"31-40",IF(PatientData[[#This Row],[Age]]&lt;=50,"41-50",IF(PatientData[[#This Row],[Age]]&lt;=60,"51-60",IF(PatientData[[#This Row],[Age]]&lt;=70,"61-70",IF(PatientData[[#This Row],[Age]]&lt;=80,"71-80","80+"))))))</f>
        <v>31-40</v>
      </c>
    </row>
    <row r="7446" spans="1:13" x14ac:dyDescent="0.25">
      <c r="A7446" t="s">
        <v>7470</v>
      </c>
      <c r="B7446">
        <v>63</v>
      </c>
      <c r="C7446" t="s">
        <v>13</v>
      </c>
      <c r="D7446">
        <v>134</v>
      </c>
      <c r="E7446">
        <v>269.676301226188</v>
      </c>
      <c r="F7446">
        <v>22.0121404168849</v>
      </c>
      <c r="G7446" t="s">
        <v>18</v>
      </c>
      <c r="H7446" t="s">
        <v>19</v>
      </c>
      <c r="I7446" t="s">
        <v>15</v>
      </c>
      <c r="J7446">
        <v>4</v>
      </c>
      <c r="K7446">
        <v>2879.95</v>
      </c>
      <c r="L7446" t="s">
        <v>16</v>
      </c>
      <c r="M7446" t="str">
        <f>IF(PatientData[[#This Row],[Age]]&lt;=30,"18-30",IF(PatientData[[#This Row],[Age]]&lt;=40,"31-40",IF(PatientData[[#This Row],[Age]]&lt;=50,"41-50",IF(PatientData[[#This Row],[Age]]&lt;=60,"51-60",IF(PatientData[[#This Row],[Age]]&lt;=70,"61-70",IF(PatientData[[#This Row],[Age]]&lt;=80,"71-80","80+"))))))</f>
        <v>61-70</v>
      </c>
    </row>
    <row r="7447" spans="1:13" x14ac:dyDescent="0.25">
      <c r="A7447" t="s">
        <v>7471</v>
      </c>
      <c r="B7447">
        <v>49</v>
      </c>
      <c r="C7447" t="s">
        <v>25</v>
      </c>
      <c r="D7447">
        <v>167</v>
      </c>
      <c r="E7447" t="s">
        <v>10051</v>
      </c>
      <c r="F7447">
        <v>37.170944628953002</v>
      </c>
      <c r="G7447" t="s">
        <v>14</v>
      </c>
      <c r="H7447" t="s">
        <v>22</v>
      </c>
      <c r="I7447" t="s">
        <v>15</v>
      </c>
      <c r="J7447">
        <v>2</v>
      </c>
      <c r="K7447">
        <v>9197.7900000000009</v>
      </c>
      <c r="L7447" t="s">
        <v>16</v>
      </c>
      <c r="M7447" t="str">
        <f>IF(PatientData[[#This Row],[Age]]&lt;=30,"18-30",IF(PatientData[[#This Row],[Age]]&lt;=40,"31-40",IF(PatientData[[#This Row],[Age]]&lt;=50,"41-50",IF(PatientData[[#This Row],[Age]]&lt;=60,"51-60",IF(PatientData[[#This Row],[Age]]&lt;=70,"61-70",IF(PatientData[[#This Row],[Age]]&lt;=80,"71-80","80+"))))))</f>
        <v>41-50</v>
      </c>
    </row>
    <row r="7448" spans="1:13" x14ac:dyDescent="0.25">
      <c r="A7448" t="s">
        <v>7472</v>
      </c>
      <c r="B7448">
        <v>61</v>
      </c>
      <c r="C7448" t="s">
        <v>25</v>
      </c>
      <c r="D7448">
        <v>140</v>
      </c>
      <c r="E7448">
        <v>149.242988122638</v>
      </c>
      <c r="F7448">
        <v>30.9716606855336</v>
      </c>
      <c r="G7448" t="s">
        <v>14</v>
      </c>
      <c r="H7448" t="s">
        <v>19</v>
      </c>
      <c r="I7448" t="s">
        <v>15</v>
      </c>
      <c r="J7448">
        <v>2</v>
      </c>
      <c r="K7448">
        <v>10560.73</v>
      </c>
      <c r="L7448" t="s">
        <v>23</v>
      </c>
      <c r="M7448" t="str">
        <f>IF(PatientData[[#This Row],[Age]]&lt;=30,"18-30",IF(PatientData[[#This Row],[Age]]&lt;=40,"31-40",IF(PatientData[[#This Row],[Age]]&lt;=50,"41-50",IF(PatientData[[#This Row],[Age]]&lt;=60,"51-60",IF(PatientData[[#This Row],[Age]]&lt;=70,"61-70",IF(PatientData[[#This Row],[Age]]&lt;=80,"71-80","80+"))))))</f>
        <v>61-70</v>
      </c>
    </row>
    <row r="7449" spans="1:13" x14ac:dyDescent="0.25">
      <c r="A7449" t="s">
        <v>7473</v>
      </c>
      <c r="B7449">
        <v>40</v>
      </c>
      <c r="C7449" t="s">
        <v>13</v>
      </c>
      <c r="D7449">
        <v>131</v>
      </c>
      <c r="E7449">
        <v>240.872696880761</v>
      </c>
      <c r="F7449">
        <v>22.6015575725893</v>
      </c>
      <c r="G7449" t="s">
        <v>14</v>
      </c>
      <c r="H7449" t="s">
        <v>22</v>
      </c>
      <c r="I7449" t="s">
        <v>15</v>
      </c>
      <c r="J7449">
        <v>2</v>
      </c>
      <c r="K7449">
        <v>2966.57</v>
      </c>
      <c r="L7449" t="s">
        <v>23</v>
      </c>
      <c r="M7449" t="str">
        <f>IF(PatientData[[#This Row],[Age]]&lt;=30,"18-30",IF(PatientData[[#This Row],[Age]]&lt;=40,"31-40",IF(PatientData[[#This Row],[Age]]&lt;=50,"41-50",IF(PatientData[[#This Row],[Age]]&lt;=60,"51-60",IF(PatientData[[#This Row],[Age]]&lt;=70,"61-70",IF(PatientData[[#This Row],[Age]]&lt;=80,"71-80","80+"))))))</f>
        <v>31-40</v>
      </c>
    </row>
    <row r="7450" spans="1:13" x14ac:dyDescent="0.25">
      <c r="A7450" t="s">
        <v>7474</v>
      </c>
      <c r="B7450">
        <v>59</v>
      </c>
      <c r="C7450" t="s">
        <v>25</v>
      </c>
      <c r="D7450">
        <v>127</v>
      </c>
      <c r="E7450">
        <v>235.41878516447201</v>
      </c>
      <c r="F7450">
        <v>27.625532258655699</v>
      </c>
      <c r="G7450" t="s">
        <v>14</v>
      </c>
      <c r="H7450" t="s">
        <v>19</v>
      </c>
      <c r="I7450" t="s">
        <v>28</v>
      </c>
      <c r="J7450">
        <v>1</v>
      </c>
      <c r="K7450">
        <v>4409.4799999999996</v>
      </c>
      <c r="L7450" t="s">
        <v>16</v>
      </c>
      <c r="M7450" t="str">
        <f>IF(PatientData[[#This Row],[Age]]&lt;=30,"18-30",IF(PatientData[[#This Row],[Age]]&lt;=40,"31-40",IF(PatientData[[#This Row],[Age]]&lt;=50,"41-50",IF(PatientData[[#This Row],[Age]]&lt;=60,"51-60",IF(PatientData[[#This Row],[Age]]&lt;=70,"61-70",IF(PatientData[[#This Row],[Age]]&lt;=80,"71-80","80+"))))))</f>
        <v>51-60</v>
      </c>
    </row>
    <row r="7451" spans="1:13" x14ac:dyDescent="0.25">
      <c r="A7451" t="s">
        <v>7475</v>
      </c>
      <c r="B7451">
        <v>53</v>
      </c>
      <c r="C7451" t="s">
        <v>13</v>
      </c>
      <c r="D7451">
        <v>116</v>
      </c>
      <c r="E7451">
        <v>218.79087362163199</v>
      </c>
      <c r="F7451">
        <v>26.6557254929686</v>
      </c>
      <c r="G7451" t="s">
        <v>14</v>
      </c>
      <c r="H7451" t="s">
        <v>19</v>
      </c>
      <c r="I7451" t="s">
        <v>28</v>
      </c>
      <c r="J7451">
        <v>3</v>
      </c>
      <c r="K7451">
        <v>7248.38</v>
      </c>
      <c r="L7451" t="s">
        <v>23</v>
      </c>
      <c r="M7451" t="str">
        <f>IF(PatientData[[#This Row],[Age]]&lt;=30,"18-30",IF(PatientData[[#This Row],[Age]]&lt;=40,"31-40",IF(PatientData[[#This Row],[Age]]&lt;=50,"41-50",IF(PatientData[[#This Row],[Age]]&lt;=60,"51-60",IF(PatientData[[#This Row],[Age]]&lt;=70,"61-70",IF(PatientData[[#This Row],[Age]]&lt;=80,"71-80","80+"))))))</f>
        <v>51-60</v>
      </c>
    </row>
    <row r="7452" spans="1:13" x14ac:dyDescent="0.25">
      <c r="A7452" t="s">
        <v>7476</v>
      </c>
      <c r="B7452">
        <v>55</v>
      </c>
      <c r="C7452" t="s">
        <v>25</v>
      </c>
      <c r="D7452">
        <v>135</v>
      </c>
      <c r="E7452">
        <v>229.039835318624</v>
      </c>
      <c r="F7452">
        <v>28.175612656035401</v>
      </c>
      <c r="G7452" t="s">
        <v>36</v>
      </c>
      <c r="H7452" t="s">
        <v>19</v>
      </c>
      <c r="I7452" t="s">
        <v>26</v>
      </c>
      <c r="J7452">
        <v>4</v>
      </c>
      <c r="K7452">
        <v>13414.56</v>
      </c>
      <c r="L7452" t="s">
        <v>43</v>
      </c>
      <c r="M7452" t="str">
        <f>IF(PatientData[[#This Row],[Age]]&lt;=30,"18-30",IF(PatientData[[#This Row],[Age]]&lt;=40,"31-40",IF(PatientData[[#This Row],[Age]]&lt;=50,"41-50",IF(PatientData[[#This Row],[Age]]&lt;=60,"51-60",IF(PatientData[[#This Row],[Age]]&lt;=70,"61-70",IF(PatientData[[#This Row],[Age]]&lt;=80,"71-80","80+"))))))</f>
        <v>51-60</v>
      </c>
    </row>
    <row r="7453" spans="1:13" x14ac:dyDescent="0.25">
      <c r="A7453" t="s">
        <v>7477</v>
      </c>
      <c r="B7453">
        <v>57</v>
      </c>
      <c r="C7453" t="s">
        <v>25</v>
      </c>
      <c r="D7453">
        <v>124</v>
      </c>
      <c r="E7453">
        <v>173.4404214349</v>
      </c>
      <c r="F7453">
        <v>30.454536712521701</v>
      </c>
      <c r="G7453" t="s">
        <v>18</v>
      </c>
      <c r="H7453" t="s">
        <v>19</v>
      </c>
      <c r="I7453" t="s">
        <v>15</v>
      </c>
      <c r="J7453">
        <v>3</v>
      </c>
      <c r="K7453">
        <v>7464.3</v>
      </c>
      <c r="L7453" t="s">
        <v>16</v>
      </c>
      <c r="M7453" t="str">
        <f>IF(PatientData[[#This Row],[Age]]&lt;=30,"18-30",IF(PatientData[[#This Row],[Age]]&lt;=40,"31-40",IF(PatientData[[#This Row],[Age]]&lt;=50,"41-50",IF(PatientData[[#This Row],[Age]]&lt;=60,"51-60",IF(PatientData[[#This Row],[Age]]&lt;=70,"61-70",IF(PatientData[[#This Row],[Age]]&lt;=80,"71-80","80+"))))))</f>
        <v>51-60</v>
      </c>
    </row>
    <row r="7454" spans="1:13" x14ac:dyDescent="0.25">
      <c r="A7454" t="s">
        <v>7478</v>
      </c>
      <c r="B7454">
        <v>59</v>
      </c>
      <c r="C7454" t="s">
        <v>25</v>
      </c>
      <c r="D7454">
        <v>153</v>
      </c>
      <c r="E7454">
        <v>193.45793422649101</v>
      </c>
      <c r="F7454">
        <v>30.2547783555531</v>
      </c>
      <c r="G7454" t="s">
        <v>18</v>
      </c>
      <c r="H7454" t="s">
        <v>19</v>
      </c>
      <c r="I7454" t="s">
        <v>15</v>
      </c>
      <c r="J7454">
        <v>2</v>
      </c>
      <c r="K7454">
        <v>13976.27</v>
      </c>
      <c r="L7454" t="s">
        <v>23</v>
      </c>
      <c r="M7454" t="str">
        <f>IF(PatientData[[#This Row],[Age]]&lt;=30,"18-30",IF(PatientData[[#This Row],[Age]]&lt;=40,"31-40",IF(PatientData[[#This Row],[Age]]&lt;=50,"41-50",IF(PatientData[[#This Row],[Age]]&lt;=60,"51-60",IF(PatientData[[#This Row],[Age]]&lt;=70,"61-70",IF(PatientData[[#This Row],[Age]]&lt;=80,"71-80","80+"))))))</f>
        <v>51-60</v>
      </c>
    </row>
    <row r="7455" spans="1:13" x14ac:dyDescent="0.25">
      <c r="A7455" t="s">
        <v>7479</v>
      </c>
      <c r="B7455">
        <v>41</v>
      </c>
      <c r="C7455" t="s">
        <v>13</v>
      </c>
      <c r="D7455">
        <v>144</v>
      </c>
      <c r="E7455">
        <v>213.33908022054399</v>
      </c>
      <c r="F7455" t="s">
        <v>10051</v>
      </c>
      <c r="G7455" t="s">
        <v>18</v>
      </c>
      <c r="H7455" t="s">
        <v>19</v>
      </c>
      <c r="I7455" t="s">
        <v>28</v>
      </c>
      <c r="J7455">
        <v>5</v>
      </c>
      <c r="K7455">
        <v>5795.82</v>
      </c>
      <c r="L7455" t="s">
        <v>23</v>
      </c>
      <c r="M7455" t="str">
        <f>IF(PatientData[[#This Row],[Age]]&lt;=30,"18-30",IF(PatientData[[#This Row],[Age]]&lt;=40,"31-40",IF(PatientData[[#This Row],[Age]]&lt;=50,"41-50",IF(PatientData[[#This Row],[Age]]&lt;=60,"51-60",IF(PatientData[[#This Row],[Age]]&lt;=70,"61-70",IF(PatientData[[#This Row],[Age]]&lt;=80,"71-80","80+"))))))</f>
        <v>41-50</v>
      </c>
    </row>
    <row r="7456" spans="1:13" x14ac:dyDescent="0.25">
      <c r="A7456" t="s">
        <v>7480</v>
      </c>
      <c r="B7456">
        <v>61</v>
      </c>
      <c r="C7456" t="s">
        <v>25</v>
      </c>
      <c r="D7456">
        <v>147</v>
      </c>
      <c r="E7456">
        <v>237.50269382548501</v>
      </c>
      <c r="F7456">
        <v>27.369248463704601</v>
      </c>
      <c r="G7456" t="s">
        <v>36</v>
      </c>
      <c r="H7456" t="s">
        <v>19</v>
      </c>
      <c r="I7456" t="s">
        <v>26</v>
      </c>
      <c r="J7456">
        <v>5</v>
      </c>
      <c r="K7456">
        <v>16752.22</v>
      </c>
      <c r="L7456" t="s">
        <v>16</v>
      </c>
      <c r="M7456" t="str">
        <f>IF(PatientData[[#This Row],[Age]]&lt;=30,"18-30",IF(PatientData[[#This Row],[Age]]&lt;=40,"31-40",IF(PatientData[[#This Row],[Age]]&lt;=50,"41-50",IF(PatientData[[#This Row],[Age]]&lt;=60,"51-60",IF(PatientData[[#This Row],[Age]]&lt;=70,"61-70",IF(PatientData[[#This Row],[Age]]&lt;=80,"71-80","80+"))))))</f>
        <v>61-70</v>
      </c>
    </row>
    <row r="7457" spans="1:13" x14ac:dyDescent="0.25">
      <c r="A7457" t="s">
        <v>7481</v>
      </c>
      <c r="B7457">
        <v>49</v>
      </c>
      <c r="C7457" t="s">
        <v>25</v>
      </c>
      <c r="D7457">
        <v>151</v>
      </c>
      <c r="E7457">
        <v>266.84678650515298</v>
      </c>
      <c r="F7457">
        <v>27.470077513567901</v>
      </c>
      <c r="G7457" t="s">
        <v>36</v>
      </c>
      <c r="H7457" t="s">
        <v>22</v>
      </c>
      <c r="I7457" t="s">
        <v>26</v>
      </c>
      <c r="J7457">
        <v>3</v>
      </c>
      <c r="K7457">
        <v>12606.92</v>
      </c>
      <c r="L7457" t="s">
        <v>16</v>
      </c>
      <c r="M7457" t="str">
        <f>IF(PatientData[[#This Row],[Age]]&lt;=30,"18-30",IF(PatientData[[#This Row],[Age]]&lt;=40,"31-40",IF(PatientData[[#This Row],[Age]]&lt;=50,"41-50",IF(PatientData[[#This Row],[Age]]&lt;=60,"51-60",IF(PatientData[[#This Row],[Age]]&lt;=70,"61-70",IF(PatientData[[#This Row],[Age]]&lt;=80,"71-80","80+"))))))</f>
        <v>41-50</v>
      </c>
    </row>
    <row r="7458" spans="1:13" x14ac:dyDescent="0.25">
      <c r="A7458" t="s">
        <v>7482</v>
      </c>
      <c r="B7458">
        <v>63</v>
      </c>
      <c r="C7458" t="s">
        <v>25</v>
      </c>
      <c r="D7458">
        <v>147</v>
      </c>
      <c r="E7458">
        <v>248.492437306818</v>
      </c>
      <c r="F7458">
        <v>29.2513186052898</v>
      </c>
      <c r="G7458" t="s">
        <v>18</v>
      </c>
      <c r="H7458" t="s">
        <v>19</v>
      </c>
      <c r="I7458" t="s">
        <v>15</v>
      </c>
      <c r="J7458">
        <v>2</v>
      </c>
      <c r="K7458">
        <v>10151.09</v>
      </c>
      <c r="L7458" t="s">
        <v>16</v>
      </c>
      <c r="M7458" t="str">
        <f>IF(PatientData[[#This Row],[Age]]&lt;=30,"18-30",IF(PatientData[[#This Row],[Age]]&lt;=40,"31-40",IF(PatientData[[#This Row],[Age]]&lt;=50,"41-50",IF(PatientData[[#This Row],[Age]]&lt;=60,"51-60",IF(PatientData[[#This Row],[Age]]&lt;=70,"61-70",IF(PatientData[[#This Row],[Age]]&lt;=80,"71-80","80+"))))))</f>
        <v>61-70</v>
      </c>
    </row>
    <row r="7459" spans="1:13" x14ac:dyDescent="0.25">
      <c r="A7459" t="s">
        <v>7483</v>
      </c>
      <c r="B7459">
        <v>55</v>
      </c>
      <c r="C7459" t="s">
        <v>13</v>
      </c>
      <c r="D7459">
        <v>168</v>
      </c>
      <c r="E7459">
        <v>236.276869645951</v>
      </c>
      <c r="F7459">
        <v>29.5461511628552</v>
      </c>
      <c r="G7459" t="s">
        <v>18</v>
      </c>
      <c r="H7459" t="s">
        <v>22</v>
      </c>
      <c r="I7459" t="s">
        <v>26</v>
      </c>
      <c r="J7459">
        <v>5</v>
      </c>
      <c r="K7459">
        <v>20471.04</v>
      </c>
      <c r="L7459" t="s">
        <v>16</v>
      </c>
      <c r="M7459" t="str">
        <f>IF(PatientData[[#This Row],[Age]]&lt;=30,"18-30",IF(PatientData[[#This Row],[Age]]&lt;=40,"31-40",IF(PatientData[[#This Row],[Age]]&lt;=50,"41-50",IF(PatientData[[#This Row],[Age]]&lt;=60,"51-60",IF(PatientData[[#This Row],[Age]]&lt;=70,"61-70",IF(PatientData[[#This Row],[Age]]&lt;=80,"71-80","80+"))))))</f>
        <v>51-60</v>
      </c>
    </row>
    <row r="7460" spans="1:13" x14ac:dyDescent="0.25">
      <c r="A7460" t="s">
        <v>7484</v>
      </c>
      <c r="B7460">
        <v>30</v>
      </c>
      <c r="C7460" t="s">
        <v>13</v>
      </c>
      <c r="D7460">
        <v>145</v>
      </c>
      <c r="E7460">
        <v>185.984240112202</v>
      </c>
      <c r="F7460">
        <v>36.379291786368803</v>
      </c>
      <c r="G7460" t="s">
        <v>18</v>
      </c>
      <c r="H7460" t="s">
        <v>22</v>
      </c>
      <c r="I7460" t="s">
        <v>15</v>
      </c>
      <c r="J7460">
        <v>8</v>
      </c>
      <c r="K7460">
        <v>7759.2</v>
      </c>
      <c r="L7460" t="s">
        <v>10051</v>
      </c>
      <c r="M7460" t="str">
        <f>IF(PatientData[[#This Row],[Age]]&lt;=30,"18-30",IF(PatientData[[#This Row],[Age]]&lt;=40,"31-40",IF(PatientData[[#This Row],[Age]]&lt;=50,"41-50",IF(PatientData[[#This Row],[Age]]&lt;=60,"51-60",IF(PatientData[[#This Row],[Age]]&lt;=70,"61-70",IF(PatientData[[#This Row],[Age]]&lt;=80,"71-80","80+"))))))</f>
        <v>18-30</v>
      </c>
    </row>
    <row r="7461" spans="1:13" x14ac:dyDescent="0.25">
      <c r="A7461" t="s">
        <v>7485</v>
      </c>
      <c r="B7461">
        <v>61</v>
      </c>
      <c r="C7461" t="s">
        <v>13</v>
      </c>
      <c r="D7461">
        <v>116</v>
      </c>
      <c r="E7461">
        <v>245.37992602911601</v>
      </c>
      <c r="F7461">
        <v>30.962739270083102</v>
      </c>
      <c r="G7461" t="s">
        <v>36</v>
      </c>
      <c r="H7461" t="s">
        <v>19</v>
      </c>
      <c r="I7461" t="s">
        <v>15</v>
      </c>
      <c r="J7461">
        <v>7</v>
      </c>
      <c r="K7461">
        <v>12560.41</v>
      </c>
      <c r="L7461" t="s">
        <v>16</v>
      </c>
      <c r="M7461" t="str">
        <f>IF(PatientData[[#This Row],[Age]]&lt;=30,"18-30",IF(PatientData[[#This Row],[Age]]&lt;=40,"31-40",IF(PatientData[[#This Row],[Age]]&lt;=50,"41-50",IF(PatientData[[#This Row],[Age]]&lt;=60,"51-60",IF(PatientData[[#This Row],[Age]]&lt;=70,"61-70",IF(PatientData[[#This Row],[Age]]&lt;=80,"71-80","80+"))))))</f>
        <v>61-70</v>
      </c>
    </row>
    <row r="7462" spans="1:13" x14ac:dyDescent="0.25">
      <c r="A7462" t="s">
        <v>7486</v>
      </c>
      <c r="B7462">
        <v>56</v>
      </c>
      <c r="C7462" t="s">
        <v>25</v>
      </c>
      <c r="D7462">
        <v>96</v>
      </c>
      <c r="E7462">
        <v>234.72732788029001</v>
      </c>
      <c r="F7462">
        <v>21.765312044094902</v>
      </c>
      <c r="G7462" t="s">
        <v>14</v>
      </c>
      <c r="H7462" t="s">
        <v>22</v>
      </c>
      <c r="I7462" t="s">
        <v>15</v>
      </c>
      <c r="J7462">
        <v>3</v>
      </c>
      <c r="K7462">
        <v>11871.62</v>
      </c>
      <c r="L7462" t="s">
        <v>16</v>
      </c>
      <c r="M7462" t="str">
        <f>IF(PatientData[[#This Row],[Age]]&lt;=30,"18-30",IF(PatientData[[#This Row],[Age]]&lt;=40,"31-40",IF(PatientData[[#This Row],[Age]]&lt;=50,"41-50",IF(PatientData[[#This Row],[Age]]&lt;=60,"51-60",IF(PatientData[[#This Row],[Age]]&lt;=70,"61-70",IF(PatientData[[#This Row],[Age]]&lt;=80,"71-80","80+"))))))</f>
        <v>51-60</v>
      </c>
    </row>
    <row r="7463" spans="1:13" x14ac:dyDescent="0.25">
      <c r="A7463" t="s">
        <v>7487</v>
      </c>
      <c r="B7463">
        <v>26</v>
      </c>
      <c r="C7463" t="s">
        <v>13</v>
      </c>
      <c r="D7463">
        <v>90</v>
      </c>
      <c r="E7463">
        <v>193.817848669955</v>
      </c>
      <c r="F7463">
        <v>23.013841180481599</v>
      </c>
      <c r="G7463" t="s">
        <v>18</v>
      </c>
      <c r="H7463" t="s">
        <v>19</v>
      </c>
      <c r="I7463" t="s">
        <v>15</v>
      </c>
      <c r="J7463">
        <v>1</v>
      </c>
      <c r="K7463">
        <v>5096.2299999999996</v>
      </c>
      <c r="L7463" t="s">
        <v>23</v>
      </c>
      <c r="M7463" t="str">
        <f>IF(PatientData[[#This Row],[Age]]&lt;=30,"18-30",IF(PatientData[[#This Row],[Age]]&lt;=40,"31-40",IF(PatientData[[#This Row],[Age]]&lt;=50,"41-50",IF(PatientData[[#This Row],[Age]]&lt;=60,"51-60",IF(PatientData[[#This Row],[Age]]&lt;=70,"61-70",IF(PatientData[[#This Row],[Age]]&lt;=80,"71-80","80+"))))))</f>
        <v>18-30</v>
      </c>
    </row>
    <row r="7464" spans="1:13" x14ac:dyDescent="0.25">
      <c r="A7464" t="s">
        <v>7488</v>
      </c>
      <c r="B7464">
        <v>44</v>
      </c>
      <c r="C7464" t="s">
        <v>13</v>
      </c>
      <c r="D7464">
        <v>96</v>
      </c>
      <c r="E7464">
        <v>218.00505206125601</v>
      </c>
      <c r="F7464">
        <v>31.105077705044302</v>
      </c>
      <c r="G7464" t="s">
        <v>14</v>
      </c>
      <c r="H7464" t="s">
        <v>19</v>
      </c>
      <c r="I7464" t="s">
        <v>10051</v>
      </c>
      <c r="J7464">
        <v>2</v>
      </c>
      <c r="K7464">
        <v>3075.46</v>
      </c>
      <c r="L7464" t="s">
        <v>16</v>
      </c>
      <c r="M7464" t="str">
        <f>IF(PatientData[[#This Row],[Age]]&lt;=30,"18-30",IF(PatientData[[#This Row],[Age]]&lt;=40,"31-40",IF(PatientData[[#This Row],[Age]]&lt;=50,"41-50",IF(PatientData[[#This Row],[Age]]&lt;=60,"51-60",IF(PatientData[[#This Row],[Age]]&lt;=70,"61-70",IF(PatientData[[#This Row],[Age]]&lt;=80,"71-80","80+"))))))</f>
        <v>41-50</v>
      </c>
    </row>
    <row r="7465" spans="1:13" x14ac:dyDescent="0.25">
      <c r="A7465" t="s">
        <v>7489</v>
      </c>
      <c r="B7465">
        <v>54</v>
      </c>
      <c r="C7465" t="s">
        <v>13</v>
      </c>
      <c r="D7465">
        <v>111</v>
      </c>
      <c r="E7465">
        <v>256.25810162079102</v>
      </c>
      <c r="F7465">
        <v>26.344160964732499</v>
      </c>
      <c r="G7465" t="s">
        <v>14</v>
      </c>
      <c r="H7465" t="s">
        <v>19</v>
      </c>
      <c r="I7465" t="s">
        <v>28</v>
      </c>
      <c r="J7465">
        <v>0</v>
      </c>
      <c r="K7465">
        <v>1181.32</v>
      </c>
      <c r="L7465" t="s">
        <v>16</v>
      </c>
      <c r="M7465" t="str">
        <f>IF(PatientData[[#This Row],[Age]]&lt;=30,"18-30",IF(PatientData[[#This Row],[Age]]&lt;=40,"31-40",IF(PatientData[[#This Row],[Age]]&lt;=50,"41-50",IF(PatientData[[#This Row],[Age]]&lt;=60,"51-60",IF(PatientData[[#This Row],[Age]]&lt;=70,"61-70",IF(PatientData[[#This Row],[Age]]&lt;=80,"71-80","80+"))))))</f>
        <v>51-60</v>
      </c>
    </row>
    <row r="7466" spans="1:13" x14ac:dyDescent="0.25">
      <c r="A7466" t="s">
        <v>7490</v>
      </c>
      <c r="B7466">
        <v>42</v>
      </c>
      <c r="C7466" t="s">
        <v>13</v>
      </c>
      <c r="D7466">
        <v>138</v>
      </c>
      <c r="E7466">
        <v>184.74996223311399</v>
      </c>
      <c r="F7466">
        <v>17.8644848544551</v>
      </c>
      <c r="G7466" t="s">
        <v>36</v>
      </c>
      <c r="H7466" t="s">
        <v>22</v>
      </c>
      <c r="I7466" t="s">
        <v>26</v>
      </c>
      <c r="J7466">
        <v>8</v>
      </c>
      <c r="K7466">
        <v>13311.03</v>
      </c>
      <c r="L7466" t="s">
        <v>16</v>
      </c>
      <c r="M7466" t="str">
        <f>IF(PatientData[[#This Row],[Age]]&lt;=30,"18-30",IF(PatientData[[#This Row],[Age]]&lt;=40,"31-40",IF(PatientData[[#This Row],[Age]]&lt;=50,"41-50",IF(PatientData[[#This Row],[Age]]&lt;=60,"51-60",IF(PatientData[[#This Row],[Age]]&lt;=70,"61-70",IF(PatientData[[#This Row],[Age]]&lt;=80,"71-80","80+"))))))</f>
        <v>41-50</v>
      </c>
    </row>
    <row r="7467" spans="1:13" x14ac:dyDescent="0.25">
      <c r="A7467" t="s">
        <v>7491</v>
      </c>
      <c r="B7467">
        <v>81</v>
      </c>
      <c r="C7467" t="s">
        <v>13</v>
      </c>
      <c r="D7467">
        <v>143</v>
      </c>
      <c r="E7467" t="s">
        <v>10051</v>
      </c>
      <c r="F7467">
        <v>32.045480671961897</v>
      </c>
      <c r="G7467" t="s">
        <v>14</v>
      </c>
      <c r="H7467" t="s">
        <v>19</v>
      </c>
      <c r="I7467" t="s">
        <v>26</v>
      </c>
      <c r="J7467">
        <v>0</v>
      </c>
      <c r="K7467">
        <v>2053.1</v>
      </c>
      <c r="L7467" t="s">
        <v>16</v>
      </c>
      <c r="M7467" t="str">
        <f>IF(PatientData[[#This Row],[Age]]&lt;=30,"18-30",IF(PatientData[[#This Row],[Age]]&lt;=40,"31-40",IF(PatientData[[#This Row],[Age]]&lt;=50,"41-50",IF(PatientData[[#This Row],[Age]]&lt;=60,"51-60",IF(PatientData[[#This Row],[Age]]&lt;=70,"61-70",IF(PatientData[[#This Row],[Age]]&lt;=80,"71-80","80+"))))))</f>
        <v>80+</v>
      </c>
    </row>
    <row r="7468" spans="1:13" x14ac:dyDescent="0.25">
      <c r="A7468" t="s">
        <v>7492</v>
      </c>
      <c r="B7468">
        <v>37</v>
      </c>
      <c r="C7468" t="s">
        <v>25</v>
      </c>
      <c r="D7468">
        <v>157</v>
      </c>
      <c r="E7468">
        <v>191.27788352222399</v>
      </c>
      <c r="F7468">
        <v>22.795243321681401</v>
      </c>
      <c r="G7468" t="s">
        <v>14</v>
      </c>
      <c r="H7468" t="s">
        <v>22</v>
      </c>
      <c r="I7468" t="s">
        <v>28</v>
      </c>
      <c r="J7468">
        <v>1</v>
      </c>
      <c r="K7468">
        <v>2284.23</v>
      </c>
      <c r="L7468" t="s">
        <v>16</v>
      </c>
      <c r="M7468" t="str">
        <f>IF(PatientData[[#This Row],[Age]]&lt;=30,"18-30",IF(PatientData[[#This Row],[Age]]&lt;=40,"31-40",IF(PatientData[[#This Row],[Age]]&lt;=50,"41-50",IF(PatientData[[#This Row],[Age]]&lt;=60,"51-60",IF(PatientData[[#This Row],[Age]]&lt;=70,"61-70",IF(PatientData[[#This Row],[Age]]&lt;=80,"71-80","80+"))))))</f>
        <v>31-40</v>
      </c>
    </row>
    <row r="7469" spans="1:13" x14ac:dyDescent="0.25">
      <c r="A7469" t="s">
        <v>7493</v>
      </c>
      <c r="B7469">
        <v>58</v>
      </c>
      <c r="C7469" t="s">
        <v>25</v>
      </c>
      <c r="D7469">
        <v>143</v>
      </c>
      <c r="E7469">
        <v>167.38572230095099</v>
      </c>
      <c r="F7469">
        <v>22.554506084847201</v>
      </c>
      <c r="G7469" t="s">
        <v>14</v>
      </c>
      <c r="H7469" t="s">
        <v>22</v>
      </c>
      <c r="I7469" t="s">
        <v>15</v>
      </c>
      <c r="J7469">
        <v>2</v>
      </c>
      <c r="K7469">
        <v>14831.45</v>
      </c>
      <c r="L7469" t="s">
        <v>23</v>
      </c>
      <c r="M7469" t="str">
        <f>IF(PatientData[[#This Row],[Age]]&lt;=30,"18-30",IF(PatientData[[#This Row],[Age]]&lt;=40,"31-40",IF(PatientData[[#This Row],[Age]]&lt;=50,"41-50",IF(PatientData[[#This Row],[Age]]&lt;=60,"51-60",IF(PatientData[[#This Row],[Age]]&lt;=70,"61-70",IF(PatientData[[#This Row],[Age]]&lt;=80,"71-80","80+"))))))</f>
        <v>51-60</v>
      </c>
    </row>
    <row r="7470" spans="1:13" x14ac:dyDescent="0.25">
      <c r="A7470" t="s">
        <v>7494</v>
      </c>
      <c r="B7470">
        <v>45</v>
      </c>
      <c r="C7470" t="s">
        <v>13</v>
      </c>
      <c r="D7470">
        <v>107</v>
      </c>
      <c r="E7470">
        <v>248.16788824571</v>
      </c>
      <c r="F7470">
        <v>26.264115855773898</v>
      </c>
      <c r="G7470" t="s">
        <v>14</v>
      </c>
      <c r="H7470" t="s">
        <v>19</v>
      </c>
      <c r="I7470" t="s">
        <v>28</v>
      </c>
      <c r="J7470">
        <v>7</v>
      </c>
      <c r="K7470">
        <v>4969.51</v>
      </c>
      <c r="L7470" t="s">
        <v>16</v>
      </c>
      <c r="M7470" t="str">
        <f>IF(PatientData[[#This Row],[Age]]&lt;=30,"18-30",IF(PatientData[[#This Row],[Age]]&lt;=40,"31-40",IF(PatientData[[#This Row],[Age]]&lt;=50,"41-50",IF(PatientData[[#This Row],[Age]]&lt;=60,"51-60",IF(PatientData[[#This Row],[Age]]&lt;=70,"61-70",IF(PatientData[[#This Row],[Age]]&lt;=80,"71-80","80+"))))))</f>
        <v>41-50</v>
      </c>
    </row>
    <row r="7471" spans="1:13" x14ac:dyDescent="0.25">
      <c r="A7471" t="s">
        <v>7495</v>
      </c>
      <c r="B7471">
        <v>71</v>
      </c>
      <c r="C7471" t="s">
        <v>13</v>
      </c>
      <c r="D7471">
        <v>99</v>
      </c>
      <c r="E7471">
        <v>301.35130047063598</v>
      </c>
      <c r="F7471">
        <v>26.788609883326998</v>
      </c>
      <c r="G7471" t="s">
        <v>36</v>
      </c>
      <c r="H7471" t="s">
        <v>19</v>
      </c>
      <c r="I7471" t="s">
        <v>26</v>
      </c>
      <c r="J7471">
        <v>7</v>
      </c>
      <c r="K7471">
        <v>26204.61</v>
      </c>
      <c r="L7471" t="s">
        <v>10051</v>
      </c>
      <c r="M7471" t="str">
        <f>IF(PatientData[[#This Row],[Age]]&lt;=30,"18-30",IF(PatientData[[#This Row],[Age]]&lt;=40,"31-40",IF(PatientData[[#This Row],[Age]]&lt;=50,"41-50",IF(PatientData[[#This Row],[Age]]&lt;=60,"51-60",IF(PatientData[[#This Row],[Age]]&lt;=70,"61-70",IF(PatientData[[#This Row],[Age]]&lt;=80,"71-80","80+"))))))</f>
        <v>71-80</v>
      </c>
    </row>
    <row r="7472" spans="1:13" x14ac:dyDescent="0.25">
      <c r="A7472" t="s">
        <v>7496</v>
      </c>
      <c r="B7472">
        <v>28</v>
      </c>
      <c r="C7472" t="s">
        <v>25</v>
      </c>
      <c r="D7472">
        <v>99</v>
      </c>
      <c r="E7472">
        <v>182.93042642082801</v>
      </c>
      <c r="F7472">
        <v>30.630259623583999</v>
      </c>
      <c r="G7472" t="s">
        <v>36</v>
      </c>
      <c r="H7472" t="s">
        <v>19</v>
      </c>
      <c r="I7472" t="s">
        <v>15</v>
      </c>
      <c r="J7472">
        <v>4</v>
      </c>
      <c r="K7472">
        <v>9894.18</v>
      </c>
      <c r="L7472" t="s">
        <v>23</v>
      </c>
      <c r="M7472" t="str">
        <f>IF(PatientData[[#This Row],[Age]]&lt;=30,"18-30",IF(PatientData[[#This Row],[Age]]&lt;=40,"31-40",IF(PatientData[[#This Row],[Age]]&lt;=50,"41-50",IF(PatientData[[#This Row],[Age]]&lt;=60,"51-60",IF(PatientData[[#This Row],[Age]]&lt;=70,"61-70",IF(PatientData[[#This Row],[Age]]&lt;=80,"71-80","80+"))))))</f>
        <v>18-30</v>
      </c>
    </row>
    <row r="7473" spans="1:13" x14ac:dyDescent="0.25">
      <c r="A7473" t="s">
        <v>7497</v>
      </c>
      <c r="B7473">
        <v>41</v>
      </c>
      <c r="C7473" t="s">
        <v>25</v>
      </c>
      <c r="D7473">
        <v>121</v>
      </c>
      <c r="E7473">
        <v>256.31055991877002</v>
      </c>
      <c r="F7473">
        <v>19.931238550565102</v>
      </c>
      <c r="G7473" t="s">
        <v>18</v>
      </c>
      <c r="H7473" t="s">
        <v>19</v>
      </c>
      <c r="I7473" t="s">
        <v>15</v>
      </c>
      <c r="J7473">
        <v>3</v>
      </c>
      <c r="K7473">
        <v>8611.68</v>
      </c>
      <c r="L7473" t="s">
        <v>16</v>
      </c>
      <c r="M7473" t="str">
        <f>IF(PatientData[[#This Row],[Age]]&lt;=30,"18-30",IF(PatientData[[#This Row],[Age]]&lt;=40,"31-40",IF(PatientData[[#This Row],[Age]]&lt;=50,"41-50",IF(PatientData[[#This Row],[Age]]&lt;=60,"51-60",IF(PatientData[[#This Row],[Age]]&lt;=70,"61-70",IF(PatientData[[#This Row],[Age]]&lt;=80,"71-80","80+"))))))</f>
        <v>41-50</v>
      </c>
    </row>
    <row r="7474" spans="1:13" x14ac:dyDescent="0.25">
      <c r="A7474" t="s">
        <v>7498</v>
      </c>
      <c r="B7474">
        <v>61</v>
      </c>
      <c r="C7474" t="s">
        <v>13</v>
      </c>
      <c r="D7474">
        <v>114</v>
      </c>
      <c r="E7474">
        <v>238.54566518143301</v>
      </c>
      <c r="F7474">
        <v>29.900767220621201</v>
      </c>
      <c r="G7474" t="s">
        <v>14</v>
      </c>
      <c r="H7474" t="s">
        <v>22</v>
      </c>
      <c r="I7474" t="s">
        <v>15</v>
      </c>
      <c r="J7474">
        <v>4</v>
      </c>
      <c r="K7474">
        <v>9690.3799999999992</v>
      </c>
      <c r="L7474" t="s">
        <v>23</v>
      </c>
      <c r="M7474" t="str">
        <f>IF(PatientData[[#This Row],[Age]]&lt;=30,"18-30",IF(PatientData[[#This Row],[Age]]&lt;=40,"31-40",IF(PatientData[[#This Row],[Age]]&lt;=50,"41-50",IF(PatientData[[#This Row],[Age]]&lt;=60,"51-60",IF(PatientData[[#This Row],[Age]]&lt;=70,"61-70",IF(PatientData[[#This Row],[Age]]&lt;=80,"71-80","80+"))))))</f>
        <v>61-70</v>
      </c>
    </row>
    <row r="7475" spans="1:13" x14ac:dyDescent="0.25">
      <c r="A7475" t="s">
        <v>7499</v>
      </c>
      <c r="B7475">
        <v>90</v>
      </c>
      <c r="C7475" t="s">
        <v>25</v>
      </c>
      <c r="D7475">
        <v>107</v>
      </c>
      <c r="E7475">
        <v>195.453581283658</v>
      </c>
      <c r="F7475">
        <v>33.746798946429003</v>
      </c>
      <c r="G7475" t="s">
        <v>36</v>
      </c>
      <c r="H7475" t="s">
        <v>19</v>
      </c>
      <c r="I7475" t="s">
        <v>26</v>
      </c>
      <c r="J7475">
        <v>5</v>
      </c>
      <c r="K7475">
        <v>24605.64</v>
      </c>
      <c r="L7475" t="s">
        <v>16</v>
      </c>
      <c r="M7475" t="str">
        <f>IF(PatientData[[#This Row],[Age]]&lt;=30,"18-30",IF(PatientData[[#This Row],[Age]]&lt;=40,"31-40",IF(PatientData[[#This Row],[Age]]&lt;=50,"41-50",IF(PatientData[[#This Row],[Age]]&lt;=60,"51-60",IF(PatientData[[#This Row],[Age]]&lt;=70,"61-70",IF(PatientData[[#This Row],[Age]]&lt;=80,"71-80","80+"))))))</f>
        <v>80+</v>
      </c>
    </row>
    <row r="7476" spans="1:13" x14ac:dyDescent="0.25">
      <c r="A7476" t="s">
        <v>7500</v>
      </c>
      <c r="B7476">
        <v>65</v>
      </c>
      <c r="C7476" t="s">
        <v>25</v>
      </c>
      <c r="D7476">
        <v>90</v>
      </c>
      <c r="E7476">
        <v>266.23792029940199</v>
      </c>
      <c r="F7476">
        <v>23.9961211223691</v>
      </c>
      <c r="G7476" t="s">
        <v>36</v>
      </c>
      <c r="H7476" t="s">
        <v>19</v>
      </c>
      <c r="I7476" t="s">
        <v>15</v>
      </c>
      <c r="J7476">
        <v>3</v>
      </c>
      <c r="K7476">
        <v>13387.15</v>
      </c>
      <c r="L7476" t="s">
        <v>20</v>
      </c>
      <c r="M7476" t="str">
        <f>IF(PatientData[[#This Row],[Age]]&lt;=30,"18-30",IF(PatientData[[#This Row],[Age]]&lt;=40,"31-40",IF(PatientData[[#This Row],[Age]]&lt;=50,"41-50",IF(PatientData[[#This Row],[Age]]&lt;=60,"51-60",IF(PatientData[[#This Row],[Age]]&lt;=70,"61-70",IF(PatientData[[#This Row],[Age]]&lt;=80,"71-80","80+"))))))</f>
        <v>61-70</v>
      </c>
    </row>
    <row r="7477" spans="1:13" x14ac:dyDescent="0.25">
      <c r="A7477" t="s">
        <v>7501</v>
      </c>
      <c r="B7477">
        <v>48</v>
      </c>
      <c r="C7477" t="s">
        <v>13</v>
      </c>
      <c r="D7477">
        <v>133</v>
      </c>
      <c r="E7477">
        <v>228.01145765847099</v>
      </c>
      <c r="F7477">
        <v>26.458572487780501</v>
      </c>
      <c r="G7477" t="s">
        <v>18</v>
      </c>
      <c r="H7477" t="s">
        <v>19</v>
      </c>
      <c r="I7477" t="s">
        <v>15</v>
      </c>
      <c r="J7477">
        <v>3</v>
      </c>
      <c r="K7477">
        <v>6851.27</v>
      </c>
      <c r="L7477" t="s">
        <v>23</v>
      </c>
      <c r="M7477" t="str">
        <f>IF(PatientData[[#This Row],[Age]]&lt;=30,"18-30",IF(PatientData[[#This Row],[Age]]&lt;=40,"31-40",IF(PatientData[[#This Row],[Age]]&lt;=50,"41-50",IF(PatientData[[#This Row],[Age]]&lt;=60,"51-60",IF(PatientData[[#This Row],[Age]]&lt;=70,"61-70",IF(PatientData[[#This Row],[Age]]&lt;=80,"71-80","80+"))))))</f>
        <v>41-50</v>
      </c>
    </row>
    <row r="7478" spans="1:13" x14ac:dyDescent="0.25">
      <c r="A7478" t="s">
        <v>7502</v>
      </c>
      <c r="B7478">
        <v>71</v>
      </c>
      <c r="C7478" t="s">
        <v>13</v>
      </c>
      <c r="D7478">
        <v>139</v>
      </c>
      <c r="E7478">
        <v>257.06001941246001</v>
      </c>
      <c r="F7478">
        <v>22.274390773768001</v>
      </c>
      <c r="G7478" t="s">
        <v>10051</v>
      </c>
      <c r="H7478" t="s">
        <v>19</v>
      </c>
      <c r="I7478" t="s">
        <v>26</v>
      </c>
      <c r="J7478">
        <v>3</v>
      </c>
      <c r="K7478">
        <v>1683.08</v>
      </c>
      <c r="L7478" t="s">
        <v>23</v>
      </c>
      <c r="M7478" t="str">
        <f>IF(PatientData[[#This Row],[Age]]&lt;=30,"18-30",IF(PatientData[[#This Row],[Age]]&lt;=40,"31-40",IF(PatientData[[#This Row],[Age]]&lt;=50,"41-50",IF(PatientData[[#This Row],[Age]]&lt;=60,"51-60",IF(PatientData[[#This Row],[Age]]&lt;=70,"61-70",IF(PatientData[[#This Row],[Age]]&lt;=80,"71-80","80+"))))))</f>
        <v>71-80</v>
      </c>
    </row>
    <row r="7479" spans="1:13" x14ac:dyDescent="0.25">
      <c r="A7479" t="s">
        <v>7503</v>
      </c>
      <c r="B7479">
        <v>39</v>
      </c>
      <c r="C7479" t="s">
        <v>13</v>
      </c>
      <c r="D7479">
        <v>150</v>
      </c>
      <c r="E7479">
        <v>286.825566333035</v>
      </c>
      <c r="F7479">
        <v>24.5377567664876</v>
      </c>
      <c r="G7479" t="s">
        <v>18</v>
      </c>
      <c r="H7479" t="s">
        <v>22</v>
      </c>
      <c r="I7479" t="s">
        <v>15</v>
      </c>
      <c r="J7479">
        <v>4</v>
      </c>
      <c r="K7479">
        <v>12087.43</v>
      </c>
      <c r="L7479" t="s">
        <v>16</v>
      </c>
      <c r="M7479" t="str">
        <f>IF(PatientData[[#This Row],[Age]]&lt;=30,"18-30",IF(PatientData[[#This Row],[Age]]&lt;=40,"31-40",IF(PatientData[[#This Row],[Age]]&lt;=50,"41-50",IF(PatientData[[#This Row],[Age]]&lt;=60,"51-60",IF(PatientData[[#This Row],[Age]]&lt;=70,"61-70",IF(PatientData[[#This Row],[Age]]&lt;=80,"71-80","80+"))))))</f>
        <v>31-40</v>
      </c>
    </row>
    <row r="7480" spans="1:13" x14ac:dyDescent="0.25">
      <c r="A7480" t="s">
        <v>7504</v>
      </c>
      <c r="B7480">
        <v>43</v>
      </c>
      <c r="C7480" t="s">
        <v>13</v>
      </c>
      <c r="D7480">
        <v>137</v>
      </c>
      <c r="E7480">
        <v>264.51821352842597</v>
      </c>
      <c r="F7480">
        <v>27.931792913566401</v>
      </c>
      <c r="G7480" t="s">
        <v>14</v>
      </c>
      <c r="H7480" t="s">
        <v>19</v>
      </c>
      <c r="I7480" t="s">
        <v>28</v>
      </c>
      <c r="J7480">
        <v>4</v>
      </c>
      <c r="K7480">
        <v>4952.12</v>
      </c>
      <c r="L7480" t="s">
        <v>16</v>
      </c>
      <c r="M7480" t="str">
        <f>IF(PatientData[[#This Row],[Age]]&lt;=30,"18-30",IF(PatientData[[#This Row],[Age]]&lt;=40,"31-40",IF(PatientData[[#This Row],[Age]]&lt;=50,"41-50",IF(PatientData[[#This Row],[Age]]&lt;=60,"51-60",IF(PatientData[[#This Row],[Age]]&lt;=70,"61-70",IF(PatientData[[#This Row],[Age]]&lt;=80,"71-80","80+"))))))</f>
        <v>41-50</v>
      </c>
    </row>
    <row r="7481" spans="1:13" x14ac:dyDescent="0.25">
      <c r="A7481" t="s">
        <v>7505</v>
      </c>
      <c r="B7481">
        <v>64</v>
      </c>
      <c r="C7481" t="s">
        <v>13</v>
      </c>
      <c r="D7481">
        <v>112</v>
      </c>
      <c r="E7481">
        <v>124.44103702589</v>
      </c>
      <c r="F7481">
        <v>25.298748097700901</v>
      </c>
      <c r="G7481" t="s">
        <v>14</v>
      </c>
      <c r="H7481" t="s">
        <v>19</v>
      </c>
      <c r="I7481" t="s">
        <v>28</v>
      </c>
      <c r="J7481">
        <v>1</v>
      </c>
      <c r="K7481" t="s">
        <v>10051</v>
      </c>
      <c r="L7481" t="s">
        <v>16</v>
      </c>
      <c r="M7481" t="str">
        <f>IF(PatientData[[#This Row],[Age]]&lt;=30,"18-30",IF(PatientData[[#This Row],[Age]]&lt;=40,"31-40",IF(PatientData[[#This Row],[Age]]&lt;=50,"41-50",IF(PatientData[[#This Row],[Age]]&lt;=60,"51-60",IF(PatientData[[#This Row],[Age]]&lt;=70,"61-70",IF(PatientData[[#This Row],[Age]]&lt;=80,"71-80","80+"))))))</f>
        <v>61-70</v>
      </c>
    </row>
    <row r="7482" spans="1:13" x14ac:dyDescent="0.25">
      <c r="A7482" t="s">
        <v>7506</v>
      </c>
      <c r="B7482">
        <v>49</v>
      </c>
      <c r="C7482" t="s">
        <v>25</v>
      </c>
      <c r="D7482">
        <v>115</v>
      </c>
      <c r="E7482" t="s">
        <v>10051</v>
      </c>
      <c r="F7482">
        <v>32.108345119985401</v>
      </c>
      <c r="G7482" t="s">
        <v>36</v>
      </c>
      <c r="H7482" t="s">
        <v>22</v>
      </c>
      <c r="I7482" t="s">
        <v>26</v>
      </c>
      <c r="J7482">
        <v>1</v>
      </c>
      <c r="K7482">
        <v>17748.38</v>
      </c>
      <c r="L7482" t="s">
        <v>43</v>
      </c>
      <c r="M7482" t="str">
        <f>IF(PatientData[[#This Row],[Age]]&lt;=30,"18-30",IF(PatientData[[#This Row],[Age]]&lt;=40,"31-40",IF(PatientData[[#This Row],[Age]]&lt;=50,"41-50",IF(PatientData[[#This Row],[Age]]&lt;=60,"51-60",IF(PatientData[[#This Row],[Age]]&lt;=70,"61-70",IF(PatientData[[#This Row],[Age]]&lt;=80,"71-80","80+"))))))</f>
        <v>41-50</v>
      </c>
    </row>
    <row r="7483" spans="1:13" x14ac:dyDescent="0.25">
      <c r="A7483" t="s">
        <v>7507</v>
      </c>
      <c r="B7483">
        <v>48</v>
      </c>
      <c r="C7483" t="s">
        <v>13</v>
      </c>
      <c r="D7483">
        <v>141</v>
      </c>
      <c r="E7483">
        <v>213.44676678643199</v>
      </c>
      <c r="F7483">
        <v>29.241143569887502</v>
      </c>
      <c r="G7483" t="s">
        <v>14</v>
      </c>
      <c r="H7483" t="s">
        <v>22</v>
      </c>
      <c r="I7483" t="s">
        <v>28</v>
      </c>
      <c r="J7483">
        <v>5</v>
      </c>
      <c r="K7483">
        <v>5277.72</v>
      </c>
      <c r="L7483" t="s">
        <v>23</v>
      </c>
      <c r="M7483" t="str">
        <f>IF(PatientData[[#This Row],[Age]]&lt;=30,"18-30",IF(PatientData[[#This Row],[Age]]&lt;=40,"31-40",IF(PatientData[[#This Row],[Age]]&lt;=50,"41-50",IF(PatientData[[#This Row],[Age]]&lt;=60,"51-60",IF(PatientData[[#This Row],[Age]]&lt;=70,"61-70",IF(PatientData[[#This Row],[Age]]&lt;=80,"71-80","80+"))))))</f>
        <v>41-50</v>
      </c>
    </row>
    <row r="7484" spans="1:13" x14ac:dyDescent="0.25">
      <c r="A7484" t="s">
        <v>7508</v>
      </c>
      <c r="B7484">
        <v>63</v>
      </c>
      <c r="C7484" t="s">
        <v>25</v>
      </c>
      <c r="D7484">
        <v>154</v>
      </c>
      <c r="E7484">
        <v>251.64092154774801</v>
      </c>
      <c r="F7484">
        <v>25.9882087677091</v>
      </c>
      <c r="G7484" t="s">
        <v>18</v>
      </c>
      <c r="H7484" t="s">
        <v>19</v>
      </c>
      <c r="I7484" t="s">
        <v>26</v>
      </c>
      <c r="J7484">
        <v>1</v>
      </c>
      <c r="K7484">
        <v>15076.3</v>
      </c>
      <c r="L7484" t="s">
        <v>16</v>
      </c>
      <c r="M7484" t="str">
        <f>IF(PatientData[[#This Row],[Age]]&lt;=30,"18-30",IF(PatientData[[#This Row],[Age]]&lt;=40,"31-40",IF(PatientData[[#This Row],[Age]]&lt;=50,"41-50",IF(PatientData[[#This Row],[Age]]&lt;=60,"51-60",IF(PatientData[[#This Row],[Age]]&lt;=70,"61-70",IF(PatientData[[#This Row],[Age]]&lt;=80,"71-80","80+"))))))</f>
        <v>61-70</v>
      </c>
    </row>
    <row r="7485" spans="1:13" x14ac:dyDescent="0.25">
      <c r="A7485" t="s">
        <v>7509</v>
      </c>
      <c r="B7485">
        <v>66</v>
      </c>
      <c r="C7485" t="s">
        <v>25</v>
      </c>
      <c r="D7485">
        <v>112</v>
      </c>
      <c r="E7485">
        <v>207.33915943985201</v>
      </c>
      <c r="F7485">
        <v>32.488966759523002</v>
      </c>
      <c r="G7485" t="s">
        <v>14</v>
      </c>
      <c r="H7485" t="s">
        <v>22</v>
      </c>
      <c r="I7485" t="s">
        <v>15</v>
      </c>
      <c r="J7485">
        <v>2</v>
      </c>
      <c r="K7485">
        <v>9842.19</v>
      </c>
      <c r="L7485" t="s">
        <v>16</v>
      </c>
      <c r="M7485" t="str">
        <f>IF(PatientData[[#This Row],[Age]]&lt;=30,"18-30",IF(PatientData[[#This Row],[Age]]&lt;=40,"31-40",IF(PatientData[[#This Row],[Age]]&lt;=50,"41-50",IF(PatientData[[#This Row],[Age]]&lt;=60,"51-60",IF(PatientData[[#This Row],[Age]]&lt;=70,"61-70",IF(PatientData[[#This Row],[Age]]&lt;=80,"71-80","80+"))))))</f>
        <v>61-70</v>
      </c>
    </row>
    <row r="7486" spans="1:13" x14ac:dyDescent="0.25">
      <c r="A7486" t="s">
        <v>7510</v>
      </c>
      <c r="B7486">
        <v>23</v>
      </c>
      <c r="C7486" t="s">
        <v>13</v>
      </c>
      <c r="D7486">
        <v>126</v>
      </c>
      <c r="E7486">
        <v>303.125762375779</v>
      </c>
      <c r="F7486">
        <v>26.088271618055099</v>
      </c>
      <c r="G7486" t="s">
        <v>10051</v>
      </c>
      <c r="H7486" t="s">
        <v>19</v>
      </c>
      <c r="I7486" t="s">
        <v>15</v>
      </c>
      <c r="J7486">
        <v>5</v>
      </c>
      <c r="K7486">
        <v>11139.54</v>
      </c>
      <c r="L7486" t="s">
        <v>16</v>
      </c>
      <c r="M7486" t="str">
        <f>IF(PatientData[[#This Row],[Age]]&lt;=30,"18-30",IF(PatientData[[#This Row],[Age]]&lt;=40,"31-40",IF(PatientData[[#This Row],[Age]]&lt;=50,"41-50",IF(PatientData[[#This Row],[Age]]&lt;=60,"51-60",IF(PatientData[[#This Row],[Age]]&lt;=70,"61-70",IF(PatientData[[#This Row],[Age]]&lt;=80,"71-80","80+"))))))</f>
        <v>18-30</v>
      </c>
    </row>
    <row r="7487" spans="1:13" x14ac:dyDescent="0.25">
      <c r="A7487" t="s">
        <v>7511</v>
      </c>
      <c r="B7487">
        <v>53</v>
      </c>
      <c r="C7487" t="s">
        <v>25</v>
      </c>
      <c r="D7487">
        <v>98</v>
      </c>
      <c r="E7487">
        <v>156.84353738213599</v>
      </c>
      <c r="F7487">
        <v>32.780034817135501</v>
      </c>
      <c r="G7487" t="s">
        <v>14</v>
      </c>
      <c r="H7487" t="s">
        <v>22</v>
      </c>
      <c r="I7487" t="s">
        <v>10051</v>
      </c>
      <c r="J7487">
        <v>1</v>
      </c>
      <c r="K7487">
        <v>2697.93</v>
      </c>
      <c r="L7487" t="s">
        <v>23</v>
      </c>
      <c r="M7487" t="str">
        <f>IF(PatientData[[#This Row],[Age]]&lt;=30,"18-30",IF(PatientData[[#This Row],[Age]]&lt;=40,"31-40",IF(PatientData[[#This Row],[Age]]&lt;=50,"41-50",IF(PatientData[[#This Row],[Age]]&lt;=60,"51-60",IF(PatientData[[#This Row],[Age]]&lt;=70,"61-70",IF(PatientData[[#This Row],[Age]]&lt;=80,"71-80","80+"))))))</f>
        <v>51-60</v>
      </c>
    </row>
    <row r="7488" spans="1:13" x14ac:dyDescent="0.25">
      <c r="A7488" t="s">
        <v>7512</v>
      </c>
      <c r="B7488">
        <v>50</v>
      </c>
      <c r="C7488" t="s">
        <v>13</v>
      </c>
      <c r="D7488">
        <v>142</v>
      </c>
      <c r="E7488">
        <v>230.67246381308499</v>
      </c>
      <c r="F7488">
        <v>28.358246183626399</v>
      </c>
      <c r="G7488" t="s">
        <v>36</v>
      </c>
      <c r="H7488" t="s">
        <v>22</v>
      </c>
      <c r="I7488" t="s">
        <v>26</v>
      </c>
      <c r="J7488">
        <v>7</v>
      </c>
      <c r="K7488">
        <v>14521.95</v>
      </c>
      <c r="L7488" t="s">
        <v>16</v>
      </c>
      <c r="M7488" t="str">
        <f>IF(PatientData[[#This Row],[Age]]&lt;=30,"18-30",IF(PatientData[[#This Row],[Age]]&lt;=40,"31-40",IF(PatientData[[#This Row],[Age]]&lt;=50,"41-50",IF(PatientData[[#This Row],[Age]]&lt;=60,"51-60",IF(PatientData[[#This Row],[Age]]&lt;=70,"61-70",IF(PatientData[[#This Row],[Age]]&lt;=80,"71-80","80+"))))))</f>
        <v>41-50</v>
      </c>
    </row>
    <row r="7489" spans="1:13" x14ac:dyDescent="0.25">
      <c r="A7489" t="s">
        <v>7513</v>
      </c>
      <c r="B7489">
        <v>45</v>
      </c>
      <c r="C7489" t="s">
        <v>25</v>
      </c>
      <c r="D7489" t="s">
        <v>10051</v>
      </c>
      <c r="E7489">
        <v>226.99433185035599</v>
      </c>
      <c r="F7489">
        <v>31.1701790574831</v>
      </c>
      <c r="G7489" t="s">
        <v>14</v>
      </c>
      <c r="H7489" t="s">
        <v>22</v>
      </c>
      <c r="I7489" t="s">
        <v>15</v>
      </c>
      <c r="J7489">
        <v>1</v>
      </c>
      <c r="K7489">
        <v>8758.16</v>
      </c>
      <c r="L7489" t="s">
        <v>16</v>
      </c>
      <c r="M7489" t="str">
        <f>IF(PatientData[[#This Row],[Age]]&lt;=30,"18-30",IF(PatientData[[#This Row],[Age]]&lt;=40,"31-40",IF(PatientData[[#This Row],[Age]]&lt;=50,"41-50",IF(PatientData[[#This Row],[Age]]&lt;=60,"51-60",IF(PatientData[[#This Row],[Age]]&lt;=70,"61-70",IF(PatientData[[#This Row],[Age]]&lt;=80,"71-80","80+"))))))</f>
        <v>41-50</v>
      </c>
    </row>
    <row r="7490" spans="1:13" x14ac:dyDescent="0.25">
      <c r="A7490" t="s">
        <v>7514</v>
      </c>
      <c r="B7490">
        <v>41</v>
      </c>
      <c r="C7490" t="s">
        <v>13</v>
      </c>
      <c r="D7490">
        <v>128</v>
      </c>
      <c r="E7490">
        <v>238.69511107384099</v>
      </c>
      <c r="F7490">
        <v>28.185138260984601</v>
      </c>
      <c r="G7490" t="s">
        <v>36</v>
      </c>
      <c r="H7490" t="s">
        <v>19</v>
      </c>
      <c r="I7490" t="s">
        <v>26</v>
      </c>
      <c r="J7490">
        <v>0</v>
      </c>
      <c r="K7490">
        <v>16965.16</v>
      </c>
      <c r="L7490" t="s">
        <v>23</v>
      </c>
      <c r="M7490" t="str">
        <f>IF(PatientData[[#This Row],[Age]]&lt;=30,"18-30",IF(PatientData[[#This Row],[Age]]&lt;=40,"31-40",IF(PatientData[[#This Row],[Age]]&lt;=50,"41-50",IF(PatientData[[#This Row],[Age]]&lt;=60,"51-60",IF(PatientData[[#This Row],[Age]]&lt;=70,"61-70",IF(PatientData[[#This Row],[Age]]&lt;=80,"71-80","80+"))))))</f>
        <v>41-50</v>
      </c>
    </row>
    <row r="7491" spans="1:13" x14ac:dyDescent="0.25">
      <c r="A7491" t="s">
        <v>7515</v>
      </c>
      <c r="B7491">
        <v>57</v>
      </c>
      <c r="C7491" t="s">
        <v>13</v>
      </c>
      <c r="D7491">
        <v>103</v>
      </c>
      <c r="E7491">
        <v>242.491838654166</v>
      </c>
      <c r="F7491">
        <v>24.070640781827699</v>
      </c>
      <c r="G7491" t="s">
        <v>36</v>
      </c>
      <c r="H7491" t="s">
        <v>22</v>
      </c>
      <c r="I7491" t="s">
        <v>26</v>
      </c>
      <c r="J7491">
        <v>8</v>
      </c>
      <c r="K7491">
        <v>5086.59</v>
      </c>
      <c r="L7491" t="s">
        <v>16</v>
      </c>
      <c r="M7491" t="str">
        <f>IF(PatientData[[#This Row],[Age]]&lt;=30,"18-30",IF(PatientData[[#This Row],[Age]]&lt;=40,"31-40",IF(PatientData[[#This Row],[Age]]&lt;=50,"41-50",IF(PatientData[[#This Row],[Age]]&lt;=60,"51-60",IF(PatientData[[#This Row],[Age]]&lt;=70,"61-70",IF(PatientData[[#This Row],[Age]]&lt;=80,"71-80","80+"))))))</f>
        <v>51-60</v>
      </c>
    </row>
    <row r="7492" spans="1:13" x14ac:dyDescent="0.25">
      <c r="A7492" t="s">
        <v>7516</v>
      </c>
      <c r="B7492">
        <v>85</v>
      </c>
      <c r="C7492" t="s">
        <v>25</v>
      </c>
      <c r="D7492">
        <v>142</v>
      </c>
      <c r="E7492">
        <v>188.24235829497999</v>
      </c>
      <c r="F7492">
        <v>29.024457796750902</v>
      </c>
      <c r="G7492" t="s">
        <v>18</v>
      </c>
      <c r="H7492" t="s">
        <v>19</v>
      </c>
      <c r="I7492" t="s">
        <v>15</v>
      </c>
      <c r="J7492">
        <v>6</v>
      </c>
      <c r="K7492">
        <v>13378.53</v>
      </c>
      <c r="L7492" t="s">
        <v>23</v>
      </c>
      <c r="M7492" t="str">
        <f>IF(PatientData[[#This Row],[Age]]&lt;=30,"18-30",IF(PatientData[[#This Row],[Age]]&lt;=40,"31-40",IF(PatientData[[#This Row],[Age]]&lt;=50,"41-50",IF(PatientData[[#This Row],[Age]]&lt;=60,"51-60",IF(PatientData[[#This Row],[Age]]&lt;=70,"61-70",IF(PatientData[[#This Row],[Age]]&lt;=80,"71-80","80+"))))))</f>
        <v>80+</v>
      </c>
    </row>
    <row r="7493" spans="1:13" x14ac:dyDescent="0.25">
      <c r="A7493" t="s">
        <v>7517</v>
      </c>
      <c r="B7493">
        <v>66</v>
      </c>
      <c r="C7493" t="s">
        <v>25</v>
      </c>
      <c r="D7493">
        <v>117</v>
      </c>
      <c r="E7493">
        <v>263.52734275735099</v>
      </c>
      <c r="F7493">
        <v>32.0258355579642</v>
      </c>
      <c r="G7493" t="s">
        <v>14</v>
      </c>
      <c r="H7493" t="s">
        <v>22</v>
      </c>
      <c r="I7493" t="s">
        <v>15</v>
      </c>
      <c r="J7493">
        <v>4</v>
      </c>
      <c r="K7493">
        <v>7676.53</v>
      </c>
      <c r="L7493" t="s">
        <v>23</v>
      </c>
      <c r="M7493" t="str">
        <f>IF(PatientData[[#This Row],[Age]]&lt;=30,"18-30",IF(PatientData[[#This Row],[Age]]&lt;=40,"31-40",IF(PatientData[[#This Row],[Age]]&lt;=50,"41-50",IF(PatientData[[#This Row],[Age]]&lt;=60,"51-60",IF(PatientData[[#This Row],[Age]]&lt;=70,"61-70",IF(PatientData[[#This Row],[Age]]&lt;=80,"71-80","80+"))))))</f>
        <v>61-70</v>
      </c>
    </row>
    <row r="7494" spans="1:13" x14ac:dyDescent="0.25">
      <c r="A7494" t="s">
        <v>7518</v>
      </c>
      <c r="B7494">
        <v>63</v>
      </c>
      <c r="C7494" t="s">
        <v>25</v>
      </c>
      <c r="D7494">
        <v>120</v>
      </c>
      <c r="E7494">
        <v>202.734542636562</v>
      </c>
      <c r="F7494">
        <v>16.054421651343901</v>
      </c>
      <c r="G7494" t="s">
        <v>14</v>
      </c>
      <c r="H7494" t="s">
        <v>19</v>
      </c>
      <c r="I7494" t="s">
        <v>28</v>
      </c>
      <c r="J7494">
        <v>1</v>
      </c>
      <c r="K7494">
        <v>3016.18</v>
      </c>
      <c r="L7494" t="s">
        <v>16</v>
      </c>
      <c r="M7494" t="str">
        <f>IF(PatientData[[#This Row],[Age]]&lt;=30,"18-30",IF(PatientData[[#This Row],[Age]]&lt;=40,"31-40",IF(PatientData[[#This Row],[Age]]&lt;=50,"41-50",IF(PatientData[[#This Row],[Age]]&lt;=60,"51-60",IF(PatientData[[#This Row],[Age]]&lt;=70,"61-70",IF(PatientData[[#This Row],[Age]]&lt;=80,"71-80","80+"))))))</f>
        <v>61-70</v>
      </c>
    </row>
    <row r="7495" spans="1:13" x14ac:dyDescent="0.25">
      <c r="A7495" t="s">
        <v>7519</v>
      </c>
      <c r="B7495">
        <v>39</v>
      </c>
      <c r="C7495" t="s">
        <v>13</v>
      </c>
      <c r="D7495">
        <v>139</v>
      </c>
      <c r="E7495">
        <v>205.482755750959</v>
      </c>
      <c r="F7495">
        <v>34.0933661622432</v>
      </c>
      <c r="G7495" t="s">
        <v>10051</v>
      </c>
      <c r="H7495" t="s">
        <v>19</v>
      </c>
      <c r="I7495" t="s">
        <v>15</v>
      </c>
      <c r="J7495">
        <v>2</v>
      </c>
      <c r="K7495">
        <v>8083.82</v>
      </c>
      <c r="L7495" t="s">
        <v>16</v>
      </c>
      <c r="M7495" t="str">
        <f>IF(PatientData[[#This Row],[Age]]&lt;=30,"18-30",IF(PatientData[[#This Row],[Age]]&lt;=40,"31-40",IF(PatientData[[#This Row],[Age]]&lt;=50,"41-50",IF(PatientData[[#This Row],[Age]]&lt;=60,"51-60",IF(PatientData[[#This Row],[Age]]&lt;=70,"61-70",IF(PatientData[[#This Row],[Age]]&lt;=80,"71-80","80+"))))))</f>
        <v>31-40</v>
      </c>
    </row>
    <row r="7496" spans="1:13" x14ac:dyDescent="0.25">
      <c r="A7496" t="s">
        <v>7520</v>
      </c>
      <c r="B7496">
        <v>50</v>
      </c>
      <c r="C7496" t="s">
        <v>13</v>
      </c>
      <c r="D7496">
        <v>128</v>
      </c>
      <c r="E7496">
        <v>193.74430449589801</v>
      </c>
      <c r="F7496">
        <v>29.0054837567032</v>
      </c>
      <c r="G7496" t="s">
        <v>14</v>
      </c>
      <c r="H7496" t="s">
        <v>22</v>
      </c>
      <c r="I7496" t="s">
        <v>15</v>
      </c>
      <c r="J7496">
        <v>1</v>
      </c>
      <c r="K7496">
        <v>10972.68</v>
      </c>
      <c r="L7496" t="s">
        <v>20</v>
      </c>
      <c r="M7496" t="str">
        <f>IF(PatientData[[#This Row],[Age]]&lt;=30,"18-30",IF(PatientData[[#This Row],[Age]]&lt;=40,"31-40",IF(PatientData[[#This Row],[Age]]&lt;=50,"41-50",IF(PatientData[[#This Row],[Age]]&lt;=60,"51-60",IF(PatientData[[#This Row],[Age]]&lt;=70,"61-70",IF(PatientData[[#This Row],[Age]]&lt;=80,"71-80","80+"))))))</f>
        <v>41-50</v>
      </c>
    </row>
    <row r="7497" spans="1:13" x14ac:dyDescent="0.25">
      <c r="A7497" t="s">
        <v>7521</v>
      </c>
      <c r="B7497">
        <v>42</v>
      </c>
      <c r="C7497" t="s">
        <v>25</v>
      </c>
      <c r="D7497">
        <v>98</v>
      </c>
      <c r="E7497">
        <v>265.82131199663797</v>
      </c>
      <c r="F7497">
        <v>28.8086038865004</v>
      </c>
      <c r="G7497" t="s">
        <v>14</v>
      </c>
      <c r="H7497" t="s">
        <v>19</v>
      </c>
      <c r="I7497" t="s">
        <v>28</v>
      </c>
      <c r="J7497">
        <v>3</v>
      </c>
      <c r="K7497">
        <v>5276.26</v>
      </c>
      <c r="L7497" t="s">
        <v>20</v>
      </c>
      <c r="M7497" t="str">
        <f>IF(PatientData[[#This Row],[Age]]&lt;=30,"18-30",IF(PatientData[[#This Row],[Age]]&lt;=40,"31-40",IF(PatientData[[#This Row],[Age]]&lt;=50,"41-50",IF(PatientData[[#This Row],[Age]]&lt;=60,"51-60",IF(PatientData[[#This Row],[Age]]&lt;=70,"61-70",IF(PatientData[[#This Row],[Age]]&lt;=80,"71-80","80+"))))))</f>
        <v>41-50</v>
      </c>
    </row>
    <row r="7498" spans="1:13" x14ac:dyDescent="0.25">
      <c r="A7498" t="s">
        <v>7522</v>
      </c>
      <c r="B7498">
        <v>41</v>
      </c>
      <c r="C7498" t="s">
        <v>25</v>
      </c>
      <c r="D7498">
        <v>100</v>
      </c>
      <c r="E7498">
        <v>213.34102311369</v>
      </c>
      <c r="F7498">
        <v>21.042379296130299</v>
      </c>
      <c r="G7498" t="s">
        <v>14</v>
      </c>
      <c r="H7498" t="s">
        <v>19</v>
      </c>
      <c r="I7498" t="s">
        <v>28</v>
      </c>
      <c r="J7498">
        <v>4</v>
      </c>
      <c r="K7498">
        <v>1957.97</v>
      </c>
      <c r="L7498" t="s">
        <v>16</v>
      </c>
      <c r="M7498" t="str">
        <f>IF(PatientData[[#This Row],[Age]]&lt;=30,"18-30",IF(PatientData[[#This Row],[Age]]&lt;=40,"31-40",IF(PatientData[[#This Row],[Age]]&lt;=50,"41-50",IF(PatientData[[#This Row],[Age]]&lt;=60,"51-60",IF(PatientData[[#This Row],[Age]]&lt;=70,"61-70",IF(PatientData[[#This Row],[Age]]&lt;=80,"71-80","80+"))))))</f>
        <v>41-50</v>
      </c>
    </row>
    <row r="7499" spans="1:13" x14ac:dyDescent="0.25">
      <c r="A7499" t="s">
        <v>7523</v>
      </c>
      <c r="B7499">
        <v>71</v>
      </c>
      <c r="C7499" t="s">
        <v>25</v>
      </c>
      <c r="D7499">
        <v>142</v>
      </c>
      <c r="E7499">
        <v>246.74620644633401</v>
      </c>
      <c r="F7499">
        <v>31.512282094892502</v>
      </c>
      <c r="G7499" t="s">
        <v>14</v>
      </c>
      <c r="H7499" t="s">
        <v>19</v>
      </c>
      <c r="I7499" t="s">
        <v>28</v>
      </c>
      <c r="J7499">
        <v>5</v>
      </c>
      <c r="K7499">
        <v>6527.23</v>
      </c>
      <c r="L7499" t="s">
        <v>23</v>
      </c>
      <c r="M7499" t="str">
        <f>IF(PatientData[[#This Row],[Age]]&lt;=30,"18-30",IF(PatientData[[#This Row],[Age]]&lt;=40,"31-40",IF(PatientData[[#This Row],[Age]]&lt;=50,"41-50",IF(PatientData[[#This Row],[Age]]&lt;=60,"51-60",IF(PatientData[[#This Row],[Age]]&lt;=70,"61-70",IF(PatientData[[#This Row],[Age]]&lt;=80,"71-80","80+"))))))</f>
        <v>71-80</v>
      </c>
    </row>
    <row r="7500" spans="1:13" x14ac:dyDescent="0.25">
      <c r="A7500" t="s">
        <v>7524</v>
      </c>
      <c r="B7500">
        <v>38</v>
      </c>
      <c r="C7500" t="s">
        <v>13</v>
      </c>
      <c r="D7500">
        <v>131</v>
      </c>
      <c r="E7500">
        <v>242.15503603732901</v>
      </c>
      <c r="F7500">
        <v>25.8553651382753</v>
      </c>
      <c r="G7500" t="s">
        <v>14</v>
      </c>
      <c r="H7500" t="s">
        <v>19</v>
      </c>
      <c r="I7500" t="s">
        <v>28</v>
      </c>
      <c r="J7500">
        <v>4</v>
      </c>
      <c r="K7500">
        <v>4792.95</v>
      </c>
      <c r="L7500" t="s">
        <v>16</v>
      </c>
      <c r="M7500" t="str">
        <f>IF(PatientData[[#This Row],[Age]]&lt;=30,"18-30",IF(PatientData[[#This Row],[Age]]&lt;=40,"31-40",IF(PatientData[[#This Row],[Age]]&lt;=50,"41-50",IF(PatientData[[#This Row],[Age]]&lt;=60,"51-60",IF(PatientData[[#This Row],[Age]]&lt;=70,"61-70",IF(PatientData[[#This Row],[Age]]&lt;=80,"71-80","80+"))))))</f>
        <v>31-40</v>
      </c>
    </row>
    <row r="7501" spans="1:13" x14ac:dyDescent="0.25">
      <c r="A7501" t="s">
        <v>7525</v>
      </c>
      <c r="B7501">
        <v>57</v>
      </c>
      <c r="C7501" t="s">
        <v>13</v>
      </c>
      <c r="D7501" t="s">
        <v>10051</v>
      </c>
      <c r="E7501">
        <v>225.021935653166</v>
      </c>
      <c r="F7501">
        <v>23.2183730621698</v>
      </c>
      <c r="G7501" t="s">
        <v>18</v>
      </c>
      <c r="H7501" t="s">
        <v>19</v>
      </c>
      <c r="I7501" t="s">
        <v>15</v>
      </c>
      <c r="J7501">
        <v>2</v>
      </c>
      <c r="K7501">
        <v>9541.83</v>
      </c>
      <c r="L7501" t="s">
        <v>23</v>
      </c>
      <c r="M7501" t="str">
        <f>IF(PatientData[[#This Row],[Age]]&lt;=30,"18-30",IF(PatientData[[#This Row],[Age]]&lt;=40,"31-40",IF(PatientData[[#This Row],[Age]]&lt;=50,"41-50",IF(PatientData[[#This Row],[Age]]&lt;=60,"51-60",IF(PatientData[[#This Row],[Age]]&lt;=70,"61-70",IF(PatientData[[#This Row],[Age]]&lt;=80,"71-80","80+"))))))</f>
        <v>51-60</v>
      </c>
    </row>
    <row r="7502" spans="1:13" x14ac:dyDescent="0.25">
      <c r="A7502" t="s">
        <v>7526</v>
      </c>
      <c r="B7502">
        <v>72</v>
      </c>
      <c r="C7502" t="s">
        <v>13</v>
      </c>
      <c r="D7502">
        <v>166</v>
      </c>
      <c r="E7502">
        <v>222.93208117412701</v>
      </c>
      <c r="F7502">
        <v>27.804444772453898</v>
      </c>
      <c r="G7502" t="s">
        <v>36</v>
      </c>
      <c r="H7502" t="s">
        <v>19</v>
      </c>
      <c r="I7502" t="s">
        <v>26</v>
      </c>
      <c r="J7502">
        <v>5</v>
      </c>
      <c r="K7502">
        <v>4178.2299999999996</v>
      </c>
      <c r="L7502" t="s">
        <v>16</v>
      </c>
      <c r="M7502" t="str">
        <f>IF(PatientData[[#This Row],[Age]]&lt;=30,"18-30",IF(PatientData[[#This Row],[Age]]&lt;=40,"31-40",IF(PatientData[[#This Row],[Age]]&lt;=50,"41-50",IF(PatientData[[#This Row],[Age]]&lt;=60,"51-60",IF(PatientData[[#This Row],[Age]]&lt;=70,"61-70",IF(PatientData[[#This Row],[Age]]&lt;=80,"71-80","80+"))))))</f>
        <v>71-80</v>
      </c>
    </row>
    <row r="7503" spans="1:13" x14ac:dyDescent="0.25">
      <c r="A7503" t="s">
        <v>7527</v>
      </c>
      <c r="B7503">
        <v>52</v>
      </c>
      <c r="C7503" t="s">
        <v>13</v>
      </c>
      <c r="D7503">
        <v>118</v>
      </c>
      <c r="E7503">
        <v>250.95745369216999</v>
      </c>
      <c r="F7503">
        <v>27.800368736770402</v>
      </c>
      <c r="G7503" t="s">
        <v>18</v>
      </c>
      <c r="H7503" t="s">
        <v>19</v>
      </c>
      <c r="I7503" t="s">
        <v>26</v>
      </c>
      <c r="J7503">
        <v>3</v>
      </c>
      <c r="K7503">
        <v>20813.18</v>
      </c>
      <c r="L7503" t="s">
        <v>23</v>
      </c>
      <c r="M7503" t="str">
        <f>IF(PatientData[[#This Row],[Age]]&lt;=30,"18-30",IF(PatientData[[#This Row],[Age]]&lt;=40,"31-40",IF(PatientData[[#This Row],[Age]]&lt;=50,"41-50",IF(PatientData[[#This Row],[Age]]&lt;=60,"51-60",IF(PatientData[[#This Row],[Age]]&lt;=70,"61-70",IF(PatientData[[#This Row],[Age]]&lt;=80,"71-80","80+"))))))</f>
        <v>51-60</v>
      </c>
    </row>
    <row r="7504" spans="1:13" x14ac:dyDescent="0.25">
      <c r="A7504" t="s">
        <v>7528</v>
      </c>
      <c r="B7504">
        <v>72</v>
      </c>
      <c r="C7504" t="s">
        <v>13</v>
      </c>
      <c r="D7504">
        <v>103</v>
      </c>
      <c r="E7504">
        <v>223.518003811005</v>
      </c>
      <c r="F7504">
        <v>22.5519925454869</v>
      </c>
      <c r="G7504" t="s">
        <v>14</v>
      </c>
      <c r="H7504" t="s">
        <v>22</v>
      </c>
      <c r="I7504" t="s">
        <v>15</v>
      </c>
      <c r="J7504">
        <v>3</v>
      </c>
      <c r="K7504">
        <v>9614</v>
      </c>
      <c r="L7504" t="s">
        <v>16</v>
      </c>
      <c r="M7504" t="str">
        <f>IF(PatientData[[#This Row],[Age]]&lt;=30,"18-30",IF(PatientData[[#This Row],[Age]]&lt;=40,"31-40",IF(PatientData[[#This Row],[Age]]&lt;=50,"41-50",IF(PatientData[[#This Row],[Age]]&lt;=60,"51-60",IF(PatientData[[#This Row],[Age]]&lt;=70,"61-70",IF(PatientData[[#This Row],[Age]]&lt;=80,"71-80","80+"))))))</f>
        <v>71-80</v>
      </c>
    </row>
    <row r="7505" spans="1:13" x14ac:dyDescent="0.25">
      <c r="A7505" t="s">
        <v>7529</v>
      </c>
      <c r="B7505">
        <v>66</v>
      </c>
      <c r="C7505" t="s">
        <v>25</v>
      </c>
      <c r="D7505">
        <v>111</v>
      </c>
      <c r="E7505">
        <v>205.34079494290799</v>
      </c>
      <c r="F7505">
        <v>32.998848888517401</v>
      </c>
      <c r="G7505" t="s">
        <v>36</v>
      </c>
      <c r="H7505" t="s">
        <v>19</v>
      </c>
      <c r="I7505" t="s">
        <v>15</v>
      </c>
      <c r="J7505">
        <v>7</v>
      </c>
      <c r="K7505">
        <v>12151.82</v>
      </c>
      <c r="L7505" t="s">
        <v>23</v>
      </c>
      <c r="M7505" t="str">
        <f>IF(PatientData[[#This Row],[Age]]&lt;=30,"18-30",IF(PatientData[[#This Row],[Age]]&lt;=40,"31-40",IF(PatientData[[#This Row],[Age]]&lt;=50,"41-50",IF(PatientData[[#This Row],[Age]]&lt;=60,"51-60",IF(PatientData[[#This Row],[Age]]&lt;=70,"61-70",IF(PatientData[[#This Row],[Age]]&lt;=80,"71-80","80+"))))))</f>
        <v>61-70</v>
      </c>
    </row>
    <row r="7506" spans="1:13" x14ac:dyDescent="0.25">
      <c r="A7506" t="s">
        <v>7530</v>
      </c>
      <c r="B7506">
        <v>49</v>
      </c>
      <c r="C7506" t="s">
        <v>13</v>
      </c>
      <c r="D7506">
        <v>117</v>
      </c>
      <c r="E7506">
        <v>281.99856908016898</v>
      </c>
      <c r="F7506">
        <v>23.947431666623199</v>
      </c>
      <c r="G7506" t="s">
        <v>18</v>
      </c>
      <c r="H7506" t="s">
        <v>10051</v>
      </c>
      <c r="I7506" t="s">
        <v>15</v>
      </c>
      <c r="J7506">
        <v>4</v>
      </c>
      <c r="K7506">
        <v>11023.26</v>
      </c>
      <c r="L7506" t="s">
        <v>23</v>
      </c>
      <c r="M7506" t="str">
        <f>IF(PatientData[[#This Row],[Age]]&lt;=30,"18-30",IF(PatientData[[#This Row],[Age]]&lt;=40,"31-40",IF(PatientData[[#This Row],[Age]]&lt;=50,"41-50",IF(PatientData[[#This Row],[Age]]&lt;=60,"51-60",IF(PatientData[[#This Row],[Age]]&lt;=70,"61-70",IF(PatientData[[#This Row],[Age]]&lt;=80,"71-80","80+"))))))</f>
        <v>41-50</v>
      </c>
    </row>
    <row r="7507" spans="1:13" x14ac:dyDescent="0.25">
      <c r="A7507" t="s">
        <v>7531</v>
      </c>
      <c r="B7507">
        <v>59</v>
      </c>
      <c r="C7507" t="s">
        <v>13</v>
      </c>
      <c r="D7507">
        <v>121</v>
      </c>
      <c r="E7507">
        <v>236.18341897085801</v>
      </c>
      <c r="F7507">
        <v>29.131784301966899</v>
      </c>
      <c r="G7507" t="s">
        <v>14</v>
      </c>
      <c r="H7507" t="s">
        <v>22</v>
      </c>
      <c r="I7507" t="s">
        <v>15</v>
      </c>
      <c r="J7507">
        <v>3</v>
      </c>
      <c r="K7507">
        <v>6859.55</v>
      </c>
      <c r="L7507" t="s">
        <v>20</v>
      </c>
      <c r="M7507" t="str">
        <f>IF(PatientData[[#This Row],[Age]]&lt;=30,"18-30",IF(PatientData[[#This Row],[Age]]&lt;=40,"31-40",IF(PatientData[[#This Row],[Age]]&lt;=50,"41-50",IF(PatientData[[#This Row],[Age]]&lt;=60,"51-60",IF(PatientData[[#This Row],[Age]]&lt;=70,"61-70",IF(PatientData[[#This Row],[Age]]&lt;=80,"71-80","80+"))))))</f>
        <v>51-60</v>
      </c>
    </row>
    <row r="7508" spans="1:13" x14ac:dyDescent="0.25">
      <c r="A7508" t="s">
        <v>7532</v>
      </c>
      <c r="B7508">
        <v>53</v>
      </c>
      <c r="C7508" t="s">
        <v>25</v>
      </c>
      <c r="D7508">
        <v>134</v>
      </c>
      <c r="E7508">
        <v>168.56138053482201</v>
      </c>
      <c r="F7508">
        <v>36.594346271335802</v>
      </c>
      <c r="G7508" t="s">
        <v>18</v>
      </c>
      <c r="H7508" t="s">
        <v>22</v>
      </c>
      <c r="I7508" t="s">
        <v>15</v>
      </c>
      <c r="J7508">
        <v>4</v>
      </c>
      <c r="K7508">
        <v>7048.75</v>
      </c>
      <c r="L7508" t="s">
        <v>16</v>
      </c>
      <c r="M7508" t="str">
        <f>IF(PatientData[[#This Row],[Age]]&lt;=30,"18-30",IF(PatientData[[#This Row],[Age]]&lt;=40,"31-40",IF(PatientData[[#This Row],[Age]]&lt;=50,"41-50",IF(PatientData[[#This Row],[Age]]&lt;=60,"51-60",IF(PatientData[[#This Row],[Age]]&lt;=70,"61-70",IF(PatientData[[#This Row],[Age]]&lt;=80,"71-80","80+"))))))</f>
        <v>51-60</v>
      </c>
    </row>
    <row r="7509" spans="1:13" x14ac:dyDescent="0.25">
      <c r="A7509" t="s">
        <v>7533</v>
      </c>
      <c r="B7509">
        <v>27</v>
      </c>
      <c r="C7509" t="s">
        <v>25</v>
      </c>
      <c r="D7509">
        <v>90</v>
      </c>
      <c r="E7509">
        <v>227.30052550699199</v>
      </c>
      <c r="F7509">
        <v>34.456143227416803</v>
      </c>
      <c r="G7509" t="s">
        <v>10051</v>
      </c>
      <c r="H7509" t="s">
        <v>22</v>
      </c>
      <c r="I7509" t="s">
        <v>15</v>
      </c>
      <c r="J7509">
        <v>1</v>
      </c>
      <c r="K7509">
        <v>8445.2000000000007</v>
      </c>
      <c r="L7509" t="s">
        <v>16</v>
      </c>
      <c r="M7509" t="str">
        <f>IF(PatientData[[#This Row],[Age]]&lt;=30,"18-30",IF(PatientData[[#This Row],[Age]]&lt;=40,"31-40",IF(PatientData[[#This Row],[Age]]&lt;=50,"41-50",IF(PatientData[[#This Row],[Age]]&lt;=60,"51-60",IF(PatientData[[#This Row],[Age]]&lt;=70,"61-70",IF(PatientData[[#This Row],[Age]]&lt;=80,"71-80","80+"))))))</f>
        <v>18-30</v>
      </c>
    </row>
    <row r="7510" spans="1:13" x14ac:dyDescent="0.25">
      <c r="A7510" t="s">
        <v>7534</v>
      </c>
      <c r="B7510">
        <v>51</v>
      </c>
      <c r="C7510" t="s">
        <v>13</v>
      </c>
      <c r="D7510">
        <v>130</v>
      </c>
      <c r="E7510">
        <v>239.544007749814</v>
      </c>
      <c r="F7510">
        <v>34.805536477875499</v>
      </c>
      <c r="G7510" t="s">
        <v>14</v>
      </c>
      <c r="H7510" t="s">
        <v>22</v>
      </c>
      <c r="I7510" t="s">
        <v>15</v>
      </c>
      <c r="J7510">
        <v>0</v>
      </c>
      <c r="K7510">
        <v>5063.53</v>
      </c>
      <c r="L7510" t="s">
        <v>16</v>
      </c>
      <c r="M7510" t="str">
        <f>IF(PatientData[[#This Row],[Age]]&lt;=30,"18-30",IF(PatientData[[#This Row],[Age]]&lt;=40,"31-40",IF(PatientData[[#This Row],[Age]]&lt;=50,"41-50",IF(PatientData[[#This Row],[Age]]&lt;=60,"51-60",IF(PatientData[[#This Row],[Age]]&lt;=70,"61-70",IF(PatientData[[#This Row],[Age]]&lt;=80,"71-80","80+"))))))</f>
        <v>51-60</v>
      </c>
    </row>
    <row r="7511" spans="1:13" x14ac:dyDescent="0.25">
      <c r="A7511" t="s">
        <v>7535</v>
      </c>
      <c r="B7511">
        <v>69</v>
      </c>
      <c r="C7511" t="s">
        <v>25</v>
      </c>
      <c r="D7511">
        <v>115</v>
      </c>
      <c r="E7511">
        <v>203.043440147653</v>
      </c>
      <c r="F7511">
        <v>24.010298509939901</v>
      </c>
      <c r="G7511" t="s">
        <v>18</v>
      </c>
      <c r="H7511" t="s">
        <v>19</v>
      </c>
      <c r="I7511" t="s">
        <v>15</v>
      </c>
      <c r="J7511">
        <v>3</v>
      </c>
      <c r="K7511">
        <v>9209.1</v>
      </c>
      <c r="L7511" t="s">
        <v>16</v>
      </c>
      <c r="M7511" t="str">
        <f>IF(PatientData[[#This Row],[Age]]&lt;=30,"18-30",IF(PatientData[[#This Row],[Age]]&lt;=40,"31-40",IF(PatientData[[#This Row],[Age]]&lt;=50,"41-50",IF(PatientData[[#This Row],[Age]]&lt;=60,"51-60",IF(PatientData[[#This Row],[Age]]&lt;=70,"61-70",IF(PatientData[[#This Row],[Age]]&lt;=80,"71-80","80+"))))))</f>
        <v>61-70</v>
      </c>
    </row>
    <row r="7512" spans="1:13" x14ac:dyDescent="0.25">
      <c r="A7512" t="s">
        <v>7536</v>
      </c>
      <c r="B7512">
        <v>79</v>
      </c>
      <c r="C7512" t="s">
        <v>25</v>
      </c>
      <c r="D7512">
        <v>103</v>
      </c>
      <c r="E7512">
        <v>209.988624369116</v>
      </c>
      <c r="F7512">
        <v>28.928119566537301</v>
      </c>
      <c r="G7512" t="s">
        <v>18</v>
      </c>
      <c r="H7512" t="s">
        <v>22</v>
      </c>
      <c r="I7512" t="s">
        <v>26</v>
      </c>
      <c r="J7512">
        <v>1</v>
      </c>
      <c r="K7512">
        <v>18962.68</v>
      </c>
      <c r="L7512" t="s">
        <v>23</v>
      </c>
      <c r="M7512" t="str">
        <f>IF(PatientData[[#This Row],[Age]]&lt;=30,"18-30",IF(PatientData[[#This Row],[Age]]&lt;=40,"31-40",IF(PatientData[[#This Row],[Age]]&lt;=50,"41-50",IF(PatientData[[#This Row],[Age]]&lt;=60,"51-60",IF(PatientData[[#This Row],[Age]]&lt;=70,"61-70",IF(PatientData[[#This Row],[Age]]&lt;=80,"71-80","80+"))))))</f>
        <v>71-80</v>
      </c>
    </row>
    <row r="7513" spans="1:13" x14ac:dyDescent="0.25">
      <c r="A7513" t="s">
        <v>7537</v>
      </c>
      <c r="B7513">
        <v>67</v>
      </c>
      <c r="C7513" t="s">
        <v>25</v>
      </c>
      <c r="D7513">
        <v>105</v>
      </c>
      <c r="E7513">
        <v>239.87792337021099</v>
      </c>
      <c r="F7513">
        <v>18.067525183205301</v>
      </c>
      <c r="G7513" t="s">
        <v>14</v>
      </c>
      <c r="H7513" t="s">
        <v>19</v>
      </c>
      <c r="I7513" t="s">
        <v>28</v>
      </c>
      <c r="J7513">
        <v>1</v>
      </c>
      <c r="K7513">
        <v>2371.6999999999998</v>
      </c>
      <c r="L7513" t="s">
        <v>23</v>
      </c>
      <c r="M7513" t="str">
        <f>IF(PatientData[[#This Row],[Age]]&lt;=30,"18-30",IF(PatientData[[#This Row],[Age]]&lt;=40,"31-40",IF(PatientData[[#This Row],[Age]]&lt;=50,"41-50",IF(PatientData[[#This Row],[Age]]&lt;=60,"51-60",IF(PatientData[[#This Row],[Age]]&lt;=70,"61-70",IF(PatientData[[#This Row],[Age]]&lt;=80,"71-80","80+"))))))</f>
        <v>61-70</v>
      </c>
    </row>
    <row r="7514" spans="1:13" x14ac:dyDescent="0.25">
      <c r="A7514" t="s">
        <v>7538</v>
      </c>
      <c r="B7514">
        <v>63</v>
      </c>
      <c r="C7514" t="s">
        <v>25</v>
      </c>
      <c r="D7514">
        <v>129</v>
      </c>
      <c r="E7514">
        <v>264.59166019845901</v>
      </c>
      <c r="F7514">
        <v>26.417059311847499</v>
      </c>
      <c r="G7514" t="s">
        <v>36</v>
      </c>
      <c r="H7514" t="s">
        <v>19</v>
      </c>
      <c r="I7514" t="s">
        <v>26</v>
      </c>
      <c r="J7514">
        <v>5</v>
      </c>
      <c r="K7514">
        <v>15336.56</v>
      </c>
      <c r="L7514" t="s">
        <v>16</v>
      </c>
      <c r="M7514" t="str">
        <f>IF(PatientData[[#This Row],[Age]]&lt;=30,"18-30",IF(PatientData[[#This Row],[Age]]&lt;=40,"31-40",IF(PatientData[[#This Row],[Age]]&lt;=50,"41-50",IF(PatientData[[#This Row],[Age]]&lt;=60,"51-60",IF(PatientData[[#This Row],[Age]]&lt;=70,"61-70",IF(PatientData[[#This Row],[Age]]&lt;=80,"71-80","80+"))))))</f>
        <v>61-70</v>
      </c>
    </row>
    <row r="7515" spans="1:13" x14ac:dyDescent="0.25">
      <c r="A7515" t="s">
        <v>7539</v>
      </c>
      <c r="B7515">
        <v>61</v>
      </c>
      <c r="C7515" t="s">
        <v>13</v>
      </c>
      <c r="D7515">
        <v>115</v>
      </c>
      <c r="E7515">
        <v>206.81930605318701</v>
      </c>
      <c r="F7515">
        <v>20.900425115544799</v>
      </c>
      <c r="G7515" t="s">
        <v>18</v>
      </c>
      <c r="H7515" t="s">
        <v>19</v>
      </c>
      <c r="I7515" t="s">
        <v>15</v>
      </c>
      <c r="J7515">
        <v>4</v>
      </c>
      <c r="K7515">
        <v>11762.74</v>
      </c>
      <c r="L7515" t="s">
        <v>16</v>
      </c>
      <c r="M7515" t="str">
        <f>IF(PatientData[[#This Row],[Age]]&lt;=30,"18-30",IF(PatientData[[#This Row],[Age]]&lt;=40,"31-40",IF(PatientData[[#This Row],[Age]]&lt;=50,"41-50",IF(PatientData[[#This Row],[Age]]&lt;=60,"51-60",IF(PatientData[[#This Row],[Age]]&lt;=70,"61-70",IF(PatientData[[#This Row],[Age]]&lt;=80,"71-80","80+"))))))</f>
        <v>61-70</v>
      </c>
    </row>
    <row r="7516" spans="1:13" x14ac:dyDescent="0.25">
      <c r="A7516" t="s">
        <v>7540</v>
      </c>
      <c r="B7516">
        <v>66</v>
      </c>
      <c r="C7516" t="s">
        <v>25</v>
      </c>
      <c r="D7516">
        <v>107</v>
      </c>
      <c r="E7516">
        <v>250.025543363879</v>
      </c>
      <c r="F7516">
        <v>19.979724964803001</v>
      </c>
      <c r="G7516" t="s">
        <v>18</v>
      </c>
      <c r="H7516" t="s">
        <v>22</v>
      </c>
      <c r="I7516" t="s">
        <v>26</v>
      </c>
      <c r="J7516">
        <v>2</v>
      </c>
      <c r="K7516">
        <v>18777.91</v>
      </c>
      <c r="L7516" t="s">
        <v>16</v>
      </c>
      <c r="M7516" t="str">
        <f>IF(PatientData[[#This Row],[Age]]&lt;=30,"18-30",IF(PatientData[[#This Row],[Age]]&lt;=40,"31-40",IF(PatientData[[#This Row],[Age]]&lt;=50,"41-50",IF(PatientData[[#This Row],[Age]]&lt;=60,"51-60",IF(PatientData[[#This Row],[Age]]&lt;=70,"61-70",IF(PatientData[[#This Row],[Age]]&lt;=80,"71-80","80+"))))))</f>
        <v>61-70</v>
      </c>
    </row>
    <row r="7517" spans="1:13" x14ac:dyDescent="0.25">
      <c r="A7517" t="s">
        <v>7541</v>
      </c>
      <c r="B7517">
        <v>34</v>
      </c>
      <c r="C7517" t="s">
        <v>13</v>
      </c>
      <c r="D7517">
        <v>118</v>
      </c>
      <c r="E7517">
        <v>170.10285539911601</v>
      </c>
      <c r="F7517">
        <v>28.0434815204183</v>
      </c>
      <c r="G7517" t="s">
        <v>14</v>
      </c>
      <c r="H7517" t="s">
        <v>22</v>
      </c>
      <c r="I7517" t="s">
        <v>15</v>
      </c>
      <c r="J7517">
        <v>2</v>
      </c>
      <c r="K7517">
        <v>8891.32</v>
      </c>
      <c r="L7517" t="s">
        <v>16</v>
      </c>
      <c r="M7517" t="str">
        <f>IF(PatientData[[#This Row],[Age]]&lt;=30,"18-30",IF(PatientData[[#This Row],[Age]]&lt;=40,"31-40",IF(PatientData[[#This Row],[Age]]&lt;=50,"41-50",IF(PatientData[[#This Row],[Age]]&lt;=60,"51-60",IF(PatientData[[#This Row],[Age]]&lt;=70,"61-70",IF(PatientData[[#This Row],[Age]]&lt;=80,"71-80","80+"))))))</f>
        <v>31-40</v>
      </c>
    </row>
    <row r="7518" spans="1:13" x14ac:dyDescent="0.25">
      <c r="A7518" t="s">
        <v>7542</v>
      </c>
      <c r="B7518">
        <v>62</v>
      </c>
      <c r="C7518" t="s">
        <v>13</v>
      </c>
      <c r="D7518">
        <v>142</v>
      </c>
      <c r="E7518">
        <v>120</v>
      </c>
      <c r="F7518">
        <v>28.412061734629301</v>
      </c>
      <c r="G7518" t="s">
        <v>18</v>
      </c>
      <c r="H7518" t="s">
        <v>22</v>
      </c>
      <c r="I7518" t="s">
        <v>15</v>
      </c>
      <c r="J7518">
        <v>3</v>
      </c>
      <c r="K7518">
        <v>12669.08</v>
      </c>
      <c r="L7518" t="s">
        <v>23</v>
      </c>
      <c r="M7518" t="str">
        <f>IF(PatientData[[#This Row],[Age]]&lt;=30,"18-30",IF(PatientData[[#This Row],[Age]]&lt;=40,"31-40",IF(PatientData[[#This Row],[Age]]&lt;=50,"41-50",IF(PatientData[[#This Row],[Age]]&lt;=60,"51-60",IF(PatientData[[#This Row],[Age]]&lt;=70,"61-70",IF(PatientData[[#This Row],[Age]]&lt;=80,"71-80","80+"))))))</f>
        <v>61-70</v>
      </c>
    </row>
    <row r="7519" spans="1:13" x14ac:dyDescent="0.25">
      <c r="A7519" t="s">
        <v>7543</v>
      </c>
      <c r="B7519">
        <v>25</v>
      </c>
      <c r="C7519" t="s">
        <v>13</v>
      </c>
      <c r="D7519" t="s">
        <v>10051</v>
      </c>
      <c r="E7519">
        <v>215.66625630428101</v>
      </c>
      <c r="F7519">
        <v>27.244989839326799</v>
      </c>
      <c r="G7519" t="s">
        <v>18</v>
      </c>
      <c r="H7519" t="s">
        <v>19</v>
      </c>
      <c r="I7519" t="s">
        <v>28</v>
      </c>
      <c r="J7519">
        <v>2</v>
      </c>
      <c r="K7519">
        <v>4267.3999999999996</v>
      </c>
      <c r="L7519" t="s">
        <v>16</v>
      </c>
      <c r="M7519" t="str">
        <f>IF(PatientData[[#This Row],[Age]]&lt;=30,"18-30",IF(PatientData[[#This Row],[Age]]&lt;=40,"31-40",IF(PatientData[[#This Row],[Age]]&lt;=50,"41-50",IF(PatientData[[#This Row],[Age]]&lt;=60,"51-60",IF(PatientData[[#This Row],[Age]]&lt;=70,"61-70",IF(PatientData[[#This Row],[Age]]&lt;=80,"71-80","80+"))))))</f>
        <v>18-30</v>
      </c>
    </row>
    <row r="7520" spans="1:13" x14ac:dyDescent="0.25">
      <c r="A7520" t="s">
        <v>7544</v>
      </c>
      <c r="B7520">
        <v>70</v>
      </c>
      <c r="C7520" t="s">
        <v>25</v>
      </c>
      <c r="D7520">
        <v>152</v>
      </c>
      <c r="E7520">
        <v>179.902932737161</v>
      </c>
      <c r="F7520">
        <v>20.6161123180804</v>
      </c>
      <c r="G7520" t="s">
        <v>18</v>
      </c>
      <c r="H7520" t="s">
        <v>22</v>
      </c>
      <c r="I7520" t="s">
        <v>26</v>
      </c>
      <c r="J7520">
        <v>2</v>
      </c>
      <c r="K7520">
        <v>15863.45</v>
      </c>
      <c r="L7520" t="s">
        <v>16</v>
      </c>
      <c r="M7520" t="str">
        <f>IF(PatientData[[#This Row],[Age]]&lt;=30,"18-30",IF(PatientData[[#This Row],[Age]]&lt;=40,"31-40",IF(PatientData[[#This Row],[Age]]&lt;=50,"41-50",IF(PatientData[[#This Row],[Age]]&lt;=60,"51-60",IF(PatientData[[#This Row],[Age]]&lt;=70,"61-70",IF(PatientData[[#This Row],[Age]]&lt;=80,"71-80","80+"))))))</f>
        <v>61-70</v>
      </c>
    </row>
    <row r="7521" spans="1:13" x14ac:dyDescent="0.25">
      <c r="A7521" t="s">
        <v>7545</v>
      </c>
      <c r="B7521">
        <v>53</v>
      </c>
      <c r="C7521" t="s">
        <v>13</v>
      </c>
      <c r="D7521">
        <v>130</v>
      </c>
      <c r="E7521">
        <v>266.29281549724999</v>
      </c>
      <c r="F7521">
        <v>32.369724964893699</v>
      </c>
      <c r="G7521" t="s">
        <v>14</v>
      </c>
      <c r="H7521" t="s">
        <v>19</v>
      </c>
      <c r="I7521" t="s">
        <v>28</v>
      </c>
      <c r="J7521">
        <v>3</v>
      </c>
      <c r="K7521">
        <v>6002.9</v>
      </c>
      <c r="L7521" t="s">
        <v>16</v>
      </c>
      <c r="M7521" t="str">
        <f>IF(PatientData[[#This Row],[Age]]&lt;=30,"18-30",IF(PatientData[[#This Row],[Age]]&lt;=40,"31-40",IF(PatientData[[#This Row],[Age]]&lt;=50,"41-50",IF(PatientData[[#This Row],[Age]]&lt;=60,"51-60",IF(PatientData[[#This Row],[Age]]&lt;=70,"61-70",IF(PatientData[[#This Row],[Age]]&lt;=80,"71-80","80+"))))))</f>
        <v>51-60</v>
      </c>
    </row>
    <row r="7522" spans="1:13" x14ac:dyDescent="0.25">
      <c r="A7522" t="s">
        <v>7546</v>
      </c>
      <c r="B7522">
        <v>27</v>
      </c>
      <c r="C7522" t="s">
        <v>13</v>
      </c>
      <c r="D7522">
        <v>144</v>
      </c>
      <c r="E7522">
        <v>210.22240207595999</v>
      </c>
      <c r="F7522">
        <v>23.609726937077401</v>
      </c>
      <c r="G7522" t="s">
        <v>18</v>
      </c>
      <c r="H7522" t="s">
        <v>19</v>
      </c>
      <c r="I7522" t="s">
        <v>28</v>
      </c>
      <c r="J7522">
        <v>3</v>
      </c>
      <c r="K7522">
        <v>4124.6499999999996</v>
      </c>
      <c r="L7522" t="s">
        <v>23</v>
      </c>
      <c r="M7522" t="str">
        <f>IF(PatientData[[#This Row],[Age]]&lt;=30,"18-30",IF(PatientData[[#This Row],[Age]]&lt;=40,"31-40",IF(PatientData[[#This Row],[Age]]&lt;=50,"41-50",IF(PatientData[[#This Row],[Age]]&lt;=60,"51-60",IF(PatientData[[#This Row],[Age]]&lt;=70,"61-70",IF(PatientData[[#This Row],[Age]]&lt;=80,"71-80","80+"))))))</f>
        <v>18-30</v>
      </c>
    </row>
    <row r="7523" spans="1:13" x14ac:dyDescent="0.25">
      <c r="A7523" t="s">
        <v>7547</v>
      </c>
      <c r="B7523">
        <v>46</v>
      </c>
      <c r="C7523" t="s">
        <v>25</v>
      </c>
      <c r="D7523">
        <v>124</v>
      </c>
      <c r="E7523">
        <v>208.46678907385899</v>
      </c>
      <c r="F7523">
        <v>26.554637822728001</v>
      </c>
      <c r="G7523" t="s">
        <v>14</v>
      </c>
      <c r="H7523" t="s">
        <v>22</v>
      </c>
      <c r="I7523" t="s">
        <v>15</v>
      </c>
      <c r="J7523">
        <v>3</v>
      </c>
      <c r="K7523">
        <v>11056.2</v>
      </c>
      <c r="L7523" t="s">
        <v>16</v>
      </c>
      <c r="M7523" t="str">
        <f>IF(PatientData[[#This Row],[Age]]&lt;=30,"18-30",IF(PatientData[[#This Row],[Age]]&lt;=40,"31-40",IF(PatientData[[#This Row],[Age]]&lt;=50,"41-50",IF(PatientData[[#This Row],[Age]]&lt;=60,"51-60",IF(PatientData[[#This Row],[Age]]&lt;=70,"61-70",IF(PatientData[[#This Row],[Age]]&lt;=80,"71-80","80+"))))))</f>
        <v>41-50</v>
      </c>
    </row>
    <row r="7524" spans="1:13" x14ac:dyDescent="0.25">
      <c r="A7524" t="s">
        <v>7548</v>
      </c>
      <c r="B7524">
        <v>60</v>
      </c>
      <c r="C7524" t="s">
        <v>25</v>
      </c>
      <c r="D7524">
        <v>148</v>
      </c>
      <c r="E7524">
        <v>180.14325350413301</v>
      </c>
      <c r="F7524">
        <v>27.572477696644501</v>
      </c>
      <c r="G7524" t="s">
        <v>18</v>
      </c>
      <c r="H7524" t="s">
        <v>19</v>
      </c>
      <c r="I7524" t="s">
        <v>28</v>
      </c>
      <c r="J7524">
        <v>2</v>
      </c>
      <c r="K7524">
        <v>1798.12</v>
      </c>
      <c r="L7524" t="s">
        <v>23</v>
      </c>
      <c r="M7524" t="str">
        <f>IF(PatientData[[#This Row],[Age]]&lt;=30,"18-30",IF(PatientData[[#This Row],[Age]]&lt;=40,"31-40",IF(PatientData[[#This Row],[Age]]&lt;=50,"41-50",IF(PatientData[[#This Row],[Age]]&lt;=60,"51-60",IF(PatientData[[#This Row],[Age]]&lt;=70,"61-70",IF(PatientData[[#This Row],[Age]]&lt;=80,"71-80","80+"))))))</f>
        <v>51-60</v>
      </c>
    </row>
    <row r="7525" spans="1:13" x14ac:dyDescent="0.25">
      <c r="A7525" t="s">
        <v>7549</v>
      </c>
      <c r="B7525">
        <v>59</v>
      </c>
      <c r="C7525" t="s">
        <v>25</v>
      </c>
      <c r="D7525">
        <v>128</v>
      </c>
      <c r="E7525">
        <v>222.65891951723299</v>
      </c>
      <c r="F7525">
        <v>29.302935585570001</v>
      </c>
      <c r="G7525" t="s">
        <v>36</v>
      </c>
      <c r="H7525" t="s">
        <v>19</v>
      </c>
      <c r="I7525" t="s">
        <v>26</v>
      </c>
      <c r="J7525">
        <v>3</v>
      </c>
      <c r="K7525">
        <v>30317.06</v>
      </c>
      <c r="L7525" t="s">
        <v>23</v>
      </c>
      <c r="M7525" t="str">
        <f>IF(PatientData[[#This Row],[Age]]&lt;=30,"18-30",IF(PatientData[[#This Row],[Age]]&lt;=40,"31-40",IF(PatientData[[#This Row],[Age]]&lt;=50,"41-50",IF(PatientData[[#This Row],[Age]]&lt;=60,"51-60",IF(PatientData[[#This Row],[Age]]&lt;=70,"61-70",IF(PatientData[[#This Row],[Age]]&lt;=80,"71-80","80+"))))))</f>
        <v>51-60</v>
      </c>
    </row>
    <row r="7526" spans="1:13" x14ac:dyDescent="0.25">
      <c r="A7526" t="s">
        <v>7550</v>
      </c>
      <c r="B7526">
        <v>31</v>
      </c>
      <c r="C7526" t="s">
        <v>25</v>
      </c>
      <c r="D7526">
        <v>135</v>
      </c>
      <c r="E7526">
        <v>176.48603536222799</v>
      </c>
      <c r="F7526">
        <v>22.152579833451501</v>
      </c>
      <c r="G7526" t="s">
        <v>18</v>
      </c>
      <c r="H7526" t="s">
        <v>19</v>
      </c>
      <c r="I7526" t="s">
        <v>28</v>
      </c>
      <c r="J7526">
        <v>2</v>
      </c>
      <c r="K7526">
        <v>6919.62</v>
      </c>
      <c r="L7526" t="s">
        <v>16</v>
      </c>
      <c r="M7526" t="str">
        <f>IF(PatientData[[#This Row],[Age]]&lt;=30,"18-30",IF(PatientData[[#This Row],[Age]]&lt;=40,"31-40",IF(PatientData[[#This Row],[Age]]&lt;=50,"41-50",IF(PatientData[[#This Row],[Age]]&lt;=60,"51-60",IF(PatientData[[#This Row],[Age]]&lt;=70,"61-70",IF(PatientData[[#This Row],[Age]]&lt;=80,"71-80","80+"))))))</f>
        <v>31-40</v>
      </c>
    </row>
    <row r="7527" spans="1:13" x14ac:dyDescent="0.25">
      <c r="A7527" t="s">
        <v>7551</v>
      </c>
      <c r="B7527">
        <v>21</v>
      </c>
      <c r="C7527" t="s">
        <v>25</v>
      </c>
      <c r="D7527">
        <v>168</v>
      </c>
      <c r="E7527">
        <v>232.57285783260201</v>
      </c>
      <c r="F7527">
        <v>28.721104559189701</v>
      </c>
      <c r="G7527" t="s">
        <v>36</v>
      </c>
      <c r="H7527" t="s">
        <v>19</v>
      </c>
      <c r="I7527" t="s">
        <v>15</v>
      </c>
      <c r="J7527">
        <v>2</v>
      </c>
      <c r="K7527">
        <v>3473.22</v>
      </c>
      <c r="L7527" t="s">
        <v>16</v>
      </c>
      <c r="M7527" t="str">
        <f>IF(PatientData[[#This Row],[Age]]&lt;=30,"18-30",IF(PatientData[[#This Row],[Age]]&lt;=40,"31-40",IF(PatientData[[#This Row],[Age]]&lt;=50,"41-50",IF(PatientData[[#This Row],[Age]]&lt;=60,"51-60",IF(PatientData[[#This Row],[Age]]&lt;=70,"61-70",IF(PatientData[[#This Row],[Age]]&lt;=80,"71-80","80+"))))))</f>
        <v>18-30</v>
      </c>
    </row>
    <row r="7528" spans="1:13" x14ac:dyDescent="0.25">
      <c r="A7528" t="s">
        <v>7552</v>
      </c>
      <c r="B7528">
        <v>75</v>
      </c>
      <c r="C7528" t="s">
        <v>13</v>
      </c>
      <c r="D7528">
        <v>120</v>
      </c>
      <c r="E7528">
        <v>188.44147479464999</v>
      </c>
      <c r="F7528">
        <v>26.108122392119402</v>
      </c>
      <c r="G7528" t="s">
        <v>18</v>
      </c>
      <c r="H7528" t="s">
        <v>19</v>
      </c>
      <c r="I7528" t="s">
        <v>15</v>
      </c>
      <c r="J7528">
        <v>8</v>
      </c>
      <c r="K7528">
        <v>8406.4699999999993</v>
      </c>
      <c r="L7528" t="s">
        <v>16</v>
      </c>
      <c r="M7528" t="str">
        <f>IF(PatientData[[#This Row],[Age]]&lt;=30,"18-30",IF(PatientData[[#This Row],[Age]]&lt;=40,"31-40",IF(PatientData[[#This Row],[Age]]&lt;=50,"41-50",IF(PatientData[[#This Row],[Age]]&lt;=60,"51-60",IF(PatientData[[#This Row],[Age]]&lt;=70,"61-70",IF(PatientData[[#This Row],[Age]]&lt;=80,"71-80","80+"))))))</f>
        <v>71-80</v>
      </c>
    </row>
    <row r="7529" spans="1:13" x14ac:dyDescent="0.25">
      <c r="A7529" t="s">
        <v>7553</v>
      </c>
      <c r="B7529">
        <v>54</v>
      </c>
      <c r="C7529" t="s">
        <v>13</v>
      </c>
      <c r="D7529">
        <v>98</v>
      </c>
      <c r="E7529">
        <v>269.73020214188301</v>
      </c>
      <c r="F7529">
        <v>26.866995113138199</v>
      </c>
      <c r="G7529" t="s">
        <v>14</v>
      </c>
      <c r="H7529" t="s">
        <v>19</v>
      </c>
      <c r="I7529" t="s">
        <v>28</v>
      </c>
      <c r="J7529">
        <v>3</v>
      </c>
      <c r="K7529">
        <v>3690.61</v>
      </c>
      <c r="L7529" t="s">
        <v>23</v>
      </c>
      <c r="M7529" t="str">
        <f>IF(PatientData[[#This Row],[Age]]&lt;=30,"18-30",IF(PatientData[[#This Row],[Age]]&lt;=40,"31-40",IF(PatientData[[#This Row],[Age]]&lt;=50,"41-50",IF(PatientData[[#This Row],[Age]]&lt;=60,"51-60",IF(PatientData[[#This Row],[Age]]&lt;=70,"61-70",IF(PatientData[[#This Row],[Age]]&lt;=80,"71-80","80+"))))))</f>
        <v>51-60</v>
      </c>
    </row>
    <row r="7530" spans="1:13" x14ac:dyDescent="0.25">
      <c r="A7530" t="s">
        <v>7554</v>
      </c>
      <c r="B7530">
        <v>49</v>
      </c>
      <c r="C7530" t="s">
        <v>25</v>
      </c>
      <c r="D7530">
        <v>121</v>
      </c>
      <c r="E7530">
        <v>194.333298150123</v>
      </c>
      <c r="F7530">
        <v>21.384826382747399</v>
      </c>
      <c r="G7530" t="s">
        <v>14</v>
      </c>
      <c r="H7530" t="s">
        <v>19</v>
      </c>
      <c r="I7530" t="s">
        <v>28</v>
      </c>
      <c r="J7530">
        <v>4</v>
      </c>
      <c r="K7530">
        <v>7099.4</v>
      </c>
      <c r="L7530" t="s">
        <v>20</v>
      </c>
      <c r="M7530" t="str">
        <f>IF(PatientData[[#This Row],[Age]]&lt;=30,"18-30",IF(PatientData[[#This Row],[Age]]&lt;=40,"31-40",IF(PatientData[[#This Row],[Age]]&lt;=50,"41-50",IF(PatientData[[#This Row],[Age]]&lt;=60,"51-60",IF(PatientData[[#This Row],[Age]]&lt;=70,"61-70",IF(PatientData[[#This Row],[Age]]&lt;=80,"71-80","80+"))))))</f>
        <v>41-50</v>
      </c>
    </row>
    <row r="7531" spans="1:13" x14ac:dyDescent="0.25">
      <c r="A7531" t="s">
        <v>7555</v>
      </c>
      <c r="B7531">
        <v>44</v>
      </c>
      <c r="C7531" t="s">
        <v>25</v>
      </c>
      <c r="D7531">
        <v>126</v>
      </c>
      <c r="E7531">
        <v>194.441805967889</v>
      </c>
      <c r="F7531">
        <v>34.868450858109</v>
      </c>
      <c r="G7531" t="s">
        <v>18</v>
      </c>
      <c r="H7531" t="s">
        <v>19</v>
      </c>
      <c r="I7531" t="s">
        <v>15</v>
      </c>
      <c r="J7531">
        <v>4</v>
      </c>
      <c r="K7531">
        <v>13395.9</v>
      </c>
      <c r="L7531" t="s">
        <v>16</v>
      </c>
      <c r="M7531" t="str">
        <f>IF(PatientData[[#This Row],[Age]]&lt;=30,"18-30",IF(PatientData[[#This Row],[Age]]&lt;=40,"31-40",IF(PatientData[[#This Row],[Age]]&lt;=50,"41-50",IF(PatientData[[#This Row],[Age]]&lt;=60,"51-60",IF(PatientData[[#This Row],[Age]]&lt;=70,"61-70",IF(PatientData[[#This Row],[Age]]&lt;=80,"71-80","80+"))))))</f>
        <v>41-50</v>
      </c>
    </row>
    <row r="7532" spans="1:13" x14ac:dyDescent="0.25">
      <c r="A7532" t="s">
        <v>7556</v>
      </c>
      <c r="B7532">
        <v>54</v>
      </c>
      <c r="C7532" t="s">
        <v>13</v>
      </c>
      <c r="D7532">
        <v>133</v>
      </c>
      <c r="E7532">
        <v>239.823588407991</v>
      </c>
      <c r="F7532">
        <v>28.3128892994872</v>
      </c>
      <c r="G7532" t="s">
        <v>14</v>
      </c>
      <c r="H7532" t="s">
        <v>19</v>
      </c>
      <c r="I7532" t="s">
        <v>28</v>
      </c>
      <c r="J7532">
        <v>1</v>
      </c>
      <c r="K7532">
        <v>4469</v>
      </c>
      <c r="L7532" t="s">
        <v>16</v>
      </c>
      <c r="M7532" t="str">
        <f>IF(PatientData[[#This Row],[Age]]&lt;=30,"18-30",IF(PatientData[[#This Row],[Age]]&lt;=40,"31-40",IF(PatientData[[#This Row],[Age]]&lt;=50,"41-50",IF(PatientData[[#This Row],[Age]]&lt;=60,"51-60",IF(PatientData[[#This Row],[Age]]&lt;=70,"61-70",IF(PatientData[[#This Row],[Age]]&lt;=80,"71-80","80+"))))))</f>
        <v>51-60</v>
      </c>
    </row>
    <row r="7533" spans="1:13" x14ac:dyDescent="0.25">
      <c r="A7533" t="s">
        <v>7557</v>
      </c>
      <c r="B7533">
        <v>44</v>
      </c>
      <c r="C7533" t="s">
        <v>25</v>
      </c>
      <c r="D7533">
        <v>126</v>
      </c>
      <c r="E7533">
        <v>267.65933430745997</v>
      </c>
      <c r="F7533">
        <v>30.766383289798998</v>
      </c>
      <c r="G7533" t="s">
        <v>14</v>
      </c>
      <c r="H7533" t="s">
        <v>10051</v>
      </c>
      <c r="I7533" t="s">
        <v>15</v>
      </c>
      <c r="J7533">
        <v>4</v>
      </c>
      <c r="K7533">
        <v>10836.45</v>
      </c>
      <c r="L7533" t="s">
        <v>16</v>
      </c>
      <c r="M7533" t="str">
        <f>IF(PatientData[[#This Row],[Age]]&lt;=30,"18-30",IF(PatientData[[#This Row],[Age]]&lt;=40,"31-40",IF(PatientData[[#This Row],[Age]]&lt;=50,"41-50",IF(PatientData[[#This Row],[Age]]&lt;=60,"51-60",IF(PatientData[[#This Row],[Age]]&lt;=70,"61-70",IF(PatientData[[#This Row],[Age]]&lt;=80,"71-80","80+"))))))</f>
        <v>41-50</v>
      </c>
    </row>
    <row r="7534" spans="1:13" x14ac:dyDescent="0.25">
      <c r="A7534" t="s">
        <v>7558</v>
      </c>
      <c r="B7534">
        <v>69</v>
      </c>
      <c r="C7534" t="s">
        <v>13</v>
      </c>
      <c r="D7534">
        <v>127</v>
      </c>
      <c r="E7534">
        <v>215.76268373250201</v>
      </c>
      <c r="F7534" t="s">
        <v>10051</v>
      </c>
      <c r="G7534" t="s">
        <v>14</v>
      </c>
      <c r="H7534" t="s">
        <v>19</v>
      </c>
      <c r="I7534" t="s">
        <v>15</v>
      </c>
      <c r="J7534">
        <v>3</v>
      </c>
      <c r="K7534">
        <v>5876.34</v>
      </c>
      <c r="L7534" t="s">
        <v>23</v>
      </c>
      <c r="M7534" t="str">
        <f>IF(PatientData[[#This Row],[Age]]&lt;=30,"18-30",IF(PatientData[[#This Row],[Age]]&lt;=40,"31-40",IF(PatientData[[#This Row],[Age]]&lt;=50,"41-50",IF(PatientData[[#This Row],[Age]]&lt;=60,"51-60",IF(PatientData[[#This Row],[Age]]&lt;=70,"61-70",IF(PatientData[[#This Row],[Age]]&lt;=80,"71-80","80+"))))))</f>
        <v>61-70</v>
      </c>
    </row>
    <row r="7535" spans="1:13" x14ac:dyDescent="0.25">
      <c r="A7535" t="s">
        <v>7559</v>
      </c>
      <c r="B7535">
        <v>38</v>
      </c>
      <c r="C7535" t="s">
        <v>25</v>
      </c>
      <c r="D7535">
        <v>141</v>
      </c>
      <c r="E7535">
        <v>221.938139816909</v>
      </c>
      <c r="F7535">
        <v>33.284006246983402</v>
      </c>
      <c r="G7535" t="s">
        <v>14</v>
      </c>
      <c r="H7535" t="s">
        <v>19</v>
      </c>
      <c r="I7535" t="s">
        <v>15</v>
      </c>
      <c r="J7535">
        <v>2</v>
      </c>
      <c r="K7535">
        <v>7358.81</v>
      </c>
      <c r="L7535" t="s">
        <v>23</v>
      </c>
      <c r="M7535" t="str">
        <f>IF(PatientData[[#This Row],[Age]]&lt;=30,"18-30",IF(PatientData[[#This Row],[Age]]&lt;=40,"31-40",IF(PatientData[[#This Row],[Age]]&lt;=50,"41-50",IF(PatientData[[#This Row],[Age]]&lt;=60,"51-60",IF(PatientData[[#This Row],[Age]]&lt;=70,"61-70",IF(PatientData[[#This Row],[Age]]&lt;=80,"71-80","80+"))))))</f>
        <v>31-40</v>
      </c>
    </row>
    <row r="7536" spans="1:13" x14ac:dyDescent="0.25">
      <c r="A7536" t="s">
        <v>7560</v>
      </c>
      <c r="B7536">
        <v>68</v>
      </c>
      <c r="C7536" t="s">
        <v>13</v>
      </c>
      <c r="D7536">
        <v>149</v>
      </c>
      <c r="E7536">
        <v>166.82714872339801</v>
      </c>
      <c r="F7536">
        <v>34.224601273212997</v>
      </c>
      <c r="G7536" t="s">
        <v>36</v>
      </c>
      <c r="H7536" t="s">
        <v>19</v>
      </c>
      <c r="I7536" t="s">
        <v>15</v>
      </c>
      <c r="J7536">
        <v>7</v>
      </c>
      <c r="K7536">
        <v>12447.05</v>
      </c>
      <c r="L7536" t="s">
        <v>16</v>
      </c>
      <c r="M7536" t="str">
        <f>IF(PatientData[[#This Row],[Age]]&lt;=30,"18-30",IF(PatientData[[#This Row],[Age]]&lt;=40,"31-40",IF(PatientData[[#This Row],[Age]]&lt;=50,"41-50",IF(PatientData[[#This Row],[Age]]&lt;=60,"51-60",IF(PatientData[[#This Row],[Age]]&lt;=70,"61-70",IF(PatientData[[#This Row],[Age]]&lt;=80,"71-80","80+"))))))</f>
        <v>61-70</v>
      </c>
    </row>
    <row r="7537" spans="1:13" x14ac:dyDescent="0.25">
      <c r="A7537" t="s">
        <v>7561</v>
      </c>
      <c r="B7537">
        <v>47</v>
      </c>
      <c r="C7537" t="s">
        <v>25</v>
      </c>
      <c r="D7537">
        <v>122</v>
      </c>
      <c r="E7537">
        <v>273.88363572559899</v>
      </c>
      <c r="F7537">
        <v>25.019858904667</v>
      </c>
      <c r="G7537" t="s">
        <v>14</v>
      </c>
      <c r="H7537" t="s">
        <v>19</v>
      </c>
      <c r="I7537" t="s">
        <v>28</v>
      </c>
      <c r="J7537">
        <v>4</v>
      </c>
      <c r="K7537">
        <v>4991.01</v>
      </c>
      <c r="L7537" t="s">
        <v>23</v>
      </c>
      <c r="M7537" t="str">
        <f>IF(PatientData[[#This Row],[Age]]&lt;=30,"18-30",IF(PatientData[[#This Row],[Age]]&lt;=40,"31-40",IF(PatientData[[#This Row],[Age]]&lt;=50,"41-50",IF(PatientData[[#This Row],[Age]]&lt;=60,"51-60",IF(PatientData[[#This Row],[Age]]&lt;=70,"61-70",IF(PatientData[[#This Row],[Age]]&lt;=80,"71-80","80+"))))))</f>
        <v>41-50</v>
      </c>
    </row>
    <row r="7538" spans="1:13" x14ac:dyDescent="0.25">
      <c r="A7538" t="s">
        <v>7562</v>
      </c>
      <c r="B7538">
        <v>81</v>
      </c>
      <c r="C7538" t="s">
        <v>25</v>
      </c>
      <c r="D7538">
        <v>132</v>
      </c>
      <c r="E7538">
        <v>262.67462350566302</v>
      </c>
      <c r="F7538">
        <v>21.358718296490199</v>
      </c>
      <c r="G7538" t="s">
        <v>14</v>
      </c>
      <c r="H7538" t="s">
        <v>22</v>
      </c>
      <c r="I7538" t="s">
        <v>15</v>
      </c>
      <c r="J7538">
        <v>3</v>
      </c>
      <c r="K7538">
        <v>13068.67</v>
      </c>
      <c r="L7538" t="s">
        <v>16</v>
      </c>
      <c r="M7538" t="str">
        <f>IF(PatientData[[#This Row],[Age]]&lt;=30,"18-30",IF(PatientData[[#This Row],[Age]]&lt;=40,"31-40",IF(PatientData[[#This Row],[Age]]&lt;=50,"41-50",IF(PatientData[[#This Row],[Age]]&lt;=60,"51-60",IF(PatientData[[#This Row],[Age]]&lt;=70,"61-70",IF(PatientData[[#This Row],[Age]]&lt;=80,"71-80","80+"))))))</f>
        <v>80+</v>
      </c>
    </row>
    <row r="7539" spans="1:13" x14ac:dyDescent="0.25">
      <c r="A7539" t="s">
        <v>7563</v>
      </c>
      <c r="B7539">
        <v>67</v>
      </c>
      <c r="C7539" t="s">
        <v>25</v>
      </c>
      <c r="D7539">
        <v>137</v>
      </c>
      <c r="E7539">
        <v>206.367216317659</v>
      </c>
      <c r="F7539">
        <v>25.701032629590301</v>
      </c>
      <c r="G7539" t="s">
        <v>14</v>
      </c>
      <c r="H7539" t="s">
        <v>22</v>
      </c>
      <c r="I7539" t="s">
        <v>15</v>
      </c>
      <c r="J7539">
        <v>7</v>
      </c>
      <c r="K7539">
        <v>11119.66</v>
      </c>
      <c r="L7539" t="s">
        <v>20</v>
      </c>
      <c r="M7539" t="str">
        <f>IF(PatientData[[#This Row],[Age]]&lt;=30,"18-30",IF(PatientData[[#This Row],[Age]]&lt;=40,"31-40",IF(PatientData[[#This Row],[Age]]&lt;=50,"41-50",IF(PatientData[[#This Row],[Age]]&lt;=60,"51-60",IF(PatientData[[#This Row],[Age]]&lt;=70,"61-70",IF(PatientData[[#This Row],[Age]]&lt;=80,"71-80","80+"))))))</f>
        <v>61-70</v>
      </c>
    </row>
    <row r="7540" spans="1:13" x14ac:dyDescent="0.25">
      <c r="A7540" t="s">
        <v>7564</v>
      </c>
      <c r="B7540">
        <v>64</v>
      </c>
      <c r="C7540" t="s">
        <v>13</v>
      </c>
      <c r="D7540">
        <v>130</v>
      </c>
      <c r="E7540">
        <v>225.34918894894099</v>
      </c>
      <c r="F7540">
        <v>28.6372284868478</v>
      </c>
      <c r="G7540" t="s">
        <v>14</v>
      </c>
      <c r="H7540" t="s">
        <v>19</v>
      </c>
      <c r="I7540" t="s">
        <v>28</v>
      </c>
      <c r="J7540">
        <v>1</v>
      </c>
      <c r="K7540">
        <v>5701.54</v>
      </c>
      <c r="L7540" t="s">
        <v>10051</v>
      </c>
      <c r="M7540" t="str">
        <f>IF(PatientData[[#This Row],[Age]]&lt;=30,"18-30",IF(PatientData[[#This Row],[Age]]&lt;=40,"31-40",IF(PatientData[[#This Row],[Age]]&lt;=50,"41-50",IF(PatientData[[#This Row],[Age]]&lt;=60,"51-60",IF(PatientData[[#This Row],[Age]]&lt;=70,"61-70",IF(PatientData[[#This Row],[Age]]&lt;=80,"71-80","80+"))))))</f>
        <v>61-70</v>
      </c>
    </row>
    <row r="7541" spans="1:13" x14ac:dyDescent="0.25">
      <c r="A7541" t="s">
        <v>7565</v>
      </c>
      <c r="B7541">
        <v>45</v>
      </c>
      <c r="C7541" t="s">
        <v>13</v>
      </c>
      <c r="D7541">
        <v>111</v>
      </c>
      <c r="E7541">
        <v>207.98384165924901</v>
      </c>
      <c r="F7541">
        <v>16.865400348146601</v>
      </c>
      <c r="G7541" t="s">
        <v>14</v>
      </c>
      <c r="H7541" t="s">
        <v>22</v>
      </c>
      <c r="I7541" t="s">
        <v>28</v>
      </c>
      <c r="J7541">
        <v>3</v>
      </c>
      <c r="K7541">
        <v>4308.04</v>
      </c>
      <c r="L7541" t="s">
        <v>16</v>
      </c>
      <c r="M7541" t="str">
        <f>IF(PatientData[[#This Row],[Age]]&lt;=30,"18-30",IF(PatientData[[#This Row],[Age]]&lt;=40,"31-40",IF(PatientData[[#This Row],[Age]]&lt;=50,"41-50",IF(PatientData[[#This Row],[Age]]&lt;=60,"51-60",IF(PatientData[[#This Row],[Age]]&lt;=70,"61-70",IF(PatientData[[#This Row],[Age]]&lt;=80,"71-80","80+"))))))</f>
        <v>41-50</v>
      </c>
    </row>
    <row r="7542" spans="1:13" x14ac:dyDescent="0.25">
      <c r="A7542" t="s">
        <v>7566</v>
      </c>
      <c r="B7542">
        <v>43</v>
      </c>
      <c r="C7542" t="s">
        <v>25</v>
      </c>
      <c r="D7542">
        <v>128</v>
      </c>
      <c r="E7542">
        <v>156.06990562003699</v>
      </c>
      <c r="F7542">
        <v>29.529488038995201</v>
      </c>
      <c r="G7542" t="s">
        <v>14</v>
      </c>
      <c r="H7542" t="s">
        <v>19</v>
      </c>
      <c r="I7542" t="s">
        <v>28</v>
      </c>
      <c r="J7542">
        <v>3</v>
      </c>
      <c r="K7542">
        <v>6330.43</v>
      </c>
      <c r="L7542" t="s">
        <v>16</v>
      </c>
      <c r="M7542" t="str">
        <f>IF(PatientData[[#This Row],[Age]]&lt;=30,"18-30",IF(PatientData[[#This Row],[Age]]&lt;=40,"31-40",IF(PatientData[[#This Row],[Age]]&lt;=50,"41-50",IF(PatientData[[#This Row],[Age]]&lt;=60,"51-60",IF(PatientData[[#This Row],[Age]]&lt;=70,"61-70",IF(PatientData[[#This Row],[Age]]&lt;=80,"71-80","80+"))))))</f>
        <v>41-50</v>
      </c>
    </row>
    <row r="7543" spans="1:13" x14ac:dyDescent="0.25">
      <c r="A7543" t="s">
        <v>7567</v>
      </c>
      <c r="B7543">
        <v>68</v>
      </c>
      <c r="C7543" t="s">
        <v>13</v>
      </c>
      <c r="D7543">
        <v>90</v>
      </c>
      <c r="E7543">
        <v>170.92492315141899</v>
      </c>
      <c r="F7543">
        <v>25.7473668974242</v>
      </c>
      <c r="G7543" t="s">
        <v>14</v>
      </c>
      <c r="H7543" t="s">
        <v>19</v>
      </c>
      <c r="I7543" t="s">
        <v>28</v>
      </c>
      <c r="J7543">
        <v>4</v>
      </c>
      <c r="K7543">
        <v>5106.49</v>
      </c>
      <c r="L7543" t="s">
        <v>16</v>
      </c>
      <c r="M7543" t="str">
        <f>IF(PatientData[[#This Row],[Age]]&lt;=30,"18-30",IF(PatientData[[#This Row],[Age]]&lt;=40,"31-40",IF(PatientData[[#This Row],[Age]]&lt;=50,"41-50",IF(PatientData[[#This Row],[Age]]&lt;=60,"51-60",IF(PatientData[[#This Row],[Age]]&lt;=70,"61-70",IF(PatientData[[#This Row],[Age]]&lt;=80,"71-80","80+"))))))</f>
        <v>61-70</v>
      </c>
    </row>
    <row r="7544" spans="1:13" x14ac:dyDescent="0.25">
      <c r="A7544" t="s">
        <v>7568</v>
      </c>
      <c r="B7544">
        <v>47</v>
      </c>
      <c r="C7544" t="s">
        <v>25</v>
      </c>
      <c r="D7544">
        <v>128</v>
      </c>
      <c r="E7544" t="s">
        <v>10051</v>
      </c>
      <c r="F7544">
        <v>28.966858455791499</v>
      </c>
      <c r="G7544" t="s">
        <v>14</v>
      </c>
      <c r="H7544" t="s">
        <v>22</v>
      </c>
      <c r="I7544" t="s">
        <v>15</v>
      </c>
      <c r="J7544">
        <v>3</v>
      </c>
      <c r="K7544">
        <v>10354.030000000001</v>
      </c>
      <c r="L7544" t="s">
        <v>23</v>
      </c>
      <c r="M7544" t="str">
        <f>IF(PatientData[[#This Row],[Age]]&lt;=30,"18-30",IF(PatientData[[#This Row],[Age]]&lt;=40,"31-40",IF(PatientData[[#This Row],[Age]]&lt;=50,"41-50",IF(PatientData[[#This Row],[Age]]&lt;=60,"51-60",IF(PatientData[[#This Row],[Age]]&lt;=70,"61-70",IF(PatientData[[#This Row],[Age]]&lt;=80,"71-80","80+"))))))</f>
        <v>41-50</v>
      </c>
    </row>
    <row r="7545" spans="1:13" x14ac:dyDescent="0.25">
      <c r="A7545" t="s">
        <v>7569</v>
      </c>
      <c r="B7545">
        <v>44</v>
      </c>
      <c r="C7545" t="s">
        <v>25</v>
      </c>
      <c r="D7545">
        <v>137</v>
      </c>
      <c r="E7545" t="s">
        <v>10051</v>
      </c>
      <c r="F7545">
        <v>24.840279825491301</v>
      </c>
      <c r="G7545" t="s">
        <v>18</v>
      </c>
      <c r="H7545" t="s">
        <v>19</v>
      </c>
      <c r="I7545" t="s">
        <v>15</v>
      </c>
      <c r="J7545">
        <v>4</v>
      </c>
      <c r="K7545">
        <v>4480.09</v>
      </c>
      <c r="L7545" t="s">
        <v>20</v>
      </c>
      <c r="M7545" t="str">
        <f>IF(PatientData[[#This Row],[Age]]&lt;=30,"18-30",IF(PatientData[[#This Row],[Age]]&lt;=40,"31-40",IF(PatientData[[#This Row],[Age]]&lt;=50,"41-50",IF(PatientData[[#This Row],[Age]]&lt;=60,"51-60",IF(PatientData[[#This Row],[Age]]&lt;=70,"61-70",IF(PatientData[[#This Row],[Age]]&lt;=80,"71-80","80+"))))))</f>
        <v>41-50</v>
      </c>
    </row>
    <row r="7546" spans="1:13" x14ac:dyDescent="0.25">
      <c r="A7546" t="s">
        <v>7570</v>
      </c>
      <c r="B7546">
        <v>61</v>
      </c>
      <c r="C7546" t="s">
        <v>25</v>
      </c>
      <c r="D7546">
        <v>133</v>
      </c>
      <c r="E7546">
        <v>248.13511159747699</v>
      </c>
      <c r="F7546">
        <v>32.1330669484014</v>
      </c>
      <c r="G7546" t="s">
        <v>36</v>
      </c>
      <c r="H7546" t="s">
        <v>19</v>
      </c>
      <c r="I7546" t="s">
        <v>26</v>
      </c>
      <c r="J7546">
        <v>4</v>
      </c>
      <c r="K7546">
        <v>18226.18</v>
      </c>
      <c r="L7546" t="s">
        <v>23</v>
      </c>
      <c r="M7546" t="str">
        <f>IF(PatientData[[#This Row],[Age]]&lt;=30,"18-30",IF(PatientData[[#This Row],[Age]]&lt;=40,"31-40",IF(PatientData[[#This Row],[Age]]&lt;=50,"41-50",IF(PatientData[[#This Row],[Age]]&lt;=60,"51-60",IF(PatientData[[#This Row],[Age]]&lt;=70,"61-70",IF(PatientData[[#This Row],[Age]]&lt;=80,"71-80","80+"))))))</f>
        <v>61-70</v>
      </c>
    </row>
    <row r="7547" spans="1:13" x14ac:dyDescent="0.25">
      <c r="A7547" t="s">
        <v>7571</v>
      </c>
      <c r="B7547">
        <v>46</v>
      </c>
      <c r="C7547" t="s">
        <v>25</v>
      </c>
      <c r="D7547">
        <v>111</v>
      </c>
      <c r="E7547">
        <v>184.803175899797</v>
      </c>
      <c r="F7547">
        <v>32.262400219079296</v>
      </c>
      <c r="G7547" t="s">
        <v>36</v>
      </c>
      <c r="H7547" t="s">
        <v>19</v>
      </c>
      <c r="I7547" t="s">
        <v>15</v>
      </c>
      <c r="J7547">
        <v>4</v>
      </c>
      <c r="K7547">
        <v>10442.540000000001</v>
      </c>
      <c r="L7547" t="s">
        <v>16</v>
      </c>
      <c r="M7547" t="str">
        <f>IF(PatientData[[#This Row],[Age]]&lt;=30,"18-30",IF(PatientData[[#This Row],[Age]]&lt;=40,"31-40",IF(PatientData[[#This Row],[Age]]&lt;=50,"41-50",IF(PatientData[[#This Row],[Age]]&lt;=60,"51-60",IF(PatientData[[#This Row],[Age]]&lt;=70,"61-70",IF(PatientData[[#This Row],[Age]]&lt;=80,"71-80","80+"))))))</f>
        <v>41-50</v>
      </c>
    </row>
    <row r="7548" spans="1:13" x14ac:dyDescent="0.25">
      <c r="A7548" t="s">
        <v>7572</v>
      </c>
      <c r="B7548">
        <v>65</v>
      </c>
      <c r="C7548" t="s">
        <v>25</v>
      </c>
      <c r="D7548">
        <v>120</v>
      </c>
      <c r="E7548">
        <v>269.601130473718</v>
      </c>
      <c r="F7548">
        <v>40.8245157157723</v>
      </c>
      <c r="G7548" t="s">
        <v>14</v>
      </c>
      <c r="H7548" t="s">
        <v>19</v>
      </c>
      <c r="I7548" t="s">
        <v>15</v>
      </c>
      <c r="J7548">
        <v>1</v>
      </c>
      <c r="K7548">
        <v>7446.29</v>
      </c>
      <c r="L7548" t="s">
        <v>16</v>
      </c>
      <c r="M7548" t="str">
        <f>IF(PatientData[[#This Row],[Age]]&lt;=30,"18-30",IF(PatientData[[#This Row],[Age]]&lt;=40,"31-40",IF(PatientData[[#This Row],[Age]]&lt;=50,"41-50",IF(PatientData[[#This Row],[Age]]&lt;=60,"51-60",IF(PatientData[[#This Row],[Age]]&lt;=70,"61-70",IF(PatientData[[#This Row],[Age]]&lt;=80,"71-80","80+"))))))</f>
        <v>61-70</v>
      </c>
    </row>
    <row r="7549" spans="1:13" x14ac:dyDescent="0.25">
      <c r="A7549" t="s">
        <v>7573</v>
      </c>
      <c r="B7549">
        <v>41</v>
      </c>
      <c r="C7549" t="s">
        <v>13</v>
      </c>
      <c r="D7549">
        <v>138</v>
      </c>
      <c r="E7549">
        <v>225.10530385931199</v>
      </c>
      <c r="F7549">
        <v>26.199059304431401</v>
      </c>
      <c r="G7549" t="s">
        <v>14</v>
      </c>
      <c r="H7549" t="s">
        <v>19</v>
      </c>
      <c r="I7549" t="s">
        <v>28</v>
      </c>
      <c r="J7549">
        <v>1</v>
      </c>
      <c r="K7549">
        <v>5325.15</v>
      </c>
      <c r="L7549" t="s">
        <v>23</v>
      </c>
      <c r="M7549" t="str">
        <f>IF(PatientData[[#This Row],[Age]]&lt;=30,"18-30",IF(PatientData[[#This Row],[Age]]&lt;=40,"31-40",IF(PatientData[[#This Row],[Age]]&lt;=50,"41-50",IF(PatientData[[#This Row],[Age]]&lt;=60,"51-60",IF(PatientData[[#This Row],[Age]]&lt;=70,"61-70",IF(PatientData[[#This Row],[Age]]&lt;=80,"71-80","80+"))))))</f>
        <v>41-50</v>
      </c>
    </row>
    <row r="7550" spans="1:13" x14ac:dyDescent="0.25">
      <c r="A7550" t="s">
        <v>7574</v>
      </c>
      <c r="B7550">
        <v>37</v>
      </c>
      <c r="C7550" t="s">
        <v>25</v>
      </c>
      <c r="D7550">
        <v>177</v>
      </c>
      <c r="E7550">
        <v>222.49959942751499</v>
      </c>
      <c r="F7550">
        <v>23.242732866793698</v>
      </c>
      <c r="G7550" t="s">
        <v>14</v>
      </c>
      <c r="H7550" t="s">
        <v>19</v>
      </c>
      <c r="I7550" t="s">
        <v>28</v>
      </c>
      <c r="J7550">
        <v>0</v>
      </c>
      <c r="K7550">
        <v>2921.59</v>
      </c>
      <c r="L7550" t="s">
        <v>16</v>
      </c>
      <c r="M7550" t="str">
        <f>IF(PatientData[[#This Row],[Age]]&lt;=30,"18-30",IF(PatientData[[#This Row],[Age]]&lt;=40,"31-40",IF(PatientData[[#This Row],[Age]]&lt;=50,"41-50",IF(PatientData[[#This Row],[Age]]&lt;=60,"51-60",IF(PatientData[[#This Row],[Age]]&lt;=70,"61-70",IF(PatientData[[#This Row],[Age]]&lt;=80,"71-80","80+"))))))</f>
        <v>31-40</v>
      </c>
    </row>
    <row r="7551" spans="1:13" x14ac:dyDescent="0.25">
      <c r="A7551" t="s">
        <v>7575</v>
      </c>
      <c r="B7551">
        <v>81</v>
      </c>
      <c r="C7551" t="s">
        <v>13</v>
      </c>
      <c r="D7551">
        <v>112</v>
      </c>
      <c r="E7551">
        <v>266.59747134907099</v>
      </c>
      <c r="F7551">
        <v>23.375726582199501</v>
      </c>
      <c r="G7551" t="s">
        <v>14</v>
      </c>
      <c r="H7551" t="s">
        <v>22</v>
      </c>
      <c r="I7551" t="s">
        <v>15</v>
      </c>
      <c r="J7551">
        <v>2</v>
      </c>
      <c r="K7551">
        <v>10331.85</v>
      </c>
      <c r="L7551" t="s">
        <v>16</v>
      </c>
      <c r="M7551" t="str">
        <f>IF(PatientData[[#This Row],[Age]]&lt;=30,"18-30",IF(PatientData[[#This Row],[Age]]&lt;=40,"31-40",IF(PatientData[[#This Row],[Age]]&lt;=50,"41-50",IF(PatientData[[#This Row],[Age]]&lt;=60,"51-60",IF(PatientData[[#This Row],[Age]]&lt;=70,"61-70",IF(PatientData[[#This Row],[Age]]&lt;=80,"71-80","80+"))))))</f>
        <v>80+</v>
      </c>
    </row>
    <row r="7552" spans="1:13" x14ac:dyDescent="0.25">
      <c r="A7552" t="s">
        <v>7576</v>
      </c>
      <c r="B7552">
        <v>58</v>
      </c>
      <c r="C7552" t="s">
        <v>25</v>
      </c>
      <c r="D7552">
        <v>129</v>
      </c>
      <c r="E7552">
        <v>221.16722642710599</v>
      </c>
      <c r="F7552">
        <v>23.455409417586502</v>
      </c>
      <c r="G7552" t="s">
        <v>18</v>
      </c>
      <c r="H7552" t="s">
        <v>19</v>
      </c>
      <c r="I7552" t="s">
        <v>28</v>
      </c>
      <c r="J7552">
        <v>1</v>
      </c>
      <c r="K7552">
        <v>3441.55</v>
      </c>
      <c r="L7552" t="s">
        <v>16</v>
      </c>
      <c r="M7552" t="str">
        <f>IF(PatientData[[#This Row],[Age]]&lt;=30,"18-30",IF(PatientData[[#This Row],[Age]]&lt;=40,"31-40",IF(PatientData[[#This Row],[Age]]&lt;=50,"41-50",IF(PatientData[[#This Row],[Age]]&lt;=60,"51-60",IF(PatientData[[#This Row],[Age]]&lt;=70,"61-70",IF(PatientData[[#This Row],[Age]]&lt;=80,"71-80","80+"))))))</f>
        <v>51-60</v>
      </c>
    </row>
    <row r="7553" spans="1:13" x14ac:dyDescent="0.25">
      <c r="A7553" t="s">
        <v>7577</v>
      </c>
      <c r="B7553">
        <v>62</v>
      </c>
      <c r="C7553" t="s">
        <v>25</v>
      </c>
      <c r="D7553">
        <v>132</v>
      </c>
      <c r="E7553">
        <v>273.08714032488803</v>
      </c>
      <c r="F7553">
        <v>23.283608309475699</v>
      </c>
      <c r="G7553" t="s">
        <v>10051</v>
      </c>
      <c r="H7553" t="s">
        <v>19</v>
      </c>
      <c r="I7553" t="s">
        <v>15</v>
      </c>
      <c r="J7553">
        <v>2</v>
      </c>
      <c r="K7553">
        <v>6234.25</v>
      </c>
      <c r="L7553" t="s">
        <v>16</v>
      </c>
      <c r="M7553" t="str">
        <f>IF(PatientData[[#This Row],[Age]]&lt;=30,"18-30",IF(PatientData[[#This Row],[Age]]&lt;=40,"31-40",IF(PatientData[[#This Row],[Age]]&lt;=50,"41-50",IF(PatientData[[#This Row],[Age]]&lt;=60,"51-60",IF(PatientData[[#This Row],[Age]]&lt;=70,"61-70",IF(PatientData[[#This Row],[Age]]&lt;=80,"71-80","80+"))))))</f>
        <v>61-70</v>
      </c>
    </row>
    <row r="7554" spans="1:13" x14ac:dyDescent="0.25">
      <c r="A7554" t="s">
        <v>7578</v>
      </c>
      <c r="B7554">
        <v>56</v>
      </c>
      <c r="C7554" t="s">
        <v>13</v>
      </c>
      <c r="D7554">
        <v>141</v>
      </c>
      <c r="E7554">
        <v>180.43475412257601</v>
      </c>
      <c r="F7554">
        <v>38.014757758539098</v>
      </c>
      <c r="G7554" t="s">
        <v>36</v>
      </c>
      <c r="H7554" t="s">
        <v>19</v>
      </c>
      <c r="I7554" t="s">
        <v>26</v>
      </c>
      <c r="J7554">
        <v>9</v>
      </c>
      <c r="K7554">
        <v>20479.71</v>
      </c>
      <c r="L7554" t="s">
        <v>16</v>
      </c>
      <c r="M7554" t="str">
        <f>IF(PatientData[[#This Row],[Age]]&lt;=30,"18-30",IF(PatientData[[#This Row],[Age]]&lt;=40,"31-40",IF(PatientData[[#This Row],[Age]]&lt;=50,"41-50",IF(PatientData[[#This Row],[Age]]&lt;=60,"51-60",IF(PatientData[[#This Row],[Age]]&lt;=70,"61-70",IF(PatientData[[#This Row],[Age]]&lt;=80,"71-80","80+"))))))</f>
        <v>51-60</v>
      </c>
    </row>
    <row r="7555" spans="1:13" x14ac:dyDescent="0.25">
      <c r="A7555" t="s">
        <v>7579</v>
      </c>
      <c r="B7555">
        <v>35</v>
      </c>
      <c r="C7555" t="s">
        <v>25</v>
      </c>
      <c r="D7555">
        <v>120</v>
      </c>
      <c r="E7555">
        <v>220.738533452127</v>
      </c>
      <c r="F7555">
        <v>22.8511451469377</v>
      </c>
      <c r="G7555" t="s">
        <v>10051</v>
      </c>
      <c r="H7555" t="s">
        <v>22</v>
      </c>
      <c r="I7555" t="s">
        <v>15</v>
      </c>
      <c r="J7555">
        <v>3</v>
      </c>
      <c r="K7555">
        <v>14921.54</v>
      </c>
      <c r="L7555" t="s">
        <v>16</v>
      </c>
      <c r="M7555" t="str">
        <f>IF(PatientData[[#This Row],[Age]]&lt;=30,"18-30",IF(PatientData[[#This Row],[Age]]&lt;=40,"31-40",IF(PatientData[[#This Row],[Age]]&lt;=50,"41-50",IF(PatientData[[#This Row],[Age]]&lt;=60,"51-60",IF(PatientData[[#This Row],[Age]]&lt;=70,"61-70",IF(PatientData[[#This Row],[Age]]&lt;=80,"71-80","80+"))))))</f>
        <v>31-40</v>
      </c>
    </row>
    <row r="7556" spans="1:13" x14ac:dyDescent="0.25">
      <c r="A7556" t="s">
        <v>7580</v>
      </c>
      <c r="B7556">
        <v>66</v>
      </c>
      <c r="C7556" t="s">
        <v>13</v>
      </c>
      <c r="D7556">
        <v>132</v>
      </c>
      <c r="E7556">
        <v>249.67678958821401</v>
      </c>
      <c r="F7556">
        <v>26.841602365189299</v>
      </c>
      <c r="G7556" t="s">
        <v>18</v>
      </c>
      <c r="H7556" t="s">
        <v>19</v>
      </c>
      <c r="I7556" t="s">
        <v>15</v>
      </c>
      <c r="J7556">
        <v>2</v>
      </c>
      <c r="K7556">
        <v>8788.93</v>
      </c>
      <c r="L7556" t="s">
        <v>23</v>
      </c>
      <c r="M7556" t="str">
        <f>IF(PatientData[[#This Row],[Age]]&lt;=30,"18-30",IF(PatientData[[#This Row],[Age]]&lt;=40,"31-40",IF(PatientData[[#This Row],[Age]]&lt;=50,"41-50",IF(PatientData[[#This Row],[Age]]&lt;=60,"51-60",IF(PatientData[[#This Row],[Age]]&lt;=70,"61-70",IF(PatientData[[#This Row],[Age]]&lt;=80,"71-80","80+"))))))</f>
        <v>61-70</v>
      </c>
    </row>
    <row r="7557" spans="1:13" x14ac:dyDescent="0.25">
      <c r="A7557" t="s">
        <v>7581</v>
      </c>
      <c r="B7557">
        <v>45</v>
      </c>
      <c r="C7557" t="s">
        <v>25</v>
      </c>
      <c r="D7557">
        <v>117</v>
      </c>
      <c r="E7557">
        <v>150.681071484673</v>
      </c>
      <c r="F7557">
        <v>30.668078058947199</v>
      </c>
      <c r="G7557" t="s">
        <v>18</v>
      </c>
      <c r="H7557" t="s">
        <v>19</v>
      </c>
      <c r="I7557" t="s">
        <v>15</v>
      </c>
      <c r="J7557">
        <v>5</v>
      </c>
      <c r="K7557">
        <v>9247.11</v>
      </c>
      <c r="L7557" t="s">
        <v>23</v>
      </c>
      <c r="M7557" t="str">
        <f>IF(PatientData[[#This Row],[Age]]&lt;=30,"18-30",IF(PatientData[[#This Row],[Age]]&lt;=40,"31-40",IF(PatientData[[#This Row],[Age]]&lt;=50,"41-50",IF(PatientData[[#This Row],[Age]]&lt;=60,"51-60",IF(PatientData[[#This Row],[Age]]&lt;=70,"61-70",IF(PatientData[[#This Row],[Age]]&lt;=80,"71-80","80+"))))))</f>
        <v>41-50</v>
      </c>
    </row>
    <row r="7558" spans="1:13" x14ac:dyDescent="0.25">
      <c r="A7558" t="s">
        <v>7582</v>
      </c>
      <c r="B7558">
        <v>47</v>
      </c>
      <c r="C7558" t="s">
        <v>25</v>
      </c>
      <c r="D7558">
        <v>90</v>
      </c>
      <c r="E7558">
        <v>198.09132564401301</v>
      </c>
      <c r="F7558">
        <v>26.3440148016102</v>
      </c>
      <c r="G7558" t="s">
        <v>18</v>
      </c>
      <c r="H7558" t="s">
        <v>19</v>
      </c>
      <c r="I7558" t="s">
        <v>15</v>
      </c>
      <c r="J7558">
        <v>3</v>
      </c>
      <c r="K7558">
        <v>6416.29</v>
      </c>
      <c r="L7558" t="s">
        <v>23</v>
      </c>
      <c r="M7558" t="str">
        <f>IF(PatientData[[#This Row],[Age]]&lt;=30,"18-30",IF(PatientData[[#This Row],[Age]]&lt;=40,"31-40",IF(PatientData[[#This Row],[Age]]&lt;=50,"41-50",IF(PatientData[[#This Row],[Age]]&lt;=60,"51-60",IF(PatientData[[#This Row],[Age]]&lt;=70,"61-70",IF(PatientData[[#This Row],[Age]]&lt;=80,"71-80","80+"))))))</f>
        <v>41-50</v>
      </c>
    </row>
    <row r="7559" spans="1:13" x14ac:dyDescent="0.25">
      <c r="A7559" t="s">
        <v>7583</v>
      </c>
      <c r="B7559">
        <v>73</v>
      </c>
      <c r="C7559" t="s">
        <v>25</v>
      </c>
      <c r="D7559">
        <v>117</v>
      </c>
      <c r="E7559">
        <v>214.71069083319199</v>
      </c>
      <c r="F7559">
        <v>27.288844496788698</v>
      </c>
      <c r="G7559" t="s">
        <v>36</v>
      </c>
      <c r="H7559" t="s">
        <v>22</v>
      </c>
      <c r="I7559" t="s">
        <v>26</v>
      </c>
      <c r="J7559">
        <v>4</v>
      </c>
      <c r="K7559">
        <v>25235.65</v>
      </c>
      <c r="L7559" t="s">
        <v>16</v>
      </c>
      <c r="M7559" t="str">
        <f>IF(PatientData[[#This Row],[Age]]&lt;=30,"18-30",IF(PatientData[[#This Row],[Age]]&lt;=40,"31-40",IF(PatientData[[#This Row],[Age]]&lt;=50,"41-50",IF(PatientData[[#This Row],[Age]]&lt;=60,"51-60",IF(PatientData[[#This Row],[Age]]&lt;=70,"61-70",IF(PatientData[[#This Row],[Age]]&lt;=80,"71-80","80+"))))))</f>
        <v>71-80</v>
      </c>
    </row>
    <row r="7560" spans="1:13" x14ac:dyDescent="0.25">
      <c r="A7560" t="s">
        <v>7584</v>
      </c>
      <c r="B7560">
        <v>59</v>
      </c>
      <c r="C7560" t="s">
        <v>13</v>
      </c>
      <c r="D7560">
        <v>133</v>
      </c>
      <c r="E7560">
        <v>216.117052921506</v>
      </c>
      <c r="F7560">
        <v>27.1404892016071</v>
      </c>
      <c r="G7560" t="s">
        <v>18</v>
      </c>
      <c r="H7560" t="s">
        <v>19</v>
      </c>
      <c r="I7560" t="s">
        <v>15</v>
      </c>
      <c r="J7560">
        <v>2</v>
      </c>
      <c r="K7560">
        <v>2545.04</v>
      </c>
      <c r="L7560" t="s">
        <v>16</v>
      </c>
      <c r="M7560" t="str">
        <f>IF(PatientData[[#This Row],[Age]]&lt;=30,"18-30",IF(PatientData[[#This Row],[Age]]&lt;=40,"31-40",IF(PatientData[[#This Row],[Age]]&lt;=50,"41-50",IF(PatientData[[#This Row],[Age]]&lt;=60,"51-60",IF(PatientData[[#This Row],[Age]]&lt;=70,"61-70",IF(PatientData[[#This Row],[Age]]&lt;=80,"71-80","80+"))))))</f>
        <v>51-60</v>
      </c>
    </row>
    <row r="7561" spans="1:13" x14ac:dyDescent="0.25">
      <c r="A7561" t="s">
        <v>7585</v>
      </c>
      <c r="B7561">
        <v>46</v>
      </c>
      <c r="C7561" t="s">
        <v>13</v>
      </c>
      <c r="D7561">
        <v>113</v>
      </c>
      <c r="E7561">
        <v>283.048971388685</v>
      </c>
      <c r="F7561">
        <v>26.8696875249139</v>
      </c>
      <c r="G7561" t="s">
        <v>36</v>
      </c>
      <c r="H7561" t="s">
        <v>19</v>
      </c>
      <c r="I7561" t="s">
        <v>15</v>
      </c>
      <c r="J7561">
        <v>5</v>
      </c>
      <c r="K7561">
        <v>13231.9</v>
      </c>
      <c r="L7561" t="s">
        <v>16</v>
      </c>
      <c r="M7561" t="str">
        <f>IF(PatientData[[#This Row],[Age]]&lt;=30,"18-30",IF(PatientData[[#This Row],[Age]]&lt;=40,"31-40",IF(PatientData[[#This Row],[Age]]&lt;=50,"41-50",IF(PatientData[[#This Row],[Age]]&lt;=60,"51-60",IF(PatientData[[#This Row],[Age]]&lt;=70,"61-70",IF(PatientData[[#This Row],[Age]]&lt;=80,"71-80","80+"))))))</f>
        <v>41-50</v>
      </c>
    </row>
    <row r="7562" spans="1:13" x14ac:dyDescent="0.25">
      <c r="A7562" t="s">
        <v>7586</v>
      </c>
      <c r="B7562">
        <v>66</v>
      </c>
      <c r="C7562" t="s">
        <v>13</v>
      </c>
      <c r="D7562">
        <v>127</v>
      </c>
      <c r="E7562">
        <v>243.28322978220999</v>
      </c>
      <c r="F7562">
        <v>22.770502458650199</v>
      </c>
      <c r="G7562" t="s">
        <v>18</v>
      </c>
      <c r="H7562" t="s">
        <v>19</v>
      </c>
      <c r="I7562" t="s">
        <v>26</v>
      </c>
      <c r="J7562">
        <v>0</v>
      </c>
      <c r="K7562">
        <v>10578.51</v>
      </c>
      <c r="L7562" t="s">
        <v>16</v>
      </c>
      <c r="M7562" t="str">
        <f>IF(PatientData[[#This Row],[Age]]&lt;=30,"18-30",IF(PatientData[[#This Row],[Age]]&lt;=40,"31-40",IF(PatientData[[#This Row],[Age]]&lt;=50,"41-50",IF(PatientData[[#This Row],[Age]]&lt;=60,"51-60",IF(PatientData[[#This Row],[Age]]&lt;=70,"61-70",IF(PatientData[[#This Row],[Age]]&lt;=80,"71-80","80+"))))))</f>
        <v>61-70</v>
      </c>
    </row>
    <row r="7563" spans="1:13" x14ac:dyDescent="0.25">
      <c r="A7563" t="s">
        <v>7587</v>
      </c>
      <c r="B7563">
        <v>68</v>
      </c>
      <c r="C7563" t="s">
        <v>25</v>
      </c>
      <c r="D7563">
        <v>108</v>
      </c>
      <c r="E7563">
        <v>198.95649249839701</v>
      </c>
      <c r="F7563">
        <v>17.206425273019502</v>
      </c>
      <c r="G7563" t="s">
        <v>14</v>
      </c>
      <c r="H7563" t="s">
        <v>19</v>
      </c>
      <c r="I7563" t="s">
        <v>15</v>
      </c>
      <c r="J7563">
        <v>1</v>
      </c>
      <c r="K7563">
        <v>8182.42</v>
      </c>
      <c r="L7563" t="s">
        <v>23</v>
      </c>
      <c r="M7563" t="str">
        <f>IF(PatientData[[#This Row],[Age]]&lt;=30,"18-30",IF(PatientData[[#This Row],[Age]]&lt;=40,"31-40",IF(PatientData[[#This Row],[Age]]&lt;=50,"41-50",IF(PatientData[[#This Row],[Age]]&lt;=60,"51-60",IF(PatientData[[#This Row],[Age]]&lt;=70,"61-70",IF(PatientData[[#This Row],[Age]]&lt;=80,"71-80","80+"))))))</f>
        <v>61-70</v>
      </c>
    </row>
    <row r="7564" spans="1:13" x14ac:dyDescent="0.25">
      <c r="A7564" t="s">
        <v>7588</v>
      </c>
      <c r="B7564">
        <v>42</v>
      </c>
      <c r="C7564" t="s">
        <v>25</v>
      </c>
      <c r="D7564">
        <v>158</v>
      </c>
      <c r="E7564">
        <v>277.731962362724</v>
      </c>
      <c r="F7564">
        <v>22.865751345799399</v>
      </c>
      <c r="G7564" t="s">
        <v>14</v>
      </c>
      <c r="H7564" t="s">
        <v>19</v>
      </c>
      <c r="I7564" t="s">
        <v>28</v>
      </c>
      <c r="J7564">
        <v>6</v>
      </c>
      <c r="K7564">
        <v>6122.92</v>
      </c>
      <c r="L7564" t="s">
        <v>16</v>
      </c>
      <c r="M7564" t="str">
        <f>IF(PatientData[[#This Row],[Age]]&lt;=30,"18-30",IF(PatientData[[#This Row],[Age]]&lt;=40,"31-40",IF(PatientData[[#This Row],[Age]]&lt;=50,"41-50",IF(PatientData[[#This Row],[Age]]&lt;=60,"51-60",IF(PatientData[[#This Row],[Age]]&lt;=70,"61-70",IF(PatientData[[#This Row],[Age]]&lt;=80,"71-80","80+"))))))</f>
        <v>41-50</v>
      </c>
    </row>
    <row r="7565" spans="1:13" x14ac:dyDescent="0.25">
      <c r="A7565" t="s">
        <v>7589</v>
      </c>
      <c r="B7565">
        <v>64</v>
      </c>
      <c r="C7565" t="s">
        <v>13</v>
      </c>
      <c r="D7565">
        <v>116</v>
      </c>
      <c r="E7565">
        <v>220.29139888965801</v>
      </c>
      <c r="F7565">
        <v>31.925397759865401</v>
      </c>
      <c r="G7565" t="s">
        <v>18</v>
      </c>
      <c r="H7565" t="s">
        <v>19</v>
      </c>
      <c r="I7565" t="s">
        <v>15</v>
      </c>
      <c r="J7565">
        <v>7</v>
      </c>
      <c r="K7565">
        <v>12926.16</v>
      </c>
      <c r="L7565" t="s">
        <v>23</v>
      </c>
      <c r="M7565" t="str">
        <f>IF(PatientData[[#This Row],[Age]]&lt;=30,"18-30",IF(PatientData[[#This Row],[Age]]&lt;=40,"31-40",IF(PatientData[[#This Row],[Age]]&lt;=50,"41-50",IF(PatientData[[#This Row],[Age]]&lt;=60,"51-60",IF(PatientData[[#This Row],[Age]]&lt;=70,"61-70",IF(PatientData[[#This Row],[Age]]&lt;=80,"71-80","80+"))))))</f>
        <v>61-70</v>
      </c>
    </row>
    <row r="7566" spans="1:13" x14ac:dyDescent="0.25">
      <c r="A7566" t="s">
        <v>7590</v>
      </c>
      <c r="B7566">
        <v>70</v>
      </c>
      <c r="C7566" t="s">
        <v>25</v>
      </c>
      <c r="D7566">
        <v>118</v>
      </c>
      <c r="E7566">
        <v>228.05121159071601</v>
      </c>
      <c r="F7566">
        <v>28.2274336475176</v>
      </c>
      <c r="G7566" t="s">
        <v>36</v>
      </c>
      <c r="H7566" t="s">
        <v>10051</v>
      </c>
      <c r="I7566" t="s">
        <v>26</v>
      </c>
      <c r="J7566">
        <v>3</v>
      </c>
      <c r="K7566">
        <v>5309.37</v>
      </c>
      <c r="L7566" t="s">
        <v>10051</v>
      </c>
      <c r="M7566" t="str">
        <f>IF(PatientData[[#This Row],[Age]]&lt;=30,"18-30",IF(PatientData[[#This Row],[Age]]&lt;=40,"31-40",IF(PatientData[[#This Row],[Age]]&lt;=50,"41-50",IF(PatientData[[#This Row],[Age]]&lt;=60,"51-60",IF(PatientData[[#This Row],[Age]]&lt;=70,"61-70",IF(PatientData[[#This Row],[Age]]&lt;=80,"71-80","80+"))))))</f>
        <v>61-70</v>
      </c>
    </row>
    <row r="7567" spans="1:13" x14ac:dyDescent="0.25">
      <c r="A7567" t="s">
        <v>7591</v>
      </c>
      <c r="B7567">
        <v>43</v>
      </c>
      <c r="C7567" t="s">
        <v>25</v>
      </c>
      <c r="D7567">
        <v>142</v>
      </c>
      <c r="E7567">
        <v>263.57763326321202</v>
      </c>
      <c r="F7567">
        <v>32.548573696309397</v>
      </c>
      <c r="G7567" t="s">
        <v>14</v>
      </c>
      <c r="H7567" t="s">
        <v>19</v>
      </c>
      <c r="I7567" t="s">
        <v>28</v>
      </c>
      <c r="J7567">
        <v>3</v>
      </c>
      <c r="K7567">
        <v>1453.44</v>
      </c>
      <c r="L7567" t="s">
        <v>16</v>
      </c>
      <c r="M7567" t="str">
        <f>IF(PatientData[[#This Row],[Age]]&lt;=30,"18-30",IF(PatientData[[#This Row],[Age]]&lt;=40,"31-40",IF(PatientData[[#This Row],[Age]]&lt;=50,"41-50",IF(PatientData[[#This Row],[Age]]&lt;=60,"51-60",IF(PatientData[[#This Row],[Age]]&lt;=70,"61-70",IF(PatientData[[#This Row],[Age]]&lt;=80,"71-80","80+"))))))</f>
        <v>41-50</v>
      </c>
    </row>
    <row r="7568" spans="1:13" x14ac:dyDescent="0.25">
      <c r="A7568" t="s">
        <v>7592</v>
      </c>
      <c r="B7568">
        <v>60</v>
      </c>
      <c r="C7568" t="s">
        <v>13</v>
      </c>
      <c r="D7568">
        <v>150</v>
      </c>
      <c r="E7568">
        <v>220.36240215026999</v>
      </c>
      <c r="F7568">
        <v>22.712057839240501</v>
      </c>
      <c r="G7568" t="s">
        <v>36</v>
      </c>
      <c r="H7568" t="s">
        <v>19</v>
      </c>
      <c r="I7568" t="s">
        <v>15</v>
      </c>
      <c r="J7568">
        <v>5</v>
      </c>
      <c r="K7568">
        <v>14351.54</v>
      </c>
      <c r="L7568" t="s">
        <v>23</v>
      </c>
      <c r="M7568" t="str">
        <f>IF(PatientData[[#This Row],[Age]]&lt;=30,"18-30",IF(PatientData[[#This Row],[Age]]&lt;=40,"31-40",IF(PatientData[[#This Row],[Age]]&lt;=50,"41-50",IF(PatientData[[#This Row],[Age]]&lt;=60,"51-60",IF(PatientData[[#This Row],[Age]]&lt;=70,"61-70",IF(PatientData[[#This Row],[Age]]&lt;=80,"71-80","80+"))))))</f>
        <v>51-60</v>
      </c>
    </row>
    <row r="7569" spans="1:13" x14ac:dyDescent="0.25">
      <c r="A7569" t="s">
        <v>7593</v>
      </c>
      <c r="B7569">
        <v>34</v>
      </c>
      <c r="C7569" t="s">
        <v>25</v>
      </c>
      <c r="D7569">
        <v>143</v>
      </c>
      <c r="E7569">
        <v>195.72616914826</v>
      </c>
      <c r="F7569">
        <v>36.804865615492801</v>
      </c>
      <c r="G7569" t="s">
        <v>36</v>
      </c>
      <c r="H7569" t="s">
        <v>22</v>
      </c>
      <c r="I7569" t="s">
        <v>15</v>
      </c>
      <c r="J7569">
        <v>4</v>
      </c>
      <c r="K7569">
        <v>14260.79</v>
      </c>
      <c r="L7569" t="s">
        <v>16</v>
      </c>
      <c r="M7569" t="str">
        <f>IF(PatientData[[#This Row],[Age]]&lt;=30,"18-30",IF(PatientData[[#This Row],[Age]]&lt;=40,"31-40",IF(PatientData[[#This Row],[Age]]&lt;=50,"41-50",IF(PatientData[[#This Row],[Age]]&lt;=60,"51-60",IF(PatientData[[#This Row],[Age]]&lt;=70,"61-70",IF(PatientData[[#This Row],[Age]]&lt;=80,"71-80","80+"))))))</f>
        <v>31-40</v>
      </c>
    </row>
    <row r="7570" spans="1:13" x14ac:dyDescent="0.25">
      <c r="A7570" t="s">
        <v>7594</v>
      </c>
      <c r="B7570">
        <v>60</v>
      </c>
      <c r="C7570" t="s">
        <v>13</v>
      </c>
      <c r="D7570">
        <v>108</v>
      </c>
      <c r="E7570">
        <v>219.73669674387401</v>
      </c>
      <c r="F7570">
        <v>26.154057855502501</v>
      </c>
      <c r="G7570" t="s">
        <v>14</v>
      </c>
      <c r="H7570" t="s">
        <v>19</v>
      </c>
      <c r="I7570" t="s">
        <v>28</v>
      </c>
      <c r="J7570">
        <v>5</v>
      </c>
      <c r="K7570">
        <v>4908.66</v>
      </c>
      <c r="L7570" t="s">
        <v>23</v>
      </c>
      <c r="M7570" t="str">
        <f>IF(PatientData[[#This Row],[Age]]&lt;=30,"18-30",IF(PatientData[[#This Row],[Age]]&lt;=40,"31-40",IF(PatientData[[#This Row],[Age]]&lt;=50,"41-50",IF(PatientData[[#This Row],[Age]]&lt;=60,"51-60",IF(PatientData[[#This Row],[Age]]&lt;=70,"61-70",IF(PatientData[[#This Row],[Age]]&lt;=80,"71-80","80+"))))))</f>
        <v>51-60</v>
      </c>
    </row>
    <row r="7571" spans="1:13" x14ac:dyDescent="0.25">
      <c r="A7571" t="s">
        <v>7595</v>
      </c>
      <c r="B7571">
        <v>77</v>
      </c>
      <c r="C7571" t="s">
        <v>25</v>
      </c>
      <c r="D7571">
        <v>116</v>
      </c>
      <c r="E7571">
        <v>192.79954079840101</v>
      </c>
      <c r="F7571">
        <v>24.457098552146402</v>
      </c>
      <c r="G7571" t="s">
        <v>14</v>
      </c>
      <c r="H7571" t="s">
        <v>22</v>
      </c>
      <c r="I7571" t="s">
        <v>15</v>
      </c>
      <c r="J7571">
        <v>5</v>
      </c>
      <c r="K7571">
        <v>13509.72</v>
      </c>
      <c r="L7571" t="s">
        <v>16</v>
      </c>
      <c r="M7571" t="str">
        <f>IF(PatientData[[#This Row],[Age]]&lt;=30,"18-30",IF(PatientData[[#This Row],[Age]]&lt;=40,"31-40",IF(PatientData[[#This Row],[Age]]&lt;=50,"41-50",IF(PatientData[[#This Row],[Age]]&lt;=60,"51-60",IF(PatientData[[#This Row],[Age]]&lt;=70,"61-70",IF(PatientData[[#This Row],[Age]]&lt;=80,"71-80","80+"))))))</f>
        <v>71-80</v>
      </c>
    </row>
    <row r="7572" spans="1:13" x14ac:dyDescent="0.25">
      <c r="A7572" t="s">
        <v>7596</v>
      </c>
      <c r="B7572">
        <v>59</v>
      </c>
      <c r="C7572" t="s">
        <v>13</v>
      </c>
      <c r="D7572">
        <v>147</v>
      </c>
      <c r="E7572">
        <v>292.80955001399002</v>
      </c>
      <c r="F7572">
        <v>26.348330205248899</v>
      </c>
      <c r="G7572" t="s">
        <v>18</v>
      </c>
      <c r="H7572" t="s">
        <v>22</v>
      </c>
      <c r="I7572" t="s">
        <v>26</v>
      </c>
      <c r="J7572">
        <v>4</v>
      </c>
      <c r="K7572">
        <v>16005.47</v>
      </c>
      <c r="L7572" t="s">
        <v>23</v>
      </c>
      <c r="M7572" t="str">
        <f>IF(PatientData[[#This Row],[Age]]&lt;=30,"18-30",IF(PatientData[[#This Row],[Age]]&lt;=40,"31-40",IF(PatientData[[#This Row],[Age]]&lt;=50,"41-50",IF(PatientData[[#This Row],[Age]]&lt;=60,"51-60",IF(PatientData[[#This Row],[Age]]&lt;=70,"61-70",IF(PatientData[[#This Row],[Age]]&lt;=80,"71-80","80+"))))))</f>
        <v>51-60</v>
      </c>
    </row>
    <row r="7573" spans="1:13" x14ac:dyDescent="0.25">
      <c r="A7573" t="s">
        <v>7597</v>
      </c>
      <c r="B7573">
        <v>59</v>
      </c>
      <c r="C7573" t="s">
        <v>25</v>
      </c>
      <c r="D7573">
        <v>105</v>
      </c>
      <c r="E7573">
        <v>156.86399893212399</v>
      </c>
      <c r="F7573">
        <v>32.374809636489097</v>
      </c>
      <c r="G7573" t="s">
        <v>14</v>
      </c>
      <c r="H7573" t="s">
        <v>19</v>
      </c>
      <c r="I7573" t="s">
        <v>28</v>
      </c>
      <c r="J7573">
        <v>4</v>
      </c>
      <c r="K7573">
        <v>4964.8500000000004</v>
      </c>
      <c r="L7573" t="s">
        <v>16</v>
      </c>
      <c r="M7573" t="str">
        <f>IF(PatientData[[#This Row],[Age]]&lt;=30,"18-30",IF(PatientData[[#This Row],[Age]]&lt;=40,"31-40",IF(PatientData[[#This Row],[Age]]&lt;=50,"41-50",IF(PatientData[[#This Row],[Age]]&lt;=60,"51-60",IF(PatientData[[#This Row],[Age]]&lt;=70,"61-70",IF(PatientData[[#This Row],[Age]]&lt;=80,"71-80","80+"))))))</f>
        <v>51-60</v>
      </c>
    </row>
    <row r="7574" spans="1:13" x14ac:dyDescent="0.25">
      <c r="A7574" t="s">
        <v>7598</v>
      </c>
      <c r="B7574">
        <v>54</v>
      </c>
      <c r="C7574" t="s">
        <v>13</v>
      </c>
      <c r="D7574">
        <v>135</v>
      </c>
      <c r="E7574">
        <v>249.56599841605501</v>
      </c>
      <c r="F7574">
        <v>20.363594148930702</v>
      </c>
      <c r="G7574" t="s">
        <v>14</v>
      </c>
      <c r="H7574" t="s">
        <v>22</v>
      </c>
      <c r="I7574" t="s">
        <v>28</v>
      </c>
      <c r="J7574">
        <v>4</v>
      </c>
      <c r="K7574">
        <v>3882.55</v>
      </c>
      <c r="L7574" t="s">
        <v>23</v>
      </c>
      <c r="M7574" t="str">
        <f>IF(PatientData[[#This Row],[Age]]&lt;=30,"18-30",IF(PatientData[[#This Row],[Age]]&lt;=40,"31-40",IF(PatientData[[#This Row],[Age]]&lt;=50,"41-50",IF(PatientData[[#This Row],[Age]]&lt;=60,"51-60",IF(PatientData[[#This Row],[Age]]&lt;=70,"61-70",IF(PatientData[[#This Row],[Age]]&lt;=80,"71-80","80+"))))))</f>
        <v>51-60</v>
      </c>
    </row>
    <row r="7575" spans="1:13" x14ac:dyDescent="0.25">
      <c r="A7575" t="s">
        <v>7599</v>
      </c>
      <c r="B7575">
        <v>56</v>
      </c>
      <c r="C7575" t="s">
        <v>13</v>
      </c>
      <c r="D7575">
        <v>119</v>
      </c>
      <c r="E7575">
        <v>198.349617050755</v>
      </c>
      <c r="F7575">
        <v>32.290872098361703</v>
      </c>
      <c r="G7575" t="s">
        <v>18</v>
      </c>
      <c r="H7575" t="s">
        <v>19</v>
      </c>
      <c r="I7575" t="s">
        <v>26</v>
      </c>
      <c r="J7575">
        <v>2</v>
      </c>
      <c r="K7575">
        <v>23970.62</v>
      </c>
      <c r="L7575" t="s">
        <v>16</v>
      </c>
      <c r="M7575" t="str">
        <f>IF(PatientData[[#This Row],[Age]]&lt;=30,"18-30",IF(PatientData[[#This Row],[Age]]&lt;=40,"31-40",IF(PatientData[[#This Row],[Age]]&lt;=50,"41-50",IF(PatientData[[#This Row],[Age]]&lt;=60,"51-60",IF(PatientData[[#This Row],[Age]]&lt;=70,"61-70",IF(PatientData[[#This Row],[Age]]&lt;=80,"71-80","80+"))))))</f>
        <v>51-60</v>
      </c>
    </row>
    <row r="7576" spans="1:13" x14ac:dyDescent="0.25">
      <c r="A7576" t="s">
        <v>7600</v>
      </c>
      <c r="B7576">
        <v>31</v>
      </c>
      <c r="C7576" t="s">
        <v>13</v>
      </c>
      <c r="D7576">
        <v>139</v>
      </c>
      <c r="E7576">
        <v>200.327999544775</v>
      </c>
      <c r="F7576">
        <v>19.7653659121607</v>
      </c>
      <c r="G7576" t="s">
        <v>18</v>
      </c>
      <c r="H7576" t="s">
        <v>19</v>
      </c>
      <c r="I7576" t="s">
        <v>28</v>
      </c>
      <c r="J7576">
        <v>2</v>
      </c>
      <c r="K7576">
        <v>3306.69</v>
      </c>
      <c r="L7576" t="s">
        <v>16</v>
      </c>
      <c r="M7576" t="str">
        <f>IF(PatientData[[#This Row],[Age]]&lt;=30,"18-30",IF(PatientData[[#This Row],[Age]]&lt;=40,"31-40",IF(PatientData[[#This Row],[Age]]&lt;=50,"41-50",IF(PatientData[[#This Row],[Age]]&lt;=60,"51-60",IF(PatientData[[#This Row],[Age]]&lt;=70,"61-70",IF(PatientData[[#This Row],[Age]]&lt;=80,"71-80","80+"))))))</f>
        <v>31-40</v>
      </c>
    </row>
    <row r="7577" spans="1:13" x14ac:dyDescent="0.25">
      <c r="A7577" t="s">
        <v>7601</v>
      </c>
      <c r="B7577">
        <v>59</v>
      </c>
      <c r="C7577" t="s">
        <v>13</v>
      </c>
      <c r="D7577">
        <v>113</v>
      </c>
      <c r="E7577">
        <v>187.40052462759499</v>
      </c>
      <c r="F7577" t="s">
        <v>10051</v>
      </c>
      <c r="G7577" t="s">
        <v>18</v>
      </c>
      <c r="H7577" t="s">
        <v>10051</v>
      </c>
      <c r="I7577" t="s">
        <v>28</v>
      </c>
      <c r="J7577">
        <v>5</v>
      </c>
      <c r="K7577">
        <v>5948.51</v>
      </c>
      <c r="L7577" t="s">
        <v>23</v>
      </c>
      <c r="M7577" t="str">
        <f>IF(PatientData[[#This Row],[Age]]&lt;=30,"18-30",IF(PatientData[[#This Row],[Age]]&lt;=40,"31-40",IF(PatientData[[#This Row],[Age]]&lt;=50,"41-50",IF(PatientData[[#This Row],[Age]]&lt;=60,"51-60",IF(PatientData[[#This Row],[Age]]&lt;=70,"61-70",IF(PatientData[[#This Row],[Age]]&lt;=80,"71-80","80+"))))))</f>
        <v>51-60</v>
      </c>
    </row>
    <row r="7578" spans="1:13" x14ac:dyDescent="0.25">
      <c r="A7578" t="s">
        <v>7602</v>
      </c>
      <c r="B7578">
        <v>57</v>
      </c>
      <c r="C7578" t="s">
        <v>13</v>
      </c>
      <c r="D7578">
        <v>145</v>
      </c>
      <c r="E7578">
        <v>189.26428208908899</v>
      </c>
      <c r="F7578">
        <v>33.718793568468897</v>
      </c>
      <c r="G7578" t="s">
        <v>36</v>
      </c>
      <c r="H7578" t="s">
        <v>22</v>
      </c>
      <c r="I7578" t="s">
        <v>26</v>
      </c>
      <c r="J7578">
        <v>5</v>
      </c>
      <c r="K7578">
        <v>28410.07</v>
      </c>
      <c r="L7578" t="s">
        <v>16</v>
      </c>
      <c r="M7578" t="str">
        <f>IF(PatientData[[#This Row],[Age]]&lt;=30,"18-30",IF(PatientData[[#This Row],[Age]]&lt;=40,"31-40",IF(PatientData[[#This Row],[Age]]&lt;=50,"41-50",IF(PatientData[[#This Row],[Age]]&lt;=60,"51-60",IF(PatientData[[#This Row],[Age]]&lt;=70,"61-70",IF(PatientData[[#This Row],[Age]]&lt;=80,"71-80","80+"))))))</f>
        <v>51-60</v>
      </c>
    </row>
    <row r="7579" spans="1:13" x14ac:dyDescent="0.25">
      <c r="A7579" t="s">
        <v>7603</v>
      </c>
      <c r="B7579">
        <v>33</v>
      </c>
      <c r="C7579" t="s">
        <v>13</v>
      </c>
      <c r="D7579">
        <v>134</v>
      </c>
      <c r="E7579">
        <v>246.29826506756601</v>
      </c>
      <c r="F7579">
        <v>32.7138821256667</v>
      </c>
      <c r="G7579" t="s">
        <v>14</v>
      </c>
      <c r="H7579" t="s">
        <v>19</v>
      </c>
      <c r="I7579" t="s">
        <v>28</v>
      </c>
      <c r="J7579">
        <v>4</v>
      </c>
      <c r="K7579">
        <v>3439.77</v>
      </c>
      <c r="L7579" t="s">
        <v>16</v>
      </c>
      <c r="M7579" t="str">
        <f>IF(PatientData[[#This Row],[Age]]&lt;=30,"18-30",IF(PatientData[[#This Row],[Age]]&lt;=40,"31-40",IF(PatientData[[#This Row],[Age]]&lt;=50,"41-50",IF(PatientData[[#This Row],[Age]]&lt;=60,"51-60",IF(PatientData[[#This Row],[Age]]&lt;=70,"61-70",IF(PatientData[[#This Row],[Age]]&lt;=80,"71-80","80+"))))))</f>
        <v>31-40</v>
      </c>
    </row>
    <row r="7580" spans="1:13" x14ac:dyDescent="0.25">
      <c r="A7580" t="s">
        <v>7604</v>
      </c>
      <c r="B7580">
        <v>42</v>
      </c>
      <c r="C7580" t="s">
        <v>25</v>
      </c>
      <c r="D7580">
        <v>129</v>
      </c>
      <c r="E7580">
        <v>203.933187636235</v>
      </c>
      <c r="F7580">
        <v>25.036379350871101</v>
      </c>
      <c r="G7580" t="s">
        <v>14</v>
      </c>
      <c r="H7580" t="s">
        <v>22</v>
      </c>
      <c r="I7580" t="s">
        <v>28</v>
      </c>
      <c r="J7580">
        <v>3</v>
      </c>
      <c r="K7580">
        <v>3306.13</v>
      </c>
      <c r="L7580" t="s">
        <v>20</v>
      </c>
      <c r="M7580" t="str">
        <f>IF(PatientData[[#This Row],[Age]]&lt;=30,"18-30",IF(PatientData[[#This Row],[Age]]&lt;=40,"31-40",IF(PatientData[[#This Row],[Age]]&lt;=50,"41-50",IF(PatientData[[#This Row],[Age]]&lt;=60,"51-60",IF(PatientData[[#This Row],[Age]]&lt;=70,"61-70",IF(PatientData[[#This Row],[Age]]&lt;=80,"71-80","80+"))))))</f>
        <v>41-50</v>
      </c>
    </row>
    <row r="7581" spans="1:13" x14ac:dyDescent="0.25">
      <c r="A7581" t="s">
        <v>7605</v>
      </c>
      <c r="B7581">
        <v>53</v>
      </c>
      <c r="C7581" t="s">
        <v>25</v>
      </c>
      <c r="D7581">
        <v>98</v>
      </c>
      <c r="E7581">
        <v>316.22718697757801</v>
      </c>
      <c r="F7581">
        <v>27.285683802917099</v>
      </c>
      <c r="G7581" t="s">
        <v>14</v>
      </c>
      <c r="H7581" t="s">
        <v>22</v>
      </c>
      <c r="I7581" t="s">
        <v>15</v>
      </c>
      <c r="J7581">
        <v>4</v>
      </c>
      <c r="K7581" t="s">
        <v>10051</v>
      </c>
      <c r="L7581" t="s">
        <v>23</v>
      </c>
      <c r="M7581" t="str">
        <f>IF(PatientData[[#This Row],[Age]]&lt;=30,"18-30",IF(PatientData[[#This Row],[Age]]&lt;=40,"31-40",IF(PatientData[[#This Row],[Age]]&lt;=50,"41-50",IF(PatientData[[#This Row],[Age]]&lt;=60,"51-60",IF(PatientData[[#This Row],[Age]]&lt;=70,"61-70",IF(PatientData[[#This Row],[Age]]&lt;=80,"71-80","80+"))))))</f>
        <v>51-60</v>
      </c>
    </row>
    <row r="7582" spans="1:13" x14ac:dyDescent="0.25">
      <c r="A7582" t="s">
        <v>7606</v>
      </c>
      <c r="B7582">
        <v>33</v>
      </c>
      <c r="C7582" t="s">
        <v>25</v>
      </c>
      <c r="D7582">
        <v>143</v>
      </c>
      <c r="E7582">
        <v>204.724685325374</v>
      </c>
      <c r="F7582">
        <v>23.987550310265998</v>
      </c>
      <c r="G7582" t="s">
        <v>14</v>
      </c>
      <c r="H7582" t="s">
        <v>19</v>
      </c>
      <c r="I7582" t="s">
        <v>15</v>
      </c>
      <c r="J7582">
        <v>3</v>
      </c>
      <c r="K7582">
        <v>10033.93</v>
      </c>
      <c r="L7582" t="s">
        <v>16</v>
      </c>
      <c r="M7582" t="str">
        <f>IF(PatientData[[#This Row],[Age]]&lt;=30,"18-30",IF(PatientData[[#This Row],[Age]]&lt;=40,"31-40",IF(PatientData[[#This Row],[Age]]&lt;=50,"41-50",IF(PatientData[[#This Row],[Age]]&lt;=60,"51-60",IF(PatientData[[#This Row],[Age]]&lt;=70,"61-70",IF(PatientData[[#This Row],[Age]]&lt;=80,"71-80","80+"))))))</f>
        <v>31-40</v>
      </c>
    </row>
    <row r="7583" spans="1:13" x14ac:dyDescent="0.25">
      <c r="A7583" t="s">
        <v>7607</v>
      </c>
      <c r="B7583">
        <v>55</v>
      </c>
      <c r="C7583" t="s">
        <v>25</v>
      </c>
      <c r="D7583">
        <v>173</v>
      </c>
      <c r="E7583">
        <v>158.07077336836301</v>
      </c>
      <c r="F7583">
        <v>28.697764822853699</v>
      </c>
      <c r="G7583" t="s">
        <v>36</v>
      </c>
      <c r="H7583" t="s">
        <v>19</v>
      </c>
      <c r="I7583" t="s">
        <v>15</v>
      </c>
      <c r="J7583">
        <v>7</v>
      </c>
      <c r="K7583">
        <v>14703.26</v>
      </c>
      <c r="L7583" t="s">
        <v>16</v>
      </c>
      <c r="M7583" t="str">
        <f>IF(PatientData[[#This Row],[Age]]&lt;=30,"18-30",IF(PatientData[[#This Row],[Age]]&lt;=40,"31-40",IF(PatientData[[#This Row],[Age]]&lt;=50,"41-50",IF(PatientData[[#This Row],[Age]]&lt;=60,"51-60",IF(PatientData[[#This Row],[Age]]&lt;=70,"61-70",IF(PatientData[[#This Row],[Age]]&lt;=80,"71-80","80+"))))))</f>
        <v>51-60</v>
      </c>
    </row>
    <row r="7584" spans="1:13" x14ac:dyDescent="0.25">
      <c r="A7584" t="s">
        <v>7608</v>
      </c>
      <c r="B7584">
        <v>59</v>
      </c>
      <c r="C7584" t="s">
        <v>25</v>
      </c>
      <c r="D7584">
        <v>111</v>
      </c>
      <c r="E7584">
        <v>229.15995858716599</v>
      </c>
      <c r="F7584">
        <v>23.8090463371678</v>
      </c>
      <c r="G7584" t="s">
        <v>36</v>
      </c>
      <c r="H7584" t="s">
        <v>19</v>
      </c>
      <c r="I7584" t="s">
        <v>26</v>
      </c>
      <c r="J7584">
        <v>9</v>
      </c>
      <c r="K7584">
        <v>16072.46</v>
      </c>
      <c r="L7584" t="s">
        <v>23</v>
      </c>
      <c r="M7584" t="str">
        <f>IF(PatientData[[#This Row],[Age]]&lt;=30,"18-30",IF(PatientData[[#This Row],[Age]]&lt;=40,"31-40",IF(PatientData[[#This Row],[Age]]&lt;=50,"41-50",IF(PatientData[[#This Row],[Age]]&lt;=60,"51-60",IF(PatientData[[#This Row],[Age]]&lt;=70,"61-70",IF(PatientData[[#This Row],[Age]]&lt;=80,"71-80","80+"))))))</f>
        <v>51-60</v>
      </c>
    </row>
    <row r="7585" spans="1:13" x14ac:dyDescent="0.25">
      <c r="A7585" t="s">
        <v>7609</v>
      </c>
      <c r="B7585">
        <v>43</v>
      </c>
      <c r="C7585" t="s">
        <v>25</v>
      </c>
      <c r="D7585">
        <v>148</v>
      </c>
      <c r="E7585">
        <v>231.571076425641</v>
      </c>
      <c r="F7585">
        <v>36.320239718057501</v>
      </c>
      <c r="G7585" t="s">
        <v>14</v>
      </c>
      <c r="H7585" t="s">
        <v>19</v>
      </c>
      <c r="I7585" t="s">
        <v>28</v>
      </c>
      <c r="J7585">
        <v>0</v>
      </c>
      <c r="K7585">
        <v>2549.21</v>
      </c>
      <c r="L7585" t="s">
        <v>10051</v>
      </c>
      <c r="M7585" t="str">
        <f>IF(PatientData[[#This Row],[Age]]&lt;=30,"18-30",IF(PatientData[[#This Row],[Age]]&lt;=40,"31-40",IF(PatientData[[#This Row],[Age]]&lt;=50,"41-50",IF(PatientData[[#This Row],[Age]]&lt;=60,"51-60",IF(PatientData[[#This Row],[Age]]&lt;=70,"61-70",IF(PatientData[[#This Row],[Age]]&lt;=80,"71-80","80+"))))))</f>
        <v>41-50</v>
      </c>
    </row>
    <row r="7586" spans="1:13" x14ac:dyDescent="0.25">
      <c r="A7586" t="s">
        <v>7610</v>
      </c>
      <c r="B7586">
        <v>79</v>
      </c>
      <c r="C7586" t="s">
        <v>25</v>
      </c>
      <c r="D7586">
        <v>136</v>
      </c>
      <c r="E7586">
        <v>220.68826313256801</v>
      </c>
      <c r="F7586">
        <v>31.484311090957799</v>
      </c>
      <c r="G7586" t="s">
        <v>14</v>
      </c>
      <c r="H7586" t="s">
        <v>22</v>
      </c>
      <c r="I7586" t="s">
        <v>15</v>
      </c>
      <c r="J7586">
        <v>1</v>
      </c>
      <c r="K7586">
        <v>15565.94</v>
      </c>
      <c r="L7586" t="s">
        <v>16</v>
      </c>
      <c r="M7586" t="str">
        <f>IF(PatientData[[#This Row],[Age]]&lt;=30,"18-30",IF(PatientData[[#This Row],[Age]]&lt;=40,"31-40",IF(PatientData[[#This Row],[Age]]&lt;=50,"41-50",IF(PatientData[[#This Row],[Age]]&lt;=60,"51-60",IF(PatientData[[#This Row],[Age]]&lt;=70,"61-70",IF(PatientData[[#This Row],[Age]]&lt;=80,"71-80","80+"))))))</f>
        <v>71-80</v>
      </c>
    </row>
    <row r="7587" spans="1:13" x14ac:dyDescent="0.25">
      <c r="A7587" t="s">
        <v>7611</v>
      </c>
      <c r="B7587">
        <v>53</v>
      </c>
      <c r="C7587" t="s">
        <v>25</v>
      </c>
      <c r="D7587">
        <v>149</v>
      </c>
      <c r="E7587">
        <v>221.325124866837</v>
      </c>
      <c r="F7587">
        <v>34.346219797095202</v>
      </c>
      <c r="G7587" t="s">
        <v>36</v>
      </c>
      <c r="H7587" t="s">
        <v>22</v>
      </c>
      <c r="I7587" t="s">
        <v>26</v>
      </c>
      <c r="J7587">
        <v>3</v>
      </c>
      <c r="K7587">
        <v>14371.62</v>
      </c>
      <c r="L7587" t="s">
        <v>23</v>
      </c>
      <c r="M7587" t="str">
        <f>IF(PatientData[[#This Row],[Age]]&lt;=30,"18-30",IF(PatientData[[#This Row],[Age]]&lt;=40,"31-40",IF(PatientData[[#This Row],[Age]]&lt;=50,"41-50",IF(PatientData[[#This Row],[Age]]&lt;=60,"51-60",IF(PatientData[[#This Row],[Age]]&lt;=70,"61-70",IF(PatientData[[#This Row],[Age]]&lt;=80,"71-80","80+"))))))</f>
        <v>51-60</v>
      </c>
    </row>
    <row r="7588" spans="1:13" x14ac:dyDescent="0.25">
      <c r="A7588" t="s">
        <v>7612</v>
      </c>
      <c r="B7588">
        <v>39</v>
      </c>
      <c r="C7588" t="s">
        <v>13</v>
      </c>
      <c r="D7588">
        <v>90</v>
      </c>
      <c r="E7588">
        <v>218.897651756778</v>
      </c>
      <c r="F7588">
        <v>29.8611472272231</v>
      </c>
      <c r="G7588" t="s">
        <v>14</v>
      </c>
      <c r="H7588" t="s">
        <v>19</v>
      </c>
      <c r="I7588" t="s">
        <v>28</v>
      </c>
      <c r="J7588">
        <v>1</v>
      </c>
      <c r="K7588">
        <v>5078.72</v>
      </c>
      <c r="L7588" t="s">
        <v>16</v>
      </c>
      <c r="M7588" t="str">
        <f>IF(PatientData[[#This Row],[Age]]&lt;=30,"18-30",IF(PatientData[[#This Row],[Age]]&lt;=40,"31-40",IF(PatientData[[#This Row],[Age]]&lt;=50,"41-50",IF(PatientData[[#This Row],[Age]]&lt;=60,"51-60",IF(PatientData[[#This Row],[Age]]&lt;=70,"61-70",IF(PatientData[[#This Row],[Age]]&lt;=80,"71-80","80+"))))))</f>
        <v>31-40</v>
      </c>
    </row>
    <row r="7589" spans="1:13" x14ac:dyDescent="0.25">
      <c r="A7589" t="s">
        <v>7613</v>
      </c>
      <c r="B7589">
        <v>25</v>
      </c>
      <c r="C7589" t="s">
        <v>25</v>
      </c>
      <c r="D7589">
        <v>124</v>
      </c>
      <c r="E7589">
        <v>193.119264837922</v>
      </c>
      <c r="F7589">
        <v>28.087271439675099</v>
      </c>
      <c r="G7589" t="s">
        <v>18</v>
      </c>
      <c r="H7589" t="s">
        <v>19</v>
      </c>
      <c r="I7589" t="s">
        <v>28</v>
      </c>
      <c r="J7589">
        <v>1</v>
      </c>
      <c r="K7589">
        <v>2833.01</v>
      </c>
      <c r="L7589" t="s">
        <v>20</v>
      </c>
      <c r="M7589" t="str">
        <f>IF(PatientData[[#This Row],[Age]]&lt;=30,"18-30",IF(PatientData[[#This Row],[Age]]&lt;=40,"31-40",IF(PatientData[[#This Row],[Age]]&lt;=50,"41-50",IF(PatientData[[#This Row],[Age]]&lt;=60,"51-60",IF(PatientData[[#This Row],[Age]]&lt;=70,"61-70",IF(PatientData[[#This Row],[Age]]&lt;=80,"71-80","80+"))))))</f>
        <v>18-30</v>
      </c>
    </row>
    <row r="7590" spans="1:13" x14ac:dyDescent="0.25">
      <c r="A7590" t="s">
        <v>7614</v>
      </c>
      <c r="B7590">
        <v>64</v>
      </c>
      <c r="C7590" t="s">
        <v>13</v>
      </c>
      <c r="D7590">
        <v>133</v>
      </c>
      <c r="E7590">
        <v>213.908045068142</v>
      </c>
      <c r="F7590">
        <v>33.672093042858599</v>
      </c>
      <c r="G7590" t="s">
        <v>18</v>
      </c>
      <c r="H7590" t="s">
        <v>22</v>
      </c>
      <c r="I7590" t="s">
        <v>26</v>
      </c>
      <c r="J7590">
        <v>5</v>
      </c>
      <c r="K7590">
        <v>14774.39</v>
      </c>
      <c r="L7590" t="s">
        <v>23</v>
      </c>
      <c r="M7590" t="str">
        <f>IF(PatientData[[#This Row],[Age]]&lt;=30,"18-30",IF(PatientData[[#This Row],[Age]]&lt;=40,"31-40",IF(PatientData[[#This Row],[Age]]&lt;=50,"41-50",IF(PatientData[[#This Row],[Age]]&lt;=60,"51-60",IF(PatientData[[#This Row],[Age]]&lt;=70,"61-70",IF(PatientData[[#This Row],[Age]]&lt;=80,"71-80","80+"))))))</f>
        <v>61-70</v>
      </c>
    </row>
    <row r="7591" spans="1:13" x14ac:dyDescent="0.25">
      <c r="A7591" t="s">
        <v>7615</v>
      </c>
      <c r="B7591">
        <v>85</v>
      </c>
      <c r="C7591" t="s">
        <v>13</v>
      </c>
      <c r="D7591">
        <v>125</v>
      </c>
      <c r="E7591">
        <v>184.513136230729</v>
      </c>
      <c r="F7591">
        <v>23.962547825549901</v>
      </c>
      <c r="G7591" t="s">
        <v>14</v>
      </c>
      <c r="H7591" t="s">
        <v>22</v>
      </c>
      <c r="I7591" t="s">
        <v>15</v>
      </c>
      <c r="J7591">
        <v>5</v>
      </c>
      <c r="K7591">
        <v>8826.7800000000007</v>
      </c>
      <c r="L7591" t="s">
        <v>16</v>
      </c>
      <c r="M7591" t="str">
        <f>IF(PatientData[[#This Row],[Age]]&lt;=30,"18-30",IF(PatientData[[#This Row],[Age]]&lt;=40,"31-40",IF(PatientData[[#This Row],[Age]]&lt;=50,"41-50",IF(PatientData[[#This Row],[Age]]&lt;=60,"51-60",IF(PatientData[[#This Row],[Age]]&lt;=70,"61-70",IF(PatientData[[#This Row],[Age]]&lt;=80,"71-80","80+"))))))</f>
        <v>80+</v>
      </c>
    </row>
    <row r="7592" spans="1:13" x14ac:dyDescent="0.25">
      <c r="A7592" t="s">
        <v>7616</v>
      </c>
      <c r="B7592">
        <v>54</v>
      </c>
      <c r="C7592" t="s">
        <v>25</v>
      </c>
      <c r="D7592">
        <v>101</v>
      </c>
      <c r="E7592">
        <v>221.39713614419799</v>
      </c>
      <c r="F7592">
        <v>33.976353911085802</v>
      </c>
      <c r="G7592" t="s">
        <v>14</v>
      </c>
      <c r="H7592" t="s">
        <v>22</v>
      </c>
      <c r="I7592" t="s">
        <v>26</v>
      </c>
      <c r="J7592">
        <v>4</v>
      </c>
      <c r="K7592" t="s">
        <v>10051</v>
      </c>
      <c r="L7592" t="s">
        <v>23</v>
      </c>
      <c r="M7592" t="str">
        <f>IF(PatientData[[#This Row],[Age]]&lt;=30,"18-30",IF(PatientData[[#This Row],[Age]]&lt;=40,"31-40",IF(PatientData[[#This Row],[Age]]&lt;=50,"41-50",IF(PatientData[[#This Row],[Age]]&lt;=60,"51-60",IF(PatientData[[#This Row],[Age]]&lt;=70,"61-70",IF(PatientData[[#This Row],[Age]]&lt;=80,"71-80","80+"))))))</f>
        <v>51-60</v>
      </c>
    </row>
    <row r="7593" spans="1:13" x14ac:dyDescent="0.25">
      <c r="A7593" t="s">
        <v>7617</v>
      </c>
      <c r="B7593">
        <v>70</v>
      </c>
      <c r="C7593" t="s">
        <v>13</v>
      </c>
      <c r="D7593">
        <v>90</v>
      </c>
      <c r="E7593">
        <v>159.22273186868401</v>
      </c>
      <c r="F7593">
        <v>21.0367741856541</v>
      </c>
      <c r="G7593" t="s">
        <v>10051</v>
      </c>
      <c r="H7593" t="s">
        <v>19</v>
      </c>
      <c r="I7593" t="s">
        <v>15</v>
      </c>
      <c r="J7593">
        <v>5</v>
      </c>
      <c r="K7593">
        <v>4527.13</v>
      </c>
      <c r="L7593" t="s">
        <v>16</v>
      </c>
      <c r="M7593" t="str">
        <f>IF(PatientData[[#This Row],[Age]]&lt;=30,"18-30",IF(PatientData[[#This Row],[Age]]&lt;=40,"31-40",IF(PatientData[[#This Row],[Age]]&lt;=50,"41-50",IF(PatientData[[#This Row],[Age]]&lt;=60,"51-60",IF(PatientData[[#This Row],[Age]]&lt;=70,"61-70",IF(PatientData[[#This Row],[Age]]&lt;=80,"71-80","80+"))))))</f>
        <v>61-70</v>
      </c>
    </row>
    <row r="7594" spans="1:13" x14ac:dyDescent="0.25">
      <c r="A7594" t="s">
        <v>7618</v>
      </c>
      <c r="B7594">
        <v>49</v>
      </c>
      <c r="C7594" t="s">
        <v>13</v>
      </c>
      <c r="D7594">
        <v>96</v>
      </c>
      <c r="E7594" t="s">
        <v>10051</v>
      </c>
      <c r="F7594">
        <v>27.7760677222306</v>
      </c>
      <c r="G7594" t="s">
        <v>14</v>
      </c>
      <c r="H7594" t="s">
        <v>19</v>
      </c>
      <c r="I7594" t="s">
        <v>28</v>
      </c>
      <c r="J7594">
        <v>3</v>
      </c>
      <c r="K7594">
        <v>3351.84</v>
      </c>
      <c r="L7594" t="s">
        <v>16</v>
      </c>
      <c r="M7594" t="str">
        <f>IF(PatientData[[#This Row],[Age]]&lt;=30,"18-30",IF(PatientData[[#This Row],[Age]]&lt;=40,"31-40",IF(PatientData[[#This Row],[Age]]&lt;=50,"41-50",IF(PatientData[[#This Row],[Age]]&lt;=60,"51-60",IF(PatientData[[#This Row],[Age]]&lt;=70,"61-70",IF(PatientData[[#This Row],[Age]]&lt;=80,"71-80","80+"))))))</f>
        <v>41-50</v>
      </c>
    </row>
    <row r="7595" spans="1:13" x14ac:dyDescent="0.25">
      <c r="A7595" t="s">
        <v>7619</v>
      </c>
      <c r="B7595">
        <v>79</v>
      </c>
      <c r="C7595" t="s">
        <v>25</v>
      </c>
      <c r="D7595">
        <v>109</v>
      </c>
      <c r="E7595">
        <v>162.10651550220001</v>
      </c>
      <c r="F7595">
        <v>26.630327415989601</v>
      </c>
      <c r="G7595" t="s">
        <v>14</v>
      </c>
      <c r="H7595" t="s">
        <v>19</v>
      </c>
      <c r="I7595" t="s">
        <v>28</v>
      </c>
      <c r="J7595">
        <v>1</v>
      </c>
      <c r="K7595">
        <v>3519.92</v>
      </c>
      <c r="L7595" t="s">
        <v>16</v>
      </c>
      <c r="M7595" t="str">
        <f>IF(PatientData[[#This Row],[Age]]&lt;=30,"18-30",IF(PatientData[[#This Row],[Age]]&lt;=40,"31-40",IF(PatientData[[#This Row],[Age]]&lt;=50,"41-50",IF(PatientData[[#This Row],[Age]]&lt;=60,"51-60",IF(PatientData[[#This Row],[Age]]&lt;=70,"61-70",IF(PatientData[[#This Row],[Age]]&lt;=80,"71-80","80+"))))))</f>
        <v>71-80</v>
      </c>
    </row>
    <row r="7596" spans="1:13" x14ac:dyDescent="0.25">
      <c r="A7596" t="s">
        <v>7620</v>
      </c>
      <c r="B7596">
        <v>55</v>
      </c>
      <c r="C7596" t="s">
        <v>25</v>
      </c>
      <c r="D7596">
        <v>146</v>
      </c>
      <c r="E7596">
        <v>250.694886449059</v>
      </c>
      <c r="F7596">
        <v>29.631926446540199</v>
      </c>
      <c r="G7596" t="s">
        <v>18</v>
      </c>
      <c r="H7596" t="s">
        <v>22</v>
      </c>
      <c r="I7596" t="s">
        <v>26</v>
      </c>
      <c r="J7596">
        <v>2</v>
      </c>
      <c r="K7596">
        <v>12697.07</v>
      </c>
      <c r="L7596" t="s">
        <v>16</v>
      </c>
      <c r="M7596" t="str">
        <f>IF(PatientData[[#This Row],[Age]]&lt;=30,"18-30",IF(PatientData[[#This Row],[Age]]&lt;=40,"31-40",IF(PatientData[[#This Row],[Age]]&lt;=50,"41-50",IF(PatientData[[#This Row],[Age]]&lt;=60,"51-60",IF(PatientData[[#This Row],[Age]]&lt;=70,"61-70",IF(PatientData[[#This Row],[Age]]&lt;=80,"71-80","80+"))))))</f>
        <v>51-60</v>
      </c>
    </row>
    <row r="7597" spans="1:13" x14ac:dyDescent="0.25">
      <c r="A7597" t="s">
        <v>7621</v>
      </c>
      <c r="B7597">
        <v>71</v>
      </c>
      <c r="C7597" t="s">
        <v>25</v>
      </c>
      <c r="D7597">
        <v>115</v>
      </c>
      <c r="E7597">
        <v>230.791375953563</v>
      </c>
      <c r="F7597" t="s">
        <v>10051</v>
      </c>
      <c r="G7597" t="s">
        <v>14</v>
      </c>
      <c r="H7597" t="s">
        <v>22</v>
      </c>
      <c r="I7597" t="s">
        <v>15</v>
      </c>
      <c r="J7597">
        <v>6</v>
      </c>
      <c r="K7597">
        <v>9149</v>
      </c>
      <c r="L7597" t="s">
        <v>16</v>
      </c>
      <c r="M7597" t="str">
        <f>IF(PatientData[[#This Row],[Age]]&lt;=30,"18-30",IF(PatientData[[#This Row],[Age]]&lt;=40,"31-40",IF(PatientData[[#This Row],[Age]]&lt;=50,"41-50",IF(PatientData[[#This Row],[Age]]&lt;=60,"51-60",IF(PatientData[[#This Row],[Age]]&lt;=70,"61-70",IF(PatientData[[#This Row],[Age]]&lt;=80,"71-80","80+"))))))</f>
        <v>71-80</v>
      </c>
    </row>
    <row r="7598" spans="1:13" x14ac:dyDescent="0.25">
      <c r="A7598" t="s">
        <v>7622</v>
      </c>
      <c r="B7598">
        <v>65</v>
      </c>
      <c r="C7598" t="s">
        <v>13</v>
      </c>
      <c r="D7598">
        <v>131</v>
      </c>
      <c r="E7598">
        <v>205.23100467258001</v>
      </c>
      <c r="F7598">
        <v>32.276193668303797</v>
      </c>
      <c r="G7598" t="s">
        <v>10051</v>
      </c>
      <c r="H7598" t="s">
        <v>19</v>
      </c>
      <c r="I7598" t="s">
        <v>28</v>
      </c>
      <c r="J7598">
        <v>2</v>
      </c>
      <c r="K7598">
        <v>500</v>
      </c>
      <c r="L7598" t="s">
        <v>16</v>
      </c>
      <c r="M7598" t="str">
        <f>IF(PatientData[[#This Row],[Age]]&lt;=30,"18-30",IF(PatientData[[#This Row],[Age]]&lt;=40,"31-40",IF(PatientData[[#This Row],[Age]]&lt;=50,"41-50",IF(PatientData[[#This Row],[Age]]&lt;=60,"51-60",IF(PatientData[[#This Row],[Age]]&lt;=70,"61-70",IF(PatientData[[#This Row],[Age]]&lt;=80,"71-80","80+"))))))</f>
        <v>61-70</v>
      </c>
    </row>
    <row r="7599" spans="1:13" x14ac:dyDescent="0.25">
      <c r="A7599" t="s">
        <v>7623</v>
      </c>
      <c r="B7599">
        <v>64</v>
      </c>
      <c r="C7599" t="s">
        <v>25</v>
      </c>
      <c r="D7599">
        <v>138</v>
      </c>
      <c r="E7599">
        <v>216.460653916349</v>
      </c>
      <c r="F7599">
        <v>24.7271303731651</v>
      </c>
      <c r="G7599" t="s">
        <v>14</v>
      </c>
      <c r="H7599" t="s">
        <v>19</v>
      </c>
      <c r="I7599" t="s">
        <v>28</v>
      </c>
      <c r="J7599">
        <v>2</v>
      </c>
      <c r="K7599" t="s">
        <v>10051</v>
      </c>
      <c r="L7599" t="s">
        <v>16</v>
      </c>
      <c r="M7599" t="str">
        <f>IF(PatientData[[#This Row],[Age]]&lt;=30,"18-30",IF(PatientData[[#This Row],[Age]]&lt;=40,"31-40",IF(PatientData[[#This Row],[Age]]&lt;=50,"41-50",IF(PatientData[[#This Row],[Age]]&lt;=60,"51-60",IF(PatientData[[#This Row],[Age]]&lt;=70,"61-70",IF(PatientData[[#This Row],[Age]]&lt;=80,"71-80","80+"))))))</f>
        <v>61-70</v>
      </c>
    </row>
    <row r="7600" spans="1:13" x14ac:dyDescent="0.25">
      <c r="A7600" t="s">
        <v>7624</v>
      </c>
      <c r="B7600">
        <v>27</v>
      </c>
      <c r="C7600" t="s">
        <v>25</v>
      </c>
      <c r="D7600">
        <v>134</v>
      </c>
      <c r="E7600">
        <v>256.61149301973097</v>
      </c>
      <c r="F7600">
        <v>25.9702098032256</v>
      </c>
      <c r="G7600" t="s">
        <v>14</v>
      </c>
      <c r="H7600" t="s">
        <v>19</v>
      </c>
      <c r="I7600" t="s">
        <v>28</v>
      </c>
      <c r="J7600">
        <v>1</v>
      </c>
      <c r="K7600">
        <v>4323.18</v>
      </c>
      <c r="L7600" t="s">
        <v>43</v>
      </c>
      <c r="M7600" t="str">
        <f>IF(PatientData[[#This Row],[Age]]&lt;=30,"18-30",IF(PatientData[[#This Row],[Age]]&lt;=40,"31-40",IF(PatientData[[#This Row],[Age]]&lt;=50,"41-50",IF(PatientData[[#This Row],[Age]]&lt;=60,"51-60",IF(PatientData[[#This Row],[Age]]&lt;=70,"61-70",IF(PatientData[[#This Row],[Age]]&lt;=80,"71-80","80+"))))))</f>
        <v>18-30</v>
      </c>
    </row>
    <row r="7601" spans="1:13" x14ac:dyDescent="0.25">
      <c r="A7601" t="s">
        <v>7625</v>
      </c>
      <c r="B7601">
        <v>70</v>
      </c>
      <c r="C7601" t="s">
        <v>25</v>
      </c>
      <c r="D7601">
        <v>122</v>
      </c>
      <c r="E7601">
        <v>200.22599520202201</v>
      </c>
      <c r="F7601">
        <v>29.448348793974102</v>
      </c>
      <c r="G7601" t="s">
        <v>14</v>
      </c>
      <c r="H7601" t="s">
        <v>22</v>
      </c>
      <c r="I7601" t="s">
        <v>26</v>
      </c>
      <c r="J7601">
        <v>4</v>
      </c>
      <c r="K7601">
        <v>16985.52</v>
      </c>
      <c r="L7601" t="s">
        <v>20</v>
      </c>
      <c r="M7601" t="str">
        <f>IF(PatientData[[#This Row],[Age]]&lt;=30,"18-30",IF(PatientData[[#This Row],[Age]]&lt;=40,"31-40",IF(PatientData[[#This Row],[Age]]&lt;=50,"41-50",IF(PatientData[[#This Row],[Age]]&lt;=60,"51-60",IF(PatientData[[#This Row],[Age]]&lt;=70,"61-70",IF(PatientData[[#This Row],[Age]]&lt;=80,"71-80","80+"))))))</f>
        <v>61-70</v>
      </c>
    </row>
    <row r="7602" spans="1:13" x14ac:dyDescent="0.25">
      <c r="A7602" t="s">
        <v>7626</v>
      </c>
      <c r="B7602">
        <v>44</v>
      </c>
      <c r="C7602" t="s">
        <v>25</v>
      </c>
      <c r="D7602">
        <v>150</v>
      </c>
      <c r="E7602">
        <v>217.41926914640001</v>
      </c>
      <c r="F7602">
        <v>26.0373357897735</v>
      </c>
      <c r="G7602" t="s">
        <v>14</v>
      </c>
      <c r="H7602" t="s">
        <v>19</v>
      </c>
      <c r="I7602" t="s">
        <v>28</v>
      </c>
      <c r="J7602">
        <v>4</v>
      </c>
      <c r="K7602">
        <v>4433.12</v>
      </c>
      <c r="L7602" t="s">
        <v>16</v>
      </c>
      <c r="M7602" t="str">
        <f>IF(PatientData[[#This Row],[Age]]&lt;=30,"18-30",IF(PatientData[[#This Row],[Age]]&lt;=40,"31-40",IF(PatientData[[#This Row],[Age]]&lt;=50,"41-50",IF(PatientData[[#This Row],[Age]]&lt;=60,"51-60",IF(PatientData[[#This Row],[Age]]&lt;=70,"61-70",IF(PatientData[[#This Row],[Age]]&lt;=80,"71-80","80+"))))))</f>
        <v>41-50</v>
      </c>
    </row>
    <row r="7603" spans="1:13" x14ac:dyDescent="0.25">
      <c r="A7603" t="s">
        <v>7627</v>
      </c>
      <c r="B7603">
        <v>61</v>
      </c>
      <c r="C7603" t="s">
        <v>25</v>
      </c>
      <c r="D7603">
        <v>135</v>
      </c>
      <c r="E7603">
        <v>210.52752500842701</v>
      </c>
      <c r="F7603">
        <v>34.367237382832897</v>
      </c>
      <c r="G7603" t="s">
        <v>36</v>
      </c>
      <c r="H7603" t="s">
        <v>19</v>
      </c>
      <c r="I7603" t="s">
        <v>10051</v>
      </c>
      <c r="J7603">
        <v>9</v>
      </c>
      <c r="K7603">
        <v>10295.27</v>
      </c>
      <c r="L7603" t="s">
        <v>43</v>
      </c>
      <c r="M7603" t="str">
        <f>IF(PatientData[[#This Row],[Age]]&lt;=30,"18-30",IF(PatientData[[#This Row],[Age]]&lt;=40,"31-40",IF(PatientData[[#This Row],[Age]]&lt;=50,"41-50",IF(PatientData[[#This Row],[Age]]&lt;=60,"51-60",IF(PatientData[[#This Row],[Age]]&lt;=70,"61-70",IF(PatientData[[#This Row],[Age]]&lt;=80,"71-80","80+"))))))</f>
        <v>61-70</v>
      </c>
    </row>
    <row r="7604" spans="1:13" x14ac:dyDescent="0.25">
      <c r="A7604" t="s">
        <v>7628</v>
      </c>
      <c r="B7604">
        <v>47</v>
      </c>
      <c r="C7604" t="s">
        <v>13</v>
      </c>
      <c r="D7604">
        <v>129</v>
      </c>
      <c r="E7604">
        <v>137.30935723766501</v>
      </c>
      <c r="F7604">
        <v>16.822557721313402</v>
      </c>
      <c r="G7604" t="s">
        <v>18</v>
      </c>
      <c r="H7604" t="s">
        <v>22</v>
      </c>
      <c r="I7604" t="s">
        <v>15</v>
      </c>
      <c r="J7604">
        <v>4</v>
      </c>
      <c r="K7604">
        <v>13391.3</v>
      </c>
      <c r="L7604" t="s">
        <v>16</v>
      </c>
      <c r="M7604" t="str">
        <f>IF(PatientData[[#This Row],[Age]]&lt;=30,"18-30",IF(PatientData[[#This Row],[Age]]&lt;=40,"31-40",IF(PatientData[[#This Row],[Age]]&lt;=50,"41-50",IF(PatientData[[#This Row],[Age]]&lt;=60,"51-60",IF(PatientData[[#This Row],[Age]]&lt;=70,"61-70",IF(PatientData[[#This Row],[Age]]&lt;=80,"71-80","80+"))))))</f>
        <v>41-50</v>
      </c>
    </row>
    <row r="7605" spans="1:13" x14ac:dyDescent="0.25">
      <c r="A7605" t="s">
        <v>7629</v>
      </c>
      <c r="B7605">
        <v>38</v>
      </c>
      <c r="C7605" t="s">
        <v>13</v>
      </c>
      <c r="D7605">
        <v>127</v>
      </c>
      <c r="E7605">
        <v>269.70755489083501</v>
      </c>
      <c r="F7605">
        <v>31.8451457692756</v>
      </c>
      <c r="G7605" t="s">
        <v>18</v>
      </c>
      <c r="H7605" t="s">
        <v>19</v>
      </c>
      <c r="I7605" t="s">
        <v>15</v>
      </c>
      <c r="J7605">
        <v>3</v>
      </c>
      <c r="K7605">
        <v>9013.66</v>
      </c>
      <c r="L7605" t="s">
        <v>16</v>
      </c>
      <c r="M7605" t="str">
        <f>IF(PatientData[[#This Row],[Age]]&lt;=30,"18-30",IF(PatientData[[#This Row],[Age]]&lt;=40,"31-40",IF(PatientData[[#This Row],[Age]]&lt;=50,"41-50",IF(PatientData[[#This Row],[Age]]&lt;=60,"51-60",IF(PatientData[[#This Row],[Age]]&lt;=70,"61-70",IF(PatientData[[#This Row],[Age]]&lt;=80,"71-80","80+"))))))</f>
        <v>31-40</v>
      </c>
    </row>
    <row r="7606" spans="1:13" x14ac:dyDescent="0.25">
      <c r="A7606" t="s">
        <v>7630</v>
      </c>
      <c r="B7606">
        <v>34</v>
      </c>
      <c r="C7606" t="s">
        <v>13</v>
      </c>
      <c r="D7606">
        <v>128</v>
      </c>
      <c r="E7606">
        <v>328.25878293954997</v>
      </c>
      <c r="F7606">
        <v>19.030002339295098</v>
      </c>
      <c r="G7606" t="s">
        <v>18</v>
      </c>
      <c r="H7606" t="s">
        <v>19</v>
      </c>
      <c r="I7606" t="s">
        <v>15</v>
      </c>
      <c r="J7606">
        <v>3</v>
      </c>
      <c r="K7606">
        <v>16217.2</v>
      </c>
      <c r="L7606" t="s">
        <v>16</v>
      </c>
      <c r="M7606" t="str">
        <f>IF(PatientData[[#This Row],[Age]]&lt;=30,"18-30",IF(PatientData[[#This Row],[Age]]&lt;=40,"31-40",IF(PatientData[[#This Row],[Age]]&lt;=50,"41-50",IF(PatientData[[#This Row],[Age]]&lt;=60,"51-60",IF(PatientData[[#This Row],[Age]]&lt;=70,"61-70",IF(PatientData[[#This Row],[Age]]&lt;=80,"71-80","80+"))))))</f>
        <v>31-40</v>
      </c>
    </row>
    <row r="7607" spans="1:13" x14ac:dyDescent="0.25">
      <c r="A7607" t="s">
        <v>7631</v>
      </c>
      <c r="B7607">
        <v>69</v>
      </c>
      <c r="C7607" t="s">
        <v>13</v>
      </c>
      <c r="D7607">
        <v>122</v>
      </c>
      <c r="E7607">
        <v>203.784120847682</v>
      </c>
      <c r="F7607">
        <v>29.482627206557201</v>
      </c>
      <c r="G7607" t="s">
        <v>14</v>
      </c>
      <c r="H7607" t="s">
        <v>19</v>
      </c>
      <c r="I7607" t="s">
        <v>28</v>
      </c>
      <c r="J7607">
        <v>2</v>
      </c>
      <c r="K7607">
        <v>4546.55</v>
      </c>
      <c r="L7607" t="s">
        <v>23</v>
      </c>
      <c r="M7607" t="str">
        <f>IF(PatientData[[#This Row],[Age]]&lt;=30,"18-30",IF(PatientData[[#This Row],[Age]]&lt;=40,"31-40",IF(PatientData[[#This Row],[Age]]&lt;=50,"41-50",IF(PatientData[[#This Row],[Age]]&lt;=60,"51-60",IF(PatientData[[#This Row],[Age]]&lt;=70,"61-70",IF(PatientData[[#This Row],[Age]]&lt;=80,"71-80","80+"))))))</f>
        <v>61-70</v>
      </c>
    </row>
    <row r="7608" spans="1:13" x14ac:dyDescent="0.25">
      <c r="A7608" t="s">
        <v>7632</v>
      </c>
      <c r="B7608">
        <v>56</v>
      </c>
      <c r="C7608" t="s">
        <v>13</v>
      </c>
      <c r="D7608">
        <v>137</v>
      </c>
      <c r="E7608">
        <v>256.88151605617401</v>
      </c>
      <c r="F7608">
        <v>22.433970564844401</v>
      </c>
      <c r="G7608" t="s">
        <v>36</v>
      </c>
      <c r="H7608" t="s">
        <v>19</v>
      </c>
      <c r="I7608" t="s">
        <v>26</v>
      </c>
      <c r="J7608">
        <v>4</v>
      </c>
      <c r="K7608">
        <v>11830.88</v>
      </c>
      <c r="L7608" t="s">
        <v>16</v>
      </c>
      <c r="M7608" t="str">
        <f>IF(PatientData[[#This Row],[Age]]&lt;=30,"18-30",IF(PatientData[[#This Row],[Age]]&lt;=40,"31-40",IF(PatientData[[#This Row],[Age]]&lt;=50,"41-50",IF(PatientData[[#This Row],[Age]]&lt;=60,"51-60",IF(PatientData[[#This Row],[Age]]&lt;=70,"61-70",IF(PatientData[[#This Row],[Age]]&lt;=80,"71-80","80+"))))))</f>
        <v>51-60</v>
      </c>
    </row>
    <row r="7609" spans="1:13" x14ac:dyDescent="0.25">
      <c r="A7609" t="s">
        <v>7633</v>
      </c>
      <c r="B7609">
        <v>45</v>
      </c>
      <c r="C7609" t="s">
        <v>25</v>
      </c>
      <c r="D7609">
        <v>102</v>
      </c>
      <c r="E7609">
        <v>269.17527175212501</v>
      </c>
      <c r="F7609">
        <v>25.138417815394199</v>
      </c>
      <c r="G7609" t="s">
        <v>18</v>
      </c>
      <c r="H7609" t="s">
        <v>19</v>
      </c>
      <c r="I7609" t="s">
        <v>15</v>
      </c>
      <c r="J7609">
        <v>4</v>
      </c>
      <c r="K7609">
        <v>11473.24</v>
      </c>
      <c r="L7609" t="s">
        <v>16</v>
      </c>
      <c r="M7609" t="str">
        <f>IF(PatientData[[#This Row],[Age]]&lt;=30,"18-30",IF(PatientData[[#This Row],[Age]]&lt;=40,"31-40",IF(PatientData[[#This Row],[Age]]&lt;=50,"41-50",IF(PatientData[[#This Row],[Age]]&lt;=60,"51-60",IF(PatientData[[#This Row],[Age]]&lt;=70,"61-70",IF(PatientData[[#This Row],[Age]]&lt;=80,"71-80","80+"))))))</f>
        <v>41-50</v>
      </c>
    </row>
    <row r="7610" spans="1:13" x14ac:dyDescent="0.25">
      <c r="A7610" t="s">
        <v>7634</v>
      </c>
      <c r="B7610">
        <v>65</v>
      </c>
      <c r="C7610" t="s">
        <v>25</v>
      </c>
      <c r="D7610">
        <v>166</v>
      </c>
      <c r="E7610">
        <v>245.46679764645299</v>
      </c>
      <c r="F7610">
        <v>19.177830075845499</v>
      </c>
      <c r="G7610" t="s">
        <v>14</v>
      </c>
      <c r="H7610" t="s">
        <v>19</v>
      </c>
      <c r="I7610" t="s">
        <v>15</v>
      </c>
      <c r="J7610">
        <v>4</v>
      </c>
      <c r="K7610" t="s">
        <v>10051</v>
      </c>
      <c r="L7610" t="s">
        <v>23</v>
      </c>
      <c r="M7610" t="str">
        <f>IF(PatientData[[#This Row],[Age]]&lt;=30,"18-30",IF(PatientData[[#This Row],[Age]]&lt;=40,"31-40",IF(PatientData[[#This Row],[Age]]&lt;=50,"41-50",IF(PatientData[[#This Row],[Age]]&lt;=60,"51-60",IF(PatientData[[#This Row],[Age]]&lt;=70,"61-70",IF(PatientData[[#This Row],[Age]]&lt;=80,"71-80","80+"))))))</f>
        <v>61-70</v>
      </c>
    </row>
    <row r="7611" spans="1:13" x14ac:dyDescent="0.25">
      <c r="A7611" t="s">
        <v>7635</v>
      </c>
      <c r="B7611">
        <v>52</v>
      </c>
      <c r="C7611" t="s">
        <v>25</v>
      </c>
      <c r="D7611">
        <v>121</v>
      </c>
      <c r="E7611">
        <v>232.50892587149201</v>
      </c>
      <c r="F7611">
        <v>20.023497654560401</v>
      </c>
      <c r="G7611" t="s">
        <v>14</v>
      </c>
      <c r="H7611" t="s">
        <v>19</v>
      </c>
      <c r="I7611" t="s">
        <v>28</v>
      </c>
      <c r="J7611">
        <v>1</v>
      </c>
      <c r="K7611" t="s">
        <v>10051</v>
      </c>
      <c r="L7611" t="s">
        <v>43</v>
      </c>
      <c r="M7611" t="str">
        <f>IF(PatientData[[#This Row],[Age]]&lt;=30,"18-30",IF(PatientData[[#This Row],[Age]]&lt;=40,"31-40",IF(PatientData[[#This Row],[Age]]&lt;=50,"41-50",IF(PatientData[[#This Row],[Age]]&lt;=60,"51-60",IF(PatientData[[#This Row],[Age]]&lt;=70,"61-70",IF(PatientData[[#This Row],[Age]]&lt;=80,"71-80","80+"))))))</f>
        <v>51-60</v>
      </c>
    </row>
    <row r="7612" spans="1:13" x14ac:dyDescent="0.25">
      <c r="A7612" t="s">
        <v>7636</v>
      </c>
      <c r="B7612">
        <v>61</v>
      </c>
      <c r="C7612" t="s">
        <v>13</v>
      </c>
      <c r="D7612">
        <v>131</v>
      </c>
      <c r="E7612">
        <v>228.475476541143</v>
      </c>
      <c r="F7612">
        <v>22.277244555608601</v>
      </c>
      <c r="G7612" t="s">
        <v>14</v>
      </c>
      <c r="H7612" t="s">
        <v>19</v>
      </c>
      <c r="I7612" t="s">
        <v>28</v>
      </c>
      <c r="J7612">
        <v>5</v>
      </c>
      <c r="K7612">
        <v>3159.6</v>
      </c>
      <c r="L7612" t="s">
        <v>16</v>
      </c>
      <c r="M7612" t="str">
        <f>IF(PatientData[[#This Row],[Age]]&lt;=30,"18-30",IF(PatientData[[#This Row],[Age]]&lt;=40,"31-40",IF(PatientData[[#This Row],[Age]]&lt;=50,"41-50",IF(PatientData[[#This Row],[Age]]&lt;=60,"51-60",IF(PatientData[[#This Row],[Age]]&lt;=70,"61-70",IF(PatientData[[#This Row],[Age]]&lt;=80,"71-80","80+"))))))</f>
        <v>61-70</v>
      </c>
    </row>
    <row r="7613" spans="1:13" x14ac:dyDescent="0.25">
      <c r="A7613" t="s">
        <v>7637</v>
      </c>
      <c r="B7613">
        <v>52</v>
      </c>
      <c r="C7613" t="s">
        <v>25</v>
      </c>
      <c r="D7613">
        <v>116</v>
      </c>
      <c r="E7613">
        <v>154.18095651856299</v>
      </c>
      <c r="F7613">
        <v>31.4090546625443</v>
      </c>
      <c r="G7613" t="s">
        <v>18</v>
      </c>
      <c r="H7613" t="s">
        <v>19</v>
      </c>
      <c r="I7613" t="s">
        <v>15</v>
      </c>
      <c r="J7613">
        <v>3</v>
      </c>
      <c r="K7613">
        <v>5537.46</v>
      </c>
      <c r="L7613" t="s">
        <v>16</v>
      </c>
      <c r="M7613" t="str">
        <f>IF(PatientData[[#This Row],[Age]]&lt;=30,"18-30",IF(PatientData[[#This Row],[Age]]&lt;=40,"31-40",IF(PatientData[[#This Row],[Age]]&lt;=50,"41-50",IF(PatientData[[#This Row],[Age]]&lt;=60,"51-60",IF(PatientData[[#This Row],[Age]]&lt;=70,"61-70",IF(PatientData[[#This Row],[Age]]&lt;=80,"71-80","80+"))))))</f>
        <v>51-60</v>
      </c>
    </row>
    <row r="7614" spans="1:13" x14ac:dyDescent="0.25">
      <c r="A7614" t="s">
        <v>7638</v>
      </c>
      <c r="B7614">
        <v>63</v>
      </c>
      <c r="C7614" t="s">
        <v>25</v>
      </c>
      <c r="D7614">
        <v>122</v>
      </c>
      <c r="E7614">
        <v>226.206079011226</v>
      </c>
      <c r="F7614">
        <v>34.7469794904273</v>
      </c>
      <c r="G7614" t="s">
        <v>18</v>
      </c>
      <c r="H7614" t="s">
        <v>19</v>
      </c>
      <c r="I7614" t="s">
        <v>15</v>
      </c>
      <c r="J7614">
        <v>2</v>
      </c>
      <c r="K7614">
        <v>10307.73</v>
      </c>
      <c r="L7614" t="s">
        <v>16</v>
      </c>
      <c r="M7614" t="str">
        <f>IF(PatientData[[#This Row],[Age]]&lt;=30,"18-30",IF(PatientData[[#This Row],[Age]]&lt;=40,"31-40",IF(PatientData[[#This Row],[Age]]&lt;=50,"41-50",IF(PatientData[[#This Row],[Age]]&lt;=60,"51-60",IF(PatientData[[#This Row],[Age]]&lt;=70,"61-70",IF(PatientData[[#This Row],[Age]]&lt;=80,"71-80","80+"))))))</f>
        <v>61-70</v>
      </c>
    </row>
    <row r="7615" spans="1:13" x14ac:dyDescent="0.25">
      <c r="A7615" t="s">
        <v>7639</v>
      </c>
      <c r="B7615">
        <v>48</v>
      </c>
      <c r="C7615" t="s">
        <v>25</v>
      </c>
      <c r="D7615">
        <v>115</v>
      </c>
      <c r="E7615">
        <v>229.847697528727</v>
      </c>
      <c r="F7615">
        <v>31.342615967485099</v>
      </c>
      <c r="G7615" t="s">
        <v>18</v>
      </c>
      <c r="H7615" t="s">
        <v>19</v>
      </c>
      <c r="I7615" t="s">
        <v>15</v>
      </c>
      <c r="J7615">
        <v>3</v>
      </c>
      <c r="K7615">
        <v>13658.57</v>
      </c>
      <c r="L7615" t="s">
        <v>16</v>
      </c>
      <c r="M7615" t="str">
        <f>IF(PatientData[[#This Row],[Age]]&lt;=30,"18-30",IF(PatientData[[#This Row],[Age]]&lt;=40,"31-40",IF(PatientData[[#This Row],[Age]]&lt;=50,"41-50",IF(PatientData[[#This Row],[Age]]&lt;=60,"51-60",IF(PatientData[[#This Row],[Age]]&lt;=70,"61-70",IF(PatientData[[#This Row],[Age]]&lt;=80,"71-80","80+"))))))</f>
        <v>41-50</v>
      </c>
    </row>
    <row r="7616" spans="1:13" x14ac:dyDescent="0.25">
      <c r="A7616" t="s">
        <v>7640</v>
      </c>
      <c r="B7616">
        <v>66</v>
      </c>
      <c r="C7616" t="s">
        <v>13</v>
      </c>
      <c r="D7616">
        <v>114</v>
      </c>
      <c r="E7616" t="s">
        <v>10051</v>
      </c>
      <c r="F7616">
        <v>27.498325151747</v>
      </c>
      <c r="G7616" t="s">
        <v>36</v>
      </c>
      <c r="H7616" t="s">
        <v>22</v>
      </c>
      <c r="I7616" t="s">
        <v>26</v>
      </c>
      <c r="J7616">
        <v>6</v>
      </c>
      <c r="K7616">
        <v>16215.44</v>
      </c>
      <c r="L7616" t="s">
        <v>16</v>
      </c>
      <c r="M7616" t="str">
        <f>IF(PatientData[[#This Row],[Age]]&lt;=30,"18-30",IF(PatientData[[#This Row],[Age]]&lt;=40,"31-40",IF(PatientData[[#This Row],[Age]]&lt;=50,"41-50",IF(PatientData[[#This Row],[Age]]&lt;=60,"51-60",IF(PatientData[[#This Row],[Age]]&lt;=70,"61-70",IF(PatientData[[#This Row],[Age]]&lt;=80,"71-80","80+"))))))</f>
        <v>61-70</v>
      </c>
    </row>
    <row r="7617" spans="1:13" x14ac:dyDescent="0.25">
      <c r="A7617" t="s">
        <v>7641</v>
      </c>
      <c r="B7617">
        <v>66</v>
      </c>
      <c r="C7617" t="s">
        <v>25</v>
      </c>
      <c r="D7617">
        <v>123</v>
      </c>
      <c r="E7617">
        <v>149.79641034279399</v>
      </c>
      <c r="F7617">
        <v>30.219493474205699</v>
      </c>
      <c r="G7617" t="s">
        <v>36</v>
      </c>
      <c r="H7617" t="s">
        <v>22</v>
      </c>
      <c r="I7617" t="s">
        <v>26</v>
      </c>
      <c r="J7617">
        <v>2</v>
      </c>
      <c r="K7617">
        <v>17089.37</v>
      </c>
      <c r="L7617" t="s">
        <v>16</v>
      </c>
      <c r="M7617" t="str">
        <f>IF(PatientData[[#This Row],[Age]]&lt;=30,"18-30",IF(PatientData[[#This Row],[Age]]&lt;=40,"31-40",IF(PatientData[[#This Row],[Age]]&lt;=50,"41-50",IF(PatientData[[#This Row],[Age]]&lt;=60,"51-60",IF(PatientData[[#This Row],[Age]]&lt;=70,"61-70",IF(PatientData[[#This Row],[Age]]&lt;=80,"71-80","80+"))))))</f>
        <v>61-70</v>
      </c>
    </row>
    <row r="7618" spans="1:13" x14ac:dyDescent="0.25">
      <c r="A7618" t="s">
        <v>7642</v>
      </c>
      <c r="B7618">
        <v>51</v>
      </c>
      <c r="C7618" t="s">
        <v>13</v>
      </c>
      <c r="D7618">
        <v>130</v>
      </c>
      <c r="E7618">
        <v>190.216384602657</v>
      </c>
      <c r="F7618">
        <v>32.066732025459899</v>
      </c>
      <c r="G7618" t="s">
        <v>18</v>
      </c>
      <c r="H7618" t="s">
        <v>19</v>
      </c>
      <c r="I7618" t="s">
        <v>28</v>
      </c>
      <c r="J7618">
        <v>4</v>
      </c>
      <c r="K7618">
        <v>4282.53</v>
      </c>
      <c r="L7618" t="s">
        <v>16</v>
      </c>
      <c r="M7618" t="str">
        <f>IF(PatientData[[#This Row],[Age]]&lt;=30,"18-30",IF(PatientData[[#This Row],[Age]]&lt;=40,"31-40",IF(PatientData[[#This Row],[Age]]&lt;=50,"41-50",IF(PatientData[[#This Row],[Age]]&lt;=60,"51-60",IF(PatientData[[#This Row],[Age]]&lt;=70,"61-70",IF(PatientData[[#This Row],[Age]]&lt;=80,"71-80","80+"))))))</f>
        <v>51-60</v>
      </c>
    </row>
    <row r="7619" spans="1:13" x14ac:dyDescent="0.25">
      <c r="A7619" t="s">
        <v>7643</v>
      </c>
      <c r="B7619">
        <v>59</v>
      </c>
      <c r="C7619" t="s">
        <v>25</v>
      </c>
      <c r="D7619">
        <v>140</v>
      </c>
      <c r="E7619">
        <v>211.35266143224999</v>
      </c>
      <c r="F7619">
        <v>30.4899922214681</v>
      </c>
      <c r="G7619" t="s">
        <v>14</v>
      </c>
      <c r="H7619" t="s">
        <v>19</v>
      </c>
      <c r="I7619" t="s">
        <v>15</v>
      </c>
      <c r="J7619">
        <v>2</v>
      </c>
      <c r="K7619">
        <v>6960.74</v>
      </c>
      <c r="L7619" t="s">
        <v>16</v>
      </c>
      <c r="M7619" t="str">
        <f>IF(PatientData[[#This Row],[Age]]&lt;=30,"18-30",IF(PatientData[[#This Row],[Age]]&lt;=40,"31-40",IF(PatientData[[#This Row],[Age]]&lt;=50,"41-50",IF(PatientData[[#This Row],[Age]]&lt;=60,"51-60",IF(PatientData[[#This Row],[Age]]&lt;=70,"61-70",IF(PatientData[[#This Row],[Age]]&lt;=80,"71-80","80+"))))))</f>
        <v>51-60</v>
      </c>
    </row>
    <row r="7620" spans="1:13" x14ac:dyDescent="0.25">
      <c r="A7620" t="s">
        <v>7644</v>
      </c>
      <c r="B7620">
        <v>58</v>
      </c>
      <c r="C7620" t="s">
        <v>25</v>
      </c>
      <c r="D7620">
        <v>111</v>
      </c>
      <c r="E7620">
        <v>200.73325500653999</v>
      </c>
      <c r="F7620">
        <v>34.345934072170202</v>
      </c>
      <c r="G7620" t="s">
        <v>36</v>
      </c>
      <c r="H7620" t="s">
        <v>19</v>
      </c>
      <c r="I7620" t="s">
        <v>15</v>
      </c>
      <c r="J7620">
        <v>3</v>
      </c>
      <c r="K7620">
        <v>15713.72</v>
      </c>
      <c r="L7620" t="s">
        <v>20</v>
      </c>
      <c r="M7620" t="str">
        <f>IF(PatientData[[#This Row],[Age]]&lt;=30,"18-30",IF(PatientData[[#This Row],[Age]]&lt;=40,"31-40",IF(PatientData[[#This Row],[Age]]&lt;=50,"41-50",IF(PatientData[[#This Row],[Age]]&lt;=60,"51-60",IF(PatientData[[#This Row],[Age]]&lt;=70,"61-70",IF(PatientData[[#This Row],[Age]]&lt;=80,"71-80","80+"))))))</f>
        <v>51-60</v>
      </c>
    </row>
    <row r="7621" spans="1:13" x14ac:dyDescent="0.25">
      <c r="A7621" t="s">
        <v>7645</v>
      </c>
      <c r="B7621">
        <v>54</v>
      </c>
      <c r="C7621" t="s">
        <v>13</v>
      </c>
      <c r="D7621">
        <v>129</v>
      </c>
      <c r="E7621">
        <v>238.372903962088</v>
      </c>
      <c r="F7621">
        <v>30.114816375355101</v>
      </c>
      <c r="G7621" t="s">
        <v>14</v>
      </c>
      <c r="H7621" t="s">
        <v>19</v>
      </c>
      <c r="I7621" t="s">
        <v>28</v>
      </c>
      <c r="J7621">
        <v>2</v>
      </c>
      <c r="K7621">
        <v>3377.73</v>
      </c>
      <c r="L7621" t="s">
        <v>20</v>
      </c>
      <c r="M7621" t="str">
        <f>IF(PatientData[[#This Row],[Age]]&lt;=30,"18-30",IF(PatientData[[#This Row],[Age]]&lt;=40,"31-40",IF(PatientData[[#This Row],[Age]]&lt;=50,"41-50",IF(PatientData[[#This Row],[Age]]&lt;=60,"51-60",IF(PatientData[[#This Row],[Age]]&lt;=70,"61-70",IF(PatientData[[#This Row],[Age]]&lt;=80,"71-80","80+"))))))</f>
        <v>51-60</v>
      </c>
    </row>
    <row r="7622" spans="1:13" x14ac:dyDescent="0.25">
      <c r="A7622" t="s">
        <v>7646</v>
      </c>
      <c r="B7622">
        <v>47</v>
      </c>
      <c r="C7622" t="s">
        <v>13</v>
      </c>
      <c r="D7622">
        <v>91</v>
      </c>
      <c r="E7622">
        <v>263.37037147210901</v>
      </c>
      <c r="F7622">
        <v>24.324761227506499</v>
      </c>
      <c r="G7622" t="s">
        <v>14</v>
      </c>
      <c r="H7622" t="s">
        <v>22</v>
      </c>
      <c r="I7622" t="s">
        <v>28</v>
      </c>
      <c r="J7622">
        <v>4</v>
      </c>
      <c r="K7622">
        <v>5199.53</v>
      </c>
      <c r="L7622" t="s">
        <v>16</v>
      </c>
      <c r="M7622" t="str">
        <f>IF(PatientData[[#This Row],[Age]]&lt;=30,"18-30",IF(PatientData[[#This Row],[Age]]&lt;=40,"31-40",IF(PatientData[[#This Row],[Age]]&lt;=50,"41-50",IF(PatientData[[#This Row],[Age]]&lt;=60,"51-60",IF(PatientData[[#This Row],[Age]]&lt;=70,"61-70",IF(PatientData[[#This Row],[Age]]&lt;=80,"71-80","80+"))))))</f>
        <v>41-50</v>
      </c>
    </row>
    <row r="7623" spans="1:13" x14ac:dyDescent="0.25">
      <c r="A7623" t="s">
        <v>7647</v>
      </c>
      <c r="B7623">
        <v>49</v>
      </c>
      <c r="C7623" t="s">
        <v>25</v>
      </c>
      <c r="D7623">
        <v>186</v>
      </c>
      <c r="E7623">
        <v>260.39503495163098</v>
      </c>
      <c r="F7623">
        <v>31.314294207126299</v>
      </c>
      <c r="G7623" t="s">
        <v>36</v>
      </c>
      <c r="H7623" t="s">
        <v>22</v>
      </c>
      <c r="I7623" t="s">
        <v>26</v>
      </c>
      <c r="J7623">
        <v>1</v>
      </c>
      <c r="K7623">
        <v>17696.32</v>
      </c>
      <c r="L7623" t="s">
        <v>23</v>
      </c>
      <c r="M7623" t="str">
        <f>IF(PatientData[[#This Row],[Age]]&lt;=30,"18-30",IF(PatientData[[#This Row],[Age]]&lt;=40,"31-40",IF(PatientData[[#This Row],[Age]]&lt;=50,"41-50",IF(PatientData[[#This Row],[Age]]&lt;=60,"51-60",IF(PatientData[[#This Row],[Age]]&lt;=70,"61-70",IF(PatientData[[#This Row],[Age]]&lt;=80,"71-80","80+"))))))</f>
        <v>41-50</v>
      </c>
    </row>
    <row r="7624" spans="1:13" x14ac:dyDescent="0.25">
      <c r="A7624" t="s">
        <v>7648</v>
      </c>
      <c r="B7624">
        <v>55</v>
      </c>
      <c r="C7624" t="s">
        <v>13</v>
      </c>
      <c r="D7624">
        <v>143</v>
      </c>
      <c r="E7624">
        <v>228.40918394016799</v>
      </c>
      <c r="F7624">
        <v>28.310965940985199</v>
      </c>
      <c r="G7624" t="s">
        <v>14</v>
      </c>
      <c r="H7624" t="s">
        <v>19</v>
      </c>
      <c r="I7624" t="s">
        <v>15</v>
      </c>
      <c r="J7624">
        <v>3</v>
      </c>
      <c r="K7624">
        <v>8660.06</v>
      </c>
      <c r="L7624" t="s">
        <v>23</v>
      </c>
      <c r="M7624" t="str">
        <f>IF(PatientData[[#This Row],[Age]]&lt;=30,"18-30",IF(PatientData[[#This Row],[Age]]&lt;=40,"31-40",IF(PatientData[[#This Row],[Age]]&lt;=50,"41-50",IF(PatientData[[#This Row],[Age]]&lt;=60,"51-60",IF(PatientData[[#This Row],[Age]]&lt;=70,"61-70",IF(PatientData[[#This Row],[Age]]&lt;=80,"71-80","80+"))))))</f>
        <v>51-60</v>
      </c>
    </row>
    <row r="7625" spans="1:13" x14ac:dyDescent="0.25">
      <c r="A7625" t="s">
        <v>7649</v>
      </c>
      <c r="B7625">
        <v>53</v>
      </c>
      <c r="C7625" t="s">
        <v>13</v>
      </c>
      <c r="D7625">
        <v>138</v>
      </c>
      <c r="E7625">
        <v>225.38102958779601</v>
      </c>
      <c r="F7625">
        <v>27.4145869487559</v>
      </c>
      <c r="G7625" t="s">
        <v>18</v>
      </c>
      <c r="H7625" t="s">
        <v>19</v>
      </c>
      <c r="I7625" t="s">
        <v>15</v>
      </c>
      <c r="J7625">
        <v>2</v>
      </c>
      <c r="K7625">
        <v>7197.94</v>
      </c>
      <c r="L7625" t="s">
        <v>23</v>
      </c>
      <c r="M7625" t="str">
        <f>IF(PatientData[[#This Row],[Age]]&lt;=30,"18-30",IF(PatientData[[#This Row],[Age]]&lt;=40,"31-40",IF(PatientData[[#This Row],[Age]]&lt;=50,"41-50",IF(PatientData[[#This Row],[Age]]&lt;=60,"51-60",IF(PatientData[[#This Row],[Age]]&lt;=70,"61-70",IF(PatientData[[#This Row],[Age]]&lt;=80,"71-80","80+"))))))</f>
        <v>51-60</v>
      </c>
    </row>
    <row r="7626" spans="1:13" x14ac:dyDescent="0.25">
      <c r="A7626" t="s">
        <v>7650</v>
      </c>
      <c r="B7626">
        <v>37</v>
      </c>
      <c r="C7626" t="s">
        <v>25</v>
      </c>
      <c r="D7626">
        <v>122</v>
      </c>
      <c r="E7626">
        <v>219.52434355352901</v>
      </c>
      <c r="F7626">
        <v>27.291753563496599</v>
      </c>
      <c r="G7626" t="s">
        <v>36</v>
      </c>
      <c r="H7626" t="s">
        <v>19</v>
      </c>
      <c r="I7626" t="s">
        <v>15</v>
      </c>
      <c r="J7626">
        <v>4</v>
      </c>
      <c r="K7626">
        <v>7829.19</v>
      </c>
      <c r="L7626" t="s">
        <v>16</v>
      </c>
      <c r="M7626" t="str">
        <f>IF(PatientData[[#This Row],[Age]]&lt;=30,"18-30",IF(PatientData[[#This Row],[Age]]&lt;=40,"31-40",IF(PatientData[[#This Row],[Age]]&lt;=50,"41-50",IF(PatientData[[#This Row],[Age]]&lt;=60,"51-60",IF(PatientData[[#This Row],[Age]]&lt;=70,"61-70",IF(PatientData[[#This Row],[Age]]&lt;=80,"71-80","80+"))))))</f>
        <v>31-40</v>
      </c>
    </row>
    <row r="7627" spans="1:13" x14ac:dyDescent="0.25">
      <c r="A7627" t="s">
        <v>7651</v>
      </c>
      <c r="B7627">
        <v>90</v>
      </c>
      <c r="C7627" t="s">
        <v>13</v>
      </c>
      <c r="D7627">
        <v>133</v>
      </c>
      <c r="E7627">
        <v>167.86356687857599</v>
      </c>
      <c r="F7627">
        <v>29.621353828691699</v>
      </c>
      <c r="G7627" t="s">
        <v>36</v>
      </c>
      <c r="H7627" t="s">
        <v>10051</v>
      </c>
      <c r="I7627" t="s">
        <v>26</v>
      </c>
      <c r="J7627">
        <v>6</v>
      </c>
      <c r="K7627">
        <v>7754.08</v>
      </c>
      <c r="L7627" t="s">
        <v>16</v>
      </c>
      <c r="M7627" t="str">
        <f>IF(PatientData[[#This Row],[Age]]&lt;=30,"18-30",IF(PatientData[[#This Row],[Age]]&lt;=40,"31-40",IF(PatientData[[#This Row],[Age]]&lt;=50,"41-50",IF(PatientData[[#This Row],[Age]]&lt;=60,"51-60",IF(PatientData[[#This Row],[Age]]&lt;=70,"61-70",IF(PatientData[[#This Row],[Age]]&lt;=80,"71-80","80+"))))))</f>
        <v>80+</v>
      </c>
    </row>
    <row r="7628" spans="1:13" x14ac:dyDescent="0.25">
      <c r="A7628" t="s">
        <v>7652</v>
      </c>
      <c r="B7628">
        <v>70</v>
      </c>
      <c r="C7628" t="s">
        <v>13</v>
      </c>
      <c r="D7628">
        <v>136</v>
      </c>
      <c r="E7628">
        <v>247.819283385799</v>
      </c>
      <c r="F7628">
        <v>25.262767978735301</v>
      </c>
      <c r="G7628" t="s">
        <v>18</v>
      </c>
      <c r="H7628" t="s">
        <v>19</v>
      </c>
      <c r="I7628" t="s">
        <v>15</v>
      </c>
      <c r="J7628">
        <v>0</v>
      </c>
      <c r="K7628">
        <v>8031.74</v>
      </c>
      <c r="L7628" t="s">
        <v>16</v>
      </c>
      <c r="M7628" t="str">
        <f>IF(PatientData[[#This Row],[Age]]&lt;=30,"18-30",IF(PatientData[[#This Row],[Age]]&lt;=40,"31-40",IF(PatientData[[#This Row],[Age]]&lt;=50,"41-50",IF(PatientData[[#This Row],[Age]]&lt;=60,"51-60",IF(PatientData[[#This Row],[Age]]&lt;=70,"61-70",IF(PatientData[[#This Row],[Age]]&lt;=80,"71-80","80+"))))))</f>
        <v>61-70</v>
      </c>
    </row>
    <row r="7629" spans="1:13" x14ac:dyDescent="0.25">
      <c r="A7629" t="s">
        <v>7653</v>
      </c>
      <c r="B7629">
        <v>67</v>
      </c>
      <c r="C7629" t="s">
        <v>13</v>
      </c>
      <c r="D7629">
        <v>122</v>
      </c>
      <c r="E7629">
        <v>204.740699943088</v>
      </c>
      <c r="F7629">
        <v>35.083924841603803</v>
      </c>
      <c r="G7629" t="s">
        <v>14</v>
      </c>
      <c r="H7629" t="s">
        <v>19</v>
      </c>
      <c r="I7629" t="s">
        <v>28</v>
      </c>
      <c r="J7629">
        <v>1</v>
      </c>
      <c r="K7629">
        <v>1977.67</v>
      </c>
      <c r="L7629" t="s">
        <v>16</v>
      </c>
      <c r="M7629" t="str">
        <f>IF(PatientData[[#This Row],[Age]]&lt;=30,"18-30",IF(PatientData[[#This Row],[Age]]&lt;=40,"31-40",IF(PatientData[[#This Row],[Age]]&lt;=50,"41-50",IF(PatientData[[#This Row],[Age]]&lt;=60,"51-60",IF(PatientData[[#This Row],[Age]]&lt;=70,"61-70",IF(PatientData[[#This Row],[Age]]&lt;=80,"71-80","80+"))))))</f>
        <v>61-70</v>
      </c>
    </row>
    <row r="7630" spans="1:13" x14ac:dyDescent="0.25">
      <c r="A7630" t="s">
        <v>7654</v>
      </c>
      <c r="B7630">
        <v>54</v>
      </c>
      <c r="C7630" t="s">
        <v>25</v>
      </c>
      <c r="D7630">
        <v>127</v>
      </c>
      <c r="E7630">
        <v>207.84857595750401</v>
      </c>
      <c r="F7630">
        <v>31.7587005338555</v>
      </c>
      <c r="G7630" t="s">
        <v>14</v>
      </c>
      <c r="H7630" t="s">
        <v>19</v>
      </c>
      <c r="I7630" t="s">
        <v>28</v>
      </c>
      <c r="J7630">
        <v>1</v>
      </c>
      <c r="K7630">
        <v>4839.8599999999997</v>
      </c>
      <c r="L7630" t="s">
        <v>43</v>
      </c>
      <c r="M7630" t="str">
        <f>IF(PatientData[[#This Row],[Age]]&lt;=30,"18-30",IF(PatientData[[#This Row],[Age]]&lt;=40,"31-40",IF(PatientData[[#This Row],[Age]]&lt;=50,"41-50",IF(PatientData[[#This Row],[Age]]&lt;=60,"51-60",IF(PatientData[[#This Row],[Age]]&lt;=70,"61-70",IF(PatientData[[#This Row],[Age]]&lt;=80,"71-80","80+"))))))</f>
        <v>51-60</v>
      </c>
    </row>
    <row r="7631" spans="1:13" x14ac:dyDescent="0.25">
      <c r="A7631" t="s">
        <v>7655</v>
      </c>
      <c r="B7631">
        <v>68</v>
      </c>
      <c r="C7631" t="s">
        <v>13</v>
      </c>
      <c r="D7631">
        <v>149</v>
      </c>
      <c r="E7631">
        <v>248.338743120076</v>
      </c>
      <c r="F7631">
        <v>26.224465586863499</v>
      </c>
      <c r="G7631" t="s">
        <v>18</v>
      </c>
      <c r="H7631" t="s">
        <v>19</v>
      </c>
      <c r="I7631" t="s">
        <v>15</v>
      </c>
      <c r="J7631">
        <v>5</v>
      </c>
      <c r="K7631">
        <v>9907.86</v>
      </c>
      <c r="L7631" t="s">
        <v>16</v>
      </c>
      <c r="M7631" t="str">
        <f>IF(PatientData[[#This Row],[Age]]&lt;=30,"18-30",IF(PatientData[[#This Row],[Age]]&lt;=40,"31-40",IF(PatientData[[#This Row],[Age]]&lt;=50,"41-50",IF(PatientData[[#This Row],[Age]]&lt;=60,"51-60",IF(PatientData[[#This Row],[Age]]&lt;=70,"61-70",IF(PatientData[[#This Row],[Age]]&lt;=80,"71-80","80+"))))))</f>
        <v>61-70</v>
      </c>
    </row>
    <row r="7632" spans="1:13" x14ac:dyDescent="0.25">
      <c r="A7632" t="s">
        <v>7656</v>
      </c>
      <c r="B7632">
        <v>74</v>
      </c>
      <c r="C7632" t="s">
        <v>25</v>
      </c>
      <c r="D7632">
        <v>125</v>
      </c>
      <c r="E7632">
        <v>260.22291721502597</v>
      </c>
      <c r="F7632">
        <v>18.395307994904901</v>
      </c>
      <c r="G7632" t="s">
        <v>10051</v>
      </c>
      <c r="H7632" t="s">
        <v>22</v>
      </c>
      <c r="I7632" t="s">
        <v>26</v>
      </c>
      <c r="J7632">
        <v>4</v>
      </c>
      <c r="K7632">
        <v>21286.95</v>
      </c>
      <c r="L7632" t="s">
        <v>16</v>
      </c>
      <c r="M7632" t="str">
        <f>IF(PatientData[[#This Row],[Age]]&lt;=30,"18-30",IF(PatientData[[#This Row],[Age]]&lt;=40,"31-40",IF(PatientData[[#This Row],[Age]]&lt;=50,"41-50",IF(PatientData[[#This Row],[Age]]&lt;=60,"51-60",IF(PatientData[[#This Row],[Age]]&lt;=70,"61-70",IF(PatientData[[#This Row],[Age]]&lt;=80,"71-80","80+"))))))</f>
        <v>71-80</v>
      </c>
    </row>
    <row r="7633" spans="1:13" x14ac:dyDescent="0.25">
      <c r="A7633" t="s">
        <v>7657</v>
      </c>
      <c r="B7633">
        <v>54</v>
      </c>
      <c r="C7633" t="s">
        <v>13</v>
      </c>
      <c r="D7633">
        <v>114</v>
      </c>
      <c r="E7633">
        <v>125.90250217482</v>
      </c>
      <c r="F7633">
        <v>24.028271459952499</v>
      </c>
      <c r="G7633" t="s">
        <v>36</v>
      </c>
      <c r="H7633" t="s">
        <v>19</v>
      </c>
      <c r="I7633" t="s">
        <v>15</v>
      </c>
      <c r="J7633">
        <v>8</v>
      </c>
      <c r="K7633">
        <v>14066.11</v>
      </c>
      <c r="L7633" t="s">
        <v>16</v>
      </c>
      <c r="M7633" t="str">
        <f>IF(PatientData[[#This Row],[Age]]&lt;=30,"18-30",IF(PatientData[[#This Row],[Age]]&lt;=40,"31-40",IF(PatientData[[#This Row],[Age]]&lt;=50,"41-50",IF(PatientData[[#This Row],[Age]]&lt;=60,"51-60",IF(PatientData[[#This Row],[Age]]&lt;=70,"61-70",IF(PatientData[[#This Row],[Age]]&lt;=80,"71-80","80+"))))))</f>
        <v>51-60</v>
      </c>
    </row>
    <row r="7634" spans="1:13" x14ac:dyDescent="0.25">
      <c r="A7634" t="s">
        <v>7658</v>
      </c>
      <c r="B7634">
        <v>76</v>
      </c>
      <c r="C7634" t="s">
        <v>25</v>
      </c>
      <c r="D7634">
        <v>103</v>
      </c>
      <c r="E7634">
        <v>230.46530258475801</v>
      </c>
      <c r="F7634">
        <v>23.1570085794698</v>
      </c>
      <c r="G7634" t="s">
        <v>18</v>
      </c>
      <c r="H7634" t="s">
        <v>22</v>
      </c>
      <c r="I7634" t="s">
        <v>26</v>
      </c>
      <c r="J7634">
        <v>2</v>
      </c>
      <c r="K7634">
        <v>14518.67</v>
      </c>
      <c r="L7634" t="s">
        <v>23</v>
      </c>
      <c r="M7634" t="str">
        <f>IF(PatientData[[#This Row],[Age]]&lt;=30,"18-30",IF(PatientData[[#This Row],[Age]]&lt;=40,"31-40",IF(PatientData[[#This Row],[Age]]&lt;=50,"41-50",IF(PatientData[[#This Row],[Age]]&lt;=60,"51-60",IF(PatientData[[#This Row],[Age]]&lt;=70,"61-70",IF(PatientData[[#This Row],[Age]]&lt;=80,"71-80","80+"))))))</f>
        <v>71-80</v>
      </c>
    </row>
    <row r="7635" spans="1:13" x14ac:dyDescent="0.25">
      <c r="A7635" t="s">
        <v>7659</v>
      </c>
      <c r="B7635">
        <v>45</v>
      </c>
      <c r="C7635" t="s">
        <v>25</v>
      </c>
      <c r="D7635">
        <v>112</v>
      </c>
      <c r="E7635">
        <v>217.700570031567</v>
      </c>
      <c r="F7635">
        <v>31.9263659051296</v>
      </c>
      <c r="G7635" t="s">
        <v>18</v>
      </c>
      <c r="H7635" t="s">
        <v>19</v>
      </c>
      <c r="I7635" t="s">
        <v>26</v>
      </c>
      <c r="J7635">
        <v>2</v>
      </c>
      <c r="K7635">
        <v>7104.93</v>
      </c>
      <c r="L7635" t="s">
        <v>20</v>
      </c>
      <c r="M7635" t="str">
        <f>IF(PatientData[[#This Row],[Age]]&lt;=30,"18-30",IF(PatientData[[#This Row],[Age]]&lt;=40,"31-40",IF(PatientData[[#This Row],[Age]]&lt;=50,"41-50",IF(PatientData[[#This Row],[Age]]&lt;=60,"51-60",IF(PatientData[[#This Row],[Age]]&lt;=70,"61-70",IF(PatientData[[#This Row],[Age]]&lt;=80,"71-80","80+"))))))</f>
        <v>41-50</v>
      </c>
    </row>
    <row r="7636" spans="1:13" x14ac:dyDescent="0.25">
      <c r="A7636" t="s">
        <v>7660</v>
      </c>
      <c r="B7636">
        <v>53</v>
      </c>
      <c r="C7636" t="s">
        <v>13</v>
      </c>
      <c r="D7636">
        <v>120</v>
      </c>
      <c r="E7636">
        <v>230.64843625555699</v>
      </c>
      <c r="F7636">
        <v>29.339804874499499</v>
      </c>
      <c r="G7636" t="s">
        <v>18</v>
      </c>
      <c r="H7636" t="s">
        <v>22</v>
      </c>
      <c r="I7636" t="s">
        <v>26</v>
      </c>
      <c r="J7636">
        <v>5</v>
      </c>
      <c r="K7636">
        <v>5755.79</v>
      </c>
      <c r="L7636" t="s">
        <v>16</v>
      </c>
      <c r="M7636" t="str">
        <f>IF(PatientData[[#This Row],[Age]]&lt;=30,"18-30",IF(PatientData[[#This Row],[Age]]&lt;=40,"31-40",IF(PatientData[[#This Row],[Age]]&lt;=50,"41-50",IF(PatientData[[#This Row],[Age]]&lt;=60,"51-60",IF(PatientData[[#This Row],[Age]]&lt;=70,"61-70",IF(PatientData[[#This Row],[Age]]&lt;=80,"71-80","80+"))))))</f>
        <v>51-60</v>
      </c>
    </row>
    <row r="7637" spans="1:13" x14ac:dyDescent="0.25">
      <c r="A7637" t="s">
        <v>7661</v>
      </c>
      <c r="B7637">
        <v>48</v>
      </c>
      <c r="C7637" t="s">
        <v>25</v>
      </c>
      <c r="D7637">
        <v>121</v>
      </c>
      <c r="E7637">
        <v>210.11534396382299</v>
      </c>
      <c r="F7637">
        <v>22.194224823686898</v>
      </c>
      <c r="G7637" t="s">
        <v>14</v>
      </c>
      <c r="H7637" t="s">
        <v>19</v>
      </c>
      <c r="I7637" t="s">
        <v>28</v>
      </c>
      <c r="J7637">
        <v>3</v>
      </c>
      <c r="K7637">
        <v>5982.17</v>
      </c>
      <c r="L7637" t="s">
        <v>43</v>
      </c>
      <c r="M7637" t="str">
        <f>IF(PatientData[[#This Row],[Age]]&lt;=30,"18-30",IF(PatientData[[#This Row],[Age]]&lt;=40,"31-40",IF(PatientData[[#This Row],[Age]]&lt;=50,"41-50",IF(PatientData[[#This Row],[Age]]&lt;=60,"51-60",IF(PatientData[[#This Row],[Age]]&lt;=70,"61-70",IF(PatientData[[#This Row],[Age]]&lt;=80,"71-80","80+"))))))</f>
        <v>41-50</v>
      </c>
    </row>
    <row r="7638" spans="1:13" x14ac:dyDescent="0.25">
      <c r="A7638" t="s">
        <v>7662</v>
      </c>
      <c r="B7638">
        <v>21</v>
      </c>
      <c r="C7638" t="s">
        <v>25</v>
      </c>
      <c r="D7638">
        <v>152</v>
      </c>
      <c r="E7638">
        <v>218.59833246788801</v>
      </c>
      <c r="F7638">
        <v>29.0621492281382</v>
      </c>
      <c r="G7638" t="s">
        <v>36</v>
      </c>
      <c r="H7638" t="s">
        <v>19</v>
      </c>
      <c r="I7638" t="s">
        <v>15</v>
      </c>
      <c r="J7638">
        <v>6</v>
      </c>
      <c r="K7638">
        <v>10960.06</v>
      </c>
      <c r="L7638" t="s">
        <v>23</v>
      </c>
      <c r="M7638" t="str">
        <f>IF(PatientData[[#This Row],[Age]]&lt;=30,"18-30",IF(PatientData[[#This Row],[Age]]&lt;=40,"31-40",IF(PatientData[[#This Row],[Age]]&lt;=50,"41-50",IF(PatientData[[#This Row],[Age]]&lt;=60,"51-60",IF(PatientData[[#This Row],[Age]]&lt;=70,"61-70",IF(PatientData[[#This Row],[Age]]&lt;=80,"71-80","80+"))))))</f>
        <v>18-30</v>
      </c>
    </row>
    <row r="7639" spans="1:13" x14ac:dyDescent="0.25">
      <c r="A7639" t="s">
        <v>7663</v>
      </c>
      <c r="B7639">
        <v>56</v>
      </c>
      <c r="C7639" t="s">
        <v>13</v>
      </c>
      <c r="D7639">
        <v>145</v>
      </c>
      <c r="E7639">
        <v>241.532067697863</v>
      </c>
      <c r="F7639">
        <v>24.724330052105099</v>
      </c>
      <c r="G7639" t="s">
        <v>36</v>
      </c>
      <c r="H7639" t="s">
        <v>19</v>
      </c>
      <c r="I7639" t="s">
        <v>26</v>
      </c>
      <c r="J7639">
        <v>7</v>
      </c>
      <c r="K7639">
        <v>11548.8</v>
      </c>
      <c r="L7639" t="s">
        <v>16</v>
      </c>
      <c r="M7639" t="str">
        <f>IF(PatientData[[#This Row],[Age]]&lt;=30,"18-30",IF(PatientData[[#This Row],[Age]]&lt;=40,"31-40",IF(PatientData[[#This Row],[Age]]&lt;=50,"41-50",IF(PatientData[[#This Row],[Age]]&lt;=60,"51-60",IF(PatientData[[#This Row],[Age]]&lt;=70,"61-70",IF(PatientData[[#This Row],[Age]]&lt;=80,"71-80","80+"))))))</f>
        <v>51-60</v>
      </c>
    </row>
    <row r="7640" spans="1:13" x14ac:dyDescent="0.25">
      <c r="A7640" t="s">
        <v>7664</v>
      </c>
      <c r="B7640">
        <v>54</v>
      </c>
      <c r="C7640" t="s">
        <v>13</v>
      </c>
      <c r="D7640">
        <v>108</v>
      </c>
      <c r="E7640">
        <v>182.264772588169</v>
      </c>
      <c r="F7640">
        <v>26.5246703206818</v>
      </c>
      <c r="G7640" t="s">
        <v>18</v>
      </c>
      <c r="H7640" t="s">
        <v>19</v>
      </c>
      <c r="I7640" t="s">
        <v>15</v>
      </c>
      <c r="J7640">
        <v>6</v>
      </c>
      <c r="K7640">
        <v>12991.02</v>
      </c>
      <c r="L7640" t="s">
        <v>16</v>
      </c>
      <c r="M7640" t="str">
        <f>IF(PatientData[[#This Row],[Age]]&lt;=30,"18-30",IF(PatientData[[#This Row],[Age]]&lt;=40,"31-40",IF(PatientData[[#This Row],[Age]]&lt;=50,"41-50",IF(PatientData[[#This Row],[Age]]&lt;=60,"51-60",IF(PatientData[[#This Row],[Age]]&lt;=70,"61-70",IF(PatientData[[#This Row],[Age]]&lt;=80,"71-80","80+"))))))</f>
        <v>51-60</v>
      </c>
    </row>
    <row r="7641" spans="1:13" x14ac:dyDescent="0.25">
      <c r="A7641" t="s">
        <v>7665</v>
      </c>
      <c r="B7641">
        <v>48</v>
      </c>
      <c r="C7641" t="s">
        <v>13</v>
      </c>
      <c r="D7641">
        <v>140</v>
      </c>
      <c r="E7641">
        <v>224.07225748905</v>
      </c>
      <c r="F7641">
        <v>28.1281593730656</v>
      </c>
      <c r="G7641" t="s">
        <v>14</v>
      </c>
      <c r="H7641" t="s">
        <v>22</v>
      </c>
      <c r="I7641" t="s">
        <v>15</v>
      </c>
      <c r="J7641">
        <v>4</v>
      </c>
      <c r="K7641">
        <v>7381.77</v>
      </c>
      <c r="L7641" t="s">
        <v>20</v>
      </c>
      <c r="M7641" t="str">
        <f>IF(PatientData[[#This Row],[Age]]&lt;=30,"18-30",IF(PatientData[[#This Row],[Age]]&lt;=40,"31-40",IF(PatientData[[#This Row],[Age]]&lt;=50,"41-50",IF(PatientData[[#This Row],[Age]]&lt;=60,"51-60",IF(PatientData[[#This Row],[Age]]&lt;=70,"61-70",IF(PatientData[[#This Row],[Age]]&lt;=80,"71-80","80+"))))))</f>
        <v>41-50</v>
      </c>
    </row>
    <row r="7642" spans="1:13" x14ac:dyDescent="0.25">
      <c r="A7642" t="s">
        <v>7666</v>
      </c>
      <c r="B7642">
        <v>34</v>
      </c>
      <c r="C7642" t="s">
        <v>13</v>
      </c>
      <c r="D7642">
        <v>129</v>
      </c>
      <c r="E7642">
        <v>197.20832551467799</v>
      </c>
      <c r="F7642">
        <v>29.151265083027901</v>
      </c>
      <c r="G7642" t="s">
        <v>14</v>
      </c>
      <c r="H7642" t="s">
        <v>22</v>
      </c>
      <c r="I7642" t="s">
        <v>15</v>
      </c>
      <c r="J7642">
        <v>4</v>
      </c>
      <c r="K7642">
        <v>10394.200000000001</v>
      </c>
      <c r="L7642" t="s">
        <v>10051</v>
      </c>
      <c r="M7642" t="str">
        <f>IF(PatientData[[#This Row],[Age]]&lt;=30,"18-30",IF(PatientData[[#This Row],[Age]]&lt;=40,"31-40",IF(PatientData[[#This Row],[Age]]&lt;=50,"41-50",IF(PatientData[[#This Row],[Age]]&lt;=60,"51-60",IF(PatientData[[#This Row],[Age]]&lt;=70,"61-70",IF(PatientData[[#This Row],[Age]]&lt;=80,"71-80","80+"))))))</f>
        <v>31-40</v>
      </c>
    </row>
    <row r="7643" spans="1:13" x14ac:dyDescent="0.25">
      <c r="A7643" t="s">
        <v>7667</v>
      </c>
      <c r="B7643">
        <v>76</v>
      </c>
      <c r="C7643" t="s">
        <v>13</v>
      </c>
      <c r="D7643">
        <v>138</v>
      </c>
      <c r="E7643">
        <v>195.72151104010101</v>
      </c>
      <c r="F7643">
        <v>26.3296269457636</v>
      </c>
      <c r="G7643" t="s">
        <v>14</v>
      </c>
      <c r="H7643" t="s">
        <v>19</v>
      </c>
      <c r="I7643" t="s">
        <v>15</v>
      </c>
      <c r="J7643">
        <v>3</v>
      </c>
      <c r="K7643">
        <v>13997.4</v>
      </c>
      <c r="L7643" t="s">
        <v>23</v>
      </c>
      <c r="M7643" t="str">
        <f>IF(PatientData[[#This Row],[Age]]&lt;=30,"18-30",IF(PatientData[[#This Row],[Age]]&lt;=40,"31-40",IF(PatientData[[#This Row],[Age]]&lt;=50,"41-50",IF(PatientData[[#This Row],[Age]]&lt;=60,"51-60",IF(PatientData[[#This Row],[Age]]&lt;=70,"61-70",IF(PatientData[[#This Row],[Age]]&lt;=80,"71-80","80+"))))))</f>
        <v>71-80</v>
      </c>
    </row>
    <row r="7644" spans="1:13" x14ac:dyDescent="0.25">
      <c r="A7644" t="s">
        <v>7668</v>
      </c>
      <c r="B7644">
        <v>67</v>
      </c>
      <c r="C7644" t="s">
        <v>25</v>
      </c>
      <c r="D7644">
        <v>147</v>
      </c>
      <c r="E7644">
        <v>175.47639889480701</v>
      </c>
      <c r="F7644">
        <v>24.908664125704401</v>
      </c>
      <c r="G7644" t="s">
        <v>14</v>
      </c>
      <c r="H7644" t="s">
        <v>19</v>
      </c>
      <c r="I7644" t="s">
        <v>28</v>
      </c>
      <c r="J7644">
        <v>4</v>
      </c>
      <c r="K7644">
        <v>4851.1499999999996</v>
      </c>
      <c r="L7644" t="s">
        <v>16</v>
      </c>
      <c r="M7644" t="str">
        <f>IF(PatientData[[#This Row],[Age]]&lt;=30,"18-30",IF(PatientData[[#This Row],[Age]]&lt;=40,"31-40",IF(PatientData[[#This Row],[Age]]&lt;=50,"41-50",IF(PatientData[[#This Row],[Age]]&lt;=60,"51-60",IF(PatientData[[#This Row],[Age]]&lt;=70,"61-70",IF(PatientData[[#This Row],[Age]]&lt;=80,"71-80","80+"))))))</f>
        <v>61-70</v>
      </c>
    </row>
    <row r="7645" spans="1:13" x14ac:dyDescent="0.25">
      <c r="A7645" t="s">
        <v>7669</v>
      </c>
      <c r="B7645">
        <v>70</v>
      </c>
      <c r="C7645" t="s">
        <v>25</v>
      </c>
      <c r="D7645">
        <v>131</v>
      </c>
      <c r="E7645">
        <v>187.617819368092</v>
      </c>
      <c r="F7645">
        <v>29.792031445370601</v>
      </c>
      <c r="G7645" t="s">
        <v>18</v>
      </c>
      <c r="H7645" t="s">
        <v>19</v>
      </c>
      <c r="I7645" t="s">
        <v>28</v>
      </c>
      <c r="J7645">
        <v>2</v>
      </c>
      <c r="K7645">
        <v>5014.53</v>
      </c>
      <c r="L7645" t="s">
        <v>16</v>
      </c>
      <c r="M7645" t="str">
        <f>IF(PatientData[[#This Row],[Age]]&lt;=30,"18-30",IF(PatientData[[#This Row],[Age]]&lt;=40,"31-40",IF(PatientData[[#This Row],[Age]]&lt;=50,"41-50",IF(PatientData[[#This Row],[Age]]&lt;=60,"51-60",IF(PatientData[[#This Row],[Age]]&lt;=70,"61-70",IF(PatientData[[#This Row],[Age]]&lt;=80,"71-80","80+"))))))</f>
        <v>61-70</v>
      </c>
    </row>
    <row r="7646" spans="1:13" x14ac:dyDescent="0.25">
      <c r="A7646" t="s">
        <v>7670</v>
      </c>
      <c r="B7646">
        <v>48</v>
      </c>
      <c r="C7646" t="s">
        <v>13</v>
      </c>
      <c r="D7646">
        <v>171</v>
      </c>
      <c r="E7646">
        <v>240.27076290017899</v>
      </c>
      <c r="F7646">
        <v>21.8223662437222</v>
      </c>
      <c r="G7646" t="s">
        <v>10051</v>
      </c>
      <c r="H7646" t="s">
        <v>19</v>
      </c>
      <c r="I7646" t="s">
        <v>28</v>
      </c>
      <c r="J7646">
        <v>2</v>
      </c>
      <c r="K7646">
        <v>3780.42</v>
      </c>
      <c r="L7646" t="s">
        <v>16</v>
      </c>
      <c r="M7646" t="str">
        <f>IF(PatientData[[#This Row],[Age]]&lt;=30,"18-30",IF(PatientData[[#This Row],[Age]]&lt;=40,"31-40",IF(PatientData[[#This Row],[Age]]&lt;=50,"41-50",IF(PatientData[[#This Row],[Age]]&lt;=60,"51-60",IF(PatientData[[#This Row],[Age]]&lt;=70,"61-70",IF(PatientData[[#This Row],[Age]]&lt;=80,"71-80","80+"))))))</f>
        <v>41-50</v>
      </c>
    </row>
    <row r="7647" spans="1:13" x14ac:dyDescent="0.25">
      <c r="A7647" t="s">
        <v>7671</v>
      </c>
      <c r="B7647">
        <v>55</v>
      </c>
      <c r="C7647" t="s">
        <v>25</v>
      </c>
      <c r="D7647">
        <v>120</v>
      </c>
      <c r="E7647">
        <v>157.63614715673799</v>
      </c>
      <c r="F7647">
        <v>24.091114189957398</v>
      </c>
      <c r="G7647" t="s">
        <v>14</v>
      </c>
      <c r="H7647" t="s">
        <v>19</v>
      </c>
      <c r="I7647" t="s">
        <v>28</v>
      </c>
      <c r="J7647">
        <v>2</v>
      </c>
      <c r="K7647">
        <v>4819.22</v>
      </c>
      <c r="L7647" t="s">
        <v>23</v>
      </c>
      <c r="M7647" t="str">
        <f>IF(PatientData[[#This Row],[Age]]&lt;=30,"18-30",IF(PatientData[[#This Row],[Age]]&lt;=40,"31-40",IF(PatientData[[#This Row],[Age]]&lt;=50,"41-50",IF(PatientData[[#This Row],[Age]]&lt;=60,"51-60",IF(PatientData[[#This Row],[Age]]&lt;=70,"61-70",IF(PatientData[[#This Row],[Age]]&lt;=80,"71-80","80+"))))))</f>
        <v>51-60</v>
      </c>
    </row>
    <row r="7648" spans="1:13" x14ac:dyDescent="0.25">
      <c r="A7648" t="s">
        <v>7672</v>
      </c>
      <c r="B7648">
        <v>77</v>
      </c>
      <c r="C7648" t="s">
        <v>13</v>
      </c>
      <c r="D7648">
        <v>141</v>
      </c>
      <c r="E7648">
        <v>239.38388410034301</v>
      </c>
      <c r="F7648">
        <v>34.005232539973399</v>
      </c>
      <c r="G7648" t="s">
        <v>18</v>
      </c>
      <c r="H7648" t="s">
        <v>22</v>
      </c>
      <c r="I7648" t="s">
        <v>26</v>
      </c>
      <c r="J7648">
        <v>3</v>
      </c>
      <c r="K7648">
        <v>3680.32</v>
      </c>
      <c r="L7648" t="s">
        <v>23</v>
      </c>
      <c r="M7648" t="str">
        <f>IF(PatientData[[#This Row],[Age]]&lt;=30,"18-30",IF(PatientData[[#This Row],[Age]]&lt;=40,"31-40",IF(PatientData[[#This Row],[Age]]&lt;=50,"41-50",IF(PatientData[[#This Row],[Age]]&lt;=60,"51-60",IF(PatientData[[#This Row],[Age]]&lt;=70,"61-70",IF(PatientData[[#This Row],[Age]]&lt;=80,"71-80","80+"))))))</f>
        <v>71-80</v>
      </c>
    </row>
    <row r="7649" spans="1:13" x14ac:dyDescent="0.25">
      <c r="A7649" t="s">
        <v>7673</v>
      </c>
      <c r="B7649">
        <v>51</v>
      </c>
      <c r="C7649" t="s">
        <v>13</v>
      </c>
      <c r="D7649">
        <v>123</v>
      </c>
      <c r="E7649">
        <v>202.85103675677601</v>
      </c>
      <c r="F7649">
        <v>25.442273369404401</v>
      </c>
      <c r="G7649" t="s">
        <v>36</v>
      </c>
      <c r="H7649" t="s">
        <v>19</v>
      </c>
      <c r="I7649" t="s">
        <v>15</v>
      </c>
      <c r="J7649">
        <v>4</v>
      </c>
      <c r="K7649">
        <v>5544.34</v>
      </c>
      <c r="L7649" t="s">
        <v>16</v>
      </c>
      <c r="M7649" t="str">
        <f>IF(PatientData[[#This Row],[Age]]&lt;=30,"18-30",IF(PatientData[[#This Row],[Age]]&lt;=40,"31-40",IF(PatientData[[#This Row],[Age]]&lt;=50,"41-50",IF(PatientData[[#This Row],[Age]]&lt;=60,"51-60",IF(PatientData[[#This Row],[Age]]&lt;=70,"61-70",IF(PatientData[[#This Row],[Age]]&lt;=80,"71-80","80+"))))))</f>
        <v>51-60</v>
      </c>
    </row>
    <row r="7650" spans="1:13" x14ac:dyDescent="0.25">
      <c r="A7650" t="s">
        <v>7674</v>
      </c>
      <c r="B7650">
        <v>54</v>
      </c>
      <c r="C7650" t="s">
        <v>25</v>
      </c>
      <c r="D7650">
        <v>147</v>
      </c>
      <c r="E7650">
        <v>210.277137951399</v>
      </c>
      <c r="F7650">
        <v>27.146408199283499</v>
      </c>
      <c r="G7650" t="s">
        <v>36</v>
      </c>
      <c r="H7650" t="s">
        <v>19</v>
      </c>
      <c r="I7650" t="s">
        <v>26</v>
      </c>
      <c r="J7650">
        <v>4</v>
      </c>
      <c r="K7650">
        <v>21744.240000000002</v>
      </c>
      <c r="L7650" t="s">
        <v>16</v>
      </c>
      <c r="M7650" t="str">
        <f>IF(PatientData[[#This Row],[Age]]&lt;=30,"18-30",IF(PatientData[[#This Row],[Age]]&lt;=40,"31-40",IF(PatientData[[#This Row],[Age]]&lt;=50,"41-50",IF(PatientData[[#This Row],[Age]]&lt;=60,"51-60",IF(PatientData[[#This Row],[Age]]&lt;=70,"61-70",IF(PatientData[[#This Row],[Age]]&lt;=80,"71-80","80+"))))))</f>
        <v>51-60</v>
      </c>
    </row>
    <row r="7651" spans="1:13" x14ac:dyDescent="0.25">
      <c r="A7651" t="s">
        <v>7675</v>
      </c>
      <c r="B7651">
        <v>72</v>
      </c>
      <c r="C7651" t="s">
        <v>13</v>
      </c>
      <c r="D7651">
        <v>153</v>
      </c>
      <c r="E7651">
        <v>225.43307338295199</v>
      </c>
      <c r="F7651" t="s">
        <v>10051</v>
      </c>
      <c r="G7651" t="s">
        <v>14</v>
      </c>
      <c r="H7651" t="s">
        <v>19</v>
      </c>
      <c r="I7651" t="s">
        <v>15</v>
      </c>
      <c r="J7651">
        <v>1</v>
      </c>
      <c r="K7651">
        <v>4660.1400000000003</v>
      </c>
      <c r="L7651" t="s">
        <v>43</v>
      </c>
      <c r="M7651" t="str">
        <f>IF(PatientData[[#This Row],[Age]]&lt;=30,"18-30",IF(PatientData[[#This Row],[Age]]&lt;=40,"31-40",IF(PatientData[[#This Row],[Age]]&lt;=50,"41-50",IF(PatientData[[#This Row],[Age]]&lt;=60,"51-60",IF(PatientData[[#This Row],[Age]]&lt;=70,"61-70",IF(PatientData[[#This Row],[Age]]&lt;=80,"71-80","80+"))))))</f>
        <v>71-80</v>
      </c>
    </row>
    <row r="7652" spans="1:13" x14ac:dyDescent="0.25">
      <c r="A7652" t="s">
        <v>7676</v>
      </c>
      <c r="B7652">
        <v>67</v>
      </c>
      <c r="C7652" t="s">
        <v>13</v>
      </c>
      <c r="D7652">
        <v>111</v>
      </c>
      <c r="E7652">
        <v>272.27442063918102</v>
      </c>
      <c r="F7652">
        <v>29.4224108054967</v>
      </c>
      <c r="G7652" t="s">
        <v>18</v>
      </c>
      <c r="H7652" t="s">
        <v>19</v>
      </c>
      <c r="I7652" t="s">
        <v>15</v>
      </c>
      <c r="J7652">
        <v>1</v>
      </c>
      <c r="K7652">
        <v>10132.790000000001</v>
      </c>
      <c r="L7652" t="s">
        <v>23</v>
      </c>
      <c r="M7652" t="str">
        <f>IF(PatientData[[#This Row],[Age]]&lt;=30,"18-30",IF(PatientData[[#This Row],[Age]]&lt;=40,"31-40",IF(PatientData[[#This Row],[Age]]&lt;=50,"41-50",IF(PatientData[[#This Row],[Age]]&lt;=60,"51-60",IF(PatientData[[#This Row],[Age]]&lt;=70,"61-70",IF(PatientData[[#This Row],[Age]]&lt;=80,"71-80","80+"))))))</f>
        <v>61-70</v>
      </c>
    </row>
    <row r="7653" spans="1:13" x14ac:dyDescent="0.25">
      <c r="A7653" t="s">
        <v>7677</v>
      </c>
      <c r="B7653">
        <v>39</v>
      </c>
      <c r="C7653" t="s">
        <v>13</v>
      </c>
      <c r="D7653">
        <v>118</v>
      </c>
      <c r="E7653">
        <v>258.52529448260799</v>
      </c>
      <c r="F7653">
        <v>33.523575398061801</v>
      </c>
      <c r="G7653" t="s">
        <v>36</v>
      </c>
      <c r="H7653" t="s">
        <v>19</v>
      </c>
      <c r="I7653" t="s">
        <v>15</v>
      </c>
      <c r="J7653">
        <v>3</v>
      </c>
      <c r="K7653">
        <v>8507.07</v>
      </c>
      <c r="L7653" t="s">
        <v>16</v>
      </c>
      <c r="M7653" t="str">
        <f>IF(PatientData[[#This Row],[Age]]&lt;=30,"18-30",IF(PatientData[[#This Row],[Age]]&lt;=40,"31-40",IF(PatientData[[#This Row],[Age]]&lt;=50,"41-50",IF(PatientData[[#This Row],[Age]]&lt;=60,"51-60",IF(PatientData[[#This Row],[Age]]&lt;=70,"61-70",IF(PatientData[[#This Row],[Age]]&lt;=80,"71-80","80+"))))))</f>
        <v>31-40</v>
      </c>
    </row>
    <row r="7654" spans="1:13" x14ac:dyDescent="0.25">
      <c r="A7654" t="s">
        <v>7678</v>
      </c>
      <c r="B7654">
        <v>60</v>
      </c>
      <c r="C7654" t="s">
        <v>25</v>
      </c>
      <c r="D7654">
        <v>147</v>
      </c>
      <c r="E7654">
        <v>226.64604079875801</v>
      </c>
      <c r="F7654">
        <v>24.339218886510199</v>
      </c>
      <c r="G7654" t="s">
        <v>36</v>
      </c>
      <c r="H7654" t="s">
        <v>19</v>
      </c>
      <c r="I7654" t="s">
        <v>15</v>
      </c>
      <c r="J7654">
        <v>4</v>
      </c>
      <c r="K7654">
        <v>9154.7800000000007</v>
      </c>
      <c r="L7654" t="s">
        <v>23</v>
      </c>
      <c r="M7654" t="str">
        <f>IF(PatientData[[#This Row],[Age]]&lt;=30,"18-30",IF(PatientData[[#This Row],[Age]]&lt;=40,"31-40",IF(PatientData[[#This Row],[Age]]&lt;=50,"41-50",IF(PatientData[[#This Row],[Age]]&lt;=60,"51-60",IF(PatientData[[#This Row],[Age]]&lt;=70,"61-70",IF(PatientData[[#This Row],[Age]]&lt;=80,"71-80","80+"))))))</f>
        <v>51-60</v>
      </c>
    </row>
    <row r="7655" spans="1:13" x14ac:dyDescent="0.25">
      <c r="A7655" t="s">
        <v>7679</v>
      </c>
      <c r="B7655">
        <v>60</v>
      </c>
      <c r="C7655" t="s">
        <v>13</v>
      </c>
      <c r="D7655">
        <v>144</v>
      </c>
      <c r="E7655">
        <v>241.81021382726101</v>
      </c>
      <c r="F7655">
        <v>27.007516582022902</v>
      </c>
      <c r="G7655" t="s">
        <v>18</v>
      </c>
      <c r="H7655" t="s">
        <v>19</v>
      </c>
      <c r="I7655" t="s">
        <v>15</v>
      </c>
      <c r="J7655">
        <v>0</v>
      </c>
      <c r="K7655">
        <v>14571.84</v>
      </c>
      <c r="L7655" t="s">
        <v>16</v>
      </c>
      <c r="M7655" t="str">
        <f>IF(PatientData[[#This Row],[Age]]&lt;=30,"18-30",IF(PatientData[[#This Row],[Age]]&lt;=40,"31-40",IF(PatientData[[#This Row],[Age]]&lt;=50,"41-50",IF(PatientData[[#This Row],[Age]]&lt;=60,"51-60",IF(PatientData[[#This Row],[Age]]&lt;=70,"61-70",IF(PatientData[[#This Row],[Age]]&lt;=80,"71-80","80+"))))))</f>
        <v>51-60</v>
      </c>
    </row>
    <row r="7656" spans="1:13" x14ac:dyDescent="0.25">
      <c r="A7656" t="s">
        <v>7680</v>
      </c>
      <c r="B7656">
        <v>60</v>
      </c>
      <c r="C7656" t="s">
        <v>25</v>
      </c>
      <c r="D7656">
        <v>118</v>
      </c>
      <c r="E7656">
        <v>233.356547254129</v>
      </c>
      <c r="F7656">
        <v>23.951457872065902</v>
      </c>
      <c r="G7656" t="s">
        <v>18</v>
      </c>
      <c r="H7656" t="s">
        <v>19</v>
      </c>
      <c r="I7656" t="s">
        <v>15</v>
      </c>
      <c r="J7656">
        <v>3</v>
      </c>
      <c r="K7656">
        <v>7045.71</v>
      </c>
      <c r="L7656" t="s">
        <v>16</v>
      </c>
      <c r="M7656" t="str">
        <f>IF(PatientData[[#This Row],[Age]]&lt;=30,"18-30",IF(PatientData[[#This Row],[Age]]&lt;=40,"31-40",IF(PatientData[[#This Row],[Age]]&lt;=50,"41-50",IF(PatientData[[#This Row],[Age]]&lt;=60,"51-60",IF(PatientData[[#This Row],[Age]]&lt;=70,"61-70",IF(PatientData[[#This Row],[Age]]&lt;=80,"71-80","80+"))))))</f>
        <v>51-60</v>
      </c>
    </row>
    <row r="7657" spans="1:13" x14ac:dyDescent="0.25">
      <c r="A7657" t="s">
        <v>7681</v>
      </c>
      <c r="B7657">
        <v>81</v>
      </c>
      <c r="C7657" t="s">
        <v>25</v>
      </c>
      <c r="D7657">
        <v>112</v>
      </c>
      <c r="E7657">
        <v>229.54250691717701</v>
      </c>
      <c r="F7657">
        <v>37.134943781000203</v>
      </c>
      <c r="G7657" t="s">
        <v>18</v>
      </c>
      <c r="H7657" t="s">
        <v>19</v>
      </c>
      <c r="I7657" t="s">
        <v>26</v>
      </c>
      <c r="J7657">
        <v>5</v>
      </c>
      <c r="K7657">
        <v>7459.19</v>
      </c>
      <c r="L7657" t="s">
        <v>16</v>
      </c>
      <c r="M7657" t="str">
        <f>IF(PatientData[[#This Row],[Age]]&lt;=30,"18-30",IF(PatientData[[#This Row],[Age]]&lt;=40,"31-40",IF(PatientData[[#This Row],[Age]]&lt;=50,"41-50",IF(PatientData[[#This Row],[Age]]&lt;=60,"51-60",IF(PatientData[[#This Row],[Age]]&lt;=70,"61-70",IF(PatientData[[#This Row],[Age]]&lt;=80,"71-80","80+"))))))</f>
        <v>80+</v>
      </c>
    </row>
    <row r="7658" spans="1:13" x14ac:dyDescent="0.25">
      <c r="A7658" t="s">
        <v>7682</v>
      </c>
      <c r="B7658">
        <v>59</v>
      </c>
      <c r="C7658" t="s">
        <v>25</v>
      </c>
      <c r="D7658">
        <v>109</v>
      </c>
      <c r="E7658">
        <v>235.90579896061701</v>
      </c>
      <c r="F7658">
        <v>29.079110062457499</v>
      </c>
      <c r="G7658" t="s">
        <v>36</v>
      </c>
      <c r="H7658" t="s">
        <v>19</v>
      </c>
      <c r="I7658" t="s">
        <v>26</v>
      </c>
      <c r="J7658">
        <v>8</v>
      </c>
      <c r="K7658">
        <v>17397.98</v>
      </c>
      <c r="L7658" t="s">
        <v>16</v>
      </c>
      <c r="M7658" t="str">
        <f>IF(PatientData[[#This Row],[Age]]&lt;=30,"18-30",IF(PatientData[[#This Row],[Age]]&lt;=40,"31-40",IF(PatientData[[#This Row],[Age]]&lt;=50,"41-50",IF(PatientData[[#This Row],[Age]]&lt;=60,"51-60",IF(PatientData[[#This Row],[Age]]&lt;=70,"61-70",IF(PatientData[[#This Row],[Age]]&lt;=80,"71-80","80+"))))))</f>
        <v>51-60</v>
      </c>
    </row>
    <row r="7659" spans="1:13" x14ac:dyDescent="0.25">
      <c r="A7659" t="s">
        <v>7683</v>
      </c>
      <c r="B7659">
        <v>47</v>
      </c>
      <c r="C7659" t="s">
        <v>13</v>
      </c>
      <c r="D7659">
        <v>151</v>
      </c>
      <c r="E7659">
        <v>239.27273513995399</v>
      </c>
      <c r="F7659">
        <v>33.742304721364299</v>
      </c>
      <c r="G7659" t="s">
        <v>18</v>
      </c>
      <c r="H7659" t="s">
        <v>19</v>
      </c>
      <c r="I7659" t="s">
        <v>15</v>
      </c>
      <c r="J7659">
        <v>3</v>
      </c>
      <c r="K7659">
        <v>9665.48</v>
      </c>
      <c r="L7659" t="s">
        <v>20</v>
      </c>
      <c r="M7659" t="str">
        <f>IF(PatientData[[#This Row],[Age]]&lt;=30,"18-30",IF(PatientData[[#This Row],[Age]]&lt;=40,"31-40",IF(PatientData[[#This Row],[Age]]&lt;=50,"41-50",IF(PatientData[[#This Row],[Age]]&lt;=60,"51-60",IF(PatientData[[#This Row],[Age]]&lt;=70,"61-70",IF(PatientData[[#This Row],[Age]]&lt;=80,"71-80","80+"))))))</f>
        <v>41-50</v>
      </c>
    </row>
    <row r="7660" spans="1:13" x14ac:dyDescent="0.25">
      <c r="A7660" t="s">
        <v>7684</v>
      </c>
      <c r="B7660">
        <v>75</v>
      </c>
      <c r="C7660" t="s">
        <v>25</v>
      </c>
      <c r="D7660">
        <v>136</v>
      </c>
      <c r="E7660">
        <v>225.62867194806199</v>
      </c>
      <c r="F7660">
        <v>21.092694566424701</v>
      </c>
      <c r="G7660" t="s">
        <v>18</v>
      </c>
      <c r="H7660" t="s">
        <v>19</v>
      </c>
      <c r="I7660" t="s">
        <v>15</v>
      </c>
      <c r="J7660">
        <v>7</v>
      </c>
      <c r="K7660">
        <v>7424.59</v>
      </c>
      <c r="L7660" t="s">
        <v>23</v>
      </c>
      <c r="M7660" t="str">
        <f>IF(PatientData[[#This Row],[Age]]&lt;=30,"18-30",IF(PatientData[[#This Row],[Age]]&lt;=40,"31-40",IF(PatientData[[#This Row],[Age]]&lt;=50,"41-50",IF(PatientData[[#This Row],[Age]]&lt;=60,"51-60",IF(PatientData[[#This Row],[Age]]&lt;=70,"61-70",IF(PatientData[[#This Row],[Age]]&lt;=80,"71-80","80+"))))))</f>
        <v>71-80</v>
      </c>
    </row>
    <row r="7661" spans="1:13" x14ac:dyDescent="0.25">
      <c r="A7661" t="s">
        <v>7685</v>
      </c>
      <c r="B7661">
        <v>40</v>
      </c>
      <c r="C7661" t="s">
        <v>13</v>
      </c>
      <c r="D7661">
        <v>146</v>
      </c>
      <c r="E7661">
        <v>276.14476598997697</v>
      </c>
      <c r="F7661">
        <v>21.294009345029099</v>
      </c>
      <c r="G7661" t="s">
        <v>10051</v>
      </c>
      <c r="H7661" t="s">
        <v>19</v>
      </c>
      <c r="I7661" t="s">
        <v>28</v>
      </c>
      <c r="J7661">
        <v>5</v>
      </c>
      <c r="K7661">
        <v>5928.24</v>
      </c>
      <c r="L7661" t="s">
        <v>16</v>
      </c>
      <c r="M7661" t="str">
        <f>IF(PatientData[[#This Row],[Age]]&lt;=30,"18-30",IF(PatientData[[#This Row],[Age]]&lt;=40,"31-40",IF(PatientData[[#This Row],[Age]]&lt;=50,"41-50",IF(PatientData[[#This Row],[Age]]&lt;=60,"51-60",IF(PatientData[[#This Row],[Age]]&lt;=70,"61-70",IF(PatientData[[#This Row],[Age]]&lt;=80,"71-80","80+"))))))</f>
        <v>31-40</v>
      </c>
    </row>
    <row r="7662" spans="1:13" x14ac:dyDescent="0.25">
      <c r="A7662" t="s">
        <v>7686</v>
      </c>
      <c r="B7662">
        <v>86</v>
      </c>
      <c r="C7662" t="s">
        <v>25</v>
      </c>
      <c r="D7662">
        <v>123</v>
      </c>
      <c r="E7662">
        <v>238.84783332129399</v>
      </c>
      <c r="F7662">
        <v>43.114642212427697</v>
      </c>
      <c r="G7662" t="s">
        <v>18</v>
      </c>
      <c r="H7662" t="s">
        <v>19</v>
      </c>
      <c r="I7662" t="s">
        <v>15</v>
      </c>
      <c r="J7662">
        <v>3</v>
      </c>
      <c r="K7662">
        <v>9258.2900000000009</v>
      </c>
      <c r="L7662" t="s">
        <v>16</v>
      </c>
      <c r="M7662" t="str">
        <f>IF(PatientData[[#This Row],[Age]]&lt;=30,"18-30",IF(PatientData[[#This Row],[Age]]&lt;=40,"31-40",IF(PatientData[[#This Row],[Age]]&lt;=50,"41-50",IF(PatientData[[#This Row],[Age]]&lt;=60,"51-60",IF(PatientData[[#This Row],[Age]]&lt;=70,"61-70",IF(PatientData[[#This Row],[Age]]&lt;=80,"71-80","80+"))))))</f>
        <v>80+</v>
      </c>
    </row>
    <row r="7663" spans="1:13" x14ac:dyDescent="0.25">
      <c r="A7663" t="s">
        <v>7687</v>
      </c>
      <c r="B7663">
        <v>56</v>
      </c>
      <c r="C7663" t="s">
        <v>25</v>
      </c>
      <c r="D7663">
        <v>98</v>
      </c>
      <c r="E7663">
        <v>217.850352683751</v>
      </c>
      <c r="F7663">
        <v>16.1344069742606</v>
      </c>
      <c r="G7663" t="s">
        <v>36</v>
      </c>
      <c r="H7663" t="s">
        <v>22</v>
      </c>
      <c r="I7663" t="s">
        <v>26</v>
      </c>
      <c r="J7663">
        <v>3</v>
      </c>
      <c r="K7663">
        <v>4151.59</v>
      </c>
      <c r="L7663" t="s">
        <v>20</v>
      </c>
      <c r="M7663" t="str">
        <f>IF(PatientData[[#This Row],[Age]]&lt;=30,"18-30",IF(PatientData[[#This Row],[Age]]&lt;=40,"31-40",IF(PatientData[[#This Row],[Age]]&lt;=50,"41-50",IF(PatientData[[#This Row],[Age]]&lt;=60,"51-60",IF(PatientData[[#This Row],[Age]]&lt;=70,"61-70",IF(PatientData[[#This Row],[Age]]&lt;=80,"71-80","80+"))))))</f>
        <v>51-60</v>
      </c>
    </row>
    <row r="7664" spans="1:13" x14ac:dyDescent="0.25">
      <c r="A7664" t="s">
        <v>7688</v>
      </c>
      <c r="B7664">
        <v>59</v>
      </c>
      <c r="C7664" t="s">
        <v>13</v>
      </c>
      <c r="D7664">
        <v>157</v>
      </c>
      <c r="E7664">
        <v>241.461412053055</v>
      </c>
      <c r="F7664">
        <v>29.942709868447</v>
      </c>
      <c r="G7664" t="s">
        <v>14</v>
      </c>
      <c r="H7664" t="s">
        <v>19</v>
      </c>
      <c r="I7664" t="s">
        <v>15</v>
      </c>
      <c r="J7664">
        <v>3</v>
      </c>
      <c r="K7664">
        <v>12313.86</v>
      </c>
      <c r="L7664" t="s">
        <v>16</v>
      </c>
      <c r="M7664" t="str">
        <f>IF(PatientData[[#This Row],[Age]]&lt;=30,"18-30",IF(PatientData[[#This Row],[Age]]&lt;=40,"31-40",IF(PatientData[[#This Row],[Age]]&lt;=50,"41-50",IF(PatientData[[#This Row],[Age]]&lt;=60,"51-60",IF(PatientData[[#This Row],[Age]]&lt;=70,"61-70",IF(PatientData[[#This Row],[Age]]&lt;=80,"71-80","80+"))))))</f>
        <v>51-60</v>
      </c>
    </row>
    <row r="7665" spans="1:13" x14ac:dyDescent="0.25">
      <c r="A7665" t="s">
        <v>7689</v>
      </c>
      <c r="B7665">
        <v>95</v>
      </c>
      <c r="C7665" t="s">
        <v>13</v>
      </c>
      <c r="D7665">
        <v>116</v>
      </c>
      <c r="E7665">
        <v>175.61111720060299</v>
      </c>
      <c r="F7665">
        <v>27.9839009172243</v>
      </c>
      <c r="G7665" t="s">
        <v>36</v>
      </c>
      <c r="H7665" t="s">
        <v>19</v>
      </c>
      <c r="I7665" t="s">
        <v>26</v>
      </c>
      <c r="J7665">
        <v>3</v>
      </c>
      <c r="K7665">
        <v>20508.400000000001</v>
      </c>
      <c r="L7665" t="s">
        <v>16</v>
      </c>
      <c r="M7665" t="str">
        <f>IF(PatientData[[#This Row],[Age]]&lt;=30,"18-30",IF(PatientData[[#This Row],[Age]]&lt;=40,"31-40",IF(PatientData[[#This Row],[Age]]&lt;=50,"41-50",IF(PatientData[[#This Row],[Age]]&lt;=60,"51-60",IF(PatientData[[#This Row],[Age]]&lt;=70,"61-70",IF(PatientData[[#This Row],[Age]]&lt;=80,"71-80","80+"))))))</f>
        <v>80+</v>
      </c>
    </row>
    <row r="7666" spans="1:13" x14ac:dyDescent="0.25">
      <c r="A7666" t="s">
        <v>7690</v>
      </c>
      <c r="B7666">
        <v>36</v>
      </c>
      <c r="C7666" t="s">
        <v>25</v>
      </c>
      <c r="D7666">
        <v>138</v>
      </c>
      <c r="E7666">
        <v>246.37195947132901</v>
      </c>
      <c r="F7666">
        <v>19.865829527517398</v>
      </c>
      <c r="G7666" t="s">
        <v>36</v>
      </c>
      <c r="H7666" t="s">
        <v>19</v>
      </c>
      <c r="I7666" t="s">
        <v>15</v>
      </c>
      <c r="J7666">
        <v>2</v>
      </c>
      <c r="K7666">
        <v>7078.95</v>
      </c>
      <c r="L7666" t="s">
        <v>16</v>
      </c>
      <c r="M7666" t="str">
        <f>IF(PatientData[[#This Row],[Age]]&lt;=30,"18-30",IF(PatientData[[#This Row],[Age]]&lt;=40,"31-40",IF(PatientData[[#This Row],[Age]]&lt;=50,"41-50",IF(PatientData[[#This Row],[Age]]&lt;=60,"51-60",IF(PatientData[[#This Row],[Age]]&lt;=70,"61-70",IF(PatientData[[#This Row],[Age]]&lt;=80,"71-80","80+"))))))</f>
        <v>31-40</v>
      </c>
    </row>
    <row r="7667" spans="1:13" x14ac:dyDescent="0.25">
      <c r="A7667" t="s">
        <v>7691</v>
      </c>
      <c r="B7667">
        <v>64</v>
      </c>
      <c r="C7667" t="s">
        <v>25</v>
      </c>
      <c r="D7667">
        <v>130</v>
      </c>
      <c r="E7667">
        <v>210.23544898607</v>
      </c>
      <c r="F7667">
        <v>25.598758390366701</v>
      </c>
      <c r="G7667" t="s">
        <v>14</v>
      </c>
      <c r="H7667" t="s">
        <v>19</v>
      </c>
      <c r="I7667" t="s">
        <v>15</v>
      </c>
      <c r="J7667">
        <v>7</v>
      </c>
      <c r="K7667">
        <v>14525.63</v>
      </c>
      <c r="L7667" t="s">
        <v>16</v>
      </c>
      <c r="M7667" t="str">
        <f>IF(PatientData[[#This Row],[Age]]&lt;=30,"18-30",IF(PatientData[[#This Row],[Age]]&lt;=40,"31-40",IF(PatientData[[#This Row],[Age]]&lt;=50,"41-50",IF(PatientData[[#This Row],[Age]]&lt;=60,"51-60",IF(PatientData[[#This Row],[Age]]&lt;=70,"61-70",IF(PatientData[[#This Row],[Age]]&lt;=80,"71-80","80+"))))))</f>
        <v>61-70</v>
      </c>
    </row>
    <row r="7668" spans="1:13" x14ac:dyDescent="0.25">
      <c r="A7668" t="s">
        <v>7692</v>
      </c>
      <c r="B7668">
        <v>72</v>
      </c>
      <c r="C7668" t="s">
        <v>13</v>
      </c>
      <c r="D7668">
        <v>152</v>
      </c>
      <c r="E7668">
        <v>274.93015477134901</v>
      </c>
      <c r="F7668">
        <v>28.315897621606599</v>
      </c>
      <c r="G7668" t="s">
        <v>14</v>
      </c>
      <c r="H7668" t="s">
        <v>19</v>
      </c>
      <c r="I7668" t="s">
        <v>15</v>
      </c>
      <c r="J7668">
        <v>3</v>
      </c>
      <c r="K7668">
        <v>9461.76</v>
      </c>
      <c r="L7668" t="s">
        <v>16</v>
      </c>
      <c r="M7668" t="str">
        <f>IF(PatientData[[#This Row],[Age]]&lt;=30,"18-30",IF(PatientData[[#This Row],[Age]]&lt;=40,"31-40",IF(PatientData[[#This Row],[Age]]&lt;=50,"41-50",IF(PatientData[[#This Row],[Age]]&lt;=60,"51-60",IF(PatientData[[#This Row],[Age]]&lt;=70,"61-70",IF(PatientData[[#This Row],[Age]]&lt;=80,"71-80","80+"))))))</f>
        <v>71-80</v>
      </c>
    </row>
    <row r="7669" spans="1:13" x14ac:dyDescent="0.25">
      <c r="A7669" t="s">
        <v>7693</v>
      </c>
      <c r="B7669">
        <v>45</v>
      </c>
      <c r="C7669" t="s">
        <v>25</v>
      </c>
      <c r="D7669">
        <v>159</v>
      </c>
      <c r="E7669">
        <v>153.43071773545699</v>
      </c>
      <c r="F7669">
        <v>23.432576981133099</v>
      </c>
      <c r="G7669" t="s">
        <v>10051</v>
      </c>
      <c r="H7669" t="s">
        <v>22</v>
      </c>
      <c r="I7669" t="s">
        <v>15</v>
      </c>
      <c r="J7669">
        <v>1</v>
      </c>
      <c r="K7669">
        <v>7774.71</v>
      </c>
      <c r="L7669" t="s">
        <v>16</v>
      </c>
      <c r="M7669" t="str">
        <f>IF(PatientData[[#This Row],[Age]]&lt;=30,"18-30",IF(PatientData[[#This Row],[Age]]&lt;=40,"31-40",IF(PatientData[[#This Row],[Age]]&lt;=50,"41-50",IF(PatientData[[#This Row],[Age]]&lt;=60,"51-60",IF(PatientData[[#This Row],[Age]]&lt;=70,"61-70",IF(PatientData[[#This Row],[Age]]&lt;=80,"71-80","80+"))))))</f>
        <v>41-50</v>
      </c>
    </row>
    <row r="7670" spans="1:13" x14ac:dyDescent="0.25">
      <c r="A7670" t="s">
        <v>7694</v>
      </c>
      <c r="B7670">
        <v>42</v>
      </c>
      <c r="C7670" t="s">
        <v>25</v>
      </c>
      <c r="D7670">
        <v>93</v>
      </c>
      <c r="E7670">
        <v>216.37142708619501</v>
      </c>
      <c r="F7670">
        <v>36.218705150833102</v>
      </c>
      <c r="G7670" t="s">
        <v>18</v>
      </c>
      <c r="H7670" t="s">
        <v>22</v>
      </c>
      <c r="I7670" t="s">
        <v>26</v>
      </c>
      <c r="J7670">
        <v>3</v>
      </c>
      <c r="K7670">
        <v>6403.9</v>
      </c>
      <c r="L7670" t="s">
        <v>16</v>
      </c>
      <c r="M7670" t="str">
        <f>IF(PatientData[[#This Row],[Age]]&lt;=30,"18-30",IF(PatientData[[#This Row],[Age]]&lt;=40,"31-40",IF(PatientData[[#This Row],[Age]]&lt;=50,"41-50",IF(PatientData[[#This Row],[Age]]&lt;=60,"51-60",IF(PatientData[[#This Row],[Age]]&lt;=70,"61-70",IF(PatientData[[#This Row],[Age]]&lt;=80,"71-80","80+"))))))</f>
        <v>41-50</v>
      </c>
    </row>
    <row r="7671" spans="1:13" x14ac:dyDescent="0.25">
      <c r="A7671" t="s">
        <v>7695</v>
      </c>
      <c r="B7671">
        <v>44</v>
      </c>
      <c r="C7671" t="s">
        <v>25</v>
      </c>
      <c r="D7671">
        <v>119</v>
      </c>
      <c r="E7671">
        <v>260.43310790660399</v>
      </c>
      <c r="F7671">
        <v>28.854140631327301</v>
      </c>
      <c r="G7671" t="s">
        <v>14</v>
      </c>
      <c r="H7671" t="s">
        <v>19</v>
      </c>
      <c r="I7671" t="s">
        <v>28</v>
      </c>
      <c r="J7671">
        <v>4</v>
      </c>
      <c r="K7671">
        <v>5206.47</v>
      </c>
      <c r="L7671" t="s">
        <v>10051</v>
      </c>
      <c r="M7671" t="str">
        <f>IF(PatientData[[#This Row],[Age]]&lt;=30,"18-30",IF(PatientData[[#This Row],[Age]]&lt;=40,"31-40",IF(PatientData[[#This Row],[Age]]&lt;=50,"41-50",IF(PatientData[[#This Row],[Age]]&lt;=60,"51-60",IF(PatientData[[#This Row],[Age]]&lt;=70,"61-70",IF(PatientData[[#This Row],[Age]]&lt;=80,"71-80","80+"))))))</f>
        <v>41-50</v>
      </c>
    </row>
    <row r="7672" spans="1:13" x14ac:dyDescent="0.25">
      <c r="A7672" t="s">
        <v>7696</v>
      </c>
      <c r="B7672">
        <v>67</v>
      </c>
      <c r="C7672" t="s">
        <v>13</v>
      </c>
      <c r="D7672">
        <v>141</v>
      </c>
      <c r="E7672">
        <v>247.86375925418699</v>
      </c>
      <c r="F7672">
        <v>30.7182855495452</v>
      </c>
      <c r="G7672" t="s">
        <v>36</v>
      </c>
      <c r="H7672" t="s">
        <v>19</v>
      </c>
      <c r="I7672" t="s">
        <v>15</v>
      </c>
      <c r="J7672">
        <v>5</v>
      </c>
      <c r="K7672">
        <v>11623.05</v>
      </c>
      <c r="L7672" t="s">
        <v>10051</v>
      </c>
      <c r="M7672" t="str">
        <f>IF(PatientData[[#This Row],[Age]]&lt;=30,"18-30",IF(PatientData[[#This Row],[Age]]&lt;=40,"31-40",IF(PatientData[[#This Row],[Age]]&lt;=50,"41-50",IF(PatientData[[#This Row],[Age]]&lt;=60,"51-60",IF(PatientData[[#This Row],[Age]]&lt;=70,"61-70",IF(PatientData[[#This Row],[Age]]&lt;=80,"71-80","80+"))))))</f>
        <v>61-70</v>
      </c>
    </row>
    <row r="7673" spans="1:13" x14ac:dyDescent="0.25">
      <c r="A7673" t="s">
        <v>7697</v>
      </c>
      <c r="B7673">
        <v>63</v>
      </c>
      <c r="C7673" t="s">
        <v>13</v>
      </c>
      <c r="D7673">
        <v>130</v>
      </c>
      <c r="E7673">
        <v>235.22786120919099</v>
      </c>
      <c r="F7673">
        <v>27.747799931920799</v>
      </c>
      <c r="G7673" t="s">
        <v>36</v>
      </c>
      <c r="H7673" t="s">
        <v>19</v>
      </c>
      <c r="I7673" t="s">
        <v>15</v>
      </c>
      <c r="J7673">
        <v>5</v>
      </c>
      <c r="K7673">
        <v>8491.75</v>
      </c>
      <c r="L7673" t="s">
        <v>23</v>
      </c>
      <c r="M7673" t="str">
        <f>IF(PatientData[[#This Row],[Age]]&lt;=30,"18-30",IF(PatientData[[#This Row],[Age]]&lt;=40,"31-40",IF(PatientData[[#This Row],[Age]]&lt;=50,"41-50",IF(PatientData[[#This Row],[Age]]&lt;=60,"51-60",IF(PatientData[[#This Row],[Age]]&lt;=70,"61-70",IF(PatientData[[#This Row],[Age]]&lt;=80,"71-80","80+"))))))</f>
        <v>61-70</v>
      </c>
    </row>
    <row r="7674" spans="1:13" x14ac:dyDescent="0.25">
      <c r="A7674" t="s">
        <v>7698</v>
      </c>
      <c r="B7674">
        <v>71</v>
      </c>
      <c r="C7674" t="s">
        <v>25</v>
      </c>
      <c r="D7674">
        <v>168</v>
      </c>
      <c r="E7674">
        <v>224.055591125196</v>
      </c>
      <c r="F7674">
        <v>23.286256192423298</v>
      </c>
      <c r="G7674" t="s">
        <v>18</v>
      </c>
      <c r="H7674" t="s">
        <v>19</v>
      </c>
      <c r="I7674" t="s">
        <v>15</v>
      </c>
      <c r="J7674">
        <v>3</v>
      </c>
      <c r="K7674">
        <v>11730.59</v>
      </c>
      <c r="L7674" t="s">
        <v>16</v>
      </c>
      <c r="M7674" t="str">
        <f>IF(PatientData[[#This Row],[Age]]&lt;=30,"18-30",IF(PatientData[[#This Row],[Age]]&lt;=40,"31-40",IF(PatientData[[#This Row],[Age]]&lt;=50,"41-50",IF(PatientData[[#This Row],[Age]]&lt;=60,"51-60",IF(PatientData[[#This Row],[Age]]&lt;=70,"61-70",IF(PatientData[[#This Row],[Age]]&lt;=80,"71-80","80+"))))))</f>
        <v>71-80</v>
      </c>
    </row>
    <row r="7675" spans="1:13" x14ac:dyDescent="0.25">
      <c r="A7675" t="s">
        <v>7699</v>
      </c>
      <c r="B7675">
        <v>47</v>
      </c>
      <c r="C7675" t="s">
        <v>13</v>
      </c>
      <c r="D7675">
        <v>134</v>
      </c>
      <c r="E7675">
        <v>290.35018157642901</v>
      </c>
      <c r="F7675">
        <v>27.273355771449399</v>
      </c>
      <c r="G7675" t="s">
        <v>14</v>
      </c>
      <c r="H7675" t="s">
        <v>19</v>
      </c>
      <c r="I7675" t="s">
        <v>28</v>
      </c>
      <c r="J7675">
        <v>4</v>
      </c>
      <c r="K7675">
        <v>7390.13</v>
      </c>
      <c r="L7675" t="s">
        <v>16</v>
      </c>
      <c r="M7675" t="str">
        <f>IF(PatientData[[#This Row],[Age]]&lt;=30,"18-30",IF(PatientData[[#This Row],[Age]]&lt;=40,"31-40",IF(PatientData[[#This Row],[Age]]&lt;=50,"41-50",IF(PatientData[[#This Row],[Age]]&lt;=60,"51-60",IF(PatientData[[#This Row],[Age]]&lt;=70,"61-70",IF(PatientData[[#This Row],[Age]]&lt;=80,"71-80","80+"))))))</f>
        <v>41-50</v>
      </c>
    </row>
    <row r="7676" spans="1:13" x14ac:dyDescent="0.25">
      <c r="A7676" t="s">
        <v>7700</v>
      </c>
      <c r="B7676">
        <v>67</v>
      </c>
      <c r="C7676" t="s">
        <v>13</v>
      </c>
      <c r="D7676">
        <v>132</v>
      </c>
      <c r="E7676">
        <v>210.03921025348501</v>
      </c>
      <c r="F7676">
        <v>22.554415697817198</v>
      </c>
      <c r="G7676" t="s">
        <v>18</v>
      </c>
      <c r="H7676" t="s">
        <v>19</v>
      </c>
      <c r="I7676" t="s">
        <v>15</v>
      </c>
      <c r="J7676">
        <v>2</v>
      </c>
      <c r="K7676">
        <v>9081.69</v>
      </c>
      <c r="L7676" t="s">
        <v>16</v>
      </c>
      <c r="M7676" t="str">
        <f>IF(PatientData[[#This Row],[Age]]&lt;=30,"18-30",IF(PatientData[[#This Row],[Age]]&lt;=40,"31-40",IF(PatientData[[#This Row],[Age]]&lt;=50,"41-50",IF(PatientData[[#This Row],[Age]]&lt;=60,"51-60",IF(PatientData[[#This Row],[Age]]&lt;=70,"61-70",IF(PatientData[[#This Row],[Age]]&lt;=80,"71-80","80+"))))))</f>
        <v>61-70</v>
      </c>
    </row>
    <row r="7677" spans="1:13" x14ac:dyDescent="0.25">
      <c r="A7677" t="s">
        <v>7701</v>
      </c>
      <c r="B7677">
        <v>67</v>
      </c>
      <c r="C7677" t="s">
        <v>13</v>
      </c>
      <c r="D7677">
        <v>113</v>
      </c>
      <c r="E7677">
        <v>188.64058706957701</v>
      </c>
      <c r="F7677">
        <v>35.735436092923003</v>
      </c>
      <c r="G7677" t="s">
        <v>18</v>
      </c>
      <c r="H7677" t="s">
        <v>19</v>
      </c>
      <c r="I7677" t="s">
        <v>15</v>
      </c>
      <c r="J7677">
        <v>3</v>
      </c>
      <c r="K7677">
        <v>13900.4</v>
      </c>
      <c r="L7677" t="s">
        <v>16</v>
      </c>
      <c r="M7677" t="str">
        <f>IF(PatientData[[#This Row],[Age]]&lt;=30,"18-30",IF(PatientData[[#This Row],[Age]]&lt;=40,"31-40",IF(PatientData[[#This Row],[Age]]&lt;=50,"41-50",IF(PatientData[[#This Row],[Age]]&lt;=60,"51-60",IF(PatientData[[#This Row],[Age]]&lt;=70,"61-70",IF(PatientData[[#This Row],[Age]]&lt;=80,"71-80","80+"))))))</f>
        <v>61-70</v>
      </c>
    </row>
    <row r="7678" spans="1:13" x14ac:dyDescent="0.25">
      <c r="A7678" t="s">
        <v>7702</v>
      </c>
      <c r="B7678">
        <v>55</v>
      </c>
      <c r="C7678" t="s">
        <v>13</v>
      </c>
      <c r="D7678">
        <v>115</v>
      </c>
      <c r="E7678">
        <v>319.15384227733801</v>
      </c>
      <c r="F7678">
        <v>17.305802699057701</v>
      </c>
      <c r="G7678" t="s">
        <v>14</v>
      </c>
      <c r="H7678" t="s">
        <v>22</v>
      </c>
      <c r="I7678" t="s">
        <v>15</v>
      </c>
      <c r="J7678" t="s">
        <v>10051</v>
      </c>
      <c r="K7678">
        <v>7072.09</v>
      </c>
      <c r="L7678" t="s">
        <v>16</v>
      </c>
      <c r="M7678" t="str">
        <f>IF(PatientData[[#This Row],[Age]]&lt;=30,"18-30",IF(PatientData[[#This Row],[Age]]&lt;=40,"31-40",IF(PatientData[[#This Row],[Age]]&lt;=50,"41-50",IF(PatientData[[#This Row],[Age]]&lt;=60,"51-60",IF(PatientData[[#This Row],[Age]]&lt;=70,"61-70",IF(PatientData[[#This Row],[Age]]&lt;=80,"71-80","80+"))))))</f>
        <v>51-60</v>
      </c>
    </row>
    <row r="7679" spans="1:13" x14ac:dyDescent="0.25">
      <c r="A7679" t="s">
        <v>7703</v>
      </c>
      <c r="B7679">
        <v>37</v>
      </c>
      <c r="C7679" t="s">
        <v>13</v>
      </c>
      <c r="D7679" t="s">
        <v>10051</v>
      </c>
      <c r="E7679">
        <v>182.03277866585401</v>
      </c>
      <c r="F7679">
        <v>24.565489372807299</v>
      </c>
      <c r="G7679" t="s">
        <v>14</v>
      </c>
      <c r="H7679" t="s">
        <v>19</v>
      </c>
      <c r="I7679" t="s">
        <v>28</v>
      </c>
      <c r="J7679">
        <v>2</v>
      </c>
      <c r="K7679">
        <v>3750.12</v>
      </c>
      <c r="L7679" t="s">
        <v>16</v>
      </c>
      <c r="M7679" t="str">
        <f>IF(PatientData[[#This Row],[Age]]&lt;=30,"18-30",IF(PatientData[[#This Row],[Age]]&lt;=40,"31-40",IF(PatientData[[#This Row],[Age]]&lt;=50,"41-50",IF(PatientData[[#This Row],[Age]]&lt;=60,"51-60",IF(PatientData[[#This Row],[Age]]&lt;=70,"61-70",IF(PatientData[[#This Row],[Age]]&lt;=80,"71-80","80+"))))))</f>
        <v>31-40</v>
      </c>
    </row>
    <row r="7680" spans="1:13" x14ac:dyDescent="0.25">
      <c r="A7680" t="s">
        <v>7704</v>
      </c>
      <c r="B7680">
        <v>32</v>
      </c>
      <c r="C7680" t="s">
        <v>25</v>
      </c>
      <c r="D7680">
        <v>150</v>
      </c>
      <c r="E7680">
        <v>209.004144847915</v>
      </c>
      <c r="F7680">
        <v>30.467832110260002</v>
      </c>
      <c r="G7680" t="s">
        <v>14</v>
      </c>
      <c r="H7680" t="s">
        <v>22</v>
      </c>
      <c r="I7680" t="s">
        <v>15</v>
      </c>
      <c r="J7680">
        <v>3</v>
      </c>
      <c r="K7680">
        <v>12017.05</v>
      </c>
      <c r="L7680" t="s">
        <v>20</v>
      </c>
      <c r="M7680" t="str">
        <f>IF(PatientData[[#This Row],[Age]]&lt;=30,"18-30",IF(PatientData[[#This Row],[Age]]&lt;=40,"31-40",IF(PatientData[[#This Row],[Age]]&lt;=50,"41-50",IF(PatientData[[#This Row],[Age]]&lt;=60,"51-60",IF(PatientData[[#This Row],[Age]]&lt;=70,"61-70",IF(PatientData[[#This Row],[Age]]&lt;=80,"71-80","80+"))))))</f>
        <v>31-40</v>
      </c>
    </row>
    <row r="7681" spans="1:13" x14ac:dyDescent="0.25">
      <c r="A7681" t="s">
        <v>7705</v>
      </c>
      <c r="B7681">
        <v>62</v>
      </c>
      <c r="C7681" t="s">
        <v>25</v>
      </c>
      <c r="D7681">
        <v>137</v>
      </c>
      <c r="E7681">
        <v>217.42202884647301</v>
      </c>
      <c r="F7681">
        <v>34.171237620279499</v>
      </c>
      <c r="G7681" t="s">
        <v>14</v>
      </c>
      <c r="H7681" t="s">
        <v>19</v>
      </c>
      <c r="I7681" t="s">
        <v>28</v>
      </c>
      <c r="J7681">
        <v>4</v>
      </c>
      <c r="K7681">
        <v>7678.25</v>
      </c>
      <c r="L7681" t="s">
        <v>16</v>
      </c>
      <c r="M7681" t="str">
        <f>IF(PatientData[[#This Row],[Age]]&lt;=30,"18-30",IF(PatientData[[#This Row],[Age]]&lt;=40,"31-40",IF(PatientData[[#This Row],[Age]]&lt;=50,"41-50",IF(PatientData[[#This Row],[Age]]&lt;=60,"51-60",IF(PatientData[[#This Row],[Age]]&lt;=70,"61-70",IF(PatientData[[#This Row],[Age]]&lt;=80,"71-80","80+"))))))</f>
        <v>61-70</v>
      </c>
    </row>
    <row r="7682" spans="1:13" x14ac:dyDescent="0.25">
      <c r="A7682" t="s">
        <v>7706</v>
      </c>
      <c r="B7682">
        <v>31</v>
      </c>
      <c r="C7682" t="s">
        <v>25</v>
      </c>
      <c r="D7682">
        <v>93</v>
      </c>
      <c r="E7682">
        <v>168.04576384919699</v>
      </c>
      <c r="F7682">
        <v>32.048719428698099</v>
      </c>
      <c r="G7682" t="s">
        <v>36</v>
      </c>
      <c r="H7682" t="s">
        <v>19</v>
      </c>
      <c r="I7682" t="s">
        <v>28</v>
      </c>
      <c r="J7682">
        <v>7</v>
      </c>
      <c r="K7682">
        <v>8876.18</v>
      </c>
      <c r="L7682" t="s">
        <v>23</v>
      </c>
      <c r="M7682" t="str">
        <f>IF(PatientData[[#This Row],[Age]]&lt;=30,"18-30",IF(PatientData[[#This Row],[Age]]&lt;=40,"31-40",IF(PatientData[[#This Row],[Age]]&lt;=50,"41-50",IF(PatientData[[#This Row],[Age]]&lt;=60,"51-60",IF(PatientData[[#This Row],[Age]]&lt;=70,"61-70",IF(PatientData[[#This Row],[Age]]&lt;=80,"71-80","80+"))))))</f>
        <v>31-40</v>
      </c>
    </row>
    <row r="7683" spans="1:13" x14ac:dyDescent="0.25">
      <c r="A7683" t="s">
        <v>7707</v>
      </c>
      <c r="B7683">
        <v>53</v>
      </c>
      <c r="C7683" t="s">
        <v>13</v>
      </c>
      <c r="D7683">
        <v>132</v>
      </c>
      <c r="E7683">
        <v>262.25194031953401</v>
      </c>
      <c r="F7683">
        <v>31.1896998147338</v>
      </c>
      <c r="G7683" t="s">
        <v>14</v>
      </c>
      <c r="H7683" t="s">
        <v>19</v>
      </c>
      <c r="I7683" t="s">
        <v>28</v>
      </c>
      <c r="J7683">
        <v>3</v>
      </c>
      <c r="K7683">
        <v>1449.81</v>
      </c>
      <c r="L7683" t="s">
        <v>16</v>
      </c>
      <c r="M7683" t="str">
        <f>IF(PatientData[[#This Row],[Age]]&lt;=30,"18-30",IF(PatientData[[#This Row],[Age]]&lt;=40,"31-40",IF(PatientData[[#This Row],[Age]]&lt;=50,"41-50",IF(PatientData[[#This Row],[Age]]&lt;=60,"51-60",IF(PatientData[[#This Row],[Age]]&lt;=70,"61-70",IF(PatientData[[#This Row],[Age]]&lt;=80,"71-80","80+"))))))</f>
        <v>51-60</v>
      </c>
    </row>
    <row r="7684" spans="1:13" x14ac:dyDescent="0.25">
      <c r="A7684" t="s">
        <v>7708</v>
      </c>
      <c r="B7684">
        <v>75</v>
      </c>
      <c r="C7684" t="s">
        <v>25</v>
      </c>
      <c r="D7684">
        <v>163</v>
      </c>
      <c r="E7684">
        <v>277.40762849201201</v>
      </c>
      <c r="F7684">
        <v>27.539046058956099</v>
      </c>
      <c r="G7684" t="s">
        <v>18</v>
      </c>
      <c r="H7684" t="s">
        <v>19</v>
      </c>
      <c r="I7684" t="s">
        <v>15</v>
      </c>
      <c r="J7684">
        <v>2</v>
      </c>
      <c r="K7684">
        <v>9968.24</v>
      </c>
      <c r="L7684" t="s">
        <v>16</v>
      </c>
      <c r="M7684" t="str">
        <f>IF(PatientData[[#This Row],[Age]]&lt;=30,"18-30",IF(PatientData[[#This Row],[Age]]&lt;=40,"31-40",IF(PatientData[[#This Row],[Age]]&lt;=50,"41-50",IF(PatientData[[#This Row],[Age]]&lt;=60,"51-60",IF(PatientData[[#This Row],[Age]]&lt;=70,"61-70",IF(PatientData[[#This Row],[Age]]&lt;=80,"71-80","80+"))))))</f>
        <v>71-80</v>
      </c>
    </row>
    <row r="7685" spans="1:13" x14ac:dyDescent="0.25">
      <c r="A7685" t="s">
        <v>7709</v>
      </c>
      <c r="B7685">
        <v>66</v>
      </c>
      <c r="C7685" t="s">
        <v>13</v>
      </c>
      <c r="D7685">
        <v>141</v>
      </c>
      <c r="E7685">
        <v>219.273294683648</v>
      </c>
      <c r="F7685">
        <v>19.5957798650788</v>
      </c>
      <c r="G7685" t="s">
        <v>14</v>
      </c>
      <c r="H7685" t="s">
        <v>22</v>
      </c>
      <c r="I7685" t="s">
        <v>15</v>
      </c>
      <c r="J7685">
        <v>2</v>
      </c>
      <c r="K7685">
        <v>6187.72</v>
      </c>
      <c r="L7685" t="s">
        <v>23</v>
      </c>
      <c r="M7685" t="str">
        <f>IF(PatientData[[#This Row],[Age]]&lt;=30,"18-30",IF(PatientData[[#This Row],[Age]]&lt;=40,"31-40",IF(PatientData[[#This Row],[Age]]&lt;=50,"41-50",IF(PatientData[[#This Row],[Age]]&lt;=60,"51-60",IF(PatientData[[#This Row],[Age]]&lt;=70,"61-70",IF(PatientData[[#This Row],[Age]]&lt;=80,"71-80","80+"))))))</f>
        <v>61-70</v>
      </c>
    </row>
    <row r="7686" spans="1:13" x14ac:dyDescent="0.25">
      <c r="A7686" t="s">
        <v>7710</v>
      </c>
      <c r="B7686">
        <v>62</v>
      </c>
      <c r="C7686" t="s">
        <v>13</v>
      </c>
      <c r="D7686">
        <v>91</v>
      </c>
      <c r="E7686">
        <v>200.30603276852699</v>
      </c>
      <c r="F7686">
        <v>27.143314710102601</v>
      </c>
      <c r="G7686" t="s">
        <v>14</v>
      </c>
      <c r="H7686" t="s">
        <v>19</v>
      </c>
      <c r="I7686" t="s">
        <v>15</v>
      </c>
      <c r="J7686">
        <v>4</v>
      </c>
      <c r="K7686">
        <v>8771.0300000000007</v>
      </c>
      <c r="L7686" t="s">
        <v>16</v>
      </c>
      <c r="M7686" t="str">
        <f>IF(PatientData[[#This Row],[Age]]&lt;=30,"18-30",IF(PatientData[[#This Row],[Age]]&lt;=40,"31-40",IF(PatientData[[#This Row],[Age]]&lt;=50,"41-50",IF(PatientData[[#This Row],[Age]]&lt;=60,"51-60",IF(PatientData[[#This Row],[Age]]&lt;=70,"61-70",IF(PatientData[[#This Row],[Age]]&lt;=80,"71-80","80+"))))))</f>
        <v>61-70</v>
      </c>
    </row>
    <row r="7687" spans="1:13" x14ac:dyDescent="0.25">
      <c r="A7687" t="s">
        <v>7711</v>
      </c>
      <c r="B7687">
        <v>63</v>
      </c>
      <c r="C7687" t="s">
        <v>25</v>
      </c>
      <c r="D7687" t="s">
        <v>10051</v>
      </c>
      <c r="E7687">
        <v>184.70883656110101</v>
      </c>
      <c r="F7687">
        <v>35.377487480053901</v>
      </c>
      <c r="G7687" t="s">
        <v>14</v>
      </c>
      <c r="H7687" t="s">
        <v>19</v>
      </c>
      <c r="I7687" t="s">
        <v>15</v>
      </c>
      <c r="J7687">
        <v>2</v>
      </c>
      <c r="K7687">
        <v>10553.14</v>
      </c>
      <c r="L7687" t="s">
        <v>16</v>
      </c>
      <c r="M7687" t="str">
        <f>IF(PatientData[[#This Row],[Age]]&lt;=30,"18-30",IF(PatientData[[#This Row],[Age]]&lt;=40,"31-40",IF(PatientData[[#This Row],[Age]]&lt;=50,"41-50",IF(PatientData[[#This Row],[Age]]&lt;=60,"51-60",IF(PatientData[[#This Row],[Age]]&lt;=70,"61-70",IF(PatientData[[#This Row],[Age]]&lt;=80,"71-80","80+"))))))</f>
        <v>61-70</v>
      </c>
    </row>
    <row r="7688" spans="1:13" x14ac:dyDescent="0.25">
      <c r="A7688" t="s">
        <v>7712</v>
      </c>
      <c r="B7688">
        <v>64</v>
      </c>
      <c r="C7688" t="s">
        <v>25</v>
      </c>
      <c r="D7688">
        <v>152</v>
      </c>
      <c r="E7688">
        <v>148.413061729887</v>
      </c>
      <c r="F7688">
        <v>33.840373676891801</v>
      </c>
      <c r="G7688" t="s">
        <v>18</v>
      </c>
      <c r="H7688" t="s">
        <v>19</v>
      </c>
      <c r="I7688" t="s">
        <v>15</v>
      </c>
      <c r="J7688">
        <v>2</v>
      </c>
      <c r="K7688">
        <v>14843.11</v>
      </c>
      <c r="L7688" t="s">
        <v>16</v>
      </c>
      <c r="M7688" t="str">
        <f>IF(PatientData[[#This Row],[Age]]&lt;=30,"18-30",IF(PatientData[[#This Row],[Age]]&lt;=40,"31-40",IF(PatientData[[#This Row],[Age]]&lt;=50,"41-50",IF(PatientData[[#This Row],[Age]]&lt;=60,"51-60",IF(PatientData[[#This Row],[Age]]&lt;=70,"61-70",IF(PatientData[[#This Row],[Age]]&lt;=80,"71-80","80+"))))))</f>
        <v>61-70</v>
      </c>
    </row>
    <row r="7689" spans="1:13" x14ac:dyDescent="0.25">
      <c r="A7689" t="s">
        <v>7713</v>
      </c>
      <c r="B7689">
        <v>78</v>
      </c>
      <c r="C7689" t="s">
        <v>25</v>
      </c>
      <c r="D7689">
        <v>118</v>
      </c>
      <c r="E7689">
        <v>172.98150464896</v>
      </c>
      <c r="F7689">
        <v>25.629298012149899</v>
      </c>
      <c r="G7689" t="s">
        <v>36</v>
      </c>
      <c r="H7689" t="s">
        <v>10051</v>
      </c>
      <c r="I7689" t="s">
        <v>26</v>
      </c>
      <c r="J7689">
        <v>11</v>
      </c>
      <c r="K7689">
        <v>21506.31</v>
      </c>
      <c r="L7689" t="s">
        <v>20</v>
      </c>
      <c r="M7689" t="str">
        <f>IF(PatientData[[#This Row],[Age]]&lt;=30,"18-30",IF(PatientData[[#This Row],[Age]]&lt;=40,"31-40",IF(PatientData[[#This Row],[Age]]&lt;=50,"41-50",IF(PatientData[[#This Row],[Age]]&lt;=60,"51-60",IF(PatientData[[#This Row],[Age]]&lt;=70,"61-70",IF(PatientData[[#This Row],[Age]]&lt;=80,"71-80","80+"))))))</f>
        <v>71-80</v>
      </c>
    </row>
    <row r="7690" spans="1:13" x14ac:dyDescent="0.25">
      <c r="A7690" t="s">
        <v>7714</v>
      </c>
      <c r="B7690">
        <v>65</v>
      </c>
      <c r="C7690" t="s">
        <v>25</v>
      </c>
      <c r="D7690">
        <v>157</v>
      </c>
      <c r="E7690">
        <v>225.629699753409</v>
      </c>
      <c r="F7690">
        <v>26.819260091472401</v>
      </c>
      <c r="G7690" t="s">
        <v>14</v>
      </c>
      <c r="H7690" t="s">
        <v>19</v>
      </c>
      <c r="I7690" t="s">
        <v>15</v>
      </c>
      <c r="J7690">
        <v>1</v>
      </c>
      <c r="K7690">
        <v>10639.14</v>
      </c>
      <c r="L7690" t="s">
        <v>16</v>
      </c>
      <c r="M7690" t="str">
        <f>IF(PatientData[[#This Row],[Age]]&lt;=30,"18-30",IF(PatientData[[#This Row],[Age]]&lt;=40,"31-40",IF(PatientData[[#This Row],[Age]]&lt;=50,"41-50",IF(PatientData[[#This Row],[Age]]&lt;=60,"51-60",IF(PatientData[[#This Row],[Age]]&lt;=70,"61-70",IF(PatientData[[#This Row],[Age]]&lt;=80,"71-80","80+"))))))</f>
        <v>61-70</v>
      </c>
    </row>
    <row r="7691" spans="1:13" x14ac:dyDescent="0.25">
      <c r="A7691" t="s">
        <v>7715</v>
      </c>
      <c r="B7691">
        <v>50</v>
      </c>
      <c r="C7691" t="s">
        <v>25</v>
      </c>
      <c r="D7691">
        <v>113</v>
      </c>
      <c r="E7691">
        <v>271.45721852245902</v>
      </c>
      <c r="F7691">
        <v>27.859912472812201</v>
      </c>
      <c r="G7691" t="s">
        <v>36</v>
      </c>
      <c r="H7691" t="s">
        <v>22</v>
      </c>
      <c r="I7691" t="s">
        <v>26</v>
      </c>
      <c r="J7691">
        <v>7</v>
      </c>
      <c r="K7691">
        <v>17722.88</v>
      </c>
      <c r="L7691" t="s">
        <v>16</v>
      </c>
      <c r="M7691" t="str">
        <f>IF(PatientData[[#This Row],[Age]]&lt;=30,"18-30",IF(PatientData[[#This Row],[Age]]&lt;=40,"31-40",IF(PatientData[[#This Row],[Age]]&lt;=50,"41-50",IF(PatientData[[#This Row],[Age]]&lt;=60,"51-60",IF(PatientData[[#This Row],[Age]]&lt;=70,"61-70",IF(PatientData[[#This Row],[Age]]&lt;=80,"71-80","80+"))))))</f>
        <v>41-50</v>
      </c>
    </row>
    <row r="7692" spans="1:13" x14ac:dyDescent="0.25">
      <c r="A7692" t="s">
        <v>7716</v>
      </c>
      <c r="B7692">
        <v>56</v>
      </c>
      <c r="C7692" t="s">
        <v>25</v>
      </c>
      <c r="D7692">
        <v>91</v>
      </c>
      <c r="E7692">
        <v>174.36922137335799</v>
      </c>
      <c r="F7692">
        <v>24.634545328033902</v>
      </c>
      <c r="G7692" t="s">
        <v>14</v>
      </c>
      <c r="H7692" t="s">
        <v>19</v>
      </c>
      <c r="I7692" t="s">
        <v>28</v>
      </c>
      <c r="J7692">
        <v>2</v>
      </c>
      <c r="K7692">
        <v>7724.54</v>
      </c>
      <c r="L7692" t="s">
        <v>16</v>
      </c>
      <c r="M7692" t="str">
        <f>IF(PatientData[[#This Row],[Age]]&lt;=30,"18-30",IF(PatientData[[#This Row],[Age]]&lt;=40,"31-40",IF(PatientData[[#This Row],[Age]]&lt;=50,"41-50",IF(PatientData[[#This Row],[Age]]&lt;=60,"51-60",IF(PatientData[[#This Row],[Age]]&lt;=70,"61-70",IF(PatientData[[#This Row],[Age]]&lt;=80,"71-80","80+"))))))</f>
        <v>51-60</v>
      </c>
    </row>
    <row r="7693" spans="1:13" x14ac:dyDescent="0.25">
      <c r="A7693" t="s">
        <v>7717</v>
      </c>
      <c r="B7693">
        <v>65</v>
      </c>
      <c r="C7693" t="s">
        <v>13</v>
      </c>
      <c r="D7693">
        <v>165</v>
      </c>
      <c r="E7693">
        <v>281.811493612547</v>
      </c>
      <c r="F7693">
        <v>28.8656449868284</v>
      </c>
      <c r="G7693" t="s">
        <v>14</v>
      </c>
      <c r="H7693" t="s">
        <v>22</v>
      </c>
      <c r="I7693" t="s">
        <v>26</v>
      </c>
      <c r="J7693">
        <v>3</v>
      </c>
      <c r="K7693">
        <v>11977.68</v>
      </c>
      <c r="L7693" t="s">
        <v>23</v>
      </c>
      <c r="M7693" t="str">
        <f>IF(PatientData[[#This Row],[Age]]&lt;=30,"18-30",IF(PatientData[[#This Row],[Age]]&lt;=40,"31-40",IF(PatientData[[#This Row],[Age]]&lt;=50,"41-50",IF(PatientData[[#This Row],[Age]]&lt;=60,"51-60",IF(PatientData[[#This Row],[Age]]&lt;=70,"61-70",IF(PatientData[[#This Row],[Age]]&lt;=80,"71-80","80+"))))))</f>
        <v>61-70</v>
      </c>
    </row>
    <row r="7694" spans="1:13" x14ac:dyDescent="0.25">
      <c r="A7694" t="s">
        <v>7718</v>
      </c>
      <c r="B7694">
        <v>85</v>
      </c>
      <c r="C7694" t="s">
        <v>25</v>
      </c>
      <c r="D7694">
        <v>131</v>
      </c>
      <c r="E7694">
        <v>188.09745882597801</v>
      </c>
      <c r="F7694">
        <v>24.622179703793101</v>
      </c>
      <c r="G7694" t="s">
        <v>18</v>
      </c>
      <c r="H7694" t="s">
        <v>19</v>
      </c>
      <c r="I7694" t="s">
        <v>26</v>
      </c>
      <c r="J7694">
        <v>3</v>
      </c>
      <c r="K7694">
        <v>16181.55</v>
      </c>
      <c r="L7694" t="s">
        <v>16</v>
      </c>
      <c r="M7694" t="str">
        <f>IF(PatientData[[#This Row],[Age]]&lt;=30,"18-30",IF(PatientData[[#This Row],[Age]]&lt;=40,"31-40",IF(PatientData[[#This Row],[Age]]&lt;=50,"41-50",IF(PatientData[[#This Row],[Age]]&lt;=60,"51-60",IF(PatientData[[#This Row],[Age]]&lt;=70,"61-70",IF(PatientData[[#This Row],[Age]]&lt;=80,"71-80","80+"))))))</f>
        <v>80+</v>
      </c>
    </row>
    <row r="7695" spans="1:13" x14ac:dyDescent="0.25">
      <c r="A7695" t="s">
        <v>7719</v>
      </c>
      <c r="B7695">
        <v>64</v>
      </c>
      <c r="C7695" t="s">
        <v>13</v>
      </c>
      <c r="D7695">
        <v>166</v>
      </c>
      <c r="E7695">
        <v>219.13023688867801</v>
      </c>
      <c r="F7695">
        <v>31.159975034493598</v>
      </c>
      <c r="G7695" t="s">
        <v>18</v>
      </c>
      <c r="H7695" t="s">
        <v>19</v>
      </c>
      <c r="I7695" t="s">
        <v>15</v>
      </c>
      <c r="J7695">
        <v>2</v>
      </c>
      <c r="K7695">
        <v>6343.86</v>
      </c>
      <c r="L7695" t="s">
        <v>16</v>
      </c>
      <c r="M7695" t="str">
        <f>IF(PatientData[[#This Row],[Age]]&lt;=30,"18-30",IF(PatientData[[#This Row],[Age]]&lt;=40,"31-40",IF(PatientData[[#This Row],[Age]]&lt;=50,"41-50",IF(PatientData[[#This Row],[Age]]&lt;=60,"51-60",IF(PatientData[[#This Row],[Age]]&lt;=70,"61-70",IF(PatientData[[#This Row],[Age]]&lt;=80,"71-80","80+"))))))</f>
        <v>61-70</v>
      </c>
    </row>
    <row r="7696" spans="1:13" x14ac:dyDescent="0.25">
      <c r="A7696" t="s">
        <v>7720</v>
      </c>
      <c r="B7696">
        <v>63</v>
      </c>
      <c r="C7696" t="s">
        <v>13</v>
      </c>
      <c r="D7696">
        <v>146</v>
      </c>
      <c r="E7696">
        <v>216.713765620385</v>
      </c>
      <c r="F7696">
        <v>29.310302721333102</v>
      </c>
      <c r="G7696" t="s">
        <v>36</v>
      </c>
      <c r="H7696" t="s">
        <v>19</v>
      </c>
      <c r="I7696" t="s">
        <v>26</v>
      </c>
      <c r="J7696">
        <v>5</v>
      </c>
      <c r="K7696">
        <v>17946.64</v>
      </c>
      <c r="L7696" t="s">
        <v>20</v>
      </c>
      <c r="M7696" t="str">
        <f>IF(PatientData[[#This Row],[Age]]&lt;=30,"18-30",IF(PatientData[[#This Row],[Age]]&lt;=40,"31-40",IF(PatientData[[#This Row],[Age]]&lt;=50,"41-50",IF(PatientData[[#This Row],[Age]]&lt;=60,"51-60",IF(PatientData[[#This Row],[Age]]&lt;=70,"61-70",IF(PatientData[[#This Row],[Age]]&lt;=80,"71-80","80+"))))))</f>
        <v>61-70</v>
      </c>
    </row>
    <row r="7697" spans="1:13" x14ac:dyDescent="0.25">
      <c r="A7697" t="s">
        <v>7721</v>
      </c>
      <c r="B7697">
        <v>55</v>
      </c>
      <c r="C7697" t="s">
        <v>13</v>
      </c>
      <c r="D7697">
        <v>153</v>
      </c>
      <c r="E7697">
        <v>213.931069883839</v>
      </c>
      <c r="F7697">
        <v>37.072112283254199</v>
      </c>
      <c r="G7697" t="s">
        <v>14</v>
      </c>
      <c r="H7697" t="s">
        <v>22</v>
      </c>
      <c r="I7697" t="s">
        <v>15</v>
      </c>
      <c r="J7697">
        <v>5</v>
      </c>
      <c r="K7697">
        <v>8646.7099999999991</v>
      </c>
      <c r="L7697" t="s">
        <v>16</v>
      </c>
      <c r="M7697" t="str">
        <f>IF(PatientData[[#This Row],[Age]]&lt;=30,"18-30",IF(PatientData[[#This Row],[Age]]&lt;=40,"31-40",IF(PatientData[[#This Row],[Age]]&lt;=50,"41-50",IF(PatientData[[#This Row],[Age]]&lt;=60,"51-60",IF(PatientData[[#This Row],[Age]]&lt;=70,"61-70",IF(PatientData[[#This Row],[Age]]&lt;=80,"71-80","80+"))))))</f>
        <v>51-60</v>
      </c>
    </row>
    <row r="7698" spans="1:13" x14ac:dyDescent="0.25">
      <c r="A7698" t="s">
        <v>7722</v>
      </c>
      <c r="B7698">
        <v>63</v>
      </c>
      <c r="C7698" t="s">
        <v>25</v>
      </c>
      <c r="D7698">
        <v>109</v>
      </c>
      <c r="E7698">
        <v>265.07207697158702</v>
      </c>
      <c r="F7698">
        <v>33.320302299363902</v>
      </c>
      <c r="G7698" t="s">
        <v>36</v>
      </c>
      <c r="H7698" t="s">
        <v>19</v>
      </c>
      <c r="I7698" t="s">
        <v>15</v>
      </c>
      <c r="J7698">
        <v>3</v>
      </c>
      <c r="K7698">
        <v>7198.95</v>
      </c>
      <c r="L7698" t="s">
        <v>16</v>
      </c>
      <c r="M7698" t="str">
        <f>IF(PatientData[[#This Row],[Age]]&lt;=30,"18-30",IF(PatientData[[#This Row],[Age]]&lt;=40,"31-40",IF(PatientData[[#This Row],[Age]]&lt;=50,"41-50",IF(PatientData[[#This Row],[Age]]&lt;=60,"51-60",IF(PatientData[[#This Row],[Age]]&lt;=70,"61-70",IF(PatientData[[#This Row],[Age]]&lt;=80,"71-80","80+"))))))</f>
        <v>61-70</v>
      </c>
    </row>
    <row r="7699" spans="1:13" x14ac:dyDescent="0.25">
      <c r="A7699" t="s">
        <v>7723</v>
      </c>
      <c r="B7699">
        <v>69</v>
      </c>
      <c r="C7699" t="s">
        <v>13</v>
      </c>
      <c r="D7699">
        <v>117</v>
      </c>
      <c r="E7699">
        <v>200.74871110472699</v>
      </c>
      <c r="F7699">
        <v>32.055652511566898</v>
      </c>
      <c r="G7699" t="s">
        <v>18</v>
      </c>
      <c r="H7699" t="s">
        <v>19</v>
      </c>
      <c r="I7699" t="s">
        <v>26</v>
      </c>
      <c r="J7699">
        <v>4</v>
      </c>
      <c r="K7699">
        <v>18550.11</v>
      </c>
      <c r="L7699" t="s">
        <v>20</v>
      </c>
      <c r="M7699" t="str">
        <f>IF(PatientData[[#This Row],[Age]]&lt;=30,"18-30",IF(PatientData[[#This Row],[Age]]&lt;=40,"31-40",IF(PatientData[[#This Row],[Age]]&lt;=50,"41-50",IF(PatientData[[#This Row],[Age]]&lt;=60,"51-60",IF(PatientData[[#This Row],[Age]]&lt;=70,"61-70",IF(PatientData[[#This Row],[Age]]&lt;=80,"71-80","80+"))))))</f>
        <v>61-70</v>
      </c>
    </row>
    <row r="7700" spans="1:13" x14ac:dyDescent="0.25">
      <c r="A7700" t="s">
        <v>7724</v>
      </c>
      <c r="B7700">
        <v>64</v>
      </c>
      <c r="C7700" t="s">
        <v>13</v>
      </c>
      <c r="D7700">
        <v>146</v>
      </c>
      <c r="E7700">
        <v>326.474377762985</v>
      </c>
      <c r="F7700">
        <v>32.224112071363898</v>
      </c>
      <c r="G7700" t="s">
        <v>14</v>
      </c>
      <c r="H7700" t="s">
        <v>19</v>
      </c>
      <c r="I7700" t="s">
        <v>28</v>
      </c>
      <c r="J7700">
        <v>1</v>
      </c>
      <c r="K7700">
        <v>5692.67</v>
      </c>
      <c r="L7700" t="s">
        <v>43</v>
      </c>
      <c r="M7700" t="str">
        <f>IF(PatientData[[#This Row],[Age]]&lt;=30,"18-30",IF(PatientData[[#This Row],[Age]]&lt;=40,"31-40",IF(PatientData[[#This Row],[Age]]&lt;=50,"41-50",IF(PatientData[[#This Row],[Age]]&lt;=60,"51-60",IF(PatientData[[#This Row],[Age]]&lt;=70,"61-70",IF(PatientData[[#This Row],[Age]]&lt;=80,"71-80","80+"))))))</f>
        <v>61-70</v>
      </c>
    </row>
    <row r="7701" spans="1:13" x14ac:dyDescent="0.25">
      <c r="A7701" t="s">
        <v>7725</v>
      </c>
      <c r="B7701">
        <v>65</v>
      </c>
      <c r="C7701" t="s">
        <v>25</v>
      </c>
      <c r="D7701">
        <v>123</v>
      </c>
      <c r="E7701">
        <v>279.40622254836597</v>
      </c>
      <c r="F7701">
        <v>29.034319636073398</v>
      </c>
      <c r="G7701" t="s">
        <v>36</v>
      </c>
      <c r="H7701" t="s">
        <v>22</v>
      </c>
      <c r="I7701" t="s">
        <v>26</v>
      </c>
      <c r="J7701">
        <v>1</v>
      </c>
      <c r="K7701">
        <v>3744.75</v>
      </c>
      <c r="L7701" t="s">
        <v>16</v>
      </c>
      <c r="M7701" t="str">
        <f>IF(PatientData[[#This Row],[Age]]&lt;=30,"18-30",IF(PatientData[[#This Row],[Age]]&lt;=40,"31-40",IF(PatientData[[#This Row],[Age]]&lt;=50,"41-50",IF(PatientData[[#This Row],[Age]]&lt;=60,"51-60",IF(PatientData[[#This Row],[Age]]&lt;=70,"61-70",IF(PatientData[[#This Row],[Age]]&lt;=80,"71-80","80+"))))))</f>
        <v>61-70</v>
      </c>
    </row>
    <row r="7702" spans="1:13" x14ac:dyDescent="0.25">
      <c r="A7702" t="s">
        <v>7726</v>
      </c>
      <c r="B7702">
        <v>82</v>
      </c>
      <c r="C7702" t="s">
        <v>13</v>
      </c>
      <c r="D7702">
        <v>166</v>
      </c>
      <c r="E7702">
        <v>244.68618193671</v>
      </c>
      <c r="F7702">
        <v>25.529786079133402</v>
      </c>
      <c r="G7702" t="s">
        <v>14</v>
      </c>
      <c r="H7702" t="s">
        <v>22</v>
      </c>
      <c r="I7702" t="s">
        <v>26</v>
      </c>
      <c r="J7702">
        <v>3</v>
      </c>
      <c r="K7702">
        <v>14071.57</v>
      </c>
      <c r="L7702" t="s">
        <v>16</v>
      </c>
      <c r="M7702" t="str">
        <f>IF(PatientData[[#This Row],[Age]]&lt;=30,"18-30",IF(PatientData[[#This Row],[Age]]&lt;=40,"31-40",IF(PatientData[[#This Row],[Age]]&lt;=50,"41-50",IF(PatientData[[#This Row],[Age]]&lt;=60,"51-60",IF(PatientData[[#This Row],[Age]]&lt;=70,"61-70",IF(PatientData[[#This Row],[Age]]&lt;=80,"71-80","80+"))))))</f>
        <v>80+</v>
      </c>
    </row>
    <row r="7703" spans="1:13" x14ac:dyDescent="0.25">
      <c r="A7703" t="s">
        <v>7727</v>
      </c>
      <c r="B7703">
        <v>43</v>
      </c>
      <c r="C7703" t="s">
        <v>25</v>
      </c>
      <c r="D7703">
        <v>129</v>
      </c>
      <c r="E7703">
        <v>168.748603200166</v>
      </c>
      <c r="F7703">
        <v>23.797879766125799</v>
      </c>
      <c r="G7703" t="s">
        <v>36</v>
      </c>
      <c r="H7703" t="s">
        <v>19</v>
      </c>
      <c r="I7703" t="s">
        <v>15</v>
      </c>
      <c r="J7703">
        <v>9</v>
      </c>
      <c r="K7703">
        <v>12432.66</v>
      </c>
      <c r="L7703" t="s">
        <v>16</v>
      </c>
      <c r="M7703" t="str">
        <f>IF(PatientData[[#This Row],[Age]]&lt;=30,"18-30",IF(PatientData[[#This Row],[Age]]&lt;=40,"31-40",IF(PatientData[[#This Row],[Age]]&lt;=50,"41-50",IF(PatientData[[#This Row],[Age]]&lt;=60,"51-60",IF(PatientData[[#This Row],[Age]]&lt;=70,"61-70",IF(PatientData[[#This Row],[Age]]&lt;=80,"71-80","80+"))))))</f>
        <v>41-50</v>
      </c>
    </row>
    <row r="7704" spans="1:13" x14ac:dyDescent="0.25">
      <c r="A7704" t="s">
        <v>7728</v>
      </c>
      <c r="B7704">
        <v>77</v>
      </c>
      <c r="C7704" t="s">
        <v>25</v>
      </c>
      <c r="D7704">
        <v>102</v>
      </c>
      <c r="E7704">
        <v>185.631228945602</v>
      </c>
      <c r="F7704">
        <v>31.733389440698001</v>
      </c>
      <c r="G7704" t="s">
        <v>36</v>
      </c>
      <c r="H7704" t="s">
        <v>19</v>
      </c>
      <c r="I7704" t="s">
        <v>15</v>
      </c>
      <c r="J7704">
        <v>3</v>
      </c>
      <c r="K7704">
        <v>9055.02</v>
      </c>
      <c r="L7704" t="s">
        <v>43</v>
      </c>
      <c r="M7704" t="str">
        <f>IF(PatientData[[#This Row],[Age]]&lt;=30,"18-30",IF(PatientData[[#This Row],[Age]]&lt;=40,"31-40",IF(PatientData[[#This Row],[Age]]&lt;=50,"41-50",IF(PatientData[[#This Row],[Age]]&lt;=60,"51-60",IF(PatientData[[#This Row],[Age]]&lt;=70,"61-70",IF(PatientData[[#This Row],[Age]]&lt;=80,"71-80","80+"))))))</f>
        <v>71-80</v>
      </c>
    </row>
    <row r="7705" spans="1:13" x14ac:dyDescent="0.25">
      <c r="A7705" t="s">
        <v>7729</v>
      </c>
      <c r="B7705">
        <v>50</v>
      </c>
      <c r="C7705" t="s">
        <v>13</v>
      </c>
      <c r="D7705">
        <v>131</v>
      </c>
      <c r="E7705">
        <v>236.55928606161601</v>
      </c>
      <c r="F7705">
        <v>25.8936318009236</v>
      </c>
      <c r="G7705" t="s">
        <v>18</v>
      </c>
      <c r="H7705" t="s">
        <v>22</v>
      </c>
      <c r="I7705" t="s">
        <v>26</v>
      </c>
      <c r="J7705">
        <v>4</v>
      </c>
      <c r="K7705">
        <v>8715.43</v>
      </c>
      <c r="L7705" t="s">
        <v>16</v>
      </c>
      <c r="M7705" t="str">
        <f>IF(PatientData[[#This Row],[Age]]&lt;=30,"18-30",IF(PatientData[[#This Row],[Age]]&lt;=40,"31-40",IF(PatientData[[#This Row],[Age]]&lt;=50,"41-50",IF(PatientData[[#This Row],[Age]]&lt;=60,"51-60",IF(PatientData[[#This Row],[Age]]&lt;=70,"61-70",IF(PatientData[[#This Row],[Age]]&lt;=80,"71-80","80+"))))))</f>
        <v>41-50</v>
      </c>
    </row>
    <row r="7706" spans="1:13" x14ac:dyDescent="0.25">
      <c r="A7706" t="s">
        <v>7730</v>
      </c>
      <c r="B7706">
        <v>35</v>
      </c>
      <c r="C7706" t="s">
        <v>13</v>
      </c>
      <c r="D7706">
        <v>94</v>
      </c>
      <c r="E7706">
        <v>122.777355046201</v>
      </c>
      <c r="F7706">
        <v>17.887681699964201</v>
      </c>
      <c r="G7706" t="s">
        <v>36</v>
      </c>
      <c r="H7706" t="s">
        <v>19</v>
      </c>
      <c r="I7706" t="s">
        <v>15</v>
      </c>
      <c r="J7706">
        <v>7</v>
      </c>
      <c r="K7706">
        <v>14223.81</v>
      </c>
      <c r="L7706" t="s">
        <v>23</v>
      </c>
      <c r="M7706" t="str">
        <f>IF(PatientData[[#This Row],[Age]]&lt;=30,"18-30",IF(PatientData[[#This Row],[Age]]&lt;=40,"31-40",IF(PatientData[[#This Row],[Age]]&lt;=50,"41-50",IF(PatientData[[#This Row],[Age]]&lt;=60,"51-60",IF(PatientData[[#This Row],[Age]]&lt;=70,"61-70",IF(PatientData[[#This Row],[Age]]&lt;=80,"71-80","80+"))))))</f>
        <v>31-40</v>
      </c>
    </row>
    <row r="7707" spans="1:13" x14ac:dyDescent="0.25">
      <c r="A7707" t="s">
        <v>7731</v>
      </c>
      <c r="B7707">
        <v>59</v>
      </c>
      <c r="C7707" t="s">
        <v>25</v>
      </c>
      <c r="D7707">
        <v>148</v>
      </c>
      <c r="E7707">
        <v>218.82116173128799</v>
      </c>
      <c r="F7707">
        <v>34.103070037212397</v>
      </c>
      <c r="G7707" t="s">
        <v>14</v>
      </c>
      <c r="H7707" t="s">
        <v>22</v>
      </c>
      <c r="I7707" t="s">
        <v>26</v>
      </c>
      <c r="J7707">
        <v>2</v>
      </c>
      <c r="K7707">
        <v>4335.1400000000003</v>
      </c>
      <c r="L7707" t="s">
        <v>16</v>
      </c>
      <c r="M7707" t="str">
        <f>IF(PatientData[[#This Row],[Age]]&lt;=30,"18-30",IF(PatientData[[#This Row],[Age]]&lt;=40,"31-40",IF(PatientData[[#This Row],[Age]]&lt;=50,"41-50",IF(PatientData[[#This Row],[Age]]&lt;=60,"51-60",IF(PatientData[[#This Row],[Age]]&lt;=70,"61-70",IF(PatientData[[#This Row],[Age]]&lt;=80,"71-80","80+"))))))</f>
        <v>51-60</v>
      </c>
    </row>
    <row r="7708" spans="1:13" x14ac:dyDescent="0.25">
      <c r="A7708" t="s">
        <v>7732</v>
      </c>
      <c r="B7708">
        <v>45</v>
      </c>
      <c r="C7708" t="s">
        <v>25</v>
      </c>
      <c r="D7708">
        <v>125</v>
      </c>
      <c r="E7708">
        <v>169.24304630136501</v>
      </c>
      <c r="F7708">
        <v>31.342814203455301</v>
      </c>
      <c r="G7708" t="s">
        <v>36</v>
      </c>
      <c r="H7708" t="s">
        <v>19</v>
      </c>
      <c r="I7708" t="s">
        <v>26</v>
      </c>
      <c r="J7708">
        <v>2</v>
      </c>
      <c r="K7708">
        <v>13670.23</v>
      </c>
      <c r="L7708" t="s">
        <v>23</v>
      </c>
      <c r="M7708" t="str">
        <f>IF(PatientData[[#This Row],[Age]]&lt;=30,"18-30",IF(PatientData[[#This Row],[Age]]&lt;=40,"31-40",IF(PatientData[[#This Row],[Age]]&lt;=50,"41-50",IF(PatientData[[#This Row],[Age]]&lt;=60,"51-60",IF(PatientData[[#This Row],[Age]]&lt;=70,"61-70",IF(PatientData[[#This Row],[Age]]&lt;=80,"71-80","80+"))))))</f>
        <v>41-50</v>
      </c>
    </row>
    <row r="7709" spans="1:13" x14ac:dyDescent="0.25">
      <c r="A7709" t="s">
        <v>7733</v>
      </c>
      <c r="B7709">
        <v>65</v>
      </c>
      <c r="C7709" t="s">
        <v>13</v>
      </c>
      <c r="D7709">
        <v>121</v>
      </c>
      <c r="E7709">
        <v>260.72300594102398</v>
      </c>
      <c r="F7709" t="s">
        <v>10051</v>
      </c>
      <c r="G7709" t="s">
        <v>14</v>
      </c>
      <c r="H7709" t="s">
        <v>22</v>
      </c>
      <c r="I7709" t="s">
        <v>26</v>
      </c>
      <c r="J7709">
        <v>5</v>
      </c>
      <c r="K7709">
        <v>23103.14</v>
      </c>
      <c r="L7709" t="s">
        <v>23</v>
      </c>
      <c r="M7709" t="str">
        <f>IF(PatientData[[#This Row],[Age]]&lt;=30,"18-30",IF(PatientData[[#This Row],[Age]]&lt;=40,"31-40",IF(PatientData[[#This Row],[Age]]&lt;=50,"41-50",IF(PatientData[[#This Row],[Age]]&lt;=60,"51-60",IF(PatientData[[#This Row],[Age]]&lt;=70,"61-70",IF(PatientData[[#This Row],[Age]]&lt;=80,"71-80","80+"))))))</f>
        <v>61-70</v>
      </c>
    </row>
    <row r="7710" spans="1:13" x14ac:dyDescent="0.25">
      <c r="A7710" t="s">
        <v>7734</v>
      </c>
      <c r="B7710">
        <v>51</v>
      </c>
      <c r="C7710" t="s">
        <v>25</v>
      </c>
      <c r="D7710">
        <v>110</v>
      </c>
      <c r="E7710">
        <v>238.34894169642499</v>
      </c>
      <c r="F7710">
        <v>22.2103039066496</v>
      </c>
      <c r="G7710" t="s">
        <v>18</v>
      </c>
      <c r="H7710" t="s">
        <v>19</v>
      </c>
      <c r="I7710" t="s">
        <v>28</v>
      </c>
      <c r="J7710">
        <v>2</v>
      </c>
      <c r="K7710">
        <v>5490.49</v>
      </c>
      <c r="L7710" t="s">
        <v>20</v>
      </c>
      <c r="M7710" t="str">
        <f>IF(PatientData[[#This Row],[Age]]&lt;=30,"18-30",IF(PatientData[[#This Row],[Age]]&lt;=40,"31-40",IF(PatientData[[#This Row],[Age]]&lt;=50,"41-50",IF(PatientData[[#This Row],[Age]]&lt;=60,"51-60",IF(PatientData[[#This Row],[Age]]&lt;=70,"61-70",IF(PatientData[[#This Row],[Age]]&lt;=80,"71-80","80+"))))))</f>
        <v>51-60</v>
      </c>
    </row>
    <row r="7711" spans="1:13" x14ac:dyDescent="0.25">
      <c r="A7711" t="s">
        <v>7735</v>
      </c>
      <c r="B7711">
        <v>38</v>
      </c>
      <c r="C7711" t="s">
        <v>13</v>
      </c>
      <c r="D7711">
        <v>104</v>
      </c>
      <c r="E7711">
        <v>240.64331114542</v>
      </c>
      <c r="F7711">
        <v>27.0087193153873</v>
      </c>
      <c r="G7711" t="s">
        <v>36</v>
      </c>
      <c r="H7711" t="s">
        <v>19</v>
      </c>
      <c r="I7711" t="s">
        <v>15</v>
      </c>
      <c r="J7711">
        <v>3</v>
      </c>
      <c r="K7711">
        <v>11023.82</v>
      </c>
      <c r="L7711" t="s">
        <v>23</v>
      </c>
      <c r="M7711" t="str">
        <f>IF(PatientData[[#This Row],[Age]]&lt;=30,"18-30",IF(PatientData[[#This Row],[Age]]&lt;=40,"31-40",IF(PatientData[[#This Row],[Age]]&lt;=50,"41-50",IF(PatientData[[#This Row],[Age]]&lt;=60,"51-60",IF(PatientData[[#This Row],[Age]]&lt;=70,"61-70",IF(PatientData[[#This Row],[Age]]&lt;=80,"71-80","80+"))))))</f>
        <v>31-40</v>
      </c>
    </row>
    <row r="7712" spans="1:13" x14ac:dyDescent="0.25">
      <c r="A7712" t="s">
        <v>7736</v>
      </c>
      <c r="B7712">
        <v>59</v>
      </c>
      <c r="C7712" t="s">
        <v>25</v>
      </c>
      <c r="D7712">
        <v>151</v>
      </c>
      <c r="E7712">
        <v>263.21346593019098</v>
      </c>
      <c r="F7712">
        <v>26.5767511925397</v>
      </c>
      <c r="G7712" t="s">
        <v>14</v>
      </c>
      <c r="H7712" t="s">
        <v>19</v>
      </c>
      <c r="I7712" t="s">
        <v>28</v>
      </c>
      <c r="J7712" t="s">
        <v>10051</v>
      </c>
      <c r="K7712" t="s">
        <v>10051</v>
      </c>
      <c r="L7712" t="s">
        <v>16</v>
      </c>
      <c r="M7712" t="str">
        <f>IF(PatientData[[#This Row],[Age]]&lt;=30,"18-30",IF(PatientData[[#This Row],[Age]]&lt;=40,"31-40",IF(PatientData[[#This Row],[Age]]&lt;=50,"41-50",IF(PatientData[[#This Row],[Age]]&lt;=60,"51-60",IF(PatientData[[#This Row],[Age]]&lt;=70,"61-70",IF(PatientData[[#This Row],[Age]]&lt;=80,"71-80","80+"))))))</f>
        <v>51-60</v>
      </c>
    </row>
    <row r="7713" spans="1:13" x14ac:dyDescent="0.25">
      <c r="A7713" t="s">
        <v>7737</v>
      </c>
      <c r="B7713">
        <v>59</v>
      </c>
      <c r="C7713" t="s">
        <v>13</v>
      </c>
      <c r="D7713">
        <v>124</v>
      </c>
      <c r="E7713">
        <v>303.13111905617399</v>
      </c>
      <c r="F7713">
        <v>34.331432106483703</v>
      </c>
      <c r="G7713" t="s">
        <v>18</v>
      </c>
      <c r="H7713" t="s">
        <v>22</v>
      </c>
      <c r="I7713" t="s">
        <v>26</v>
      </c>
      <c r="J7713">
        <v>3</v>
      </c>
      <c r="K7713">
        <v>19811.46</v>
      </c>
      <c r="L7713" t="s">
        <v>20</v>
      </c>
      <c r="M7713" t="str">
        <f>IF(PatientData[[#This Row],[Age]]&lt;=30,"18-30",IF(PatientData[[#This Row],[Age]]&lt;=40,"31-40",IF(PatientData[[#This Row],[Age]]&lt;=50,"41-50",IF(PatientData[[#This Row],[Age]]&lt;=60,"51-60",IF(PatientData[[#This Row],[Age]]&lt;=70,"61-70",IF(PatientData[[#This Row],[Age]]&lt;=80,"71-80","80+"))))))</f>
        <v>51-60</v>
      </c>
    </row>
    <row r="7714" spans="1:13" x14ac:dyDescent="0.25">
      <c r="A7714" t="s">
        <v>7738</v>
      </c>
      <c r="B7714">
        <v>34</v>
      </c>
      <c r="C7714" t="s">
        <v>13</v>
      </c>
      <c r="D7714">
        <v>114</v>
      </c>
      <c r="E7714">
        <v>286.91450548049897</v>
      </c>
      <c r="F7714">
        <v>21.385925186306999</v>
      </c>
      <c r="G7714" t="s">
        <v>14</v>
      </c>
      <c r="H7714" t="s">
        <v>19</v>
      </c>
      <c r="I7714" t="s">
        <v>28</v>
      </c>
      <c r="J7714">
        <v>4</v>
      </c>
      <c r="K7714" t="s">
        <v>10051</v>
      </c>
      <c r="L7714" t="s">
        <v>16</v>
      </c>
      <c r="M7714" t="str">
        <f>IF(PatientData[[#This Row],[Age]]&lt;=30,"18-30",IF(PatientData[[#This Row],[Age]]&lt;=40,"31-40",IF(PatientData[[#This Row],[Age]]&lt;=50,"41-50",IF(PatientData[[#This Row],[Age]]&lt;=60,"51-60",IF(PatientData[[#This Row],[Age]]&lt;=70,"61-70",IF(PatientData[[#This Row],[Age]]&lt;=80,"71-80","80+"))))))</f>
        <v>31-40</v>
      </c>
    </row>
    <row r="7715" spans="1:13" x14ac:dyDescent="0.25">
      <c r="A7715" t="s">
        <v>7739</v>
      </c>
      <c r="B7715">
        <v>80</v>
      </c>
      <c r="C7715" t="s">
        <v>13</v>
      </c>
      <c r="D7715">
        <v>152</v>
      </c>
      <c r="E7715">
        <v>251.763719288961</v>
      </c>
      <c r="F7715">
        <v>27.4275605823855</v>
      </c>
      <c r="G7715" t="s">
        <v>18</v>
      </c>
      <c r="H7715" t="s">
        <v>19</v>
      </c>
      <c r="I7715" t="s">
        <v>26</v>
      </c>
      <c r="J7715">
        <v>3</v>
      </c>
      <c r="K7715">
        <v>29129.77</v>
      </c>
      <c r="L7715" t="s">
        <v>16</v>
      </c>
      <c r="M7715" t="str">
        <f>IF(PatientData[[#This Row],[Age]]&lt;=30,"18-30",IF(PatientData[[#This Row],[Age]]&lt;=40,"31-40",IF(PatientData[[#This Row],[Age]]&lt;=50,"41-50",IF(PatientData[[#This Row],[Age]]&lt;=60,"51-60",IF(PatientData[[#This Row],[Age]]&lt;=70,"61-70",IF(PatientData[[#This Row],[Age]]&lt;=80,"71-80","80+"))))))</f>
        <v>71-80</v>
      </c>
    </row>
    <row r="7716" spans="1:13" x14ac:dyDescent="0.25">
      <c r="A7716" t="s">
        <v>7740</v>
      </c>
      <c r="B7716">
        <v>78</v>
      </c>
      <c r="C7716" t="s">
        <v>13</v>
      </c>
      <c r="D7716">
        <v>116</v>
      </c>
      <c r="E7716">
        <v>124.748304211381</v>
      </c>
      <c r="F7716">
        <v>29.549946936838101</v>
      </c>
      <c r="G7716" t="s">
        <v>14</v>
      </c>
      <c r="H7716" t="s">
        <v>19</v>
      </c>
      <c r="I7716" t="s">
        <v>15</v>
      </c>
      <c r="J7716">
        <v>6</v>
      </c>
      <c r="K7716">
        <v>17036.900000000001</v>
      </c>
      <c r="L7716" t="s">
        <v>20</v>
      </c>
      <c r="M7716" t="str">
        <f>IF(PatientData[[#This Row],[Age]]&lt;=30,"18-30",IF(PatientData[[#This Row],[Age]]&lt;=40,"31-40",IF(PatientData[[#This Row],[Age]]&lt;=50,"41-50",IF(PatientData[[#This Row],[Age]]&lt;=60,"51-60",IF(PatientData[[#This Row],[Age]]&lt;=70,"61-70",IF(PatientData[[#This Row],[Age]]&lt;=80,"71-80","80+"))))))</f>
        <v>71-80</v>
      </c>
    </row>
    <row r="7717" spans="1:13" x14ac:dyDescent="0.25">
      <c r="A7717" t="s">
        <v>7741</v>
      </c>
      <c r="B7717">
        <v>53</v>
      </c>
      <c r="C7717" t="s">
        <v>13</v>
      </c>
      <c r="D7717">
        <v>124</v>
      </c>
      <c r="E7717">
        <v>229.643199967968</v>
      </c>
      <c r="F7717">
        <v>35.1921455472133</v>
      </c>
      <c r="G7717" t="s">
        <v>18</v>
      </c>
      <c r="H7717" t="s">
        <v>19</v>
      </c>
      <c r="I7717" t="s">
        <v>15</v>
      </c>
      <c r="J7717">
        <v>2</v>
      </c>
      <c r="K7717">
        <v>9229.1299999999992</v>
      </c>
      <c r="L7717" t="s">
        <v>23</v>
      </c>
      <c r="M7717" t="str">
        <f>IF(PatientData[[#This Row],[Age]]&lt;=30,"18-30",IF(PatientData[[#This Row],[Age]]&lt;=40,"31-40",IF(PatientData[[#This Row],[Age]]&lt;=50,"41-50",IF(PatientData[[#This Row],[Age]]&lt;=60,"51-60",IF(PatientData[[#This Row],[Age]]&lt;=70,"61-70",IF(PatientData[[#This Row],[Age]]&lt;=80,"71-80","80+"))))))</f>
        <v>51-60</v>
      </c>
    </row>
    <row r="7718" spans="1:13" x14ac:dyDescent="0.25">
      <c r="A7718" t="s">
        <v>7742</v>
      </c>
      <c r="B7718">
        <v>74</v>
      </c>
      <c r="C7718" t="s">
        <v>25</v>
      </c>
      <c r="D7718">
        <v>131</v>
      </c>
      <c r="E7718">
        <v>238.31332195688901</v>
      </c>
      <c r="F7718">
        <v>24.670928887622999</v>
      </c>
      <c r="G7718" t="s">
        <v>14</v>
      </c>
      <c r="H7718" t="s">
        <v>19</v>
      </c>
      <c r="I7718" t="s">
        <v>15</v>
      </c>
      <c r="J7718">
        <v>2</v>
      </c>
      <c r="K7718">
        <v>9450.73</v>
      </c>
      <c r="L7718" t="s">
        <v>20</v>
      </c>
      <c r="M7718" t="str">
        <f>IF(PatientData[[#This Row],[Age]]&lt;=30,"18-30",IF(PatientData[[#This Row],[Age]]&lt;=40,"31-40",IF(PatientData[[#This Row],[Age]]&lt;=50,"41-50",IF(PatientData[[#This Row],[Age]]&lt;=60,"51-60",IF(PatientData[[#This Row],[Age]]&lt;=70,"61-70",IF(PatientData[[#This Row],[Age]]&lt;=80,"71-80","80+"))))))</f>
        <v>71-80</v>
      </c>
    </row>
    <row r="7719" spans="1:13" x14ac:dyDescent="0.25">
      <c r="A7719" t="s">
        <v>7743</v>
      </c>
      <c r="B7719">
        <v>56</v>
      </c>
      <c r="C7719" t="s">
        <v>25</v>
      </c>
      <c r="D7719">
        <v>138</v>
      </c>
      <c r="E7719">
        <v>193.72283221002101</v>
      </c>
      <c r="F7719">
        <v>30.713534228628198</v>
      </c>
      <c r="G7719" t="s">
        <v>14</v>
      </c>
      <c r="H7719" t="s">
        <v>19</v>
      </c>
      <c r="I7719" t="s">
        <v>28</v>
      </c>
      <c r="J7719">
        <v>3</v>
      </c>
      <c r="K7719">
        <v>3738.33</v>
      </c>
      <c r="L7719" t="s">
        <v>23</v>
      </c>
      <c r="M7719" t="str">
        <f>IF(PatientData[[#This Row],[Age]]&lt;=30,"18-30",IF(PatientData[[#This Row],[Age]]&lt;=40,"31-40",IF(PatientData[[#This Row],[Age]]&lt;=50,"41-50",IF(PatientData[[#This Row],[Age]]&lt;=60,"51-60",IF(PatientData[[#This Row],[Age]]&lt;=70,"61-70",IF(PatientData[[#This Row],[Age]]&lt;=80,"71-80","80+"))))))</f>
        <v>51-60</v>
      </c>
    </row>
    <row r="7720" spans="1:13" x14ac:dyDescent="0.25">
      <c r="A7720" t="s">
        <v>7744</v>
      </c>
      <c r="B7720">
        <v>55</v>
      </c>
      <c r="C7720" t="s">
        <v>13</v>
      </c>
      <c r="D7720">
        <v>127</v>
      </c>
      <c r="E7720">
        <v>298.89573850512301</v>
      </c>
      <c r="F7720">
        <v>22.885254578231201</v>
      </c>
      <c r="G7720" t="s">
        <v>14</v>
      </c>
      <c r="H7720" t="s">
        <v>19</v>
      </c>
      <c r="I7720" t="s">
        <v>28</v>
      </c>
      <c r="J7720">
        <v>2</v>
      </c>
      <c r="K7720">
        <v>2721.58</v>
      </c>
      <c r="L7720" t="s">
        <v>16</v>
      </c>
      <c r="M7720" t="str">
        <f>IF(PatientData[[#This Row],[Age]]&lt;=30,"18-30",IF(PatientData[[#This Row],[Age]]&lt;=40,"31-40",IF(PatientData[[#This Row],[Age]]&lt;=50,"41-50",IF(PatientData[[#This Row],[Age]]&lt;=60,"51-60",IF(PatientData[[#This Row],[Age]]&lt;=70,"61-70",IF(PatientData[[#This Row],[Age]]&lt;=80,"71-80","80+"))))))</f>
        <v>51-60</v>
      </c>
    </row>
    <row r="7721" spans="1:13" x14ac:dyDescent="0.25">
      <c r="A7721" t="s">
        <v>7745</v>
      </c>
      <c r="B7721">
        <v>53</v>
      </c>
      <c r="C7721" t="s">
        <v>13</v>
      </c>
      <c r="D7721">
        <v>116</v>
      </c>
      <c r="E7721">
        <v>230.319831871665</v>
      </c>
      <c r="F7721">
        <v>25.556361560926</v>
      </c>
      <c r="G7721" t="s">
        <v>14</v>
      </c>
      <c r="H7721" t="s">
        <v>19</v>
      </c>
      <c r="I7721" t="s">
        <v>28</v>
      </c>
      <c r="J7721">
        <v>2</v>
      </c>
      <c r="K7721">
        <v>2349.9899999999998</v>
      </c>
      <c r="L7721" t="s">
        <v>16</v>
      </c>
      <c r="M7721" t="str">
        <f>IF(PatientData[[#This Row],[Age]]&lt;=30,"18-30",IF(PatientData[[#This Row],[Age]]&lt;=40,"31-40",IF(PatientData[[#This Row],[Age]]&lt;=50,"41-50",IF(PatientData[[#This Row],[Age]]&lt;=60,"51-60",IF(PatientData[[#This Row],[Age]]&lt;=70,"61-70",IF(PatientData[[#This Row],[Age]]&lt;=80,"71-80","80+"))))))</f>
        <v>51-60</v>
      </c>
    </row>
    <row r="7722" spans="1:13" x14ac:dyDescent="0.25">
      <c r="A7722" t="s">
        <v>7746</v>
      </c>
      <c r="B7722">
        <v>56</v>
      </c>
      <c r="C7722" t="s">
        <v>13</v>
      </c>
      <c r="D7722">
        <v>110</v>
      </c>
      <c r="E7722">
        <v>286.81428739016798</v>
      </c>
      <c r="F7722">
        <v>20.163536850784901</v>
      </c>
      <c r="G7722" t="s">
        <v>36</v>
      </c>
      <c r="H7722" t="s">
        <v>19</v>
      </c>
      <c r="I7722" t="s">
        <v>15</v>
      </c>
      <c r="J7722">
        <v>3</v>
      </c>
      <c r="K7722">
        <v>7097.67</v>
      </c>
      <c r="L7722" t="s">
        <v>16</v>
      </c>
      <c r="M7722" t="str">
        <f>IF(PatientData[[#This Row],[Age]]&lt;=30,"18-30",IF(PatientData[[#This Row],[Age]]&lt;=40,"31-40",IF(PatientData[[#This Row],[Age]]&lt;=50,"41-50",IF(PatientData[[#This Row],[Age]]&lt;=60,"51-60",IF(PatientData[[#This Row],[Age]]&lt;=70,"61-70",IF(PatientData[[#This Row],[Age]]&lt;=80,"71-80","80+"))))))</f>
        <v>51-60</v>
      </c>
    </row>
    <row r="7723" spans="1:13" x14ac:dyDescent="0.25">
      <c r="A7723" t="s">
        <v>7747</v>
      </c>
      <c r="B7723">
        <v>60</v>
      </c>
      <c r="C7723" t="s">
        <v>25</v>
      </c>
      <c r="D7723">
        <v>153</v>
      </c>
      <c r="E7723">
        <v>230.45926746950801</v>
      </c>
      <c r="F7723">
        <v>25.0112875498716</v>
      </c>
      <c r="G7723" t="s">
        <v>14</v>
      </c>
      <c r="H7723" t="s">
        <v>22</v>
      </c>
      <c r="I7723" t="s">
        <v>26</v>
      </c>
      <c r="J7723">
        <v>3</v>
      </c>
      <c r="K7723" t="s">
        <v>10051</v>
      </c>
      <c r="L7723" t="s">
        <v>16</v>
      </c>
      <c r="M7723" t="str">
        <f>IF(PatientData[[#This Row],[Age]]&lt;=30,"18-30",IF(PatientData[[#This Row],[Age]]&lt;=40,"31-40",IF(PatientData[[#This Row],[Age]]&lt;=50,"41-50",IF(PatientData[[#This Row],[Age]]&lt;=60,"51-60",IF(PatientData[[#This Row],[Age]]&lt;=70,"61-70",IF(PatientData[[#This Row],[Age]]&lt;=80,"71-80","80+"))))))</f>
        <v>51-60</v>
      </c>
    </row>
    <row r="7724" spans="1:13" x14ac:dyDescent="0.25">
      <c r="A7724" t="s">
        <v>7748</v>
      </c>
      <c r="B7724">
        <v>32</v>
      </c>
      <c r="C7724" t="s">
        <v>13</v>
      </c>
      <c r="D7724">
        <v>127</v>
      </c>
      <c r="E7724">
        <v>201.775819898447</v>
      </c>
      <c r="F7724">
        <v>31.3904048556311</v>
      </c>
      <c r="G7724" t="s">
        <v>14</v>
      </c>
      <c r="H7724" t="s">
        <v>22</v>
      </c>
      <c r="I7724" t="s">
        <v>28</v>
      </c>
      <c r="J7724">
        <v>3</v>
      </c>
      <c r="K7724">
        <v>4901.34</v>
      </c>
      <c r="L7724" t="s">
        <v>16</v>
      </c>
      <c r="M7724" t="str">
        <f>IF(PatientData[[#This Row],[Age]]&lt;=30,"18-30",IF(PatientData[[#This Row],[Age]]&lt;=40,"31-40",IF(PatientData[[#This Row],[Age]]&lt;=50,"41-50",IF(PatientData[[#This Row],[Age]]&lt;=60,"51-60",IF(PatientData[[#This Row],[Age]]&lt;=70,"61-70",IF(PatientData[[#This Row],[Age]]&lt;=80,"71-80","80+"))))))</f>
        <v>31-40</v>
      </c>
    </row>
    <row r="7725" spans="1:13" x14ac:dyDescent="0.25">
      <c r="A7725" t="s">
        <v>7749</v>
      </c>
      <c r="B7725">
        <v>53</v>
      </c>
      <c r="C7725" t="s">
        <v>25</v>
      </c>
      <c r="D7725">
        <v>90</v>
      </c>
      <c r="E7725">
        <v>216.32332711722</v>
      </c>
      <c r="F7725">
        <v>21.7334223695802</v>
      </c>
      <c r="G7725" t="s">
        <v>14</v>
      </c>
      <c r="H7725" t="s">
        <v>22</v>
      </c>
      <c r="I7725" t="s">
        <v>15</v>
      </c>
      <c r="J7725">
        <v>4</v>
      </c>
      <c r="K7725">
        <v>7821.6</v>
      </c>
      <c r="L7725" t="s">
        <v>16</v>
      </c>
      <c r="M7725" t="str">
        <f>IF(PatientData[[#This Row],[Age]]&lt;=30,"18-30",IF(PatientData[[#This Row],[Age]]&lt;=40,"31-40",IF(PatientData[[#This Row],[Age]]&lt;=50,"41-50",IF(PatientData[[#This Row],[Age]]&lt;=60,"51-60",IF(PatientData[[#This Row],[Age]]&lt;=70,"61-70",IF(PatientData[[#This Row],[Age]]&lt;=80,"71-80","80+"))))))</f>
        <v>51-60</v>
      </c>
    </row>
    <row r="7726" spans="1:13" x14ac:dyDescent="0.25">
      <c r="A7726" t="s">
        <v>7750</v>
      </c>
      <c r="B7726">
        <v>30</v>
      </c>
      <c r="C7726" t="s">
        <v>13</v>
      </c>
      <c r="D7726">
        <v>105</v>
      </c>
      <c r="E7726">
        <v>249.328146889614</v>
      </c>
      <c r="F7726">
        <v>33.692514637397302</v>
      </c>
      <c r="G7726" t="s">
        <v>18</v>
      </c>
      <c r="H7726" t="s">
        <v>19</v>
      </c>
      <c r="I7726" t="s">
        <v>15</v>
      </c>
      <c r="J7726">
        <v>1</v>
      </c>
      <c r="K7726">
        <v>7284.47</v>
      </c>
      <c r="L7726" t="s">
        <v>16</v>
      </c>
      <c r="M7726" t="str">
        <f>IF(PatientData[[#This Row],[Age]]&lt;=30,"18-30",IF(PatientData[[#This Row],[Age]]&lt;=40,"31-40",IF(PatientData[[#This Row],[Age]]&lt;=50,"41-50",IF(PatientData[[#This Row],[Age]]&lt;=60,"51-60",IF(PatientData[[#This Row],[Age]]&lt;=70,"61-70",IF(PatientData[[#This Row],[Age]]&lt;=80,"71-80","80+"))))))</f>
        <v>18-30</v>
      </c>
    </row>
    <row r="7727" spans="1:13" x14ac:dyDescent="0.25">
      <c r="A7727" t="s">
        <v>7751</v>
      </c>
      <c r="B7727">
        <v>47</v>
      </c>
      <c r="C7727" t="s">
        <v>13</v>
      </c>
      <c r="D7727">
        <v>112</v>
      </c>
      <c r="E7727">
        <v>243.24272733794399</v>
      </c>
      <c r="F7727">
        <v>23.438844626690901</v>
      </c>
      <c r="G7727" t="s">
        <v>18</v>
      </c>
      <c r="H7727" t="s">
        <v>19</v>
      </c>
      <c r="I7727" t="s">
        <v>28</v>
      </c>
      <c r="J7727">
        <v>2</v>
      </c>
      <c r="K7727">
        <v>1050.3699999999999</v>
      </c>
      <c r="L7727" t="s">
        <v>16</v>
      </c>
      <c r="M7727" t="str">
        <f>IF(PatientData[[#This Row],[Age]]&lt;=30,"18-30",IF(PatientData[[#This Row],[Age]]&lt;=40,"31-40",IF(PatientData[[#This Row],[Age]]&lt;=50,"41-50",IF(PatientData[[#This Row],[Age]]&lt;=60,"51-60",IF(PatientData[[#This Row],[Age]]&lt;=70,"61-70",IF(PatientData[[#This Row],[Age]]&lt;=80,"71-80","80+"))))))</f>
        <v>41-50</v>
      </c>
    </row>
    <row r="7728" spans="1:13" x14ac:dyDescent="0.25">
      <c r="A7728" t="s">
        <v>7752</v>
      </c>
      <c r="B7728">
        <v>58</v>
      </c>
      <c r="C7728" t="s">
        <v>25</v>
      </c>
      <c r="D7728">
        <v>144</v>
      </c>
      <c r="E7728">
        <v>171.57789417057799</v>
      </c>
      <c r="F7728">
        <v>22.640642391069999</v>
      </c>
      <c r="G7728" t="s">
        <v>18</v>
      </c>
      <c r="H7728" t="s">
        <v>19</v>
      </c>
      <c r="I7728" t="s">
        <v>15</v>
      </c>
      <c r="J7728">
        <v>3</v>
      </c>
      <c r="K7728">
        <v>12152.29</v>
      </c>
      <c r="L7728" t="s">
        <v>16</v>
      </c>
      <c r="M7728" t="str">
        <f>IF(PatientData[[#This Row],[Age]]&lt;=30,"18-30",IF(PatientData[[#This Row],[Age]]&lt;=40,"31-40",IF(PatientData[[#This Row],[Age]]&lt;=50,"41-50",IF(PatientData[[#This Row],[Age]]&lt;=60,"51-60",IF(PatientData[[#This Row],[Age]]&lt;=70,"61-70",IF(PatientData[[#This Row],[Age]]&lt;=80,"71-80","80+"))))))</f>
        <v>51-60</v>
      </c>
    </row>
    <row r="7729" spans="1:13" x14ac:dyDescent="0.25">
      <c r="A7729" t="s">
        <v>7753</v>
      </c>
      <c r="B7729">
        <v>40</v>
      </c>
      <c r="C7729" t="s">
        <v>13</v>
      </c>
      <c r="D7729">
        <v>143</v>
      </c>
      <c r="E7729">
        <v>234.69099123978401</v>
      </c>
      <c r="F7729">
        <v>22.346249157375301</v>
      </c>
      <c r="G7729" t="s">
        <v>36</v>
      </c>
      <c r="H7729" t="s">
        <v>22</v>
      </c>
      <c r="I7729" t="s">
        <v>15</v>
      </c>
      <c r="J7729">
        <v>4</v>
      </c>
      <c r="K7729">
        <v>10638.34</v>
      </c>
      <c r="L7729" t="s">
        <v>16</v>
      </c>
      <c r="M7729" t="str">
        <f>IF(PatientData[[#This Row],[Age]]&lt;=30,"18-30",IF(PatientData[[#This Row],[Age]]&lt;=40,"31-40",IF(PatientData[[#This Row],[Age]]&lt;=50,"41-50",IF(PatientData[[#This Row],[Age]]&lt;=60,"51-60",IF(PatientData[[#This Row],[Age]]&lt;=70,"61-70",IF(PatientData[[#This Row],[Age]]&lt;=80,"71-80","80+"))))))</f>
        <v>31-40</v>
      </c>
    </row>
    <row r="7730" spans="1:13" x14ac:dyDescent="0.25">
      <c r="A7730" t="s">
        <v>7754</v>
      </c>
      <c r="B7730">
        <v>69</v>
      </c>
      <c r="C7730" t="s">
        <v>25</v>
      </c>
      <c r="D7730">
        <v>131</v>
      </c>
      <c r="E7730">
        <v>210.270275068302</v>
      </c>
      <c r="F7730">
        <v>34.445088298562901</v>
      </c>
      <c r="G7730" t="s">
        <v>14</v>
      </c>
      <c r="H7730" t="s">
        <v>19</v>
      </c>
      <c r="I7730" t="s">
        <v>15</v>
      </c>
      <c r="J7730">
        <v>2</v>
      </c>
      <c r="K7730">
        <v>12343.29</v>
      </c>
      <c r="L7730" t="s">
        <v>23</v>
      </c>
      <c r="M7730" t="str">
        <f>IF(PatientData[[#This Row],[Age]]&lt;=30,"18-30",IF(PatientData[[#This Row],[Age]]&lt;=40,"31-40",IF(PatientData[[#This Row],[Age]]&lt;=50,"41-50",IF(PatientData[[#This Row],[Age]]&lt;=60,"51-60",IF(PatientData[[#This Row],[Age]]&lt;=70,"61-70",IF(PatientData[[#This Row],[Age]]&lt;=80,"71-80","80+"))))))</f>
        <v>61-70</v>
      </c>
    </row>
    <row r="7731" spans="1:13" x14ac:dyDescent="0.25">
      <c r="A7731" t="s">
        <v>7755</v>
      </c>
      <c r="B7731">
        <v>54</v>
      </c>
      <c r="C7731" t="s">
        <v>13</v>
      </c>
      <c r="D7731">
        <v>98</v>
      </c>
      <c r="E7731">
        <v>164.51988692344699</v>
      </c>
      <c r="F7731">
        <v>28.594374051773499</v>
      </c>
      <c r="G7731" t="s">
        <v>18</v>
      </c>
      <c r="H7731" t="s">
        <v>22</v>
      </c>
      <c r="I7731" t="s">
        <v>26</v>
      </c>
      <c r="J7731">
        <v>4</v>
      </c>
      <c r="K7731">
        <v>11555.14</v>
      </c>
      <c r="L7731" t="s">
        <v>16</v>
      </c>
      <c r="M7731" t="str">
        <f>IF(PatientData[[#This Row],[Age]]&lt;=30,"18-30",IF(PatientData[[#This Row],[Age]]&lt;=40,"31-40",IF(PatientData[[#This Row],[Age]]&lt;=50,"41-50",IF(PatientData[[#This Row],[Age]]&lt;=60,"51-60",IF(PatientData[[#This Row],[Age]]&lt;=70,"61-70",IF(PatientData[[#This Row],[Age]]&lt;=80,"71-80","80+"))))))</f>
        <v>51-60</v>
      </c>
    </row>
    <row r="7732" spans="1:13" x14ac:dyDescent="0.25">
      <c r="A7732" t="s">
        <v>7756</v>
      </c>
      <c r="B7732">
        <v>43</v>
      </c>
      <c r="C7732" t="s">
        <v>25</v>
      </c>
      <c r="D7732">
        <v>108</v>
      </c>
      <c r="E7732">
        <v>282.47480482624201</v>
      </c>
      <c r="F7732">
        <v>28.2891706471273</v>
      </c>
      <c r="G7732" t="s">
        <v>18</v>
      </c>
      <c r="H7732" t="s">
        <v>19</v>
      </c>
      <c r="I7732" t="s">
        <v>15</v>
      </c>
      <c r="J7732">
        <v>1</v>
      </c>
      <c r="K7732">
        <v>13433.08</v>
      </c>
      <c r="L7732" t="s">
        <v>43</v>
      </c>
      <c r="M7732" t="str">
        <f>IF(PatientData[[#This Row],[Age]]&lt;=30,"18-30",IF(PatientData[[#This Row],[Age]]&lt;=40,"31-40",IF(PatientData[[#This Row],[Age]]&lt;=50,"41-50",IF(PatientData[[#This Row],[Age]]&lt;=60,"51-60",IF(PatientData[[#This Row],[Age]]&lt;=70,"61-70",IF(PatientData[[#This Row],[Age]]&lt;=80,"71-80","80+"))))))</f>
        <v>41-50</v>
      </c>
    </row>
    <row r="7733" spans="1:13" x14ac:dyDescent="0.25">
      <c r="A7733" t="s">
        <v>7757</v>
      </c>
      <c r="B7733">
        <v>42</v>
      </c>
      <c r="C7733" t="s">
        <v>13</v>
      </c>
      <c r="D7733">
        <v>158</v>
      </c>
      <c r="E7733">
        <v>255.78342130674699</v>
      </c>
      <c r="F7733">
        <v>20.507381080798599</v>
      </c>
      <c r="G7733" t="s">
        <v>10051</v>
      </c>
      <c r="H7733" t="s">
        <v>22</v>
      </c>
      <c r="I7733" t="s">
        <v>26</v>
      </c>
      <c r="J7733">
        <v>1</v>
      </c>
      <c r="K7733">
        <v>16535.259999999998</v>
      </c>
      <c r="L7733" t="s">
        <v>16</v>
      </c>
      <c r="M7733" t="str">
        <f>IF(PatientData[[#This Row],[Age]]&lt;=30,"18-30",IF(PatientData[[#This Row],[Age]]&lt;=40,"31-40",IF(PatientData[[#This Row],[Age]]&lt;=50,"41-50",IF(PatientData[[#This Row],[Age]]&lt;=60,"51-60",IF(PatientData[[#This Row],[Age]]&lt;=70,"61-70",IF(PatientData[[#This Row],[Age]]&lt;=80,"71-80","80+"))))))</f>
        <v>41-50</v>
      </c>
    </row>
    <row r="7734" spans="1:13" x14ac:dyDescent="0.25">
      <c r="A7734" t="s">
        <v>7758</v>
      </c>
      <c r="B7734">
        <v>37</v>
      </c>
      <c r="C7734" t="s">
        <v>13</v>
      </c>
      <c r="D7734">
        <v>139</v>
      </c>
      <c r="E7734">
        <v>223.65283692167699</v>
      </c>
      <c r="F7734">
        <v>24.835347632922499</v>
      </c>
      <c r="G7734" t="s">
        <v>36</v>
      </c>
      <c r="H7734" t="s">
        <v>19</v>
      </c>
      <c r="I7734" t="s">
        <v>15</v>
      </c>
      <c r="J7734">
        <v>7</v>
      </c>
      <c r="K7734">
        <v>13047.29</v>
      </c>
      <c r="L7734" t="s">
        <v>16</v>
      </c>
      <c r="M7734" t="str">
        <f>IF(PatientData[[#This Row],[Age]]&lt;=30,"18-30",IF(PatientData[[#This Row],[Age]]&lt;=40,"31-40",IF(PatientData[[#This Row],[Age]]&lt;=50,"41-50",IF(PatientData[[#This Row],[Age]]&lt;=60,"51-60",IF(PatientData[[#This Row],[Age]]&lt;=70,"61-70",IF(PatientData[[#This Row],[Age]]&lt;=80,"71-80","80+"))))))</f>
        <v>31-40</v>
      </c>
    </row>
    <row r="7735" spans="1:13" x14ac:dyDescent="0.25">
      <c r="A7735" t="s">
        <v>7759</v>
      </c>
      <c r="B7735">
        <v>67</v>
      </c>
      <c r="C7735" t="s">
        <v>25</v>
      </c>
      <c r="D7735">
        <v>119</v>
      </c>
      <c r="E7735">
        <v>292.46218877009301</v>
      </c>
      <c r="F7735">
        <v>22.136436058611402</v>
      </c>
      <c r="G7735" t="s">
        <v>14</v>
      </c>
      <c r="H7735" t="s">
        <v>19</v>
      </c>
      <c r="I7735" t="s">
        <v>28</v>
      </c>
      <c r="J7735">
        <v>3</v>
      </c>
      <c r="K7735">
        <v>4009.98</v>
      </c>
      <c r="L7735" t="s">
        <v>16</v>
      </c>
      <c r="M7735" t="str">
        <f>IF(PatientData[[#This Row],[Age]]&lt;=30,"18-30",IF(PatientData[[#This Row],[Age]]&lt;=40,"31-40",IF(PatientData[[#This Row],[Age]]&lt;=50,"41-50",IF(PatientData[[#This Row],[Age]]&lt;=60,"51-60",IF(PatientData[[#This Row],[Age]]&lt;=70,"61-70",IF(PatientData[[#This Row],[Age]]&lt;=80,"71-80","80+"))))))</f>
        <v>61-70</v>
      </c>
    </row>
    <row r="7736" spans="1:13" x14ac:dyDescent="0.25">
      <c r="A7736" t="s">
        <v>7760</v>
      </c>
      <c r="B7736">
        <v>61</v>
      </c>
      <c r="C7736" t="s">
        <v>25</v>
      </c>
      <c r="D7736">
        <v>128</v>
      </c>
      <c r="E7736">
        <v>171.29908670359501</v>
      </c>
      <c r="F7736">
        <v>21.952008787042001</v>
      </c>
      <c r="G7736" t="s">
        <v>14</v>
      </c>
      <c r="H7736" t="s">
        <v>22</v>
      </c>
      <c r="I7736" t="s">
        <v>15</v>
      </c>
      <c r="J7736">
        <v>0</v>
      </c>
      <c r="K7736">
        <v>6544.3</v>
      </c>
      <c r="L7736" t="s">
        <v>16</v>
      </c>
      <c r="M7736" t="str">
        <f>IF(PatientData[[#This Row],[Age]]&lt;=30,"18-30",IF(PatientData[[#This Row],[Age]]&lt;=40,"31-40",IF(PatientData[[#This Row],[Age]]&lt;=50,"41-50",IF(PatientData[[#This Row],[Age]]&lt;=60,"51-60",IF(PatientData[[#This Row],[Age]]&lt;=70,"61-70",IF(PatientData[[#This Row],[Age]]&lt;=80,"71-80","80+"))))))</f>
        <v>61-70</v>
      </c>
    </row>
    <row r="7737" spans="1:13" x14ac:dyDescent="0.25">
      <c r="A7737" t="s">
        <v>7761</v>
      </c>
      <c r="B7737">
        <v>55</v>
      </c>
      <c r="C7737" t="s">
        <v>25</v>
      </c>
      <c r="D7737">
        <v>172</v>
      </c>
      <c r="E7737">
        <v>142.167529197536</v>
      </c>
      <c r="F7737">
        <v>31.453135880950899</v>
      </c>
      <c r="G7737" t="s">
        <v>36</v>
      </c>
      <c r="H7737" t="s">
        <v>19</v>
      </c>
      <c r="I7737" t="s">
        <v>15</v>
      </c>
      <c r="J7737">
        <v>3</v>
      </c>
      <c r="K7737">
        <v>8988.59</v>
      </c>
      <c r="L7737" t="s">
        <v>16</v>
      </c>
      <c r="M7737" t="str">
        <f>IF(PatientData[[#This Row],[Age]]&lt;=30,"18-30",IF(PatientData[[#This Row],[Age]]&lt;=40,"31-40",IF(PatientData[[#This Row],[Age]]&lt;=50,"41-50",IF(PatientData[[#This Row],[Age]]&lt;=60,"51-60",IF(PatientData[[#This Row],[Age]]&lt;=70,"61-70",IF(PatientData[[#This Row],[Age]]&lt;=80,"71-80","80+"))))))</f>
        <v>51-60</v>
      </c>
    </row>
    <row r="7738" spans="1:13" x14ac:dyDescent="0.25">
      <c r="A7738" t="s">
        <v>7762</v>
      </c>
      <c r="B7738">
        <v>40</v>
      </c>
      <c r="C7738" t="s">
        <v>25</v>
      </c>
      <c r="D7738">
        <v>106</v>
      </c>
      <c r="E7738">
        <v>254.68764503045199</v>
      </c>
      <c r="F7738">
        <v>22.078919619120999</v>
      </c>
      <c r="G7738" t="s">
        <v>14</v>
      </c>
      <c r="H7738" t="s">
        <v>19</v>
      </c>
      <c r="I7738" t="s">
        <v>15</v>
      </c>
      <c r="J7738">
        <v>5</v>
      </c>
      <c r="K7738">
        <v>13813.46</v>
      </c>
      <c r="L7738" t="s">
        <v>16</v>
      </c>
      <c r="M7738" t="str">
        <f>IF(PatientData[[#This Row],[Age]]&lt;=30,"18-30",IF(PatientData[[#This Row],[Age]]&lt;=40,"31-40",IF(PatientData[[#This Row],[Age]]&lt;=50,"41-50",IF(PatientData[[#This Row],[Age]]&lt;=60,"51-60",IF(PatientData[[#This Row],[Age]]&lt;=70,"61-70",IF(PatientData[[#This Row],[Age]]&lt;=80,"71-80","80+"))))))</f>
        <v>31-40</v>
      </c>
    </row>
    <row r="7739" spans="1:13" x14ac:dyDescent="0.25">
      <c r="A7739" t="s">
        <v>7763</v>
      </c>
      <c r="B7739">
        <v>39</v>
      </c>
      <c r="C7739" t="s">
        <v>13</v>
      </c>
      <c r="D7739">
        <v>121</v>
      </c>
      <c r="E7739">
        <v>256.03071904774703</v>
      </c>
      <c r="F7739">
        <v>20.2574361512821</v>
      </c>
      <c r="G7739" t="s">
        <v>18</v>
      </c>
      <c r="H7739" t="s">
        <v>19</v>
      </c>
      <c r="I7739" t="s">
        <v>15</v>
      </c>
      <c r="J7739">
        <v>1</v>
      </c>
      <c r="K7739">
        <v>9915.6299999999992</v>
      </c>
      <c r="L7739" t="s">
        <v>16</v>
      </c>
      <c r="M7739" t="str">
        <f>IF(PatientData[[#This Row],[Age]]&lt;=30,"18-30",IF(PatientData[[#This Row],[Age]]&lt;=40,"31-40",IF(PatientData[[#This Row],[Age]]&lt;=50,"41-50",IF(PatientData[[#This Row],[Age]]&lt;=60,"51-60",IF(PatientData[[#This Row],[Age]]&lt;=70,"61-70",IF(PatientData[[#This Row],[Age]]&lt;=80,"71-80","80+"))))))</f>
        <v>31-40</v>
      </c>
    </row>
    <row r="7740" spans="1:13" x14ac:dyDescent="0.25">
      <c r="A7740" t="s">
        <v>7764</v>
      </c>
      <c r="B7740">
        <v>53</v>
      </c>
      <c r="C7740" t="s">
        <v>25</v>
      </c>
      <c r="D7740">
        <v>90</v>
      </c>
      <c r="E7740">
        <v>240.80185976775499</v>
      </c>
      <c r="F7740">
        <v>27.7771111260037</v>
      </c>
      <c r="G7740" t="s">
        <v>14</v>
      </c>
      <c r="H7740" t="s">
        <v>19</v>
      </c>
      <c r="I7740" t="s">
        <v>15</v>
      </c>
      <c r="J7740">
        <v>3</v>
      </c>
      <c r="K7740">
        <v>5259.28</v>
      </c>
      <c r="L7740" t="s">
        <v>16</v>
      </c>
      <c r="M7740" t="str">
        <f>IF(PatientData[[#This Row],[Age]]&lt;=30,"18-30",IF(PatientData[[#This Row],[Age]]&lt;=40,"31-40",IF(PatientData[[#This Row],[Age]]&lt;=50,"41-50",IF(PatientData[[#This Row],[Age]]&lt;=60,"51-60",IF(PatientData[[#This Row],[Age]]&lt;=70,"61-70",IF(PatientData[[#This Row],[Age]]&lt;=80,"71-80","80+"))))))</f>
        <v>51-60</v>
      </c>
    </row>
    <row r="7741" spans="1:13" x14ac:dyDescent="0.25">
      <c r="A7741" t="s">
        <v>7765</v>
      </c>
      <c r="B7741">
        <v>24</v>
      </c>
      <c r="C7741" t="s">
        <v>25</v>
      </c>
      <c r="D7741">
        <v>129</v>
      </c>
      <c r="E7741">
        <v>221.79918909314401</v>
      </c>
      <c r="F7741">
        <v>28.829344550517</v>
      </c>
      <c r="G7741" t="s">
        <v>36</v>
      </c>
      <c r="H7741" t="s">
        <v>22</v>
      </c>
      <c r="I7741" t="s">
        <v>15</v>
      </c>
      <c r="J7741">
        <v>5</v>
      </c>
      <c r="K7741">
        <v>9946.69</v>
      </c>
      <c r="L7741" t="s">
        <v>16</v>
      </c>
      <c r="M7741" t="str">
        <f>IF(PatientData[[#This Row],[Age]]&lt;=30,"18-30",IF(PatientData[[#This Row],[Age]]&lt;=40,"31-40",IF(PatientData[[#This Row],[Age]]&lt;=50,"41-50",IF(PatientData[[#This Row],[Age]]&lt;=60,"51-60",IF(PatientData[[#This Row],[Age]]&lt;=70,"61-70",IF(PatientData[[#This Row],[Age]]&lt;=80,"71-80","80+"))))))</f>
        <v>18-30</v>
      </c>
    </row>
    <row r="7742" spans="1:13" x14ac:dyDescent="0.25">
      <c r="A7742" t="s">
        <v>7766</v>
      </c>
      <c r="B7742">
        <v>59</v>
      </c>
      <c r="C7742" t="s">
        <v>13</v>
      </c>
      <c r="D7742">
        <v>149</v>
      </c>
      <c r="E7742">
        <v>255.98284055540501</v>
      </c>
      <c r="F7742">
        <v>29.453240218701499</v>
      </c>
      <c r="G7742" t="s">
        <v>14</v>
      </c>
      <c r="H7742" t="s">
        <v>19</v>
      </c>
      <c r="I7742" t="s">
        <v>28</v>
      </c>
      <c r="J7742">
        <v>0</v>
      </c>
      <c r="K7742">
        <v>2545.89</v>
      </c>
      <c r="L7742" t="s">
        <v>16</v>
      </c>
      <c r="M7742" t="str">
        <f>IF(PatientData[[#This Row],[Age]]&lt;=30,"18-30",IF(PatientData[[#This Row],[Age]]&lt;=40,"31-40",IF(PatientData[[#This Row],[Age]]&lt;=50,"41-50",IF(PatientData[[#This Row],[Age]]&lt;=60,"51-60",IF(PatientData[[#This Row],[Age]]&lt;=70,"61-70",IF(PatientData[[#This Row],[Age]]&lt;=80,"71-80","80+"))))))</f>
        <v>51-60</v>
      </c>
    </row>
    <row r="7743" spans="1:13" x14ac:dyDescent="0.25">
      <c r="A7743" t="s">
        <v>7767</v>
      </c>
      <c r="B7743">
        <v>35</v>
      </c>
      <c r="C7743" t="s">
        <v>25</v>
      </c>
      <c r="D7743">
        <v>163</v>
      </c>
      <c r="E7743">
        <v>255.79927889359999</v>
      </c>
      <c r="F7743">
        <v>29.255456424912001</v>
      </c>
      <c r="G7743" t="s">
        <v>36</v>
      </c>
      <c r="H7743" t="s">
        <v>19</v>
      </c>
      <c r="I7743" t="s">
        <v>15</v>
      </c>
      <c r="J7743">
        <v>4</v>
      </c>
      <c r="K7743">
        <v>8065.52</v>
      </c>
      <c r="L7743" t="s">
        <v>16</v>
      </c>
      <c r="M7743" t="str">
        <f>IF(PatientData[[#This Row],[Age]]&lt;=30,"18-30",IF(PatientData[[#This Row],[Age]]&lt;=40,"31-40",IF(PatientData[[#This Row],[Age]]&lt;=50,"41-50",IF(PatientData[[#This Row],[Age]]&lt;=60,"51-60",IF(PatientData[[#This Row],[Age]]&lt;=70,"61-70",IF(PatientData[[#This Row],[Age]]&lt;=80,"71-80","80+"))))))</f>
        <v>31-40</v>
      </c>
    </row>
    <row r="7744" spans="1:13" x14ac:dyDescent="0.25">
      <c r="A7744" t="s">
        <v>7768</v>
      </c>
      <c r="B7744">
        <v>67</v>
      </c>
      <c r="C7744" t="s">
        <v>25</v>
      </c>
      <c r="D7744">
        <v>101</v>
      </c>
      <c r="E7744" t="s">
        <v>10051</v>
      </c>
      <c r="F7744">
        <v>27.951600950298001</v>
      </c>
      <c r="G7744" t="s">
        <v>18</v>
      </c>
      <c r="H7744" t="s">
        <v>19</v>
      </c>
      <c r="I7744" t="s">
        <v>15</v>
      </c>
      <c r="J7744">
        <v>2</v>
      </c>
      <c r="K7744">
        <v>8038.46</v>
      </c>
      <c r="L7744" t="s">
        <v>16</v>
      </c>
      <c r="M7744" t="str">
        <f>IF(PatientData[[#This Row],[Age]]&lt;=30,"18-30",IF(PatientData[[#This Row],[Age]]&lt;=40,"31-40",IF(PatientData[[#This Row],[Age]]&lt;=50,"41-50",IF(PatientData[[#This Row],[Age]]&lt;=60,"51-60",IF(PatientData[[#This Row],[Age]]&lt;=70,"61-70",IF(PatientData[[#This Row],[Age]]&lt;=80,"71-80","80+"))))))</f>
        <v>61-70</v>
      </c>
    </row>
    <row r="7745" spans="1:13" x14ac:dyDescent="0.25">
      <c r="A7745" t="s">
        <v>7769</v>
      </c>
      <c r="B7745">
        <v>85</v>
      </c>
      <c r="C7745" t="s">
        <v>25</v>
      </c>
      <c r="D7745">
        <v>144</v>
      </c>
      <c r="E7745">
        <v>231.734385702553</v>
      </c>
      <c r="F7745">
        <v>25.208227475073901</v>
      </c>
      <c r="G7745" t="s">
        <v>10051</v>
      </c>
      <c r="H7745" t="s">
        <v>22</v>
      </c>
      <c r="I7745" t="s">
        <v>26</v>
      </c>
      <c r="J7745">
        <v>9</v>
      </c>
      <c r="K7745">
        <v>18212.759999999998</v>
      </c>
      <c r="L7745" t="s">
        <v>23</v>
      </c>
      <c r="M7745" t="str">
        <f>IF(PatientData[[#This Row],[Age]]&lt;=30,"18-30",IF(PatientData[[#This Row],[Age]]&lt;=40,"31-40",IF(PatientData[[#This Row],[Age]]&lt;=50,"41-50",IF(PatientData[[#This Row],[Age]]&lt;=60,"51-60",IF(PatientData[[#This Row],[Age]]&lt;=70,"61-70",IF(PatientData[[#This Row],[Age]]&lt;=80,"71-80","80+"))))))</f>
        <v>80+</v>
      </c>
    </row>
    <row r="7746" spans="1:13" x14ac:dyDescent="0.25">
      <c r="A7746" t="s">
        <v>7770</v>
      </c>
      <c r="B7746">
        <v>44</v>
      </c>
      <c r="C7746" t="s">
        <v>13</v>
      </c>
      <c r="D7746">
        <v>126</v>
      </c>
      <c r="E7746">
        <v>139.49298744043699</v>
      </c>
      <c r="F7746">
        <v>27.636457412741802</v>
      </c>
      <c r="G7746" t="s">
        <v>36</v>
      </c>
      <c r="H7746" t="s">
        <v>19</v>
      </c>
      <c r="I7746" t="s">
        <v>15</v>
      </c>
      <c r="J7746">
        <v>6</v>
      </c>
      <c r="K7746">
        <v>10766.36</v>
      </c>
      <c r="L7746" t="s">
        <v>16</v>
      </c>
      <c r="M7746" t="str">
        <f>IF(PatientData[[#This Row],[Age]]&lt;=30,"18-30",IF(PatientData[[#This Row],[Age]]&lt;=40,"31-40",IF(PatientData[[#This Row],[Age]]&lt;=50,"41-50",IF(PatientData[[#This Row],[Age]]&lt;=60,"51-60",IF(PatientData[[#This Row],[Age]]&lt;=70,"61-70",IF(PatientData[[#This Row],[Age]]&lt;=80,"71-80","80+"))))))</f>
        <v>41-50</v>
      </c>
    </row>
    <row r="7747" spans="1:13" x14ac:dyDescent="0.25">
      <c r="A7747" t="s">
        <v>7771</v>
      </c>
      <c r="B7747">
        <v>75</v>
      </c>
      <c r="C7747" t="s">
        <v>13</v>
      </c>
      <c r="D7747">
        <v>99</v>
      </c>
      <c r="E7747">
        <v>289.30377064105102</v>
      </c>
      <c r="F7747">
        <v>34.233687950739302</v>
      </c>
      <c r="G7747" t="s">
        <v>14</v>
      </c>
      <c r="H7747" t="s">
        <v>22</v>
      </c>
      <c r="I7747" t="s">
        <v>26</v>
      </c>
      <c r="J7747">
        <v>5</v>
      </c>
      <c r="K7747">
        <v>5194.62</v>
      </c>
      <c r="L7747" t="s">
        <v>23</v>
      </c>
      <c r="M7747" t="str">
        <f>IF(PatientData[[#This Row],[Age]]&lt;=30,"18-30",IF(PatientData[[#This Row],[Age]]&lt;=40,"31-40",IF(PatientData[[#This Row],[Age]]&lt;=50,"41-50",IF(PatientData[[#This Row],[Age]]&lt;=60,"51-60",IF(PatientData[[#This Row],[Age]]&lt;=70,"61-70",IF(PatientData[[#This Row],[Age]]&lt;=80,"71-80","80+"))))))</f>
        <v>71-80</v>
      </c>
    </row>
    <row r="7748" spans="1:13" x14ac:dyDescent="0.25">
      <c r="A7748" t="s">
        <v>7772</v>
      </c>
      <c r="B7748">
        <v>64</v>
      </c>
      <c r="C7748" t="s">
        <v>25</v>
      </c>
      <c r="D7748">
        <v>157</v>
      </c>
      <c r="E7748">
        <v>270.72282403180901</v>
      </c>
      <c r="F7748">
        <v>23.355591772480501</v>
      </c>
      <c r="G7748" t="s">
        <v>36</v>
      </c>
      <c r="H7748" t="s">
        <v>19</v>
      </c>
      <c r="I7748" t="s">
        <v>26</v>
      </c>
      <c r="J7748">
        <v>4</v>
      </c>
      <c r="K7748">
        <v>12400.07</v>
      </c>
      <c r="L7748" t="s">
        <v>16</v>
      </c>
      <c r="M7748" t="str">
        <f>IF(PatientData[[#This Row],[Age]]&lt;=30,"18-30",IF(PatientData[[#This Row],[Age]]&lt;=40,"31-40",IF(PatientData[[#This Row],[Age]]&lt;=50,"41-50",IF(PatientData[[#This Row],[Age]]&lt;=60,"51-60",IF(PatientData[[#This Row],[Age]]&lt;=70,"61-70",IF(PatientData[[#This Row],[Age]]&lt;=80,"71-80","80+"))))))</f>
        <v>61-70</v>
      </c>
    </row>
    <row r="7749" spans="1:13" x14ac:dyDescent="0.25">
      <c r="A7749" t="s">
        <v>7773</v>
      </c>
      <c r="B7749">
        <v>56</v>
      </c>
      <c r="C7749" t="s">
        <v>25</v>
      </c>
      <c r="D7749">
        <v>139</v>
      </c>
      <c r="E7749">
        <v>302.57905267191802</v>
      </c>
      <c r="F7749">
        <v>28.038535182976201</v>
      </c>
      <c r="G7749" t="s">
        <v>14</v>
      </c>
      <c r="H7749" t="s">
        <v>22</v>
      </c>
      <c r="I7749" t="s">
        <v>15</v>
      </c>
      <c r="J7749">
        <v>2</v>
      </c>
      <c r="K7749">
        <v>6786.36</v>
      </c>
      <c r="L7749" t="s">
        <v>16</v>
      </c>
      <c r="M7749" t="str">
        <f>IF(PatientData[[#This Row],[Age]]&lt;=30,"18-30",IF(PatientData[[#This Row],[Age]]&lt;=40,"31-40",IF(PatientData[[#This Row],[Age]]&lt;=50,"41-50",IF(PatientData[[#This Row],[Age]]&lt;=60,"51-60",IF(PatientData[[#This Row],[Age]]&lt;=70,"61-70",IF(PatientData[[#This Row],[Age]]&lt;=80,"71-80","80+"))))))</f>
        <v>51-60</v>
      </c>
    </row>
    <row r="7750" spans="1:13" x14ac:dyDescent="0.25">
      <c r="A7750" t="s">
        <v>7774</v>
      </c>
      <c r="B7750">
        <v>49</v>
      </c>
      <c r="C7750" t="s">
        <v>25</v>
      </c>
      <c r="D7750">
        <v>123</v>
      </c>
      <c r="E7750">
        <v>152.670910046827</v>
      </c>
      <c r="F7750">
        <v>31.461279057530401</v>
      </c>
      <c r="G7750" t="s">
        <v>18</v>
      </c>
      <c r="H7750" t="s">
        <v>22</v>
      </c>
      <c r="I7750" t="s">
        <v>15</v>
      </c>
      <c r="J7750" t="s">
        <v>10051</v>
      </c>
      <c r="K7750">
        <v>3446.25</v>
      </c>
      <c r="L7750" t="s">
        <v>20</v>
      </c>
      <c r="M7750" t="str">
        <f>IF(PatientData[[#This Row],[Age]]&lt;=30,"18-30",IF(PatientData[[#This Row],[Age]]&lt;=40,"31-40",IF(PatientData[[#This Row],[Age]]&lt;=50,"41-50",IF(PatientData[[#This Row],[Age]]&lt;=60,"51-60",IF(PatientData[[#This Row],[Age]]&lt;=70,"61-70",IF(PatientData[[#This Row],[Age]]&lt;=80,"71-80","80+"))))))</f>
        <v>41-50</v>
      </c>
    </row>
    <row r="7751" spans="1:13" x14ac:dyDescent="0.25">
      <c r="A7751" t="s">
        <v>7775</v>
      </c>
      <c r="B7751">
        <v>60</v>
      </c>
      <c r="C7751" t="s">
        <v>13</v>
      </c>
      <c r="D7751">
        <v>106</v>
      </c>
      <c r="E7751">
        <v>239.21218486166001</v>
      </c>
      <c r="F7751">
        <v>28.3027178322894</v>
      </c>
      <c r="G7751" t="s">
        <v>14</v>
      </c>
      <c r="H7751" t="s">
        <v>19</v>
      </c>
      <c r="I7751" t="s">
        <v>28</v>
      </c>
      <c r="J7751">
        <v>4</v>
      </c>
      <c r="K7751">
        <v>2674.67</v>
      </c>
      <c r="L7751" t="s">
        <v>16</v>
      </c>
      <c r="M7751" t="str">
        <f>IF(PatientData[[#This Row],[Age]]&lt;=30,"18-30",IF(PatientData[[#This Row],[Age]]&lt;=40,"31-40",IF(PatientData[[#This Row],[Age]]&lt;=50,"41-50",IF(PatientData[[#This Row],[Age]]&lt;=60,"51-60",IF(PatientData[[#This Row],[Age]]&lt;=70,"61-70",IF(PatientData[[#This Row],[Age]]&lt;=80,"71-80","80+"))))))</f>
        <v>51-60</v>
      </c>
    </row>
    <row r="7752" spans="1:13" x14ac:dyDescent="0.25">
      <c r="A7752" t="s">
        <v>7776</v>
      </c>
      <c r="B7752">
        <v>24</v>
      </c>
      <c r="C7752" t="s">
        <v>13</v>
      </c>
      <c r="D7752">
        <v>114</v>
      </c>
      <c r="E7752">
        <v>146.56006544099799</v>
      </c>
      <c r="F7752">
        <v>31.575567225111101</v>
      </c>
      <c r="G7752" t="s">
        <v>36</v>
      </c>
      <c r="H7752" t="s">
        <v>22</v>
      </c>
      <c r="I7752" t="s">
        <v>26</v>
      </c>
      <c r="J7752">
        <v>6</v>
      </c>
      <c r="K7752">
        <v>22395.49</v>
      </c>
      <c r="L7752" t="s">
        <v>23</v>
      </c>
      <c r="M7752" t="str">
        <f>IF(PatientData[[#This Row],[Age]]&lt;=30,"18-30",IF(PatientData[[#This Row],[Age]]&lt;=40,"31-40",IF(PatientData[[#This Row],[Age]]&lt;=50,"41-50",IF(PatientData[[#This Row],[Age]]&lt;=60,"51-60",IF(PatientData[[#This Row],[Age]]&lt;=70,"61-70",IF(PatientData[[#This Row],[Age]]&lt;=80,"71-80","80+"))))))</f>
        <v>18-30</v>
      </c>
    </row>
    <row r="7753" spans="1:13" x14ac:dyDescent="0.25">
      <c r="A7753" t="s">
        <v>7777</v>
      </c>
      <c r="B7753">
        <v>54</v>
      </c>
      <c r="C7753" t="s">
        <v>13</v>
      </c>
      <c r="D7753">
        <v>149</v>
      </c>
      <c r="E7753">
        <v>230.52549127252601</v>
      </c>
      <c r="F7753">
        <v>24.034342220802099</v>
      </c>
      <c r="G7753" t="s">
        <v>18</v>
      </c>
      <c r="H7753" t="s">
        <v>22</v>
      </c>
      <c r="I7753" t="s">
        <v>15</v>
      </c>
      <c r="J7753">
        <v>5</v>
      </c>
      <c r="K7753">
        <v>8203.17</v>
      </c>
      <c r="L7753" t="s">
        <v>16</v>
      </c>
      <c r="M7753" t="str">
        <f>IF(PatientData[[#This Row],[Age]]&lt;=30,"18-30",IF(PatientData[[#This Row],[Age]]&lt;=40,"31-40",IF(PatientData[[#This Row],[Age]]&lt;=50,"41-50",IF(PatientData[[#This Row],[Age]]&lt;=60,"51-60",IF(PatientData[[#This Row],[Age]]&lt;=70,"61-70",IF(PatientData[[#This Row],[Age]]&lt;=80,"71-80","80+"))))))</f>
        <v>51-60</v>
      </c>
    </row>
    <row r="7754" spans="1:13" x14ac:dyDescent="0.25">
      <c r="A7754" t="s">
        <v>7778</v>
      </c>
      <c r="B7754">
        <v>83</v>
      </c>
      <c r="C7754" t="s">
        <v>25</v>
      </c>
      <c r="D7754">
        <v>134</v>
      </c>
      <c r="E7754" t="s">
        <v>10051</v>
      </c>
      <c r="F7754">
        <v>30.313969561701601</v>
      </c>
      <c r="G7754" t="s">
        <v>18</v>
      </c>
      <c r="H7754" t="s">
        <v>19</v>
      </c>
      <c r="I7754" t="s">
        <v>15</v>
      </c>
      <c r="J7754">
        <v>0</v>
      </c>
      <c r="K7754">
        <v>3076.45</v>
      </c>
      <c r="L7754" t="s">
        <v>16</v>
      </c>
      <c r="M7754" t="str">
        <f>IF(PatientData[[#This Row],[Age]]&lt;=30,"18-30",IF(PatientData[[#This Row],[Age]]&lt;=40,"31-40",IF(PatientData[[#This Row],[Age]]&lt;=50,"41-50",IF(PatientData[[#This Row],[Age]]&lt;=60,"51-60",IF(PatientData[[#This Row],[Age]]&lt;=70,"61-70",IF(PatientData[[#This Row],[Age]]&lt;=80,"71-80","80+"))))))</f>
        <v>80+</v>
      </c>
    </row>
    <row r="7755" spans="1:13" x14ac:dyDescent="0.25">
      <c r="A7755" t="s">
        <v>7779</v>
      </c>
      <c r="B7755">
        <v>60</v>
      </c>
      <c r="C7755" t="s">
        <v>13</v>
      </c>
      <c r="D7755">
        <v>137</v>
      </c>
      <c r="E7755">
        <v>173.80063199269301</v>
      </c>
      <c r="F7755">
        <v>28.607391676537901</v>
      </c>
      <c r="G7755" t="s">
        <v>36</v>
      </c>
      <c r="H7755" t="s">
        <v>19</v>
      </c>
      <c r="I7755" t="s">
        <v>26</v>
      </c>
      <c r="J7755">
        <v>11</v>
      </c>
      <c r="K7755">
        <v>33049.089999999997</v>
      </c>
      <c r="L7755" t="s">
        <v>16</v>
      </c>
      <c r="M7755" t="str">
        <f>IF(PatientData[[#This Row],[Age]]&lt;=30,"18-30",IF(PatientData[[#This Row],[Age]]&lt;=40,"31-40",IF(PatientData[[#This Row],[Age]]&lt;=50,"41-50",IF(PatientData[[#This Row],[Age]]&lt;=60,"51-60",IF(PatientData[[#This Row],[Age]]&lt;=70,"61-70",IF(PatientData[[#This Row],[Age]]&lt;=80,"71-80","80+"))))))</f>
        <v>51-60</v>
      </c>
    </row>
    <row r="7756" spans="1:13" x14ac:dyDescent="0.25">
      <c r="A7756" t="s">
        <v>7780</v>
      </c>
      <c r="B7756">
        <v>68</v>
      </c>
      <c r="C7756" t="s">
        <v>25</v>
      </c>
      <c r="D7756">
        <v>124</v>
      </c>
      <c r="E7756">
        <v>165.41058744120801</v>
      </c>
      <c r="F7756">
        <v>26.498762050506802</v>
      </c>
      <c r="G7756" t="s">
        <v>18</v>
      </c>
      <c r="H7756" t="s">
        <v>19</v>
      </c>
      <c r="I7756" t="s">
        <v>15</v>
      </c>
      <c r="J7756">
        <v>1</v>
      </c>
      <c r="K7756">
        <v>7031.29</v>
      </c>
      <c r="L7756" t="s">
        <v>16</v>
      </c>
      <c r="M7756" t="str">
        <f>IF(PatientData[[#This Row],[Age]]&lt;=30,"18-30",IF(PatientData[[#This Row],[Age]]&lt;=40,"31-40",IF(PatientData[[#This Row],[Age]]&lt;=50,"41-50",IF(PatientData[[#This Row],[Age]]&lt;=60,"51-60",IF(PatientData[[#This Row],[Age]]&lt;=70,"61-70",IF(PatientData[[#This Row],[Age]]&lt;=80,"71-80","80+"))))))</f>
        <v>61-70</v>
      </c>
    </row>
    <row r="7757" spans="1:13" x14ac:dyDescent="0.25">
      <c r="A7757" t="s">
        <v>7781</v>
      </c>
      <c r="B7757">
        <v>34</v>
      </c>
      <c r="C7757" t="s">
        <v>13</v>
      </c>
      <c r="D7757">
        <v>140</v>
      </c>
      <c r="E7757">
        <v>233.11850294899199</v>
      </c>
      <c r="F7757">
        <v>26.504324355661701</v>
      </c>
      <c r="G7757" t="s">
        <v>36</v>
      </c>
      <c r="H7757" t="s">
        <v>19</v>
      </c>
      <c r="I7757" t="s">
        <v>15</v>
      </c>
      <c r="J7757">
        <v>6</v>
      </c>
      <c r="K7757">
        <v>10451.39</v>
      </c>
      <c r="L7757" t="s">
        <v>16</v>
      </c>
      <c r="M7757" t="str">
        <f>IF(PatientData[[#This Row],[Age]]&lt;=30,"18-30",IF(PatientData[[#This Row],[Age]]&lt;=40,"31-40",IF(PatientData[[#This Row],[Age]]&lt;=50,"41-50",IF(PatientData[[#This Row],[Age]]&lt;=60,"51-60",IF(PatientData[[#This Row],[Age]]&lt;=70,"61-70",IF(PatientData[[#This Row],[Age]]&lt;=80,"71-80","80+"))))))</f>
        <v>31-40</v>
      </c>
    </row>
    <row r="7758" spans="1:13" x14ac:dyDescent="0.25">
      <c r="A7758" t="s">
        <v>7782</v>
      </c>
      <c r="B7758">
        <v>80</v>
      </c>
      <c r="C7758" t="s">
        <v>25</v>
      </c>
      <c r="D7758">
        <v>146</v>
      </c>
      <c r="E7758">
        <v>236.222894762072</v>
      </c>
      <c r="F7758">
        <v>22.872197878017399</v>
      </c>
      <c r="G7758" t="s">
        <v>18</v>
      </c>
      <c r="H7758" t="s">
        <v>19</v>
      </c>
      <c r="I7758" t="s">
        <v>15</v>
      </c>
      <c r="J7758">
        <v>3</v>
      </c>
      <c r="K7758">
        <v>3340.75</v>
      </c>
      <c r="L7758" t="s">
        <v>23</v>
      </c>
      <c r="M7758" t="str">
        <f>IF(PatientData[[#This Row],[Age]]&lt;=30,"18-30",IF(PatientData[[#This Row],[Age]]&lt;=40,"31-40",IF(PatientData[[#This Row],[Age]]&lt;=50,"41-50",IF(PatientData[[#This Row],[Age]]&lt;=60,"51-60",IF(PatientData[[#This Row],[Age]]&lt;=70,"61-70",IF(PatientData[[#This Row],[Age]]&lt;=80,"71-80","80+"))))))</f>
        <v>71-80</v>
      </c>
    </row>
    <row r="7759" spans="1:13" x14ac:dyDescent="0.25">
      <c r="A7759" t="s">
        <v>7783</v>
      </c>
      <c r="B7759">
        <v>49</v>
      </c>
      <c r="C7759" t="s">
        <v>25</v>
      </c>
      <c r="D7759">
        <v>109</v>
      </c>
      <c r="E7759">
        <v>187.73771267630801</v>
      </c>
      <c r="F7759">
        <v>32.510885410898901</v>
      </c>
      <c r="G7759" t="s">
        <v>18</v>
      </c>
      <c r="H7759" t="s">
        <v>19</v>
      </c>
      <c r="I7759" t="s">
        <v>15</v>
      </c>
      <c r="J7759">
        <v>6</v>
      </c>
      <c r="K7759">
        <v>14664.18</v>
      </c>
      <c r="L7759" t="s">
        <v>16</v>
      </c>
      <c r="M7759" t="str">
        <f>IF(PatientData[[#This Row],[Age]]&lt;=30,"18-30",IF(PatientData[[#This Row],[Age]]&lt;=40,"31-40",IF(PatientData[[#This Row],[Age]]&lt;=50,"41-50",IF(PatientData[[#This Row],[Age]]&lt;=60,"51-60",IF(PatientData[[#This Row],[Age]]&lt;=70,"61-70",IF(PatientData[[#This Row],[Age]]&lt;=80,"71-80","80+"))))))</f>
        <v>41-50</v>
      </c>
    </row>
    <row r="7760" spans="1:13" x14ac:dyDescent="0.25">
      <c r="A7760" t="s">
        <v>7784</v>
      </c>
      <c r="B7760">
        <v>38</v>
      </c>
      <c r="C7760" t="s">
        <v>25</v>
      </c>
      <c r="D7760">
        <v>112</v>
      </c>
      <c r="E7760">
        <v>177.74644533684599</v>
      </c>
      <c r="F7760">
        <v>41.972681490570501</v>
      </c>
      <c r="G7760" t="s">
        <v>14</v>
      </c>
      <c r="H7760" t="s">
        <v>19</v>
      </c>
      <c r="I7760" t="s">
        <v>28</v>
      </c>
      <c r="J7760">
        <v>2</v>
      </c>
      <c r="K7760">
        <v>3031.77</v>
      </c>
      <c r="L7760" t="s">
        <v>10051</v>
      </c>
      <c r="M7760" t="str">
        <f>IF(PatientData[[#This Row],[Age]]&lt;=30,"18-30",IF(PatientData[[#This Row],[Age]]&lt;=40,"31-40",IF(PatientData[[#This Row],[Age]]&lt;=50,"41-50",IF(PatientData[[#This Row],[Age]]&lt;=60,"51-60",IF(PatientData[[#This Row],[Age]]&lt;=70,"61-70",IF(PatientData[[#This Row],[Age]]&lt;=80,"71-80","80+"))))))</f>
        <v>31-40</v>
      </c>
    </row>
    <row r="7761" spans="1:13" x14ac:dyDescent="0.25">
      <c r="A7761" t="s">
        <v>7785</v>
      </c>
      <c r="B7761">
        <v>48</v>
      </c>
      <c r="C7761" t="s">
        <v>13</v>
      </c>
      <c r="D7761">
        <v>112</v>
      </c>
      <c r="E7761">
        <v>283.83739133684702</v>
      </c>
      <c r="F7761">
        <v>24.089003726156001</v>
      </c>
      <c r="G7761" t="s">
        <v>36</v>
      </c>
      <c r="H7761" t="s">
        <v>19</v>
      </c>
      <c r="I7761" t="s">
        <v>28</v>
      </c>
      <c r="J7761">
        <v>6</v>
      </c>
      <c r="K7761">
        <v>8247.58</v>
      </c>
      <c r="L7761" t="s">
        <v>16</v>
      </c>
      <c r="M7761" t="str">
        <f>IF(PatientData[[#This Row],[Age]]&lt;=30,"18-30",IF(PatientData[[#This Row],[Age]]&lt;=40,"31-40",IF(PatientData[[#This Row],[Age]]&lt;=50,"41-50",IF(PatientData[[#This Row],[Age]]&lt;=60,"51-60",IF(PatientData[[#This Row],[Age]]&lt;=70,"61-70",IF(PatientData[[#This Row],[Age]]&lt;=80,"71-80","80+"))))))</f>
        <v>41-50</v>
      </c>
    </row>
    <row r="7762" spans="1:13" x14ac:dyDescent="0.25">
      <c r="A7762" t="s">
        <v>7786</v>
      </c>
      <c r="B7762">
        <v>79</v>
      </c>
      <c r="C7762" t="s">
        <v>25</v>
      </c>
      <c r="D7762" t="s">
        <v>10051</v>
      </c>
      <c r="E7762">
        <v>234.947365738804</v>
      </c>
      <c r="F7762">
        <v>28.9191351188799</v>
      </c>
      <c r="G7762" t="s">
        <v>14</v>
      </c>
      <c r="H7762" t="s">
        <v>22</v>
      </c>
      <c r="I7762" t="s">
        <v>15</v>
      </c>
      <c r="J7762">
        <v>3</v>
      </c>
      <c r="K7762">
        <v>6748.86</v>
      </c>
      <c r="L7762" t="s">
        <v>20</v>
      </c>
      <c r="M7762" t="str">
        <f>IF(PatientData[[#This Row],[Age]]&lt;=30,"18-30",IF(PatientData[[#This Row],[Age]]&lt;=40,"31-40",IF(PatientData[[#This Row],[Age]]&lt;=50,"41-50",IF(PatientData[[#This Row],[Age]]&lt;=60,"51-60",IF(PatientData[[#This Row],[Age]]&lt;=70,"61-70",IF(PatientData[[#This Row],[Age]]&lt;=80,"71-80","80+"))))))</f>
        <v>71-80</v>
      </c>
    </row>
    <row r="7763" spans="1:13" x14ac:dyDescent="0.25">
      <c r="A7763" t="s">
        <v>7787</v>
      </c>
      <c r="B7763">
        <v>34</v>
      </c>
      <c r="C7763" t="s">
        <v>13</v>
      </c>
      <c r="D7763">
        <v>143</v>
      </c>
      <c r="E7763">
        <v>247.08847652006099</v>
      </c>
      <c r="F7763">
        <v>36.467481603585199</v>
      </c>
      <c r="G7763" t="s">
        <v>18</v>
      </c>
      <c r="H7763" t="s">
        <v>19</v>
      </c>
      <c r="I7763" t="s">
        <v>28</v>
      </c>
      <c r="J7763">
        <v>2</v>
      </c>
      <c r="K7763">
        <v>2248.2800000000002</v>
      </c>
      <c r="L7763" t="s">
        <v>23</v>
      </c>
      <c r="M7763" t="str">
        <f>IF(PatientData[[#This Row],[Age]]&lt;=30,"18-30",IF(PatientData[[#This Row],[Age]]&lt;=40,"31-40",IF(PatientData[[#This Row],[Age]]&lt;=50,"41-50",IF(PatientData[[#This Row],[Age]]&lt;=60,"51-60",IF(PatientData[[#This Row],[Age]]&lt;=70,"61-70",IF(PatientData[[#This Row],[Age]]&lt;=80,"71-80","80+"))))))</f>
        <v>31-40</v>
      </c>
    </row>
    <row r="7764" spans="1:13" x14ac:dyDescent="0.25">
      <c r="A7764" t="s">
        <v>7788</v>
      </c>
      <c r="B7764">
        <v>23</v>
      </c>
      <c r="C7764" t="s">
        <v>25</v>
      </c>
      <c r="D7764">
        <v>100</v>
      </c>
      <c r="E7764">
        <v>219.051289498523</v>
      </c>
      <c r="F7764">
        <v>33.2305345541793</v>
      </c>
      <c r="G7764" t="s">
        <v>14</v>
      </c>
      <c r="H7764" t="s">
        <v>19</v>
      </c>
      <c r="I7764" t="s">
        <v>28</v>
      </c>
      <c r="J7764">
        <v>4</v>
      </c>
      <c r="K7764">
        <v>3657.66</v>
      </c>
      <c r="L7764" t="s">
        <v>16</v>
      </c>
      <c r="M7764" t="str">
        <f>IF(PatientData[[#This Row],[Age]]&lt;=30,"18-30",IF(PatientData[[#This Row],[Age]]&lt;=40,"31-40",IF(PatientData[[#This Row],[Age]]&lt;=50,"41-50",IF(PatientData[[#This Row],[Age]]&lt;=60,"51-60",IF(PatientData[[#This Row],[Age]]&lt;=70,"61-70",IF(PatientData[[#This Row],[Age]]&lt;=80,"71-80","80+"))))))</f>
        <v>18-30</v>
      </c>
    </row>
    <row r="7765" spans="1:13" x14ac:dyDescent="0.25">
      <c r="A7765" t="s">
        <v>7789</v>
      </c>
      <c r="B7765">
        <v>70</v>
      </c>
      <c r="C7765" t="s">
        <v>25</v>
      </c>
      <c r="D7765">
        <v>121</v>
      </c>
      <c r="E7765">
        <v>232.70103681259499</v>
      </c>
      <c r="F7765">
        <v>34.815164810991902</v>
      </c>
      <c r="G7765" t="s">
        <v>18</v>
      </c>
      <c r="H7765" t="s">
        <v>19</v>
      </c>
      <c r="I7765" t="s">
        <v>28</v>
      </c>
      <c r="J7765">
        <v>1</v>
      </c>
      <c r="K7765">
        <v>500</v>
      </c>
      <c r="L7765" t="s">
        <v>20</v>
      </c>
      <c r="M7765" t="str">
        <f>IF(PatientData[[#This Row],[Age]]&lt;=30,"18-30",IF(PatientData[[#This Row],[Age]]&lt;=40,"31-40",IF(PatientData[[#This Row],[Age]]&lt;=50,"41-50",IF(PatientData[[#This Row],[Age]]&lt;=60,"51-60",IF(PatientData[[#This Row],[Age]]&lt;=70,"61-70",IF(PatientData[[#This Row],[Age]]&lt;=80,"71-80","80+"))))))</f>
        <v>61-70</v>
      </c>
    </row>
    <row r="7766" spans="1:13" x14ac:dyDescent="0.25">
      <c r="A7766" t="s">
        <v>7790</v>
      </c>
      <c r="B7766">
        <v>31</v>
      </c>
      <c r="C7766" t="s">
        <v>13</v>
      </c>
      <c r="D7766">
        <v>121</v>
      </c>
      <c r="E7766">
        <v>163.99762947103</v>
      </c>
      <c r="F7766">
        <v>26.1323713808344</v>
      </c>
      <c r="G7766" t="s">
        <v>14</v>
      </c>
      <c r="H7766" t="s">
        <v>22</v>
      </c>
      <c r="I7766" t="s">
        <v>28</v>
      </c>
      <c r="J7766">
        <v>3</v>
      </c>
      <c r="K7766">
        <v>4303.68</v>
      </c>
      <c r="L7766" t="s">
        <v>16</v>
      </c>
      <c r="M7766" t="str">
        <f>IF(PatientData[[#This Row],[Age]]&lt;=30,"18-30",IF(PatientData[[#This Row],[Age]]&lt;=40,"31-40",IF(PatientData[[#This Row],[Age]]&lt;=50,"41-50",IF(PatientData[[#This Row],[Age]]&lt;=60,"51-60",IF(PatientData[[#This Row],[Age]]&lt;=70,"61-70",IF(PatientData[[#This Row],[Age]]&lt;=80,"71-80","80+"))))))</f>
        <v>31-40</v>
      </c>
    </row>
    <row r="7767" spans="1:13" x14ac:dyDescent="0.25">
      <c r="A7767" t="s">
        <v>7791</v>
      </c>
      <c r="B7767">
        <v>57</v>
      </c>
      <c r="C7767" t="s">
        <v>25</v>
      </c>
      <c r="D7767">
        <v>166</v>
      </c>
      <c r="E7767">
        <v>219.12724812520199</v>
      </c>
      <c r="F7767">
        <v>24.227462253907401</v>
      </c>
      <c r="G7767" t="s">
        <v>18</v>
      </c>
      <c r="H7767" t="s">
        <v>19</v>
      </c>
      <c r="I7767" t="s">
        <v>28</v>
      </c>
      <c r="J7767">
        <v>6</v>
      </c>
      <c r="K7767">
        <v>2838.02</v>
      </c>
      <c r="L7767" t="s">
        <v>23</v>
      </c>
      <c r="M7767" t="str">
        <f>IF(PatientData[[#This Row],[Age]]&lt;=30,"18-30",IF(PatientData[[#This Row],[Age]]&lt;=40,"31-40",IF(PatientData[[#This Row],[Age]]&lt;=50,"41-50",IF(PatientData[[#This Row],[Age]]&lt;=60,"51-60",IF(PatientData[[#This Row],[Age]]&lt;=70,"61-70",IF(PatientData[[#This Row],[Age]]&lt;=80,"71-80","80+"))))))</f>
        <v>51-60</v>
      </c>
    </row>
    <row r="7768" spans="1:13" x14ac:dyDescent="0.25">
      <c r="A7768" t="s">
        <v>7792</v>
      </c>
      <c r="B7768">
        <v>47</v>
      </c>
      <c r="C7768" t="s">
        <v>13</v>
      </c>
      <c r="D7768">
        <v>118</v>
      </c>
      <c r="E7768">
        <v>190.533248364185</v>
      </c>
      <c r="F7768" t="s">
        <v>10051</v>
      </c>
      <c r="G7768" t="s">
        <v>10051</v>
      </c>
      <c r="H7768" t="s">
        <v>19</v>
      </c>
      <c r="I7768" t="s">
        <v>15</v>
      </c>
      <c r="J7768" t="s">
        <v>10051</v>
      </c>
      <c r="K7768">
        <v>8395.44</v>
      </c>
      <c r="L7768" t="s">
        <v>16</v>
      </c>
      <c r="M7768" t="str">
        <f>IF(PatientData[[#This Row],[Age]]&lt;=30,"18-30",IF(PatientData[[#This Row],[Age]]&lt;=40,"31-40",IF(PatientData[[#This Row],[Age]]&lt;=50,"41-50",IF(PatientData[[#This Row],[Age]]&lt;=60,"51-60",IF(PatientData[[#This Row],[Age]]&lt;=70,"61-70",IF(PatientData[[#This Row],[Age]]&lt;=80,"71-80","80+"))))))</f>
        <v>41-50</v>
      </c>
    </row>
    <row r="7769" spans="1:13" x14ac:dyDescent="0.25">
      <c r="A7769" t="s">
        <v>7793</v>
      </c>
      <c r="B7769">
        <v>51</v>
      </c>
      <c r="C7769" t="s">
        <v>13</v>
      </c>
      <c r="D7769">
        <v>110</v>
      </c>
      <c r="E7769">
        <v>198.95696369933299</v>
      </c>
      <c r="F7769">
        <v>22.520228940796802</v>
      </c>
      <c r="G7769" t="s">
        <v>14</v>
      </c>
      <c r="H7769" t="s">
        <v>22</v>
      </c>
      <c r="I7769" t="s">
        <v>15</v>
      </c>
      <c r="J7769">
        <v>2</v>
      </c>
      <c r="K7769">
        <v>9144.7000000000007</v>
      </c>
      <c r="L7769" t="s">
        <v>16</v>
      </c>
      <c r="M7769" t="str">
        <f>IF(PatientData[[#This Row],[Age]]&lt;=30,"18-30",IF(PatientData[[#This Row],[Age]]&lt;=40,"31-40",IF(PatientData[[#This Row],[Age]]&lt;=50,"41-50",IF(PatientData[[#This Row],[Age]]&lt;=60,"51-60",IF(PatientData[[#This Row],[Age]]&lt;=70,"61-70",IF(PatientData[[#This Row],[Age]]&lt;=80,"71-80","80+"))))))</f>
        <v>51-60</v>
      </c>
    </row>
    <row r="7770" spans="1:13" x14ac:dyDescent="0.25">
      <c r="A7770" t="s">
        <v>7794</v>
      </c>
      <c r="B7770">
        <v>76</v>
      </c>
      <c r="C7770" t="s">
        <v>25</v>
      </c>
      <c r="D7770">
        <v>154</v>
      </c>
      <c r="E7770">
        <v>181.92884730943601</v>
      </c>
      <c r="F7770">
        <v>20.1761564193109</v>
      </c>
      <c r="G7770" t="s">
        <v>14</v>
      </c>
      <c r="H7770" t="s">
        <v>19</v>
      </c>
      <c r="I7770" t="s">
        <v>28</v>
      </c>
      <c r="J7770">
        <v>1</v>
      </c>
      <c r="K7770">
        <v>5195.16</v>
      </c>
      <c r="L7770" t="s">
        <v>10051</v>
      </c>
      <c r="M7770" t="str">
        <f>IF(PatientData[[#This Row],[Age]]&lt;=30,"18-30",IF(PatientData[[#This Row],[Age]]&lt;=40,"31-40",IF(PatientData[[#This Row],[Age]]&lt;=50,"41-50",IF(PatientData[[#This Row],[Age]]&lt;=60,"51-60",IF(PatientData[[#This Row],[Age]]&lt;=70,"61-70",IF(PatientData[[#This Row],[Age]]&lt;=80,"71-80","80+"))))))</f>
        <v>71-80</v>
      </c>
    </row>
    <row r="7771" spans="1:13" x14ac:dyDescent="0.25">
      <c r="A7771" t="s">
        <v>7795</v>
      </c>
      <c r="B7771">
        <v>69</v>
      </c>
      <c r="C7771" t="s">
        <v>13</v>
      </c>
      <c r="D7771">
        <v>146</v>
      </c>
      <c r="E7771">
        <v>204.91344955235101</v>
      </c>
      <c r="F7771">
        <v>22.811617841282999</v>
      </c>
      <c r="G7771" t="s">
        <v>14</v>
      </c>
      <c r="H7771" t="s">
        <v>19</v>
      </c>
      <c r="I7771" t="s">
        <v>15</v>
      </c>
      <c r="J7771">
        <v>5</v>
      </c>
      <c r="K7771">
        <v>6817.78</v>
      </c>
      <c r="L7771" t="s">
        <v>16</v>
      </c>
      <c r="M7771" t="str">
        <f>IF(PatientData[[#This Row],[Age]]&lt;=30,"18-30",IF(PatientData[[#This Row],[Age]]&lt;=40,"31-40",IF(PatientData[[#This Row],[Age]]&lt;=50,"41-50",IF(PatientData[[#This Row],[Age]]&lt;=60,"51-60",IF(PatientData[[#This Row],[Age]]&lt;=70,"61-70",IF(PatientData[[#This Row],[Age]]&lt;=80,"71-80","80+"))))))</f>
        <v>61-70</v>
      </c>
    </row>
    <row r="7772" spans="1:13" x14ac:dyDescent="0.25">
      <c r="A7772" t="s">
        <v>7796</v>
      </c>
      <c r="B7772">
        <v>33</v>
      </c>
      <c r="C7772" t="s">
        <v>13</v>
      </c>
      <c r="D7772">
        <v>90</v>
      </c>
      <c r="E7772">
        <v>181.63609835413899</v>
      </c>
      <c r="F7772">
        <v>28.1013698586701</v>
      </c>
      <c r="G7772" t="s">
        <v>14</v>
      </c>
      <c r="H7772" t="s">
        <v>19</v>
      </c>
      <c r="I7772" t="s">
        <v>28</v>
      </c>
      <c r="J7772">
        <v>1</v>
      </c>
      <c r="K7772">
        <v>3090.64</v>
      </c>
      <c r="L7772" t="s">
        <v>23</v>
      </c>
      <c r="M7772" t="str">
        <f>IF(PatientData[[#This Row],[Age]]&lt;=30,"18-30",IF(PatientData[[#This Row],[Age]]&lt;=40,"31-40",IF(PatientData[[#This Row],[Age]]&lt;=50,"41-50",IF(PatientData[[#This Row],[Age]]&lt;=60,"51-60",IF(PatientData[[#This Row],[Age]]&lt;=70,"61-70",IF(PatientData[[#This Row],[Age]]&lt;=80,"71-80","80+"))))))</f>
        <v>31-40</v>
      </c>
    </row>
    <row r="7773" spans="1:13" x14ac:dyDescent="0.25">
      <c r="A7773" t="s">
        <v>7797</v>
      </c>
      <c r="B7773">
        <v>77</v>
      </c>
      <c r="C7773" t="s">
        <v>25</v>
      </c>
      <c r="D7773">
        <v>143</v>
      </c>
      <c r="E7773">
        <v>217.04214366327901</v>
      </c>
      <c r="F7773">
        <v>22.6080820293929</v>
      </c>
      <c r="G7773" t="s">
        <v>18</v>
      </c>
      <c r="H7773" t="s">
        <v>19</v>
      </c>
      <c r="I7773" t="s">
        <v>15</v>
      </c>
      <c r="J7773">
        <v>4</v>
      </c>
      <c r="K7773">
        <v>5759.78</v>
      </c>
      <c r="L7773" t="s">
        <v>16</v>
      </c>
      <c r="M7773" t="str">
        <f>IF(PatientData[[#This Row],[Age]]&lt;=30,"18-30",IF(PatientData[[#This Row],[Age]]&lt;=40,"31-40",IF(PatientData[[#This Row],[Age]]&lt;=50,"41-50",IF(PatientData[[#This Row],[Age]]&lt;=60,"51-60",IF(PatientData[[#This Row],[Age]]&lt;=70,"61-70",IF(PatientData[[#This Row],[Age]]&lt;=80,"71-80","80+"))))))</f>
        <v>71-80</v>
      </c>
    </row>
    <row r="7774" spans="1:13" x14ac:dyDescent="0.25">
      <c r="A7774" t="s">
        <v>7798</v>
      </c>
      <c r="B7774">
        <v>53</v>
      </c>
      <c r="C7774" t="s">
        <v>25</v>
      </c>
      <c r="D7774">
        <v>121</v>
      </c>
      <c r="E7774">
        <v>291.53837508535003</v>
      </c>
      <c r="F7774">
        <v>19.807409237276499</v>
      </c>
      <c r="G7774" t="s">
        <v>18</v>
      </c>
      <c r="H7774" t="s">
        <v>19</v>
      </c>
      <c r="I7774" t="s">
        <v>15</v>
      </c>
      <c r="J7774">
        <v>2</v>
      </c>
      <c r="K7774">
        <v>8791.36</v>
      </c>
      <c r="L7774" t="s">
        <v>23</v>
      </c>
      <c r="M7774" t="str">
        <f>IF(PatientData[[#This Row],[Age]]&lt;=30,"18-30",IF(PatientData[[#This Row],[Age]]&lt;=40,"31-40",IF(PatientData[[#This Row],[Age]]&lt;=50,"41-50",IF(PatientData[[#This Row],[Age]]&lt;=60,"51-60",IF(PatientData[[#This Row],[Age]]&lt;=70,"61-70",IF(PatientData[[#This Row],[Age]]&lt;=80,"71-80","80+"))))))</f>
        <v>51-60</v>
      </c>
    </row>
    <row r="7775" spans="1:13" x14ac:dyDescent="0.25">
      <c r="A7775" t="s">
        <v>7799</v>
      </c>
      <c r="B7775">
        <v>73</v>
      </c>
      <c r="C7775" t="s">
        <v>13</v>
      </c>
      <c r="D7775">
        <v>144</v>
      </c>
      <c r="E7775" t="s">
        <v>10051</v>
      </c>
      <c r="F7775">
        <v>21.975101670811899</v>
      </c>
      <c r="G7775" t="s">
        <v>14</v>
      </c>
      <c r="H7775" t="s">
        <v>19</v>
      </c>
      <c r="I7775" t="s">
        <v>15</v>
      </c>
      <c r="J7775">
        <v>2</v>
      </c>
      <c r="K7775">
        <v>8025.98</v>
      </c>
      <c r="L7775" t="s">
        <v>23</v>
      </c>
      <c r="M7775" t="str">
        <f>IF(PatientData[[#This Row],[Age]]&lt;=30,"18-30",IF(PatientData[[#This Row],[Age]]&lt;=40,"31-40",IF(PatientData[[#This Row],[Age]]&lt;=50,"41-50",IF(PatientData[[#This Row],[Age]]&lt;=60,"51-60",IF(PatientData[[#This Row],[Age]]&lt;=70,"61-70",IF(PatientData[[#This Row],[Age]]&lt;=80,"71-80","80+"))))))</f>
        <v>71-80</v>
      </c>
    </row>
    <row r="7776" spans="1:13" x14ac:dyDescent="0.25">
      <c r="A7776" t="s">
        <v>7800</v>
      </c>
      <c r="B7776">
        <v>50</v>
      </c>
      <c r="C7776" t="s">
        <v>13</v>
      </c>
      <c r="D7776">
        <v>111</v>
      </c>
      <c r="E7776">
        <v>207.39362571209401</v>
      </c>
      <c r="F7776">
        <v>28.666152336500598</v>
      </c>
      <c r="G7776" t="s">
        <v>14</v>
      </c>
      <c r="H7776" t="s">
        <v>22</v>
      </c>
      <c r="I7776" t="s">
        <v>15</v>
      </c>
      <c r="J7776">
        <v>3</v>
      </c>
      <c r="K7776">
        <v>7305.48</v>
      </c>
      <c r="L7776" t="s">
        <v>20</v>
      </c>
      <c r="M7776" t="str">
        <f>IF(PatientData[[#This Row],[Age]]&lt;=30,"18-30",IF(PatientData[[#This Row],[Age]]&lt;=40,"31-40",IF(PatientData[[#This Row],[Age]]&lt;=50,"41-50",IF(PatientData[[#This Row],[Age]]&lt;=60,"51-60",IF(PatientData[[#This Row],[Age]]&lt;=70,"61-70",IF(PatientData[[#This Row],[Age]]&lt;=80,"71-80","80+"))))))</f>
        <v>41-50</v>
      </c>
    </row>
    <row r="7777" spans="1:13" x14ac:dyDescent="0.25">
      <c r="A7777" t="s">
        <v>7801</v>
      </c>
      <c r="B7777">
        <v>57</v>
      </c>
      <c r="C7777" t="s">
        <v>25</v>
      </c>
      <c r="D7777">
        <v>119</v>
      </c>
      <c r="E7777">
        <v>224.79793268655499</v>
      </c>
      <c r="F7777">
        <v>32.104962351907297</v>
      </c>
      <c r="G7777" t="s">
        <v>14</v>
      </c>
      <c r="H7777" t="s">
        <v>19</v>
      </c>
      <c r="I7777" t="s">
        <v>15</v>
      </c>
      <c r="J7777">
        <v>2</v>
      </c>
      <c r="K7777">
        <v>8139.86</v>
      </c>
      <c r="L7777" t="s">
        <v>23</v>
      </c>
      <c r="M7777" t="str">
        <f>IF(PatientData[[#This Row],[Age]]&lt;=30,"18-30",IF(PatientData[[#This Row],[Age]]&lt;=40,"31-40",IF(PatientData[[#This Row],[Age]]&lt;=50,"41-50",IF(PatientData[[#This Row],[Age]]&lt;=60,"51-60",IF(PatientData[[#This Row],[Age]]&lt;=70,"61-70",IF(PatientData[[#This Row],[Age]]&lt;=80,"71-80","80+"))))))</f>
        <v>51-60</v>
      </c>
    </row>
    <row r="7778" spans="1:13" x14ac:dyDescent="0.25">
      <c r="A7778" t="s">
        <v>7802</v>
      </c>
      <c r="B7778">
        <v>18</v>
      </c>
      <c r="C7778" t="s">
        <v>13</v>
      </c>
      <c r="D7778">
        <v>135</v>
      </c>
      <c r="E7778" t="s">
        <v>10051</v>
      </c>
      <c r="F7778">
        <v>27.2290162794636</v>
      </c>
      <c r="G7778" t="s">
        <v>36</v>
      </c>
      <c r="H7778" t="s">
        <v>22</v>
      </c>
      <c r="I7778" t="s">
        <v>15</v>
      </c>
      <c r="J7778">
        <v>4</v>
      </c>
      <c r="K7778">
        <v>8295.2099999999991</v>
      </c>
      <c r="L7778" t="s">
        <v>23</v>
      </c>
      <c r="M7778" t="str">
        <f>IF(PatientData[[#This Row],[Age]]&lt;=30,"18-30",IF(PatientData[[#This Row],[Age]]&lt;=40,"31-40",IF(PatientData[[#This Row],[Age]]&lt;=50,"41-50",IF(PatientData[[#This Row],[Age]]&lt;=60,"51-60",IF(PatientData[[#This Row],[Age]]&lt;=70,"61-70",IF(PatientData[[#This Row],[Age]]&lt;=80,"71-80","80+"))))))</f>
        <v>18-30</v>
      </c>
    </row>
    <row r="7779" spans="1:13" x14ac:dyDescent="0.25">
      <c r="A7779" t="s">
        <v>7803</v>
      </c>
      <c r="B7779">
        <v>44</v>
      </c>
      <c r="C7779" t="s">
        <v>25</v>
      </c>
      <c r="D7779">
        <v>110</v>
      </c>
      <c r="E7779">
        <v>256.56852003933199</v>
      </c>
      <c r="F7779">
        <v>32.3376260407071</v>
      </c>
      <c r="G7779" t="s">
        <v>14</v>
      </c>
      <c r="H7779" t="s">
        <v>22</v>
      </c>
      <c r="I7779" t="s">
        <v>15</v>
      </c>
      <c r="J7779">
        <v>1</v>
      </c>
      <c r="K7779" t="s">
        <v>10051</v>
      </c>
      <c r="L7779" t="s">
        <v>16</v>
      </c>
      <c r="M7779" t="str">
        <f>IF(PatientData[[#This Row],[Age]]&lt;=30,"18-30",IF(PatientData[[#This Row],[Age]]&lt;=40,"31-40",IF(PatientData[[#This Row],[Age]]&lt;=50,"41-50",IF(PatientData[[#This Row],[Age]]&lt;=60,"51-60",IF(PatientData[[#This Row],[Age]]&lt;=70,"61-70",IF(PatientData[[#This Row],[Age]]&lt;=80,"71-80","80+"))))))</f>
        <v>41-50</v>
      </c>
    </row>
    <row r="7780" spans="1:13" x14ac:dyDescent="0.25">
      <c r="A7780" t="s">
        <v>7804</v>
      </c>
      <c r="B7780">
        <v>63</v>
      </c>
      <c r="C7780" t="s">
        <v>25</v>
      </c>
      <c r="D7780">
        <v>138</v>
      </c>
      <c r="E7780" t="s">
        <v>10051</v>
      </c>
      <c r="F7780">
        <v>17.617191450983299</v>
      </c>
      <c r="G7780" t="s">
        <v>14</v>
      </c>
      <c r="H7780" t="s">
        <v>19</v>
      </c>
      <c r="I7780" t="s">
        <v>28</v>
      </c>
      <c r="J7780">
        <v>4</v>
      </c>
      <c r="K7780">
        <v>4075.72</v>
      </c>
      <c r="L7780" t="s">
        <v>16</v>
      </c>
      <c r="M7780" t="str">
        <f>IF(PatientData[[#This Row],[Age]]&lt;=30,"18-30",IF(PatientData[[#This Row],[Age]]&lt;=40,"31-40",IF(PatientData[[#This Row],[Age]]&lt;=50,"41-50",IF(PatientData[[#This Row],[Age]]&lt;=60,"51-60",IF(PatientData[[#This Row],[Age]]&lt;=70,"61-70",IF(PatientData[[#This Row],[Age]]&lt;=80,"71-80","80+"))))))</f>
        <v>61-70</v>
      </c>
    </row>
    <row r="7781" spans="1:13" x14ac:dyDescent="0.25">
      <c r="A7781" t="s">
        <v>7805</v>
      </c>
      <c r="B7781">
        <v>46</v>
      </c>
      <c r="C7781" t="s">
        <v>25</v>
      </c>
      <c r="D7781">
        <v>143</v>
      </c>
      <c r="E7781">
        <v>264.57919703480599</v>
      </c>
      <c r="F7781">
        <v>20.860969381538101</v>
      </c>
      <c r="G7781" t="s">
        <v>10051</v>
      </c>
      <c r="H7781" t="s">
        <v>19</v>
      </c>
      <c r="I7781" t="s">
        <v>15</v>
      </c>
      <c r="J7781">
        <v>5</v>
      </c>
      <c r="K7781">
        <v>9394.08</v>
      </c>
      <c r="L7781" t="s">
        <v>23</v>
      </c>
      <c r="M7781" t="str">
        <f>IF(PatientData[[#This Row],[Age]]&lt;=30,"18-30",IF(PatientData[[#This Row],[Age]]&lt;=40,"31-40",IF(PatientData[[#This Row],[Age]]&lt;=50,"41-50",IF(PatientData[[#This Row],[Age]]&lt;=60,"51-60",IF(PatientData[[#This Row],[Age]]&lt;=70,"61-70",IF(PatientData[[#This Row],[Age]]&lt;=80,"71-80","80+"))))))</f>
        <v>41-50</v>
      </c>
    </row>
    <row r="7782" spans="1:13" x14ac:dyDescent="0.25">
      <c r="A7782" t="s">
        <v>7806</v>
      </c>
      <c r="B7782">
        <v>22</v>
      </c>
      <c r="C7782" t="s">
        <v>25</v>
      </c>
      <c r="D7782">
        <v>127</v>
      </c>
      <c r="E7782">
        <v>146.463113810067</v>
      </c>
      <c r="F7782">
        <v>23.5592528064684</v>
      </c>
      <c r="G7782" t="s">
        <v>14</v>
      </c>
      <c r="H7782" t="s">
        <v>19</v>
      </c>
      <c r="I7782" t="s">
        <v>28</v>
      </c>
      <c r="J7782">
        <v>3</v>
      </c>
      <c r="K7782">
        <v>5166.41</v>
      </c>
      <c r="L7782" t="s">
        <v>23</v>
      </c>
      <c r="M7782" t="str">
        <f>IF(PatientData[[#This Row],[Age]]&lt;=30,"18-30",IF(PatientData[[#This Row],[Age]]&lt;=40,"31-40",IF(PatientData[[#This Row],[Age]]&lt;=50,"41-50",IF(PatientData[[#This Row],[Age]]&lt;=60,"51-60",IF(PatientData[[#This Row],[Age]]&lt;=70,"61-70",IF(PatientData[[#This Row],[Age]]&lt;=80,"71-80","80+"))))))</f>
        <v>18-30</v>
      </c>
    </row>
    <row r="7783" spans="1:13" x14ac:dyDescent="0.25">
      <c r="A7783" t="s">
        <v>7807</v>
      </c>
      <c r="B7783">
        <v>66</v>
      </c>
      <c r="C7783" t="s">
        <v>25</v>
      </c>
      <c r="D7783">
        <v>111</v>
      </c>
      <c r="E7783">
        <v>126.49313742834499</v>
      </c>
      <c r="F7783">
        <v>25.964639844905001</v>
      </c>
      <c r="G7783" t="s">
        <v>18</v>
      </c>
      <c r="H7783" t="s">
        <v>19</v>
      </c>
      <c r="I7783" t="s">
        <v>28</v>
      </c>
      <c r="J7783">
        <v>1</v>
      </c>
      <c r="K7783">
        <v>3354.77</v>
      </c>
      <c r="L7783" t="s">
        <v>16</v>
      </c>
      <c r="M7783" t="str">
        <f>IF(PatientData[[#This Row],[Age]]&lt;=30,"18-30",IF(PatientData[[#This Row],[Age]]&lt;=40,"31-40",IF(PatientData[[#This Row],[Age]]&lt;=50,"41-50",IF(PatientData[[#This Row],[Age]]&lt;=60,"51-60",IF(PatientData[[#This Row],[Age]]&lt;=70,"61-70",IF(PatientData[[#This Row],[Age]]&lt;=80,"71-80","80+"))))))</f>
        <v>61-70</v>
      </c>
    </row>
    <row r="7784" spans="1:13" x14ac:dyDescent="0.25">
      <c r="A7784" t="s">
        <v>7808</v>
      </c>
      <c r="B7784">
        <v>46</v>
      </c>
      <c r="C7784" t="s">
        <v>25</v>
      </c>
      <c r="D7784">
        <v>112</v>
      </c>
      <c r="E7784">
        <v>181.532491278968</v>
      </c>
      <c r="F7784">
        <v>37.294694226491302</v>
      </c>
      <c r="G7784" t="s">
        <v>14</v>
      </c>
      <c r="H7784" t="s">
        <v>19</v>
      </c>
      <c r="I7784" t="s">
        <v>28</v>
      </c>
      <c r="J7784">
        <v>7</v>
      </c>
      <c r="K7784">
        <v>2299.29</v>
      </c>
      <c r="L7784" t="s">
        <v>16</v>
      </c>
      <c r="M7784" t="str">
        <f>IF(PatientData[[#This Row],[Age]]&lt;=30,"18-30",IF(PatientData[[#This Row],[Age]]&lt;=40,"31-40",IF(PatientData[[#This Row],[Age]]&lt;=50,"41-50",IF(PatientData[[#This Row],[Age]]&lt;=60,"51-60",IF(PatientData[[#This Row],[Age]]&lt;=70,"61-70",IF(PatientData[[#This Row],[Age]]&lt;=80,"71-80","80+"))))))</f>
        <v>41-50</v>
      </c>
    </row>
    <row r="7785" spans="1:13" x14ac:dyDescent="0.25">
      <c r="A7785" t="s">
        <v>7809</v>
      </c>
      <c r="B7785">
        <v>44</v>
      </c>
      <c r="C7785" t="s">
        <v>13</v>
      </c>
      <c r="D7785">
        <v>132</v>
      </c>
      <c r="E7785">
        <v>183.10461483753201</v>
      </c>
      <c r="F7785">
        <v>33.826405614931197</v>
      </c>
      <c r="G7785" t="s">
        <v>36</v>
      </c>
      <c r="H7785" t="s">
        <v>19</v>
      </c>
      <c r="I7785" t="s">
        <v>15</v>
      </c>
      <c r="J7785">
        <v>3</v>
      </c>
      <c r="K7785">
        <v>12525.55</v>
      </c>
      <c r="L7785" t="s">
        <v>23</v>
      </c>
      <c r="M7785" t="str">
        <f>IF(PatientData[[#This Row],[Age]]&lt;=30,"18-30",IF(PatientData[[#This Row],[Age]]&lt;=40,"31-40",IF(PatientData[[#This Row],[Age]]&lt;=50,"41-50",IF(PatientData[[#This Row],[Age]]&lt;=60,"51-60",IF(PatientData[[#This Row],[Age]]&lt;=70,"61-70",IF(PatientData[[#This Row],[Age]]&lt;=80,"71-80","80+"))))))</f>
        <v>41-50</v>
      </c>
    </row>
    <row r="7786" spans="1:13" x14ac:dyDescent="0.25">
      <c r="A7786" t="s">
        <v>7810</v>
      </c>
      <c r="B7786">
        <v>41</v>
      </c>
      <c r="C7786" t="s">
        <v>13</v>
      </c>
      <c r="D7786">
        <v>135</v>
      </c>
      <c r="E7786">
        <v>176.633351872042</v>
      </c>
      <c r="F7786">
        <v>27.034347620554001</v>
      </c>
      <c r="G7786" t="s">
        <v>14</v>
      </c>
      <c r="H7786" t="s">
        <v>19</v>
      </c>
      <c r="I7786" t="s">
        <v>28</v>
      </c>
      <c r="J7786">
        <v>0</v>
      </c>
      <c r="K7786">
        <v>753.66</v>
      </c>
      <c r="L7786" t="s">
        <v>16</v>
      </c>
      <c r="M7786" t="str">
        <f>IF(PatientData[[#This Row],[Age]]&lt;=30,"18-30",IF(PatientData[[#This Row],[Age]]&lt;=40,"31-40",IF(PatientData[[#This Row],[Age]]&lt;=50,"41-50",IF(PatientData[[#This Row],[Age]]&lt;=60,"51-60",IF(PatientData[[#This Row],[Age]]&lt;=70,"61-70",IF(PatientData[[#This Row],[Age]]&lt;=80,"71-80","80+"))))))</f>
        <v>41-50</v>
      </c>
    </row>
    <row r="7787" spans="1:13" x14ac:dyDescent="0.25">
      <c r="A7787" t="s">
        <v>7811</v>
      </c>
      <c r="B7787">
        <v>56</v>
      </c>
      <c r="C7787" t="s">
        <v>13</v>
      </c>
      <c r="D7787">
        <v>115</v>
      </c>
      <c r="E7787">
        <v>265.175795410528</v>
      </c>
      <c r="F7787">
        <v>18.891803824093</v>
      </c>
      <c r="G7787" t="s">
        <v>14</v>
      </c>
      <c r="H7787" t="s">
        <v>22</v>
      </c>
      <c r="I7787" t="s">
        <v>15</v>
      </c>
      <c r="J7787">
        <v>1</v>
      </c>
      <c r="K7787">
        <v>6609.13</v>
      </c>
      <c r="L7787" t="s">
        <v>23</v>
      </c>
      <c r="M7787" t="str">
        <f>IF(PatientData[[#This Row],[Age]]&lt;=30,"18-30",IF(PatientData[[#This Row],[Age]]&lt;=40,"31-40",IF(PatientData[[#This Row],[Age]]&lt;=50,"41-50",IF(PatientData[[#This Row],[Age]]&lt;=60,"51-60",IF(PatientData[[#This Row],[Age]]&lt;=70,"61-70",IF(PatientData[[#This Row],[Age]]&lt;=80,"71-80","80+"))))))</f>
        <v>51-60</v>
      </c>
    </row>
    <row r="7788" spans="1:13" x14ac:dyDescent="0.25">
      <c r="A7788" t="s">
        <v>7812</v>
      </c>
      <c r="B7788">
        <v>58</v>
      </c>
      <c r="C7788" t="s">
        <v>25</v>
      </c>
      <c r="D7788">
        <v>134</v>
      </c>
      <c r="E7788">
        <v>304.34361533428699</v>
      </c>
      <c r="F7788">
        <v>29.7663576899403</v>
      </c>
      <c r="G7788" t="s">
        <v>36</v>
      </c>
      <c r="H7788" t="s">
        <v>22</v>
      </c>
      <c r="I7788" t="s">
        <v>26</v>
      </c>
      <c r="J7788">
        <v>3</v>
      </c>
      <c r="K7788">
        <v>21192.97</v>
      </c>
      <c r="L7788" t="s">
        <v>16</v>
      </c>
      <c r="M7788" t="str">
        <f>IF(PatientData[[#This Row],[Age]]&lt;=30,"18-30",IF(PatientData[[#This Row],[Age]]&lt;=40,"31-40",IF(PatientData[[#This Row],[Age]]&lt;=50,"41-50",IF(PatientData[[#This Row],[Age]]&lt;=60,"51-60",IF(PatientData[[#This Row],[Age]]&lt;=70,"61-70",IF(PatientData[[#This Row],[Age]]&lt;=80,"71-80","80+"))))))</f>
        <v>51-60</v>
      </c>
    </row>
    <row r="7789" spans="1:13" x14ac:dyDescent="0.25">
      <c r="A7789" t="s">
        <v>7813</v>
      </c>
      <c r="B7789">
        <v>59</v>
      </c>
      <c r="C7789" t="s">
        <v>25</v>
      </c>
      <c r="D7789" t="s">
        <v>10051</v>
      </c>
      <c r="E7789">
        <v>195.94230155427601</v>
      </c>
      <c r="F7789">
        <v>29.1365397664723</v>
      </c>
      <c r="G7789" t="s">
        <v>14</v>
      </c>
      <c r="H7789" t="s">
        <v>19</v>
      </c>
      <c r="I7789" t="s">
        <v>28</v>
      </c>
      <c r="J7789">
        <v>4</v>
      </c>
      <c r="K7789">
        <v>5869.03</v>
      </c>
      <c r="L7789" t="s">
        <v>23</v>
      </c>
      <c r="M7789" t="str">
        <f>IF(PatientData[[#This Row],[Age]]&lt;=30,"18-30",IF(PatientData[[#This Row],[Age]]&lt;=40,"31-40",IF(PatientData[[#This Row],[Age]]&lt;=50,"41-50",IF(PatientData[[#This Row],[Age]]&lt;=60,"51-60",IF(PatientData[[#This Row],[Age]]&lt;=70,"61-70",IF(PatientData[[#This Row],[Age]]&lt;=80,"71-80","80+"))))))</f>
        <v>51-60</v>
      </c>
    </row>
    <row r="7790" spans="1:13" x14ac:dyDescent="0.25">
      <c r="A7790" t="s">
        <v>7814</v>
      </c>
      <c r="B7790">
        <v>48</v>
      </c>
      <c r="C7790" t="s">
        <v>13</v>
      </c>
      <c r="D7790">
        <v>149</v>
      </c>
      <c r="E7790">
        <v>284.01607021792398</v>
      </c>
      <c r="F7790">
        <v>26.081369739257902</v>
      </c>
      <c r="G7790" t="s">
        <v>14</v>
      </c>
      <c r="H7790" t="s">
        <v>19</v>
      </c>
      <c r="I7790" t="s">
        <v>15</v>
      </c>
      <c r="J7790">
        <v>4</v>
      </c>
      <c r="K7790">
        <v>9875.67</v>
      </c>
      <c r="L7790" t="s">
        <v>16</v>
      </c>
      <c r="M7790" t="str">
        <f>IF(PatientData[[#This Row],[Age]]&lt;=30,"18-30",IF(PatientData[[#This Row],[Age]]&lt;=40,"31-40",IF(PatientData[[#This Row],[Age]]&lt;=50,"41-50",IF(PatientData[[#This Row],[Age]]&lt;=60,"51-60",IF(PatientData[[#This Row],[Age]]&lt;=70,"61-70",IF(PatientData[[#This Row],[Age]]&lt;=80,"71-80","80+"))))))</f>
        <v>41-50</v>
      </c>
    </row>
    <row r="7791" spans="1:13" x14ac:dyDescent="0.25">
      <c r="A7791" t="s">
        <v>7815</v>
      </c>
      <c r="B7791">
        <v>53</v>
      </c>
      <c r="C7791" t="s">
        <v>13</v>
      </c>
      <c r="D7791">
        <v>119</v>
      </c>
      <c r="E7791">
        <v>195.38425485718801</v>
      </c>
      <c r="F7791">
        <v>32.337217923558804</v>
      </c>
      <c r="G7791" t="s">
        <v>36</v>
      </c>
      <c r="H7791" t="s">
        <v>19</v>
      </c>
      <c r="I7791" t="s">
        <v>15</v>
      </c>
      <c r="J7791">
        <v>9</v>
      </c>
      <c r="K7791">
        <v>15491.7</v>
      </c>
      <c r="L7791" t="s">
        <v>16</v>
      </c>
      <c r="M7791" t="str">
        <f>IF(PatientData[[#This Row],[Age]]&lt;=30,"18-30",IF(PatientData[[#This Row],[Age]]&lt;=40,"31-40",IF(PatientData[[#This Row],[Age]]&lt;=50,"41-50",IF(PatientData[[#This Row],[Age]]&lt;=60,"51-60",IF(PatientData[[#This Row],[Age]]&lt;=70,"61-70",IF(PatientData[[#This Row],[Age]]&lt;=80,"71-80","80+"))))))</f>
        <v>51-60</v>
      </c>
    </row>
    <row r="7792" spans="1:13" x14ac:dyDescent="0.25">
      <c r="A7792" t="s">
        <v>7816</v>
      </c>
      <c r="B7792">
        <v>75</v>
      </c>
      <c r="C7792" t="s">
        <v>25</v>
      </c>
      <c r="D7792">
        <v>169</v>
      </c>
      <c r="E7792">
        <v>213.51266563863101</v>
      </c>
      <c r="F7792">
        <v>22.098288919238001</v>
      </c>
      <c r="G7792" t="s">
        <v>36</v>
      </c>
      <c r="H7792" t="s">
        <v>19</v>
      </c>
      <c r="I7792" t="s">
        <v>26</v>
      </c>
      <c r="J7792">
        <v>3</v>
      </c>
      <c r="K7792">
        <v>11451.57</v>
      </c>
      <c r="L7792" t="s">
        <v>23</v>
      </c>
      <c r="M7792" t="str">
        <f>IF(PatientData[[#This Row],[Age]]&lt;=30,"18-30",IF(PatientData[[#This Row],[Age]]&lt;=40,"31-40",IF(PatientData[[#This Row],[Age]]&lt;=50,"41-50",IF(PatientData[[#This Row],[Age]]&lt;=60,"51-60",IF(PatientData[[#This Row],[Age]]&lt;=70,"61-70",IF(PatientData[[#This Row],[Age]]&lt;=80,"71-80","80+"))))))</f>
        <v>71-80</v>
      </c>
    </row>
    <row r="7793" spans="1:13" x14ac:dyDescent="0.25">
      <c r="A7793" t="s">
        <v>7817</v>
      </c>
      <c r="B7793">
        <v>87</v>
      </c>
      <c r="C7793" t="s">
        <v>13</v>
      </c>
      <c r="D7793">
        <v>140</v>
      </c>
      <c r="E7793">
        <v>222.39877917263999</v>
      </c>
      <c r="F7793">
        <v>19.095507758277702</v>
      </c>
      <c r="G7793" t="s">
        <v>36</v>
      </c>
      <c r="H7793" t="s">
        <v>22</v>
      </c>
      <c r="I7793" t="s">
        <v>26</v>
      </c>
      <c r="J7793">
        <v>3</v>
      </c>
      <c r="K7793">
        <v>1015.83</v>
      </c>
      <c r="L7793" t="s">
        <v>16</v>
      </c>
      <c r="M7793" t="str">
        <f>IF(PatientData[[#This Row],[Age]]&lt;=30,"18-30",IF(PatientData[[#This Row],[Age]]&lt;=40,"31-40",IF(PatientData[[#This Row],[Age]]&lt;=50,"41-50",IF(PatientData[[#This Row],[Age]]&lt;=60,"51-60",IF(PatientData[[#This Row],[Age]]&lt;=70,"61-70",IF(PatientData[[#This Row],[Age]]&lt;=80,"71-80","80+"))))))</f>
        <v>80+</v>
      </c>
    </row>
    <row r="7794" spans="1:13" x14ac:dyDescent="0.25">
      <c r="A7794" t="s">
        <v>7818</v>
      </c>
      <c r="B7794">
        <v>49</v>
      </c>
      <c r="C7794" t="s">
        <v>25</v>
      </c>
      <c r="D7794">
        <v>156</v>
      </c>
      <c r="E7794">
        <v>157.18603473820701</v>
      </c>
      <c r="F7794">
        <v>33.992957998398701</v>
      </c>
      <c r="G7794" t="s">
        <v>14</v>
      </c>
      <c r="H7794" t="s">
        <v>19</v>
      </c>
      <c r="I7794" t="s">
        <v>28</v>
      </c>
      <c r="J7794">
        <v>4</v>
      </c>
      <c r="K7794">
        <v>8017.75</v>
      </c>
      <c r="L7794" t="s">
        <v>16</v>
      </c>
      <c r="M7794" t="str">
        <f>IF(PatientData[[#This Row],[Age]]&lt;=30,"18-30",IF(PatientData[[#This Row],[Age]]&lt;=40,"31-40",IF(PatientData[[#This Row],[Age]]&lt;=50,"41-50",IF(PatientData[[#This Row],[Age]]&lt;=60,"51-60",IF(PatientData[[#This Row],[Age]]&lt;=70,"61-70",IF(PatientData[[#This Row],[Age]]&lt;=80,"71-80","80+"))))))</f>
        <v>41-50</v>
      </c>
    </row>
    <row r="7795" spans="1:13" x14ac:dyDescent="0.25">
      <c r="A7795" t="s">
        <v>7819</v>
      </c>
      <c r="B7795">
        <v>69</v>
      </c>
      <c r="C7795" t="s">
        <v>13</v>
      </c>
      <c r="D7795">
        <v>116</v>
      </c>
      <c r="E7795">
        <v>273.21031116624903</v>
      </c>
      <c r="F7795">
        <v>20.992175220641201</v>
      </c>
      <c r="G7795" t="s">
        <v>36</v>
      </c>
      <c r="H7795" t="s">
        <v>22</v>
      </c>
      <c r="I7795" t="s">
        <v>26</v>
      </c>
      <c r="J7795">
        <v>3</v>
      </c>
      <c r="K7795">
        <v>7254.35</v>
      </c>
      <c r="L7795" t="s">
        <v>16</v>
      </c>
      <c r="M7795" t="str">
        <f>IF(PatientData[[#This Row],[Age]]&lt;=30,"18-30",IF(PatientData[[#This Row],[Age]]&lt;=40,"31-40",IF(PatientData[[#This Row],[Age]]&lt;=50,"41-50",IF(PatientData[[#This Row],[Age]]&lt;=60,"51-60",IF(PatientData[[#This Row],[Age]]&lt;=70,"61-70",IF(PatientData[[#This Row],[Age]]&lt;=80,"71-80","80+"))))))</f>
        <v>61-70</v>
      </c>
    </row>
    <row r="7796" spans="1:13" x14ac:dyDescent="0.25">
      <c r="A7796" t="s">
        <v>7820</v>
      </c>
      <c r="B7796">
        <v>65</v>
      </c>
      <c r="C7796" t="s">
        <v>25</v>
      </c>
      <c r="D7796">
        <v>119</v>
      </c>
      <c r="E7796">
        <v>277.92470644179798</v>
      </c>
      <c r="F7796">
        <v>23.975501391987699</v>
      </c>
      <c r="G7796" t="s">
        <v>14</v>
      </c>
      <c r="H7796" t="s">
        <v>19</v>
      </c>
      <c r="I7796" t="s">
        <v>15</v>
      </c>
      <c r="J7796">
        <v>1</v>
      </c>
      <c r="K7796">
        <v>6895.58</v>
      </c>
      <c r="L7796" t="s">
        <v>43</v>
      </c>
      <c r="M7796" t="str">
        <f>IF(PatientData[[#This Row],[Age]]&lt;=30,"18-30",IF(PatientData[[#This Row],[Age]]&lt;=40,"31-40",IF(PatientData[[#This Row],[Age]]&lt;=50,"41-50",IF(PatientData[[#This Row],[Age]]&lt;=60,"51-60",IF(PatientData[[#This Row],[Age]]&lt;=70,"61-70",IF(PatientData[[#This Row],[Age]]&lt;=80,"71-80","80+"))))))</f>
        <v>61-70</v>
      </c>
    </row>
    <row r="7797" spans="1:13" x14ac:dyDescent="0.25">
      <c r="A7797" t="s">
        <v>7821</v>
      </c>
      <c r="B7797">
        <v>23</v>
      </c>
      <c r="C7797" t="s">
        <v>25</v>
      </c>
      <c r="D7797">
        <v>90</v>
      </c>
      <c r="E7797">
        <v>231.235897483012</v>
      </c>
      <c r="F7797">
        <v>25.479056592829501</v>
      </c>
      <c r="G7797" t="s">
        <v>36</v>
      </c>
      <c r="H7797" t="s">
        <v>22</v>
      </c>
      <c r="I7797" t="s">
        <v>26</v>
      </c>
      <c r="J7797">
        <v>4</v>
      </c>
      <c r="K7797">
        <v>6904.17</v>
      </c>
      <c r="L7797" t="s">
        <v>16</v>
      </c>
      <c r="M7797" t="str">
        <f>IF(PatientData[[#This Row],[Age]]&lt;=30,"18-30",IF(PatientData[[#This Row],[Age]]&lt;=40,"31-40",IF(PatientData[[#This Row],[Age]]&lt;=50,"41-50",IF(PatientData[[#This Row],[Age]]&lt;=60,"51-60",IF(PatientData[[#This Row],[Age]]&lt;=70,"61-70",IF(PatientData[[#This Row],[Age]]&lt;=80,"71-80","80+"))))))</f>
        <v>18-30</v>
      </c>
    </row>
    <row r="7798" spans="1:13" x14ac:dyDescent="0.25">
      <c r="A7798" t="s">
        <v>7822</v>
      </c>
      <c r="B7798">
        <v>36</v>
      </c>
      <c r="C7798" t="s">
        <v>25</v>
      </c>
      <c r="D7798">
        <v>118</v>
      </c>
      <c r="E7798">
        <v>205.70264630010601</v>
      </c>
      <c r="F7798">
        <v>18.5885218423537</v>
      </c>
      <c r="G7798" t="s">
        <v>36</v>
      </c>
      <c r="H7798" t="s">
        <v>22</v>
      </c>
      <c r="I7798" t="s">
        <v>26</v>
      </c>
      <c r="J7798">
        <v>3</v>
      </c>
      <c r="K7798">
        <v>16203.24</v>
      </c>
      <c r="L7798" t="s">
        <v>16</v>
      </c>
      <c r="M7798" t="str">
        <f>IF(PatientData[[#This Row],[Age]]&lt;=30,"18-30",IF(PatientData[[#This Row],[Age]]&lt;=40,"31-40",IF(PatientData[[#This Row],[Age]]&lt;=50,"41-50",IF(PatientData[[#This Row],[Age]]&lt;=60,"51-60",IF(PatientData[[#This Row],[Age]]&lt;=70,"61-70",IF(PatientData[[#This Row],[Age]]&lt;=80,"71-80","80+"))))))</f>
        <v>31-40</v>
      </c>
    </row>
    <row r="7799" spans="1:13" x14ac:dyDescent="0.25">
      <c r="A7799" t="s">
        <v>7823</v>
      </c>
      <c r="B7799">
        <v>56</v>
      </c>
      <c r="C7799" t="s">
        <v>13</v>
      </c>
      <c r="D7799">
        <v>118</v>
      </c>
      <c r="E7799">
        <v>177.28468513838999</v>
      </c>
      <c r="F7799">
        <v>23.081618146772801</v>
      </c>
      <c r="G7799" t="s">
        <v>36</v>
      </c>
      <c r="H7799" t="s">
        <v>19</v>
      </c>
      <c r="I7799" t="s">
        <v>15</v>
      </c>
      <c r="J7799">
        <v>3</v>
      </c>
      <c r="K7799">
        <v>3296.91</v>
      </c>
      <c r="L7799" t="s">
        <v>16</v>
      </c>
      <c r="M7799" t="str">
        <f>IF(PatientData[[#This Row],[Age]]&lt;=30,"18-30",IF(PatientData[[#This Row],[Age]]&lt;=40,"31-40",IF(PatientData[[#This Row],[Age]]&lt;=50,"41-50",IF(PatientData[[#This Row],[Age]]&lt;=60,"51-60",IF(PatientData[[#This Row],[Age]]&lt;=70,"61-70",IF(PatientData[[#This Row],[Age]]&lt;=80,"71-80","80+"))))))</f>
        <v>51-60</v>
      </c>
    </row>
    <row r="7800" spans="1:13" x14ac:dyDescent="0.25">
      <c r="A7800" t="s">
        <v>7824</v>
      </c>
      <c r="B7800">
        <v>53</v>
      </c>
      <c r="C7800" t="s">
        <v>25</v>
      </c>
      <c r="D7800">
        <v>116</v>
      </c>
      <c r="E7800">
        <v>212.19264195602801</v>
      </c>
      <c r="F7800">
        <v>28.190752520917499</v>
      </c>
      <c r="G7800" t="s">
        <v>14</v>
      </c>
      <c r="H7800" t="s">
        <v>19</v>
      </c>
      <c r="I7800" t="s">
        <v>15</v>
      </c>
      <c r="J7800">
        <v>3</v>
      </c>
      <c r="K7800">
        <v>8151.12</v>
      </c>
      <c r="L7800" t="s">
        <v>16</v>
      </c>
      <c r="M7800" t="str">
        <f>IF(PatientData[[#This Row],[Age]]&lt;=30,"18-30",IF(PatientData[[#This Row],[Age]]&lt;=40,"31-40",IF(PatientData[[#This Row],[Age]]&lt;=50,"41-50",IF(PatientData[[#This Row],[Age]]&lt;=60,"51-60",IF(PatientData[[#This Row],[Age]]&lt;=70,"61-70",IF(PatientData[[#This Row],[Age]]&lt;=80,"71-80","80+"))))))</f>
        <v>51-60</v>
      </c>
    </row>
    <row r="7801" spans="1:13" x14ac:dyDescent="0.25">
      <c r="A7801" t="s">
        <v>7825</v>
      </c>
      <c r="B7801">
        <v>40</v>
      </c>
      <c r="C7801" t="s">
        <v>13</v>
      </c>
      <c r="D7801">
        <v>152</v>
      </c>
      <c r="E7801">
        <v>229.282606712622</v>
      </c>
      <c r="F7801">
        <v>34.286664020675502</v>
      </c>
      <c r="G7801" t="s">
        <v>36</v>
      </c>
      <c r="H7801" t="s">
        <v>19</v>
      </c>
      <c r="I7801" t="s">
        <v>26</v>
      </c>
      <c r="J7801">
        <v>7</v>
      </c>
      <c r="K7801">
        <v>14390.67</v>
      </c>
      <c r="L7801" t="s">
        <v>43</v>
      </c>
      <c r="M7801" t="str">
        <f>IF(PatientData[[#This Row],[Age]]&lt;=30,"18-30",IF(PatientData[[#This Row],[Age]]&lt;=40,"31-40",IF(PatientData[[#This Row],[Age]]&lt;=50,"41-50",IF(PatientData[[#This Row],[Age]]&lt;=60,"51-60",IF(PatientData[[#This Row],[Age]]&lt;=70,"61-70",IF(PatientData[[#This Row],[Age]]&lt;=80,"71-80","80+"))))))</f>
        <v>31-40</v>
      </c>
    </row>
    <row r="7802" spans="1:13" x14ac:dyDescent="0.25">
      <c r="A7802" t="s">
        <v>7826</v>
      </c>
      <c r="B7802">
        <v>35</v>
      </c>
      <c r="C7802" t="s">
        <v>13</v>
      </c>
      <c r="D7802">
        <v>90</v>
      </c>
      <c r="E7802">
        <v>235.92851513705901</v>
      </c>
      <c r="F7802">
        <v>29.765902969181202</v>
      </c>
      <c r="G7802" t="s">
        <v>36</v>
      </c>
      <c r="H7802" t="s">
        <v>19</v>
      </c>
      <c r="I7802" t="s">
        <v>15</v>
      </c>
      <c r="J7802">
        <v>7</v>
      </c>
      <c r="K7802">
        <v>9964.92</v>
      </c>
      <c r="L7802" t="s">
        <v>16</v>
      </c>
      <c r="M7802" t="str">
        <f>IF(PatientData[[#This Row],[Age]]&lt;=30,"18-30",IF(PatientData[[#This Row],[Age]]&lt;=40,"31-40",IF(PatientData[[#This Row],[Age]]&lt;=50,"41-50",IF(PatientData[[#This Row],[Age]]&lt;=60,"51-60",IF(PatientData[[#This Row],[Age]]&lt;=70,"61-70",IF(PatientData[[#This Row],[Age]]&lt;=80,"71-80","80+"))))))</f>
        <v>31-40</v>
      </c>
    </row>
    <row r="7803" spans="1:13" x14ac:dyDescent="0.25">
      <c r="A7803" t="s">
        <v>7827</v>
      </c>
      <c r="B7803">
        <v>84</v>
      </c>
      <c r="C7803" t="s">
        <v>25</v>
      </c>
      <c r="D7803">
        <v>144</v>
      </c>
      <c r="E7803">
        <v>200.35141500697</v>
      </c>
      <c r="F7803">
        <v>31.993173817633298</v>
      </c>
      <c r="G7803" t="s">
        <v>14</v>
      </c>
      <c r="H7803" t="s">
        <v>22</v>
      </c>
      <c r="I7803" t="s">
        <v>15</v>
      </c>
      <c r="J7803">
        <v>1</v>
      </c>
      <c r="K7803">
        <v>7602.28</v>
      </c>
      <c r="L7803" t="s">
        <v>16</v>
      </c>
      <c r="M7803" t="str">
        <f>IF(PatientData[[#This Row],[Age]]&lt;=30,"18-30",IF(PatientData[[#This Row],[Age]]&lt;=40,"31-40",IF(PatientData[[#This Row],[Age]]&lt;=50,"41-50",IF(PatientData[[#This Row],[Age]]&lt;=60,"51-60",IF(PatientData[[#This Row],[Age]]&lt;=70,"61-70",IF(PatientData[[#This Row],[Age]]&lt;=80,"71-80","80+"))))))</f>
        <v>80+</v>
      </c>
    </row>
    <row r="7804" spans="1:13" x14ac:dyDescent="0.25">
      <c r="A7804" t="s">
        <v>7828</v>
      </c>
      <c r="B7804">
        <v>59</v>
      </c>
      <c r="C7804" t="s">
        <v>25</v>
      </c>
      <c r="D7804">
        <v>128</v>
      </c>
      <c r="E7804">
        <v>238.90988891027601</v>
      </c>
      <c r="F7804">
        <v>35.269594703452903</v>
      </c>
      <c r="G7804" t="s">
        <v>36</v>
      </c>
      <c r="H7804" t="s">
        <v>19</v>
      </c>
      <c r="I7804" t="s">
        <v>26</v>
      </c>
      <c r="J7804">
        <v>5</v>
      </c>
      <c r="K7804">
        <v>5658.08</v>
      </c>
      <c r="L7804" t="s">
        <v>16</v>
      </c>
      <c r="M7804" t="str">
        <f>IF(PatientData[[#This Row],[Age]]&lt;=30,"18-30",IF(PatientData[[#This Row],[Age]]&lt;=40,"31-40",IF(PatientData[[#This Row],[Age]]&lt;=50,"41-50",IF(PatientData[[#This Row],[Age]]&lt;=60,"51-60",IF(PatientData[[#This Row],[Age]]&lt;=70,"61-70",IF(PatientData[[#This Row],[Age]]&lt;=80,"71-80","80+"))))))</f>
        <v>51-60</v>
      </c>
    </row>
    <row r="7805" spans="1:13" x14ac:dyDescent="0.25">
      <c r="A7805" t="s">
        <v>7829</v>
      </c>
      <c r="B7805">
        <v>66</v>
      </c>
      <c r="C7805" t="s">
        <v>25</v>
      </c>
      <c r="D7805">
        <v>130</v>
      </c>
      <c r="E7805">
        <v>242.87211683734401</v>
      </c>
      <c r="F7805">
        <v>21.422203140720999</v>
      </c>
      <c r="G7805" t="s">
        <v>18</v>
      </c>
      <c r="H7805" t="s">
        <v>19</v>
      </c>
      <c r="I7805" t="s">
        <v>15</v>
      </c>
      <c r="J7805">
        <v>1</v>
      </c>
      <c r="K7805">
        <v>10190.92</v>
      </c>
      <c r="L7805" t="s">
        <v>16</v>
      </c>
      <c r="M7805" t="str">
        <f>IF(PatientData[[#This Row],[Age]]&lt;=30,"18-30",IF(PatientData[[#This Row],[Age]]&lt;=40,"31-40",IF(PatientData[[#This Row],[Age]]&lt;=50,"41-50",IF(PatientData[[#This Row],[Age]]&lt;=60,"51-60",IF(PatientData[[#This Row],[Age]]&lt;=70,"61-70",IF(PatientData[[#This Row],[Age]]&lt;=80,"71-80","80+"))))))</f>
        <v>61-70</v>
      </c>
    </row>
    <row r="7806" spans="1:13" x14ac:dyDescent="0.25">
      <c r="A7806" t="s">
        <v>7830</v>
      </c>
      <c r="B7806">
        <v>40</v>
      </c>
      <c r="C7806" t="s">
        <v>25</v>
      </c>
      <c r="D7806">
        <v>156</v>
      </c>
      <c r="E7806" t="s">
        <v>10051</v>
      </c>
      <c r="F7806">
        <v>34.390132047744501</v>
      </c>
      <c r="G7806" t="s">
        <v>36</v>
      </c>
      <c r="H7806" t="s">
        <v>19</v>
      </c>
      <c r="I7806" t="s">
        <v>26</v>
      </c>
      <c r="J7806">
        <v>6</v>
      </c>
      <c r="K7806">
        <v>27586.11</v>
      </c>
      <c r="L7806" t="s">
        <v>16</v>
      </c>
      <c r="M7806" t="str">
        <f>IF(PatientData[[#This Row],[Age]]&lt;=30,"18-30",IF(PatientData[[#This Row],[Age]]&lt;=40,"31-40",IF(PatientData[[#This Row],[Age]]&lt;=50,"41-50",IF(PatientData[[#This Row],[Age]]&lt;=60,"51-60",IF(PatientData[[#This Row],[Age]]&lt;=70,"61-70",IF(PatientData[[#This Row],[Age]]&lt;=80,"71-80","80+"))))))</f>
        <v>31-40</v>
      </c>
    </row>
    <row r="7807" spans="1:13" x14ac:dyDescent="0.25">
      <c r="A7807" t="s">
        <v>7831</v>
      </c>
      <c r="B7807">
        <v>53</v>
      </c>
      <c r="C7807" t="s">
        <v>25</v>
      </c>
      <c r="D7807">
        <v>129</v>
      </c>
      <c r="E7807">
        <v>266.098939357083</v>
      </c>
      <c r="F7807">
        <v>31.2767501230379</v>
      </c>
      <c r="G7807" t="s">
        <v>18</v>
      </c>
      <c r="H7807" t="s">
        <v>19</v>
      </c>
      <c r="I7807" t="s">
        <v>26</v>
      </c>
      <c r="J7807">
        <v>2</v>
      </c>
      <c r="K7807">
        <v>21863.97</v>
      </c>
      <c r="L7807" t="s">
        <v>16</v>
      </c>
      <c r="M7807" t="str">
        <f>IF(PatientData[[#This Row],[Age]]&lt;=30,"18-30",IF(PatientData[[#This Row],[Age]]&lt;=40,"31-40",IF(PatientData[[#This Row],[Age]]&lt;=50,"41-50",IF(PatientData[[#This Row],[Age]]&lt;=60,"51-60",IF(PatientData[[#This Row],[Age]]&lt;=70,"61-70",IF(PatientData[[#This Row],[Age]]&lt;=80,"71-80","80+"))))))</f>
        <v>51-60</v>
      </c>
    </row>
    <row r="7808" spans="1:13" x14ac:dyDescent="0.25">
      <c r="A7808" t="s">
        <v>7832</v>
      </c>
      <c r="B7808">
        <v>55</v>
      </c>
      <c r="C7808" t="s">
        <v>13</v>
      </c>
      <c r="D7808" t="s">
        <v>10051</v>
      </c>
      <c r="E7808">
        <v>162.36654484915999</v>
      </c>
      <c r="F7808">
        <v>32.649600893805399</v>
      </c>
      <c r="G7808" t="s">
        <v>14</v>
      </c>
      <c r="H7808" t="s">
        <v>22</v>
      </c>
      <c r="I7808" t="s">
        <v>15</v>
      </c>
      <c r="J7808">
        <v>1</v>
      </c>
      <c r="K7808" t="s">
        <v>10051</v>
      </c>
      <c r="L7808" t="s">
        <v>16</v>
      </c>
      <c r="M7808" t="str">
        <f>IF(PatientData[[#This Row],[Age]]&lt;=30,"18-30",IF(PatientData[[#This Row],[Age]]&lt;=40,"31-40",IF(PatientData[[#This Row],[Age]]&lt;=50,"41-50",IF(PatientData[[#This Row],[Age]]&lt;=60,"51-60",IF(PatientData[[#This Row],[Age]]&lt;=70,"61-70",IF(PatientData[[#This Row],[Age]]&lt;=80,"71-80","80+"))))))</f>
        <v>51-60</v>
      </c>
    </row>
    <row r="7809" spans="1:13" x14ac:dyDescent="0.25">
      <c r="A7809" t="s">
        <v>7833</v>
      </c>
      <c r="B7809">
        <v>44</v>
      </c>
      <c r="C7809" t="s">
        <v>25</v>
      </c>
      <c r="D7809">
        <v>135</v>
      </c>
      <c r="E7809">
        <v>198.77532911539299</v>
      </c>
      <c r="F7809">
        <v>33.231342544740997</v>
      </c>
      <c r="G7809" t="s">
        <v>14</v>
      </c>
      <c r="H7809" t="s">
        <v>19</v>
      </c>
      <c r="I7809" t="s">
        <v>28</v>
      </c>
      <c r="J7809">
        <v>4</v>
      </c>
      <c r="K7809">
        <v>3819.14</v>
      </c>
      <c r="L7809" t="s">
        <v>10051</v>
      </c>
      <c r="M7809" t="str">
        <f>IF(PatientData[[#This Row],[Age]]&lt;=30,"18-30",IF(PatientData[[#This Row],[Age]]&lt;=40,"31-40",IF(PatientData[[#This Row],[Age]]&lt;=50,"41-50",IF(PatientData[[#This Row],[Age]]&lt;=60,"51-60",IF(PatientData[[#This Row],[Age]]&lt;=70,"61-70",IF(PatientData[[#This Row],[Age]]&lt;=80,"71-80","80+"))))))</f>
        <v>41-50</v>
      </c>
    </row>
    <row r="7810" spans="1:13" x14ac:dyDescent="0.25">
      <c r="A7810" t="s">
        <v>7834</v>
      </c>
      <c r="B7810">
        <v>46</v>
      </c>
      <c r="C7810" t="s">
        <v>25</v>
      </c>
      <c r="D7810">
        <v>143</v>
      </c>
      <c r="E7810">
        <v>286.58586145735802</v>
      </c>
      <c r="F7810">
        <v>15</v>
      </c>
      <c r="G7810" t="s">
        <v>18</v>
      </c>
      <c r="H7810" t="s">
        <v>19</v>
      </c>
      <c r="I7810" t="s">
        <v>15</v>
      </c>
      <c r="J7810">
        <v>1</v>
      </c>
      <c r="K7810">
        <v>6292.14</v>
      </c>
      <c r="L7810" t="s">
        <v>16</v>
      </c>
      <c r="M7810" t="str">
        <f>IF(PatientData[[#This Row],[Age]]&lt;=30,"18-30",IF(PatientData[[#This Row],[Age]]&lt;=40,"31-40",IF(PatientData[[#This Row],[Age]]&lt;=50,"41-50",IF(PatientData[[#This Row],[Age]]&lt;=60,"51-60",IF(PatientData[[#This Row],[Age]]&lt;=70,"61-70",IF(PatientData[[#This Row],[Age]]&lt;=80,"71-80","80+"))))))</f>
        <v>41-50</v>
      </c>
    </row>
    <row r="7811" spans="1:13" x14ac:dyDescent="0.25">
      <c r="A7811" t="s">
        <v>7835</v>
      </c>
      <c r="B7811">
        <v>84</v>
      </c>
      <c r="C7811" t="s">
        <v>25</v>
      </c>
      <c r="D7811">
        <v>115</v>
      </c>
      <c r="E7811">
        <v>241.29049599662699</v>
      </c>
      <c r="F7811">
        <v>20.359857214842599</v>
      </c>
      <c r="G7811" t="s">
        <v>36</v>
      </c>
      <c r="H7811" t="s">
        <v>19</v>
      </c>
      <c r="I7811" t="s">
        <v>15</v>
      </c>
      <c r="J7811">
        <v>5</v>
      </c>
      <c r="K7811">
        <v>10852.89</v>
      </c>
      <c r="L7811" t="s">
        <v>43</v>
      </c>
      <c r="M7811" t="str">
        <f>IF(PatientData[[#This Row],[Age]]&lt;=30,"18-30",IF(PatientData[[#This Row],[Age]]&lt;=40,"31-40",IF(PatientData[[#This Row],[Age]]&lt;=50,"41-50",IF(PatientData[[#This Row],[Age]]&lt;=60,"51-60",IF(PatientData[[#This Row],[Age]]&lt;=70,"61-70",IF(PatientData[[#This Row],[Age]]&lt;=80,"71-80","80+"))))))</f>
        <v>80+</v>
      </c>
    </row>
    <row r="7812" spans="1:13" x14ac:dyDescent="0.25">
      <c r="A7812" t="s">
        <v>7836</v>
      </c>
      <c r="B7812">
        <v>54</v>
      </c>
      <c r="C7812" t="s">
        <v>13</v>
      </c>
      <c r="D7812">
        <v>123</v>
      </c>
      <c r="E7812">
        <v>236.373901209954</v>
      </c>
      <c r="F7812">
        <v>22.4907771573235</v>
      </c>
      <c r="G7812" t="s">
        <v>14</v>
      </c>
      <c r="H7812" t="s">
        <v>19</v>
      </c>
      <c r="I7812" t="s">
        <v>15</v>
      </c>
      <c r="J7812">
        <v>2</v>
      </c>
      <c r="K7812">
        <v>2741.13</v>
      </c>
      <c r="L7812" t="s">
        <v>16</v>
      </c>
      <c r="M7812" t="str">
        <f>IF(PatientData[[#This Row],[Age]]&lt;=30,"18-30",IF(PatientData[[#This Row],[Age]]&lt;=40,"31-40",IF(PatientData[[#This Row],[Age]]&lt;=50,"41-50",IF(PatientData[[#This Row],[Age]]&lt;=60,"51-60",IF(PatientData[[#This Row],[Age]]&lt;=70,"61-70",IF(PatientData[[#This Row],[Age]]&lt;=80,"71-80","80+"))))))</f>
        <v>51-60</v>
      </c>
    </row>
    <row r="7813" spans="1:13" x14ac:dyDescent="0.25">
      <c r="A7813" t="s">
        <v>7837</v>
      </c>
      <c r="B7813">
        <v>46</v>
      </c>
      <c r="C7813" t="s">
        <v>25</v>
      </c>
      <c r="D7813">
        <v>124</v>
      </c>
      <c r="E7813" t="s">
        <v>10051</v>
      </c>
      <c r="F7813">
        <v>31.968361722309801</v>
      </c>
      <c r="G7813" t="s">
        <v>14</v>
      </c>
      <c r="H7813" t="s">
        <v>19</v>
      </c>
      <c r="I7813" t="s">
        <v>28</v>
      </c>
      <c r="J7813">
        <v>2</v>
      </c>
      <c r="K7813" t="s">
        <v>10051</v>
      </c>
      <c r="L7813" t="s">
        <v>16</v>
      </c>
      <c r="M7813" t="str">
        <f>IF(PatientData[[#This Row],[Age]]&lt;=30,"18-30",IF(PatientData[[#This Row],[Age]]&lt;=40,"31-40",IF(PatientData[[#This Row],[Age]]&lt;=50,"41-50",IF(PatientData[[#This Row],[Age]]&lt;=60,"51-60",IF(PatientData[[#This Row],[Age]]&lt;=70,"61-70",IF(PatientData[[#This Row],[Age]]&lt;=80,"71-80","80+"))))))</f>
        <v>41-50</v>
      </c>
    </row>
    <row r="7814" spans="1:13" x14ac:dyDescent="0.25">
      <c r="A7814" t="s">
        <v>7838</v>
      </c>
      <c r="B7814">
        <v>69</v>
      </c>
      <c r="C7814" t="s">
        <v>13</v>
      </c>
      <c r="D7814">
        <v>140</v>
      </c>
      <c r="E7814">
        <v>256.59781050113202</v>
      </c>
      <c r="F7814">
        <v>28.1273157722785</v>
      </c>
      <c r="G7814" t="s">
        <v>14</v>
      </c>
      <c r="H7814" t="s">
        <v>19</v>
      </c>
      <c r="I7814" t="s">
        <v>15</v>
      </c>
      <c r="J7814">
        <v>4</v>
      </c>
      <c r="K7814">
        <v>9203.39</v>
      </c>
      <c r="L7814" t="s">
        <v>23</v>
      </c>
      <c r="M7814" t="str">
        <f>IF(PatientData[[#This Row],[Age]]&lt;=30,"18-30",IF(PatientData[[#This Row],[Age]]&lt;=40,"31-40",IF(PatientData[[#This Row],[Age]]&lt;=50,"41-50",IF(PatientData[[#This Row],[Age]]&lt;=60,"51-60",IF(PatientData[[#This Row],[Age]]&lt;=70,"61-70",IF(PatientData[[#This Row],[Age]]&lt;=80,"71-80","80+"))))))</f>
        <v>61-70</v>
      </c>
    </row>
    <row r="7815" spans="1:13" x14ac:dyDescent="0.25">
      <c r="A7815" t="s">
        <v>7839</v>
      </c>
      <c r="B7815">
        <v>47</v>
      </c>
      <c r="C7815" t="s">
        <v>25</v>
      </c>
      <c r="D7815">
        <v>139</v>
      </c>
      <c r="E7815">
        <v>237.040558193772</v>
      </c>
      <c r="F7815">
        <v>25.5219060545678</v>
      </c>
      <c r="G7815" t="s">
        <v>14</v>
      </c>
      <c r="H7815" t="s">
        <v>19</v>
      </c>
      <c r="I7815" t="s">
        <v>28</v>
      </c>
      <c r="J7815">
        <v>1</v>
      </c>
      <c r="K7815" t="s">
        <v>10051</v>
      </c>
      <c r="L7815" t="s">
        <v>16</v>
      </c>
      <c r="M7815" t="str">
        <f>IF(PatientData[[#This Row],[Age]]&lt;=30,"18-30",IF(PatientData[[#This Row],[Age]]&lt;=40,"31-40",IF(PatientData[[#This Row],[Age]]&lt;=50,"41-50",IF(PatientData[[#This Row],[Age]]&lt;=60,"51-60",IF(PatientData[[#This Row],[Age]]&lt;=70,"61-70",IF(PatientData[[#This Row],[Age]]&lt;=80,"71-80","80+"))))))</f>
        <v>41-50</v>
      </c>
    </row>
    <row r="7816" spans="1:13" x14ac:dyDescent="0.25">
      <c r="A7816" t="s">
        <v>7840</v>
      </c>
      <c r="B7816">
        <v>55</v>
      </c>
      <c r="C7816" t="s">
        <v>25</v>
      </c>
      <c r="D7816">
        <v>137</v>
      </c>
      <c r="E7816">
        <v>196.908485975893</v>
      </c>
      <c r="F7816">
        <v>32.598255084929598</v>
      </c>
      <c r="G7816" t="s">
        <v>18</v>
      </c>
      <c r="H7816" t="s">
        <v>19</v>
      </c>
      <c r="I7816" t="s">
        <v>15</v>
      </c>
      <c r="J7816">
        <v>1</v>
      </c>
      <c r="K7816">
        <v>9592.25</v>
      </c>
      <c r="L7816" t="s">
        <v>23</v>
      </c>
      <c r="M7816" t="str">
        <f>IF(PatientData[[#This Row],[Age]]&lt;=30,"18-30",IF(PatientData[[#This Row],[Age]]&lt;=40,"31-40",IF(PatientData[[#This Row],[Age]]&lt;=50,"41-50",IF(PatientData[[#This Row],[Age]]&lt;=60,"51-60",IF(PatientData[[#This Row],[Age]]&lt;=70,"61-70",IF(PatientData[[#This Row],[Age]]&lt;=80,"71-80","80+"))))))</f>
        <v>51-60</v>
      </c>
    </row>
    <row r="7817" spans="1:13" x14ac:dyDescent="0.25">
      <c r="A7817" t="s">
        <v>7841</v>
      </c>
      <c r="B7817">
        <v>36</v>
      </c>
      <c r="C7817" t="s">
        <v>25</v>
      </c>
      <c r="D7817" t="s">
        <v>10051</v>
      </c>
      <c r="E7817" t="s">
        <v>10051</v>
      </c>
      <c r="F7817">
        <v>32.502223621300203</v>
      </c>
      <c r="G7817" t="s">
        <v>14</v>
      </c>
      <c r="H7817" t="s">
        <v>19</v>
      </c>
      <c r="I7817" t="s">
        <v>28</v>
      </c>
      <c r="J7817">
        <v>1</v>
      </c>
      <c r="K7817">
        <v>3152.02</v>
      </c>
      <c r="L7817" t="s">
        <v>23</v>
      </c>
      <c r="M7817" t="str">
        <f>IF(PatientData[[#This Row],[Age]]&lt;=30,"18-30",IF(PatientData[[#This Row],[Age]]&lt;=40,"31-40",IF(PatientData[[#This Row],[Age]]&lt;=50,"41-50",IF(PatientData[[#This Row],[Age]]&lt;=60,"51-60",IF(PatientData[[#This Row],[Age]]&lt;=70,"61-70",IF(PatientData[[#This Row],[Age]]&lt;=80,"71-80","80+"))))))</f>
        <v>31-40</v>
      </c>
    </row>
    <row r="7818" spans="1:13" x14ac:dyDescent="0.25">
      <c r="A7818" t="s">
        <v>7842</v>
      </c>
      <c r="B7818">
        <v>79</v>
      </c>
      <c r="C7818" t="s">
        <v>25</v>
      </c>
      <c r="D7818">
        <v>134</v>
      </c>
      <c r="E7818">
        <v>226.98678222926199</v>
      </c>
      <c r="F7818">
        <v>21.0213764209694</v>
      </c>
      <c r="G7818" t="s">
        <v>18</v>
      </c>
      <c r="H7818" t="s">
        <v>19</v>
      </c>
      <c r="I7818" t="s">
        <v>26</v>
      </c>
      <c r="J7818">
        <v>5</v>
      </c>
      <c r="K7818">
        <v>20598.77</v>
      </c>
      <c r="L7818" t="s">
        <v>16</v>
      </c>
      <c r="M7818" t="str">
        <f>IF(PatientData[[#This Row],[Age]]&lt;=30,"18-30",IF(PatientData[[#This Row],[Age]]&lt;=40,"31-40",IF(PatientData[[#This Row],[Age]]&lt;=50,"41-50",IF(PatientData[[#This Row],[Age]]&lt;=60,"51-60",IF(PatientData[[#This Row],[Age]]&lt;=70,"61-70",IF(PatientData[[#This Row],[Age]]&lt;=80,"71-80","80+"))))))</f>
        <v>71-80</v>
      </c>
    </row>
    <row r="7819" spans="1:13" x14ac:dyDescent="0.25">
      <c r="A7819" t="s">
        <v>7843</v>
      </c>
      <c r="B7819">
        <v>63</v>
      </c>
      <c r="C7819" t="s">
        <v>13</v>
      </c>
      <c r="D7819">
        <v>98</v>
      </c>
      <c r="E7819">
        <v>252.63912520511599</v>
      </c>
      <c r="F7819">
        <v>21.088228215105499</v>
      </c>
      <c r="G7819" t="s">
        <v>36</v>
      </c>
      <c r="H7819" t="s">
        <v>19</v>
      </c>
      <c r="I7819" t="s">
        <v>26</v>
      </c>
      <c r="J7819">
        <v>2</v>
      </c>
      <c r="K7819">
        <v>14905.92</v>
      </c>
      <c r="L7819" t="s">
        <v>23</v>
      </c>
      <c r="M7819" t="str">
        <f>IF(PatientData[[#This Row],[Age]]&lt;=30,"18-30",IF(PatientData[[#This Row],[Age]]&lt;=40,"31-40",IF(PatientData[[#This Row],[Age]]&lt;=50,"41-50",IF(PatientData[[#This Row],[Age]]&lt;=60,"51-60",IF(PatientData[[#This Row],[Age]]&lt;=70,"61-70",IF(PatientData[[#This Row],[Age]]&lt;=80,"71-80","80+"))))))</f>
        <v>61-70</v>
      </c>
    </row>
    <row r="7820" spans="1:13" x14ac:dyDescent="0.25">
      <c r="A7820" t="s">
        <v>7844</v>
      </c>
      <c r="B7820">
        <v>70</v>
      </c>
      <c r="C7820" t="s">
        <v>13</v>
      </c>
      <c r="D7820">
        <v>137</v>
      </c>
      <c r="E7820">
        <v>232.35051284146999</v>
      </c>
      <c r="F7820">
        <v>18.287484891047502</v>
      </c>
      <c r="G7820" t="s">
        <v>36</v>
      </c>
      <c r="H7820" t="s">
        <v>19</v>
      </c>
      <c r="I7820" t="s">
        <v>26</v>
      </c>
      <c r="J7820">
        <v>4</v>
      </c>
      <c r="K7820">
        <v>16103.6</v>
      </c>
      <c r="L7820" t="s">
        <v>16</v>
      </c>
      <c r="M7820" t="str">
        <f>IF(PatientData[[#This Row],[Age]]&lt;=30,"18-30",IF(PatientData[[#This Row],[Age]]&lt;=40,"31-40",IF(PatientData[[#This Row],[Age]]&lt;=50,"41-50",IF(PatientData[[#This Row],[Age]]&lt;=60,"51-60",IF(PatientData[[#This Row],[Age]]&lt;=70,"61-70",IF(PatientData[[#This Row],[Age]]&lt;=80,"71-80","80+"))))))</f>
        <v>61-70</v>
      </c>
    </row>
    <row r="7821" spans="1:13" x14ac:dyDescent="0.25">
      <c r="A7821" t="s">
        <v>7845</v>
      </c>
      <c r="B7821">
        <v>56</v>
      </c>
      <c r="C7821" t="s">
        <v>25</v>
      </c>
      <c r="D7821">
        <v>144</v>
      </c>
      <c r="E7821">
        <v>246.72756972044499</v>
      </c>
      <c r="F7821">
        <v>26.402275271546799</v>
      </c>
      <c r="G7821" t="s">
        <v>14</v>
      </c>
      <c r="H7821" t="s">
        <v>19</v>
      </c>
      <c r="I7821" t="s">
        <v>28</v>
      </c>
      <c r="J7821">
        <v>6</v>
      </c>
      <c r="K7821">
        <v>7125.25</v>
      </c>
      <c r="L7821" t="s">
        <v>16</v>
      </c>
      <c r="M7821" t="str">
        <f>IF(PatientData[[#This Row],[Age]]&lt;=30,"18-30",IF(PatientData[[#This Row],[Age]]&lt;=40,"31-40",IF(PatientData[[#This Row],[Age]]&lt;=50,"41-50",IF(PatientData[[#This Row],[Age]]&lt;=60,"51-60",IF(PatientData[[#This Row],[Age]]&lt;=70,"61-70",IF(PatientData[[#This Row],[Age]]&lt;=80,"71-80","80+"))))))</f>
        <v>51-60</v>
      </c>
    </row>
    <row r="7822" spans="1:13" x14ac:dyDescent="0.25">
      <c r="A7822" t="s">
        <v>7846</v>
      </c>
      <c r="B7822">
        <v>47</v>
      </c>
      <c r="C7822" t="s">
        <v>13</v>
      </c>
      <c r="D7822">
        <v>145</v>
      </c>
      <c r="E7822">
        <v>246.83747755240799</v>
      </c>
      <c r="F7822">
        <v>33.137943648697401</v>
      </c>
      <c r="G7822" t="s">
        <v>36</v>
      </c>
      <c r="H7822" t="s">
        <v>19</v>
      </c>
      <c r="I7822" t="s">
        <v>26</v>
      </c>
      <c r="J7822">
        <v>4</v>
      </c>
      <c r="K7822">
        <v>14427.5</v>
      </c>
      <c r="L7822" t="s">
        <v>23</v>
      </c>
      <c r="M7822" t="str">
        <f>IF(PatientData[[#This Row],[Age]]&lt;=30,"18-30",IF(PatientData[[#This Row],[Age]]&lt;=40,"31-40",IF(PatientData[[#This Row],[Age]]&lt;=50,"41-50",IF(PatientData[[#This Row],[Age]]&lt;=60,"51-60",IF(PatientData[[#This Row],[Age]]&lt;=70,"61-70",IF(PatientData[[#This Row],[Age]]&lt;=80,"71-80","80+"))))))</f>
        <v>41-50</v>
      </c>
    </row>
    <row r="7823" spans="1:13" x14ac:dyDescent="0.25">
      <c r="A7823" t="s">
        <v>7847</v>
      </c>
      <c r="B7823">
        <v>60</v>
      </c>
      <c r="C7823" t="s">
        <v>25</v>
      </c>
      <c r="D7823">
        <v>118</v>
      </c>
      <c r="E7823">
        <v>171.30641071567101</v>
      </c>
      <c r="F7823">
        <v>30.9234429601612</v>
      </c>
      <c r="G7823" t="s">
        <v>36</v>
      </c>
      <c r="H7823" t="s">
        <v>19</v>
      </c>
      <c r="I7823" t="s">
        <v>15</v>
      </c>
      <c r="J7823">
        <v>2</v>
      </c>
      <c r="K7823">
        <v>12860.7</v>
      </c>
      <c r="L7823" t="s">
        <v>16</v>
      </c>
      <c r="M7823" t="str">
        <f>IF(PatientData[[#This Row],[Age]]&lt;=30,"18-30",IF(PatientData[[#This Row],[Age]]&lt;=40,"31-40",IF(PatientData[[#This Row],[Age]]&lt;=50,"41-50",IF(PatientData[[#This Row],[Age]]&lt;=60,"51-60",IF(PatientData[[#This Row],[Age]]&lt;=70,"61-70",IF(PatientData[[#This Row],[Age]]&lt;=80,"71-80","80+"))))))</f>
        <v>51-60</v>
      </c>
    </row>
    <row r="7824" spans="1:13" x14ac:dyDescent="0.25">
      <c r="A7824" t="s">
        <v>7848</v>
      </c>
      <c r="B7824">
        <v>48</v>
      </c>
      <c r="C7824" t="s">
        <v>25</v>
      </c>
      <c r="D7824" t="s">
        <v>10051</v>
      </c>
      <c r="E7824">
        <v>120</v>
      </c>
      <c r="F7824">
        <v>28.0029678953887</v>
      </c>
      <c r="G7824" t="s">
        <v>36</v>
      </c>
      <c r="H7824" t="s">
        <v>19</v>
      </c>
      <c r="I7824" t="s">
        <v>15</v>
      </c>
      <c r="J7824">
        <v>5</v>
      </c>
      <c r="K7824">
        <v>13556.3</v>
      </c>
      <c r="L7824" t="s">
        <v>16</v>
      </c>
      <c r="M7824" t="str">
        <f>IF(PatientData[[#This Row],[Age]]&lt;=30,"18-30",IF(PatientData[[#This Row],[Age]]&lt;=40,"31-40",IF(PatientData[[#This Row],[Age]]&lt;=50,"41-50",IF(PatientData[[#This Row],[Age]]&lt;=60,"51-60",IF(PatientData[[#This Row],[Age]]&lt;=70,"61-70",IF(PatientData[[#This Row],[Age]]&lt;=80,"71-80","80+"))))))</f>
        <v>41-50</v>
      </c>
    </row>
    <row r="7825" spans="1:13" x14ac:dyDescent="0.25">
      <c r="A7825" t="s">
        <v>7849</v>
      </c>
      <c r="B7825">
        <v>19</v>
      </c>
      <c r="C7825" t="s">
        <v>25</v>
      </c>
      <c r="D7825">
        <v>130</v>
      </c>
      <c r="E7825">
        <v>240.32459468710499</v>
      </c>
      <c r="F7825">
        <v>17.9972947226609</v>
      </c>
      <c r="G7825" t="s">
        <v>18</v>
      </c>
      <c r="H7825" t="s">
        <v>22</v>
      </c>
      <c r="I7825" t="s">
        <v>26</v>
      </c>
      <c r="J7825">
        <v>3</v>
      </c>
      <c r="K7825">
        <v>5474.29</v>
      </c>
      <c r="L7825" t="s">
        <v>16</v>
      </c>
      <c r="M7825" t="str">
        <f>IF(PatientData[[#This Row],[Age]]&lt;=30,"18-30",IF(PatientData[[#This Row],[Age]]&lt;=40,"31-40",IF(PatientData[[#This Row],[Age]]&lt;=50,"41-50",IF(PatientData[[#This Row],[Age]]&lt;=60,"51-60",IF(PatientData[[#This Row],[Age]]&lt;=70,"61-70",IF(PatientData[[#This Row],[Age]]&lt;=80,"71-80","80+"))))))</f>
        <v>18-30</v>
      </c>
    </row>
    <row r="7826" spans="1:13" x14ac:dyDescent="0.25">
      <c r="A7826" t="s">
        <v>7850</v>
      </c>
      <c r="B7826">
        <v>80</v>
      </c>
      <c r="C7826" t="s">
        <v>13</v>
      </c>
      <c r="D7826">
        <v>139</v>
      </c>
      <c r="E7826">
        <v>204.044889751662</v>
      </c>
      <c r="F7826">
        <v>29.7952472317093</v>
      </c>
      <c r="G7826" t="s">
        <v>18</v>
      </c>
      <c r="H7826" t="s">
        <v>19</v>
      </c>
      <c r="I7826" t="s">
        <v>15</v>
      </c>
      <c r="J7826">
        <v>4</v>
      </c>
      <c r="K7826">
        <v>8593.7000000000007</v>
      </c>
      <c r="L7826" t="s">
        <v>16</v>
      </c>
      <c r="M7826" t="str">
        <f>IF(PatientData[[#This Row],[Age]]&lt;=30,"18-30",IF(PatientData[[#This Row],[Age]]&lt;=40,"31-40",IF(PatientData[[#This Row],[Age]]&lt;=50,"41-50",IF(PatientData[[#This Row],[Age]]&lt;=60,"51-60",IF(PatientData[[#This Row],[Age]]&lt;=70,"61-70",IF(PatientData[[#This Row],[Age]]&lt;=80,"71-80","80+"))))))</f>
        <v>71-80</v>
      </c>
    </row>
    <row r="7827" spans="1:13" x14ac:dyDescent="0.25">
      <c r="A7827" t="s">
        <v>7851</v>
      </c>
      <c r="B7827">
        <v>86</v>
      </c>
      <c r="C7827" t="s">
        <v>25</v>
      </c>
      <c r="D7827">
        <v>129</v>
      </c>
      <c r="E7827">
        <v>209.79516159960301</v>
      </c>
      <c r="F7827">
        <v>26.694371371998098</v>
      </c>
      <c r="G7827" t="s">
        <v>14</v>
      </c>
      <c r="H7827" t="s">
        <v>19</v>
      </c>
      <c r="I7827" t="s">
        <v>26</v>
      </c>
      <c r="J7827">
        <v>6</v>
      </c>
      <c r="K7827">
        <v>18810.55</v>
      </c>
      <c r="L7827" t="s">
        <v>16</v>
      </c>
      <c r="M7827" t="str">
        <f>IF(PatientData[[#This Row],[Age]]&lt;=30,"18-30",IF(PatientData[[#This Row],[Age]]&lt;=40,"31-40",IF(PatientData[[#This Row],[Age]]&lt;=50,"41-50",IF(PatientData[[#This Row],[Age]]&lt;=60,"51-60",IF(PatientData[[#This Row],[Age]]&lt;=70,"61-70",IF(PatientData[[#This Row],[Age]]&lt;=80,"71-80","80+"))))))</f>
        <v>80+</v>
      </c>
    </row>
    <row r="7828" spans="1:13" x14ac:dyDescent="0.25">
      <c r="A7828" t="s">
        <v>7852</v>
      </c>
      <c r="B7828">
        <v>70</v>
      </c>
      <c r="C7828" t="s">
        <v>13</v>
      </c>
      <c r="D7828">
        <v>152</v>
      </c>
      <c r="E7828">
        <v>225.285750287653</v>
      </c>
      <c r="F7828">
        <v>25.123284538844999</v>
      </c>
      <c r="G7828" t="s">
        <v>14</v>
      </c>
      <c r="H7828" t="s">
        <v>19</v>
      </c>
      <c r="I7828" t="s">
        <v>15</v>
      </c>
      <c r="J7828">
        <v>4</v>
      </c>
      <c r="K7828">
        <v>6366.13</v>
      </c>
      <c r="L7828" t="s">
        <v>16</v>
      </c>
      <c r="M7828" t="str">
        <f>IF(PatientData[[#This Row],[Age]]&lt;=30,"18-30",IF(PatientData[[#This Row],[Age]]&lt;=40,"31-40",IF(PatientData[[#This Row],[Age]]&lt;=50,"41-50",IF(PatientData[[#This Row],[Age]]&lt;=60,"51-60",IF(PatientData[[#This Row],[Age]]&lt;=70,"61-70",IF(PatientData[[#This Row],[Age]]&lt;=80,"71-80","80+"))))))</f>
        <v>61-70</v>
      </c>
    </row>
    <row r="7829" spans="1:13" x14ac:dyDescent="0.25">
      <c r="A7829" t="s">
        <v>7853</v>
      </c>
      <c r="B7829">
        <v>59</v>
      </c>
      <c r="C7829" t="s">
        <v>25</v>
      </c>
      <c r="D7829">
        <v>115</v>
      </c>
      <c r="E7829">
        <v>266.43225239441301</v>
      </c>
      <c r="F7829">
        <v>21.116356585382398</v>
      </c>
      <c r="G7829" t="s">
        <v>14</v>
      </c>
      <c r="H7829" t="s">
        <v>19</v>
      </c>
      <c r="I7829" t="s">
        <v>15</v>
      </c>
      <c r="J7829">
        <v>3</v>
      </c>
      <c r="K7829">
        <v>5169.92</v>
      </c>
      <c r="L7829" t="s">
        <v>20</v>
      </c>
      <c r="M7829" t="str">
        <f>IF(PatientData[[#This Row],[Age]]&lt;=30,"18-30",IF(PatientData[[#This Row],[Age]]&lt;=40,"31-40",IF(PatientData[[#This Row],[Age]]&lt;=50,"41-50",IF(PatientData[[#This Row],[Age]]&lt;=60,"51-60",IF(PatientData[[#This Row],[Age]]&lt;=70,"61-70",IF(PatientData[[#This Row],[Age]]&lt;=80,"71-80","80+"))))))</f>
        <v>51-60</v>
      </c>
    </row>
    <row r="7830" spans="1:13" x14ac:dyDescent="0.25">
      <c r="A7830" t="s">
        <v>7854</v>
      </c>
      <c r="B7830">
        <v>31</v>
      </c>
      <c r="C7830" t="s">
        <v>13</v>
      </c>
      <c r="D7830">
        <v>105</v>
      </c>
      <c r="E7830">
        <v>269.70697521867697</v>
      </c>
      <c r="F7830">
        <v>21.3974966459465</v>
      </c>
      <c r="G7830" t="s">
        <v>14</v>
      </c>
      <c r="H7830" t="s">
        <v>19</v>
      </c>
      <c r="I7830" t="s">
        <v>28</v>
      </c>
      <c r="J7830">
        <v>3</v>
      </c>
      <c r="K7830">
        <v>5812.9</v>
      </c>
      <c r="L7830" t="s">
        <v>20</v>
      </c>
      <c r="M7830" t="str">
        <f>IF(PatientData[[#This Row],[Age]]&lt;=30,"18-30",IF(PatientData[[#This Row],[Age]]&lt;=40,"31-40",IF(PatientData[[#This Row],[Age]]&lt;=50,"41-50",IF(PatientData[[#This Row],[Age]]&lt;=60,"51-60",IF(PatientData[[#This Row],[Age]]&lt;=70,"61-70",IF(PatientData[[#This Row],[Age]]&lt;=80,"71-80","80+"))))))</f>
        <v>31-40</v>
      </c>
    </row>
    <row r="7831" spans="1:13" x14ac:dyDescent="0.25">
      <c r="A7831" t="s">
        <v>7855</v>
      </c>
      <c r="B7831">
        <v>46</v>
      </c>
      <c r="C7831" t="s">
        <v>25</v>
      </c>
      <c r="D7831">
        <v>165</v>
      </c>
      <c r="E7831">
        <v>237.506542271092</v>
      </c>
      <c r="F7831">
        <v>21.6258037135674</v>
      </c>
      <c r="G7831" t="s">
        <v>18</v>
      </c>
      <c r="H7831" t="s">
        <v>19</v>
      </c>
      <c r="I7831" t="s">
        <v>15</v>
      </c>
      <c r="J7831">
        <v>1</v>
      </c>
      <c r="K7831">
        <v>8814.36</v>
      </c>
      <c r="L7831" t="s">
        <v>16</v>
      </c>
      <c r="M7831" t="str">
        <f>IF(PatientData[[#This Row],[Age]]&lt;=30,"18-30",IF(PatientData[[#This Row],[Age]]&lt;=40,"31-40",IF(PatientData[[#This Row],[Age]]&lt;=50,"41-50",IF(PatientData[[#This Row],[Age]]&lt;=60,"51-60",IF(PatientData[[#This Row],[Age]]&lt;=70,"61-70",IF(PatientData[[#This Row],[Age]]&lt;=80,"71-80","80+"))))))</f>
        <v>41-50</v>
      </c>
    </row>
    <row r="7832" spans="1:13" x14ac:dyDescent="0.25">
      <c r="A7832" t="s">
        <v>7856</v>
      </c>
      <c r="B7832">
        <v>33</v>
      </c>
      <c r="C7832" t="s">
        <v>13</v>
      </c>
      <c r="D7832">
        <v>138</v>
      </c>
      <c r="E7832" t="s">
        <v>10051</v>
      </c>
      <c r="F7832">
        <v>28.350908091052201</v>
      </c>
      <c r="G7832" t="s">
        <v>18</v>
      </c>
      <c r="H7832" t="s">
        <v>19</v>
      </c>
      <c r="I7832" t="s">
        <v>26</v>
      </c>
      <c r="J7832">
        <v>5</v>
      </c>
      <c r="K7832">
        <v>24801</v>
      </c>
      <c r="L7832" t="s">
        <v>10051</v>
      </c>
      <c r="M7832" t="str">
        <f>IF(PatientData[[#This Row],[Age]]&lt;=30,"18-30",IF(PatientData[[#This Row],[Age]]&lt;=40,"31-40",IF(PatientData[[#This Row],[Age]]&lt;=50,"41-50",IF(PatientData[[#This Row],[Age]]&lt;=60,"51-60",IF(PatientData[[#This Row],[Age]]&lt;=70,"61-70",IF(PatientData[[#This Row],[Age]]&lt;=80,"71-80","80+"))))))</f>
        <v>31-40</v>
      </c>
    </row>
    <row r="7833" spans="1:13" x14ac:dyDescent="0.25">
      <c r="A7833" t="s">
        <v>7857</v>
      </c>
      <c r="B7833">
        <v>41</v>
      </c>
      <c r="C7833" t="s">
        <v>13</v>
      </c>
      <c r="D7833">
        <v>122</v>
      </c>
      <c r="E7833">
        <v>222.52691444410399</v>
      </c>
      <c r="F7833">
        <v>30.649670445557899</v>
      </c>
      <c r="G7833" t="s">
        <v>14</v>
      </c>
      <c r="H7833" t="s">
        <v>22</v>
      </c>
      <c r="I7833" t="s">
        <v>15</v>
      </c>
      <c r="J7833">
        <v>4</v>
      </c>
      <c r="K7833">
        <v>4461</v>
      </c>
      <c r="L7833" t="s">
        <v>43</v>
      </c>
      <c r="M7833" t="str">
        <f>IF(PatientData[[#This Row],[Age]]&lt;=30,"18-30",IF(PatientData[[#This Row],[Age]]&lt;=40,"31-40",IF(PatientData[[#This Row],[Age]]&lt;=50,"41-50",IF(PatientData[[#This Row],[Age]]&lt;=60,"51-60",IF(PatientData[[#This Row],[Age]]&lt;=70,"61-70",IF(PatientData[[#This Row],[Age]]&lt;=80,"71-80","80+"))))))</f>
        <v>41-50</v>
      </c>
    </row>
    <row r="7834" spans="1:13" x14ac:dyDescent="0.25">
      <c r="A7834" t="s">
        <v>7858</v>
      </c>
      <c r="B7834">
        <v>68</v>
      </c>
      <c r="C7834" t="s">
        <v>13</v>
      </c>
      <c r="D7834">
        <v>131</v>
      </c>
      <c r="E7834">
        <v>235.88310397962599</v>
      </c>
      <c r="F7834">
        <v>25.8817787917279</v>
      </c>
      <c r="G7834" t="s">
        <v>14</v>
      </c>
      <c r="H7834" t="s">
        <v>19</v>
      </c>
      <c r="I7834" t="s">
        <v>15</v>
      </c>
      <c r="J7834">
        <v>5</v>
      </c>
      <c r="K7834">
        <v>13874.58</v>
      </c>
      <c r="L7834" t="s">
        <v>16</v>
      </c>
      <c r="M7834" t="str">
        <f>IF(PatientData[[#This Row],[Age]]&lt;=30,"18-30",IF(PatientData[[#This Row],[Age]]&lt;=40,"31-40",IF(PatientData[[#This Row],[Age]]&lt;=50,"41-50",IF(PatientData[[#This Row],[Age]]&lt;=60,"51-60",IF(PatientData[[#This Row],[Age]]&lt;=70,"61-70",IF(PatientData[[#This Row],[Age]]&lt;=80,"71-80","80+"))))))</f>
        <v>61-70</v>
      </c>
    </row>
    <row r="7835" spans="1:13" x14ac:dyDescent="0.25">
      <c r="A7835" t="s">
        <v>7859</v>
      </c>
      <c r="B7835">
        <v>44</v>
      </c>
      <c r="C7835" t="s">
        <v>25</v>
      </c>
      <c r="D7835">
        <v>122</v>
      </c>
      <c r="E7835">
        <v>189.16859815989099</v>
      </c>
      <c r="F7835">
        <v>25.253306063106798</v>
      </c>
      <c r="G7835" t="s">
        <v>36</v>
      </c>
      <c r="H7835" t="s">
        <v>19</v>
      </c>
      <c r="I7835" t="s">
        <v>28</v>
      </c>
      <c r="J7835">
        <v>6</v>
      </c>
      <c r="K7835">
        <v>5090.3500000000004</v>
      </c>
      <c r="L7835" t="s">
        <v>16</v>
      </c>
      <c r="M7835" t="str">
        <f>IF(PatientData[[#This Row],[Age]]&lt;=30,"18-30",IF(PatientData[[#This Row],[Age]]&lt;=40,"31-40",IF(PatientData[[#This Row],[Age]]&lt;=50,"41-50",IF(PatientData[[#This Row],[Age]]&lt;=60,"51-60",IF(PatientData[[#This Row],[Age]]&lt;=70,"61-70",IF(PatientData[[#This Row],[Age]]&lt;=80,"71-80","80+"))))))</f>
        <v>41-50</v>
      </c>
    </row>
    <row r="7836" spans="1:13" x14ac:dyDescent="0.25">
      <c r="A7836" t="s">
        <v>7860</v>
      </c>
      <c r="B7836">
        <v>54</v>
      </c>
      <c r="C7836" t="s">
        <v>25</v>
      </c>
      <c r="D7836">
        <v>125</v>
      </c>
      <c r="E7836">
        <v>222.732816520325</v>
      </c>
      <c r="F7836">
        <v>22.766961983100199</v>
      </c>
      <c r="G7836" t="s">
        <v>14</v>
      </c>
      <c r="H7836" t="s">
        <v>22</v>
      </c>
      <c r="I7836" t="s">
        <v>15</v>
      </c>
      <c r="J7836">
        <v>2</v>
      </c>
      <c r="K7836">
        <v>12096.79</v>
      </c>
      <c r="L7836" t="s">
        <v>16</v>
      </c>
      <c r="M7836" t="str">
        <f>IF(PatientData[[#This Row],[Age]]&lt;=30,"18-30",IF(PatientData[[#This Row],[Age]]&lt;=40,"31-40",IF(PatientData[[#This Row],[Age]]&lt;=50,"41-50",IF(PatientData[[#This Row],[Age]]&lt;=60,"51-60",IF(PatientData[[#This Row],[Age]]&lt;=70,"61-70",IF(PatientData[[#This Row],[Age]]&lt;=80,"71-80","80+"))))))</f>
        <v>51-60</v>
      </c>
    </row>
    <row r="7837" spans="1:13" x14ac:dyDescent="0.25">
      <c r="A7837" t="s">
        <v>7861</v>
      </c>
      <c r="B7837">
        <v>67</v>
      </c>
      <c r="C7837" t="s">
        <v>13</v>
      </c>
      <c r="D7837">
        <v>147</v>
      </c>
      <c r="E7837">
        <v>181.49999988266899</v>
      </c>
      <c r="F7837">
        <v>26.176702391846199</v>
      </c>
      <c r="G7837" t="s">
        <v>36</v>
      </c>
      <c r="H7837" t="s">
        <v>19</v>
      </c>
      <c r="I7837" t="s">
        <v>15</v>
      </c>
      <c r="J7837">
        <v>4</v>
      </c>
      <c r="K7837">
        <v>3828.71</v>
      </c>
      <c r="L7837" t="s">
        <v>23</v>
      </c>
      <c r="M7837" t="str">
        <f>IF(PatientData[[#This Row],[Age]]&lt;=30,"18-30",IF(PatientData[[#This Row],[Age]]&lt;=40,"31-40",IF(PatientData[[#This Row],[Age]]&lt;=50,"41-50",IF(PatientData[[#This Row],[Age]]&lt;=60,"51-60",IF(PatientData[[#This Row],[Age]]&lt;=70,"61-70",IF(PatientData[[#This Row],[Age]]&lt;=80,"71-80","80+"))))))</f>
        <v>61-70</v>
      </c>
    </row>
    <row r="7838" spans="1:13" x14ac:dyDescent="0.25">
      <c r="A7838" t="s">
        <v>7862</v>
      </c>
      <c r="B7838">
        <v>68</v>
      </c>
      <c r="C7838" t="s">
        <v>13</v>
      </c>
      <c r="D7838">
        <v>110</v>
      </c>
      <c r="E7838">
        <v>260.72927332813799</v>
      </c>
      <c r="F7838">
        <v>30.526922850158002</v>
      </c>
      <c r="G7838" t="s">
        <v>14</v>
      </c>
      <c r="H7838" t="s">
        <v>19</v>
      </c>
      <c r="I7838" t="s">
        <v>15</v>
      </c>
      <c r="J7838">
        <v>3</v>
      </c>
      <c r="K7838">
        <v>7953.14</v>
      </c>
      <c r="L7838" t="s">
        <v>23</v>
      </c>
      <c r="M7838" t="str">
        <f>IF(PatientData[[#This Row],[Age]]&lt;=30,"18-30",IF(PatientData[[#This Row],[Age]]&lt;=40,"31-40",IF(PatientData[[#This Row],[Age]]&lt;=50,"41-50",IF(PatientData[[#This Row],[Age]]&lt;=60,"51-60",IF(PatientData[[#This Row],[Age]]&lt;=70,"61-70",IF(PatientData[[#This Row],[Age]]&lt;=80,"71-80","80+"))))))</f>
        <v>61-70</v>
      </c>
    </row>
    <row r="7839" spans="1:13" x14ac:dyDescent="0.25">
      <c r="A7839" t="s">
        <v>7863</v>
      </c>
      <c r="B7839">
        <v>44</v>
      </c>
      <c r="C7839" t="s">
        <v>13</v>
      </c>
      <c r="D7839">
        <v>166</v>
      </c>
      <c r="E7839">
        <v>171.30961852361</v>
      </c>
      <c r="F7839">
        <v>25.075541665533599</v>
      </c>
      <c r="G7839" t="s">
        <v>14</v>
      </c>
      <c r="H7839" t="s">
        <v>19</v>
      </c>
      <c r="I7839" t="s">
        <v>28</v>
      </c>
      <c r="J7839">
        <v>4</v>
      </c>
      <c r="K7839">
        <v>5862.9</v>
      </c>
      <c r="L7839" t="s">
        <v>16</v>
      </c>
      <c r="M7839" t="str">
        <f>IF(PatientData[[#This Row],[Age]]&lt;=30,"18-30",IF(PatientData[[#This Row],[Age]]&lt;=40,"31-40",IF(PatientData[[#This Row],[Age]]&lt;=50,"41-50",IF(PatientData[[#This Row],[Age]]&lt;=60,"51-60",IF(PatientData[[#This Row],[Age]]&lt;=70,"61-70",IF(PatientData[[#This Row],[Age]]&lt;=80,"71-80","80+"))))))</f>
        <v>41-50</v>
      </c>
    </row>
    <row r="7840" spans="1:13" x14ac:dyDescent="0.25">
      <c r="A7840" t="s">
        <v>7864</v>
      </c>
      <c r="B7840">
        <v>49</v>
      </c>
      <c r="C7840" t="s">
        <v>13</v>
      </c>
      <c r="D7840">
        <v>136</v>
      </c>
      <c r="E7840">
        <v>297.75553853677798</v>
      </c>
      <c r="F7840">
        <v>24.358562503874602</v>
      </c>
      <c r="G7840" t="s">
        <v>18</v>
      </c>
      <c r="H7840" t="s">
        <v>22</v>
      </c>
      <c r="I7840" t="s">
        <v>26</v>
      </c>
      <c r="J7840">
        <v>3</v>
      </c>
      <c r="K7840">
        <v>19842.04</v>
      </c>
      <c r="L7840" t="s">
        <v>43</v>
      </c>
      <c r="M7840" t="str">
        <f>IF(PatientData[[#This Row],[Age]]&lt;=30,"18-30",IF(PatientData[[#This Row],[Age]]&lt;=40,"31-40",IF(PatientData[[#This Row],[Age]]&lt;=50,"41-50",IF(PatientData[[#This Row],[Age]]&lt;=60,"51-60",IF(PatientData[[#This Row],[Age]]&lt;=70,"61-70",IF(PatientData[[#This Row],[Age]]&lt;=80,"71-80","80+"))))))</f>
        <v>41-50</v>
      </c>
    </row>
    <row r="7841" spans="1:13" x14ac:dyDescent="0.25">
      <c r="A7841" t="s">
        <v>7865</v>
      </c>
      <c r="B7841">
        <v>57</v>
      </c>
      <c r="C7841" t="s">
        <v>25</v>
      </c>
      <c r="D7841">
        <v>114</v>
      </c>
      <c r="E7841">
        <v>211.04204329509</v>
      </c>
      <c r="F7841">
        <v>32.787971283181697</v>
      </c>
      <c r="G7841" t="s">
        <v>14</v>
      </c>
      <c r="H7841" t="s">
        <v>19</v>
      </c>
      <c r="I7841" t="s">
        <v>28</v>
      </c>
      <c r="J7841">
        <v>1</v>
      </c>
      <c r="K7841">
        <v>5142.53</v>
      </c>
      <c r="L7841" t="s">
        <v>23</v>
      </c>
      <c r="M7841" t="str">
        <f>IF(PatientData[[#This Row],[Age]]&lt;=30,"18-30",IF(PatientData[[#This Row],[Age]]&lt;=40,"31-40",IF(PatientData[[#This Row],[Age]]&lt;=50,"41-50",IF(PatientData[[#This Row],[Age]]&lt;=60,"51-60",IF(PatientData[[#This Row],[Age]]&lt;=70,"61-70",IF(PatientData[[#This Row],[Age]]&lt;=80,"71-80","80+"))))))</f>
        <v>51-60</v>
      </c>
    </row>
    <row r="7842" spans="1:13" x14ac:dyDescent="0.25">
      <c r="A7842" t="s">
        <v>7866</v>
      </c>
      <c r="B7842">
        <v>46</v>
      </c>
      <c r="C7842" t="s">
        <v>25</v>
      </c>
      <c r="D7842">
        <v>123</v>
      </c>
      <c r="E7842">
        <v>202.977705654011</v>
      </c>
      <c r="F7842">
        <v>31.885096678214001</v>
      </c>
      <c r="G7842" t="s">
        <v>36</v>
      </c>
      <c r="H7842" t="s">
        <v>22</v>
      </c>
      <c r="I7842" t="s">
        <v>26</v>
      </c>
      <c r="J7842">
        <v>5</v>
      </c>
      <c r="K7842">
        <v>13386.06</v>
      </c>
      <c r="L7842" t="s">
        <v>16</v>
      </c>
      <c r="M7842" t="str">
        <f>IF(PatientData[[#This Row],[Age]]&lt;=30,"18-30",IF(PatientData[[#This Row],[Age]]&lt;=40,"31-40",IF(PatientData[[#This Row],[Age]]&lt;=50,"41-50",IF(PatientData[[#This Row],[Age]]&lt;=60,"51-60",IF(PatientData[[#This Row],[Age]]&lt;=70,"61-70",IF(PatientData[[#This Row],[Age]]&lt;=80,"71-80","80+"))))))</f>
        <v>41-50</v>
      </c>
    </row>
    <row r="7843" spans="1:13" x14ac:dyDescent="0.25">
      <c r="A7843" t="s">
        <v>7867</v>
      </c>
      <c r="B7843">
        <v>64</v>
      </c>
      <c r="C7843" t="s">
        <v>25</v>
      </c>
      <c r="D7843">
        <v>169</v>
      </c>
      <c r="E7843">
        <v>189.737869838112</v>
      </c>
      <c r="F7843">
        <v>37.303995964671003</v>
      </c>
      <c r="G7843" t="s">
        <v>14</v>
      </c>
      <c r="H7843" t="s">
        <v>19</v>
      </c>
      <c r="I7843" t="s">
        <v>28</v>
      </c>
      <c r="J7843">
        <v>2</v>
      </c>
      <c r="K7843">
        <v>1729.9</v>
      </c>
      <c r="L7843" t="s">
        <v>16</v>
      </c>
      <c r="M7843" t="str">
        <f>IF(PatientData[[#This Row],[Age]]&lt;=30,"18-30",IF(PatientData[[#This Row],[Age]]&lt;=40,"31-40",IF(PatientData[[#This Row],[Age]]&lt;=50,"41-50",IF(PatientData[[#This Row],[Age]]&lt;=60,"51-60",IF(PatientData[[#This Row],[Age]]&lt;=70,"61-70",IF(PatientData[[#This Row],[Age]]&lt;=80,"71-80","80+"))))))</f>
        <v>61-70</v>
      </c>
    </row>
    <row r="7844" spans="1:13" x14ac:dyDescent="0.25">
      <c r="A7844" t="s">
        <v>7868</v>
      </c>
      <c r="B7844">
        <v>60</v>
      </c>
      <c r="C7844" t="s">
        <v>25</v>
      </c>
      <c r="D7844">
        <v>98</v>
      </c>
      <c r="E7844">
        <v>226.32734003388799</v>
      </c>
      <c r="F7844">
        <v>27.955069127304601</v>
      </c>
      <c r="G7844" t="s">
        <v>36</v>
      </c>
      <c r="H7844" t="s">
        <v>22</v>
      </c>
      <c r="I7844" t="s">
        <v>26</v>
      </c>
      <c r="J7844">
        <v>6</v>
      </c>
      <c r="K7844">
        <v>20210.66</v>
      </c>
      <c r="L7844" t="s">
        <v>16</v>
      </c>
      <c r="M7844" t="str">
        <f>IF(PatientData[[#This Row],[Age]]&lt;=30,"18-30",IF(PatientData[[#This Row],[Age]]&lt;=40,"31-40",IF(PatientData[[#This Row],[Age]]&lt;=50,"41-50",IF(PatientData[[#This Row],[Age]]&lt;=60,"51-60",IF(PatientData[[#This Row],[Age]]&lt;=70,"61-70",IF(PatientData[[#This Row],[Age]]&lt;=80,"71-80","80+"))))))</f>
        <v>51-60</v>
      </c>
    </row>
    <row r="7845" spans="1:13" x14ac:dyDescent="0.25">
      <c r="A7845" t="s">
        <v>7869</v>
      </c>
      <c r="B7845">
        <v>63</v>
      </c>
      <c r="C7845" t="s">
        <v>25</v>
      </c>
      <c r="D7845">
        <v>143</v>
      </c>
      <c r="E7845">
        <v>126.328102245236</v>
      </c>
      <c r="F7845">
        <v>24.5790030616133</v>
      </c>
      <c r="G7845" t="s">
        <v>18</v>
      </c>
      <c r="H7845" t="s">
        <v>19</v>
      </c>
      <c r="I7845" t="s">
        <v>15</v>
      </c>
      <c r="J7845">
        <v>3</v>
      </c>
      <c r="K7845">
        <v>12338.29</v>
      </c>
      <c r="L7845" t="s">
        <v>23</v>
      </c>
      <c r="M7845" t="str">
        <f>IF(PatientData[[#This Row],[Age]]&lt;=30,"18-30",IF(PatientData[[#This Row],[Age]]&lt;=40,"31-40",IF(PatientData[[#This Row],[Age]]&lt;=50,"41-50",IF(PatientData[[#This Row],[Age]]&lt;=60,"51-60",IF(PatientData[[#This Row],[Age]]&lt;=70,"61-70",IF(PatientData[[#This Row],[Age]]&lt;=80,"71-80","80+"))))))</f>
        <v>61-70</v>
      </c>
    </row>
    <row r="7846" spans="1:13" x14ac:dyDescent="0.25">
      <c r="A7846" t="s">
        <v>7870</v>
      </c>
      <c r="B7846">
        <v>60</v>
      </c>
      <c r="C7846" t="s">
        <v>25</v>
      </c>
      <c r="D7846">
        <v>133</v>
      </c>
      <c r="E7846">
        <v>233.170773016326</v>
      </c>
      <c r="F7846">
        <v>22.9397231647669</v>
      </c>
      <c r="G7846" t="s">
        <v>18</v>
      </c>
      <c r="H7846" t="s">
        <v>19</v>
      </c>
      <c r="I7846" t="s">
        <v>15</v>
      </c>
      <c r="J7846">
        <v>1</v>
      </c>
      <c r="K7846">
        <v>8989</v>
      </c>
      <c r="L7846" t="s">
        <v>16</v>
      </c>
      <c r="M7846" t="str">
        <f>IF(PatientData[[#This Row],[Age]]&lt;=30,"18-30",IF(PatientData[[#This Row],[Age]]&lt;=40,"31-40",IF(PatientData[[#This Row],[Age]]&lt;=50,"41-50",IF(PatientData[[#This Row],[Age]]&lt;=60,"51-60",IF(PatientData[[#This Row],[Age]]&lt;=70,"61-70",IF(PatientData[[#This Row],[Age]]&lt;=80,"71-80","80+"))))))</f>
        <v>51-60</v>
      </c>
    </row>
    <row r="7847" spans="1:13" x14ac:dyDescent="0.25">
      <c r="A7847" t="s">
        <v>7871</v>
      </c>
      <c r="B7847">
        <v>39</v>
      </c>
      <c r="C7847" t="s">
        <v>13</v>
      </c>
      <c r="D7847">
        <v>146</v>
      </c>
      <c r="E7847">
        <v>201.01026180812801</v>
      </c>
      <c r="F7847">
        <v>36.259952523259599</v>
      </c>
      <c r="G7847" t="s">
        <v>18</v>
      </c>
      <c r="H7847" t="s">
        <v>22</v>
      </c>
      <c r="I7847" t="s">
        <v>15</v>
      </c>
      <c r="J7847">
        <v>4</v>
      </c>
      <c r="K7847">
        <v>6367.71</v>
      </c>
      <c r="L7847" t="s">
        <v>20</v>
      </c>
      <c r="M7847" t="str">
        <f>IF(PatientData[[#This Row],[Age]]&lt;=30,"18-30",IF(PatientData[[#This Row],[Age]]&lt;=40,"31-40",IF(PatientData[[#This Row],[Age]]&lt;=50,"41-50",IF(PatientData[[#This Row],[Age]]&lt;=60,"51-60",IF(PatientData[[#This Row],[Age]]&lt;=70,"61-70",IF(PatientData[[#This Row],[Age]]&lt;=80,"71-80","80+"))))))</f>
        <v>31-40</v>
      </c>
    </row>
    <row r="7848" spans="1:13" x14ac:dyDescent="0.25">
      <c r="A7848" t="s">
        <v>7872</v>
      </c>
      <c r="B7848">
        <v>77</v>
      </c>
      <c r="C7848" t="s">
        <v>13</v>
      </c>
      <c r="D7848">
        <v>128</v>
      </c>
      <c r="E7848">
        <v>187.63484405741301</v>
      </c>
      <c r="F7848">
        <v>24.5056217356512</v>
      </c>
      <c r="G7848" t="s">
        <v>36</v>
      </c>
      <c r="H7848" t="s">
        <v>19</v>
      </c>
      <c r="I7848" t="s">
        <v>26</v>
      </c>
      <c r="J7848">
        <v>3</v>
      </c>
      <c r="K7848">
        <v>17128.73</v>
      </c>
      <c r="L7848" t="s">
        <v>16</v>
      </c>
      <c r="M7848" t="str">
        <f>IF(PatientData[[#This Row],[Age]]&lt;=30,"18-30",IF(PatientData[[#This Row],[Age]]&lt;=40,"31-40",IF(PatientData[[#This Row],[Age]]&lt;=50,"41-50",IF(PatientData[[#This Row],[Age]]&lt;=60,"51-60",IF(PatientData[[#This Row],[Age]]&lt;=70,"61-70",IF(PatientData[[#This Row],[Age]]&lt;=80,"71-80","80+"))))))</f>
        <v>71-80</v>
      </c>
    </row>
    <row r="7849" spans="1:13" x14ac:dyDescent="0.25">
      <c r="A7849" t="s">
        <v>7873</v>
      </c>
      <c r="B7849">
        <v>58</v>
      </c>
      <c r="C7849" t="s">
        <v>13</v>
      </c>
      <c r="D7849">
        <v>137</v>
      </c>
      <c r="E7849">
        <v>272.68357616888198</v>
      </c>
      <c r="F7849">
        <v>30.9422500250332</v>
      </c>
      <c r="G7849" t="s">
        <v>14</v>
      </c>
      <c r="H7849" t="s">
        <v>19</v>
      </c>
      <c r="I7849" t="s">
        <v>28</v>
      </c>
      <c r="J7849">
        <v>2</v>
      </c>
      <c r="K7849">
        <v>5117.1099999999997</v>
      </c>
      <c r="L7849" t="s">
        <v>20</v>
      </c>
      <c r="M7849" t="str">
        <f>IF(PatientData[[#This Row],[Age]]&lt;=30,"18-30",IF(PatientData[[#This Row],[Age]]&lt;=40,"31-40",IF(PatientData[[#This Row],[Age]]&lt;=50,"41-50",IF(PatientData[[#This Row],[Age]]&lt;=60,"51-60",IF(PatientData[[#This Row],[Age]]&lt;=70,"61-70",IF(PatientData[[#This Row],[Age]]&lt;=80,"71-80","80+"))))))</f>
        <v>51-60</v>
      </c>
    </row>
    <row r="7850" spans="1:13" x14ac:dyDescent="0.25">
      <c r="A7850" t="s">
        <v>7874</v>
      </c>
      <c r="B7850">
        <v>41</v>
      </c>
      <c r="C7850" t="s">
        <v>13</v>
      </c>
      <c r="D7850">
        <v>151</v>
      </c>
      <c r="E7850">
        <v>161.21374747805501</v>
      </c>
      <c r="F7850" t="s">
        <v>10051</v>
      </c>
      <c r="G7850" t="s">
        <v>14</v>
      </c>
      <c r="H7850" t="s">
        <v>19</v>
      </c>
      <c r="I7850" t="s">
        <v>28</v>
      </c>
      <c r="J7850">
        <v>2</v>
      </c>
      <c r="K7850">
        <v>4178.3599999999997</v>
      </c>
      <c r="L7850" t="s">
        <v>16</v>
      </c>
      <c r="M7850" t="str">
        <f>IF(PatientData[[#This Row],[Age]]&lt;=30,"18-30",IF(PatientData[[#This Row],[Age]]&lt;=40,"31-40",IF(PatientData[[#This Row],[Age]]&lt;=50,"41-50",IF(PatientData[[#This Row],[Age]]&lt;=60,"51-60",IF(PatientData[[#This Row],[Age]]&lt;=70,"61-70",IF(PatientData[[#This Row],[Age]]&lt;=80,"71-80","80+"))))))</f>
        <v>41-50</v>
      </c>
    </row>
    <row r="7851" spans="1:13" x14ac:dyDescent="0.25">
      <c r="A7851" t="s">
        <v>7875</v>
      </c>
      <c r="B7851">
        <v>26</v>
      </c>
      <c r="C7851" t="s">
        <v>13</v>
      </c>
      <c r="D7851">
        <v>123</v>
      </c>
      <c r="E7851">
        <v>204.55020194005999</v>
      </c>
      <c r="F7851">
        <v>24.853238552424799</v>
      </c>
      <c r="G7851" t="s">
        <v>36</v>
      </c>
      <c r="H7851" t="s">
        <v>22</v>
      </c>
      <c r="I7851" t="s">
        <v>26</v>
      </c>
      <c r="J7851">
        <v>4</v>
      </c>
      <c r="K7851">
        <v>3763.47</v>
      </c>
      <c r="L7851" t="s">
        <v>16</v>
      </c>
      <c r="M7851" t="str">
        <f>IF(PatientData[[#This Row],[Age]]&lt;=30,"18-30",IF(PatientData[[#This Row],[Age]]&lt;=40,"31-40",IF(PatientData[[#This Row],[Age]]&lt;=50,"41-50",IF(PatientData[[#This Row],[Age]]&lt;=60,"51-60",IF(PatientData[[#This Row],[Age]]&lt;=70,"61-70",IF(PatientData[[#This Row],[Age]]&lt;=80,"71-80","80+"))))))</f>
        <v>18-30</v>
      </c>
    </row>
    <row r="7852" spans="1:13" x14ac:dyDescent="0.25">
      <c r="A7852" t="s">
        <v>7876</v>
      </c>
      <c r="B7852">
        <v>51</v>
      </c>
      <c r="C7852" t="s">
        <v>25</v>
      </c>
      <c r="D7852">
        <v>136</v>
      </c>
      <c r="E7852">
        <v>192.41610615520401</v>
      </c>
      <c r="F7852">
        <v>26.905798496637601</v>
      </c>
      <c r="G7852" t="s">
        <v>14</v>
      </c>
      <c r="H7852" t="s">
        <v>22</v>
      </c>
      <c r="I7852" t="s">
        <v>15</v>
      </c>
      <c r="J7852">
        <v>5</v>
      </c>
      <c r="K7852">
        <v>10897.67</v>
      </c>
      <c r="L7852" t="s">
        <v>23</v>
      </c>
      <c r="M7852" t="str">
        <f>IF(PatientData[[#This Row],[Age]]&lt;=30,"18-30",IF(PatientData[[#This Row],[Age]]&lt;=40,"31-40",IF(PatientData[[#This Row],[Age]]&lt;=50,"41-50",IF(PatientData[[#This Row],[Age]]&lt;=60,"51-60",IF(PatientData[[#This Row],[Age]]&lt;=70,"61-70",IF(PatientData[[#This Row],[Age]]&lt;=80,"71-80","80+"))))))</f>
        <v>51-60</v>
      </c>
    </row>
    <row r="7853" spans="1:13" x14ac:dyDescent="0.25">
      <c r="A7853" t="s">
        <v>7877</v>
      </c>
      <c r="B7853">
        <v>53</v>
      </c>
      <c r="C7853" t="s">
        <v>25</v>
      </c>
      <c r="D7853">
        <v>103</v>
      </c>
      <c r="E7853">
        <v>253.18953376367401</v>
      </c>
      <c r="F7853">
        <v>24.730214523522999</v>
      </c>
      <c r="G7853" t="s">
        <v>14</v>
      </c>
      <c r="H7853" t="s">
        <v>22</v>
      </c>
      <c r="I7853" t="s">
        <v>26</v>
      </c>
      <c r="J7853">
        <v>1</v>
      </c>
      <c r="K7853">
        <v>14669.86</v>
      </c>
      <c r="L7853" t="s">
        <v>16</v>
      </c>
      <c r="M7853" t="str">
        <f>IF(PatientData[[#This Row],[Age]]&lt;=30,"18-30",IF(PatientData[[#This Row],[Age]]&lt;=40,"31-40",IF(PatientData[[#This Row],[Age]]&lt;=50,"41-50",IF(PatientData[[#This Row],[Age]]&lt;=60,"51-60",IF(PatientData[[#This Row],[Age]]&lt;=70,"61-70",IF(PatientData[[#This Row],[Age]]&lt;=80,"71-80","80+"))))))</f>
        <v>51-60</v>
      </c>
    </row>
    <row r="7854" spans="1:13" x14ac:dyDescent="0.25">
      <c r="A7854" t="s">
        <v>7878</v>
      </c>
      <c r="B7854">
        <v>57</v>
      </c>
      <c r="C7854" t="s">
        <v>13</v>
      </c>
      <c r="D7854">
        <v>129</v>
      </c>
      <c r="E7854">
        <v>147.63875869269199</v>
      </c>
      <c r="F7854">
        <v>25.126405068773899</v>
      </c>
      <c r="G7854" t="s">
        <v>10051</v>
      </c>
      <c r="H7854" t="s">
        <v>19</v>
      </c>
      <c r="I7854" t="s">
        <v>28</v>
      </c>
      <c r="J7854">
        <v>2</v>
      </c>
      <c r="K7854">
        <v>4464.1499999999996</v>
      </c>
      <c r="L7854" t="s">
        <v>23</v>
      </c>
      <c r="M7854" t="str">
        <f>IF(PatientData[[#This Row],[Age]]&lt;=30,"18-30",IF(PatientData[[#This Row],[Age]]&lt;=40,"31-40",IF(PatientData[[#This Row],[Age]]&lt;=50,"41-50",IF(PatientData[[#This Row],[Age]]&lt;=60,"51-60",IF(PatientData[[#This Row],[Age]]&lt;=70,"61-70",IF(PatientData[[#This Row],[Age]]&lt;=80,"71-80","80+"))))))</f>
        <v>51-60</v>
      </c>
    </row>
    <row r="7855" spans="1:13" x14ac:dyDescent="0.25">
      <c r="A7855" t="s">
        <v>7879</v>
      </c>
      <c r="B7855">
        <v>46</v>
      </c>
      <c r="C7855" t="s">
        <v>13</v>
      </c>
      <c r="D7855">
        <v>136</v>
      </c>
      <c r="E7855">
        <v>190.289444903564</v>
      </c>
      <c r="F7855">
        <v>39.296156026087999</v>
      </c>
      <c r="G7855" t="s">
        <v>18</v>
      </c>
      <c r="H7855" t="s">
        <v>19</v>
      </c>
      <c r="I7855" t="s">
        <v>28</v>
      </c>
      <c r="J7855">
        <v>6</v>
      </c>
      <c r="K7855">
        <v>7362.28</v>
      </c>
      <c r="L7855" t="s">
        <v>16</v>
      </c>
      <c r="M7855" t="str">
        <f>IF(PatientData[[#This Row],[Age]]&lt;=30,"18-30",IF(PatientData[[#This Row],[Age]]&lt;=40,"31-40",IF(PatientData[[#This Row],[Age]]&lt;=50,"41-50",IF(PatientData[[#This Row],[Age]]&lt;=60,"51-60",IF(PatientData[[#This Row],[Age]]&lt;=70,"61-70",IF(PatientData[[#This Row],[Age]]&lt;=80,"71-80","80+"))))))</f>
        <v>41-50</v>
      </c>
    </row>
    <row r="7856" spans="1:13" x14ac:dyDescent="0.25">
      <c r="A7856" t="s">
        <v>7880</v>
      </c>
      <c r="B7856">
        <v>76</v>
      </c>
      <c r="C7856" t="s">
        <v>13</v>
      </c>
      <c r="D7856">
        <v>115</v>
      </c>
      <c r="E7856">
        <v>200.13643921127399</v>
      </c>
      <c r="F7856">
        <v>23.803524104002101</v>
      </c>
      <c r="G7856" t="s">
        <v>36</v>
      </c>
      <c r="H7856" t="s">
        <v>22</v>
      </c>
      <c r="I7856" t="s">
        <v>26</v>
      </c>
      <c r="J7856">
        <v>3</v>
      </c>
      <c r="K7856">
        <v>4173.62</v>
      </c>
      <c r="L7856" t="s">
        <v>16</v>
      </c>
      <c r="M7856" t="str">
        <f>IF(PatientData[[#This Row],[Age]]&lt;=30,"18-30",IF(PatientData[[#This Row],[Age]]&lt;=40,"31-40",IF(PatientData[[#This Row],[Age]]&lt;=50,"41-50",IF(PatientData[[#This Row],[Age]]&lt;=60,"51-60",IF(PatientData[[#This Row],[Age]]&lt;=70,"61-70",IF(PatientData[[#This Row],[Age]]&lt;=80,"71-80","80+"))))))</f>
        <v>71-80</v>
      </c>
    </row>
    <row r="7857" spans="1:13" x14ac:dyDescent="0.25">
      <c r="A7857" t="s">
        <v>7881</v>
      </c>
      <c r="B7857">
        <v>44</v>
      </c>
      <c r="C7857" t="s">
        <v>13</v>
      </c>
      <c r="D7857">
        <v>111</v>
      </c>
      <c r="E7857">
        <v>216.814211419651</v>
      </c>
      <c r="F7857">
        <v>32.668977601108303</v>
      </c>
      <c r="G7857" t="s">
        <v>14</v>
      </c>
      <c r="H7857" t="s">
        <v>19</v>
      </c>
      <c r="I7857" t="s">
        <v>15</v>
      </c>
      <c r="J7857">
        <v>3</v>
      </c>
      <c r="K7857">
        <v>7617.93</v>
      </c>
      <c r="L7857" t="s">
        <v>16</v>
      </c>
      <c r="M7857" t="str">
        <f>IF(PatientData[[#This Row],[Age]]&lt;=30,"18-30",IF(PatientData[[#This Row],[Age]]&lt;=40,"31-40",IF(PatientData[[#This Row],[Age]]&lt;=50,"41-50",IF(PatientData[[#This Row],[Age]]&lt;=60,"51-60",IF(PatientData[[#This Row],[Age]]&lt;=70,"61-70",IF(PatientData[[#This Row],[Age]]&lt;=80,"71-80","80+"))))))</f>
        <v>41-50</v>
      </c>
    </row>
    <row r="7858" spans="1:13" x14ac:dyDescent="0.25">
      <c r="A7858" t="s">
        <v>7882</v>
      </c>
      <c r="B7858">
        <v>41</v>
      </c>
      <c r="C7858" t="s">
        <v>25</v>
      </c>
      <c r="D7858">
        <v>130</v>
      </c>
      <c r="E7858">
        <v>198.39927691470101</v>
      </c>
      <c r="F7858">
        <v>22.731379780205</v>
      </c>
      <c r="G7858" t="s">
        <v>36</v>
      </c>
      <c r="H7858" t="s">
        <v>19</v>
      </c>
      <c r="I7858" t="s">
        <v>15</v>
      </c>
      <c r="J7858">
        <v>4</v>
      </c>
      <c r="K7858">
        <v>8431.69</v>
      </c>
      <c r="L7858" t="s">
        <v>20</v>
      </c>
      <c r="M7858" t="str">
        <f>IF(PatientData[[#This Row],[Age]]&lt;=30,"18-30",IF(PatientData[[#This Row],[Age]]&lt;=40,"31-40",IF(PatientData[[#This Row],[Age]]&lt;=50,"41-50",IF(PatientData[[#This Row],[Age]]&lt;=60,"51-60",IF(PatientData[[#This Row],[Age]]&lt;=70,"61-70",IF(PatientData[[#This Row],[Age]]&lt;=80,"71-80","80+"))))))</f>
        <v>41-50</v>
      </c>
    </row>
    <row r="7859" spans="1:13" x14ac:dyDescent="0.25">
      <c r="A7859" t="s">
        <v>7883</v>
      </c>
      <c r="B7859">
        <v>51</v>
      </c>
      <c r="C7859" t="s">
        <v>13</v>
      </c>
      <c r="D7859">
        <v>122</v>
      </c>
      <c r="E7859">
        <v>217.320540446211</v>
      </c>
      <c r="F7859">
        <v>26.5574589973983</v>
      </c>
      <c r="G7859" t="s">
        <v>14</v>
      </c>
      <c r="H7859" t="s">
        <v>22</v>
      </c>
      <c r="I7859" t="s">
        <v>15</v>
      </c>
      <c r="J7859">
        <v>3</v>
      </c>
      <c r="K7859">
        <v>7689.85</v>
      </c>
      <c r="L7859" t="s">
        <v>20</v>
      </c>
      <c r="M7859" t="str">
        <f>IF(PatientData[[#This Row],[Age]]&lt;=30,"18-30",IF(PatientData[[#This Row],[Age]]&lt;=40,"31-40",IF(PatientData[[#This Row],[Age]]&lt;=50,"41-50",IF(PatientData[[#This Row],[Age]]&lt;=60,"51-60",IF(PatientData[[#This Row],[Age]]&lt;=70,"61-70",IF(PatientData[[#This Row],[Age]]&lt;=80,"71-80","80+"))))))</f>
        <v>51-60</v>
      </c>
    </row>
    <row r="7860" spans="1:13" x14ac:dyDescent="0.25">
      <c r="A7860" t="s">
        <v>7884</v>
      </c>
      <c r="B7860">
        <v>58</v>
      </c>
      <c r="C7860" t="s">
        <v>13</v>
      </c>
      <c r="D7860">
        <v>171</v>
      </c>
      <c r="E7860">
        <v>220.40061360147101</v>
      </c>
      <c r="F7860">
        <v>30.993228043936998</v>
      </c>
      <c r="G7860" t="s">
        <v>18</v>
      </c>
      <c r="H7860" t="s">
        <v>22</v>
      </c>
      <c r="I7860" t="s">
        <v>26</v>
      </c>
      <c r="J7860">
        <v>5</v>
      </c>
      <c r="K7860">
        <v>18698.47</v>
      </c>
      <c r="L7860" t="s">
        <v>16</v>
      </c>
      <c r="M7860" t="str">
        <f>IF(PatientData[[#This Row],[Age]]&lt;=30,"18-30",IF(PatientData[[#This Row],[Age]]&lt;=40,"31-40",IF(PatientData[[#This Row],[Age]]&lt;=50,"41-50",IF(PatientData[[#This Row],[Age]]&lt;=60,"51-60",IF(PatientData[[#This Row],[Age]]&lt;=70,"61-70",IF(PatientData[[#This Row],[Age]]&lt;=80,"71-80","80+"))))))</f>
        <v>51-60</v>
      </c>
    </row>
    <row r="7861" spans="1:13" x14ac:dyDescent="0.25">
      <c r="A7861" t="s">
        <v>7885</v>
      </c>
      <c r="B7861">
        <v>47</v>
      </c>
      <c r="C7861" t="s">
        <v>13</v>
      </c>
      <c r="D7861">
        <v>121</v>
      </c>
      <c r="E7861">
        <v>191.36213042462401</v>
      </c>
      <c r="F7861">
        <v>30.393076227751799</v>
      </c>
      <c r="G7861" t="s">
        <v>14</v>
      </c>
      <c r="H7861" t="s">
        <v>22</v>
      </c>
      <c r="I7861" t="s">
        <v>26</v>
      </c>
      <c r="J7861">
        <v>1</v>
      </c>
      <c r="K7861">
        <v>11957.95</v>
      </c>
      <c r="L7861" t="s">
        <v>16</v>
      </c>
      <c r="M7861" t="str">
        <f>IF(PatientData[[#This Row],[Age]]&lt;=30,"18-30",IF(PatientData[[#This Row],[Age]]&lt;=40,"31-40",IF(PatientData[[#This Row],[Age]]&lt;=50,"41-50",IF(PatientData[[#This Row],[Age]]&lt;=60,"51-60",IF(PatientData[[#This Row],[Age]]&lt;=70,"61-70",IF(PatientData[[#This Row],[Age]]&lt;=80,"71-80","80+"))))))</f>
        <v>41-50</v>
      </c>
    </row>
    <row r="7862" spans="1:13" x14ac:dyDescent="0.25">
      <c r="A7862" t="s">
        <v>7886</v>
      </c>
      <c r="B7862">
        <v>54</v>
      </c>
      <c r="C7862" t="s">
        <v>13</v>
      </c>
      <c r="D7862">
        <v>112</v>
      </c>
      <c r="E7862">
        <v>247.44690392847201</v>
      </c>
      <c r="F7862">
        <v>34.7161870190697</v>
      </c>
      <c r="G7862" t="s">
        <v>18</v>
      </c>
      <c r="H7862" t="s">
        <v>19</v>
      </c>
      <c r="I7862" t="s">
        <v>26</v>
      </c>
      <c r="J7862">
        <v>2</v>
      </c>
      <c r="K7862">
        <v>10729.91</v>
      </c>
      <c r="L7862" t="s">
        <v>16</v>
      </c>
      <c r="M7862" t="str">
        <f>IF(PatientData[[#This Row],[Age]]&lt;=30,"18-30",IF(PatientData[[#This Row],[Age]]&lt;=40,"31-40",IF(PatientData[[#This Row],[Age]]&lt;=50,"41-50",IF(PatientData[[#This Row],[Age]]&lt;=60,"51-60",IF(PatientData[[#This Row],[Age]]&lt;=70,"61-70",IF(PatientData[[#This Row],[Age]]&lt;=80,"71-80","80+"))))))</f>
        <v>51-60</v>
      </c>
    </row>
    <row r="7863" spans="1:13" x14ac:dyDescent="0.25">
      <c r="A7863" t="s">
        <v>7887</v>
      </c>
      <c r="B7863">
        <v>43</v>
      </c>
      <c r="C7863" t="s">
        <v>25</v>
      </c>
      <c r="D7863">
        <v>146</v>
      </c>
      <c r="E7863">
        <v>191.258118594004</v>
      </c>
      <c r="F7863">
        <v>27.930557282628101</v>
      </c>
      <c r="G7863" t="s">
        <v>18</v>
      </c>
      <c r="H7863" t="s">
        <v>22</v>
      </c>
      <c r="I7863" t="s">
        <v>10051</v>
      </c>
      <c r="J7863">
        <v>3</v>
      </c>
      <c r="K7863">
        <v>8001.06</v>
      </c>
      <c r="L7863" t="s">
        <v>16</v>
      </c>
      <c r="M7863" t="str">
        <f>IF(PatientData[[#This Row],[Age]]&lt;=30,"18-30",IF(PatientData[[#This Row],[Age]]&lt;=40,"31-40",IF(PatientData[[#This Row],[Age]]&lt;=50,"41-50",IF(PatientData[[#This Row],[Age]]&lt;=60,"51-60",IF(PatientData[[#This Row],[Age]]&lt;=70,"61-70",IF(PatientData[[#This Row],[Age]]&lt;=80,"71-80","80+"))))))</f>
        <v>41-50</v>
      </c>
    </row>
    <row r="7864" spans="1:13" x14ac:dyDescent="0.25">
      <c r="A7864" t="s">
        <v>7888</v>
      </c>
      <c r="B7864">
        <v>57</v>
      </c>
      <c r="C7864" t="s">
        <v>25</v>
      </c>
      <c r="D7864">
        <v>111</v>
      </c>
      <c r="E7864">
        <v>304.15643833688898</v>
      </c>
      <c r="F7864">
        <v>23.275151281639399</v>
      </c>
      <c r="G7864" t="s">
        <v>14</v>
      </c>
      <c r="H7864" t="s">
        <v>19</v>
      </c>
      <c r="I7864" t="s">
        <v>15</v>
      </c>
      <c r="J7864">
        <v>6</v>
      </c>
      <c r="K7864">
        <v>5809.95</v>
      </c>
      <c r="L7864" t="s">
        <v>16</v>
      </c>
      <c r="M7864" t="str">
        <f>IF(PatientData[[#This Row],[Age]]&lt;=30,"18-30",IF(PatientData[[#This Row],[Age]]&lt;=40,"31-40",IF(PatientData[[#This Row],[Age]]&lt;=50,"41-50",IF(PatientData[[#This Row],[Age]]&lt;=60,"51-60",IF(PatientData[[#This Row],[Age]]&lt;=70,"61-70",IF(PatientData[[#This Row],[Age]]&lt;=80,"71-80","80+"))))))</f>
        <v>51-60</v>
      </c>
    </row>
    <row r="7865" spans="1:13" x14ac:dyDescent="0.25">
      <c r="A7865" t="s">
        <v>7889</v>
      </c>
      <c r="B7865">
        <v>64</v>
      </c>
      <c r="C7865" t="s">
        <v>13</v>
      </c>
      <c r="D7865">
        <v>155</v>
      </c>
      <c r="E7865">
        <v>195.50984553170699</v>
      </c>
      <c r="F7865">
        <v>26.882463090187599</v>
      </c>
      <c r="G7865" t="s">
        <v>14</v>
      </c>
      <c r="H7865" t="s">
        <v>22</v>
      </c>
      <c r="I7865" t="s">
        <v>15</v>
      </c>
      <c r="J7865">
        <v>4</v>
      </c>
      <c r="K7865">
        <v>8858.6299999999992</v>
      </c>
      <c r="L7865" t="s">
        <v>10051</v>
      </c>
      <c r="M7865" t="str">
        <f>IF(PatientData[[#This Row],[Age]]&lt;=30,"18-30",IF(PatientData[[#This Row],[Age]]&lt;=40,"31-40",IF(PatientData[[#This Row],[Age]]&lt;=50,"41-50",IF(PatientData[[#This Row],[Age]]&lt;=60,"51-60",IF(PatientData[[#This Row],[Age]]&lt;=70,"61-70",IF(PatientData[[#This Row],[Age]]&lt;=80,"71-80","80+"))))))</f>
        <v>61-70</v>
      </c>
    </row>
    <row r="7866" spans="1:13" x14ac:dyDescent="0.25">
      <c r="A7866" t="s">
        <v>7890</v>
      </c>
      <c r="B7866">
        <v>59</v>
      </c>
      <c r="C7866" t="s">
        <v>13</v>
      </c>
      <c r="D7866">
        <v>137</v>
      </c>
      <c r="E7866">
        <v>177.53996049461301</v>
      </c>
      <c r="F7866">
        <v>19.7112209245937</v>
      </c>
      <c r="G7866" t="s">
        <v>10051</v>
      </c>
      <c r="H7866" t="s">
        <v>22</v>
      </c>
      <c r="I7866" t="s">
        <v>26</v>
      </c>
      <c r="J7866">
        <v>2</v>
      </c>
      <c r="K7866">
        <v>16741.34</v>
      </c>
      <c r="L7866" t="s">
        <v>16</v>
      </c>
      <c r="M7866" t="str">
        <f>IF(PatientData[[#This Row],[Age]]&lt;=30,"18-30",IF(PatientData[[#This Row],[Age]]&lt;=40,"31-40",IF(PatientData[[#This Row],[Age]]&lt;=50,"41-50",IF(PatientData[[#This Row],[Age]]&lt;=60,"51-60",IF(PatientData[[#This Row],[Age]]&lt;=70,"61-70",IF(PatientData[[#This Row],[Age]]&lt;=80,"71-80","80+"))))))</f>
        <v>51-60</v>
      </c>
    </row>
    <row r="7867" spans="1:13" x14ac:dyDescent="0.25">
      <c r="A7867" t="s">
        <v>7891</v>
      </c>
      <c r="B7867">
        <v>71</v>
      </c>
      <c r="C7867" t="s">
        <v>13</v>
      </c>
      <c r="D7867">
        <v>123</v>
      </c>
      <c r="E7867">
        <v>255.90795373975999</v>
      </c>
      <c r="F7867">
        <v>29.618022929600802</v>
      </c>
      <c r="G7867" t="s">
        <v>14</v>
      </c>
      <c r="H7867" t="s">
        <v>19</v>
      </c>
      <c r="I7867" t="s">
        <v>15</v>
      </c>
      <c r="J7867">
        <v>2</v>
      </c>
      <c r="K7867">
        <v>8149.26</v>
      </c>
      <c r="L7867" t="s">
        <v>23</v>
      </c>
      <c r="M7867" t="str">
        <f>IF(PatientData[[#This Row],[Age]]&lt;=30,"18-30",IF(PatientData[[#This Row],[Age]]&lt;=40,"31-40",IF(PatientData[[#This Row],[Age]]&lt;=50,"41-50",IF(PatientData[[#This Row],[Age]]&lt;=60,"51-60",IF(PatientData[[#This Row],[Age]]&lt;=70,"61-70",IF(PatientData[[#This Row],[Age]]&lt;=80,"71-80","80+"))))))</f>
        <v>71-80</v>
      </c>
    </row>
    <row r="7868" spans="1:13" x14ac:dyDescent="0.25">
      <c r="A7868" t="s">
        <v>7892</v>
      </c>
      <c r="B7868">
        <v>72</v>
      </c>
      <c r="C7868" t="s">
        <v>13</v>
      </c>
      <c r="D7868">
        <v>120</v>
      </c>
      <c r="E7868">
        <v>210.91739337425099</v>
      </c>
      <c r="F7868" t="s">
        <v>10051</v>
      </c>
      <c r="G7868" t="s">
        <v>14</v>
      </c>
      <c r="H7868" t="s">
        <v>19</v>
      </c>
      <c r="I7868" t="s">
        <v>15</v>
      </c>
      <c r="J7868">
        <v>1</v>
      </c>
      <c r="K7868">
        <v>9668.81</v>
      </c>
      <c r="L7868" t="s">
        <v>16</v>
      </c>
      <c r="M7868" t="str">
        <f>IF(PatientData[[#This Row],[Age]]&lt;=30,"18-30",IF(PatientData[[#This Row],[Age]]&lt;=40,"31-40",IF(PatientData[[#This Row],[Age]]&lt;=50,"41-50",IF(PatientData[[#This Row],[Age]]&lt;=60,"51-60",IF(PatientData[[#This Row],[Age]]&lt;=70,"61-70",IF(PatientData[[#This Row],[Age]]&lt;=80,"71-80","80+"))))))</f>
        <v>71-80</v>
      </c>
    </row>
    <row r="7869" spans="1:13" x14ac:dyDescent="0.25">
      <c r="A7869" t="s">
        <v>7893</v>
      </c>
      <c r="B7869">
        <v>77</v>
      </c>
      <c r="C7869" t="s">
        <v>13</v>
      </c>
      <c r="D7869">
        <v>140</v>
      </c>
      <c r="E7869">
        <v>154.52635629092899</v>
      </c>
      <c r="F7869">
        <v>29.987910574695299</v>
      </c>
      <c r="G7869" t="s">
        <v>36</v>
      </c>
      <c r="H7869" t="s">
        <v>19</v>
      </c>
      <c r="I7869" t="s">
        <v>15</v>
      </c>
      <c r="J7869">
        <v>0</v>
      </c>
      <c r="K7869">
        <v>4634.57</v>
      </c>
      <c r="L7869" t="s">
        <v>23</v>
      </c>
      <c r="M7869" t="str">
        <f>IF(PatientData[[#This Row],[Age]]&lt;=30,"18-30",IF(PatientData[[#This Row],[Age]]&lt;=40,"31-40",IF(PatientData[[#This Row],[Age]]&lt;=50,"41-50",IF(PatientData[[#This Row],[Age]]&lt;=60,"51-60",IF(PatientData[[#This Row],[Age]]&lt;=70,"61-70",IF(PatientData[[#This Row],[Age]]&lt;=80,"71-80","80+"))))))</f>
        <v>71-80</v>
      </c>
    </row>
    <row r="7870" spans="1:13" x14ac:dyDescent="0.25">
      <c r="A7870" t="s">
        <v>7894</v>
      </c>
      <c r="B7870">
        <v>55</v>
      </c>
      <c r="C7870" t="s">
        <v>25</v>
      </c>
      <c r="D7870">
        <v>137</v>
      </c>
      <c r="E7870">
        <v>120.418516338583</v>
      </c>
      <c r="F7870">
        <v>20.014731335036601</v>
      </c>
      <c r="G7870" t="s">
        <v>36</v>
      </c>
      <c r="H7870" t="s">
        <v>19</v>
      </c>
      <c r="I7870" t="s">
        <v>15</v>
      </c>
      <c r="J7870">
        <v>6</v>
      </c>
      <c r="K7870">
        <v>10037.540000000001</v>
      </c>
      <c r="L7870" t="s">
        <v>16</v>
      </c>
      <c r="M7870" t="str">
        <f>IF(PatientData[[#This Row],[Age]]&lt;=30,"18-30",IF(PatientData[[#This Row],[Age]]&lt;=40,"31-40",IF(PatientData[[#This Row],[Age]]&lt;=50,"41-50",IF(PatientData[[#This Row],[Age]]&lt;=60,"51-60",IF(PatientData[[#This Row],[Age]]&lt;=70,"61-70",IF(PatientData[[#This Row],[Age]]&lt;=80,"71-80","80+"))))))</f>
        <v>51-60</v>
      </c>
    </row>
    <row r="7871" spans="1:13" x14ac:dyDescent="0.25">
      <c r="A7871" t="s">
        <v>7895</v>
      </c>
      <c r="B7871">
        <v>82</v>
      </c>
      <c r="C7871" t="s">
        <v>13</v>
      </c>
      <c r="D7871">
        <v>119</v>
      </c>
      <c r="E7871">
        <v>269.27050837676802</v>
      </c>
      <c r="F7871">
        <v>30.058861425376801</v>
      </c>
      <c r="G7871" t="s">
        <v>18</v>
      </c>
      <c r="H7871" t="s">
        <v>19</v>
      </c>
      <c r="I7871" t="s">
        <v>26</v>
      </c>
      <c r="J7871">
        <v>3</v>
      </c>
      <c r="K7871">
        <v>16581.009999999998</v>
      </c>
      <c r="L7871" t="s">
        <v>16</v>
      </c>
      <c r="M7871" t="str">
        <f>IF(PatientData[[#This Row],[Age]]&lt;=30,"18-30",IF(PatientData[[#This Row],[Age]]&lt;=40,"31-40",IF(PatientData[[#This Row],[Age]]&lt;=50,"41-50",IF(PatientData[[#This Row],[Age]]&lt;=60,"51-60",IF(PatientData[[#This Row],[Age]]&lt;=70,"61-70",IF(PatientData[[#This Row],[Age]]&lt;=80,"71-80","80+"))))))</f>
        <v>80+</v>
      </c>
    </row>
    <row r="7872" spans="1:13" x14ac:dyDescent="0.25">
      <c r="A7872" t="s">
        <v>7896</v>
      </c>
      <c r="B7872">
        <v>65</v>
      </c>
      <c r="C7872" t="s">
        <v>25</v>
      </c>
      <c r="D7872">
        <v>132</v>
      </c>
      <c r="E7872">
        <v>207.05595890429399</v>
      </c>
      <c r="F7872">
        <v>26.007072294651302</v>
      </c>
      <c r="G7872" t="s">
        <v>10051</v>
      </c>
      <c r="H7872" t="s">
        <v>19</v>
      </c>
      <c r="I7872" t="s">
        <v>10051</v>
      </c>
      <c r="J7872">
        <v>5</v>
      </c>
      <c r="K7872">
        <v>5465.19</v>
      </c>
      <c r="L7872" t="s">
        <v>16</v>
      </c>
      <c r="M7872" t="str">
        <f>IF(PatientData[[#This Row],[Age]]&lt;=30,"18-30",IF(PatientData[[#This Row],[Age]]&lt;=40,"31-40",IF(PatientData[[#This Row],[Age]]&lt;=50,"41-50",IF(PatientData[[#This Row],[Age]]&lt;=60,"51-60",IF(PatientData[[#This Row],[Age]]&lt;=70,"61-70",IF(PatientData[[#This Row],[Age]]&lt;=80,"71-80","80+"))))))</f>
        <v>61-70</v>
      </c>
    </row>
    <row r="7873" spans="1:13" x14ac:dyDescent="0.25">
      <c r="A7873" t="s">
        <v>7897</v>
      </c>
      <c r="B7873">
        <v>48</v>
      </c>
      <c r="C7873" t="s">
        <v>25</v>
      </c>
      <c r="D7873">
        <v>128</v>
      </c>
      <c r="E7873">
        <v>202.774855928394</v>
      </c>
      <c r="F7873">
        <v>28.019237665618899</v>
      </c>
      <c r="G7873" t="s">
        <v>18</v>
      </c>
      <c r="H7873" t="s">
        <v>19</v>
      </c>
      <c r="I7873" t="s">
        <v>26</v>
      </c>
      <c r="J7873">
        <v>5</v>
      </c>
      <c r="K7873">
        <v>17018.900000000001</v>
      </c>
      <c r="L7873" t="s">
        <v>23</v>
      </c>
      <c r="M7873" t="str">
        <f>IF(PatientData[[#This Row],[Age]]&lt;=30,"18-30",IF(PatientData[[#This Row],[Age]]&lt;=40,"31-40",IF(PatientData[[#This Row],[Age]]&lt;=50,"41-50",IF(PatientData[[#This Row],[Age]]&lt;=60,"51-60",IF(PatientData[[#This Row],[Age]]&lt;=70,"61-70",IF(PatientData[[#This Row],[Age]]&lt;=80,"71-80","80+"))))))</f>
        <v>41-50</v>
      </c>
    </row>
    <row r="7874" spans="1:13" x14ac:dyDescent="0.25">
      <c r="A7874" t="s">
        <v>7898</v>
      </c>
      <c r="B7874">
        <v>68</v>
      </c>
      <c r="C7874" t="s">
        <v>13</v>
      </c>
      <c r="D7874">
        <v>120</v>
      </c>
      <c r="E7874">
        <v>275.460789285928</v>
      </c>
      <c r="F7874">
        <v>29.432627888454999</v>
      </c>
      <c r="G7874" t="s">
        <v>14</v>
      </c>
      <c r="H7874" t="s">
        <v>19</v>
      </c>
      <c r="I7874" t="s">
        <v>15</v>
      </c>
      <c r="J7874">
        <v>3</v>
      </c>
      <c r="K7874">
        <v>8875.5300000000007</v>
      </c>
      <c r="L7874" t="s">
        <v>16</v>
      </c>
      <c r="M7874" t="str">
        <f>IF(PatientData[[#This Row],[Age]]&lt;=30,"18-30",IF(PatientData[[#This Row],[Age]]&lt;=40,"31-40",IF(PatientData[[#This Row],[Age]]&lt;=50,"41-50",IF(PatientData[[#This Row],[Age]]&lt;=60,"51-60",IF(PatientData[[#This Row],[Age]]&lt;=70,"61-70",IF(PatientData[[#This Row],[Age]]&lt;=80,"71-80","80+"))))))</f>
        <v>61-70</v>
      </c>
    </row>
    <row r="7875" spans="1:13" x14ac:dyDescent="0.25">
      <c r="A7875" t="s">
        <v>7899</v>
      </c>
      <c r="B7875">
        <v>47</v>
      </c>
      <c r="C7875" t="s">
        <v>13</v>
      </c>
      <c r="D7875">
        <v>132</v>
      </c>
      <c r="E7875">
        <v>155.06732310629999</v>
      </c>
      <c r="F7875">
        <v>30.3076181357279</v>
      </c>
      <c r="G7875" t="s">
        <v>18</v>
      </c>
      <c r="H7875" t="s">
        <v>22</v>
      </c>
      <c r="I7875" t="s">
        <v>15</v>
      </c>
      <c r="J7875">
        <v>1</v>
      </c>
      <c r="K7875">
        <v>10095.94</v>
      </c>
      <c r="L7875" t="s">
        <v>23</v>
      </c>
      <c r="M7875" t="str">
        <f>IF(PatientData[[#This Row],[Age]]&lt;=30,"18-30",IF(PatientData[[#This Row],[Age]]&lt;=40,"31-40",IF(PatientData[[#This Row],[Age]]&lt;=50,"41-50",IF(PatientData[[#This Row],[Age]]&lt;=60,"51-60",IF(PatientData[[#This Row],[Age]]&lt;=70,"61-70",IF(PatientData[[#This Row],[Age]]&lt;=80,"71-80","80+"))))))</f>
        <v>41-50</v>
      </c>
    </row>
    <row r="7876" spans="1:13" x14ac:dyDescent="0.25">
      <c r="A7876" t="s">
        <v>7900</v>
      </c>
      <c r="B7876">
        <v>49</v>
      </c>
      <c r="C7876" t="s">
        <v>25</v>
      </c>
      <c r="D7876">
        <v>90</v>
      </c>
      <c r="E7876">
        <v>240.96349335725799</v>
      </c>
      <c r="F7876">
        <v>27.013382026291499</v>
      </c>
      <c r="G7876" t="s">
        <v>36</v>
      </c>
      <c r="H7876" t="s">
        <v>19</v>
      </c>
      <c r="I7876" t="s">
        <v>26</v>
      </c>
      <c r="J7876">
        <v>4</v>
      </c>
      <c r="K7876">
        <v>19172.650000000001</v>
      </c>
      <c r="L7876" t="s">
        <v>23</v>
      </c>
      <c r="M7876" t="str">
        <f>IF(PatientData[[#This Row],[Age]]&lt;=30,"18-30",IF(PatientData[[#This Row],[Age]]&lt;=40,"31-40",IF(PatientData[[#This Row],[Age]]&lt;=50,"41-50",IF(PatientData[[#This Row],[Age]]&lt;=60,"51-60",IF(PatientData[[#This Row],[Age]]&lt;=70,"61-70",IF(PatientData[[#This Row],[Age]]&lt;=80,"71-80","80+"))))))</f>
        <v>41-50</v>
      </c>
    </row>
    <row r="7877" spans="1:13" x14ac:dyDescent="0.25">
      <c r="A7877" t="s">
        <v>7901</v>
      </c>
      <c r="B7877">
        <v>65</v>
      </c>
      <c r="C7877" t="s">
        <v>25</v>
      </c>
      <c r="D7877">
        <v>122</v>
      </c>
      <c r="E7877">
        <v>143.416721380637</v>
      </c>
      <c r="F7877">
        <v>18.005194263848399</v>
      </c>
      <c r="G7877" t="s">
        <v>14</v>
      </c>
      <c r="H7877" t="s">
        <v>22</v>
      </c>
      <c r="I7877" t="s">
        <v>26</v>
      </c>
      <c r="J7877">
        <v>2</v>
      </c>
      <c r="K7877" t="s">
        <v>10051</v>
      </c>
      <c r="L7877" t="s">
        <v>16</v>
      </c>
      <c r="M7877" t="str">
        <f>IF(PatientData[[#This Row],[Age]]&lt;=30,"18-30",IF(PatientData[[#This Row],[Age]]&lt;=40,"31-40",IF(PatientData[[#This Row],[Age]]&lt;=50,"41-50",IF(PatientData[[#This Row],[Age]]&lt;=60,"51-60",IF(PatientData[[#This Row],[Age]]&lt;=70,"61-70",IF(PatientData[[#This Row],[Age]]&lt;=80,"71-80","80+"))))))</f>
        <v>61-70</v>
      </c>
    </row>
    <row r="7878" spans="1:13" x14ac:dyDescent="0.25">
      <c r="A7878" t="s">
        <v>7902</v>
      </c>
      <c r="B7878">
        <v>59</v>
      </c>
      <c r="C7878" t="s">
        <v>25</v>
      </c>
      <c r="D7878">
        <v>143</v>
      </c>
      <c r="E7878">
        <v>264.60671576104198</v>
      </c>
      <c r="F7878">
        <v>26.7143762607116</v>
      </c>
      <c r="G7878" t="s">
        <v>14</v>
      </c>
      <c r="H7878" t="s">
        <v>19</v>
      </c>
      <c r="I7878" t="s">
        <v>15</v>
      </c>
      <c r="J7878">
        <v>2</v>
      </c>
      <c r="K7878">
        <v>6950.17</v>
      </c>
      <c r="L7878" t="s">
        <v>16</v>
      </c>
      <c r="M7878" t="str">
        <f>IF(PatientData[[#This Row],[Age]]&lt;=30,"18-30",IF(PatientData[[#This Row],[Age]]&lt;=40,"31-40",IF(PatientData[[#This Row],[Age]]&lt;=50,"41-50",IF(PatientData[[#This Row],[Age]]&lt;=60,"51-60",IF(PatientData[[#This Row],[Age]]&lt;=70,"61-70",IF(PatientData[[#This Row],[Age]]&lt;=80,"71-80","80+"))))))</f>
        <v>51-60</v>
      </c>
    </row>
    <row r="7879" spans="1:13" x14ac:dyDescent="0.25">
      <c r="A7879" t="s">
        <v>7903</v>
      </c>
      <c r="B7879">
        <v>56</v>
      </c>
      <c r="C7879" t="s">
        <v>25</v>
      </c>
      <c r="D7879">
        <v>150</v>
      </c>
      <c r="E7879">
        <v>224.91031285637399</v>
      </c>
      <c r="F7879">
        <v>34.785695769468497</v>
      </c>
      <c r="G7879" t="s">
        <v>18</v>
      </c>
      <c r="H7879" t="s">
        <v>19</v>
      </c>
      <c r="I7879" t="s">
        <v>15</v>
      </c>
      <c r="J7879">
        <v>7</v>
      </c>
      <c r="K7879">
        <v>12733.53</v>
      </c>
      <c r="L7879" t="s">
        <v>23</v>
      </c>
      <c r="M7879" t="str">
        <f>IF(PatientData[[#This Row],[Age]]&lt;=30,"18-30",IF(PatientData[[#This Row],[Age]]&lt;=40,"31-40",IF(PatientData[[#This Row],[Age]]&lt;=50,"41-50",IF(PatientData[[#This Row],[Age]]&lt;=60,"51-60",IF(PatientData[[#This Row],[Age]]&lt;=70,"61-70",IF(PatientData[[#This Row],[Age]]&lt;=80,"71-80","80+"))))))</f>
        <v>51-60</v>
      </c>
    </row>
    <row r="7880" spans="1:13" x14ac:dyDescent="0.25">
      <c r="A7880" t="s">
        <v>7904</v>
      </c>
      <c r="B7880">
        <v>56</v>
      </c>
      <c r="C7880" t="s">
        <v>25</v>
      </c>
      <c r="D7880">
        <v>144</v>
      </c>
      <c r="E7880">
        <v>245.61942254675799</v>
      </c>
      <c r="F7880">
        <v>26.270329023976998</v>
      </c>
      <c r="G7880" t="s">
        <v>18</v>
      </c>
      <c r="H7880" t="s">
        <v>19</v>
      </c>
      <c r="I7880" t="s">
        <v>15</v>
      </c>
      <c r="J7880">
        <v>4</v>
      </c>
      <c r="K7880">
        <v>5575.89</v>
      </c>
      <c r="L7880" t="s">
        <v>23</v>
      </c>
      <c r="M7880" t="str">
        <f>IF(PatientData[[#This Row],[Age]]&lt;=30,"18-30",IF(PatientData[[#This Row],[Age]]&lt;=40,"31-40",IF(PatientData[[#This Row],[Age]]&lt;=50,"41-50",IF(PatientData[[#This Row],[Age]]&lt;=60,"51-60",IF(PatientData[[#This Row],[Age]]&lt;=70,"61-70",IF(PatientData[[#This Row],[Age]]&lt;=80,"71-80","80+"))))))</f>
        <v>51-60</v>
      </c>
    </row>
    <row r="7881" spans="1:13" x14ac:dyDescent="0.25">
      <c r="A7881" t="s">
        <v>7905</v>
      </c>
      <c r="B7881">
        <v>18</v>
      </c>
      <c r="C7881" t="s">
        <v>25</v>
      </c>
      <c r="D7881">
        <v>157</v>
      </c>
      <c r="E7881">
        <v>271.40310355987202</v>
      </c>
      <c r="F7881">
        <v>36.914528450457603</v>
      </c>
      <c r="G7881" t="s">
        <v>36</v>
      </c>
      <c r="H7881" t="s">
        <v>19</v>
      </c>
      <c r="I7881" t="s">
        <v>26</v>
      </c>
      <c r="J7881">
        <v>7</v>
      </c>
      <c r="K7881">
        <v>19834.080000000002</v>
      </c>
      <c r="L7881" t="s">
        <v>23</v>
      </c>
      <c r="M7881" t="str">
        <f>IF(PatientData[[#This Row],[Age]]&lt;=30,"18-30",IF(PatientData[[#This Row],[Age]]&lt;=40,"31-40",IF(PatientData[[#This Row],[Age]]&lt;=50,"41-50",IF(PatientData[[#This Row],[Age]]&lt;=60,"51-60",IF(PatientData[[#This Row],[Age]]&lt;=70,"61-70",IF(PatientData[[#This Row],[Age]]&lt;=80,"71-80","80+"))))))</f>
        <v>18-30</v>
      </c>
    </row>
    <row r="7882" spans="1:13" x14ac:dyDescent="0.25">
      <c r="A7882" t="s">
        <v>7906</v>
      </c>
      <c r="B7882">
        <v>49</v>
      </c>
      <c r="C7882" t="s">
        <v>13</v>
      </c>
      <c r="D7882">
        <v>140</v>
      </c>
      <c r="E7882">
        <v>174.304718998422</v>
      </c>
      <c r="F7882">
        <v>26.1289592682906</v>
      </c>
      <c r="G7882" t="s">
        <v>18</v>
      </c>
      <c r="H7882" t="s">
        <v>22</v>
      </c>
      <c r="I7882" t="s">
        <v>26</v>
      </c>
      <c r="J7882">
        <v>5</v>
      </c>
      <c r="K7882">
        <v>11864.88</v>
      </c>
      <c r="L7882" t="s">
        <v>23</v>
      </c>
      <c r="M7882" t="str">
        <f>IF(PatientData[[#This Row],[Age]]&lt;=30,"18-30",IF(PatientData[[#This Row],[Age]]&lt;=40,"31-40",IF(PatientData[[#This Row],[Age]]&lt;=50,"41-50",IF(PatientData[[#This Row],[Age]]&lt;=60,"51-60",IF(PatientData[[#This Row],[Age]]&lt;=70,"61-70",IF(PatientData[[#This Row],[Age]]&lt;=80,"71-80","80+"))))))</f>
        <v>41-50</v>
      </c>
    </row>
    <row r="7883" spans="1:13" x14ac:dyDescent="0.25">
      <c r="A7883" t="s">
        <v>7907</v>
      </c>
      <c r="B7883">
        <v>44</v>
      </c>
      <c r="C7883" t="s">
        <v>25</v>
      </c>
      <c r="D7883" t="s">
        <v>10051</v>
      </c>
      <c r="E7883">
        <v>240.92929808837499</v>
      </c>
      <c r="F7883">
        <v>32.042243789953702</v>
      </c>
      <c r="G7883" t="s">
        <v>18</v>
      </c>
      <c r="H7883" t="s">
        <v>19</v>
      </c>
      <c r="I7883" t="s">
        <v>28</v>
      </c>
      <c r="J7883">
        <v>5</v>
      </c>
      <c r="K7883">
        <v>6463.91</v>
      </c>
      <c r="L7883" t="s">
        <v>23</v>
      </c>
      <c r="M7883" t="str">
        <f>IF(PatientData[[#This Row],[Age]]&lt;=30,"18-30",IF(PatientData[[#This Row],[Age]]&lt;=40,"31-40",IF(PatientData[[#This Row],[Age]]&lt;=50,"41-50",IF(PatientData[[#This Row],[Age]]&lt;=60,"51-60",IF(PatientData[[#This Row],[Age]]&lt;=70,"61-70",IF(PatientData[[#This Row],[Age]]&lt;=80,"71-80","80+"))))))</f>
        <v>41-50</v>
      </c>
    </row>
    <row r="7884" spans="1:13" x14ac:dyDescent="0.25">
      <c r="A7884" t="s">
        <v>7908</v>
      </c>
      <c r="B7884">
        <v>49</v>
      </c>
      <c r="C7884" t="s">
        <v>25</v>
      </c>
      <c r="D7884">
        <v>117</v>
      </c>
      <c r="E7884" t="s">
        <v>10051</v>
      </c>
      <c r="F7884">
        <v>22.881830610726301</v>
      </c>
      <c r="G7884" t="s">
        <v>14</v>
      </c>
      <c r="H7884" t="s">
        <v>19</v>
      </c>
      <c r="I7884" t="s">
        <v>28</v>
      </c>
      <c r="J7884">
        <v>1</v>
      </c>
      <c r="K7884">
        <v>2717.4</v>
      </c>
      <c r="L7884" t="s">
        <v>16</v>
      </c>
      <c r="M7884" t="str">
        <f>IF(PatientData[[#This Row],[Age]]&lt;=30,"18-30",IF(PatientData[[#This Row],[Age]]&lt;=40,"31-40",IF(PatientData[[#This Row],[Age]]&lt;=50,"41-50",IF(PatientData[[#This Row],[Age]]&lt;=60,"51-60",IF(PatientData[[#This Row],[Age]]&lt;=70,"61-70",IF(PatientData[[#This Row],[Age]]&lt;=80,"71-80","80+"))))))</f>
        <v>41-50</v>
      </c>
    </row>
    <row r="7885" spans="1:13" x14ac:dyDescent="0.25">
      <c r="A7885" t="s">
        <v>7909</v>
      </c>
      <c r="B7885">
        <v>63</v>
      </c>
      <c r="C7885" t="s">
        <v>25</v>
      </c>
      <c r="D7885">
        <v>133</v>
      </c>
      <c r="E7885">
        <v>302.94837725959201</v>
      </c>
      <c r="F7885">
        <v>27.922808505306602</v>
      </c>
      <c r="G7885" t="s">
        <v>36</v>
      </c>
      <c r="H7885" t="s">
        <v>19</v>
      </c>
      <c r="I7885" t="s">
        <v>26</v>
      </c>
      <c r="J7885">
        <v>2</v>
      </c>
      <c r="K7885">
        <v>16398.47</v>
      </c>
      <c r="L7885" t="s">
        <v>16</v>
      </c>
      <c r="M7885" t="str">
        <f>IF(PatientData[[#This Row],[Age]]&lt;=30,"18-30",IF(PatientData[[#This Row],[Age]]&lt;=40,"31-40",IF(PatientData[[#This Row],[Age]]&lt;=50,"41-50",IF(PatientData[[#This Row],[Age]]&lt;=60,"51-60",IF(PatientData[[#This Row],[Age]]&lt;=70,"61-70",IF(PatientData[[#This Row],[Age]]&lt;=80,"71-80","80+"))))))</f>
        <v>61-70</v>
      </c>
    </row>
    <row r="7886" spans="1:13" x14ac:dyDescent="0.25">
      <c r="A7886" t="s">
        <v>7910</v>
      </c>
      <c r="B7886">
        <v>44</v>
      </c>
      <c r="C7886" t="s">
        <v>13</v>
      </c>
      <c r="D7886">
        <v>120</v>
      </c>
      <c r="E7886">
        <v>225.35631476179799</v>
      </c>
      <c r="F7886">
        <v>24.358188604921001</v>
      </c>
      <c r="G7886" t="s">
        <v>10051</v>
      </c>
      <c r="H7886" t="s">
        <v>19</v>
      </c>
      <c r="I7886" t="s">
        <v>28</v>
      </c>
      <c r="J7886">
        <v>1</v>
      </c>
      <c r="K7886">
        <v>4723.51</v>
      </c>
      <c r="L7886" t="s">
        <v>16</v>
      </c>
      <c r="M7886" t="str">
        <f>IF(PatientData[[#This Row],[Age]]&lt;=30,"18-30",IF(PatientData[[#This Row],[Age]]&lt;=40,"31-40",IF(PatientData[[#This Row],[Age]]&lt;=50,"41-50",IF(PatientData[[#This Row],[Age]]&lt;=60,"51-60",IF(PatientData[[#This Row],[Age]]&lt;=70,"61-70",IF(PatientData[[#This Row],[Age]]&lt;=80,"71-80","80+"))))))</f>
        <v>41-50</v>
      </c>
    </row>
    <row r="7887" spans="1:13" x14ac:dyDescent="0.25">
      <c r="A7887" t="s">
        <v>7911</v>
      </c>
      <c r="B7887">
        <v>40</v>
      </c>
      <c r="C7887" t="s">
        <v>13</v>
      </c>
      <c r="D7887">
        <v>116</v>
      </c>
      <c r="E7887">
        <v>249.21995321054999</v>
      </c>
      <c r="F7887">
        <v>25.364576860364899</v>
      </c>
      <c r="G7887" t="s">
        <v>36</v>
      </c>
      <c r="H7887" t="s">
        <v>19</v>
      </c>
      <c r="I7887" t="s">
        <v>15</v>
      </c>
      <c r="J7887">
        <v>7</v>
      </c>
      <c r="K7887">
        <v>12281.65</v>
      </c>
      <c r="L7887" t="s">
        <v>20</v>
      </c>
      <c r="M7887" t="str">
        <f>IF(PatientData[[#This Row],[Age]]&lt;=30,"18-30",IF(PatientData[[#This Row],[Age]]&lt;=40,"31-40",IF(PatientData[[#This Row],[Age]]&lt;=50,"41-50",IF(PatientData[[#This Row],[Age]]&lt;=60,"51-60",IF(PatientData[[#This Row],[Age]]&lt;=70,"61-70",IF(PatientData[[#This Row],[Age]]&lt;=80,"71-80","80+"))))))</f>
        <v>31-40</v>
      </c>
    </row>
    <row r="7888" spans="1:13" x14ac:dyDescent="0.25">
      <c r="A7888" t="s">
        <v>7912</v>
      </c>
      <c r="B7888">
        <v>65</v>
      </c>
      <c r="C7888" t="s">
        <v>13</v>
      </c>
      <c r="D7888">
        <v>176</v>
      </c>
      <c r="E7888">
        <v>212.90076793994299</v>
      </c>
      <c r="F7888">
        <v>26.495119475408998</v>
      </c>
      <c r="G7888" t="s">
        <v>18</v>
      </c>
      <c r="H7888" t="s">
        <v>22</v>
      </c>
      <c r="I7888" t="s">
        <v>15</v>
      </c>
      <c r="J7888">
        <v>4</v>
      </c>
      <c r="K7888">
        <v>9692.64</v>
      </c>
      <c r="L7888" t="s">
        <v>16</v>
      </c>
      <c r="M7888" t="str">
        <f>IF(PatientData[[#This Row],[Age]]&lt;=30,"18-30",IF(PatientData[[#This Row],[Age]]&lt;=40,"31-40",IF(PatientData[[#This Row],[Age]]&lt;=50,"41-50",IF(PatientData[[#This Row],[Age]]&lt;=60,"51-60",IF(PatientData[[#This Row],[Age]]&lt;=70,"61-70",IF(PatientData[[#This Row],[Age]]&lt;=80,"71-80","80+"))))))</f>
        <v>61-70</v>
      </c>
    </row>
    <row r="7889" spans="1:13" x14ac:dyDescent="0.25">
      <c r="A7889" t="s">
        <v>7913</v>
      </c>
      <c r="B7889">
        <v>44</v>
      </c>
      <c r="C7889" t="s">
        <v>13</v>
      </c>
      <c r="D7889">
        <v>131</v>
      </c>
      <c r="E7889">
        <v>267.956378006271</v>
      </c>
      <c r="F7889">
        <v>36.9178934000022</v>
      </c>
      <c r="G7889" t="s">
        <v>18</v>
      </c>
      <c r="H7889" t="s">
        <v>19</v>
      </c>
      <c r="I7889" t="s">
        <v>15</v>
      </c>
      <c r="J7889">
        <v>3</v>
      </c>
      <c r="K7889">
        <v>8793.2000000000007</v>
      </c>
      <c r="L7889" t="s">
        <v>16</v>
      </c>
      <c r="M7889" t="str">
        <f>IF(PatientData[[#This Row],[Age]]&lt;=30,"18-30",IF(PatientData[[#This Row],[Age]]&lt;=40,"31-40",IF(PatientData[[#This Row],[Age]]&lt;=50,"41-50",IF(PatientData[[#This Row],[Age]]&lt;=60,"51-60",IF(PatientData[[#This Row],[Age]]&lt;=70,"61-70",IF(PatientData[[#This Row],[Age]]&lt;=80,"71-80","80+"))))))</f>
        <v>41-50</v>
      </c>
    </row>
    <row r="7890" spans="1:13" x14ac:dyDescent="0.25">
      <c r="A7890" t="s">
        <v>7914</v>
      </c>
      <c r="B7890">
        <v>65</v>
      </c>
      <c r="C7890" t="s">
        <v>13</v>
      </c>
      <c r="D7890">
        <v>125</v>
      </c>
      <c r="E7890">
        <v>189.76562452982299</v>
      </c>
      <c r="F7890">
        <v>26.983147087198201</v>
      </c>
      <c r="G7890" t="s">
        <v>36</v>
      </c>
      <c r="H7890" t="s">
        <v>22</v>
      </c>
      <c r="I7890" t="s">
        <v>26</v>
      </c>
      <c r="J7890">
        <v>4</v>
      </c>
      <c r="K7890">
        <v>8061.66</v>
      </c>
      <c r="L7890" t="s">
        <v>16</v>
      </c>
      <c r="M7890" t="str">
        <f>IF(PatientData[[#This Row],[Age]]&lt;=30,"18-30",IF(PatientData[[#This Row],[Age]]&lt;=40,"31-40",IF(PatientData[[#This Row],[Age]]&lt;=50,"41-50",IF(PatientData[[#This Row],[Age]]&lt;=60,"51-60",IF(PatientData[[#This Row],[Age]]&lt;=70,"61-70",IF(PatientData[[#This Row],[Age]]&lt;=80,"71-80","80+"))))))</f>
        <v>61-70</v>
      </c>
    </row>
    <row r="7891" spans="1:13" x14ac:dyDescent="0.25">
      <c r="A7891" t="s">
        <v>7915</v>
      </c>
      <c r="B7891">
        <v>84</v>
      </c>
      <c r="C7891" t="s">
        <v>25</v>
      </c>
      <c r="D7891">
        <v>119</v>
      </c>
      <c r="E7891">
        <v>204.749962013051</v>
      </c>
      <c r="F7891">
        <v>38.813291310184297</v>
      </c>
      <c r="G7891" t="s">
        <v>14</v>
      </c>
      <c r="H7891" t="s">
        <v>19</v>
      </c>
      <c r="I7891" t="s">
        <v>15</v>
      </c>
      <c r="J7891">
        <v>2</v>
      </c>
      <c r="K7891">
        <v>11572.65</v>
      </c>
      <c r="L7891" t="s">
        <v>43</v>
      </c>
      <c r="M7891" t="str">
        <f>IF(PatientData[[#This Row],[Age]]&lt;=30,"18-30",IF(PatientData[[#This Row],[Age]]&lt;=40,"31-40",IF(PatientData[[#This Row],[Age]]&lt;=50,"41-50",IF(PatientData[[#This Row],[Age]]&lt;=60,"51-60",IF(PatientData[[#This Row],[Age]]&lt;=70,"61-70",IF(PatientData[[#This Row],[Age]]&lt;=80,"71-80","80+"))))))</f>
        <v>80+</v>
      </c>
    </row>
    <row r="7892" spans="1:13" x14ac:dyDescent="0.25">
      <c r="A7892" t="s">
        <v>7916</v>
      </c>
      <c r="B7892">
        <v>55</v>
      </c>
      <c r="C7892" t="s">
        <v>13</v>
      </c>
      <c r="D7892">
        <v>100</v>
      </c>
      <c r="E7892">
        <v>270.694407262862</v>
      </c>
      <c r="F7892">
        <v>27.7101332848288</v>
      </c>
      <c r="G7892" t="s">
        <v>18</v>
      </c>
      <c r="H7892" t="s">
        <v>19</v>
      </c>
      <c r="I7892" t="s">
        <v>15</v>
      </c>
      <c r="J7892">
        <v>2</v>
      </c>
      <c r="K7892">
        <v>6026.18</v>
      </c>
      <c r="L7892" t="s">
        <v>16</v>
      </c>
      <c r="M7892" t="str">
        <f>IF(PatientData[[#This Row],[Age]]&lt;=30,"18-30",IF(PatientData[[#This Row],[Age]]&lt;=40,"31-40",IF(PatientData[[#This Row],[Age]]&lt;=50,"41-50",IF(PatientData[[#This Row],[Age]]&lt;=60,"51-60",IF(PatientData[[#This Row],[Age]]&lt;=70,"61-70",IF(PatientData[[#This Row],[Age]]&lt;=80,"71-80","80+"))))))</f>
        <v>51-60</v>
      </c>
    </row>
    <row r="7893" spans="1:13" x14ac:dyDescent="0.25">
      <c r="A7893" t="s">
        <v>7917</v>
      </c>
      <c r="B7893">
        <v>46</v>
      </c>
      <c r="C7893" t="s">
        <v>13</v>
      </c>
      <c r="D7893">
        <v>137</v>
      </c>
      <c r="E7893">
        <v>246.616748011856</v>
      </c>
      <c r="F7893">
        <v>22.4310284012948</v>
      </c>
      <c r="G7893" t="s">
        <v>36</v>
      </c>
      <c r="H7893" t="s">
        <v>19</v>
      </c>
      <c r="I7893" t="s">
        <v>15</v>
      </c>
      <c r="J7893">
        <v>5</v>
      </c>
      <c r="K7893">
        <v>14045.02</v>
      </c>
      <c r="L7893" t="s">
        <v>16</v>
      </c>
      <c r="M7893" t="str">
        <f>IF(PatientData[[#This Row],[Age]]&lt;=30,"18-30",IF(PatientData[[#This Row],[Age]]&lt;=40,"31-40",IF(PatientData[[#This Row],[Age]]&lt;=50,"41-50",IF(PatientData[[#This Row],[Age]]&lt;=60,"51-60",IF(PatientData[[#This Row],[Age]]&lt;=70,"61-70",IF(PatientData[[#This Row],[Age]]&lt;=80,"71-80","80+"))))))</f>
        <v>41-50</v>
      </c>
    </row>
    <row r="7894" spans="1:13" x14ac:dyDescent="0.25">
      <c r="A7894" t="s">
        <v>7918</v>
      </c>
      <c r="B7894">
        <v>71</v>
      </c>
      <c r="C7894" t="s">
        <v>25</v>
      </c>
      <c r="D7894">
        <v>148</v>
      </c>
      <c r="E7894">
        <v>230.342342830652</v>
      </c>
      <c r="F7894">
        <v>26.6955233903706</v>
      </c>
      <c r="G7894" t="s">
        <v>18</v>
      </c>
      <c r="H7894" t="s">
        <v>19</v>
      </c>
      <c r="I7894" t="s">
        <v>15</v>
      </c>
      <c r="J7894">
        <v>2</v>
      </c>
      <c r="K7894">
        <v>15147.74</v>
      </c>
      <c r="L7894" t="s">
        <v>16</v>
      </c>
      <c r="M7894" t="str">
        <f>IF(PatientData[[#This Row],[Age]]&lt;=30,"18-30",IF(PatientData[[#This Row],[Age]]&lt;=40,"31-40",IF(PatientData[[#This Row],[Age]]&lt;=50,"41-50",IF(PatientData[[#This Row],[Age]]&lt;=60,"51-60",IF(PatientData[[#This Row],[Age]]&lt;=70,"61-70",IF(PatientData[[#This Row],[Age]]&lt;=80,"71-80","80+"))))))</f>
        <v>71-80</v>
      </c>
    </row>
    <row r="7895" spans="1:13" x14ac:dyDescent="0.25">
      <c r="A7895" t="s">
        <v>7919</v>
      </c>
      <c r="B7895">
        <v>80</v>
      </c>
      <c r="C7895" t="s">
        <v>25</v>
      </c>
      <c r="D7895">
        <v>161</v>
      </c>
      <c r="E7895">
        <v>181.50278510738201</v>
      </c>
      <c r="F7895">
        <v>38.227110267443102</v>
      </c>
      <c r="G7895" t="s">
        <v>14</v>
      </c>
      <c r="H7895" t="s">
        <v>19</v>
      </c>
      <c r="I7895" t="s">
        <v>15</v>
      </c>
      <c r="J7895">
        <v>5</v>
      </c>
      <c r="K7895">
        <v>10464.66</v>
      </c>
      <c r="L7895" t="s">
        <v>16</v>
      </c>
      <c r="M7895" t="str">
        <f>IF(PatientData[[#This Row],[Age]]&lt;=30,"18-30",IF(PatientData[[#This Row],[Age]]&lt;=40,"31-40",IF(PatientData[[#This Row],[Age]]&lt;=50,"41-50",IF(PatientData[[#This Row],[Age]]&lt;=60,"51-60",IF(PatientData[[#This Row],[Age]]&lt;=70,"61-70",IF(PatientData[[#This Row],[Age]]&lt;=80,"71-80","80+"))))))</f>
        <v>71-80</v>
      </c>
    </row>
    <row r="7896" spans="1:13" x14ac:dyDescent="0.25">
      <c r="A7896" t="s">
        <v>7920</v>
      </c>
      <c r="B7896">
        <v>33</v>
      </c>
      <c r="C7896" t="s">
        <v>25</v>
      </c>
      <c r="D7896">
        <v>135</v>
      </c>
      <c r="E7896">
        <v>177.50661902649</v>
      </c>
      <c r="F7896">
        <v>35.935567108771501</v>
      </c>
      <c r="G7896" t="s">
        <v>36</v>
      </c>
      <c r="H7896" t="s">
        <v>19</v>
      </c>
      <c r="I7896" t="s">
        <v>15</v>
      </c>
      <c r="J7896">
        <v>6</v>
      </c>
      <c r="K7896">
        <v>7842.56</v>
      </c>
      <c r="L7896" t="s">
        <v>23</v>
      </c>
      <c r="M7896" t="str">
        <f>IF(PatientData[[#This Row],[Age]]&lt;=30,"18-30",IF(PatientData[[#This Row],[Age]]&lt;=40,"31-40",IF(PatientData[[#This Row],[Age]]&lt;=50,"41-50",IF(PatientData[[#This Row],[Age]]&lt;=60,"51-60",IF(PatientData[[#This Row],[Age]]&lt;=70,"61-70",IF(PatientData[[#This Row],[Age]]&lt;=80,"71-80","80+"))))))</f>
        <v>31-40</v>
      </c>
    </row>
    <row r="7897" spans="1:13" x14ac:dyDescent="0.25">
      <c r="A7897" t="s">
        <v>7921</v>
      </c>
      <c r="B7897">
        <v>72</v>
      </c>
      <c r="C7897" t="s">
        <v>13</v>
      </c>
      <c r="D7897">
        <v>133</v>
      </c>
      <c r="E7897">
        <v>198.190217227923</v>
      </c>
      <c r="F7897">
        <v>30.230015470646201</v>
      </c>
      <c r="G7897" t="s">
        <v>18</v>
      </c>
      <c r="H7897" t="s">
        <v>19</v>
      </c>
      <c r="I7897" t="s">
        <v>28</v>
      </c>
      <c r="J7897">
        <v>2</v>
      </c>
      <c r="K7897">
        <v>4057.49</v>
      </c>
      <c r="L7897" t="s">
        <v>23</v>
      </c>
      <c r="M7897" t="str">
        <f>IF(PatientData[[#This Row],[Age]]&lt;=30,"18-30",IF(PatientData[[#This Row],[Age]]&lt;=40,"31-40",IF(PatientData[[#This Row],[Age]]&lt;=50,"41-50",IF(PatientData[[#This Row],[Age]]&lt;=60,"51-60",IF(PatientData[[#This Row],[Age]]&lt;=70,"61-70",IF(PatientData[[#This Row],[Age]]&lt;=80,"71-80","80+"))))))</f>
        <v>71-80</v>
      </c>
    </row>
    <row r="7898" spans="1:13" x14ac:dyDescent="0.25">
      <c r="A7898" t="s">
        <v>7922</v>
      </c>
      <c r="B7898">
        <v>57</v>
      </c>
      <c r="C7898" t="s">
        <v>13</v>
      </c>
      <c r="D7898">
        <v>153</v>
      </c>
      <c r="E7898">
        <v>237.056667497772</v>
      </c>
      <c r="F7898">
        <v>33.429067920368503</v>
      </c>
      <c r="G7898" t="s">
        <v>18</v>
      </c>
      <c r="H7898" t="s">
        <v>22</v>
      </c>
      <c r="I7898" t="s">
        <v>10051</v>
      </c>
      <c r="J7898">
        <v>4</v>
      </c>
      <c r="K7898">
        <v>3374.61</v>
      </c>
      <c r="L7898" t="s">
        <v>16</v>
      </c>
      <c r="M7898" t="str">
        <f>IF(PatientData[[#This Row],[Age]]&lt;=30,"18-30",IF(PatientData[[#This Row],[Age]]&lt;=40,"31-40",IF(PatientData[[#This Row],[Age]]&lt;=50,"41-50",IF(PatientData[[#This Row],[Age]]&lt;=60,"51-60",IF(PatientData[[#This Row],[Age]]&lt;=70,"61-70",IF(PatientData[[#This Row],[Age]]&lt;=80,"71-80","80+"))))))</f>
        <v>51-60</v>
      </c>
    </row>
    <row r="7899" spans="1:13" x14ac:dyDescent="0.25">
      <c r="A7899" t="s">
        <v>7923</v>
      </c>
      <c r="B7899">
        <v>78</v>
      </c>
      <c r="C7899" t="s">
        <v>13</v>
      </c>
      <c r="D7899" t="s">
        <v>10051</v>
      </c>
      <c r="E7899">
        <v>215.45713031593399</v>
      </c>
      <c r="F7899">
        <v>24.801184779528299</v>
      </c>
      <c r="G7899" t="s">
        <v>36</v>
      </c>
      <c r="H7899" t="s">
        <v>19</v>
      </c>
      <c r="I7899" t="s">
        <v>15</v>
      </c>
      <c r="J7899">
        <v>6</v>
      </c>
      <c r="K7899">
        <v>7749.68</v>
      </c>
      <c r="L7899" t="s">
        <v>16</v>
      </c>
      <c r="M7899" t="str">
        <f>IF(PatientData[[#This Row],[Age]]&lt;=30,"18-30",IF(PatientData[[#This Row],[Age]]&lt;=40,"31-40",IF(PatientData[[#This Row],[Age]]&lt;=50,"41-50",IF(PatientData[[#This Row],[Age]]&lt;=60,"51-60",IF(PatientData[[#This Row],[Age]]&lt;=70,"61-70",IF(PatientData[[#This Row],[Age]]&lt;=80,"71-80","80+"))))))</f>
        <v>71-80</v>
      </c>
    </row>
    <row r="7900" spans="1:13" x14ac:dyDescent="0.25">
      <c r="A7900" t="s">
        <v>7924</v>
      </c>
      <c r="B7900">
        <v>28</v>
      </c>
      <c r="C7900" t="s">
        <v>13</v>
      </c>
      <c r="D7900">
        <v>111</v>
      </c>
      <c r="E7900">
        <v>221.18470349336201</v>
      </c>
      <c r="F7900">
        <v>21.741294427167499</v>
      </c>
      <c r="G7900" t="s">
        <v>14</v>
      </c>
      <c r="H7900" t="s">
        <v>22</v>
      </c>
      <c r="I7900" t="s">
        <v>15</v>
      </c>
      <c r="J7900">
        <v>2</v>
      </c>
      <c r="K7900">
        <v>4577.5</v>
      </c>
      <c r="L7900" t="s">
        <v>23</v>
      </c>
      <c r="M7900" t="str">
        <f>IF(PatientData[[#This Row],[Age]]&lt;=30,"18-30",IF(PatientData[[#This Row],[Age]]&lt;=40,"31-40",IF(PatientData[[#This Row],[Age]]&lt;=50,"41-50",IF(PatientData[[#This Row],[Age]]&lt;=60,"51-60",IF(PatientData[[#This Row],[Age]]&lt;=70,"61-70",IF(PatientData[[#This Row],[Age]]&lt;=80,"71-80","80+"))))))</f>
        <v>18-30</v>
      </c>
    </row>
    <row r="7901" spans="1:13" x14ac:dyDescent="0.25">
      <c r="A7901" t="s">
        <v>7925</v>
      </c>
      <c r="B7901">
        <v>46</v>
      </c>
      <c r="C7901" t="s">
        <v>25</v>
      </c>
      <c r="D7901">
        <v>109</v>
      </c>
      <c r="E7901">
        <v>161.14003079053299</v>
      </c>
      <c r="F7901">
        <v>22.9394356127126</v>
      </c>
      <c r="G7901" t="s">
        <v>14</v>
      </c>
      <c r="H7901" t="s">
        <v>22</v>
      </c>
      <c r="I7901" t="s">
        <v>15</v>
      </c>
      <c r="J7901">
        <v>1</v>
      </c>
      <c r="K7901">
        <v>7625.81</v>
      </c>
      <c r="L7901" t="s">
        <v>16</v>
      </c>
      <c r="M7901" t="str">
        <f>IF(PatientData[[#This Row],[Age]]&lt;=30,"18-30",IF(PatientData[[#This Row],[Age]]&lt;=40,"31-40",IF(PatientData[[#This Row],[Age]]&lt;=50,"41-50",IF(PatientData[[#This Row],[Age]]&lt;=60,"51-60",IF(PatientData[[#This Row],[Age]]&lt;=70,"61-70",IF(PatientData[[#This Row],[Age]]&lt;=80,"71-80","80+"))))))</f>
        <v>41-50</v>
      </c>
    </row>
    <row r="7902" spans="1:13" x14ac:dyDescent="0.25">
      <c r="A7902" t="s">
        <v>7926</v>
      </c>
      <c r="B7902">
        <v>52</v>
      </c>
      <c r="C7902" t="s">
        <v>13</v>
      </c>
      <c r="D7902">
        <v>129</v>
      </c>
      <c r="E7902">
        <v>214.09419280251601</v>
      </c>
      <c r="F7902">
        <v>32.413132588402803</v>
      </c>
      <c r="G7902" t="s">
        <v>14</v>
      </c>
      <c r="H7902" t="s">
        <v>19</v>
      </c>
      <c r="I7902" t="s">
        <v>28</v>
      </c>
      <c r="J7902">
        <v>3</v>
      </c>
      <c r="K7902">
        <v>5731.54</v>
      </c>
      <c r="L7902" t="s">
        <v>23</v>
      </c>
      <c r="M7902" t="str">
        <f>IF(PatientData[[#This Row],[Age]]&lt;=30,"18-30",IF(PatientData[[#This Row],[Age]]&lt;=40,"31-40",IF(PatientData[[#This Row],[Age]]&lt;=50,"41-50",IF(PatientData[[#This Row],[Age]]&lt;=60,"51-60",IF(PatientData[[#This Row],[Age]]&lt;=70,"61-70",IF(PatientData[[#This Row],[Age]]&lt;=80,"71-80","80+"))))))</f>
        <v>51-60</v>
      </c>
    </row>
    <row r="7903" spans="1:13" x14ac:dyDescent="0.25">
      <c r="A7903" t="s">
        <v>7927</v>
      </c>
      <c r="B7903">
        <v>55</v>
      </c>
      <c r="C7903" t="s">
        <v>13</v>
      </c>
      <c r="D7903">
        <v>131</v>
      </c>
      <c r="E7903">
        <v>163.32853411536701</v>
      </c>
      <c r="F7903">
        <v>37.382427264537696</v>
      </c>
      <c r="G7903" t="s">
        <v>14</v>
      </c>
      <c r="H7903" t="s">
        <v>19</v>
      </c>
      <c r="I7903" t="s">
        <v>28</v>
      </c>
      <c r="J7903">
        <v>4</v>
      </c>
      <c r="K7903">
        <v>4703.62</v>
      </c>
      <c r="L7903" t="s">
        <v>23</v>
      </c>
      <c r="M7903" t="str">
        <f>IF(PatientData[[#This Row],[Age]]&lt;=30,"18-30",IF(PatientData[[#This Row],[Age]]&lt;=40,"31-40",IF(PatientData[[#This Row],[Age]]&lt;=50,"41-50",IF(PatientData[[#This Row],[Age]]&lt;=60,"51-60",IF(PatientData[[#This Row],[Age]]&lt;=70,"61-70",IF(PatientData[[#This Row],[Age]]&lt;=80,"71-80","80+"))))))</f>
        <v>51-60</v>
      </c>
    </row>
    <row r="7904" spans="1:13" x14ac:dyDescent="0.25">
      <c r="A7904" t="s">
        <v>7928</v>
      </c>
      <c r="B7904">
        <v>29</v>
      </c>
      <c r="C7904" t="s">
        <v>25</v>
      </c>
      <c r="D7904">
        <v>105</v>
      </c>
      <c r="E7904">
        <v>221.024246205119</v>
      </c>
      <c r="F7904">
        <v>26.8378715412886</v>
      </c>
      <c r="G7904" t="s">
        <v>14</v>
      </c>
      <c r="H7904" t="s">
        <v>22</v>
      </c>
      <c r="I7904" t="s">
        <v>15</v>
      </c>
      <c r="J7904">
        <v>7</v>
      </c>
      <c r="K7904">
        <v>10308.34</v>
      </c>
      <c r="L7904" t="s">
        <v>23</v>
      </c>
      <c r="M7904" t="str">
        <f>IF(PatientData[[#This Row],[Age]]&lt;=30,"18-30",IF(PatientData[[#This Row],[Age]]&lt;=40,"31-40",IF(PatientData[[#This Row],[Age]]&lt;=50,"41-50",IF(PatientData[[#This Row],[Age]]&lt;=60,"51-60",IF(PatientData[[#This Row],[Age]]&lt;=70,"61-70",IF(PatientData[[#This Row],[Age]]&lt;=80,"71-80","80+"))))))</f>
        <v>18-30</v>
      </c>
    </row>
    <row r="7905" spans="1:13" x14ac:dyDescent="0.25">
      <c r="A7905" t="s">
        <v>7929</v>
      </c>
      <c r="B7905">
        <v>42</v>
      </c>
      <c r="C7905" t="s">
        <v>13</v>
      </c>
      <c r="D7905">
        <v>136</v>
      </c>
      <c r="E7905">
        <v>316.63399148334503</v>
      </c>
      <c r="F7905">
        <v>29.634825838840701</v>
      </c>
      <c r="G7905" t="s">
        <v>14</v>
      </c>
      <c r="H7905" t="s">
        <v>19</v>
      </c>
      <c r="I7905" t="s">
        <v>28</v>
      </c>
      <c r="J7905">
        <v>3</v>
      </c>
      <c r="K7905" t="s">
        <v>10051</v>
      </c>
      <c r="L7905" t="s">
        <v>16</v>
      </c>
      <c r="M7905" t="str">
        <f>IF(PatientData[[#This Row],[Age]]&lt;=30,"18-30",IF(PatientData[[#This Row],[Age]]&lt;=40,"31-40",IF(PatientData[[#This Row],[Age]]&lt;=50,"41-50",IF(PatientData[[#This Row],[Age]]&lt;=60,"51-60",IF(PatientData[[#This Row],[Age]]&lt;=70,"61-70",IF(PatientData[[#This Row],[Age]]&lt;=80,"71-80","80+"))))))</f>
        <v>41-50</v>
      </c>
    </row>
    <row r="7906" spans="1:13" x14ac:dyDescent="0.25">
      <c r="A7906" t="s">
        <v>7930</v>
      </c>
      <c r="B7906">
        <v>69</v>
      </c>
      <c r="C7906" t="s">
        <v>13</v>
      </c>
      <c r="D7906">
        <v>145</v>
      </c>
      <c r="E7906">
        <v>209.385056754846</v>
      </c>
      <c r="F7906">
        <v>23.312549991929099</v>
      </c>
      <c r="G7906" t="s">
        <v>18</v>
      </c>
      <c r="H7906" t="s">
        <v>19</v>
      </c>
      <c r="I7906" t="s">
        <v>26</v>
      </c>
      <c r="J7906">
        <v>6</v>
      </c>
      <c r="K7906">
        <v>17471.650000000001</v>
      </c>
      <c r="L7906" t="s">
        <v>16</v>
      </c>
      <c r="M7906" t="str">
        <f>IF(PatientData[[#This Row],[Age]]&lt;=30,"18-30",IF(PatientData[[#This Row],[Age]]&lt;=40,"31-40",IF(PatientData[[#This Row],[Age]]&lt;=50,"41-50",IF(PatientData[[#This Row],[Age]]&lt;=60,"51-60",IF(PatientData[[#This Row],[Age]]&lt;=70,"61-70",IF(PatientData[[#This Row],[Age]]&lt;=80,"71-80","80+"))))))</f>
        <v>61-70</v>
      </c>
    </row>
    <row r="7907" spans="1:13" x14ac:dyDescent="0.25">
      <c r="A7907" t="s">
        <v>7931</v>
      </c>
      <c r="B7907">
        <v>57</v>
      </c>
      <c r="C7907" t="s">
        <v>25</v>
      </c>
      <c r="D7907">
        <v>127</v>
      </c>
      <c r="E7907">
        <v>261.42156071101601</v>
      </c>
      <c r="F7907">
        <v>28.023927233924301</v>
      </c>
      <c r="G7907" t="s">
        <v>14</v>
      </c>
      <c r="H7907" t="s">
        <v>19</v>
      </c>
      <c r="I7907" t="s">
        <v>28</v>
      </c>
      <c r="J7907">
        <v>6</v>
      </c>
      <c r="K7907">
        <v>7677.88</v>
      </c>
      <c r="L7907" t="s">
        <v>23</v>
      </c>
      <c r="M7907" t="str">
        <f>IF(PatientData[[#This Row],[Age]]&lt;=30,"18-30",IF(PatientData[[#This Row],[Age]]&lt;=40,"31-40",IF(PatientData[[#This Row],[Age]]&lt;=50,"41-50",IF(PatientData[[#This Row],[Age]]&lt;=60,"51-60",IF(PatientData[[#This Row],[Age]]&lt;=70,"61-70",IF(PatientData[[#This Row],[Age]]&lt;=80,"71-80","80+"))))))</f>
        <v>51-60</v>
      </c>
    </row>
    <row r="7908" spans="1:13" x14ac:dyDescent="0.25">
      <c r="A7908" t="s">
        <v>7932</v>
      </c>
      <c r="B7908">
        <v>51</v>
      </c>
      <c r="C7908" t="s">
        <v>25</v>
      </c>
      <c r="D7908">
        <v>129</v>
      </c>
      <c r="E7908">
        <v>140.30431944572399</v>
      </c>
      <c r="F7908">
        <v>22.502868773821699</v>
      </c>
      <c r="G7908" t="s">
        <v>36</v>
      </c>
      <c r="H7908" t="s">
        <v>19</v>
      </c>
      <c r="I7908" t="s">
        <v>15</v>
      </c>
      <c r="J7908">
        <v>9</v>
      </c>
      <c r="K7908">
        <v>13090.96</v>
      </c>
      <c r="L7908" t="s">
        <v>16</v>
      </c>
      <c r="M7908" t="str">
        <f>IF(PatientData[[#This Row],[Age]]&lt;=30,"18-30",IF(PatientData[[#This Row],[Age]]&lt;=40,"31-40",IF(PatientData[[#This Row],[Age]]&lt;=50,"41-50",IF(PatientData[[#This Row],[Age]]&lt;=60,"51-60",IF(PatientData[[#This Row],[Age]]&lt;=70,"61-70",IF(PatientData[[#This Row],[Age]]&lt;=80,"71-80","80+"))))))</f>
        <v>51-60</v>
      </c>
    </row>
    <row r="7909" spans="1:13" x14ac:dyDescent="0.25">
      <c r="A7909" t="s">
        <v>7933</v>
      </c>
      <c r="B7909">
        <v>60</v>
      </c>
      <c r="C7909" t="s">
        <v>13</v>
      </c>
      <c r="D7909">
        <v>143</v>
      </c>
      <c r="E7909">
        <v>206.657500911846</v>
      </c>
      <c r="F7909">
        <v>29.137982303060301</v>
      </c>
      <c r="G7909" t="s">
        <v>18</v>
      </c>
      <c r="H7909" t="s">
        <v>19</v>
      </c>
      <c r="I7909" t="s">
        <v>15</v>
      </c>
      <c r="J7909">
        <v>1</v>
      </c>
      <c r="K7909">
        <v>9599.49</v>
      </c>
      <c r="L7909" t="s">
        <v>20</v>
      </c>
      <c r="M7909" t="str">
        <f>IF(PatientData[[#This Row],[Age]]&lt;=30,"18-30",IF(PatientData[[#This Row],[Age]]&lt;=40,"31-40",IF(PatientData[[#This Row],[Age]]&lt;=50,"41-50",IF(PatientData[[#This Row],[Age]]&lt;=60,"51-60",IF(PatientData[[#This Row],[Age]]&lt;=70,"61-70",IF(PatientData[[#This Row],[Age]]&lt;=80,"71-80","80+"))))))</f>
        <v>51-60</v>
      </c>
    </row>
    <row r="7910" spans="1:13" x14ac:dyDescent="0.25">
      <c r="A7910" t="s">
        <v>7934</v>
      </c>
      <c r="B7910">
        <v>48</v>
      </c>
      <c r="C7910" t="s">
        <v>13</v>
      </c>
      <c r="D7910">
        <v>116</v>
      </c>
      <c r="E7910">
        <v>236.26017383975</v>
      </c>
      <c r="F7910">
        <v>38.1936054795001</v>
      </c>
      <c r="G7910" t="s">
        <v>18</v>
      </c>
      <c r="H7910" t="s">
        <v>19</v>
      </c>
      <c r="I7910" t="s">
        <v>15</v>
      </c>
      <c r="J7910">
        <v>3</v>
      </c>
      <c r="K7910">
        <v>6555.51</v>
      </c>
      <c r="L7910" t="s">
        <v>16</v>
      </c>
      <c r="M7910" t="str">
        <f>IF(PatientData[[#This Row],[Age]]&lt;=30,"18-30",IF(PatientData[[#This Row],[Age]]&lt;=40,"31-40",IF(PatientData[[#This Row],[Age]]&lt;=50,"41-50",IF(PatientData[[#This Row],[Age]]&lt;=60,"51-60",IF(PatientData[[#This Row],[Age]]&lt;=70,"61-70",IF(PatientData[[#This Row],[Age]]&lt;=80,"71-80","80+"))))))</f>
        <v>41-50</v>
      </c>
    </row>
    <row r="7911" spans="1:13" x14ac:dyDescent="0.25">
      <c r="A7911" t="s">
        <v>7935</v>
      </c>
      <c r="B7911">
        <v>59</v>
      </c>
      <c r="C7911" t="s">
        <v>25</v>
      </c>
      <c r="D7911">
        <v>110</v>
      </c>
      <c r="E7911">
        <v>274.060468700196</v>
      </c>
      <c r="F7911">
        <v>18.104476609541798</v>
      </c>
      <c r="G7911" t="s">
        <v>18</v>
      </c>
      <c r="H7911" t="s">
        <v>19</v>
      </c>
      <c r="I7911" t="s">
        <v>28</v>
      </c>
      <c r="J7911">
        <v>4</v>
      </c>
      <c r="K7911">
        <v>4502.79</v>
      </c>
      <c r="L7911" t="s">
        <v>16</v>
      </c>
      <c r="M7911" t="str">
        <f>IF(PatientData[[#This Row],[Age]]&lt;=30,"18-30",IF(PatientData[[#This Row],[Age]]&lt;=40,"31-40",IF(PatientData[[#This Row],[Age]]&lt;=50,"41-50",IF(PatientData[[#This Row],[Age]]&lt;=60,"51-60",IF(PatientData[[#This Row],[Age]]&lt;=70,"61-70",IF(PatientData[[#This Row],[Age]]&lt;=80,"71-80","80+"))))))</f>
        <v>51-60</v>
      </c>
    </row>
    <row r="7912" spans="1:13" x14ac:dyDescent="0.25">
      <c r="A7912" t="s">
        <v>7936</v>
      </c>
      <c r="B7912">
        <v>46</v>
      </c>
      <c r="C7912" t="s">
        <v>25</v>
      </c>
      <c r="D7912">
        <v>101</v>
      </c>
      <c r="E7912">
        <v>193.33585496843301</v>
      </c>
      <c r="F7912">
        <v>35.005876737022703</v>
      </c>
      <c r="G7912" t="s">
        <v>36</v>
      </c>
      <c r="H7912" t="s">
        <v>19</v>
      </c>
      <c r="I7912" t="s">
        <v>15</v>
      </c>
      <c r="J7912">
        <v>2</v>
      </c>
      <c r="K7912">
        <v>5726.39</v>
      </c>
      <c r="L7912" t="s">
        <v>16</v>
      </c>
      <c r="M7912" t="str">
        <f>IF(PatientData[[#This Row],[Age]]&lt;=30,"18-30",IF(PatientData[[#This Row],[Age]]&lt;=40,"31-40",IF(PatientData[[#This Row],[Age]]&lt;=50,"41-50",IF(PatientData[[#This Row],[Age]]&lt;=60,"51-60",IF(PatientData[[#This Row],[Age]]&lt;=70,"61-70",IF(PatientData[[#This Row],[Age]]&lt;=80,"71-80","80+"))))))</f>
        <v>41-50</v>
      </c>
    </row>
    <row r="7913" spans="1:13" x14ac:dyDescent="0.25">
      <c r="A7913" t="s">
        <v>7937</v>
      </c>
      <c r="B7913">
        <v>40</v>
      </c>
      <c r="C7913" t="s">
        <v>25</v>
      </c>
      <c r="D7913">
        <v>102</v>
      </c>
      <c r="E7913">
        <v>269.04345524676302</v>
      </c>
      <c r="F7913">
        <v>31.120141422154099</v>
      </c>
      <c r="G7913" t="s">
        <v>14</v>
      </c>
      <c r="H7913" t="s">
        <v>19</v>
      </c>
      <c r="I7913" t="s">
        <v>15</v>
      </c>
      <c r="J7913">
        <v>3</v>
      </c>
      <c r="K7913">
        <v>9464.67</v>
      </c>
      <c r="L7913" t="s">
        <v>23</v>
      </c>
      <c r="M7913" t="str">
        <f>IF(PatientData[[#This Row],[Age]]&lt;=30,"18-30",IF(PatientData[[#This Row],[Age]]&lt;=40,"31-40",IF(PatientData[[#This Row],[Age]]&lt;=50,"41-50",IF(PatientData[[#This Row],[Age]]&lt;=60,"51-60",IF(PatientData[[#This Row],[Age]]&lt;=70,"61-70",IF(PatientData[[#This Row],[Age]]&lt;=80,"71-80","80+"))))))</f>
        <v>31-40</v>
      </c>
    </row>
    <row r="7914" spans="1:13" x14ac:dyDescent="0.25">
      <c r="A7914" t="s">
        <v>7938</v>
      </c>
      <c r="B7914">
        <v>55</v>
      </c>
      <c r="C7914" t="s">
        <v>25</v>
      </c>
      <c r="D7914">
        <v>168</v>
      </c>
      <c r="E7914">
        <v>187.05200899200301</v>
      </c>
      <c r="F7914">
        <v>34.815139136275498</v>
      </c>
      <c r="G7914" t="s">
        <v>14</v>
      </c>
      <c r="H7914" t="s">
        <v>19</v>
      </c>
      <c r="I7914" t="s">
        <v>28</v>
      </c>
      <c r="J7914">
        <v>6</v>
      </c>
      <c r="K7914">
        <v>6384.38</v>
      </c>
      <c r="L7914" t="s">
        <v>16</v>
      </c>
      <c r="M7914" t="str">
        <f>IF(PatientData[[#This Row],[Age]]&lt;=30,"18-30",IF(PatientData[[#This Row],[Age]]&lt;=40,"31-40",IF(PatientData[[#This Row],[Age]]&lt;=50,"41-50",IF(PatientData[[#This Row],[Age]]&lt;=60,"51-60",IF(PatientData[[#This Row],[Age]]&lt;=70,"61-70",IF(PatientData[[#This Row],[Age]]&lt;=80,"71-80","80+"))))))</f>
        <v>51-60</v>
      </c>
    </row>
    <row r="7915" spans="1:13" x14ac:dyDescent="0.25">
      <c r="A7915" t="s">
        <v>7939</v>
      </c>
      <c r="B7915">
        <v>48</v>
      </c>
      <c r="C7915" t="s">
        <v>13</v>
      </c>
      <c r="D7915">
        <v>139</v>
      </c>
      <c r="E7915">
        <v>283.53663433332298</v>
      </c>
      <c r="F7915">
        <v>27.952279034982901</v>
      </c>
      <c r="G7915" t="s">
        <v>14</v>
      </c>
      <c r="H7915" t="s">
        <v>22</v>
      </c>
      <c r="I7915" t="s">
        <v>15</v>
      </c>
      <c r="J7915">
        <v>3</v>
      </c>
      <c r="K7915">
        <v>10588.68</v>
      </c>
      <c r="L7915" t="s">
        <v>16</v>
      </c>
      <c r="M7915" t="str">
        <f>IF(PatientData[[#This Row],[Age]]&lt;=30,"18-30",IF(PatientData[[#This Row],[Age]]&lt;=40,"31-40",IF(PatientData[[#This Row],[Age]]&lt;=50,"41-50",IF(PatientData[[#This Row],[Age]]&lt;=60,"51-60",IF(PatientData[[#This Row],[Age]]&lt;=70,"61-70",IF(PatientData[[#This Row],[Age]]&lt;=80,"71-80","80+"))))))</f>
        <v>41-50</v>
      </c>
    </row>
    <row r="7916" spans="1:13" x14ac:dyDescent="0.25">
      <c r="A7916" t="s">
        <v>7940</v>
      </c>
      <c r="B7916">
        <v>63</v>
      </c>
      <c r="C7916" t="s">
        <v>13</v>
      </c>
      <c r="D7916">
        <v>137</v>
      </c>
      <c r="E7916">
        <v>193.79364214509701</v>
      </c>
      <c r="F7916">
        <v>33.043333576914598</v>
      </c>
      <c r="G7916" t="s">
        <v>18</v>
      </c>
      <c r="H7916" t="s">
        <v>19</v>
      </c>
      <c r="I7916" t="s">
        <v>15</v>
      </c>
      <c r="J7916">
        <v>5</v>
      </c>
      <c r="K7916">
        <v>8054.54</v>
      </c>
      <c r="L7916" t="s">
        <v>16</v>
      </c>
      <c r="M7916" t="str">
        <f>IF(PatientData[[#This Row],[Age]]&lt;=30,"18-30",IF(PatientData[[#This Row],[Age]]&lt;=40,"31-40",IF(PatientData[[#This Row],[Age]]&lt;=50,"41-50",IF(PatientData[[#This Row],[Age]]&lt;=60,"51-60",IF(PatientData[[#This Row],[Age]]&lt;=70,"61-70",IF(PatientData[[#This Row],[Age]]&lt;=80,"71-80","80+"))))))</f>
        <v>61-70</v>
      </c>
    </row>
    <row r="7917" spans="1:13" x14ac:dyDescent="0.25">
      <c r="A7917" t="s">
        <v>7941</v>
      </c>
      <c r="B7917">
        <v>56</v>
      </c>
      <c r="C7917" t="s">
        <v>13</v>
      </c>
      <c r="D7917">
        <v>100</v>
      </c>
      <c r="E7917">
        <v>205.39722136529201</v>
      </c>
      <c r="F7917">
        <v>23.5929850007475</v>
      </c>
      <c r="G7917" t="s">
        <v>18</v>
      </c>
      <c r="H7917" t="s">
        <v>19</v>
      </c>
      <c r="I7917" t="s">
        <v>15</v>
      </c>
      <c r="J7917">
        <v>4</v>
      </c>
      <c r="K7917">
        <v>14377.15</v>
      </c>
      <c r="L7917" t="s">
        <v>16</v>
      </c>
      <c r="M7917" t="str">
        <f>IF(PatientData[[#This Row],[Age]]&lt;=30,"18-30",IF(PatientData[[#This Row],[Age]]&lt;=40,"31-40",IF(PatientData[[#This Row],[Age]]&lt;=50,"41-50",IF(PatientData[[#This Row],[Age]]&lt;=60,"51-60",IF(PatientData[[#This Row],[Age]]&lt;=70,"61-70",IF(PatientData[[#This Row],[Age]]&lt;=80,"71-80","80+"))))))</f>
        <v>51-60</v>
      </c>
    </row>
    <row r="7918" spans="1:13" x14ac:dyDescent="0.25">
      <c r="A7918" t="s">
        <v>7942</v>
      </c>
      <c r="B7918">
        <v>45</v>
      </c>
      <c r="C7918" t="s">
        <v>13</v>
      </c>
      <c r="D7918">
        <v>104</v>
      </c>
      <c r="E7918">
        <v>150.04247373782599</v>
      </c>
      <c r="F7918">
        <v>15.9529625592918</v>
      </c>
      <c r="G7918" t="s">
        <v>18</v>
      </c>
      <c r="H7918" t="s">
        <v>19</v>
      </c>
      <c r="I7918" t="s">
        <v>15</v>
      </c>
      <c r="J7918">
        <v>3</v>
      </c>
      <c r="K7918">
        <v>10815.33</v>
      </c>
      <c r="L7918" t="s">
        <v>16</v>
      </c>
      <c r="M7918" t="str">
        <f>IF(PatientData[[#This Row],[Age]]&lt;=30,"18-30",IF(PatientData[[#This Row],[Age]]&lt;=40,"31-40",IF(PatientData[[#This Row],[Age]]&lt;=50,"41-50",IF(PatientData[[#This Row],[Age]]&lt;=60,"51-60",IF(PatientData[[#This Row],[Age]]&lt;=70,"61-70",IF(PatientData[[#This Row],[Age]]&lt;=80,"71-80","80+"))))))</f>
        <v>41-50</v>
      </c>
    </row>
    <row r="7919" spans="1:13" x14ac:dyDescent="0.25">
      <c r="A7919" t="s">
        <v>7943</v>
      </c>
      <c r="B7919">
        <v>18</v>
      </c>
      <c r="C7919" t="s">
        <v>13</v>
      </c>
      <c r="D7919">
        <v>119</v>
      </c>
      <c r="E7919">
        <v>223.16145778455299</v>
      </c>
      <c r="F7919">
        <v>28.020046756854398</v>
      </c>
      <c r="G7919" t="s">
        <v>36</v>
      </c>
      <c r="H7919" t="s">
        <v>19</v>
      </c>
      <c r="I7919" t="s">
        <v>15</v>
      </c>
      <c r="J7919">
        <v>4</v>
      </c>
      <c r="K7919">
        <v>3173.53</v>
      </c>
      <c r="L7919" t="s">
        <v>23</v>
      </c>
      <c r="M7919" t="str">
        <f>IF(PatientData[[#This Row],[Age]]&lt;=30,"18-30",IF(PatientData[[#This Row],[Age]]&lt;=40,"31-40",IF(PatientData[[#This Row],[Age]]&lt;=50,"41-50",IF(PatientData[[#This Row],[Age]]&lt;=60,"51-60",IF(PatientData[[#This Row],[Age]]&lt;=70,"61-70",IF(PatientData[[#This Row],[Age]]&lt;=80,"71-80","80+"))))))</f>
        <v>18-30</v>
      </c>
    </row>
    <row r="7920" spans="1:13" x14ac:dyDescent="0.25">
      <c r="A7920" t="s">
        <v>7944</v>
      </c>
      <c r="B7920">
        <v>33</v>
      </c>
      <c r="C7920" t="s">
        <v>13</v>
      </c>
      <c r="D7920">
        <v>113</v>
      </c>
      <c r="E7920">
        <v>235.965072318208</v>
      </c>
      <c r="F7920">
        <v>17.714719046951899</v>
      </c>
      <c r="G7920" t="s">
        <v>18</v>
      </c>
      <c r="H7920" t="s">
        <v>22</v>
      </c>
      <c r="I7920" t="s">
        <v>15</v>
      </c>
      <c r="J7920">
        <v>0</v>
      </c>
      <c r="K7920">
        <v>12526.45</v>
      </c>
      <c r="L7920" t="s">
        <v>20</v>
      </c>
      <c r="M7920" t="str">
        <f>IF(PatientData[[#This Row],[Age]]&lt;=30,"18-30",IF(PatientData[[#This Row],[Age]]&lt;=40,"31-40",IF(PatientData[[#This Row],[Age]]&lt;=50,"41-50",IF(PatientData[[#This Row],[Age]]&lt;=60,"51-60",IF(PatientData[[#This Row],[Age]]&lt;=70,"61-70",IF(PatientData[[#This Row],[Age]]&lt;=80,"71-80","80+"))))))</f>
        <v>31-40</v>
      </c>
    </row>
    <row r="7921" spans="1:13" x14ac:dyDescent="0.25">
      <c r="A7921" t="s">
        <v>7945</v>
      </c>
      <c r="B7921">
        <v>48</v>
      </c>
      <c r="C7921" t="s">
        <v>25</v>
      </c>
      <c r="D7921">
        <v>128</v>
      </c>
      <c r="E7921">
        <v>250.02236474829601</v>
      </c>
      <c r="F7921">
        <v>31.811614544023701</v>
      </c>
      <c r="G7921" t="s">
        <v>14</v>
      </c>
      <c r="H7921" t="s">
        <v>19</v>
      </c>
      <c r="I7921" t="s">
        <v>15</v>
      </c>
      <c r="J7921">
        <v>4</v>
      </c>
      <c r="K7921">
        <v>7258.96</v>
      </c>
      <c r="L7921" t="s">
        <v>23</v>
      </c>
      <c r="M7921" t="str">
        <f>IF(PatientData[[#This Row],[Age]]&lt;=30,"18-30",IF(PatientData[[#This Row],[Age]]&lt;=40,"31-40",IF(PatientData[[#This Row],[Age]]&lt;=50,"41-50",IF(PatientData[[#This Row],[Age]]&lt;=60,"51-60",IF(PatientData[[#This Row],[Age]]&lt;=70,"61-70",IF(PatientData[[#This Row],[Age]]&lt;=80,"71-80","80+"))))))</f>
        <v>41-50</v>
      </c>
    </row>
    <row r="7922" spans="1:13" x14ac:dyDescent="0.25">
      <c r="A7922" t="s">
        <v>7946</v>
      </c>
      <c r="B7922">
        <v>68</v>
      </c>
      <c r="C7922" t="s">
        <v>13</v>
      </c>
      <c r="D7922">
        <v>165</v>
      </c>
      <c r="E7922">
        <v>184.70799101659799</v>
      </c>
      <c r="F7922">
        <v>30.249808148542499</v>
      </c>
      <c r="G7922" t="s">
        <v>18</v>
      </c>
      <c r="H7922" t="s">
        <v>22</v>
      </c>
      <c r="I7922" t="s">
        <v>15</v>
      </c>
      <c r="J7922">
        <v>3</v>
      </c>
      <c r="K7922">
        <v>7210.27</v>
      </c>
      <c r="L7922" t="s">
        <v>16</v>
      </c>
      <c r="M7922" t="str">
        <f>IF(PatientData[[#This Row],[Age]]&lt;=30,"18-30",IF(PatientData[[#This Row],[Age]]&lt;=40,"31-40",IF(PatientData[[#This Row],[Age]]&lt;=50,"41-50",IF(PatientData[[#This Row],[Age]]&lt;=60,"51-60",IF(PatientData[[#This Row],[Age]]&lt;=70,"61-70",IF(PatientData[[#This Row],[Age]]&lt;=80,"71-80","80+"))))))</f>
        <v>61-70</v>
      </c>
    </row>
    <row r="7923" spans="1:13" x14ac:dyDescent="0.25">
      <c r="A7923" t="s">
        <v>7947</v>
      </c>
      <c r="B7923">
        <v>50</v>
      </c>
      <c r="C7923" t="s">
        <v>25</v>
      </c>
      <c r="D7923">
        <v>109</v>
      </c>
      <c r="E7923">
        <v>257.41818804938401</v>
      </c>
      <c r="F7923">
        <v>34.252262490096001</v>
      </c>
      <c r="G7923" t="s">
        <v>18</v>
      </c>
      <c r="H7923" t="s">
        <v>22</v>
      </c>
      <c r="I7923" t="s">
        <v>26</v>
      </c>
      <c r="J7923">
        <v>2</v>
      </c>
      <c r="K7923">
        <v>6477.23</v>
      </c>
      <c r="L7923" t="s">
        <v>23</v>
      </c>
      <c r="M7923" t="str">
        <f>IF(PatientData[[#This Row],[Age]]&lt;=30,"18-30",IF(PatientData[[#This Row],[Age]]&lt;=40,"31-40",IF(PatientData[[#This Row],[Age]]&lt;=50,"41-50",IF(PatientData[[#This Row],[Age]]&lt;=60,"51-60",IF(PatientData[[#This Row],[Age]]&lt;=70,"61-70",IF(PatientData[[#This Row],[Age]]&lt;=80,"71-80","80+"))))))</f>
        <v>41-50</v>
      </c>
    </row>
    <row r="7924" spans="1:13" x14ac:dyDescent="0.25">
      <c r="A7924" t="s">
        <v>7948</v>
      </c>
      <c r="B7924">
        <v>60</v>
      </c>
      <c r="C7924" t="s">
        <v>25</v>
      </c>
      <c r="D7924">
        <v>163</v>
      </c>
      <c r="E7924">
        <v>213.059526232195</v>
      </c>
      <c r="F7924">
        <v>36.6412634339571</v>
      </c>
      <c r="G7924" t="s">
        <v>18</v>
      </c>
      <c r="H7924" t="s">
        <v>19</v>
      </c>
      <c r="I7924" t="s">
        <v>15</v>
      </c>
      <c r="J7924">
        <v>2</v>
      </c>
      <c r="K7924">
        <v>5751.12</v>
      </c>
      <c r="L7924" t="s">
        <v>16</v>
      </c>
      <c r="M7924" t="str">
        <f>IF(PatientData[[#This Row],[Age]]&lt;=30,"18-30",IF(PatientData[[#This Row],[Age]]&lt;=40,"31-40",IF(PatientData[[#This Row],[Age]]&lt;=50,"41-50",IF(PatientData[[#This Row],[Age]]&lt;=60,"51-60",IF(PatientData[[#This Row],[Age]]&lt;=70,"61-70",IF(PatientData[[#This Row],[Age]]&lt;=80,"71-80","80+"))))))</f>
        <v>51-60</v>
      </c>
    </row>
    <row r="7925" spans="1:13" x14ac:dyDescent="0.25">
      <c r="A7925" t="s">
        <v>7949</v>
      </c>
      <c r="B7925">
        <v>64</v>
      </c>
      <c r="C7925" t="s">
        <v>25</v>
      </c>
      <c r="D7925">
        <v>133</v>
      </c>
      <c r="E7925">
        <v>251.44460817221201</v>
      </c>
      <c r="F7925">
        <v>30.378502752026598</v>
      </c>
      <c r="G7925" t="s">
        <v>14</v>
      </c>
      <c r="H7925" t="s">
        <v>19</v>
      </c>
      <c r="I7925" t="s">
        <v>28</v>
      </c>
      <c r="J7925">
        <v>2</v>
      </c>
      <c r="K7925">
        <v>1987.47</v>
      </c>
      <c r="L7925" t="s">
        <v>16</v>
      </c>
      <c r="M7925" t="str">
        <f>IF(PatientData[[#This Row],[Age]]&lt;=30,"18-30",IF(PatientData[[#This Row],[Age]]&lt;=40,"31-40",IF(PatientData[[#This Row],[Age]]&lt;=50,"41-50",IF(PatientData[[#This Row],[Age]]&lt;=60,"51-60",IF(PatientData[[#This Row],[Age]]&lt;=70,"61-70",IF(PatientData[[#This Row],[Age]]&lt;=80,"71-80","80+"))))))</f>
        <v>61-70</v>
      </c>
    </row>
    <row r="7926" spans="1:13" x14ac:dyDescent="0.25">
      <c r="A7926" t="s">
        <v>7950</v>
      </c>
      <c r="B7926">
        <v>53</v>
      </c>
      <c r="C7926" t="s">
        <v>25</v>
      </c>
      <c r="D7926">
        <v>125</v>
      </c>
      <c r="E7926">
        <v>279.73357675825298</v>
      </c>
      <c r="F7926">
        <v>25.727373010050499</v>
      </c>
      <c r="G7926" t="s">
        <v>36</v>
      </c>
      <c r="H7926" t="s">
        <v>19</v>
      </c>
      <c r="I7926" t="s">
        <v>15</v>
      </c>
      <c r="J7926">
        <v>4</v>
      </c>
      <c r="K7926">
        <v>10476.030000000001</v>
      </c>
      <c r="L7926" t="s">
        <v>16</v>
      </c>
      <c r="M7926" t="str">
        <f>IF(PatientData[[#This Row],[Age]]&lt;=30,"18-30",IF(PatientData[[#This Row],[Age]]&lt;=40,"31-40",IF(PatientData[[#This Row],[Age]]&lt;=50,"41-50",IF(PatientData[[#This Row],[Age]]&lt;=60,"51-60",IF(PatientData[[#This Row],[Age]]&lt;=70,"61-70",IF(PatientData[[#This Row],[Age]]&lt;=80,"71-80","80+"))))))</f>
        <v>51-60</v>
      </c>
    </row>
    <row r="7927" spans="1:13" x14ac:dyDescent="0.25">
      <c r="A7927" t="s">
        <v>7951</v>
      </c>
      <c r="B7927">
        <v>48</v>
      </c>
      <c r="C7927" t="s">
        <v>13</v>
      </c>
      <c r="D7927">
        <v>152</v>
      </c>
      <c r="E7927">
        <v>201.04269842046</v>
      </c>
      <c r="F7927">
        <v>26.159449029141602</v>
      </c>
      <c r="G7927" t="s">
        <v>14</v>
      </c>
      <c r="H7927" t="s">
        <v>22</v>
      </c>
      <c r="I7927" t="s">
        <v>28</v>
      </c>
      <c r="J7927">
        <v>3</v>
      </c>
      <c r="K7927">
        <v>3283.08</v>
      </c>
      <c r="L7927" t="s">
        <v>16</v>
      </c>
      <c r="M7927" t="str">
        <f>IF(PatientData[[#This Row],[Age]]&lt;=30,"18-30",IF(PatientData[[#This Row],[Age]]&lt;=40,"31-40",IF(PatientData[[#This Row],[Age]]&lt;=50,"41-50",IF(PatientData[[#This Row],[Age]]&lt;=60,"51-60",IF(PatientData[[#This Row],[Age]]&lt;=70,"61-70",IF(PatientData[[#This Row],[Age]]&lt;=80,"71-80","80+"))))))</f>
        <v>41-50</v>
      </c>
    </row>
    <row r="7928" spans="1:13" x14ac:dyDescent="0.25">
      <c r="A7928" t="s">
        <v>7952</v>
      </c>
      <c r="B7928">
        <v>26</v>
      </c>
      <c r="C7928" t="s">
        <v>25</v>
      </c>
      <c r="D7928">
        <v>158</v>
      </c>
      <c r="E7928">
        <v>227.28661665436701</v>
      </c>
      <c r="F7928">
        <v>27.540060299755901</v>
      </c>
      <c r="G7928" t="s">
        <v>14</v>
      </c>
      <c r="H7928" t="s">
        <v>19</v>
      </c>
      <c r="I7928" t="s">
        <v>28</v>
      </c>
      <c r="J7928">
        <v>3</v>
      </c>
      <c r="K7928">
        <v>3615.74</v>
      </c>
      <c r="L7928" t="s">
        <v>16</v>
      </c>
      <c r="M7928" t="str">
        <f>IF(PatientData[[#This Row],[Age]]&lt;=30,"18-30",IF(PatientData[[#This Row],[Age]]&lt;=40,"31-40",IF(PatientData[[#This Row],[Age]]&lt;=50,"41-50",IF(PatientData[[#This Row],[Age]]&lt;=60,"51-60",IF(PatientData[[#This Row],[Age]]&lt;=70,"61-70",IF(PatientData[[#This Row],[Age]]&lt;=80,"71-80","80+"))))))</f>
        <v>18-30</v>
      </c>
    </row>
    <row r="7929" spans="1:13" x14ac:dyDescent="0.25">
      <c r="A7929" t="s">
        <v>7953</v>
      </c>
      <c r="B7929">
        <v>33</v>
      </c>
      <c r="C7929" t="s">
        <v>25</v>
      </c>
      <c r="D7929">
        <v>165</v>
      </c>
      <c r="E7929">
        <v>212.42934311682001</v>
      </c>
      <c r="F7929">
        <v>28.877716863327802</v>
      </c>
      <c r="G7929" t="s">
        <v>18</v>
      </c>
      <c r="H7929" t="s">
        <v>19</v>
      </c>
      <c r="I7929" t="s">
        <v>28</v>
      </c>
      <c r="J7929">
        <v>4</v>
      </c>
      <c r="K7929">
        <v>2375.02</v>
      </c>
      <c r="L7929" t="s">
        <v>23</v>
      </c>
      <c r="M7929" t="str">
        <f>IF(PatientData[[#This Row],[Age]]&lt;=30,"18-30",IF(PatientData[[#This Row],[Age]]&lt;=40,"31-40",IF(PatientData[[#This Row],[Age]]&lt;=50,"41-50",IF(PatientData[[#This Row],[Age]]&lt;=60,"51-60",IF(PatientData[[#This Row],[Age]]&lt;=70,"61-70",IF(PatientData[[#This Row],[Age]]&lt;=80,"71-80","80+"))))))</f>
        <v>31-40</v>
      </c>
    </row>
    <row r="7930" spans="1:13" x14ac:dyDescent="0.25">
      <c r="A7930" t="s">
        <v>7954</v>
      </c>
      <c r="B7930">
        <v>77</v>
      </c>
      <c r="C7930" t="s">
        <v>13</v>
      </c>
      <c r="D7930">
        <v>133</v>
      </c>
      <c r="E7930">
        <v>228.884214769691</v>
      </c>
      <c r="F7930">
        <v>31.885057614226199</v>
      </c>
      <c r="G7930" t="s">
        <v>36</v>
      </c>
      <c r="H7930" t="s">
        <v>19</v>
      </c>
      <c r="I7930" t="s">
        <v>26</v>
      </c>
      <c r="J7930">
        <v>5</v>
      </c>
      <c r="K7930">
        <v>24792.17</v>
      </c>
      <c r="L7930" t="s">
        <v>16</v>
      </c>
      <c r="M7930" t="str">
        <f>IF(PatientData[[#This Row],[Age]]&lt;=30,"18-30",IF(PatientData[[#This Row],[Age]]&lt;=40,"31-40",IF(PatientData[[#This Row],[Age]]&lt;=50,"41-50",IF(PatientData[[#This Row],[Age]]&lt;=60,"51-60",IF(PatientData[[#This Row],[Age]]&lt;=70,"61-70",IF(PatientData[[#This Row],[Age]]&lt;=80,"71-80","80+"))))))</f>
        <v>71-80</v>
      </c>
    </row>
    <row r="7931" spans="1:13" x14ac:dyDescent="0.25">
      <c r="A7931" t="s">
        <v>7955</v>
      </c>
      <c r="B7931">
        <v>48</v>
      </c>
      <c r="C7931" t="s">
        <v>13</v>
      </c>
      <c r="D7931">
        <v>138</v>
      </c>
      <c r="E7931">
        <v>256.24016618022102</v>
      </c>
      <c r="F7931">
        <v>32.0102784228418</v>
      </c>
      <c r="G7931" t="s">
        <v>14</v>
      </c>
      <c r="H7931" t="s">
        <v>19</v>
      </c>
      <c r="I7931" t="s">
        <v>15</v>
      </c>
      <c r="J7931">
        <v>1</v>
      </c>
      <c r="K7931">
        <v>11590.9</v>
      </c>
      <c r="L7931" t="s">
        <v>16</v>
      </c>
      <c r="M7931" t="str">
        <f>IF(PatientData[[#This Row],[Age]]&lt;=30,"18-30",IF(PatientData[[#This Row],[Age]]&lt;=40,"31-40",IF(PatientData[[#This Row],[Age]]&lt;=50,"41-50",IF(PatientData[[#This Row],[Age]]&lt;=60,"51-60",IF(PatientData[[#This Row],[Age]]&lt;=70,"61-70",IF(PatientData[[#This Row],[Age]]&lt;=80,"71-80","80+"))))))</f>
        <v>41-50</v>
      </c>
    </row>
    <row r="7932" spans="1:13" x14ac:dyDescent="0.25">
      <c r="A7932" t="s">
        <v>7956</v>
      </c>
      <c r="B7932">
        <v>39</v>
      </c>
      <c r="C7932" t="s">
        <v>25</v>
      </c>
      <c r="D7932">
        <v>136</v>
      </c>
      <c r="E7932">
        <v>232.13511234800399</v>
      </c>
      <c r="F7932">
        <v>21.995207805456001</v>
      </c>
      <c r="G7932" t="s">
        <v>14</v>
      </c>
      <c r="H7932" t="s">
        <v>22</v>
      </c>
      <c r="I7932" t="s">
        <v>28</v>
      </c>
      <c r="J7932">
        <v>3</v>
      </c>
      <c r="K7932">
        <v>2459.86</v>
      </c>
      <c r="L7932" t="s">
        <v>16</v>
      </c>
      <c r="M7932" t="str">
        <f>IF(PatientData[[#This Row],[Age]]&lt;=30,"18-30",IF(PatientData[[#This Row],[Age]]&lt;=40,"31-40",IF(PatientData[[#This Row],[Age]]&lt;=50,"41-50",IF(PatientData[[#This Row],[Age]]&lt;=60,"51-60",IF(PatientData[[#This Row],[Age]]&lt;=70,"61-70",IF(PatientData[[#This Row],[Age]]&lt;=80,"71-80","80+"))))))</f>
        <v>31-40</v>
      </c>
    </row>
    <row r="7933" spans="1:13" x14ac:dyDescent="0.25">
      <c r="A7933" t="s">
        <v>7957</v>
      </c>
      <c r="B7933">
        <v>91</v>
      </c>
      <c r="C7933" t="s">
        <v>25</v>
      </c>
      <c r="D7933">
        <v>108</v>
      </c>
      <c r="E7933">
        <v>252.20925091867599</v>
      </c>
      <c r="F7933">
        <v>23.9462368385053</v>
      </c>
      <c r="G7933" t="s">
        <v>14</v>
      </c>
      <c r="H7933" t="s">
        <v>19</v>
      </c>
      <c r="I7933" t="s">
        <v>26</v>
      </c>
      <c r="J7933">
        <v>3</v>
      </c>
      <c r="K7933">
        <v>28747.57</v>
      </c>
      <c r="L7933" t="s">
        <v>16</v>
      </c>
      <c r="M7933" t="str">
        <f>IF(PatientData[[#This Row],[Age]]&lt;=30,"18-30",IF(PatientData[[#This Row],[Age]]&lt;=40,"31-40",IF(PatientData[[#This Row],[Age]]&lt;=50,"41-50",IF(PatientData[[#This Row],[Age]]&lt;=60,"51-60",IF(PatientData[[#This Row],[Age]]&lt;=70,"61-70",IF(PatientData[[#This Row],[Age]]&lt;=80,"71-80","80+"))))))</f>
        <v>80+</v>
      </c>
    </row>
    <row r="7934" spans="1:13" x14ac:dyDescent="0.25">
      <c r="A7934" t="s">
        <v>7958</v>
      </c>
      <c r="B7934">
        <v>57</v>
      </c>
      <c r="C7934" t="s">
        <v>13</v>
      </c>
      <c r="D7934">
        <v>104</v>
      </c>
      <c r="E7934">
        <v>245.834666733289</v>
      </c>
      <c r="F7934">
        <v>35.709561217984898</v>
      </c>
      <c r="G7934" t="s">
        <v>14</v>
      </c>
      <c r="H7934" t="s">
        <v>22</v>
      </c>
      <c r="I7934" t="s">
        <v>15</v>
      </c>
      <c r="J7934">
        <v>1</v>
      </c>
      <c r="K7934">
        <v>5210.38</v>
      </c>
      <c r="L7934" t="s">
        <v>16</v>
      </c>
      <c r="M7934" t="str">
        <f>IF(PatientData[[#This Row],[Age]]&lt;=30,"18-30",IF(PatientData[[#This Row],[Age]]&lt;=40,"31-40",IF(PatientData[[#This Row],[Age]]&lt;=50,"41-50",IF(PatientData[[#This Row],[Age]]&lt;=60,"51-60",IF(PatientData[[#This Row],[Age]]&lt;=70,"61-70",IF(PatientData[[#This Row],[Age]]&lt;=80,"71-80","80+"))))))</f>
        <v>51-60</v>
      </c>
    </row>
    <row r="7935" spans="1:13" x14ac:dyDescent="0.25">
      <c r="A7935" t="s">
        <v>7959</v>
      </c>
      <c r="B7935">
        <v>57</v>
      </c>
      <c r="C7935" t="s">
        <v>13</v>
      </c>
      <c r="D7935">
        <v>152</v>
      </c>
      <c r="E7935">
        <v>161.88684646524999</v>
      </c>
      <c r="F7935">
        <v>24.7788301921758</v>
      </c>
      <c r="G7935" t="s">
        <v>14</v>
      </c>
      <c r="H7935" t="s">
        <v>19</v>
      </c>
      <c r="I7935" t="s">
        <v>28</v>
      </c>
      <c r="J7935">
        <v>7</v>
      </c>
      <c r="K7935">
        <v>7742.82</v>
      </c>
      <c r="L7935" t="s">
        <v>16</v>
      </c>
      <c r="M7935" t="str">
        <f>IF(PatientData[[#This Row],[Age]]&lt;=30,"18-30",IF(PatientData[[#This Row],[Age]]&lt;=40,"31-40",IF(PatientData[[#This Row],[Age]]&lt;=50,"41-50",IF(PatientData[[#This Row],[Age]]&lt;=60,"51-60",IF(PatientData[[#This Row],[Age]]&lt;=70,"61-70",IF(PatientData[[#This Row],[Age]]&lt;=80,"71-80","80+"))))))</f>
        <v>51-60</v>
      </c>
    </row>
    <row r="7936" spans="1:13" x14ac:dyDescent="0.25">
      <c r="A7936" t="s">
        <v>7960</v>
      </c>
      <c r="B7936">
        <v>61</v>
      </c>
      <c r="C7936" t="s">
        <v>13</v>
      </c>
      <c r="D7936">
        <v>143</v>
      </c>
      <c r="E7936">
        <v>253.51875367909699</v>
      </c>
      <c r="F7936">
        <v>28.655232554853601</v>
      </c>
      <c r="G7936" t="s">
        <v>14</v>
      </c>
      <c r="H7936" t="s">
        <v>19</v>
      </c>
      <c r="I7936" t="s">
        <v>28</v>
      </c>
      <c r="J7936">
        <v>1</v>
      </c>
      <c r="K7936">
        <v>1818.37</v>
      </c>
      <c r="L7936" t="s">
        <v>20</v>
      </c>
      <c r="M7936" t="str">
        <f>IF(PatientData[[#This Row],[Age]]&lt;=30,"18-30",IF(PatientData[[#This Row],[Age]]&lt;=40,"31-40",IF(PatientData[[#This Row],[Age]]&lt;=50,"41-50",IF(PatientData[[#This Row],[Age]]&lt;=60,"51-60",IF(PatientData[[#This Row],[Age]]&lt;=70,"61-70",IF(PatientData[[#This Row],[Age]]&lt;=80,"71-80","80+"))))))</f>
        <v>61-70</v>
      </c>
    </row>
    <row r="7937" spans="1:13" x14ac:dyDescent="0.25">
      <c r="A7937" t="s">
        <v>7961</v>
      </c>
      <c r="B7937">
        <v>62</v>
      </c>
      <c r="C7937" t="s">
        <v>25</v>
      </c>
      <c r="D7937">
        <v>149</v>
      </c>
      <c r="E7937">
        <v>269.09836124619397</v>
      </c>
      <c r="F7937">
        <v>27.429540092083101</v>
      </c>
      <c r="G7937" t="s">
        <v>18</v>
      </c>
      <c r="H7937" t="s">
        <v>19</v>
      </c>
      <c r="I7937" t="s">
        <v>15</v>
      </c>
      <c r="J7937">
        <v>1</v>
      </c>
      <c r="K7937">
        <v>3936.31</v>
      </c>
      <c r="L7937" t="s">
        <v>16</v>
      </c>
      <c r="M7937" t="str">
        <f>IF(PatientData[[#This Row],[Age]]&lt;=30,"18-30",IF(PatientData[[#This Row],[Age]]&lt;=40,"31-40",IF(PatientData[[#This Row],[Age]]&lt;=50,"41-50",IF(PatientData[[#This Row],[Age]]&lt;=60,"51-60",IF(PatientData[[#This Row],[Age]]&lt;=70,"61-70",IF(PatientData[[#This Row],[Age]]&lt;=80,"71-80","80+"))))))</f>
        <v>61-70</v>
      </c>
    </row>
    <row r="7938" spans="1:13" x14ac:dyDescent="0.25">
      <c r="A7938" t="s">
        <v>7962</v>
      </c>
      <c r="B7938">
        <v>57</v>
      </c>
      <c r="C7938" t="s">
        <v>25</v>
      </c>
      <c r="D7938">
        <v>147</v>
      </c>
      <c r="E7938">
        <v>176.97329561726801</v>
      </c>
      <c r="F7938">
        <v>30.746787103518301</v>
      </c>
      <c r="G7938" t="s">
        <v>36</v>
      </c>
      <c r="H7938" t="s">
        <v>19</v>
      </c>
      <c r="I7938" t="s">
        <v>26</v>
      </c>
      <c r="J7938">
        <v>3</v>
      </c>
      <c r="K7938">
        <v>17020.740000000002</v>
      </c>
      <c r="L7938" t="s">
        <v>23</v>
      </c>
      <c r="M7938" t="str">
        <f>IF(PatientData[[#This Row],[Age]]&lt;=30,"18-30",IF(PatientData[[#This Row],[Age]]&lt;=40,"31-40",IF(PatientData[[#This Row],[Age]]&lt;=50,"41-50",IF(PatientData[[#This Row],[Age]]&lt;=60,"51-60",IF(PatientData[[#This Row],[Age]]&lt;=70,"61-70",IF(PatientData[[#This Row],[Age]]&lt;=80,"71-80","80+"))))))</f>
        <v>51-60</v>
      </c>
    </row>
    <row r="7939" spans="1:13" x14ac:dyDescent="0.25">
      <c r="A7939" t="s">
        <v>7963</v>
      </c>
      <c r="B7939">
        <v>83</v>
      </c>
      <c r="C7939" t="s">
        <v>25</v>
      </c>
      <c r="D7939">
        <v>114</v>
      </c>
      <c r="E7939">
        <v>260.68965404757103</v>
      </c>
      <c r="F7939">
        <v>22.707019903345</v>
      </c>
      <c r="G7939" t="s">
        <v>14</v>
      </c>
      <c r="H7939" t="s">
        <v>22</v>
      </c>
      <c r="I7939" t="s">
        <v>15</v>
      </c>
      <c r="J7939">
        <v>4</v>
      </c>
      <c r="K7939">
        <v>5935.82</v>
      </c>
      <c r="L7939" t="s">
        <v>16</v>
      </c>
      <c r="M7939" t="str">
        <f>IF(PatientData[[#This Row],[Age]]&lt;=30,"18-30",IF(PatientData[[#This Row],[Age]]&lt;=40,"31-40",IF(PatientData[[#This Row],[Age]]&lt;=50,"41-50",IF(PatientData[[#This Row],[Age]]&lt;=60,"51-60",IF(PatientData[[#This Row],[Age]]&lt;=70,"61-70",IF(PatientData[[#This Row],[Age]]&lt;=80,"71-80","80+"))))))</f>
        <v>80+</v>
      </c>
    </row>
    <row r="7940" spans="1:13" x14ac:dyDescent="0.25">
      <c r="A7940" t="s">
        <v>7964</v>
      </c>
      <c r="B7940">
        <v>47</v>
      </c>
      <c r="C7940" t="s">
        <v>25</v>
      </c>
      <c r="D7940">
        <v>149</v>
      </c>
      <c r="E7940">
        <v>172.31864358491501</v>
      </c>
      <c r="F7940">
        <v>24.7281022662245</v>
      </c>
      <c r="G7940" t="s">
        <v>14</v>
      </c>
      <c r="H7940" t="s">
        <v>19</v>
      </c>
      <c r="I7940" t="s">
        <v>28</v>
      </c>
      <c r="J7940">
        <v>7</v>
      </c>
      <c r="K7940">
        <v>4516.51</v>
      </c>
      <c r="L7940" t="s">
        <v>10051</v>
      </c>
      <c r="M7940" t="str">
        <f>IF(PatientData[[#This Row],[Age]]&lt;=30,"18-30",IF(PatientData[[#This Row],[Age]]&lt;=40,"31-40",IF(PatientData[[#This Row],[Age]]&lt;=50,"41-50",IF(PatientData[[#This Row],[Age]]&lt;=60,"51-60",IF(PatientData[[#This Row],[Age]]&lt;=70,"61-70",IF(PatientData[[#This Row],[Age]]&lt;=80,"71-80","80+"))))))</f>
        <v>41-50</v>
      </c>
    </row>
    <row r="7941" spans="1:13" x14ac:dyDescent="0.25">
      <c r="A7941" t="s">
        <v>7965</v>
      </c>
      <c r="B7941">
        <v>38</v>
      </c>
      <c r="C7941" t="s">
        <v>25</v>
      </c>
      <c r="D7941">
        <v>115</v>
      </c>
      <c r="E7941">
        <v>288.717894395185</v>
      </c>
      <c r="F7941">
        <v>25.007757566412199</v>
      </c>
      <c r="G7941" t="s">
        <v>14</v>
      </c>
      <c r="H7941" t="s">
        <v>22</v>
      </c>
      <c r="I7941" t="s">
        <v>28</v>
      </c>
      <c r="J7941">
        <v>3</v>
      </c>
      <c r="K7941">
        <v>500</v>
      </c>
      <c r="L7941" t="s">
        <v>23</v>
      </c>
      <c r="M7941" t="str">
        <f>IF(PatientData[[#This Row],[Age]]&lt;=30,"18-30",IF(PatientData[[#This Row],[Age]]&lt;=40,"31-40",IF(PatientData[[#This Row],[Age]]&lt;=50,"41-50",IF(PatientData[[#This Row],[Age]]&lt;=60,"51-60",IF(PatientData[[#This Row],[Age]]&lt;=70,"61-70",IF(PatientData[[#This Row],[Age]]&lt;=80,"71-80","80+"))))))</f>
        <v>31-40</v>
      </c>
    </row>
    <row r="7942" spans="1:13" x14ac:dyDescent="0.25">
      <c r="A7942" t="s">
        <v>7966</v>
      </c>
      <c r="B7942">
        <v>65</v>
      </c>
      <c r="C7942" t="s">
        <v>25</v>
      </c>
      <c r="D7942" t="s">
        <v>10051</v>
      </c>
      <c r="E7942">
        <v>209.12385198737601</v>
      </c>
      <c r="F7942">
        <v>26.491170195031099</v>
      </c>
      <c r="G7942" t="s">
        <v>14</v>
      </c>
      <c r="H7942" t="s">
        <v>22</v>
      </c>
      <c r="I7942" t="s">
        <v>26</v>
      </c>
      <c r="J7942">
        <v>3</v>
      </c>
      <c r="K7942">
        <v>21100.75</v>
      </c>
      <c r="L7942" t="s">
        <v>16</v>
      </c>
      <c r="M7942" t="str">
        <f>IF(PatientData[[#This Row],[Age]]&lt;=30,"18-30",IF(PatientData[[#This Row],[Age]]&lt;=40,"31-40",IF(PatientData[[#This Row],[Age]]&lt;=50,"41-50",IF(PatientData[[#This Row],[Age]]&lt;=60,"51-60",IF(PatientData[[#This Row],[Age]]&lt;=70,"61-70",IF(PatientData[[#This Row],[Age]]&lt;=80,"71-80","80+"))))))</f>
        <v>61-70</v>
      </c>
    </row>
    <row r="7943" spans="1:13" x14ac:dyDescent="0.25">
      <c r="A7943" t="s">
        <v>7967</v>
      </c>
      <c r="B7943">
        <v>62</v>
      </c>
      <c r="C7943" t="s">
        <v>13</v>
      </c>
      <c r="D7943">
        <v>155</v>
      </c>
      <c r="E7943">
        <v>208.08555231212</v>
      </c>
      <c r="F7943">
        <v>35.010951888978603</v>
      </c>
      <c r="G7943" t="s">
        <v>14</v>
      </c>
      <c r="H7943" t="s">
        <v>19</v>
      </c>
      <c r="I7943" t="s">
        <v>15</v>
      </c>
      <c r="J7943">
        <v>0</v>
      </c>
      <c r="K7943">
        <v>15431.75</v>
      </c>
      <c r="L7943" t="s">
        <v>23</v>
      </c>
      <c r="M7943" t="str">
        <f>IF(PatientData[[#This Row],[Age]]&lt;=30,"18-30",IF(PatientData[[#This Row],[Age]]&lt;=40,"31-40",IF(PatientData[[#This Row],[Age]]&lt;=50,"41-50",IF(PatientData[[#This Row],[Age]]&lt;=60,"51-60",IF(PatientData[[#This Row],[Age]]&lt;=70,"61-70",IF(PatientData[[#This Row],[Age]]&lt;=80,"71-80","80+"))))))</f>
        <v>61-70</v>
      </c>
    </row>
    <row r="7944" spans="1:13" x14ac:dyDescent="0.25">
      <c r="A7944" t="s">
        <v>7968</v>
      </c>
      <c r="B7944">
        <v>61</v>
      </c>
      <c r="C7944" t="s">
        <v>25</v>
      </c>
      <c r="D7944">
        <v>118</v>
      </c>
      <c r="E7944">
        <v>209.525811593524</v>
      </c>
      <c r="F7944">
        <v>23.645453958394899</v>
      </c>
      <c r="G7944" t="s">
        <v>14</v>
      </c>
      <c r="H7944" t="s">
        <v>22</v>
      </c>
      <c r="I7944" t="s">
        <v>15</v>
      </c>
      <c r="J7944">
        <v>1</v>
      </c>
      <c r="K7944" t="s">
        <v>10051</v>
      </c>
      <c r="L7944" t="s">
        <v>16</v>
      </c>
      <c r="M7944" t="str">
        <f>IF(PatientData[[#This Row],[Age]]&lt;=30,"18-30",IF(PatientData[[#This Row],[Age]]&lt;=40,"31-40",IF(PatientData[[#This Row],[Age]]&lt;=50,"41-50",IF(PatientData[[#This Row],[Age]]&lt;=60,"51-60",IF(PatientData[[#This Row],[Age]]&lt;=70,"61-70",IF(PatientData[[#This Row],[Age]]&lt;=80,"71-80","80+"))))))</f>
        <v>61-70</v>
      </c>
    </row>
    <row r="7945" spans="1:13" x14ac:dyDescent="0.25">
      <c r="A7945" t="s">
        <v>7969</v>
      </c>
      <c r="B7945">
        <v>70</v>
      </c>
      <c r="C7945" t="s">
        <v>25</v>
      </c>
      <c r="D7945">
        <v>107</v>
      </c>
      <c r="E7945">
        <v>207.011400211009</v>
      </c>
      <c r="F7945">
        <v>23.968188556648801</v>
      </c>
      <c r="G7945" t="s">
        <v>14</v>
      </c>
      <c r="H7945" t="s">
        <v>19</v>
      </c>
      <c r="I7945" t="s">
        <v>28</v>
      </c>
      <c r="J7945">
        <v>1</v>
      </c>
      <c r="K7945">
        <v>7712.7</v>
      </c>
      <c r="L7945" t="s">
        <v>16</v>
      </c>
      <c r="M7945" t="str">
        <f>IF(PatientData[[#This Row],[Age]]&lt;=30,"18-30",IF(PatientData[[#This Row],[Age]]&lt;=40,"31-40",IF(PatientData[[#This Row],[Age]]&lt;=50,"41-50",IF(PatientData[[#This Row],[Age]]&lt;=60,"51-60",IF(PatientData[[#This Row],[Age]]&lt;=70,"61-70",IF(PatientData[[#This Row],[Age]]&lt;=80,"71-80","80+"))))))</f>
        <v>61-70</v>
      </c>
    </row>
    <row r="7946" spans="1:13" x14ac:dyDescent="0.25">
      <c r="A7946" t="s">
        <v>7970</v>
      </c>
      <c r="B7946">
        <v>65</v>
      </c>
      <c r="C7946" t="s">
        <v>25</v>
      </c>
      <c r="D7946">
        <v>126</v>
      </c>
      <c r="E7946">
        <v>268.51414955136801</v>
      </c>
      <c r="F7946">
        <v>32.5305485434288</v>
      </c>
      <c r="G7946" t="s">
        <v>36</v>
      </c>
      <c r="H7946" t="s">
        <v>19</v>
      </c>
      <c r="I7946" t="s">
        <v>15</v>
      </c>
      <c r="J7946">
        <v>6</v>
      </c>
      <c r="K7946">
        <v>12797.41</v>
      </c>
      <c r="L7946" t="s">
        <v>23</v>
      </c>
      <c r="M7946" t="str">
        <f>IF(PatientData[[#This Row],[Age]]&lt;=30,"18-30",IF(PatientData[[#This Row],[Age]]&lt;=40,"31-40",IF(PatientData[[#This Row],[Age]]&lt;=50,"41-50",IF(PatientData[[#This Row],[Age]]&lt;=60,"51-60",IF(PatientData[[#This Row],[Age]]&lt;=70,"61-70",IF(PatientData[[#This Row],[Age]]&lt;=80,"71-80","80+"))))))</f>
        <v>61-70</v>
      </c>
    </row>
    <row r="7947" spans="1:13" x14ac:dyDescent="0.25">
      <c r="A7947" t="s">
        <v>7971</v>
      </c>
      <c r="B7947">
        <v>25</v>
      </c>
      <c r="C7947" t="s">
        <v>25</v>
      </c>
      <c r="D7947">
        <v>108</v>
      </c>
      <c r="E7947">
        <v>267.83788802624701</v>
      </c>
      <c r="F7947">
        <v>26.7550560589574</v>
      </c>
      <c r="G7947" t="s">
        <v>14</v>
      </c>
      <c r="H7947" t="s">
        <v>22</v>
      </c>
      <c r="I7947" t="s">
        <v>28</v>
      </c>
      <c r="J7947">
        <v>5</v>
      </c>
      <c r="K7947">
        <v>6170.31</v>
      </c>
      <c r="L7947" t="s">
        <v>16</v>
      </c>
      <c r="M7947" t="str">
        <f>IF(PatientData[[#This Row],[Age]]&lt;=30,"18-30",IF(PatientData[[#This Row],[Age]]&lt;=40,"31-40",IF(PatientData[[#This Row],[Age]]&lt;=50,"41-50",IF(PatientData[[#This Row],[Age]]&lt;=60,"51-60",IF(PatientData[[#This Row],[Age]]&lt;=70,"61-70",IF(PatientData[[#This Row],[Age]]&lt;=80,"71-80","80+"))))))</f>
        <v>18-30</v>
      </c>
    </row>
    <row r="7948" spans="1:13" x14ac:dyDescent="0.25">
      <c r="A7948" t="s">
        <v>7972</v>
      </c>
      <c r="B7948">
        <v>66</v>
      </c>
      <c r="C7948" t="s">
        <v>13</v>
      </c>
      <c r="D7948">
        <v>116</v>
      </c>
      <c r="E7948">
        <v>197.32200467158299</v>
      </c>
      <c r="F7948">
        <v>26.837199865228602</v>
      </c>
      <c r="G7948" t="s">
        <v>36</v>
      </c>
      <c r="H7948" t="s">
        <v>19</v>
      </c>
      <c r="I7948" t="s">
        <v>26</v>
      </c>
      <c r="J7948">
        <v>4</v>
      </c>
      <c r="K7948">
        <v>18771.099999999999</v>
      </c>
      <c r="L7948" t="s">
        <v>23</v>
      </c>
      <c r="M7948" t="str">
        <f>IF(PatientData[[#This Row],[Age]]&lt;=30,"18-30",IF(PatientData[[#This Row],[Age]]&lt;=40,"31-40",IF(PatientData[[#This Row],[Age]]&lt;=50,"41-50",IF(PatientData[[#This Row],[Age]]&lt;=60,"51-60",IF(PatientData[[#This Row],[Age]]&lt;=70,"61-70",IF(PatientData[[#This Row],[Age]]&lt;=80,"71-80","80+"))))))</f>
        <v>61-70</v>
      </c>
    </row>
    <row r="7949" spans="1:13" x14ac:dyDescent="0.25">
      <c r="A7949" t="s">
        <v>7973</v>
      </c>
      <c r="B7949">
        <v>26</v>
      </c>
      <c r="C7949" t="s">
        <v>25</v>
      </c>
      <c r="D7949">
        <v>126</v>
      </c>
      <c r="E7949">
        <v>281.93270821533599</v>
      </c>
      <c r="F7949">
        <v>32.157312569010003</v>
      </c>
      <c r="G7949" t="s">
        <v>14</v>
      </c>
      <c r="H7949" t="s">
        <v>19</v>
      </c>
      <c r="I7949" t="s">
        <v>28</v>
      </c>
      <c r="J7949">
        <v>2</v>
      </c>
      <c r="K7949">
        <v>1652.06</v>
      </c>
      <c r="L7949" t="s">
        <v>16</v>
      </c>
      <c r="M7949" t="str">
        <f>IF(PatientData[[#This Row],[Age]]&lt;=30,"18-30",IF(PatientData[[#This Row],[Age]]&lt;=40,"31-40",IF(PatientData[[#This Row],[Age]]&lt;=50,"41-50",IF(PatientData[[#This Row],[Age]]&lt;=60,"51-60",IF(PatientData[[#This Row],[Age]]&lt;=70,"61-70",IF(PatientData[[#This Row],[Age]]&lt;=80,"71-80","80+"))))))</f>
        <v>18-30</v>
      </c>
    </row>
    <row r="7950" spans="1:13" x14ac:dyDescent="0.25">
      <c r="A7950" t="s">
        <v>7974</v>
      </c>
      <c r="B7950">
        <v>79</v>
      </c>
      <c r="C7950" t="s">
        <v>25</v>
      </c>
      <c r="D7950">
        <v>134</v>
      </c>
      <c r="E7950">
        <v>137.65895644667</v>
      </c>
      <c r="F7950">
        <v>22.680185500534598</v>
      </c>
      <c r="G7950" t="s">
        <v>14</v>
      </c>
      <c r="H7950" t="s">
        <v>22</v>
      </c>
      <c r="I7950" t="s">
        <v>15</v>
      </c>
      <c r="J7950">
        <v>4</v>
      </c>
      <c r="K7950">
        <v>7406.97</v>
      </c>
      <c r="L7950" t="s">
        <v>16</v>
      </c>
      <c r="M7950" t="str">
        <f>IF(PatientData[[#This Row],[Age]]&lt;=30,"18-30",IF(PatientData[[#This Row],[Age]]&lt;=40,"31-40",IF(PatientData[[#This Row],[Age]]&lt;=50,"41-50",IF(PatientData[[#This Row],[Age]]&lt;=60,"51-60",IF(PatientData[[#This Row],[Age]]&lt;=70,"61-70",IF(PatientData[[#This Row],[Age]]&lt;=80,"71-80","80+"))))))</f>
        <v>71-80</v>
      </c>
    </row>
    <row r="7951" spans="1:13" x14ac:dyDescent="0.25">
      <c r="A7951" t="s">
        <v>7975</v>
      </c>
      <c r="B7951">
        <v>59</v>
      </c>
      <c r="C7951" t="s">
        <v>13</v>
      </c>
      <c r="D7951">
        <v>145</v>
      </c>
      <c r="E7951">
        <v>245.80979281288401</v>
      </c>
      <c r="F7951">
        <v>30.664630673096301</v>
      </c>
      <c r="G7951" t="s">
        <v>18</v>
      </c>
      <c r="H7951" t="s">
        <v>19</v>
      </c>
      <c r="I7951" t="s">
        <v>15</v>
      </c>
      <c r="J7951">
        <v>4</v>
      </c>
      <c r="K7951">
        <v>12387.71</v>
      </c>
      <c r="L7951" t="s">
        <v>16</v>
      </c>
      <c r="M7951" t="str">
        <f>IF(PatientData[[#This Row],[Age]]&lt;=30,"18-30",IF(PatientData[[#This Row],[Age]]&lt;=40,"31-40",IF(PatientData[[#This Row],[Age]]&lt;=50,"41-50",IF(PatientData[[#This Row],[Age]]&lt;=60,"51-60",IF(PatientData[[#This Row],[Age]]&lt;=70,"61-70",IF(PatientData[[#This Row],[Age]]&lt;=80,"71-80","80+"))))))</f>
        <v>51-60</v>
      </c>
    </row>
    <row r="7952" spans="1:13" x14ac:dyDescent="0.25">
      <c r="A7952" t="s">
        <v>7976</v>
      </c>
      <c r="B7952">
        <v>57</v>
      </c>
      <c r="C7952" t="s">
        <v>25</v>
      </c>
      <c r="D7952">
        <v>135</v>
      </c>
      <c r="E7952">
        <v>232.10617722577001</v>
      </c>
      <c r="F7952">
        <v>29.774117489741698</v>
      </c>
      <c r="G7952" t="s">
        <v>18</v>
      </c>
      <c r="H7952" t="s">
        <v>22</v>
      </c>
      <c r="I7952" t="s">
        <v>26</v>
      </c>
      <c r="J7952">
        <v>3</v>
      </c>
      <c r="K7952">
        <v>16269.37</v>
      </c>
      <c r="L7952" t="s">
        <v>23</v>
      </c>
      <c r="M7952" t="str">
        <f>IF(PatientData[[#This Row],[Age]]&lt;=30,"18-30",IF(PatientData[[#This Row],[Age]]&lt;=40,"31-40",IF(PatientData[[#This Row],[Age]]&lt;=50,"41-50",IF(PatientData[[#This Row],[Age]]&lt;=60,"51-60",IF(PatientData[[#This Row],[Age]]&lt;=70,"61-70",IF(PatientData[[#This Row],[Age]]&lt;=80,"71-80","80+"))))))</f>
        <v>51-60</v>
      </c>
    </row>
    <row r="7953" spans="1:13" x14ac:dyDescent="0.25">
      <c r="A7953" t="s">
        <v>7977</v>
      </c>
      <c r="B7953">
        <v>69</v>
      </c>
      <c r="C7953" t="s">
        <v>25</v>
      </c>
      <c r="D7953">
        <v>134</v>
      </c>
      <c r="E7953">
        <v>247.186041917789</v>
      </c>
      <c r="F7953">
        <v>32.689565637432402</v>
      </c>
      <c r="G7953" t="s">
        <v>14</v>
      </c>
      <c r="H7953" t="s">
        <v>22</v>
      </c>
      <c r="I7953" t="s">
        <v>15</v>
      </c>
      <c r="J7953">
        <v>3</v>
      </c>
      <c r="K7953">
        <v>9494.9699999999993</v>
      </c>
      <c r="L7953" t="s">
        <v>20</v>
      </c>
      <c r="M7953" t="str">
        <f>IF(PatientData[[#This Row],[Age]]&lt;=30,"18-30",IF(PatientData[[#This Row],[Age]]&lt;=40,"31-40",IF(PatientData[[#This Row],[Age]]&lt;=50,"41-50",IF(PatientData[[#This Row],[Age]]&lt;=60,"51-60",IF(PatientData[[#This Row],[Age]]&lt;=70,"61-70",IF(PatientData[[#This Row],[Age]]&lt;=80,"71-80","80+"))))))</f>
        <v>61-70</v>
      </c>
    </row>
    <row r="7954" spans="1:13" x14ac:dyDescent="0.25">
      <c r="A7954" t="s">
        <v>7978</v>
      </c>
      <c r="B7954">
        <v>51</v>
      </c>
      <c r="C7954" t="s">
        <v>13</v>
      </c>
      <c r="D7954">
        <v>146</v>
      </c>
      <c r="E7954">
        <v>246.515520651001</v>
      </c>
      <c r="F7954">
        <v>27.9520381707569</v>
      </c>
      <c r="G7954" t="s">
        <v>36</v>
      </c>
      <c r="H7954" t="s">
        <v>19</v>
      </c>
      <c r="I7954" t="s">
        <v>26</v>
      </c>
      <c r="J7954">
        <v>3</v>
      </c>
      <c r="K7954">
        <v>23874.19</v>
      </c>
      <c r="L7954" t="s">
        <v>20</v>
      </c>
      <c r="M7954" t="str">
        <f>IF(PatientData[[#This Row],[Age]]&lt;=30,"18-30",IF(PatientData[[#This Row],[Age]]&lt;=40,"31-40",IF(PatientData[[#This Row],[Age]]&lt;=50,"41-50",IF(PatientData[[#This Row],[Age]]&lt;=60,"51-60",IF(PatientData[[#This Row],[Age]]&lt;=70,"61-70",IF(PatientData[[#This Row],[Age]]&lt;=80,"71-80","80+"))))))</f>
        <v>51-60</v>
      </c>
    </row>
    <row r="7955" spans="1:13" x14ac:dyDescent="0.25">
      <c r="A7955" t="s">
        <v>7979</v>
      </c>
      <c r="B7955">
        <v>45</v>
      </c>
      <c r="C7955" t="s">
        <v>25</v>
      </c>
      <c r="D7955">
        <v>118</v>
      </c>
      <c r="E7955">
        <v>223.40184191314299</v>
      </c>
      <c r="F7955">
        <v>24.250802547619799</v>
      </c>
      <c r="G7955" t="s">
        <v>14</v>
      </c>
      <c r="H7955" t="s">
        <v>19</v>
      </c>
      <c r="I7955" t="s">
        <v>28</v>
      </c>
      <c r="J7955">
        <v>5</v>
      </c>
      <c r="K7955">
        <v>4883.8100000000004</v>
      </c>
      <c r="L7955" t="s">
        <v>16</v>
      </c>
      <c r="M7955" t="str">
        <f>IF(PatientData[[#This Row],[Age]]&lt;=30,"18-30",IF(PatientData[[#This Row],[Age]]&lt;=40,"31-40",IF(PatientData[[#This Row],[Age]]&lt;=50,"41-50",IF(PatientData[[#This Row],[Age]]&lt;=60,"51-60",IF(PatientData[[#This Row],[Age]]&lt;=70,"61-70",IF(PatientData[[#This Row],[Age]]&lt;=80,"71-80","80+"))))))</f>
        <v>41-50</v>
      </c>
    </row>
    <row r="7956" spans="1:13" x14ac:dyDescent="0.25">
      <c r="A7956" t="s">
        <v>7980</v>
      </c>
      <c r="B7956">
        <v>66</v>
      </c>
      <c r="C7956" t="s">
        <v>25</v>
      </c>
      <c r="D7956">
        <v>90</v>
      </c>
      <c r="E7956">
        <v>198.21227250713699</v>
      </c>
      <c r="F7956">
        <v>23.143458324588</v>
      </c>
      <c r="G7956" t="s">
        <v>36</v>
      </c>
      <c r="H7956" t="s">
        <v>22</v>
      </c>
      <c r="I7956" t="s">
        <v>26</v>
      </c>
      <c r="J7956">
        <v>3</v>
      </c>
      <c r="K7956">
        <v>17444.73</v>
      </c>
      <c r="L7956" t="s">
        <v>16</v>
      </c>
      <c r="M7956" t="str">
        <f>IF(PatientData[[#This Row],[Age]]&lt;=30,"18-30",IF(PatientData[[#This Row],[Age]]&lt;=40,"31-40",IF(PatientData[[#This Row],[Age]]&lt;=50,"41-50",IF(PatientData[[#This Row],[Age]]&lt;=60,"51-60",IF(PatientData[[#This Row],[Age]]&lt;=70,"61-70",IF(PatientData[[#This Row],[Age]]&lt;=80,"71-80","80+"))))))</f>
        <v>61-70</v>
      </c>
    </row>
    <row r="7957" spans="1:13" x14ac:dyDescent="0.25">
      <c r="A7957" t="s">
        <v>7981</v>
      </c>
      <c r="B7957">
        <v>52</v>
      </c>
      <c r="C7957" t="s">
        <v>25</v>
      </c>
      <c r="D7957">
        <v>113</v>
      </c>
      <c r="E7957">
        <v>257.52630429559503</v>
      </c>
      <c r="F7957">
        <v>34.097894542105003</v>
      </c>
      <c r="G7957" t="s">
        <v>14</v>
      </c>
      <c r="H7957" t="s">
        <v>19</v>
      </c>
      <c r="I7957" t="s">
        <v>15</v>
      </c>
      <c r="J7957">
        <v>1</v>
      </c>
      <c r="K7957">
        <v>6481.68</v>
      </c>
      <c r="L7957" t="s">
        <v>16</v>
      </c>
      <c r="M7957" t="str">
        <f>IF(PatientData[[#This Row],[Age]]&lt;=30,"18-30",IF(PatientData[[#This Row],[Age]]&lt;=40,"31-40",IF(PatientData[[#This Row],[Age]]&lt;=50,"41-50",IF(PatientData[[#This Row],[Age]]&lt;=60,"51-60",IF(PatientData[[#This Row],[Age]]&lt;=70,"61-70",IF(PatientData[[#This Row],[Age]]&lt;=80,"71-80","80+"))))))</f>
        <v>51-60</v>
      </c>
    </row>
    <row r="7958" spans="1:13" x14ac:dyDescent="0.25">
      <c r="A7958" t="s">
        <v>7982</v>
      </c>
      <c r="B7958">
        <v>58</v>
      </c>
      <c r="C7958" t="s">
        <v>25</v>
      </c>
      <c r="D7958">
        <v>107</v>
      </c>
      <c r="E7958">
        <v>225.823900273026</v>
      </c>
      <c r="F7958">
        <v>21.278087064913201</v>
      </c>
      <c r="G7958" t="s">
        <v>36</v>
      </c>
      <c r="H7958" t="s">
        <v>19</v>
      </c>
      <c r="I7958" t="s">
        <v>15</v>
      </c>
      <c r="J7958">
        <v>4</v>
      </c>
      <c r="K7958">
        <v>10053.700000000001</v>
      </c>
      <c r="L7958" t="s">
        <v>16</v>
      </c>
      <c r="M7958" t="str">
        <f>IF(PatientData[[#This Row],[Age]]&lt;=30,"18-30",IF(PatientData[[#This Row],[Age]]&lt;=40,"31-40",IF(PatientData[[#This Row],[Age]]&lt;=50,"41-50",IF(PatientData[[#This Row],[Age]]&lt;=60,"51-60",IF(PatientData[[#This Row],[Age]]&lt;=70,"61-70",IF(PatientData[[#This Row],[Age]]&lt;=80,"71-80","80+"))))))</f>
        <v>51-60</v>
      </c>
    </row>
    <row r="7959" spans="1:13" x14ac:dyDescent="0.25">
      <c r="A7959" t="s">
        <v>7983</v>
      </c>
      <c r="B7959">
        <v>44</v>
      </c>
      <c r="C7959" t="s">
        <v>13</v>
      </c>
      <c r="D7959">
        <v>115</v>
      </c>
      <c r="E7959">
        <v>259.87750883207099</v>
      </c>
      <c r="F7959">
        <v>28.129521226864298</v>
      </c>
      <c r="G7959" t="s">
        <v>18</v>
      </c>
      <c r="H7959" t="s">
        <v>22</v>
      </c>
      <c r="I7959" t="s">
        <v>15</v>
      </c>
      <c r="J7959">
        <v>2</v>
      </c>
      <c r="K7959">
        <v>5782.15</v>
      </c>
      <c r="L7959" t="s">
        <v>16</v>
      </c>
      <c r="M7959" t="str">
        <f>IF(PatientData[[#This Row],[Age]]&lt;=30,"18-30",IF(PatientData[[#This Row],[Age]]&lt;=40,"31-40",IF(PatientData[[#This Row],[Age]]&lt;=50,"41-50",IF(PatientData[[#This Row],[Age]]&lt;=60,"51-60",IF(PatientData[[#This Row],[Age]]&lt;=70,"61-70",IF(PatientData[[#This Row],[Age]]&lt;=80,"71-80","80+"))))))</f>
        <v>41-50</v>
      </c>
    </row>
    <row r="7960" spans="1:13" x14ac:dyDescent="0.25">
      <c r="A7960" t="s">
        <v>7984</v>
      </c>
      <c r="B7960">
        <v>46</v>
      </c>
      <c r="C7960" t="s">
        <v>25</v>
      </c>
      <c r="D7960">
        <v>111</v>
      </c>
      <c r="E7960">
        <v>221.814078433193</v>
      </c>
      <c r="F7960">
        <v>20.268104406850199</v>
      </c>
      <c r="G7960" t="s">
        <v>36</v>
      </c>
      <c r="H7960" t="s">
        <v>22</v>
      </c>
      <c r="I7960" t="s">
        <v>26</v>
      </c>
      <c r="J7960">
        <v>3</v>
      </c>
      <c r="K7960">
        <v>18602.439999999999</v>
      </c>
      <c r="L7960" t="s">
        <v>16</v>
      </c>
      <c r="M7960" t="str">
        <f>IF(PatientData[[#This Row],[Age]]&lt;=30,"18-30",IF(PatientData[[#This Row],[Age]]&lt;=40,"31-40",IF(PatientData[[#This Row],[Age]]&lt;=50,"41-50",IF(PatientData[[#This Row],[Age]]&lt;=60,"51-60",IF(PatientData[[#This Row],[Age]]&lt;=70,"61-70",IF(PatientData[[#This Row],[Age]]&lt;=80,"71-80","80+"))))))</f>
        <v>41-50</v>
      </c>
    </row>
    <row r="7961" spans="1:13" x14ac:dyDescent="0.25">
      <c r="A7961" t="s">
        <v>7985</v>
      </c>
      <c r="B7961">
        <v>47</v>
      </c>
      <c r="C7961" t="s">
        <v>13</v>
      </c>
      <c r="D7961">
        <v>127</v>
      </c>
      <c r="E7961">
        <v>216.81195494242601</v>
      </c>
      <c r="F7961">
        <v>29.666000733782699</v>
      </c>
      <c r="G7961" t="s">
        <v>36</v>
      </c>
      <c r="H7961" t="s">
        <v>19</v>
      </c>
      <c r="I7961" t="s">
        <v>15</v>
      </c>
      <c r="J7961">
        <v>7</v>
      </c>
      <c r="K7961">
        <v>10129.93</v>
      </c>
      <c r="L7961" t="s">
        <v>16</v>
      </c>
      <c r="M7961" t="str">
        <f>IF(PatientData[[#This Row],[Age]]&lt;=30,"18-30",IF(PatientData[[#This Row],[Age]]&lt;=40,"31-40",IF(PatientData[[#This Row],[Age]]&lt;=50,"41-50",IF(PatientData[[#This Row],[Age]]&lt;=60,"51-60",IF(PatientData[[#This Row],[Age]]&lt;=70,"61-70",IF(PatientData[[#This Row],[Age]]&lt;=80,"71-80","80+"))))))</f>
        <v>41-50</v>
      </c>
    </row>
    <row r="7962" spans="1:13" x14ac:dyDescent="0.25">
      <c r="A7962" t="s">
        <v>7986</v>
      </c>
      <c r="B7962">
        <v>61</v>
      </c>
      <c r="C7962" t="s">
        <v>25</v>
      </c>
      <c r="D7962">
        <v>136</v>
      </c>
      <c r="E7962">
        <v>190.85582738575499</v>
      </c>
      <c r="F7962">
        <v>28.101476976361202</v>
      </c>
      <c r="G7962" t="s">
        <v>36</v>
      </c>
      <c r="H7962" t="s">
        <v>22</v>
      </c>
      <c r="I7962" t="s">
        <v>26</v>
      </c>
      <c r="J7962">
        <v>6</v>
      </c>
      <c r="K7962">
        <v>11063.15</v>
      </c>
      <c r="L7962" t="s">
        <v>16</v>
      </c>
      <c r="M7962" t="str">
        <f>IF(PatientData[[#This Row],[Age]]&lt;=30,"18-30",IF(PatientData[[#This Row],[Age]]&lt;=40,"31-40",IF(PatientData[[#This Row],[Age]]&lt;=50,"41-50",IF(PatientData[[#This Row],[Age]]&lt;=60,"51-60",IF(PatientData[[#This Row],[Age]]&lt;=70,"61-70",IF(PatientData[[#This Row],[Age]]&lt;=80,"71-80","80+"))))))</f>
        <v>61-70</v>
      </c>
    </row>
    <row r="7963" spans="1:13" x14ac:dyDescent="0.25">
      <c r="A7963" t="s">
        <v>7987</v>
      </c>
      <c r="B7963">
        <v>44</v>
      </c>
      <c r="C7963" t="s">
        <v>25</v>
      </c>
      <c r="D7963">
        <v>130</v>
      </c>
      <c r="E7963">
        <v>225.90396702337301</v>
      </c>
      <c r="F7963">
        <v>24.206058636306899</v>
      </c>
      <c r="G7963" t="s">
        <v>36</v>
      </c>
      <c r="H7963" t="s">
        <v>22</v>
      </c>
      <c r="I7963" t="s">
        <v>26</v>
      </c>
      <c r="J7963">
        <v>0</v>
      </c>
      <c r="K7963">
        <v>10322.450000000001</v>
      </c>
      <c r="L7963" t="s">
        <v>16</v>
      </c>
      <c r="M7963" t="str">
        <f>IF(PatientData[[#This Row],[Age]]&lt;=30,"18-30",IF(PatientData[[#This Row],[Age]]&lt;=40,"31-40",IF(PatientData[[#This Row],[Age]]&lt;=50,"41-50",IF(PatientData[[#This Row],[Age]]&lt;=60,"51-60",IF(PatientData[[#This Row],[Age]]&lt;=70,"61-70",IF(PatientData[[#This Row],[Age]]&lt;=80,"71-80","80+"))))))</f>
        <v>41-50</v>
      </c>
    </row>
    <row r="7964" spans="1:13" x14ac:dyDescent="0.25">
      <c r="A7964" t="s">
        <v>7988</v>
      </c>
      <c r="B7964">
        <v>63</v>
      </c>
      <c r="C7964" t="s">
        <v>25</v>
      </c>
      <c r="D7964">
        <v>166</v>
      </c>
      <c r="E7964">
        <v>241.85060980049801</v>
      </c>
      <c r="F7964">
        <v>27.005886772578702</v>
      </c>
      <c r="G7964" t="s">
        <v>18</v>
      </c>
      <c r="H7964" t="s">
        <v>19</v>
      </c>
      <c r="I7964" t="s">
        <v>26</v>
      </c>
      <c r="J7964">
        <v>3</v>
      </c>
      <c r="K7964">
        <v>9117.84</v>
      </c>
      <c r="L7964" t="s">
        <v>23</v>
      </c>
      <c r="M7964" t="str">
        <f>IF(PatientData[[#This Row],[Age]]&lt;=30,"18-30",IF(PatientData[[#This Row],[Age]]&lt;=40,"31-40",IF(PatientData[[#This Row],[Age]]&lt;=50,"41-50",IF(PatientData[[#This Row],[Age]]&lt;=60,"51-60",IF(PatientData[[#This Row],[Age]]&lt;=70,"61-70",IF(PatientData[[#This Row],[Age]]&lt;=80,"71-80","80+"))))))</f>
        <v>61-70</v>
      </c>
    </row>
    <row r="7965" spans="1:13" x14ac:dyDescent="0.25">
      <c r="A7965" t="s">
        <v>7989</v>
      </c>
      <c r="B7965">
        <v>45</v>
      </c>
      <c r="C7965" t="s">
        <v>25</v>
      </c>
      <c r="D7965">
        <v>173</v>
      </c>
      <c r="E7965">
        <v>209.27405264227201</v>
      </c>
      <c r="F7965">
        <v>33.5505942429849</v>
      </c>
      <c r="G7965" t="s">
        <v>14</v>
      </c>
      <c r="H7965" t="s">
        <v>19</v>
      </c>
      <c r="I7965" t="s">
        <v>28</v>
      </c>
      <c r="J7965">
        <v>3</v>
      </c>
      <c r="K7965">
        <v>3647.22</v>
      </c>
      <c r="L7965" t="s">
        <v>43</v>
      </c>
      <c r="M7965" t="str">
        <f>IF(PatientData[[#This Row],[Age]]&lt;=30,"18-30",IF(PatientData[[#This Row],[Age]]&lt;=40,"31-40",IF(PatientData[[#This Row],[Age]]&lt;=50,"41-50",IF(PatientData[[#This Row],[Age]]&lt;=60,"51-60",IF(PatientData[[#This Row],[Age]]&lt;=70,"61-70",IF(PatientData[[#This Row],[Age]]&lt;=80,"71-80","80+"))))))</f>
        <v>41-50</v>
      </c>
    </row>
    <row r="7966" spans="1:13" x14ac:dyDescent="0.25">
      <c r="A7966" t="s">
        <v>7990</v>
      </c>
      <c r="B7966">
        <v>80</v>
      </c>
      <c r="C7966" t="s">
        <v>25</v>
      </c>
      <c r="D7966">
        <v>116</v>
      </c>
      <c r="E7966">
        <v>247.16047723147301</v>
      </c>
      <c r="F7966">
        <v>34.441163587488901</v>
      </c>
      <c r="G7966" t="s">
        <v>18</v>
      </c>
      <c r="H7966" t="s">
        <v>19</v>
      </c>
      <c r="I7966" t="s">
        <v>15</v>
      </c>
      <c r="J7966">
        <v>4</v>
      </c>
      <c r="K7966">
        <v>8541.6</v>
      </c>
      <c r="L7966" t="s">
        <v>16</v>
      </c>
      <c r="M7966" t="str">
        <f>IF(PatientData[[#This Row],[Age]]&lt;=30,"18-30",IF(PatientData[[#This Row],[Age]]&lt;=40,"31-40",IF(PatientData[[#This Row],[Age]]&lt;=50,"41-50",IF(PatientData[[#This Row],[Age]]&lt;=60,"51-60",IF(PatientData[[#This Row],[Age]]&lt;=70,"61-70",IF(PatientData[[#This Row],[Age]]&lt;=80,"71-80","80+"))))))</f>
        <v>71-80</v>
      </c>
    </row>
    <row r="7967" spans="1:13" x14ac:dyDescent="0.25">
      <c r="A7967" t="s">
        <v>7991</v>
      </c>
      <c r="B7967">
        <v>40</v>
      </c>
      <c r="C7967" t="s">
        <v>25</v>
      </c>
      <c r="D7967">
        <v>134</v>
      </c>
      <c r="E7967">
        <v>303.69561156013202</v>
      </c>
      <c r="F7967">
        <v>27.761556788999901</v>
      </c>
      <c r="G7967" t="s">
        <v>36</v>
      </c>
      <c r="H7967" t="s">
        <v>19</v>
      </c>
      <c r="I7967" t="s">
        <v>26</v>
      </c>
      <c r="J7967">
        <v>10</v>
      </c>
      <c r="K7967">
        <v>25922.27</v>
      </c>
      <c r="L7967" t="s">
        <v>16</v>
      </c>
      <c r="M7967" t="str">
        <f>IF(PatientData[[#This Row],[Age]]&lt;=30,"18-30",IF(PatientData[[#This Row],[Age]]&lt;=40,"31-40",IF(PatientData[[#This Row],[Age]]&lt;=50,"41-50",IF(PatientData[[#This Row],[Age]]&lt;=60,"51-60",IF(PatientData[[#This Row],[Age]]&lt;=70,"61-70",IF(PatientData[[#This Row],[Age]]&lt;=80,"71-80","80+"))))))</f>
        <v>31-40</v>
      </c>
    </row>
    <row r="7968" spans="1:13" x14ac:dyDescent="0.25">
      <c r="A7968" t="s">
        <v>7992</v>
      </c>
      <c r="B7968">
        <v>67</v>
      </c>
      <c r="C7968" t="s">
        <v>13</v>
      </c>
      <c r="D7968">
        <v>115</v>
      </c>
      <c r="E7968">
        <v>229.658097001611</v>
      </c>
      <c r="F7968">
        <v>27.911581723639699</v>
      </c>
      <c r="G7968" t="s">
        <v>14</v>
      </c>
      <c r="H7968" t="s">
        <v>19</v>
      </c>
      <c r="I7968" t="s">
        <v>15</v>
      </c>
      <c r="J7968" t="s">
        <v>10051</v>
      </c>
      <c r="K7968">
        <v>548.04999999999995</v>
      </c>
      <c r="L7968" t="s">
        <v>23</v>
      </c>
      <c r="M7968" t="str">
        <f>IF(PatientData[[#This Row],[Age]]&lt;=30,"18-30",IF(PatientData[[#This Row],[Age]]&lt;=40,"31-40",IF(PatientData[[#This Row],[Age]]&lt;=50,"41-50",IF(PatientData[[#This Row],[Age]]&lt;=60,"51-60",IF(PatientData[[#This Row],[Age]]&lt;=70,"61-70",IF(PatientData[[#This Row],[Age]]&lt;=80,"71-80","80+"))))))</f>
        <v>61-70</v>
      </c>
    </row>
    <row r="7969" spans="1:13" x14ac:dyDescent="0.25">
      <c r="A7969" t="s">
        <v>7993</v>
      </c>
      <c r="B7969">
        <v>38</v>
      </c>
      <c r="C7969" t="s">
        <v>13</v>
      </c>
      <c r="D7969">
        <v>130</v>
      </c>
      <c r="E7969">
        <v>302.57556607403802</v>
      </c>
      <c r="F7969">
        <v>27.547263340327699</v>
      </c>
      <c r="G7969" t="s">
        <v>14</v>
      </c>
      <c r="H7969" t="s">
        <v>19</v>
      </c>
      <c r="I7969" t="s">
        <v>28</v>
      </c>
      <c r="J7969">
        <v>4</v>
      </c>
      <c r="K7969">
        <v>2509.11</v>
      </c>
      <c r="L7969" t="s">
        <v>16</v>
      </c>
      <c r="M7969" t="str">
        <f>IF(PatientData[[#This Row],[Age]]&lt;=30,"18-30",IF(PatientData[[#This Row],[Age]]&lt;=40,"31-40",IF(PatientData[[#This Row],[Age]]&lt;=50,"41-50",IF(PatientData[[#This Row],[Age]]&lt;=60,"51-60",IF(PatientData[[#This Row],[Age]]&lt;=70,"61-70",IF(PatientData[[#This Row],[Age]]&lt;=80,"71-80","80+"))))))</f>
        <v>31-40</v>
      </c>
    </row>
    <row r="7970" spans="1:13" x14ac:dyDescent="0.25">
      <c r="A7970" t="s">
        <v>7994</v>
      </c>
      <c r="B7970">
        <v>39</v>
      </c>
      <c r="C7970" t="s">
        <v>25</v>
      </c>
      <c r="D7970">
        <v>126</v>
      </c>
      <c r="E7970">
        <v>120</v>
      </c>
      <c r="F7970">
        <v>20.3441328867445</v>
      </c>
      <c r="G7970" t="s">
        <v>14</v>
      </c>
      <c r="H7970" t="s">
        <v>19</v>
      </c>
      <c r="I7970" t="s">
        <v>28</v>
      </c>
      <c r="J7970">
        <v>7</v>
      </c>
      <c r="K7970">
        <v>7385.1</v>
      </c>
      <c r="L7970" t="s">
        <v>23</v>
      </c>
      <c r="M7970" t="str">
        <f>IF(PatientData[[#This Row],[Age]]&lt;=30,"18-30",IF(PatientData[[#This Row],[Age]]&lt;=40,"31-40",IF(PatientData[[#This Row],[Age]]&lt;=50,"41-50",IF(PatientData[[#This Row],[Age]]&lt;=60,"51-60",IF(PatientData[[#This Row],[Age]]&lt;=70,"61-70",IF(PatientData[[#This Row],[Age]]&lt;=80,"71-80","80+"))))))</f>
        <v>31-40</v>
      </c>
    </row>
    <row r="7971" spans="1:13" x14ac:dyDescent="0.25">
      <c r="A7971" t="s">
        <v>7995</v>
      </c>
      <c r="B7971">
        <v>60</v>
      </c>
      <c r="C7971" t="s">
        <v>25</v>
      </c>
      <c r="D7971">
        <v>129</v>
      </c>
      <c r="E7971">
        <v>265.13955553556599</v>
      </c>
      <c r="F7971" t="s">
        <v>10051</v>
      </c>
      <c r="G7971" t="s">
        <v>14</v>
      </c>
      <c r="H7971" t="s">
        <v>22</v>
      </c>
      <c r="I7971" t="s">
        <v>15</v>
      </c>
      <c r="J7971">
        <v>0</v>
      </c>
      <c r="K7971">
        <v>6179.86</v>
      </c>
      <c r="L7971" t="s">
        <v>23</v>
      </c>
      <c r="M7971" t="str">
        <f>IF(PatientData[[#This Row],[Age]]&lt;=30,"18-30",IF(PatientData[[#This Row],[Age]]&lt;=40,"31-40",IF(PatientData[[#This Row],[Age]]&lt;=50,"41-50",IF(PatientData[[#This Row],[Age]]&lt;=60,"51-60",IF(PatientData[[#This Row],[Age]]&lt;=70,"61-70",IF(PatientData[[#This Row],[Age]]&lt;=80,"71-80","80+"))))))</f>
        <v>51-60</v>
      </c>
    </row>
    <row r="7972" spans="1:13" x14ac:dyDescent="0.25">
      <c r="A7972" t="s">
        <v>7996</v>
      </c>
      <c r="B7972">
        <v>59</v>
      </c>
      <c r="C7972" t="s">
        <v>25</v>
      </c>
      <c r="D7972">
        <v>159</v>
      </c>
      <c r="E7972" t="s">
        <v>10051</v>
      </c>
      <c r="F7972">
        <v>31.687820068791101</v>
      </c>
      <c r="G7972" t="s">
        <v>14</v>
      </c>
      <c r="H7972" t="s">
        <v>19</v>
      </c>
      <c r="I7972" t="s">
        <v>26</v>
      </c>
      <c r="J7972">
        <v>4</v>
      </c>
      <c r="K7972">
        <v>16392.13</v>
      </c>
      <c r="L7972" t="s">
        <v>16</v>
      </c>
      <c r="M7972" t="str">
        <f>IF(PatientData[[#This Row],[Age]]&lt;=30,"18-30",IF(PatientData[[#This Row],[Age]]&lt;=40,"31-40",IF(PatientData[[#This Row],[Age]]&lt;=50,"41-50",IF(PatientData[[#This Row],[Age]]&lt;=60,"51-60",IF(PatientData[[#This Row],[Age]]&lt;=70,"61-70",IF(PatientData[[#This Row],[Age]]&lt;=80,"71-80","80+"))))))</f>
        <v>51-60</v>
      </c>
    </row>
    <row r="7973" spans="1:13" x14ac:dyDescent="0.25">
      <c r="A7973" t="s">
        <v>7997</v>
      </c>
      <c r="B7973">
        <v>57</v>
      </c>
      <c r="C7973" t="s">
        <v>25</v>
      </c>
      <c r="D7973">
        <v>115</v>
      </c>
      <c r="E7973">
        <v>157.75459278104199</v>
      </c>
      <c r="F7973">
        <v>31.3389924971762</v>
      </c>
      <c r="G7973" t="s">
        <v>36</v>
      </c>
      <c r="H7973" t="s">
        <v>22</v>
      </c>
      <c r="I7973" t="s">
        <v>26</v>
      </c>
      <c r="J7973">
        <v>9</v>
      </c>
      <c r="K7973">
        <v>19012.03</v>
      </c>
      <c r="L7973" t="s">
        <v>43</v>
      </c>
      <c r="M7973" t="str">
        <f>IF(PatientData[[#This Row],[Age]]&lt;=30,"18-30",IF(PatientData[[#This Row],[Age]]&lt;=40,"31-40",IF(PatientData[[#This Row],[Age]]&lt;=50,"41-50",IF(PatientData[[#This Row],[Age]]&lt;=60,"51-60",IF(PatientData[[#This Row],[Age]]&lt;=70,"61-70",IF(PatientData[[#This Row],[Age]]&lt;=80,"71-80","80+"))))))</f>
        <v>51-60</v>
      </c>
    </row>
    <row r="7974" spans="1:13" x14ac:dyDescent="0.25">
      <c r="A7974" t="s">
        <v>7998</v>
      </c>
      <c r="B7974">
        <v>41</v>
      </c>
      <c r="C7974" t="s">
        <v>13</v>
      </c>
      <c r="D7974">
        <v>152</v>
      </c>
      <c r="E7974">
        <v>129.34889244095299</v>
      </c>
      <c r="F7974">
        <v>28.032938315962301</v>
      </c>
      <c r="G7974" t="s">
        <v>14</v>
      </c>
      <c r="H7974" t="s">
        <v>19</v>
      </c>
      <c r="I7974" t="s">
        <v>28</v>
      </c>
      <c r="J7974">
        <v>3</v>
      </c>
      <c r="K7974">
        <v>3776.52</v>
      </c>
      <c r="L7974" t="s">
        <v>16</v>
      </c>
      <c r="M7974" t="str">
        <f>IF(PatientData[[#This Row],[Age]]&lt;=30,"18-30",IF(PatientData[[#This Row],[Age]]&lt;=40,"31-40",IF(PatientData[[#This Row],[Age]]&lt;=50,"41-50",IF(PatientData[[#This Row],[Age]]&lt;=60,"51-60",IF(PatientData[[#This Row],[Age]]&lt;=70,"61-70",IF(PatientData[[#This Row],[Age]]&lt;=80,"71-80","80+"))))))</f>
        <v>41-50</v>
      </c>
    </row>
    <row r="7975" spans="1:13" x14ac:dyDescent="0.25">
      <c r="A7975" t="s">
        <v>7999</v>
      </c>
      <c r="B7975">
        <v>49</v>
      </c>
      <c r="C7975" t="s">
        <v>25</v>
      </c>
      <c r="D7975">
        <v>132</v>
      </c>
      <c r="E7975">
        <v>187.239675341636</v>
      </c>
      <c r="F7975">
        <v>29.5646445762487</v>
      </c>
      <c r="G7975" t="s">
        <v>14</v>
      </c>
      <c r="H7975" t="s">
        <v>19</v>
      </c>
      <c r="I7975" t="s">
        <v>15</v>
      </c>
      <c r="J7975">
        <v>6</v>
      </c>
      <c r="K7975">
        <v>4188.12</v>
      </c>
      <c r="L7975" t="s">
        <v>16</v>
      </c>
      <c r="M7975" t="str">
        <f>IF(PatientData[[#This Row],[Age]]&lt;=30,"18-30",IF(PatientData[[#This Row],[Age]]&lt;=40,"31-40",IF(PatientData[[#This Row],[Age]]&lt;=50,"41-50",IF(PatientData[[#This Row],[Age]]&lt;=60,"51-60",IF(PatientData[[#This Row],[Age]]&lt;=70,"61-70",IF(PatientData[[#This Row],[Age]]&lt;=80,"71-80","80+"))))))</f>
        <v>41-50</v>
      </c>
    </row>
    <row r="7976" spans="1:13" x14ac:dyDescent="0.25">
      <c r="A7976" t="s">
        <v>8000</v>
      </c>
      <c r="B7976">
        <v>58</v>
      </c>
      <c r="C7976" t="s">
        <v>13</v>
      </c>
      <c r="D7976">
        <v>121</v>
      </c>
      <c r="E7976">
        <v>250.749466063608</v>
      </c>
      <c r="F7976">
        <v>33.415886128892197</v>
      </c>
      <c r="G7976" t="s">
        <v>18</v>
      </c>
      <c r="H7976" t="s">
        <v>19</v>
      </c>
      <c r="I7976" t="s">
        <v>15</v>
      </c>
      <c r="J7976">
        <v>1</v>
      </c>
      <c r="K7976">
        <v>1901.33</v>
      </c>
      <c r="L7976" t="s">
        <v>16</v>
      </c>
      <c r="M7976" t="str">
        <f>IF(PatientData[[#This Row],[Age]]&lt;=30,"18-30",IF(PatientData[[#This Row],[Age]]&lt;=40,"31-40",IF(PatientData[[#This Row],[Age]]&lt;=50,"41-50",IF(PatientData[[#This Row],[Age]]&lt;=60,"51-60",IF(PatientData[[#This Row],[Age]]&lt;=70,"61-70",IF(PatientData[[#This Row],[Age]]&lt;=80,"71-80","80+"))))))</f>
        <v>51-60</v>
      </c>
    </row>
    <row r="7977" spans="1:13" x14ac:dyDescent="0.25">
      <c r="A7977" t="s">
        <v>8001</v>
      </c>
      <c r="B7977">
        <v>57</v>
      </c>
      <c r="C7977" t="s">
        <v>13</v>
      </c>
      <c r="D7977">
        <v>122</v>
      </c>
      <c r="E7977">
        <v>277.65795613635601</v>
      </c>
      <c r="F7977">
        <v>23.215295442202301</v>
      </c>
      <c r="G7977" t="s">
        <v>14</v>
      </c>
      <c r="H7977" t="s">
        <v>22</v>
      </c>
      <c r="I7977" t="s">
        <v>26</v>
      </c>
      <c r="J7977">
        <v>3</v>
      </c>
      <c r="K7977">
        <v>13379.95</v>
      </c>
      <c r="L7977" t="s">
        <v>16</v>
      </c>
      <c r="M7977" t="str">
        <f>IF(PatientData[[#This Row],[Age]]&lt;=30,"18-30",IF(PatientData[[#This Row],[Age]]&lt;=40,"31-40",IF(PatientData[[#This Row],[Age]]&lt;=50,"41-50",IF(PatientData[[#This Row],[Age]]&lt;=60,"51-60",IF(PatientData[[#This Row],[Age]]&lt;=70,"61-70",IF(PatientData[[#This Row],[Age]]&lt;=80,"71-80","80+"))))))</f>
        <v>51-60</v>
      </c>
    </row>
    <row r="7978" spans="1:13" x14ac:dyDescent="0.25">
      <c r="A7978" t="s">
        <v>8002</v>
      </c>
      <c r="B7978">
        <v>61</v>
      </c>
      <c r="C7978" t="s">
        <v>25</v>
      </c>
      <c r="D7978">
        <v>118</v>
      </c>
      <c r="E7978">
        <v>173.890633954414</v>
      </c>
      <c r="F7978">
        <v>28.1601733925195</v>
      </c>
      <c r="G7978" t="s">
        <v>14</v>
      </c>
      <c r="H7978" t="s">
        <v>19</v>
      </c>
      <c r="I7978" t="s">
        <v>28</v>
      </c>
      <c r="J7978" t="s">
        <v>10051</v>
      </c>
      <c r="K7978">
        <v>1976.07</v>
      </c>
      <c r="L7978" t="s">
        <v>16</v>
      </c>
      <c r="M7978" t="str">
        <f>IF(PatientData[[#This Row],[Age]]&lt;=30,"18-30",IF(PatientData[[#This Row],[Age]]&lt;=40,"31-40",IF(PatientData[[#This Row],[Age]]&lt;=50,"41-50",IF(PatientData[[#This Row],[Age]]&lt;=60,"51-60",IF(PatientData[[#This Row],[Age]]&lt;=70,"61-70",IF(PatientData[[#This Row],[Age]]&lt;=80,"71-80","80+"))))))</f>
        <v>61-70</v>
      </c>
    </row>
    <row r="7979" spans="1:13" x14ac:dyDescent="0.25">
      <c r="A7979" t="s">
        <v>8003</v>
      </c>
      <c r="B7979">
        <v>30</v>
      </c>
      <c r="C7979" t="s">
        <v>25</v>
      </c>
      <c r="D7979">
        <v>135</v>
      </c>
      <c r="E7979">
        <v>165.92537755756501</v>
      </c>
      <c r="F7979">
        <v>28.915507531697401</v>
      </c>
      <c r="G7979" t="s">
        <v>36</v>
      </c>
      <c r="H7979" t="s">
        <v>22</v>
      </c>
      <c r="I7979" t="s">
        <v>26</v>
      </c>
      <c r="J7979">
        <v>9</v>
      </c>
      <c r="K7979">
        <v>18237.650000000001</v>
      </c>
      <c r="L7979" t="s">
        <v>43</v>
      </c>
      <c r="M7979" t="str">
        <f>IF(PatientData[[#This Row],[Age]]&lt;=30,"18-30",IF(PatientData[[#This Row],[Age]]&lt;=40,"31-40",IF(PatientData[[#This Row],[Age]]&lt;=50,"41-50",IF(PatientData[[#This Row],[Age]]&lt;=60,"51-60",IF(PatientData[[#This Row],[Age]]&lt;=70,"61-70",IF(PatientData[[#This Row],[Age]]&lt;=80,"71-80","80+"))))))</f>
        <v>18-30</v>
      </c>
    </row>
    <row r="7980" spans="1:13" x14ac:dyDescent="0.25">
      <c r="A7980" t="s">
        <v>8004</v>
      </c>
      <c r="B7980">
        <v>58</v>
      </c>
      <c r="C7980" t="s">
        <v>25</v>
      </c>
      <c r="D7980">
        <v>117</v>
      </c>
      <c r="E7980">
        <v>321.22098756481</v>
      </c>
      <c r="F7980">
        <v>30.1612959669839</v>
      </c>
      <c r="G7980" t="s">
        <v>14</v>
      </c>
      <c r="H7980" t="s">
        <v>19</v>
      </c>
      <c r="I7980" t="s">
        <v>15</v>
      </c>
      <c r="J7980">
        <v>2</v>
      </c>
      <c r="K7980">
        <v>6412.67</v>
      </c>
      <c r="L7980" t="s">
        <v>16</v>
      </c>
      <c r="M7980" t="str">
        <f>IF(PatientData[[#This Row],[Age]]&lt;=30,"18-30",IF(PatientData[[#This Row],[Age]]&lt;=40,"31-40",IF(PatientData[[#This Row],[Age]]&lt;=50,"41-50",IF(PatientData[[#This Row],[Age]]&lt;=60,"51-60",IF(PatientData[[#This Row],[Age]]&lt;=70,"61-70",IF(PatientData[[#This Row],[Age]]&lt;=80,"71-80","80+"))))))</f>
        <v>51-60</v>
      </c>
    </row>
    <row r="7981" spans="1:13" x14ac:dyDescent="0.25">
      <c r="A7981" t="s">
        <v>8005</v>
      </c>
      <c r="B7981">
        <v>55</v>
      </c>
      <c r="C7981" t="s">
        <v>25</v>
      </c>
      <c r="D7981">
        <v>95</v>
      </c>
      <c r="E7981">
        <v>198.99266573582099</v>
      </c>
      <c r="F7981">
        <v>29.340032353318701</v>
      </c>
      <c r="G7981" t="s">
        <v>18</v>
      </c>
      <c r="H7981" t="s">
        <v>22</v>
      </c>
      <c r="I7981" t="s">
        <v>26</v>
      </c>
      <c r="J7981">
        <v>6</v>
      </c>
      <c r="K7981">
        <v>20379.009999999998</v>
      </c>
      <c r="L7981" t="s">
        <v>23</v>
      </c>
      <c r="M7981" t="str">
        <f>IF(PatientData[[#This Row],[Age]]&lt;=30,"18-30",IF(PatientData[[#This Row],[Age]]&lt;=40,"31-40",IF(PatientData[[#This Row],[Age]]&lt;=50,"41-50",IF(PatientData[[#This Row],[Age]]&lt;=60,"51-60",IF(PatientData[[#This Row],[Age]]&lt;=70,"61-70",IF(PatientData[[#This Row],[Age]]&lt;=80,"71-80","80+"))))))</f>
        <v>51-60</v>
      </c>
    </row>
    <row r="7982" spans="1:13" x14ac:dyDescent="0.25">
      <c r="A7982" t="s">
        <v>8006</v>
      </c>
      <c r="B7982">
        <v>57</v>
      </c>
      <c r="C7982" t="s">
        <v>25</v>
      </c>
      <c r="D7982">
        <v>139</v>
      </c>
      <c r="E7982">
        <v>274.40448042027202</v>
      </c>
      <c r="F7982">
        <v>26.897779506561299</v>
      </c>
      <c r="G7982" t="s">
        <v>14</v>
      </c>
      <c r="H7982" t="s">
        <v>19</v>
      </c>
      <c r="I7982" t="s">
        <v>15</v>
      </c>
      <c r="J7982">
        <v>3</v>
      </c>
      <c r="K7982">
        <v>7027.58</v>
      </c>
      <c r="L7982" t="s">
        <v>23</v>
      </c>
      <c r="M7982" t="str">
        <f>IF(PatientData[[#This Row],[Age]]&lt;=30,"18-30",IF(PatientData[[#This Row],[Age]]&lt;=40,"31-40",IF(PatientData[[#This Row],[Age]]&lt;=50,"41-50",IF(PatientData[[#This Row],[Age]]&lt;=60,"51-60",IF(PatientData[[#This Row],[Age]]&lt;=70,"61-70",IF(PatientData[[#This Row],[Age]]&lt;=80,"71-80","80+"))))))</f>
        <v>51-60</v>
      </c>
    </row>
    <row r="7983" spans="1:13" x14ac:dyDescent="0.25">
      <c r="A7983" t="s">
        <v>8007</v>
      </c>
      <c r="B7983">
        <v>28</v>
      </c>
      <c r="C7983" t="s">
        <v>13</v>
      </c>
      <c r="D7983">
        <v>147</v>
      </c>
      <c r="E7983">
        <v>246.09165794539501</v>
      </c>
      <c r="F7983">
        <v>20.2673747518859</v>
      </c>
      <c r="G7983" t="s">
        <v>18</v>
      </c>
      <c r="H7983" t="s">
        <v>19</v>
      </c>
      <c r="I7983" t="s">
        <v>28</v>
      </c>
      <c r="J7983">
        <v>3</v>
      </c>
      <c r="K7983" t="s">
        <v>10051</v>
      </c>
      <c r="L7983" t="s">
        <v>16</v>
      </c>
      <c r="M7983" t="str">
        <f>IF(PatientData[[#This Row],[Age]]&lt;=30,"18-30",IF(PatientData[[#This Row],[Age]]&lt;=40,"31-40",IF(PatientData[[#This Row],[Age]]&lt;=50,"41-50",IF(PatientData[[#This Row],[Age]]&lt;=60,"51-60",IF(PatientData[[#This Row],[Age]]&lt;=70,"61-70",IF(PatientData[[#This Row],[Age]]&lt;=80,"71-80","80+"))))))</f>
        <v>18-30</v>
      </c>
    </row>
    <row r="7984" spans="1:13" x14ac:dyDescent="0.25">
      <c r="A7984" t="s">
        <v>8008</v>
      </c>
      <c r="B7984">
        <v>48</v>
      </c>
      <c r="C7984" t="s">
        <v>13</v>
      </c>
      <c r="D7984">
        <v>103</v>
      </c>
      <c r="E7984">
        <v>289.565605829964</v>
      </c>
      <c r="F7984">
        <v>27.324780955051398</v>
      </c>
      <c r="G7984" t="s">
        <v>14</v>
      </c>
      <c r="H7984" t="s">
        <v>22</v>
      </c>
      <c r="I7984" t="s">
        <v>15</v>
      </c>
      <c r="J7984">
        <v>5</v>
      </c>
      <c r="K7984">
        <v>13751.43</v>
      </c>
      <c r="L7984" t="s">
        <v>10051</v>
      </c>
      <c r="M7984" t="str">
        <f>IF(PatientData[[#This Row],[Age]]&lt;=30,"18-30",IF(PatientData[[#This Row],[Age]]&lt;=40,"31-40",IF(PatientData[[#This Row],[Age]]&lt;=50,"41-50",IF(PatientData[[#This Row],[Age]]&lt;=60,"51-60",IF(PatientData[[#This Row],[Age]]&lt;=70,"61-70",IF(PatientData[[#This Row],[Age]]&lt;=80,"71-80","80+"))))))</f>
        <v>41-50</v>
      </c>
    </row>
    <row r="7985" spans="1:13" x14ac:dyDescent="0.25">
      <c r="A7985" t="s">
        <v>8009</v>
      </c>
      <c r="B7985">
        <v>58</v>
      </c>
      <c r="C7985" t="s">
        <v>25</v>
      </c>
      <c r="D7985">
        <v>160</v>
      </c>
      <c r="E7985" t="s">
        <v>10051</v>
      </c>
      <c r="F7985">
        <v>21.068983262240899</v>
      </c>
      <c r="G7985" t="s">
        <v>36</v>
      </c>
      <c r="H7985" t="s">
        <v>19</v>
      </c>
      <c r="I7985" t="s">
        <v>28</v>
      </c>
      <c r="J7985">
        <v>5</v>
      </c>
      <c r="K7985">
        <v>4527.42</v>
      </c>
      <c r="L7985" t="s">
        <v>16</v>
      </c>
      <c r="M7985" t="str">
        <f>IF(PatientData[[#This Row],[Age]]&lt;=30,"18-30",IF(PatientData[[#This Row],[Age]]&lt;=40,"31-40",IF(PatientData[[#This Row],[Age]]&lt;=50,"41-50",IF(PatientData[[#This Row],[Age]]&lt;=60,"51-60",IF(PatientData[[#This Row],[Age]]&lt;=70,"61-70",IF(PatientData[[#This Row],[Age]]&lt;=80,"71-80","80+"))))))</f>
        <v>51-60</v>
      </c>
    </row>
    <row r="7986" spans="1:13" x14ac:dyDescent="0.25">
      <c r="A7986" t="s">
        <v>8010</v>
      </c>
      <c r="B7986">
        <v>53</v>
      </c>
      <c r="C7986" t="s">
        <v>25</v>
      </c>
      <c r="D7986">
        <v>95</v>
      </c>
      <c r="E7986">
        <v>266.23795746114399</v>
      </c>
      <c r="F7986">
        <v>26.5933221177912</v>
      </c>
      <c r="G7986" t="s">
        <v>36</v>
      </c>
      <c r="H7986" t="s">
        <v>19</v>
      </c>
      <c r="I7986" t="s">
        <v>26</v>
      </c>
      <c r="J7986">
        <v>2</v>
      </c>
      <c r="K7986">
        <v>4216.4399999999996</v>
      </c>
      <c r="L7986" t="s">
        <v>16</v>
      </c>
      <c r="M7986" t="str">
        <f>IF(PatientData[[#This Row],[Age]]&lt;=30,"18-30",IF(PatientData[[#This Row],[Age]]&lt;=40,"31-40",IF(PatientData[[#This Row],[Age]]&lt;=50,"41-50",IF(PatientData[[#This Row],[Age]]&lt;=60,"51-60",IF(PatientData[[#This Row],[Age]]&lt;=70,"61-70",IF(PatientData[[#This Row],[Age]]&lt;=80,"71-80","80+"))))))</f>
        <v>51-60</v>
      </c>
    </row>
    <row r="7987" spans="1:13" x14ac:dyDescent="0.25">
      <c r="A7987" t="s">
        <v>8011</v>
      </c>
      <c r="B7987">
        <v>25</v>
      </c>
      <c r="C7987" t="s">
        <v>25</v>
      </c>
      <c r="D7987">
        <v>129</v>
      </c>
      <c r="E7987">
        <v>124.75233856902101</v>
      </c>
      <c r="F7987">
        <v>22.738736976776099</v>
      </c>
      <c r="G7987" t="s">
        <v>18</v>
      </c>
      <c r="H7987" t="s">
        <v>22</v>
      </c>
      <c r="I7987" t="s">
        <v>15</v>
      </c>
      <c r="J7987">
        <v>0</v>
      </c>
      <c r="K7987">
        <v>4881.5</v>
      </c>
      <c r="L7987" t="s">
        <v>16</v>
      </c>
      <c r="M7987" t="str">
        <f>IF(PatientData[[#This Row],[Age]]&lt;=30,"18-30",IF(PatientData[[#This Row],[Age]]&lt;=40,"31-40",IF(PatientData[[#This Row],[Age]]&lt;=50,"41-50",IF(PatientData[[#This Row],[Age]]&lt;=60,"51-60",IF(PatientData[[#This Row],[Age]]&lt;=70,"61-70",IF(PatientData[[#This Row],[Age]]&lt;=80,"71-80","80+"))))))</f>
        <v>18-30</v>
      </c>
    </row>
    <row r="7988" spans="1:13" x14ac:dyDescent="0.25">
      <c r="A7988" t="s">
        <v>8012</v>
      </c>
      <c r="B7988">
        <v>80</v>
      </c>
      <c r="C7988" t="s">
        <v>13</v>
      </c>
      <c r="D7988">
        <v>138</v>
      </c>
      <c r="E7988">
        <v>201.87998189286401</v>
      </c>
      <c r="F7988">
        <v>29.121457033213598</v>
      </c>
      <c r="G7988" t="s">
        <v>36</v>
      </c>
      <c r="H7988" t="s">
        <v>19</v>
      </c>
      <c r="I7988" t="s">
        <v>15</v>
      </c>
      <c r="J7988">
        <v>3</v>
      </c>
      <c r="K7988">
        <v>10635.59</v>
      </c>
      <c r="L7988" t="s">
        <v>23</v>
      </c>
      <c r="M7988" t="str">
        <f>IF(PatientData[[#This Row],[Age]]&lt;=30,"18-30",IF(PatientData[[#This Row],[Age]]&lt;=40,"31-40",IF(PatientData[[#This Row],[Age]]&lt;=50,"41-50",IF(PatientData[[#This Row],[Age]]&lt;=60,"51-60",IF(PatientData[[#This Row],[Age]]&lt;=70,"61-70",IF(PatientData[[#This Row],[Age]]&lt;=80,"71-80","80+"))))))</f>
        <v>71-80</v>
      </c>
    </row>
    <row r="7989" spans="1:13" x14ac:dyDescent="0.25">
      <c r="A7989" t="s">
        <v>8013</v>
      </c>
      <c r="B7989">
        <v>76</v>
      </c>
      <c r="C7989" t="s">
        <v>13</v>
      </c>
      <c r="D7989">
        <v>136</v>
      </c>
      <c r="E7989">
        <v>212.32694182453</v>
      </c>
      <c r="F7989">
        <v>19.126363208136901</v>
      </c>
      <c r="G7989" t="s">
        <v>18</v>
      </c>
      <c r="H7989" t="s">
        <v>19</v>
      </c>
      <c r="I7989" t="s">
        <v>15</v>
      </c>
      <c r="J7989">
        <v>3</v>
      </c>
      <c r="K7989">
        <v>7454.51</v>
      </c>
      <c r="L7989" t="s">
        <v>20</v>
      </c>
      <c r="M7989" t="str">
        <f>IF(PatientData[[#This Row],[Age]]&lt;=30,"18-30",IF(PatientData[[#This Row],[Age]]&lt;=40,"31-40",IF(PatientData[[#This Row],[Age]]&lt;=50,"41-50",IF(PatientData[[#This Row],[Age]]&lt;=60,"51-60",IF(PatientData[[#This Row],[Age]]&lt;=70,"61-70",IF(PatientData[[#This Row],[Age]]&lt;=80,"71-80","80+"))))))</f>
        <v>71-80</v>
      </c>
    </row>
    <row r="7990" spans="1:13" x14ac:dyDescent="0.25">
      <c r="A7990" t="s">
        <v>8014</v>
      </c>
      <c r="B7990">
        <v>51</v>
      </c>
      <c r="C7990" t="s">
        <v>13</v>
      </c>
      <c r="D7990">
        <v>135</v>
      </c>
      <c r="E7990">
        <v>241.043997819786</v>
      </c>
      <c r="F7990">
        <v>27.658837461294201</v>
      </c>
      <c r="G7990" t="s">
        <v>18</v>
      </c>
      <c r="H7990" t="s">
        <v>19</v>
      </c>
      <c r="I7990" t="s">
        <v>26</v>
      </c>
      <c r="J7990">
        <v>3</v>
      </c>
      <c r="K7990">
        <v>17865.78</v>
      </c>
      <c r="L7990" t="s">
        <v>20</v>
      </c>
      <c r="M7990" t="str">
        <f>IF(PatientData[[#This Row],[Age]]&lt;=30,"18-30",IF(PatientData[[#This Row],[Age]]&lt;=40,"31-40",IF(PatientData[[#This Row],[Age]]&lt;=50,"41-50",IF(PatientData[[#This Row],[Age]]&lt;=60,"51-60",IF(PatientData[[#This Row],[Age]]&lt;=70,"61-70",IF(PatientData[[#This Row],[Age]]&lt;=80,"71-80","80+"))))))</f>
        <v>51-60</v>
      </c>
    </row>
    <row r="7991" spans="1:13" x14ac:dyDescent="0.25">
      <c r="A7991" t="s">
        <v>8015</v>
      </c>
      <c r="B7991">
        <v>57</v>
      </c>
      <c r="C7991" t="s">
        <v>13</v>
      </c>
      <c r="D7991">
        <v>125</v>
      </c>
      <c r="E7991">
        <v>203.59351108675199</v>
      </c>
      <c r="F7991">
        <v>36.745490378440103</v>
      </c>
      <c r="G7991" t="s">
        <v>18</v>
      </c>
      <c r="H7991" t="s">
        <v>19</v>
      </c>
      <c r="I7991" t="s">
        <v>28</v>
      </c>
      <c r="J7991">
        <v>3</v>
      </c>
      <c r="K7991">
        <v>4173.26</v>
      </c>
      <c r="L7991" t="s">
        <v>43</v>
      </c>
      <c r="M7991" t="str">
        <f>IF(PatientData[[#This Row],[Age]]&lt;=30,"18-30",IF(PatientData[[#This Row],[Age]]&lt;=40,"31-40",IF(PatientData[[#This Row],[Age]]&lt;=50,"41-50",IF(PatientData[[#This Row],[Age]]&lt;=60,"51-60",IF(PatientData[[#This Row],[Age]]&lt;=70,"61-70",IF(PatientData[[#This Row],[Age]]&lt;=80,"71-80","80+"))))))</f>
        <v>51-60</v>
      </c>
    </row>
    <row r="7992" spans="1:13" x14ac:dyDescent="0.25">
      <c r="A7992" t="s">
        <v>8016</v>
      </c>
      <c r="B7992">
        <v>51</v>
      </c>
      <c r="C7992" t="s">
        <v>13</v>
      </c>
      <c r="D7992">
        <v>172</v>
      </c>
      <c r="E7992">
        <v>217.71025595860101</v>
      </c>
      <c r="F7992">
        <v>25.0426217411785</v>
      </c>
      <c r="G7992" t="s">
        <v>18</v>
      </c>
      <c r="H7992" t="s">
        <v>19</v>
      </c>
      <c r="I7992" t="s">
        <v>28</v>
      </c>
      <c r="J7992">
        <v>1</v>
      </c>
      <c r="K7992">
        <v>4846.46</v>
      </c>
      <c r="L7992" t="s">
        <v>16</v>
      </c>
      <c r="M7992" t="str">
        <f>IF(PatientData[[#This Row],[Age]]&lt;=30,"18-30",IF(PatientData[[#This Row],[Age]]&lt;=40,"31-40",IF(PatientData[[#This Row],[Age]]&lt;=50,"41-50",IF(PatientData[[#This Row],[Age]]&lt;=60,"51-60",IF(PatientData[[#This Row],[Age]]&lt;=70,"61-70",IF(PatientData[[#This Row],[Age]]&lt;=80,"71-80","80+"))))))</f>
        <v>51-60</v>
      </c>
    </row>
    <row r="7993" spans="1:13" x14ac:dyDescent="0.25">
      <c r="A7993" t="s">
        <v>8017</v>
      </c>
      <c r="B7993">
        <v>42</v>
      </c>
      <c r="C7993" t="s">
        <v>13</v>
      </c>
      <c r="D7993">
        <v>142</v>
      </c>
      <c r="E7993">
        <v>206.99007899213601</v>
      </c>
      <c r="F7993">
        <v>26.602020197681501</v>
      </c>
      <c r="G7993" t="s">
        <v>36</v>
      </c>
      <c r="H7993" t="s">
        <v>22</v>
      </c>
      <c r="I7993" t="s">
        <v>10051</v>
      </c>
      <c r="J7993">
        <v>7</v>
      </c>
      <c r="K7993">
        <v>8248.41</v>
      </c>
      <c r="L7993" t="s">
        <v>16</v>
      </c>
      <c r="M7993" t="str">
        <f>IF(PatientData[[#This Row],[Age]]&lt;=30,"18-30",IF(PatientData[[#This Row],[Age]]&lt;=40,"31-40",IF(PatientData[[#This Row],[Age]]&lt;=50,"41-50",IF(PatientData[[#This Row],[Age]]&lt;=60,"51-60",IF(PatientData[[#This Row],[Age]]&lt;=70,"61-70",IF(PatientData[[#This Row],[Age]]&lt;=80,"71-80","80+"))))))</f>
        <v>41-50</v>
      </c>
    </row>
    <row r="7994" spans="1:13" x14ac:dyDescent="0.25">
      <c r="A7994" t="s">
        <v>8018</v>
      </c>
      <c r="B7994">
        <v>59</v>
      </c>
      <c r="C7994" t="s">
        <v>25</v>
      </c>
      <c r="D7994">
        <v>134</v>
      </c>
      <c r="E7994">
        <v>184.96746380930301</v>
      </c>
      <c r="F7994">
        <v>30.359866108510602</v>
      </c>
      <c r="G7994" t="s">
        <v>18</v>
      </c>
      <c r="H7994" t="s">
        <v>19</v>
      </c>
      <c r="I7994" t="s">
        <v>15</v>
      </c>
      <c r="J7994">
        <v>2</v>
      </c>
      <c r="K7994">
        <v>12366.31</v>
      </c>
      <c r="L7994" t="s">
        <v>23</v>
      </c>
      <c r="M7994" t="str">
        <f>IF(PatientData[[#This Row],[Age]]&lt;=30,"18-30",IF(PatientData[[#This Row],[Age]]&lt;=40,"31-40",IF(PatientData[[#This Row],[Age]]&lt;=50,"41-50",IF(PatientData[[#This Row],[Age]]&lt;=60,"51-60",IF(PatientData[[#This Row],[Age]]&lt;=70,"61-70",IF(PatientData[[#This Row],[Age]]&lt;=80,"71-80","80+"))))))</f>
        <v>51-60</v>
      </c>
    </row>
    <row r="7995" spans="1:13" x14ac:dyDescent="0.25">
      <c r="A7995" t="s">
        <v>8019</v>
      </c>
      <c r="B7995">
        <v>49</v>
      </c>
      <c r="C7995" t="s">
        <v>25</v>
      </c>
      <c r="D7995">
        <v>125</v>
      </c>
      <c r="E7995">
        <v>201.35807919961101</v>
      </c>
      <c r="F7995">
        <v>38.901630667551899</v>
      </c>
      <c r="G7995" t="s">
        <v>14</v>
      </c>
      <c r="H7995" t="s">
        <v>22</v>
      </c>
      <c r="I7995" t="s">
        <v>15</v>
      </c>
      <c r="J7995">
        <v>4</v>
      </c>
      <c r="K7995">
        <v>6396.61</v>
      </c>
      <c r="L7995" t="s">
        <v>16</v>
      </c>
      <c r="M7995" t="str">
        <f>IF(PatientData[[#This Row],[Age]]&lt;=30,"18-30",IF(PatientData[[#This Row],[Age]]&lt;=40,"31-40",IF(PatientData[[#This Row],[Age]]&lt;=50,"41-50",IF(PatientData[[#This Row],[Age]]&lt;=60,"51-60",IF(PatientData[[#This Row],[Age]]&lt;=70,"61-70",IF(PatientData[[#This Row],[Age]]&lt;=80,"71-80","80+"))))))</f>
        <v>41-50</v>
      </c>
    </row>
    <row r="7996" spans="1:13" x14ac:dyDescent="0.25">
      <c r="A7996" t="s">
        <v>8020</v>
      </c>
      <c r="B7996">
        <v>68</v>
      </c>
      <c r="C7996" t="s">
        <v>13</v>
      </c>
      <c r="D7996">
        <v>112</v>
      </c>
      <c r="E7996">
        <v>186.348881497734</v>
      </c>
      <c r="F7996">
        <v>20.9983088725314</v>
      </c>
      <c r="G7996" t="s">
        <v>14</v>
      </c>
      <c r="H7996" t="s">
        <v>19</v>
      </c>
      <c r="I7996" t="s">
        <v>28</v>
      </c>
      <c r="J7996">
        <v>6</v>
      </c>
      <c r="K7996">
        <v>5804.94</v>
      </c>
      <c r="L7996" t="s">
        <v>16</v>
      </c>
      <c r="M7996" t="str">
        <f>IF(PatientData[[#This Row],[Age]]&lt;=30,"18-30",IF(PatientData[[#This Row],[Age]]&lt;=40,"31-40",IF(PatientData[[#This Row],[Age]]&lt;=50,"41-50",IF(PatientData[[#This Row],[Age]]&lt;=60,"51-60",IF(PatientData[[#This Row],[Age]]&lt;=70,"61-70",IF(PatientData[[#This Row],[Age]]&lt;=80,"71-80","80+"))))))</f>
        <v>61-70</v>
      </c>
    </row>
    <row r="7997" spans="1:13" x14ac:dyDescent="0.25">
      <c r="A7997" t="s">
        <v>8021</v>
      </c>
      <c r="B7997">
        <v>42</v>
      </c>
      <c r="C7997" t="s">
        <v>13</v>
      </c>
      <c r="D7997">
        <v>122</v>
      </c>
      <c r="E7997">
        <v>253.91044845374699</v>
      </c>
      <c r="F7997">
        <v>31.129585661391399</v>
      </c>
      <c r="G7997" t="s">
        <v>36</v>
      </c>
      <c r="H7997" t="s">
        <v>19</v>
      </c>
      <c r="I7997" t="s">
        <v>15</v>
      </c>
      <c r="J7997">
        <v>9</v>
      </c>
      <c r="K7997">
        <v>13366.94</v>
      </c>
      <c r="L7997" t="s">
        <v>16</v>
      </c>
      <c r="M7997" t="str">
        <f>IF(PatientData[[#This Row],[Age]]&lt;=30,"18-30",IF(PatientData[[#This Row],[Age]]&lt;=40,"31-40",IF(PatientData[[#This Row],[Age]]&lt;=50,"41-50",IF(PatientData[[#This Row],[Age]]&lt;=60,"51-60",IF(PatientData[[#This Row],[Age]]&lt;=70,"61-70",IF(PatientData[[#This Row],[Age]]&lt;=80,"71-80","80+"))))))</f>
        <v>41-50</v>
      </c>
    </row>
    <row r="7998" spans="1:13" x14ac:dyDescent="0.25">
      <c r="A7998" t="s">
        <v>8022</v>
      </c>
      <c r="B7998">
        <v>50</v>
      </c>
      <c r="C7998" t="s">
        <v>13</v>
      </c>
      <c r="D7998">
        <v>109</v>
      </c>
      <c r="E7998">
        <v>227.398264796446</v>
      </c>
      <c r="F7998">
        <v>30.624563403842</v>
      </c>
      <c r="G7998" t="s">
        <v>14</v>
      </c>
      <c r="H7998" t="s">
        <v>19</v>
      </c>
      <c r="I7998" t="s">
        <v>28</v>
      </c>
      <c r="J7998" t="s">
        <v>10051</v>
      </c>
      <c r="K7998">
        <v>1705.74</v>
      </c>
      <c r="L7998" t="s">
        <v>16</v>
      </c>
      <c r="M7998" t="str">
        <f>IF(PatientData[[#This Row],[Age]]&lt;=30,"18-30",IF(PatientData[[#This Row],[Age]]&lt;=40,"31-40",IF(PatientData[[#This Row],[Age]]&lt;=50,"41-50",IF(PatientData[[#This Row],[Age]]&lt;=60,"51-60",IF(PatientData[[#This Row],[Age]]&lt;=70,"61-70",IF(PatientData[[#This Row],[Age]]&lt;=80,"71-80","80+"))))))</f>
        <v>41-50</v>
      </c>
    </row>
    <row r="7999" spans="1:13" x14ac:dyDescent="0.25">
      <c r="A7999" t="s">
        <v>8023</v>
      </c>
      <c r="B7999">
        <v>46</v>
      </c>
      <c r="C7999" t="s">
        <v>25</v>
      </c>
      <c r="D7999">
        <v>110</v>
      </c>
      <c r="E7999">
        <v>282.39165823865102</v>
      </c>
      <c r="F7999">
        <v>21.652517976400599</v>
      </c>
      <c r="G7999" t="s">
        <v>14</v>
      </c>
      <c r="H7999" t="s">
        <v>19</v>
      </c>
      <c r="I7999" t="s">
        <v>28</v>
      </c>
      <c r="J7999">
        <v>2</v>
      </c>
      <c r="K7999">
        <v>3546.71</v>
      </c>
      <c r="L7999" t="s">
        <v>16</v>
      </c>
      <c r="M7999" t="str">
        <f>IF(PatientData[[#This Row],[Age]]&lt;=30,"18-30",IF(PatientData[[#This Row],[Age]]&lt;=40,"31-40",IF(PatientData[[#This Row],[Age]]&lt;=50,"41-50",IF(PatientData[[#This Row],[Age]]&lt;=60,"51-60",IF(PatientData[[#This Row],[Age]]&lt;=70,"61-70",IF(PatientData[[#This Row],[Age]]&lt;=80,"71-80","80+"))))))</f>
        <v>41-50</v>
      </c>
    </row>
    <row r="8000" spans="1:13" x14ac:dyDescent="0.25">
      <c r="A8000" t="s">
        <v>8024</v>
      </c>
      <c r="B8000">
        <v>55</v>
      </c>
      <c r="C8000" t="s">
        <v>13</v>
      </c>
      <c r="D8000">
        <v>131</v>
      </c>
      <c r="E8000">
        <v>231.74724759838401</v>
      </c>
      <c r="F8000">
        <v>32.399557852394899</v>
      </c>
      <c r="G8000" t="s">
        <v>14</v>
      </c>
      <c r="H8000" t="s">
        <v>19</v>
      </c>
      <c r="I8000" t="s">
        <v>28</v>
      </c>
      <c r="J8000">
        <v>0</v>
      </c>
      <c r="K8000">
        <v>4820.87</v>
      </c>
      <c r="L8000" t="s">
        <v>20</v>
      </c>
      <c r="M8000" t="str">
        <f>IF(PatientData[[#This Row],[Age]]&lt;=30,"18-30",IF(PatientData[[#This Row],[Age]]&lt;=40,"31-40",IF(PatientData[[#This Row],[Age]]&lt;=50,"41-50",IF(PatientData[[#This Row],[Age]]&lt;=60,"51-60",IF(PatientData[[#This Row],[Age]]&lt;=70,"61-70",IF(PatientData[[#This Row],[Age]]&lt;=80,"71-80","80+"))))))</f>
        <v>51-60</v>
      </c>
    </row>
    <row r="8001" spans="1:13" x14ac:dyDescent="0.25">
      <c r="A8001" t="s">
        <v>8025</v>
      </c>
      <c r="B8001">
        <v>44</v>
      </c>
      <c r="C8001" t="s">
        <v>13</v>
      </c>
      <c r="D8001">
        <v>127</v>
      </c>
      <c r="E8001">
        <v>132.608079926893</v>
      </c>
      <c r="F8001">
        <v>22.1184870359962</v>
      </c>
      <c r="G8001" t="s">
        <v>18</v>
      </c>
      <c r="H8001" t="s">
        <v>22</v>
      </c>
      <c r="I8001" t="s">
        <v>28</v>
      </c>
      <c r="J8001">
        <v>3</v>
      </c>
      <c r="K8001" t="s">
        <v>10051</v>
      </c>
      <c r="L8001" t="s">
        <v>16</v>
      </c>
      <c r="M8001" t="str">
        <f>IF(PatientData[[#This Row],[Age]]&lt;=30,"18-30",IF(PatientData[[#This Row],[Age]]&lt;=40,"31-40",IF(PatientData[[#This Row],[Age]]&lt;=50,"41-50",IF(PatientData[[#This Row],[Age]]&lt;=60,"51-60",IF(PatientData[[#This Row],[Age]]&lt;=70,"61-70",IF(PatientData[[#This Row],[Age]]&lt;=80,"71-80","80+"))))))</f>
        <v>41-50</v>
      </c>
    </row>
    <row r="8002" spans="1:13" x14ac:dyDescent="0.25">
      <c r="A8002" t="s">
        <v>8026</v>
      </c>
      <c r="B8002">
        <v>48</v>
      </c>
      <c r="C8002" t="s">
        <v>25</v>
      </c>
      <c r="D8002">
        <v>110</v>
      </c>
      <c r="E8002">
        <v>159.715925246333</v>
      </c>
      <c r="F8002">
        <v>18.272434732674402</v>
      </c>
      <c r="G8002" t="s">
        <v>36</v>
      </c>
      <c r="H8002" t="s">
        <v>19</v>
      </c>
      <c r="I8002" t="s">
        <v>15</v>
      </c>
      <c r="J8002">
        <v>4</v>
      </c>
      <c r="K8002">
        <v>9914.33</v>
      </c>
      <c r="L8002" t="s">
        <v>16</v>
      </c>
      <c r="M8002" t="str">
        <f>IF(PatientData[[#This Row],[Age]]&lt;=30,"18-30",IF(PatientData[[#This Row],[Age]]&lt;=40,"31-40",IF(PatientData[[#This Row],[Age]]&lt;=50,"41-50",IF(PatientData[[#This Row],[Age]]&lt;=60,"51-60",IF(PatientData[[#This Row],[Age]]&lt;=70,"61-70",IF(PatientData[[#This Row],[Age]]&lt;=80,"71-80","80+"))))))</f>
        <v>41-50</v>
      </c>
    </row>
    <row r="8003" spans="1:13" x14ac:dyDescent="0.25">
      <c r="A8003" t="s">
        <v>8027</v>
      </c>
      <c r="B8003">
        <v>68</v>
      </c>
      <c r="C8003" t="s">
        <v>25</v>
      </c>
      <c r="D8003" t="s">
        <v>10051</v>
      </c>
      <c r="E8003">
        <v>217.73589442541399</v>
      </c>
      <c r="F8003">
        <v>27.036875958448299</v>
      </c>
      <c r="G8003" t="s">
        <v>14</v>
      </c>
      <c r="H8003" t="s">
        <v>19</v>
      </c>
      <c r="I8003" t="s">
        <v>28</v>
      </c>
      <c r="J8003">
        <v>5</v>
      </c>
      <c r="K8003">
        <v>6770.04</v>
      </c>
      <c r="L8003" t="s">
        <v>16</v>
      </c>
      <c r="M8003" t="str">
        <f>IF(PatientData[[#This Row],[Age]]&lt;=30,"18-30",IF(PatientData[[#This Row],[Age]]&lt;=40,"31-40",IF(PatientData[[#This Row],[Age]]&lt;=50,"41-50",IF(PatientData[[#This Row],[Age]]&lt;=60,"51-60",IF(PatientData[[#This Row],[Age]]&lt;=70,"61-70",IF(PatientData[[#This Row],[Age]]&lt;=80,"71-80","80+"))))))</f>
        <v>61-70</v>
      </c>
    </row>
    <row r="8004" spans="1:13" x14ac:dyDescent="0.25">
      <c r="A8004" t="s">
        <v>8028</v>
      </c>
      <c r="B8004">
        <v>62</v>
      </c>
      <c r="C8004" t="s">
        <v>13</v>
      </c>
      <c r="D8004">
        <v>92</v>
      </c>
      <c r="E8004">
        <v>239.043299591128</v>
      </c>
      <c r="F8004">
        <v>19.176885768589901</v>
      </c>
      <c r="G8004" t="s">
        <v>18</v>
      </c>
      <c r="H8004" t="s">
        <v>19</v>
      </c>
      <c r="I8004" t="s">
        <v>15</v>
      </c>
      <c r="J8004">
        <v>3</v>
      </c>
      <c r="K8004">
        <v>8942.6299999999992</v>
      </c>
      <c r="L8004" t="s">
        <v>16</v>
      </c>
      <c r="M8004" t="str">
        <f>IF(PatientData[[#This Row],[Age]]&lt;=30,"18-30",IF(PatientData[[#This Row],[Age]]&lt;=40,"31-40",IF(PatientData[[#This Row],[Age]]&lt;=50,"41-50",IF(PatientData[[#This Row],[Age]]&lt;=60,"51-60",IF(PatientData[[#This Row],[Age]]&lt;=70,"61-70",IF(PatientData[[#This Row],[Age]]&lt;=80,"71-80","80+"))))))</f>
        <v>61-70</v>
      </c>
    </row>
    <row r="8005" spans="1:13" x14ac:dyDescent="0.25">
      <c r="A8005" t="s">
        <v>8029</v>
      </c>
      <c r="B8005">
        <v>68</v>
      </c>
      <c r="C8005" t="s">
        <v>25</v>
      </c>
      <c r="D8005" t="s">
        <v>10051</v>
      </c>
      <c r="E8005">
        <v>288.29524419017702</v>
      </c>
      <c r="F8005">
        <v>31.344940776265101</v>
      </c>
      <c r="G8005" t="s">
        <v>14</v>
      </c>
      <c r="H8005" t="s">
        <v>19</v>
      </c>
      <c r="I8005" t="s">
        <v>15</v>
      </c>
      <c r="J8005">
        <v>3</v>
      </c>
      <c r="K8005">
        <v>5614.58</v>
      </c>
      <c r="L8005" t="s">
        <v>16</v>
      </c>
      <c r="M8005" t="str">
        <f>IF(PatientData[[#This Row],[Age]]&lt;=30,"18-30",IF(PatientData[[#This Row],[Age]]&lt;=40,"31-40",IF(PatientData[[#This Row],[Age]]&lt;=50,"41-50",IF(PatientData[[#This Row],[Age]]&lt;=60,"51-60",IF(PatientData[[#This Row],[Age]]&lt;=70,"61-70",IF(PatientData[[#This Row],[Age]]&lt;=80,"71-80","80+"))))))</f>
        <v>61-70</v>
      </c>
    </row>
    <row r="8006" spans="1:13" x14ac:dyDescent="0.25">
      <c r="A8006" t="s">
        <v>8030</v>
      </c>
      <c r="B8006">
        <v>34</v>
      </c>
      <c r="C8006" t="s">
        <v>25</v>
      </c>
      <c r="D8006">
        <v>147</v>
      </c>
      <c r="E8006">
        <v>289.37598107347799</v>
      </c>
      <c r="F8006">
        <v>27.787257634188599</v>
      </c>
      <c r="G8006" t="s">
        <v>10051</v>
      </c>
      <c r="H8006" t="s">
        <v>19</v>
      </c>
      <c r="I8006" t="s">
        <v>28</v>
      </c>
      <c r="J8006">
        <v>0</v>
      </c>
      <c r="K8006" t="s">
        <v>10051</v>
      </c>
      <c r="L8006" t="s">
        <v>16</v>
      </c>
      <c r="M8006" t="str">
        <f>IF(PatientData[[#This Row],[Age]]&lt;=30,"18-30",IF(PatientData[[#This Row],[Age]]&lt;=40,"31-40",IF(PatientData[[#This Row],[Age]]&lt;=50,"41-50",IF(PatientData[[#This Row],[Age]]&lt;=60,"51-60",IF(PatientData[[#This Row],[Age]]&lt;=70,"61-70",IF(PatientData[[#This Row],[Age]]&lt;=80,"71-80","80+"))))))</f>
        <v>31-40</v>
      </c>
    </row>
    <row r="8007" spans="1:13" x14ac:dyDescent="0.25">
      <c r="A8007" t="s">
        <v>8031</v>
      </c>
      <c r="B8007">
        <v>57</v>
      </c>
      <c r="C8007" t="s">
        <v>13</v>
      </c>
      <c r="D8007">
        <v>159</v>
      </c>
      <c r="E8007">
        <v>253.61475281704199</v>
      </c>
      <c r="F8007">
        <v>30.388364350467199</v>
      </c>
      <c r="G8007" t="s">
        <v>14</v>
      </c>
      <c r="H8007" t="s">
        <v>19</v>
      </c>
      <c r="I8007" t="s">
        <v>15</v>
      </c>
      <c r="J8007">
        <v>1</v>
      </c>
      <c r="K8007">
        <v>10287.530000000001</v>
      </c>
      <c r="L8007" t="s">
        <v>23</v>
      </c>
      <c r="M8007" t="str">
        <f>IF(PatientData[[#This Row],[Age]]&lt;=30,"18-30",IF(PatientData[[#This Row],[Age]]&lt;=40,"31-40",IF(PatientData[[#This Row],[Age]]&lt;=50,"41-50",IF(PatientData[[#This Row],[Age]]&lt;=60,"51-60",IF(PatientData[[#This Row],[Age]]&lt;=70,"61-70",IF(PatientData[[#This Row],[Age]]&lt;=80,"71-80","80+"))))))</f>
        <v>51-60</v>
      </c>
    </row>
    <row r="8008" spans="1:13" x14ac:dyDescent="0.25">
      <c r="A8008" t="s">
        <v>8032</v>
      </c>
      <c r="B8008">
        <v>54</v>
      </c>
      <c r="C8008" t="s">
        <v>13</v>
      </c>
      <c r="D8008">
        <v>145</v>
      </c>
      <c r="E8008">
        <v>215.89814677354099</v>
      </c>
      <c r="F8008">
        <v>33.279228366120897</v>
      </c>
      <c r="G8008" t="s">
        <v>36</v>
      </c>
      <c r="H8008" t="s">
        <v>19</v>
      </c>
      <c r="I8008" t="s">
        <v>26</v>
      </c>
      <c r="J8008">
        <v>2</v>
      </c>
      <c r="K8008">
        <v>12357.36</v>
      </c>
      <c r="L8008" t="s">
        <v>16</v>
      </c>
      <c r="M8008" t="str">
        <f>IF(PatientData[[#This Row],[Age]]&lt;=30,"18-30",IF(PatientData[[#This Row],[Age]]&lt;=40,"31-40",IF(PatientData[[#This Row],[Age]]&lt;=50,"41-50",IF(PatientData[[#This Row],[Age]]&lt;=60,"51-60",IF(PatientData[[#This Row],[Age]]&lt;=70,"61-70",IF(PatientData[[#This Row],[Age]]&lt;=80,"71-80","80+"))))))</f>
        <v>51-60</v>
      </c>
    </row>
    <row r="8009" spans="1:13" x14ac:dyDescent="0.25">
      <c r="A8009" t="s">
        <v>8033</v>
      </c>
      <c r="B8009">
        <v>64</v>
      </c>
      <c r="C8009" t="s">
        <v>13</v>
      </c>
      <c r="D8009">
        <v>145</v>
      </c>
      <c r="E8009">
        <v>200.81461734996799</v>
      </c>
      <c r="F8009">
        <v>30.853268582837501</v>
      </c>
      <c r="G8009" t="s">
        <v>14</v>
      </c>
      <c r="H8009" t="s">
        <v>22</v>
      </c>
      <c r="I8009" t="s">
        <v>15</v>
      </c>
      <c r="J8009">
        <v>0</v>
      </c>
      <c r="K8009">
        <v>8665.73</v>
      </c>
      <c r="L8009" t="s">
        <v>16</v>
      </c>
      <c r="M8009" t="str">
        <f>IF(PatientData[[#This Row],[Age]]&lt;=30,"18-30",IF(PatientData[[#This Row],[Age]]&lt;=40,"31-40",IF(PatientData[[#This Row],[Age]]&lt;=50,"41-50",IF(PatientData[[#This Row],[Age]]&lt;=60,"51-60",IF(PatientData[[#This Row],[Age]]&lt;=70,"61-70",IF(PatientData[[#This Row],[Age]]&lt;=80,"71-80","80+"))))))</f>
        <v>61-70</v>
      </c>
    </row>
    <row r="8010" spans="1:13" x14ac:dyDescent="0.25">
      <c r="A8010" t="s">
        <v>8034</v>
      </c>
      <c r="B8010">
        <v>61</v>
      </c>
      <c r="C8010" t="s">
        <v>25</v>
      </c>
      <c r="D8010">
        <v>128</v>
      </c>
      <c r="E8010">
        <v>157.16347784075001</v>
      </c>
      <c r="F8010">
        <v>22.879369519085699</v>
      </c>
      <c r="G8010" t="s">
        <v>14</v>
      </c>
      <c r="H8010" t="s">
        <v>22</v>
      </c>
      <c r="I8010" t="s">
        <v>10051</v>
      </c>
      <c r="J8010">
        <v>1</v>
      </c>
      <c r="K8010">
        <v>1248.7</v>
      </c>
      <c r="L8010" t="s">
        <v>23</v>
      </c>
      <c r="M8010" t="str">
        <f>IF(PatientData[[#This Row],[Age]]&lt;=30,"18-30",IF(PatientData[[#This Row],[Age]]&lt;=40,"31-40",IF(PatientData[[#This Row],[Age]]&lt;=50,"41-50",IF(PatientData[[#This Row],[Age]]&lt;=60,"51-60",IF(PatientData[[#This Row],[Age]]&lt;=70,"61-70",IF(PatientData[[#This Row],[Age]]&lt;=80,"71-80","80+"))))))</f>
        <v>61-70</v>
      </c>
    </row>
    <row r="8011" spans="1:13" x14ac:dyDescent="0.25">
      <c r="A8011" t="s">
        <v>8035</v>
      </c>
      <c r="B8011">
        <v>47</v>
      </c>
      <c r="C8011" t="s">
        <v>13</v>
      </c>
      <c r="D8011">
        <v>117</v>
      </c>
      <c r="E8011">
        <v>240.44942929044501</v>
      </c>
      <c r="F8011">
        <v>32.130075555268803</v>
      </c>
      <c r="G8011" t="s">
        <v>18</v>
      </c>
      <c r="H8011" t="s">
        <v>19</v>
      </c>
      <c r="I8011" t="s">
        <v>15</v>
      </c>
      <c r="J8011">
        <v>3</v>
      </c>
      <c r="K8011">
        <v>6121.31</v>
      </c>
      <c r="L8011" t="s">
        <v>16</v>
      </c>
      <c r="M8011" t="str">
        <f>IF(PatientData[[#This Row],[Age]]&lt;=30,"18-30",IF(PatientData[[#This Row],[Age]]&lt;=40,"31-40",IF(PatientData[[#This Row],[Age]]&lt;=50,"41-50",IF(PatientData[[#This Row],[Age]]&lt;=60,"51-60",IF(PatientData[[#This Row],[Age]]&lt;=70,"61-70",IF(PatientData[[#This Row],[Age]]&lt;=80,"71-80","80+"))))))</f>
        <v>41-50</v>
      </c>
    </row>
    <row r="8012" spans="1:13" x14ac:dyDescent="0.25">
      <c r="A8012" t="s">
        <v>8036</v>
      </c>
      <c r="B8012">
        <v>67</v>
      </c>
      <c r="C8012" t="s">
        <v>25</v>
      </c>
      <c r="D8012">
        <v>121</v>
      </c>
      <c r="E8012">
        <v>234.48933653927401</v>
      </c>
      <c r="F8012">
        <v>23.520017525510099</v>
      </c>
      <c r="G8012" t="s">
        <v>14</v>
      </c>
      <c r="H8012" t="s">
        <v>19</v>
      </c>
      <c r="I8012" t="s">
        <v>28</v>
      </c>
      <c r="J8012">
        <v>6</v>
      </c>
      <c r="K8012">
        <v>9990.1</v>
      </c>
      <c r="L8012" t="s">
        <v>16</v>
      </c>
      <c r="M8012" t="str">
        <f>IF(PatientData[[#This Row],[Age]]&lt;=30,"18-30",IF(PatientData[[#This Row],[Age]]&lt;=40,"31-40",IF(PatientData[[#This Row],[Age]]&lt;=50,"41-50",IF(PatientData[[#This Row],[Age]]&lt;=60,"51-60",IF(PatientData[[#This Row],[Age]]&lt;=70,"61-70",IF(PatientData[[#This Row],[Age]]&lt;=80,"71-80","80+"))))))</f>
        <v>61-70</v>
      </c>
    </row>
    <row r="8013" spans="1:13" x14ac:dyDescent="0.25">
      <c r="A8013" t="s">
        <v>8037</v>
      </c>
      <c r="B8013">
        <v>64</v>
      </c>
      <c r="C8013" t="s">
        <v>13</v>
      </c>
      <c r="D8013">
        <v>106</v>
      </c>
      <c r="E8013" t="s">
        <v>10051</v>
      </c>
      <c r="F8013">
        <v>29.7324346783595</v>
      </c>
      <c r="G8013" t="s">
        <v>14</v>
      </c>
      <c r="H8013" t="s">
        <v>22</v>
      </c>
      <c r="I8013" t="s">
        <v>28</v>
      </c>
      <c r="J8013">
        <v>5</v>
      </c>
      <c r="K8013">
        <v>4438.83</v>
      </c>
      <c r="L8013" t="s">
        <v>23</v>
      </c>
      <c r="M8013" t="str">
        <f>IF(PatientData[[#This Row],[Age]]&lt;=30,"18-30",IF(PatientData[[#This Row],[Age]]&lt;=40,"31-40",IF(PatientData[[#This Row],[Age]]&lt;=50,"41-50",IF(PatientData[[#This Row],[Age]]&lt;=60,"51-60",IF(PatientData[[#This Row],[Age]]&lt;=70,"61-70",IF(PatientData[[#This Row],[Age]]&lt;=80,"71-80","80+"))))))</f>
        <v>61-70</v>
      </c>
    </row>
    <row r="8014" spans="1:13" x14ac:dyDescent="0.25">
      <c r="A8014" t="s">
        <v>8038</v>
      </c>
      <c r="B8014">
        <v>46</v>
      </c>
      <c r="C8014" t="s">
        <v>13</v>
      </c>
      <c r="D8014">
        <v>149</v>
      </c>
      <c r="E8014">
        <v>180.391841051851</v>
      </c>
      <c r="F8014">
        <v>32.796724558221399</v>
      </c>
      <c r="G8014" t="s">
        <v>18</v>
      </c>
      <c r="H8014" t="s">
        <v>10051</v>
      </c>
      <c r="I8014" t="s">
        <v>15</v>
      </c>
      <c r="J8014">
        <v>1</v>
      </c>
      <c r="K8014">
        <v>11703.48</v>
      </c>
      <c r="L8014" t="s">
        <v>16</v>
      </c>
      <c r="M8014" t="str">
        <f>IF(PatientData[[#This Row],[Age]]&lt;=30,"18-30",IF(PatientData[[#This Row],[Age]]&lt;=40,"31-40",IF(PatientData[[#This Row],[Age]]&lt;=50,"41-50",IF(PatientData[[#This Row],[Age]]&lt;=60,"51-60",IF(PatientData[[#This Row],[Age]]&lt;=70,"61-70",IF(PatientData[[#This Row],[Age]]&lt;=80,"71-80","80+"))))))</f>
        <v>41-50</v>
      </c>
    </row>
    <row r="8015" spans="1:13" x14ac:dyDescent="0.25">
      <c r="A8015" t="s">
        <v>8039</v>
      </c>
      <c r="B8015">
        <v>42</v>
      </c>
      <c r="C8015" t="s">
        <v>13</v>
      </c>
      <c r="D8015">
        <v>128</v>
      </c>
      <c r="E8015" t="s">
        <v>10051</v>
      </c>
      <c r="F8015">
        <v>36.819613742024103</v>
      </c>
      <c r="G8015" t="s">
        <v>14</v>
      </c>
      <c r="H8015" t="s">
        <v>22</v>
      </c>
      <c r="I8015" t="s">
        <v>15</v>
      </c>
      <c r="J8015">
        <v>1</v>
      </c>
      <c r="K8015">
        <v>3752.01</v>
      </c>
      <c r="L8015" t="s">
        <v>20</v>
      </c>
      <c r="M8015" t="str">
        <f>IF(PatientData[[#This Row],[Age]]&lt;=30,"18-30",IF(PatientData[[#This Row],[Age]]&lt;=40,"31-40",IF(PatientData[[#This Row],[Age]]&lt;=50,"41-50",IF(PatientData[[#This Row],[Age]]&lt;=60,"51-60",IF(PatientData[[#This Row],[Age]]&lt;=70,"61-70",IF(PatientData[[#This Row],[Age]]&lt;=80,"71-80","80+"))))))</f>
        <v>41-50</v>
      </c>
    </row>
    <row r="8016" spans="1:13" x14ac:dyDescent="0.25">
      <c r="A8016" t="s">
        <v>8040</v>
      </c>
      <c r="B8016">
        <v>22</v>
      </c>
      <c r="C8016" t="s">
        <v>13</v>
      </c>
      <c r="D8016">
        <v>153</v>
      </c>
      <c r="E8016">
        <v>265.51189886328302</v>
      </c>
      <c r="F8016">
        <v>27.368090451172801</v>
      </c>
      <c r="G8016" t="s">
        <v>14</v>
      </c>
      <c r="H8016" t="s">
        <v>19</v>
      </c>
      <c r="I8016" t="s">
        <v>28</v>
      </c>
      <c r="J8016">
        <v>4</v>
      </c>
      <c r="K8016">
        <v>4138.24</v>
      </c>
      <c r="L8016" t="s">
        <v>16</v>
      </c>
      <c r="M8016" t="str">
        <f>IF(PatientData[[#This Row],[Age]]&lt;=30,"18-30",IF(PatientData[[#This Row],[Age]]&lt;=40,"31-40",IF(PatientData[[#This Row],[Age]]&lt;=50,"41-50",IF(PatientData[[#This Row],[Age]]&lt;=60,"51-60",IF(PatientData[[#This Row],[Age]]&lt;=70,"61-70",IF(PatientData[[#This Row],[Age]]&lt;=80,"71-80","80+"))))))</f>
        <v>18-30</v>
      </c>
    </row>
    <row r="8017" spans="1:13" x14ac:dyDescent="0.25">
      <c r="A8017" t="s">
        <v>8041</v>
      </c>
      <c r="B8017">
        <v>68</v>
      </c>
      <c r="C8017" t="s">
        <v>13</v>
      </c>
      <c r="D8017" t="s">
        <v>10051</v>
      </c>
      <c r="E8017">
        <v>222.47748086070601</v>
      </c>
      <c r="F8017">
        <v>28.738947183721098</v>
      </c>
      <c r="G8017" t="s">
        <v>14</v>
      </c>
      <c r="H8017" t="s">
        <v>19</v>
      </c>
      <c r="I8017" t="s">
        <v>15</v>
      </c>
      <c r="J8017">
        <v>3</v>
      </c>
      <c r="K8017">
        <v>7118.68</v>
      </c>
      <c r="L8017" t="s">
        <v>23</v>
      </c>
      <c r="M8017" t="str">
        <f>IF(PatientData[[#This Row],[Age]]&lt;=30,"18-30",IF(PatientData[[#This Row],[Age]]&lt;=40,"31-40",IF(PatientData[[#This Row],[Age]]&lt;=50,"41-50",IF(PatientData[[#This Row],[Age]]&lt;=60,"51-60",IF(PatientData[[#This Row],[Age]]&lt;=70,"61-70",IF(PatientData[[#This Row],[Age]]&lt;=80,"71-80","80+"))))))</f>
        <v>61-70</v>
      </c>
    </row>
    <row r="8018" spans="1:13" x14ac:dyDescent="0.25">
      <c r="A8018" t="s">
        <v>8042</v>
      </c>
      <c r="B8018">
        <v>54</v>
      </c>
      <c r="C8018" t="s">
        <v>13</v>
      </c>
      <c r="D8018">
        <v>144</v>
      </c>
      <c r="E8018">
        <v>180.36988764557401</v>
      </c>
      <c r="F8018">
        <v>25.8652891073158</v>
      </c>
      <c r="G8018" t="s">
        <v>36</v>
      </c>
      <c r="H8018" t="s">
        <v>19</v>
      </c>
      <c r="I8018" t="s">
        <v>15</v>
      </c>
      <c r="J8018">
        <v>4</v>
      </c>
      <c r="K8018">
        <v>10593.85</v>
      </c>
      <c r="L8018" t="s">
        <v>16</v>
      </c>
      <c r="M8018" t="str">
        <f>IF(PatientData[[#This Row],[Age]]&lt;=30,"18-30",IF(PatientData[[#This Row],[Age]]&lt;=40,"31-40",IF(PatientData[[#This Row],[Age]]&lt;=50,"41-50",IF(PatientData[[#This Row],[Age]]&lt;=60,"51-60",IF(PatientData[[#This Row],[Age]]&lt;=70,"61-70",IF(PatientData[[#This Row],[Age]]&lt;=80,"71-80","80+"))))))</f>
        <v>51-60</v>
      </c>
    </row>
    <row r="8019" spans="1:13" x14ac:dyDescent="0.25">
      <c r="A8019" t="s">
        <v>8043</v>
      </c>
      <c r="B8019">
        <v>34</v>
      </c>
      <c r="C8019" t="s">
        <v>25</v>
      </c>
      <c r="D8019">
        <v>170</v>
      </c>
      <c r="E8019">
        <v>251.924308523376</v>
      </c>
      <c r="F8019">
        <v>25.441786374571201</v>
      </c>
      <c r="G8019" t="s">
        <v>14</v>
      </c>
      <c r="H8019" t="s">
        <v>22</v>
      </c>
      <c r="I8019" t="s">
        <v>15</v>
      </c>
      <c r="J8019">
        <v>2</v>
      </c>
      <c r="K8019">
        <v>10215.57</v>
      </c>
      <c r="L8019" t="s">
        <v>16</v>
      </c>
      <c r="M8019" t="str">
        <f>IF(PatientData[[#This Row],[Age]]&lt;=30,"18-30",IF(PatientData[[#This Row],[Age]]&lt;=40,"31-40",IF(PatientData[[#This Row],[Age]]&lt;=50,"41-50",IF(PatientData[[#This Row],[Age]]&lt;=60,"51-60",IF(PatientData[[#This Row],[Age]]&lt;=70,"61-70",IF(PatientData[[#This Row],[Age]]&lt;=80,"71-80","80+"))))))</f>
        <v>31-40</v>
      </c>
    </row>
    <row r="8020" spans="1:13" x14ac:dyDescent="0.25">
      <c r="A8020" t="s">
        <v>8044</v>
      </c>
      <c r="B8020">
        <v>57</v>
      </c>
      <c r="C8020" t="s">
        <v>25</v>
      </c>
      <c r="D8020">
        <v>101</v>
      </c>
      <c r="E8020">
        <v>258.186487392402</v>
      </c>
      <c r="F8020">
        <v>22.4524889898975</v>
      </c>
      <c r="G8020" t="s">
        <v>14</v>
      </c>
      <c r="H8020" t="s">
        <v>19</v>
      </c>
      <c r="I8020" t="s">
        <v>15</v>
      </c>
      <c r="J8020">
        <v>1</v>
      </c>
      <c r="K8020">
        <v>9928.4</v>
      </c>
      <c r="L8020" t="s">
        <v>16</v>
      </c>
      <c r="M8020" t="str">
        <f>IF(PatientData[[#This Row],[Age]]&lt;=30,"18-30",IF(PatientData[[#This Row],[Age]]&lt;=40,"31-40",IF(PatientData[[#This Row],[Age]]&lt;=50,"41-50",IF(PatientData[[#This Row],[Age]]&lt;=60,"51-60",IF(PatientData[[#This Row],[Age]]&lt;=70,"61-70",IF(PatientData[[#This Row],[Age]]&lt;=80,"71-80","80+"))))))</f>
        <v>51-60</v>
      </c>
    </row>
    <row r="8021" spans="1:13" x14ac:dyDescent="0.25">
      <c r="A8021" t="s">
        <v>8045</v>
      </c>
      <c r="B8021">
        <v>46</v>
      </c>
      <c r="C8021" t="s">
        <v>25</v>
      </c>
      <c r="D8021">
        <v>131</v>
      </c>
      <c r="E8021" t="s">
        <v>10051</v>
      </c>
      <c r="F8021">
        <v>19.3692064412589</v>
      </c>
      <c r="G8021" t="s">
        <v>36</v>
      </c>
      <c r="H8021" t="s">
        <v>19</v>
      </c>
      <c r="I8021" t="s">
        <v>15</v>
      </c>
      <c r="J8021">
        <v>7</v>
      </c>
      <c r="K8021">
        <v>7972.66</v>
      </c>
      <c r="L8021" t="s">
        <v>20</v>
      </c>
      <c r="M8021" t="str">
        <f>IF(PatientData[[#This Row],[Age]]&lt;=30,"18-30",IF(PatientData[[#This Row],[Age]]&lt;=40,"31-40",IF(PatientData[[#This Row],[Age]]&lt;=50,"41-50",IF(PatientData[[#This Row],[Age]]&lt;=60,"51-60",IF(PatientData[[#This Row],[Age]]&lt;=70,"61-70",IF(PatientData[[#This Row],[Age]]&lt;=80,"71-80","80+"))))))</f>
        <v>41-50</v>
      </c>
    </row>
    <row r="8022" spans="1:13" x14ac:dyDescent="0.25">
      <c r="A8022" t="s">
        <v>8046</v>
      </c>
      <c r="B8022">
        <v>85</v>
      </c>
      <c r="C8022" t="s">
        <v>13</v>
      </c>
      <c r="D8022">
        <v>153</v>
      </c>
      <c r="E8022">
        <v>172.21737986241101</v>
      </c>
      <c r="F8022">
        <v>23.886763241611199</v>
      </c>
      <c r="G8022" t="s">
        <v>18</v>
      </c>
      <c r="H8022" t="s">
        <v>19</v>
      </c>
      <c r="I8022" t="s">
        <v>15</v>
      </c>
      <c r="J8022">
        <v>5</v>
      </c>
      <c r="K8022">
        <v>11687.94</v>
      </c>
      <c r="L8022" t="s">
        <v>16</v>
      </c>
      <c r="M8022" t="str">
        <f>IF(PatientData[[#This Row],[Age]]&lt;=30,"18-30",IF(PatientData[[#This Row],[Age]]&lt;=40,"31-40",IF(PatientData[[#This Row],[Age]]&lt;=50,"41-50",IF(PatientData[[#This Row],[Age]]&lt;=60,"51-60",IF(PatientData[[#This Row],[Age]]&lt;=70,"61-70",IF(PatientData[[#This Row],[Age]]&lt;=80,"71-80","80+"))))))</f>
        <v>80+</v>
      </c>
    </row>
    <row r="8023" spans="1:13" x14ac:dyDescent="0.25">
      <c r="A8023" t="s">
        <v>8047</v>
      </c>
      <c r="B8023">
        <v>69</v>
      </c>
      <c r="C8023" t="s">
        <v>25</v>
      </c>
      <c r="D8023">
        <v>124</v>
      </c>
      <c r="E8023">
        <v>191.17333503482601</v>
      </c>
      <c r="F8023">
        <v>27.967789519946699</v>
      </c>
      <c r="G8023" t="s">
        <v>36</v>
      </c>
      <c r="H8023" t="s">
        <v>19</v>
      </c>
      <c r="I8023" t="s">
        <v>26</v>
      </c>
      <c r="J8023">
        <v>5</v>
      </c>
      <c r="K8023">
        <v>18960.97</v>
      </c>
      <c r="L8023" t="s">
        <v>23</v>
      </c>
      <c r="M8023" t="str">
        <f>IF(PatientData[[#This Row],[Age]]&lt;=30,"18-30",IF(PatientData[[#This Row],[Age]]&lt;=40,"31-40",IF(PatientData[[#This Row],[Age]]&lt;=50,"41-50",IF(PatientData[[#This Row],[Age]]&lt;=60,"51-60",IF(PatientData[[#This Row],[Age]]&lt;=70,"61-70",IF(PatientData[[#This Row],[Age]]&lt;=80,"71-80","80+"))))))</f>
        <v>61-70</v>
      </c>
    </row>
    <row r="8024" spans="1:13" x14ac:dyDescent="0.25">
      <c r="A8024" t="s">
        <v>8048</v>
      </c>
      <c r="B8024">
        <v>79</v>
      </c>
      <c r="C8024" t="s">
        <v>13</v>
      </c>
      <c r="D8024">
        <v>188</v>
      </c>
      <c r="E8024">
        <v>247.32516980240001</v>
      </c>
      <c r="F8024">
        <v>29.025544247110499</v>
      </c>
      <c r="G8024" t="s">
        <v>14</v>
      </c>
      <c r="H8024" t="s">
        <v>19</v>
      </c>
      <c r="I8024" t="s">
        <v>15</v>
      </c>
      <c r="J8024">
        <v>3</v>
      </c>
      <c r="K8024">
        <v>6253.77</v>
      </c>
      <c r="L8024" t="s">
        <v>16</v>
      </c>
      <c r="M8024" t="str">
        <f>IF(PatientData[[#This Row],[Age]]&lt;=30,"18-30",IF(PatientData[[#This Row],[Age]]&lt;=40,"31-40",IF(PatientData[[#This Row],[Age]]&lt;=50,"41-50",IF(PatientData[[#This Row],[Age]]&lt;=60,"51-60",IF(PatientData[[#This Row],[Age]]&lt;=70,"61-70",IF(PatientData[[#This Row],[Age]]&lt;=80,"71-80","80+"))))))</f>
        <v>71-80</v>
      </c>
    </row>
    <row r="8025" spans="1:13" x14ac:dyDescent="0.25">
      <c r="A8025" t="s">
        <v>8049</v>
      </c>
      <c r="B8025">
        <v>27</v>
      </c>
      <c r="C8025" t="s">
        <v>25</v>
      </c>
      <c r="D8025">
        <v>121</v>
      </c>
      <c r="E8025" t="s">
        <v>10051</v>
      </c>
      <c r="F8025">
        <v>26.458787683811298</v>
      </c>
      <c r="G8025" t="s">
        <v>36</v>
      </c>
      <c r="H8025" t="s">
        <v>22</v>
      </c>
      <c r="I8025" t="s">
        <v>26</v>
      </c>
      <c r="J8025" t="s">
        <v>10051</v>
      </c>
      <c r="K8025">
        <v>12893.01</v>
      </c>
      <c r="L8025" t="s">
        <v>16</v>
      </c>
      <c r="M8025" t="str">
        <f>IF(PatientData[[#This Row],[Age]]&lt;=30,"18-30",IF(PatientData[[#This Row],[Age]]&lt;=40,"31-40",IF(PatientData[[#This Row],[Age]]&lt;=50,"41-50",IF(PatientData[[#This Row],[Age]]&lt;=60,"51-60",IF(PatientData[[#This Row],[Age]]&lt;=70,"61-70",IF(PatientData[[#This Row],[Age]]&lt;=80,"71-80","80+"))))))</f>
        <v>18-30</v>
      </c>
    </row>
    <row r="8026" spans="1:13" x14ac:dyDescent="0.25">
      <c r="A8026" t="s">
        <v>8050</v>
      </c>
      <c r="B8026">
        <v>48</v>
      </c>
      <c r="C8026" t="s">
        <v>13</v>
      </c>
      <c r="D8026">
        <v>154</v>
      </c>
      <c r="E8026">
        <v>159.17222906733099</v>
      </c>
      <c r="F8026">
        <v>25.5258595851335</v>
      </c>
      <c r="G8026" t="s">
        <v>18</v>
      </c>
      <c r="H8026" t="s">
        <v>19</v>
      </c>
      <c r="I8026" t="s">
        <v>15</v>
      </c>
      <c r="J8026">
        <v>5</v>
      </c>
      <c r="K8026">
        <v>9747.75</v>
      </c>
      <c r="L8026" t="s">
        <v>16</v>
      </c>
      <c r="M8026" t="str">
        <f>IF(PatientData[[#This Row],[Age]]&lt;=30,"18-30",IF(PatientData[[#This Row],[Age]]&lt;=40,"31-40",IF(PatientData[[#This Row],[Age]]&lt;=50,"41-50",IF(PatientData[[#This Row],[Age]]&lt;=60,"51-60",IF(PatientData[[#This Row],[Age]]&lt;=70,"61-70",IF(PatientData[[#This Row],[Age]]&lt;=80,"71-80","80+"))))))</f>
        <v>41-50</v>
      </c>
    </row>
    <row r="8027" spans="1:13" x14ac:dyDescent="0.25">
      <c r="A8027" t="s">
        <v>8051</v>
      </c>
      <c r="B8027">
        <v>28</v>
      </c>
      <c r="C8027" t="s">
        <v>25</v>
      </c>
      <c r="D8027">
        <v>143</v>
      </c>
      <c r="E8027">
        <v>273.07306939081099</v>
      </c>
      <c r="F8027">
        <v>20.556007429644499</v>
      </c>
      <c r="G8027" t="s">
        <v>36</v>
      </c>
      <c r="H8027" t="s">
        <v>22</v>
      </c>
      <c r="I8027" t="s">
        <v>26</v>
      </c>
      <c r="J8027">
        <v>4</v>
      </c>
      <c r="K8027">
        <v>13607.42</v>
      </c>
      <c r="L8027" t="s">
        <v>23</v>
      </c>
      <c r="M8027" t="str">
        <f>IF(PatientData[[#This Row],[Age]]&lt;=30,"18-30",IF(PatientData[[#This Row],[Age]]&lt;=40,"31-40",IF(PatientData[[#This Row],[Age]]&lt;=50,"41-50",IF(PatientData[[#This Row],[Age]]&lt;=60,"51-60",IF(PatientData[[#This Row],[Age]]&lt;=70,"61-70",IF(PatientData[[#This Row],[Age]]&lt;=80,"71-80","80+"))))))</f>
        <v>18-30</v>
      </c>
    </row>
    <row r="8028" spans="1:13" x14ac:dyDescent="0.25">
      <c r="A8028" t="s">
        <v>8052</v>
      </c>
      <c r="B8028">
        <v>73</v>
      </c>
      <c r="C8028" t="s">
        <v>13</v>
      </c>
      <c r="D8028">
        <v>160</v>
      </c>
      <c r="E8028">
        <v>210.892136945565</v>
      </c>
      <c r="F8028">
        <v>20.9982238023725</v>
      </c>
      <c r="G8028" t="s">
        <v>14</v>
      </c>
      <c r="H8028" t="s">
        <v>22</v>
      </c>
      <c r="I8028" t="s">
        <v>15</v>
      </c>
      <c r="J8028">
        <v>6</v>
      </c>
      <c r="K8028">
        <v>10101.18</v>
      </c>
      <c r="L8028" t="s">
        <v>23</v>
      </c>
      <c r="M8028" t="str">
        <f>IF(PatientData[[#This Row],[Age]]&lt;=30,"18-30",IF(PatientData[[#This Row],[Age]]&lt;=40,"31-40",IF(PatientData[[#This Row],[Age]]&lt;=50,"41-50",IF(PatientData[[#This Row],[Age]]&lt;=60,"51-60",IF(PatientData[[#This Row],[Age]]&lt;=70,"61-70",IF(PatientData[[#This Row],[Age]]&lt;=80,"71-80","80+"))))))</f>
        <v>71-80</v>
      </c>
    </row>
    <row r="8029" spans="1:13" x14ac:dyDescent="0.25">
      <c r="A8029" t="s">
        <v>8053</v>
      </c>
      <c r="B8029">
        <v>68</v>
      </c>
      <c r="C8029" t="s">
        <v>13</v>
      </c>
      <c r="D8029">
        <v>152</v>
      </c>
      <c r="E8029">
        <v>217.010055203897</v>
      </c>
      <c r="F8029">
        <v>22.541004340947101</v>
      </c>
      <c r="G8029" t="s">
        <v>14</v>
      </c>
      <c r="H8029" t="s">
        <v>19</v>
      </c>
      <c r="I8029" t="s">
        <v>15</v>
      </c>
      <c r="J8029">
        <v>6</v>
      </c>
      <c r="K8029">
        <v>8307.68</v>
      </c>
      <c r="L8029" t="s">
        <v>20</v>
      </c>
      <c r="M8029" t="str">
        <f>IF(PatientData[[#This Row],[Age]]&lt;=30,"18-30",IF(PatientData[[#This Row],[Age]]&lt;=40,"31-40",IF(PatientData[[#This Row],[Age]]&lt;=50,"41-50",IF(PatientData[[#This Row],[Age]]&lt;=60,"51-60",IF(PatientData[[#This Row],[Age]]&lt;=70,"61-70",IF(PatientData[[#This Row],[Age]]&lt;=80,"71-80","80+"))))))</f>
        <v>61-70</v>
      </c>
    </row>
    <row r="8030" spans="1:13" x14ac:dyDescent="0.25">
      <c r="A8030" t="s">
        <v>8054</v>
      </c>
      <c r="B8030">
        <v>35</v>
      </c>
      <c r="C8030" t="s">
        <v>13</v>
      </c>
      <c r="D8030">
        <v>143</v>
      </c>
      <c r="E8030">
        <v>213.69709595107801</v>
      </c>
      <c r="F8030" t="s">
        <v>10051</v>
      </c>
      <c r="G8030" t="s">
        <v>14</v>
      </c>
      <c r="H8030" t="s">
        <v>22</v>
      </c>
      <c r="I8030" t="s">
        <v>15</v>
      </c>
      <c r="J8030">
        <v>0</v>
      </c>
      <c r="K8030">
        <v>10646.61</v>
      </c>
      <c r="L8030" t="s">
        <v>23</v>
      </c>
      <c r="M8030" t="str">
        <f>IF(PatientData[[#This Row],[Age]]&lt;=30,"18-30",IF(PatientData[[#This Row],[Age]]&lt;=40,"31-40",IF(PatientData[[#This Row],[Age]]&lt;=50,"41-50",IF(PatientData[[#This Row],[Age]]&lt;=60,"51-60",IF(PatientData[[#This Row],[Age]]&lt;=70,"61-70",IF(PatientData[[#This Row],[Age]]&lt;=80,"71-80","80+"))))))</f>
        <v>31-40</v>
      </c>
    </row>
    <row r="8031" spans="1:13" x14ac:dyDescent="0.25">
      <c r="A8031" t="s">
        <v>8055</v>
      </c>
      <c r="B8031">
        <v>67</v>
      </c>
      <c r="C8031" t="s">
        <v>25</v>
      </c>
      <c r="D8031">
        <v>147</v>
      </c>
      <c r="E8031">
        <v>217.108040017484</v>
      </c>
      <c r="F8031" t="s">
        <v>10051</v>
      </c>
      <c r="G8031" t="s">
        <v>18</v>
      </c>
      <c r="H8031" t="s">
        <v>19</v>
      </c>
      <c r="I8031" t="s">
        <v>26</v>
      </c>
      <c r="J8031">
        <v>3</v>
      </c>
      <c r="K8031">
        <v>15951.59</v>
      </c>
      <c r="L8031" t="s">
        <v>23</v>
      </c>
      <c r="M8031" t="str">
        <f>IF(PatientData[[#This Row],[Age]]&lt;=30,"18-30",IF(PatientData[[#This Row],[Age]]&lt;=40,"31-40",IF(PatientData[[#This Row],[Age]]&lt;=50,"41-50",IF(PatientData[[#This Row],[Age]]&lt;=60,"51-60",IF(PatientData[[#This Row],[Age]]&lt;=70,"61-70",IF(PatientData[[#This Row],[Age]]&lt;=80,"71-80","80+"))))))</f>
        <v>61-70</v>
      </c>
    </row>
    <row r="8032" spans="1:13" x14ac:dyDescent="0.25">
      <c r="A8032" t="s">
        <v>8056</v>
      </c>
      <c r="B8032">
        <v>25</v>
      </c>
      <c r="C8032" t="s">
        <v>25</v>
      </c>
      <c r="D8032">
        <v>138</v>
      </c>
      <c r="E8032">
        <v>219.79243146684701</v>
      </c>
      <c r="F8032">
        <v>30.977579321383999</v>
      </c>
      <c r="G8032" t="s">
        <v>18</v>
      </c>
      <c r="H8032" t="s">
        <v>19</v>
      </c>
      <c r="I8032" t="s">
        <v>28</v>
      </c>
      <c r="J8032">
        <v>3</v>
      </c>
      <c r="K8032">
        <v>5671.88</v>
      </c>
      <c r="L8032" t="s">
        <v>16</v>
      </c>
      <c r="M8032" t="str">
        <f>IF(PatientData[[#This Row],[Age]]&lt;=30,"18-30",IF(PatientData[[#This Row],[Age]]&lt;=40,"31-40",IF(PatientData[[#This Row],[Age]]&lt;=50,"41-50",IF(PatientData[[#This Row],[Age]]&lt;=60,"51-60",IF(PatientData[[#This Row],[Age]]&lt;=70,"61-70",IF(PatientData[[#This Row],[Age]]&lt;=80,"71-80","80+"))))))</f>
        <v>18-30</v>
      </c>
    </row>
    <row r="8033" spans="1:13" x14ac:dyDescent="0.25">
      <c r="A8033" t="s">
        <v>8057</v>
      </c>
      <c r="B8033">
        <v>39</v>
      </c>
      <c r="C8033" t="s">
        <v>25</v>
      </c>
      <c r="D8033">
        <v>142</v>
      </c>
      <c r="E8033">
        <v>208.624966346305</v>
      </c>
      <c r="F8033">
        <v>30.592584615549399</v>
      </c>
      <c r="G8033" t="s">
        <v>18</v>
      </c>
      <c r="H8033" t="s">
        <v>19</v>
      </c>
      <c r="I8033" t="s">
        <v>15</v>
      </c>
      <c r="J8033">
        <v>3</v>
      </c>
      <c r="K8033">
        <v>9222.23</v>
      </c>
      <c r="L8033" t="s">
        <v>16</v>
      </c>
      <c r="M8033" t="str">
        <f>IF(PatientData[[#This Row],[Age]]&lt;=30,"18-30",IF(PatientData[[#This Row],[Age]]&lt;=40,"31-40",IF(PatientData[[#This Row],[Age]]&lt;=50,"41-50",IF(PatientData[[#This Row],[Age]]&lt;=60,"51-60",IF(PatientData[[#This Row],[Age]]&lt;=70,"61-70",IF(PatientData[[#This Row],[Age]]&lt;=80,"71-80","80+"))))))</f>
        <v>31-40</v>
      </c>
    </row>
    <row r="8034" spans="1:13" x14ac:dyDescent="0.25">
      <c r="A8034" t="s">
        <v>8058</v>
      </c>
      <c r="B8034">
        <v>71</v>
      </c>
      <c r="C8034" t="s">
        <v>13</v>
      </c>
      <c r="D8034">
        <v>135</v>
      </c>
      <c r="E8034">
        <v>137.77814947211601</v>
      </c>
      <c r="F8034">
        <v>37.8712613951081</v>
      </c>
      <c r="G8034" t="s">
        <v>14</v>
      </c>
      <c r="H8034" t="s">
        <v>19</v>
      </c>
      <c r="I8034" t="s">
        <v>15</v>
      </c>
      <c r="J8034">
        <v>2</v>
      </c>
      <c r="K8034">
        <v>6668.32</v>
      </c>
      <c r="L8034" t="s">
        <v>20</v>
      </c>
      <c r="M8034" t="str">
        <f>IF(PatientData[[#This Row],[Age]]&lt;=30,"18-30",IF(PatientData[[#This Row],[Age]]&lt;=40,"31-40",IF(PatientData[[#This Row],[Age]]&lt;=50,"41-50",IF(PatientData[[#This Row],[Age]]&lt;=60,"51-60",IF(PatientData[[#This Row],[Age]]&lt;=70,"61-70",IF(PatientData[[#This Row],[Age]]&lt;=80,"71-80","80+"))))))</f>
        <v>71-80</v>
      </c>
    </row>
    <row r="8035" spans="1:13" x14ac:dyDescent="0.25">
      <c r="A8035" t="s">
        <v>8059</v>
      </c>
      <c r="B8035">
        <v>52</v>
      </c>
      <c r="C8035" t="s">
        <v>25</v>
      </c>
      <c r="D8035">
        <v>135</v>
      </c>
      <c r="E8035">
        <v>257.47280174296998</v>
      </c>
      <c r="F8035">
        <v>31.349694749781602</v>
      </c>
      <c r="G8035" t="s">
        <v>36</v>
      </c>
      <c r="H8035" t="s">
        <v>19</v>
      </c>
      <c r="I8035" t="s">
        <v>26</v>
      </c>
      <c r="J8035">
        <v>3</v>
      </c>
      <c r="K8035">
        <v>24559.13</v>
      </c>
      <c r="L8035" t="s">
        <v>16</v>
      </c>
      <c r="M8035" t="str">
        <f>IF(PatientData[[#This Row],[Age]]&lt;=30,"18-30",IF(PatientData[[#This Row],[Age]]&lt;=40,"31-40",IF(PatientData[[#This Row],[Age]]&lt;=50,"41-50",IF(PatientData[[#This Row],[Age]]&lt;=60,"51-60",IF(PatientData[[#This Row],[Age]]&lt;=70,"61-70",IF(PatientData[[#This Row],[Age]]&lt;=80,"71-80","80+"))))))</f>
        <v>51-60</v>
      </c>
    </row>
    <row r="8036" spans="1:13" x14ac:dyDescent="0.25">
      <c r="A8036" t="s">
        <v>8060</v>
      </c>
      <c r="B8036">
        <v>57</v>
      </c>
      <c r="C8036" t="s">
        <v>13</v>
      </c>
      <c r="D8036">
        <v>118</v>
      </c>
      <c r="E8036">
        <v>227.77300272536999</v>
      </c>
      <c r="F8036">
        <v>22.786750067596099</v>
      </c>
      <c r="G8036" t="s">
        <v>14</v>
      </c>
      <c r="H8036" t="s">
        <v>19</v>
      </c>
      <c r="I8036" t="s">
        <v>15</v>
      </c>
      <c r="J8036">
        <v>3</v>
      </c>
      <c r="K8036">
        <v>11290.22</v>
      </c>
      <c r="L8036" t="s">
        <v>16</v>
      </c>
      <c r="M8036" t="str">
        <f>IF(PatientData[[#This Row],[Age]]&lt;=30,"18-30",IF(PatientData[[#This Row],[Age]]&lt;=40,"31-40",IF(PatientData[[#This Row],[Age]]&lt;=50,"41-50",IF(PatientData[[#This Row],[Age]]&lt;=60,"51-60",IF(PatientData[[#This Row],[Age]]&lt;=70,"61-70",IF(PatientData[[#This Row],[Age]]&lt;=80,"71-80","80+"))))))</f>
        <v>51-60</v>
      </c>
    </row>
    <row r="8037" spans="1:13" x14ac:dyDescent="0.25">
      <c r="A8037" t="s">
        <v>8061</v>
      </c>
      <c r="B8037">
        <v>54</v>
      </c>
      <c r="C8037" t="s">
        <v>13</v>
      </c>
      <c r="D8037">
        <v>120</v>
      </c>
      <c r="E8037">
        <v>176.45866588731599</v>
      </c>
      <c r="F8037">
        <v>27.836537446283</v>
      </c>
      <c r="G8037" t="s">
        <v>14</v>
      </c>
      <c r="H8037" t="s">
        <v>22</v>
      </c>
      <c r="I8037" t="s">
        <v>15</v>
      </c>
      <c r="J8037">
        <v>3</v>
      </c>
      <c r="K8037">
        <v>10547.98</v>
      </c>
      <c r="L8037" t="s">
        <v>23</v>
      </c>
      <c r="M8037" t="str">
        <f>IF(PatientData[[#This Row],[Age]]&lt;=30,"18-30",IF(PatientData[[#This Row],[Age]]&lt;=40,"31-40",IF(PatientData[[#This Row],[Age]]&lt;=50,"41-50",IF(PatientData[[#This Row],[Age]]&lt;=60,"51-60",IF(PatientData[[#This Row],[Age]]&lt;=70,"61-70",IF(PatientData[[#This Row],[Age]]&lt;=80,"71-80","80+"))))))</f>
        <v>51-60</v>
      </c>
    </row>
    <row r="8038" spans="1:13" x14ac:dyDescent="0.25">
      <c r="A8038" t="s">
        <v>8062</v>
      </c>
      <c r="B8038">
        <v>71</v>
      </c>
      <c r="C8038" t="s">
        <v>13</v>
      </c>
      <c r="D8038">
        <v>132</v>
      </c>
      <c r="E8038">
        <v>297.77321263259</v>
      </c>
      <c r="F8038">
        <v>24.5889715999927</v>
      </c>
      <c r="G8038" t="s">
        <v>36</v>
      </c>
      <c r="H8038" t="s">
        <v>22</v>
      </c>
      <c r="I8038" t="s">
        <v>26</v>
      </c>
      <c r="J8038">
        <v>9</v>
      </c>
      <c r="K8038">
        <v>20830.07</v>
      </c>
      <c r="L8038" t="s">
        <v>16</v>
      </c>
      <c r="M8038" t="str">
        <f>IF(PatientData[[#This Row],[Age]]&lt;=30,"18-30",IF(PatientData[[#This Row],[Age]]&lt;=40,"31-40",IF(PatientData[[#This Row],[Age]]&lt;=50,"41-50",IF(PatientData[[#This Row],[Age]]&lt;=60,"51-60",IF(PatientData[[#This Row],[Age]]&lt;=70,"61-70",IF(PatientData[[#This Row],[Age]]&lt;=80,"71-80","80+"))))))</f>
        <v>71-80</v>
      </c>
    </row>
    <row r="8039" spans="1:13" x14ac:dyDescent="0.25">
      <c r="A8039" t="s">
        <v>8063</v>
      </c>
      <c r="B8039">
        <v>61</v>
      </c>
      <c r="C8039" t="s">
        <v>13</v>
      </c>
      <c r="D8039">
        <v>158</v>
      </c>
      <c r="E8039">
        <v>162.06330100897901</v>
      </c>
      <c r="F8039">
        <v>28.709855775632199</v>
      </c>
      <c r="G8039" t="s">
        <v>36</v>
      </c>
      <c r="H8039" t="s">
        <v>19</v>
      </c>
      <c r="I8039" t="s">
        <v>15</v>
      </c>
      <c r="J8039">
        <v>7</v>
      </c>
      <c r="K8039">
        <v>14273.74</v>
      </c>
      <c r="L8039" t="s">
        <v>23</v>
      </c>
      <c r="M8039" t="str">
        <f>IF(PatientData[[#This Row],[Age]]&lt;=30,"18-30",IF(PatientData[[#This Row],[Age]]&lt;=40,"31-40",IF(PatientData[[#This Row],[Age]]&lt;=50,"41-50",IF(PatientData[[#This Row],[Age]]&lt;=60,"51-60",IF(PatientData[[#This Row],[Age]]&lt;=70,"61-70",IF(PatientData[[#This Row],[Age]]&lt;=80,"71-80","80+"))))))</f>
        <v>61-70</v>
      </c>
    </row>
    <row r="8040" spans="1:13" x14ac:dyDescent="0.25">
      <c r="A8040" t="s">
        <v>8064</v>
      </c>
      <c r="B8040">
        <v>42</v>
      </c>
      <c r="C8040" t="s">
        <v>25</v>
      </c>
      <c r="D8040">
        <v>126</v>
      </c>
      <c r="E8040">
        <v>238.617323603231</v>
      </c>
      <c r="F8040">
        <v>27.675340325061502</v>
      </c>
      <c r="G8040" t="s">
        <v>10051</v>
      </c>
      <c r="H8040" t="s">
        <v>22</v>
      </c>
      <c r="I8040" t="s">
        <v>26</v>
      </c>
      <c r="J8040">
        <v>2</v>
      </c>
      <c r="K8040">
        <v>9188.33</v>
      </c>
      <c r="L8040" t="s">
        <v>16</v>
      </c>
      <c r="M8040" t="str">
        <f>IF(PatientData[[#This Row],[Age]]&lt;=30,"18-30",IF(PatientData[[#This Row],[Age]]&lt;=40,"31-40",IF(PatientData[[#This Row],[Age]]&lt;=50,"41-50",IF(PatientData[[#This Row],[Age]]&lt;=60,"51-60",IF(PatientData[[#This Row],[Age]]&lt;=70,"61-70",IF(PatientData[[#This Row],[Age]]&lt;=80,"71-80","80+"))))))</f>
        <v>41-50</v>
      </c>
    </row>
    <row r="8041" spans="1:13" x14ac:dyDescent="0.25">
      <c r="A8041" t="s">
        <v>8065</v>
      </c>
      <c r="B8041">
        <v>42</v>
      </c>
      <c r="C8041" t="s">
        <v>25</v>
      </c>
      <c r="D8041">
        <v>90</v>
      </c>
      <c r="E8041">
        <v>168.04206957858401</v>
      </c>
      <c r="F8041">
        <v>28.010430424810199</v>
      </c>
      <c r="G8041" t="s">
        <v>36</v>
      </c>
      <c r="H8041" t="s">
        <v>19</v>
      </c>
      <c r="I8041" t="s">
        <v>28</v>
      </c>
      <c r="J8041">
        <v>3</v>
      </c>
      <c r="K8041">
        <v>4819.45</v>
      </c>
      <c r="L8041" t="s">
        <v>16</v>
      </c>
      <c r="M8041" t="str">
        <f>IF(PatientData[[#This Row],[Age]]&lt;=30,"18-30",IF(PatientData[[#This Row],[Age]]&lt;=40,"31-40",IF(PatientData[[#This Row],[Age]]&lt;=50,"41-50",IF(PatientData[[#This Row],[Age]]&lt;=60,"51-60",IF(PatientData[[#This Row],[Age]]&lt;=70,"61-70",IF(PatientData[[#This Row],[Age]]&lt;=80,"71-80","80+"))))))</f>
        <v>41-50</v>
      </c>
    </row>
    <row r="8042" spans="1:13" x14ac:dyDescent="0.25">
      <c r="A8042" t="s">
        <v>8066</v>
      </c>
      <c r="B8042">
        <v>41</v>
      </c>
      <c r="C8042" t="s">
        <v>25</v>
      </c>
      <c r="D8042">
        <v>124</v>
      </c>
      <c r="E8042">
        <v>159.68616143634699</v>
      </c>
      <c r="F8042">
        <v>34.926812027107097</v>
      </c>
      <c r="G8042" t="s">
        <v>14</v>
      </c>
      <c r="H8042" t="s">
        <v>22</v>
      </c>
      <c r="I8042" t="s">
        <v>28</v>
      </c>
      <c r="J8042">
        <v>3</v>
      </c>
      <c r="K8042">
        <v>3970.6</v>
      </c>
      <c r="L8042" t="s">
        <v>43</v>
      </c>
      <c r="M8042" t="str">
        <f>IF(PatientData[[#This Row],[Age]]&lt;=30,"18-30",IF(PatientData[[#This Row],[Age]]&lt;=40,"31-40",IF(PatientData[[#This Row],[Age]]&lt;=50,"41-50",IF(PatientData[[#This Row],[Age]]&lt;=60,"51-60",IF(PatientData[[#This Row],[Age]]&lt;=70,"61-70",IF(PatientData[[#This Row],[Age]]&lt;=80,"71-80","80+"))))))</f>
        <v>41-50</v>
      </c>
    </row>
    <row r="8043" spans="1:13" x14ac:dyDescent="0.25">
      <c r="A8043" t="s">
        <v>8067</v>
      </c>
      <c r="B8043">
        <v>63</v>
      </c>
      <c r="C8043" t="s">
        <v>13</v>
      </c>
      <c r="D8043">
        <v>93</v>
      </c>
      <c r="E8043">
        <v>209.52061003303399</v>
      </c>
      <c r="F8043">
        <v>31.505454196681001</v>
      </c>
      <c r="G8043" t="s">
        <v>18</v>
      </c>
      <c r="H8043" t="s">
        <v>22</v>
      </c>
      <c r="I8043" t="s">
        <v>15</v>
      </c>
      <c r="J8043" t="s">
        <v>10051</v>
      </c>
      <c r="K8043">
        <v>6872.33</v>
      </c>
      <c r="L8043" t="s">
        <v>23</v>
      </c>
      <c r="M8043" t="str">
        <f>IF(PatientData[[#This Row],[Age]]&lt;=30,"18-30",IF(PatientData[[#This Row],[Age]]&lt;=40,"31-40",IF(PatientData[[#This Row],[Age]]&lt;=50,"41-50",IF(PatientData[[#This Row],[Age]]&lt;=60,"51-60",IF(PatientData[[#This Row],[Age]]&lt;=70,"61-70",IF(PatientData[[#This Row],[Age]]&lt;=80,"71-80","80+"))))))</f>
        <v>61-70</v>
      </c>
    </row>
    <row r="8044" spans="1:13" x14ac:dyDescent="0.25">
      <c r="A8044" t="s">
        <v>8068</v>
      </c>
      <c r="B8044">
        <v>29</v>
      </c>
      <c r="C8044" t="s">
        <v>13</v>
      </c>
      <c r="D8044">
        <v>136</v>
      </c>
      <c r="E8044">
        <v>269.09616069391598</v>
      </c>
      <c r="F8044" t="s">
        <v>10051</v>
      </c>
      <c r="G8044" t="s">
        <v>36</v>
      </c>
      <c r="H8044" t="s">
        <v>19</v>
      </c>
      <c r="I8044" t="s">
        <v>15</v>
      </c>
      <c r="J8044">
        <v>0</v>
      </c>
      <c r="K8044">
        <v>7489.91</v>
      </c>
      <c r="L8044" t="s">
        <v>16</v>
      </c>
      <c r="M8044" t="str">
        <f>IF(PatientData[[#This Row],[Age]]&lt;=30,"18-30",IF(PatientData[[#This Row],[Age]]&lt;=40,"31-40",IF(PatientData[[#This Row],[Age]]&lt;=50,"41-50",IF(PatientData[[#This Row],[Age]]&lt;=60,"51-60",IF(PatientData[[#This Row],[Age]]&lt;=70,"61-70",IF(PatientData[[#This Row],[Age]]&lt;=80,"71-80","80+"))))))</f>
        <v>18-30</v>
      </c>
    </row>
    <row r="8045" spans="1:13" x14ac:dyDescent="0.25">
      <c r="A8045" t="s">
        <v>8069</v>
      </c>
      <c r="B8045">
        <v>53</v>
      </c>
      <c r="C8045" t="s">
        <v>13</v>
      </c>
      <c r="D8045">
        <v>144</v>
      </c>
      <c r="E8045">
        <v>243.081763302653</v>
      </c>
      <c r="F8045">
        <v>23.692292862355899</v>
      </c>
      <c r="G8045" t="s">
        <v>14</v>
      </c>
      <c r="H8045" t="s">
        <v>19</v>
      </c>
      <c r="I8045" t="s">
        <v>28</v>
      </c>
      <c r="J8045">
        <v>2</v>
      </c>
      <c r="K8045">
        <v>500</v>
      </c>
      <c r="L8045" t="s">
        <v>23</v>
      </c>
      <c r="M8045" t="str">
        <f>IF(PatientData[[#This Row],[Age]]&lt;=30,"18-30",IF(PatientData[[#This Row],[Age]]&lt;=40,"31-40",IF(PatientData[[#This Row],[Age]]&lt;=50,"41-50",IF(PatientData[[#This Row],[Age]]&lt;=60,"51-60",IF(PatientData[[#This Row],[Age]]&lt;=70,"61-70",IF(PatientData[[#This Row],[Age]]&lt;=80,"71-80","80+"))))))</f>
        <v>51-60</v>
      </c>
    </row>
    <row r="8046" spans="1:13" x14ac:dyDescent="0.25">
      <c r="A8046" t="s">
        <v>8070</v>
      </c>
      <c r="B8046">
        <v>59</v>
      </c>
      <c r="C8046" t="s">
        <v>13</v>
      </c>
      <c r="D8046">
        <v>91</v>
      </c>
      <c r="E8046">
        <v>272.865712050002</v>
      </c>
      <c r="F8046">
        <v>18.199332659166298</v>
      </c>
      <c r="G8046" t="s">
        <v>36</v>
      </c>
      <c r="H8046" t="s">
        <v>19</v>
      </c>
      <c r="I8046" t="s">
        <v>26</v>
      </c>
      <c r="J8046">
        <v>5</v>
      </c>
      <c r="K8046">
        <v>19049.63</v>
      </c>
      <c r="L8046" t="s">
        <v>23</v>
      </c>
      <c r="M8046" t="str">
        <f>IF(PatientData[[#This Row],[Age]]&lt;=30,"18-30",IF(PatientData[[#This Row],[Age]]&lt;=40,"31-40",IF(PatientData[[#This Row],[Age]]&lt;=50,"41-50",IF(PatientData[[#This Row],[Age]]&lt;=60,"51-60",IF(PatientData[[#This Row],[Age]]&lt;=70,"61-70",IF(PatientData[[#This Row],[Age]]&lt;=80,"71-80","80+"))))))</f>
        <v>51-60</v>
      </c>
    </row>
    <row r="8047" spans="1:13" x14ac:dyDescent="0.25">
      <c r="A8047" t="s">
        <v>8071</v>
      </c>
      <c r="B8047">
        <v>77</v>
      </c>
      <c r="C8047" t="s">
        <v>13</v>
      </c>
      <c r="D8047">
        <v>129</v>
      </c>
      <c r="E8047">
        <v>233.38918786409801</v>
      </c>
      <c r="F8047">
        <v>25.611710969690499</v>
      </c>
      <c r="G8047" t="s">
        <v>18</v>
      </c>
      <c r="H8047" t="s">
        <v>22</v>
      </c>
      <c r="I8047" t="s">
        <v>26</v>
      </c>
      <c r="J8047">
        <v>2</v>
      </c>
      <c r="K8047">
        <v>26129.63</v>
      </c>
      <c r="L8047" t="s">
        <v>23</v>
      </c>
      <c r="M8047" t="str">
        <f>IF(PatientData[[#This Row],[Age]]&lt;=30,"18-30",IF(PatientData[[#This Row],[Age]]&lt;=40,"31-40",IF(PatientData[[#This Row],[Age]]&lt;=50,"41-50",IF(PatientData[[#This Row],[Age]]&lt;=60,"51-60",IF(PatientData[[#This Row],[Age]]&lt;=70,"61-70",IF(PatientData[[#This Row],[Age]]&lt;=80,"71-80","80+"))))))</f>
        <v>71-80</v>
      </c>
    </row>
    <row r="8048" spans="1:13" x14ac:dyDescent="0.25">
      <c r="A8048" t="s">
        <v>8072</v>
      </c>
      <c r="B8048">
        <v>48</v>
      </c>
      <c r="C8048" t="s">
        <v>13</v>
      </c>
      <c r="D8048">
        <v>115</v>
      </c>
      <c r="E8048">
        <v>287.94685224933897</v>
      </c>
      <c r="F8048">
        <v>31.614201357637398</v>
      </c>
      <c r="G8048" t="s">
        <v>18</v>
      </c>
      <c r="H8048" t="s">
        <v>22</v>
      </c>
      <c r="I8048" t="s">
        <v>26</v>
      </c>
      <c r="J8048">
        <v>4</v>
      </c>
      <c r="K8048">
        <v>17686.169999999998</v>
      </c>
      <c r="L8048" t="s">
        <v>23</v>
      </c>
      <c r="M8048" t="str">
        <f>IF(PatientData[[#This Row],[Age]]&lt;=30,"18-30",IF(PatientData[[#This Row],[Age]]&lt;=40,"31-40",IF(PatientData[[#This Row],[Age]]&lt;=50,"41-50",IF(PatientData[[#This Row],[Age]]&lt;=60,"51-60",IF(PatientData[[#This Row],[Age]]&lt;=70,"61-70",IF(PatientData[[#This Row],[Age]]&lt;=80,"71-80","80+"))))))</f>
        <v>41-50</v>
      </c>
    </row>
    <row r="8049" spans="1:13" x14ac:dyDescent="0.25">
      <c r="A8049" t="s">
        <v>8073</v>
      </c>
      <c r="B8049">
        <v>67</v>
      </c>
      <c r="C8049" t="s">
        <v>13</v>
      </c>
      <c r="D8049">
        <v>130</v>
      </c>
      <c r="E8049">
        <v>240.63070406256901</v>
      </c>
      <c r="F8049">
        <v>18.588739517385999</v>
      </c>
      <c r="G8049" t="s">
        <v>36</v>
      </c>
      <c r="H8049" t="s">
        <v>22</v>
      </c>
      <c r="I8049" t="s">
        <v>26</v>
      </c>
      <c r="J8049">
        <v>5</v>
      </c>
      <c r="K8049">
        <v>22021.96</v>
      </c>
      <c r="L8049" t="s">
        <v>16</v>
      </c>
      <c r="M8049" t="str">
        <f>IF(PatientData[[#This Row],[Age]]&lt;=30,"18-30",IF(PatientData[[#This Row],[Age]]&lt;=40,"31-40",IF(PatientData[[#This Row],[Age]]&lt;=50,"41-50",IF(PatientData[[#This Row],[Age]]&lt;=60,"51-60",IF(PatientData[[#This Row],[Age]]&lt;=70,"61-70",IF(PatientData[[#This Row],[Age]]&lt;=80,"71-80","80+"))))))</f>
        <v>61-70</v>
      </c>
    </row>
    <row r="8050" spans="1:13" x14ac:dyDescent="0.25">
      <c r="A8050" t="s">
        <v>8074</v>
      </c>
      <c r="B8050">
        <v>47</v>
      </c>
      <c r="C8050" t="s">
        <v>13</v>
      </c>
      <c r="D8050">
        <v>148</v>
      </c>
      <c r="E8050">
        <v>173.909102083992</v>
      </c>
      <c r="F8050">
        <v>22.178566923722901</v>
      </c>
      <c r="G8050" t="s">
        <v>14</v>
      </c>
      <c r="H8050" t="s">
        <v>22</v>
      </c>
      <c r="I8050" t="s">
        <v>28</v>
      </c>
      <c r="J8050">
        <v>3</v>
      </c>
      <c r="K8050">
        <v>3951.34</v>
      </c>
      <c r="L8050" t="s">
        <v>23</v>
      </c>
      <c r="M8050" t="str">
        <f>IF(PatientData[[#This Row],[Age]]&lt;=30,"18-30",IF(PatientData[[#This Row],[Age]]&lt;=40,"31-40",IF(PatientData[[#This Row],[Age]]&lt;=50,"41-50",IF(PatientData[[#This Row],[Age]]&lt;=60,"51-60",IF(PatientData[[#This Row],[Age]]&lt;=70,"61-70",IF(PatientData[[#This Row],[Age]]&lt;=80,"71-80","80+"))))))</f>
        <v>41-50</v>
      </c>
    </row>
    <row r="8051" spans="1:13" x14ac:dyDescent="0.25">
      <c r="A8051" t="s">
        <v>8075</v>
      </c>
      <c r="B8051">
        <v>49</v>
      </c>
      <c r="C8051" t="s">
        <v>25</v>
      </c>
      <c r="D8051">
        <v>161</v>
      </c>
      <c r="E8051">
        <v>265.24663574789201</v>
      </c>
      <c r="F8051">
        <v>25.432586251437801</v>
      </c>
      <c r="G8051" t="s">
        <v>14</v>
      </c>
      <c r="H8051" t="s">
        <v>19</v>
      </c>
      <c r="I8051" t="s">
        <v>28</v>
      </c>
      <c r="J8051">
        <v>5</v>
      </c>
      <c r="K8051">
        <v>5877.57</v>
      </c>
      <c r="L8051" t="s">
        <v>16</v>
      </c>
      <c r="M8051" t="str">
        <f>IF(PatientData[[#This Row],[Age]]&lt;=30,"18-30",IF(PatientData[[#This Row],[Age]]&lt;=40,"31-40",IF(PatientData[[#This Row],[Age]]&lt;=50,"41-50",IF(PatientData[[#This Row],[Age]]&lt;=60,"51-60",IF(PatientData[[#This Row],[Age]]&lt;=70,"61-70",IF(PatientData[[#This Row],[Age]]&lt;=80,"71-80","80+"))))))</f>
        <v>41-50</v>
      </c>
    </row>
    <row r="8052" spans="1:13" x14ac:dyDescent="0.25">
      <c r="A8052" t="s">
        <v>8076</v>
      </c>
      <c r="B8052">
        <v>69</v>
      </c>
      <c r="C8052" t="s">
        <v>25</v>
      </c>
      <c r="D8052">
        <v>128</v>
      </c>
      <c r="E8052">
        <v>195.32946484307001</v>
      </c>
      <c r="F8052">
        <v>32.089533961505197</v>
      </c>
      <c r="G8052" t="s">
        <v>18</v>
      </c>
      <c r="H8052" t="s">
        <v>19</v>
      </c>
      <c r="I8052" t="s">
        <v>26</v>
      </c>
      <c r="J8052">
        <v>6</v>
      </c>
      <c r="K8052">
        <v>21231.49</v>
      </c>
      <c r="L8052" t="s">
        <v>16</v>
      </c>
      <c r="M8052" t="str">
        <f>IF(PatientData[[#This Row],[Age]]&lt;=30,"18-30",IF(PatientData[[#This Row],[Age]]&lt;=40,"31-40",IF(PatientData[[#This Row],[Age]]&lt;=50,"41-50",IF(PatientData[[#This Row],[Age]]&lt;=60,"51-60",IF(PatientData[[#This Row],[Age]]&lt;=70,"61-70",IF(PatientData[[#This Row],[Age]]&lt;=80,"71-80","80+"))))))</f>
        <v>61-70</v>
      </c>
    </row>
    <row r="8053" spans="1:13" x14ac:dyDescent="0.25">
      <c r="A8053" t="s">
        <v>8077</v>
      </c>
      <c r="B8053">
        <v>46</v>
      </c>
      <c r="C8053" t="s">
        <v>25</v>
      </c>
      <c r="D8053">
        <v>142</v>
      </c>
      <c r="E8053">
        <v>199.99567567885001</v>
      </c>
      <c r="F8053">
        <v>31.281132222986201</v>
      </c>
      <c r="G8053" t="s">
        <v>14</v>
      </c>
      <c r="H8053" t="s">
        <v>19</v>
      </c>
      <c r="I8053" t="s">
        <v>28</v>
      </c>
      <c r="J8053">
        <v>2</v>
      </c>
      <c r="K8053">
        <v>3852.94</v>
      </c>
      <c r="L8053" t="s">
        <v>16</v>
      </c>
      <c r="M8053" t="str">
        <f>IF(PatientData[[#This Row],[Age]]&lt;=30,"18-30",IF(PatientData[[#This Row],[Age]]&lt;=40,"31-40",IF(PatientData[[#This Row],[Age]]&lt;=50,"41-50",IF(PatientData[[#This Row],[Age]]&lt;=60,"51-60",IF(PatientData[[#This Row],[Age]]&lt;=70,"61-70",IF(PatientData[[#This Row],[Age]]&lt;=80,"71-80","80+"))))))</f>
        <v>41-50</v>
      </c>
    </row>
    <row r="8054" spans="1:13" x14ac:dyDescent="0.25">
      <c r="A8054" t="s">
        <v>8078</v>
      </c>
      <c r="B8054">
        <v>69</v>
      </c>
      <c r="C8054" t="s">
        <v>25</v>
      </c>
      <c r="D8054">
        <v>162</v>
      </c>
      <c r="E8054">
        <v>210.546335075158</v>
      </c>
      <c r="F8054">
        <v>18.853220839018601</v>
      </c>
      <c r="G8054" t="s">
        <v>14</v>
      </c>
      <c r="H8054" t="s">
        <v>19</v>
      </c>
      <c r="I8054" t="s">
        <v>15</v>
      </c>
      <c r="J8054">
        <v>3</v>
      </c>
      <c r="K8054">
        <v>6578.37</v>
      </c>
      <c r="L8054" t="s">
        <v>16</v>
      </c>
      <c r="M8054" t="str">
        <f>IF(PatientData[[#This Row],[Age]]&lt;=30,"18-30",IF(PatientData[[#This Row],[Age]]&lt;=40,"31-40",IF(PatientData[[#This Row],[Age]]&lt;=50,"41-50",IF(PatientData[[#This Row],[Age]]&lt;=60,"51-60",IF(PatientData[[#This Row],[Age]]&lt;=70,"61-70",IF(PatientData[[#This Row],[Age]]&lt;=80,"71-80","80+"))))))</f>
        <v>61-70</v>
      </c>
    </row>
    <row r="8055" spans="1:13" x14ac:dyDescent="0.25">
      <c r="A8055" t="s">
        <v>8079</v>
      </c>
      <c r="B8055">
        <v>59</v>
      </c>
      <c r="C8055" t="s">
        <v>13</v>
      </c>
      <c r="D8055">
        <v>136</v>
      </c>
      <c r="E8055">
        <v>272.37011879551198</v>
      </c>
      <c r="F8055">
        <v>25.774246442358798</v>
      </c>
      <c r="G8055" t="s">
        <v>36</v>
      </c>
      <c r="H8055" t="s">
        <v>19</v>
      </c>
      <c r="I8055" t="s">
        <v>26</v>
      </c>
      <c r="J8055">
        <v>2</v>
      </c>
      <c r="K8055" t="s">
        <v>10051</v>
      </c>
      <c r="L8055" t="s">
        <v>16</v>
      </c>
      <c r="M8055" t="str">
        <f>IF(PatientData[[#This Row],[Age]]&lt;=30,"18-30",IF(PatientData[[#This Row],[Age]]&lt;=40,"31-40",IF(PatientData[[#This Row],[Age]]&lt;=50,"41-50",IF(PatientData[[#This Row],[Age]]&lt;=60,"51-60",IF(PatientData[[#This Row],[Age]]&lt;=70,"61-70",IF(PatientData[[#This Row],[Age]]&lt;=80,"71-80","80+"))))))</f>
        <v>51-60</v>
      </c>
    </row>
    <row r="8056" spans="1:13" x14ac:dyDescent="0.25">
      <c r="A8056" t="s">
        <v>8080</v>
      </c>
      <c r="B8056">
        <v>44</v>
      </c>
      <c r="C8056" t="s">
        <v>13</v>
      </c>
      <c r="D8056" t="s">
        <v>10051</v>
      </c>
      <c r="E8056">
        <v>185.49543276652599</v>
      </c>
      <c r="F8056">
        <v>27.666683544649899</v>
      </c>
      <c r="G8056" t="s">
        <v>18</v>
      </c>
      <c r="H8056" t="s">
        <v>19</v>
      </c>
      <c r="I8056" t="s">
        <v>15</v>
      </c>
      <c r="J8056">
        <v>6</v>
      </c>
      <c r="K8056">
        <v>14732.1</v>
      </c>
      <c r="L8056" t="s">
        <v>16</v>
      </c>
      <c r="M8056" t="str">
        <f>IF(PatientData[[#This Row],[Age]]&lt;=30,"18-30",IF(PatientData[[#This Row],[Age]]&lt;=40,"31-40",IF(PatientData[[#This Row],[Age]]&lt;=50,"41-50",IF(PatientData[[#This Row],[Age]]&lt;=60,"51-60",IF(PatientData[[#This Row],[Age]]&lt;=70,"61-70",IF(PatientData[[#This Row],[Age]]&lt;=80,"71-80","80+"))))))</f>
        <v>41-50</v>
      </c>
    </row>
    <row r="8057" spans="1:13" x14ac:dyDescent="0.25">
      <c r="A8057" t="s">
        <v>8081</v>
      </c>
      <c r="B8057">
        <v>56</v>
      </c>
      <c r="C8057" t="s">
        <v>13</v>
      </c>
      <c r="D8057">
        <v>90</v>
      </c>
      <c r="E8057">
        <v>221.95189513522499</v>
      </c>
      <c r="F8057">
        <v>31.195554612858199</v>
      </c>
      <c r="G8057" t="s">
        <v>18</v>
      </c>
      <c r="H8057" t="s">
        <v>22</v>
      </c>
      <c r="I8057" t="s">
        <v>15</v>
      </c>
      <c r="J8057">
        <v>4</v>
      </c>
      <c r="K8057">
        <v>9687.07</v>
      </c>
      <c r="L8057" t="s">
        <v>23</v>
      </c>
      <c r="M8057" t="str">
        <f>IF(PatientData[[#This Row],[Age]]&lt;=30,"18-30",IF(PatientData[[#This Row],[Age]]&lt;=40,"31-40",IF(PatientData[[#This Row],[Age]]&lt;=50,"41-50",IF(PatientData[[#This Row],[Age]]&lt;=60,"51-60",IF(PatientData[[#This Row],[Age]]&lt;=70,"61-70",IF(PatientData[[#This Row],[Age]]&lt;=80,"71-80","80+"))))))</f>
        <v>51-60</v>
      </c>
    </row>
    <row r="8058" spans="1:13" x14ac:dyDescent="0.25">
      <c r="A8058" t="s">
        <v>8082</v>
      </c>
      <c r="B8058">
        <v>55</v>
      </c>
      <c r="C8058" t="s">
        <v>13</v>
      </c>
      <c r="D8058">
        <v>133</v>
      </c>
      <c r="E8058">
        <v>205.19649668790899</v>
      </c>
      <c r="F8058">
        <v>19.7111180301236</v>
      </c>
      <c r="G8058" t="s">
        <v>36</v>
      </c>
      <c r="H8058" t="s">
        <v>22</v>
      </c>
      <c r="I8058" t="s">
        <v>26</v>
      </c>
      <c r="J8058">
        <v>3</v>
      </c>
      <c r="K8058" t="s">
        <v>10051</v>
      </c>
      <c r="L8058" t="s">
        <v>16</v>
      </c>
      <c r="M8058" t="str">
        <f>IF(PatientData[[#This Row],[Age]]&lt;=30,"18-30",IF(PatientData[[#This Row],[Age]]&lt;=40,"31-40",IF(PatientData[[#This Row],[Age]]&lt;=50,"41-50",IF(PatientData[[#This Row],[Age]]&lt;=60,"51-60",IF(PatientData[[#This Row],[Age]]&lt;=70,"61-70",IF(PatientData[[#This Row],[Age]]&lt;=80,"71-80","80+"))))))</f>
        <v>51-60</v>
      </c>
    </row>
    <row r="8059" spans="1:13" x14ac:dyDescent="0.25">
      <c r="A8059" t="s">
        <v>8083</v>
      </c>
      <c r="B8059">
        <v>35</v>
      </c>
      <c r="C8059" t="s">
        <v>13</v>
      </c>
      <c r="D8059">
        <v>141</v>
      </c>
      <c r="E8059">
        <v>244.800542986198</v>
      </c>
      <c r="F8059">
        <v>17.1442349041317</v>
      </c>
      <c r="G8059" t="s">
        <v>36</v>
      </c>
      <c r="H8059" t="s">
        <v>19</v>
      </c>
      <c r="I8059" t="s">
        <v>15</v>
      </c>
      <c r="J8059">
        <v>3</v>
      </c>
      <c r="K8059">
        <v>9108.7099999999991</v>
      </c>
      <c r="L8059" t="s">
        <v>16</v>
      </c>
      <c r="M8059" t="str">
        <f>IF(PatientData[[#This Row],[Age]]&lt;=30,"18-30",IF(PatientData[[#This Row],[Age]]&lt;=40,"31-40",IF(PatientData[[#This Row],[Age]]&lt;=50,"41-50",IF(PatientData[[#This Row],[Age]]&lt;=60,"51-60",IF(PatientData[[#This Row],[Age]]&lt;=70,"61-70",IF(PatientData[[#This Row],[Age]]&lt;=80,"71-80","80+"))))))</f>
        <v>31-40</v>
      </c>
    </row>
    <row r="8060" spans="1:13" x14ac:dyDescent="0.25">
      <c r="A8060" t="s">
        <v>8084</v>
      </c>
      <c r="B8060">
        <v>67</v>
      </c>
      <c r="C8060" t="s">
        <v>25</v>
      </c>
      <c r="D8060">
        <v>105</v>
      </c>
      <c r="E8060">
        <v>150.29056712900899</v>
      </c>
      <c r="F8060">
        <v>27.776776677667801</v>
      </c>
      <c r="G8060" t="s">
        <v>14</v>
      </c>
      <c r="H8060" t="s">
        <v>19</v>
      </c>
      <c r="I8060" t="s">
        <v>28</v>
      </c>
      <c r="J8060">
        <v>2</v>
      </c>
      <c r="K8060">
        <v>3859.96</v>
      </c>
      <c r="L8060" t="s">
        <v>16</v>
      </c>
      <c r="M8060" t="str">
        <f>IF(PatientData[[#This Row],[Age]]&lt;=30,"18-30",IF(PatientData[[#This Row],[Age]]&lt;=40,"31-40",IF(PatientData[[#This Row],[Age]]&lt;=50,"41-50",IF(PatientData[[#This Row],[Age]]&lt;=60,"51-60",IF(PatientData[[#This Row],[Age]]&lt;=70,"61-70",IF(PatientData[[#This Row],[Age]]&lt;=80,"71-80","80+"))))))</f>
        <v>61-70</v>
      </c>
    </row>
    <row r="8061" spans="1:13" x14ac:dyDescent="0.25">
      <c r="A8061" t="s">
        <v>8085</v>
      </c>
      <c r="B8061">
        <v>72</v>
      </c>
      <c r="C8061" t="s">
        <v>25</v>
      </c>
      <c r="D8061">
        <v>105</v>
      </c>
      <c r="E8061">
        <v>231.38463813860201</v>
      </c>
      <c r="F8061">
        <v>30.1613367121153</v>
      </c>
      <c r="G8061" t="s">
        <v>14</v>
      </c>
      <c r="H8061" t="s">
        <v>19</v>
      </c>
      <c r="I8061" t="s">
        <v>15</v>
      </c>
      <c r="J8061">
        <v>2</v>
      </c>
      <c r="K8061">
        <v>10852.53</v>
      </c>
      <c r="L8061" t="s">
        <v>16</v>
      </c>
      <c r="M8061" t="str">
        <f>IF(PatientData[[#This Row],[Age]]&lt;=30,"18-30",IF(PatientData[[#This Row],[Age]]&lt;=40,"31-40",IF(PatientData[[#This Row],[Age]]&lt;=50,"41-50",IF(PatientData[[#This Row],[Age]]&lt;=60,"51-60",IF(PatientData[[#This Row],[Age]]&lt;=70,"61-70",IF(PatientData[[#This Row],[Age]]&lt;=80,"71-80","80+"))))))</f>
        <v>71-80</v>
      </c>
    </row>
    <row r="8062" spans="1:13" x14ac:dyDescent="0.25">
      <c r="A8062" t="s">
        <v>8086</v>
      </c>
      <c r="B8062">
        <v>62</v>
      </c>
      <c r="C8062" t="s">
        <v>13</v>
      </c>
      <c r="D8062">
        <v>120</v>
      </c>
      <c r="E8062">
        <v>154.98455793686099</v>
      </c>
      <c r="F8062">
        <v>18.311777649735099</v>
      </c>
      <c r="G8062" t="s">
        <v>14</v>
      </c>
      <c r="H8062" t="s">
        <v>19</v>
      </c>
      <c r="I8062" t="s">
        <v>15</v>
      </c>
      <c r="J8062">
        <v>5</v>
      </c>
      <c r="K8062">
        <v>13116.01</v>
      </c>
      <c r="L8062" t="s">
        <v>16</v>
      </c>
      <c r="M8062" t="str">
        <f>IF(PatientData[[#This Row],[Age]]&lt;=30,"18-30",IF(PatientData[[#This Row],[Age]]&lt;=40,"31-40",IF(PatientData[[#This Row],[Age]]&lt;=50,"41-50",IF(PatientData[[#This Row],[Age]]&lt;=60,"51-60",IF(PatientData[[#This Row],[Age]]&lt;=70,"61-70",IF(PatientData[[#This Row],[Age]]&lt;=80,"71-80","80+"))))))</f>
        <v>61-70</v>
      </c>
    </row>
    <row r="8063" spans="1:13" x14ac:dyDescent="0.25">
      <c r="A8063" t="s">
        <v>8087</v>
      </c>
      <c r="B8063">
        <v>61</v>
      </c>
      <c r="C8063" t="s">
        <v>13</v>
      </c>
      <c r="D8063">
        <v>151</v>
      </c>
      <c r="E8063">
        <v>218.69775623114299</v>
      </c>
      <c r="F8063">
        <v>29.979197376403999</v>
      </c>
      <c r="G8063" t="s">
        <v>14</v>
      </c>
      <c r="H8063" t="s">
        <v>19</v>
      </c>
      <c r="I8063" t="s">
        <v>15</v>
      </c>
      <c r="J8063">
        <v>3</v>
      </c>
      <c r="K8063">
        <v>9586.66</v>
      </c>
      <c r="L8063" t="s">
        <v>16</v>
      </c>
      <c r="M8063" t="str">
        <f>IF(PatientData[[#This Row],[Age]]&lt;=30,"18-30",IF(PatientData[[#This Row],[Age]]&lt;=40,"31-40",IF(PatientData[[#This Row],[Age]]&lt;=50,"41-50",IF(PatientData[[#This Row],[Age]]&lt;=60,"51-60",IF(PatientData[[#This Row],[Age]]&lt;=70,"61-70",IF(PatientData[[#This Row],[Age]]&lt;=80,"71-80","80+"))))))</f>
        <v>61-70</v>
      </c>
    </row>
    <row r="8064" spans="1:13" x14ac:dyDescent="0.25">
      <c r="A8064" t="s">
        <v>8088</v>
      </c>
      <c r="B8064">
        <v>54</v>
      </c>
      <c r="C8064" t="s">
        <v>25</v>
      </c>
      <c r="D8064">
        <v>135</v>
      </c>
      <c r="E8064">
        <v>164.879996333463</v>
      </c>
      <c r="F8064">
        <v>25.305835680143701</v>
      </c>
      <c r="G8064" t="s">
        <v>36</v>
      </c>
      <c r="H8064" t="s">
        <v>22</v>
      </c>
      <c r="I8064" t="s">
        <v>26</v>
      </c>
      <c r="J8064">
        <v>3</v>
      </c>
      <c r="K8064">
        <v>15738.59</v>
      </c>
      <c r="L8064" t="s">
        <v>16</v>
      </c>
      <c r="M8064" t="str">
        <f>IF(PatientData[[#This Row],[Age]]&lt;=30,"18-30",IF(PatientData[[#This Row],[Age]]&lt;=40,"31-40",IF(PatientData[[#This Row],[Age]]&lt;=50,"41-50",IF(PatientData[[#This Row],[Age]]&lt;=60,"51-60",IF(PatientData[[#This Row],[Age]]&lt;=70,"61-70",IF(PatientData[[#This Row],[Age]]&lt;=80,"71-80","80+"))))))</f>
        <v>51-60</v>
      </c>
    </row>
    <row r="8065" spans="1:13" x14ac:dyDescent="0.25">
      <c r="A8065" t="s">
        <v>8089</v>
      </c>
      <c r="B8065">
        <v>65</v>
      </c>
      <c r="C8065" t="s">
        <v>25</v>
      </c>
      <c r="D8065">
        <v>125</v>
      </c>
      <c r="E8065">
        <v>218.29838846296801</v>
      </c>
      <c r="F8065">
        <v>29.088058479155901</v>
      </c>
      <c r="G8065" t="s">
        <v>14</v>
      </c>
      <c r="H8065" t="s">
        <v>19</v>
      </c>
      <c r="I8065" t="s">
        <v>28</v>
      </c>
      <c r="J8065">
        <v>1</v>
      </c>
      <c r="K8065">
        <v>3670.01</v>
      </c>
      <c r="L8065" t="s">
        <v>23</v>
      </c>
      <c r="M8065" t="str">
        <f>IF(PatientData[[#This Row],[Age]]&lt;=30,"18-30",IF(PatientData[[#This Row],[Age]]&lt;=40,"31-40",IF(PatientData[[#This Row],[Age]]&lt;=50,"41-50",IF(PatientData[[#This Row],[Age]]&lt;=60,"51-60",IF(PatientData[[#This Row],[Age]]&lt;=70,"61-70",IF(PatientData[[#This Row],[Age]]&lt;=80,"71-80","80+"))))))</f>
        <v>61-70</v>
      </c>
    </row>
    <row r="8066" spans="1:13" x14ac:dyDescent="0.25">
      <c r="A8066" t="s">
        <v>8090</v>
      </c>
      <c r="B8066">
        <v>40</v>
      </c>
      <c r="C8066" t="s">
        <v>13</v>
      </c>
      <c r="D8066">
        <v>110</v>
      </c>
      <c r="E8066">
        <v>302.89109162636203</v>
      </c>
      <c r="F8066">
        <v>31.025691803146501</v>
      </c>
      <c r="G8066" t="s">
        <v>18</v>
      </c>
      <c r="H8066" t="s">
        <v>19</v>
      </c>
      <c r="I8066" t="s">
        <v>15</v>
      </c>
      <c r="J8066">
        <v>4</v>
      </c>
      <c r="K8066">
        <v>12623.56</v>
      </c>
      <c r="L8066" t="s">
        <v>16</v>
      </c>
      <c r="M8066" t="str">
        <f>IF(PatientData[[#This Row],[Age]]&lt;=30,"18-30",IF(PatientData[[#This Row],[Age]]&lt;=40,"31-40",IF(PatientData[[#This Row],[Age]]&lt;=50,"41-50",IF(PatientData[[#This Row],[Age]]&lt;=60,"51-60",IF(PatientData[[#This Row],[Age]]&lt;=70,"61-70",IF(PatientData[[#This Row],[Age]]&lt;=80,"71-80","80+"))))))</f>
        <v>31-40</v>
      </c>
    </row>
    <row r="8067" spans="1:13" x14ac:dyDescent="0.25">
      <c r="A8067" t="s">
        <v>8091</v>
      </c>
      <c r="B8067">
        <v>51</v>
      </c>
      <c r="C8067" t="s">
        <v>13</v>
      </c>
      <c r="D8067">
        <v>172</v>
      </c>
      <c r="E8067">
        <v>207.256153207284</v>
      </c>
      <c r="F8067">
        <v>33.533950411659802</v>
      </c>
      <c r="G8067" t="s">
        <v>14</v>
      </c>
      <c r="H8067" t="s">
        <v>19</v>
      </c>
      <c r="I8067" t="s">
        <v>15</v>
      </c>
      <c r="J8067">
        <v>4</v>
      </c>
      <c r="K8067">
        <v>9767.02</v>
      </c>
      <c r="L8067" t="s">
        <v>16</v>
      </c>
      <c r="M8067" t="str">
        <f>IF(PatientData[[#This Row],[Age]]&lt;=30,"18-30",IF(PatientData[[#This Row],[Age]]&lt;=40,"31-40",IF(PatientData[[#This Row],[Age]]&lt;=50,"41-50",IF(PatientData[[#This Row],[Age]]&lt;=60,"51-60",IF(PatientData[[#This Row],[Age]]&lt;=70,"61-70",IF(PatientData[[#This Row],[Age]]&lt;=80,"71-80","80+"))))))</f>
        <v>51-60</v>
      </c>
    </row>
    <row r="8068" spans="1:13" x14ac:dyDescent="0.25">
      <c r="A8068" t="s">
        <v>8092</v>
      </c>
      <c r="B8068">
        <v>45</v>
      </c>
      <c r="C8068" t="s">
        <v>25</v>
      </c>
      <c r="D8068">
        <v>126</v>
      </c>
      <c r="E8068">
        <v>205.655415993649</v>
      </c>
      <c r="F8068">
        <v>19.3964687915715</v>
      </c>
      <c r="G8068" t="s">
        <v>14</v>
      </c>
      <c r="H8068" t="s">
        <v>22</v>
      </c>
      <c r="I8068" t="s">
        <v>15</v>
      </c>
      <c r="J8068">
        <v>4</v>
      </c>
      <c r="K8068">
        <v>13267.68</v>
      </c>
      <c r="L8068" t="s">
        <v>23</v>
      </c>
      <c r="M8068" t="str">
        <f>IF(PatientData[[#This Row],[Age]]&lt;=30,"18-30",IF(PatientData[[#This Row],[Age]]&lt;=40,"31-40",IF(PatientData[[#This Row],[Age]]&lt;=50,"41-50",IF(PatientData[[#This Row],[Age]]&lt;=60,"51-60",IF(PatientData[[#This Row],[Age]]&lt;=70,"61-70",IF(PatientData[[#This Row],[Age]]&lt;=80,"71-80","80+"))))))</f>
        <v>41-50</v>
      </c>
    </row>
    <row r="8069" spans="1:13" x14ac:dyDescent="0.25">
      <c r="A8069" t="s">
        <v>8093</v>
      </c>
      <c r="B8069">
        <v>68</v>
      </c>
      <c r="C8069" t="s">
        <v>25</v>
      </c>
      <c r="D8069">
        <v>152</v>
      </c>
      <c r="E8069">
        <v>249.993688940987</v>
      </c>
      <c r="F8069">
        <v>23.665996593089201</v>
      </c>
      <c r="G8069" t="s">
        <v>36</v>
      </c>
      <c r="H8069" t="s">
        <v>19</v>
      </c>
      <c r="I8069" t="s">
        <v>26</v>
      </c>
      <c r="J8069">
        <v>3</v>
      </c>
      <c r="K8069">
        <v>19688.62</v>
      </c>
      <c r="L8069" t="s">
        <v>16</v>
      </c>
      <c r="M8069" t="str">
        <f>IF(PatientData[[#This Row],[Age]]&lt;=30,"18-30",IF(PatientData[[#This Row],[Age]]&lt;=40,"31-40",IF(PatientData[[#This Row],[Age]]&lt;=50,"41-50",IF(PatientData[[#This Row],[Age]]&lt;=60,"51-60",IF(PatientData[[#This Row],[Age]]&lt;=70,"61-70",IF(PatientData[[#This Row],[Age]]&lt;=80,"71-80","80+"))))))</f>
        <v>61-70</v>
      </c>
    </row>
    <row r="8070" spans="1:13" x14ac:dyDescent="0.25">
      <c r="A8070" t="s">
        <v>8094</v>
      </c>
      <c r="B8070">
        <v>53</v>
      </c>
      <c r="C8070" t="s">
        <v>25</v>
      </c>
      <c r="D8070">
        <v>143</v>
      </c>
      <c r="E8070">
        <v>243.212089194199</v>
      </c>
      <c r="F8070">
        <v>28.742907836766602</v>
      </c>
      <c r="G8070" t="s">
        <v>18</v>
      </c>
      <c r="H8070" t="s">
        <v>22</v>
      </c>
      <c r="I8070" t="s">
        <v>26</v>
      </c>
      <c r="J8070">
        <v>2</v>
      </c>
      <c r="K8070">
        <v>12689.71</v>
      </c>
      <c r="L8070" t="s">
        <v>16</v>
      </c>
      <c r="M8070" t="str">
        <f>IF(PatientData[[#This Row],[Age]]&lt;=30,"18-30",IF(PatientData[[#This Row],[Age]]&lt;=40,"31-40",IF(PatientData[[#This Row],[Age]]&lt;=50,"41-50",IF(PatientData[[#This Row],[Age]]&lt;=60,"51-60",IF(PatientData[[#This Row],[Age]]&lt;=70,"61-70",IF(PatientData[[#This Row],[Age]]&lt;=80,"71-80","80+"))))))</f>
        <v>51-60</v>
      </c>
    </row>
    <row r="8071" spans="1:13" x14ac:dyDescent="0.25">
      <c r="A8071" t="s">
        <v>8095</v>
      </c>
      <c r="B8071">
        <v>35</v>
      </c>
      <c r="C8071" t="s">
        <v>25</v>
      </c>
      <c r="D8071">
        <v>124</v>
      </c>
      <c r="E8071">
        <v>256.33118239131898</v>
      </c>
      <c r="F8071">
        <v>21.900521742511099</v>
      </c>
      <c r="G8071" t="s">
        <v>10051</v>
      </c>
      <c r="H8071" t="s">
        <v>22</v>
      </c>
      <c r="I8071" t="s">
        <v>15</v>
      </c>
      <c r="J8071">
        <v>5</v>
      </c>
      <c r="K8071">
        <v>17707.78</v>
      </c>
      <c r="L8071" t="s">
        <v>20</v>
      </c>
      <c r="M8071" t="str">
        <f>IF(PatientData[[#This Row],[Age]]&lt;=30,"18-30",IF(PatientData[[#This Row],[Age]]&lt;=40,"31-40",IF(PatientData[[#This Row],[Age]]&lt;=50,"41-50",IF(PatientData[[#This Row],[Age]]&lt;=60,"51-60",IF(PatientData[[#This Row],[Age]]&lt;=70,"61-70",IF(PatientData[[#This Row],[Age]]&lt;=80,"71-80","80+"))))))</f>
        <v>31-40</v>
      </c>
    </row>
    <row r="8072" spans="1:13" x14ac:dyDescent="0.25">
      <c r="A8072" t="s">
        <v>8096</v>
      </c>
      <c r="B8072">
        <v>65</v>
      </c>
      <c r="C8072" t="s">
        <v>13</v>
      </c>
      <c r="D8072">
        <v>111</v>
      </c>
      <c r="E8072">
        <v>217.24580028726999</v>
      </c>
      <c r="F8072">
        <v>26.229415221107601</v>
      </c>
      <c r="G8072" t="s">
        <v>14</v>
      </c>
      <c r="H8072" t="s">
        <v>19</v>
      </c>
      <c r="I8072" t="s">
        <v>28</v>
      </c>
      <c r="J8072">
        <v>2</v>
      </c>
      <c r="K8072">
        <v>4240.4799999999996</v>
      </c>
      <c r="L8072" t="s">
        <v>23</v>
      </c>
      <c r="M8072" t="str">
        <f>IF(PatientData[[#This Row],[Age]]&lt;=30,"18-30",IF(PatientData[[#This Row],[Age]]&lt;=40,"31-40",IF(PatientData[[#This Row],[Age]]&lt;=50,"41-50",IF(PatientData[[#This Row],[Age]]&lt;=60,"51-60",IF(PatientData[[#This Row],[Age]]&lt;=70,"61-70",IF(PatientData[[#This Row],[Age]]&lt;=80,"71-80","80+"))))))</f>
        <v>61-70</v>
      </c>
    </row>
    <row r="8073" spans="1:13" x14ac:dyDescent="0.25">
      <c r="A8073" t="s">
        <v>8097</v>
      </c>
      <c r="B8073">
        <v>39</v>
      </c>
      <c r="C8073" t="s">
        <v>25</v>
      </c>
      <c r="D8073">
        <v>128</v>
      </c>
      <c r="E8073">
        <v>212.49901188398599</v>
      </c>
      <c r="F8073">
        <v>31.100264368555202</v>
      </c>
      <c r="G8073" t="s">
        <v>36</v>
      </c>
      <c r="H8073" t="s">
        <v>22</v>
      </c>
      <c r="I8073" t="s">
        <v>26</v>
      </c>
      <c r="J8073">
        <v>7</v>
      </c>
      <c r="K8073">
        <v>18465.46</v>
      </c>
      <c r="L8073" t="s">
        <v>20</v>
      </c>
      <c r="M8073" t="str">
        <f>IF(PatientData[[#This Row],[Age]]&lt;=30,"18-30",IF(PatientData[[#This Row],[Age]]&lt;=40,"31-40",IF(PatientData[[#This Row],[Age]]&lt;=50,"41-50",IF(PatientData[[#This Row],[Age]]&lt;=60,"51-60",IF(PatientData[[#This Row],[Age]]&lt;=70,"61-70",IF(PatientData[[#This Row],[Age]]&lt;=80,"71-80","80+"))))))</f>
        <v>31-40</v>
      </c>
    </row>
    <row r="8074" spans="1:13" x14ac:dyDescent="0.25">
      <c r="A8074" t="s">
        <v>8098</v>
      </c>
      <c r="B8074">
        <v>58</v>
      </c>
      <c r="C8074" t="s">
        <v>13</v>
      </c>
      <c r="D8074">
        <v>135</v>
      </c>
      <c r="E8074">
        <v>148.33045630154999</v>
      </c>
      <c r="F8074">
        <v>21.364856379906001</v>
      </c>
      <c r="G8074" t="s">
        <v>14</v>
      </c>
      <c r="H8074" t="s">
        <v>22</v>
      </c>
      <c r="I8074" t="s">
        <v>15</v>
      </c>
      <c r="J8074">
        <v>5</v>
      </c>
      <c r="K8074">
        <v>5629.85</v>
      </c>
      <c r="L8074" t="s">
        <v>23</v>
      </c>
      <c r="M8074" t="str">
        <f>IF(PatientData[[#This Row],[Age]]&lt;=30,"18-30",IF(PatientData[[#This Row],[Age]]&lt;=40,"31-40",IF(PatientData[[#This Row],[Age]]&lt;=50,"41-50",IF(PatientData[[#This Row],[Age]]&lt;=60,"51-60",IF(PatientData[[#This Row],[Age]]&lt;=70,"61-70",IF(PatientData[[#This Row],[Age]]&lt;=80,"71-80","80+"))))))</f>
        <v>51-60</v>
      </c>
    </row>
    <row r="8075" spans="1:13" x14ac:dyDescent="0.25">
      <c r="A8075" t="s">
        <v>8099</v>
      </c>
      <c r="B8075">
        <v>58</v>
      </c>
      <c r="C8075" t="s">
        <v>25</v>
      </c>
      <c r="D8075">
        <v>131</v>
      </c>
      <c r="E8075" t="s">
        <v>10051</v>
      </c>
      <c r="F8075">
        <v>23.378907169519</v>
      </c>
      <c r="G8075" t="s">
        <v>18</v>
      </c>
      <c r="H8075" t="s">
        <v>22</v>
      </c>
      <c r="I8075" t="s">
        <v>15</v>
      </c>
      <c r="J8075">
        <v>2</v>
      </c>
      <c r="K8075" t="s">
        <v>10051</v>
      </c>
      <c r="L8075" t="s">
        <v>16</v>
      </c>
      <c r="M8075" t="str">
        <f>IF(PatientData[[#This Row],[Age]]&lt;=30,"18-30",IF(PatientData[[#This Row],[Age]]&lt;=40,"31-40",IF(PatientData[[#This Row],[Age]]&lt;=50,"41-50",IF(PatientData[[#This Row],[Age]]&lt;=60,"51-60",IF(PatientData[[#This Row],[Age]]&lt;=70,"61-70",IF(PatientData[[#This Row],[Age]]&lt;=80,"71-80","80+"))))))</f>
        <v>51-60</v>
      </c>
    </row>
    <row r="8076" spans="1:13" x14ac:dyDescent="0.25">
      <c r="A8076" t="s">
        <v>8100</v>
      </c>
      <c r="B8076">
        <v>78</v>
      </c>
      <c r="C8076" t="s">
        <v>13</v>
      </c>
      <c r="D8076">
        <v>142</v>
      </c>
      <c r="E8076">
        <v>223.16373987465499</v>
      </c>
      <c r="F8076">
        <v>30.331373029760101</v>
      </c>
      <c r="G8076" t="s">
        <v>36</v>
      </c>
      <c r="H8076" t="s">
        <v>19</v>
      </c>
      <c r="I8076" t="s">
        <v>15</v>
      </c>
      <c r="J8076">
        <v>6</v>
      </c>
      <c r="K8076">
        <v>5114.03</v>
      </c>
      <c r="L8076" t="s">
        <v>16</v>
      </c>
      <c r="M8076" t="str">
        <f>IF(PatientData[[#This Row],[Age]]&lt;=30,"18-30",IF(PatientData[[#This Row],[Age]]&lt;=40,"31-40",IF(PatientData[[#This Row],[Age]]&lt;=50,"41-50",IF(PatientData[[#This Row],[Age]]&lt;=60,"51-60",IF(PatientData[[#This Row],[Age]]&lt;=70,"61-70",IF(PatientData[[#This Row],[Age]]&lt;=80,"71-80","80+"))))))</f>
        <v>71-80</v>
      </c>
    </row>
    <row r="8077" spans="1:13" x14ac:dyDescent="0.25">
      <c r="A8077" t="s">
        <v>8101</v>
      </c>
      <c r="B8077">
        <v>46</v>
      </c>
      <c r="C8077" t="s">
        <v>25</v>
      </c>
      <c r="D8077">
        <v>110</v>
      </c>
      <c r="E8077">
        <v>262.33869782238099</v>
      </c>
      <c r="F8077">
        <v>29.408261420782502</v>
      </c>
      <c r="G8077" t="s">
        <v>18</v>
      </c>
      <c r="H8077" t="s">
        <v>19</v>
      </c>
      <c r="I8077" t="s">
        <v>15</v>
      </c>
      <c r="J8077">
        <v>4</v>
      </c>
      <c r="K8077">
        <v>10618.8</v>
      </c>
      <c r="L8077" t="s">
        <v>20</v>
      </c>
      <c r="M8077" t="str">
        <f>IF(PatientData[[#This Row],[Age]]&lt;=30,"18-30",IF(PatientData[[#This Row],[Age]]&lt;=40,"31-40",IF(PatientData[[#This Row],[Age]]&lt;=50,"41-50",IF(PatientData[[#This Row],[Age]]&lt;=60,"51-60",IF(PatientData[[#This Row],[Age]]&lt;=70,"61-70",IF(PatientData[[#This Row],[Age]]&lt;=80,"71-80","80+"))))))</f>
        <v>41-50</v>
      </c>
    </row>
    <row r="8078" spans="1:13" x14ac:dyDescent="0.25">
      <c r="A8078" t="s">
        <v>8102</v>
      </c>
      <c r="B8078">
        <v>55</v>
      </c>
      <c r="C8078" t="s">
        <v>25</v>
      </c>
      <c r="D8078">
        <v>134</v>
      </c>
      <c r="E8078">
        <v>127.25357614252</v>
      </c>
      <c r="F8078">
        <v>29.3980458443902</v>
      </c>
      <c r="G8078" t="s">
        <v>14</v>
      </c>
      <c r="H8078" t="s">
        <v>22</v>
      </c>
      <c r="I8078" t="s">
        <v>15</v>
      </c>
      <c r="J8078">
        <v>2</v>
      </c>
      <c r="K8078">
        <v>11967.58</v>
      </c>
      <c r="L8078" t="s">
        <v>16</v>
      </c>
      <c r="M8078" t="str">
        <f>IF(PatientData[[#This Row],[Age]]&lt;=30,"18-30",IF(PatientData[[#This Row],[Age]]&lt;=40,"31-40",IF(PatientData[[#This Row],[Age]]&lt;=50,"41-50",IF(PatientData[[#This Row],[Age]]&lt;=60,"51-60",IF(PatientData[[#This Row],[Age]]&lt;=70,"61-70",IF(PatientData[[#This Row],[Age]]&lt;=80,"71-80","80+"))))))</f>
        <v>51-60</v>
      </c>
    </row>
    <row r="8079" spans="1:13" x14ac:dyDescent="0.25">
      <c r="A8079" t="s">
        <v>8103</v>
      </c>
      <c r="B8079">
        <v>45</v>
      </c>
      <c r="C8079" t="s">
        <v>25</v>
      </c>
      <c r="D8079">
        <v>111</v>
      </c>
      <c r="E8079">
        <v>230.245283746366</v>
      </c>
      <c r="F8079">
        <v>23.1807539746037</v>
      </c>
      <c r="G8079" t="s">
        <v>14</v>
      </c>
      <c r="H8079" t="s">
        <v>19</v>
      </c>
      <c r="I8079" t="s">
        <v>10051</v>
      </c>
      <c r="J8079">
        <v>2</v>
      </c>
      <c r="K8079">
        <v>2883.79</v>
      </c>
      <c r="L8079" t="s">
        <v>20</v>
      </c>
      <c r="M8079" t="str">
        <f>IF(PatientData[[#This Row],[Age]]&lt;=30,"18-30",IF(PatientData[[#This Row],[Age]]&lt;=40,"31-40",IF(PatientData[[#This Row],[Age]]&lt;=50,"41-50",IF(PatientData[[#This Row],[Age]]&lt;=60,"51-60",IF(PatientData[[#This Row],[Age]]&lt;=70,"61-70",IF(PatientData[[#This Row],[Age]]&lt;=80,"71-80","80+"))))))</f>
        <v>41-50</v>
      </c>
    </row>
    <row r="8080" spans="1:13" x14ac:dyDescent="0.25">
      <c r="A8080" t="s">
        <v>8104</v>
      </c>
      <c r="B8080">
        <v>60</v>
      </c>
      <c r="C8080" t="s">
        <v>13</v>
      </c>
      <c r="D8080">
        <v>132</v>
      </c>
      <c r="E8080">
        <v>166.898866961218</v>
      </c>
      <c r="F8080">
        <v>29.6219925285043</v>
      </c>
      <c r="G8080" t="s">
        <v>14</v>
      </c>
      <c r="H8080" t="s">
        <v>19</v>
      </c>
      <c r="I8080" t="s">
        <v>28</v>
      </c>
      <c r="J8080">
        <v>4</v>
      </c>
      <c r="K8080">
        <v>4450.87</v>
      </c>
      <c r="L8080" t="s">
        <v>16</v>
      </c>
      <c r="M8080" t="str">
        <f>IF(PatientData[[#This Row],[Age]]&lt;=30,"18-30",IF(PatientData[[#This Row],[Age]]&lt;=40,"31-40",IF(PatientData[[#This Row],[Age]]&lt;=50,"41-50",IF(PatientData[[#This Row],[Age]]&lt;=60,"51-60",IF(PatientData[[#This Row],[Age]]&lt;=70,"61-70",IF(PatientData[[#This Row],[Age]]&lt;=80,"71-80","80+"))))))</f>
        <v>51-60</v>
      </c>
    </row>
    <row r="8081" spans="1:13" x14ac:dyDescent="0.25">
      <c r="A8081" t="s">
        <v>8105</v>
      </c>
      <c r="B8081">
        <v>50</v>
      </c>
      <c r="C8081" t="s">
        <v>13</v>
      </c>
      <c r="D8081">
        <v>135</v>
      </c>
      <c r="E8081">
        <v>167.56434240111301</v>
      </c>
      <c r="F8081">
        <v>28.742660434999699</v>
      </c>
      <c r="G8081" t="s">
        <v>36</v>
      </c>
      <c r="H8081" t="s">
        <v>19</v>
      </c>
      <c r="I8081" t="s">
        <v>15</v>
      </c>
      <c r="J8081">
        <v>3</v>
      </c>
      <c r="K8081">
        <v>10488.18</v>
      </c>
      <c r="L8081" t="s">
        <v>16</v>
      </c>
      <c r="M8081" t="str">
        <f>IF(PatientData[[#This Row],[Age]]&lt;=30,"18-30",IF(PatientData[[#This Row],[Age]]&lt;=40,"31-40",IF(PatientData[[#This Row],[Age]]&lt;=50,"41-50",IF(PatientData[[#This Row],[Age]]&lt;=60,"51-60",IF(PatientData[[#This Row],[Age]]&lt;=70,"61-70",IF(PatientData[[#This Row],[Age]]&lt;=80,"71-80","80+"))))))</f>
        <v>41-50</v>
      </c>
    </row>
    <row r="8082" spans="1:13" x14ac:dyDescent="0.25">
      <c r="A8082" t="s">
        <v>8106</v>
      </c>
      <c r="B8082">
        <v>55</v>
      </c>
      <c r="C8082" t="s">
        <v>25</v>
      </c>
      <c r="D8082">
        <v>136</v>
      </c>
      <c r="E8082">
        <v>273.12255849445</v>
      </c>
      <c r="F8082">
        <v>27.433635646589501</v>
      </c>
      <c r="G8082" t="s">
        <v>14</v>
      </c>
      <c r="H8082" t="s">
        <v>22</v>
      </c>
      <c r="I8082" t="s">
        <v>15</v>
      </c>
      <c r="J8082">
        <v>2</v>
      </c>
      <c r="K8082">
        <v>14612.13</v>
      </c>
      <c r="L8082" t="s">
        <v>16</v>
      </c>
      <c r="M8082" t="str">
        <f>IF(PatientData[[#This Row],[Age]]&lt;=30,"18-30",IF(PatientData[[#This Row],[Age]]&lt;=40,"31-40",IF(PatientData[[#This Row],[Age]]&lt;=50,"41-50",IF(PatientData[[#This Row],[Age]]&lt;=60,"51-60",IF(PatientData[[#This Row],[Age]]&lt;=70,"61-70",IF(PatientData[[#This Row],[Age]]&lt;=80,"71-80","80+"))))))</f>
        <v>51-60</v>
      </c>
    </row>
    <row r="8083" spans="1:13" x14ac:dyDescent="0.25">
      <c r="A8083" t="s">
        <v>8107</v>
      </c>
      <c r="B8083">
        <v>79</v>
      </c>
      <c r="C8083" t="s">
        <v>25</v>
      </c>
      <c r="D8083">
        <v>90</v>
      </c>
      <c r="E8083">
        <v>175.362593264412</v>
      </c>
      <c r="F8083">
        <v>24.758589057322201</v>
      </c>
      <c r="G8083" t="s">
        <v>14</v>
      </c>
      <c r="H8083" t="s">
        <v>10051</v>
      </c>
      <c r="I8083" t="s">
        <v>26</v>
      </c>
      <c r="J8083">
        <v>2</v>
      </c>
      <c r="K8083">
        <v>21320.18</v>
      </c>
      <c r="L8083" t="s">
        <v>16</v>
      </c>
      <c r="M8083" t="str">
        <f>IF(PatientData[[#This Row],[Age]]&lt;=30,"18-30",IF(PatientData[[#This Row],[Age]]&lt;=40,"31-40",IF(PatientData[[#This Row],[Age]]&lt;=50,"41-50",IF(PatientData[[#This Row],[Age]]&lt;=60,"51-60",IF(PatientData[[#This Row],[Age]]&lt;=70,"61-70",IF(PatientData[[#This Row],[Age]]&lt;=80,"71-80","80+"))))))</f>
        <v>71-80</v>
      </c>
    </row>
    <row r="8084" spans="1:13" x14ac:dyDescent="0.25">
      <c r="A8084" t="s">
        <v>8108</v>
      </c>
      <c r="B8084">
        <v>42</v>
      </c>
      <c r="C8084" t="s">
        <v>25</v>
      </c>
      <c r="D8084">
        <v>161</v>
      </c>
      <c r="E8084">
        <v>224.688690242917</v>
      </c>
      <c r="F8084">
        <v>20.887113151789901</v>
      </c>
      <c r="G8084" t="s">
        <v>14</v>
      </c>
      <c r="H8084" t="s">
        <v>22</v>
      </c>
      <c r="I8084" t="s">
        <v>28</v>
      </c>
      <c r="J8084">
        <v>4</v>
      </c>
      <c r="K8084">
        <v>5311.34</v>
      </c>
      <c r="L8084" t="s">
        <v>16</v>
      </c>
      <c r="M8084" t="str">
        <f>IF(PatientData[[#This Row],[Age]]&lt;=30,"18-30",IF(PatientData[[#This Row],[Age]]&lt;=40,"31-40",IF(PatientData[[#This Row],[Age]]&lt;=50,"41-50",IF(PatientData[[#This Row],[Age]]&lt;=60,"51-60",IF(PatientData[[#This Row],[Age]]&lt;=70,"61-70",IF(PatientData[[#This Row],[Age]]&lt;=80,"71-80","80+"))))))</f>
        <v>41-50</v>
      </c>
    </row>
    <row r="8085" spans="1:13" x14ac:dyDescent="0.25">
      <c r="A8085" t="s">
        <v>8109</v>
      </c>
      <c r="B8085">
        <v>58</v>
      </c>
      <c r="C8085" t="s">
        <v>25</v>
      </c>
      <c r="D8085">
        <v>165</v>
      </c>
      <c r="E8085">
        <v>244.64222714524701</v>
      </c>
      <c r="F8085">
        <v>20.910190589818502</v>
      </c>
      <c r="G8085" t="s">
        <v>14</v>
      </c>
      <c r="H8085" t="s">
        <v>19</v>
      </c>
      <c r="I8085" t="s">
        <v>28</v>
      </c>
      <c r="J8085">
        <v>3</v>
      </c>
      <c r="K8085">
        <v>5362.99</v>
      </c>
      <c r="L8085" t="s">
        <v>16</v>
      </c>
      <c r="M8085" t="str">
        <f>IF(PatientData[[#This Row],[Age]]&lt;=30,"18-30",IF(PatientData[[#This Row],[Age]]&lt;=40,"31-40",IF(PatientData[[#This Row],[Age]]&lt;=50,"41-50",IF(PatientData[[#This Row],[Age]]&lt;=60,"51-60",IF(PatientData[[#This Row],[Age]]&lt;=70,"61-70",IF(PatientData[[#This Row],[Age]]&lt;=80,"71-80","80+"))))))</f>
        <v>51-60</v>
      </c>
    </row>
    <row r="8086" spans="1:13" x14ac:dyDescent="0.25">
      <c r="A8086" t="s">
        <v>8110</v>
      </c>
      <c r="B8086">
        <v>67</v>
      </c>
      <c r="C8086" t="s">
        <v>13</v>
      </c>
      <c r="D8086">
        <v>139</v>
      </c>
      <c r="E8086">
        <v>240.01964374569499</v>
      </c>
      <c r="F8086">
        <v>25.957764292276099</v>
      </c>
      <c r="G8086" t="s">
        <v>14</v>
      </c>
      <c r="H8086" t="s">
        <v>19</v>
      </c>
      <c r="I8086" t="s">
        <v>28</v>
      </c>
      <c r="J8086">
        <v>4</v>
      </c>
      <c r="K8086" t="s">
        <v>10051</v>
      </c>
      <c r="L8086" t="s">
        <v>16</v>
      </c>
      <c r="M8086" t="str">
        <f>IF(PatientData[[#This Row],[Age]]&lt;=30,"18-30",IF(PatientData[[#This Row],[Age]]&lt;=40,"31-40",IF(PatientData[[#This Row],[Age]]&lt;=50,"41-50",IF(PatientData[[#This Row],[Age]]&lt;=60,"51-60",IF(PatientData[[#This Row],[Age]]&lt;=70,"61-70",IF(PatientData[[#This Row],[Age]]&lt;=80,"71-80","80+"))))))</f>
        <v>61-70</v>
      </c>
    </row>
    <row r="8087" spans="1:13" x14ac:dyDescent="0.25">
      <c r="A8087" t="s">
        <v>8111</v>
      </c>
      <c r="B8087">
        <v>24</v>
      </c>
      <c r="C8087" t="s">
        <v>13</v>
      </c>
      <c r="D8087">
        <v>90</v>
      </c>
      <c r="E8087">
        <v>244.89210709631399</v>
      </c>
      <c r="F8087">
        <v>29.484850060162898</v>
      </c>
      <c r="G8087" t="s">
        <v>36</v>
      </c>
      <c r="H8087" t="s">
        <v>19</v>
      </c>
      <c r="I8087" t="s">
        <v>15</v>
      </c>
      <c r="J8087">
        <v>5</v>
      </c>
      <c r="K8087">
        <v>12203.48</v>
      </c>
      <c r="L8087" t="s">
        <v>16</v>
      </c>
      <c r="M8087" t="str">
        <f>IF(PatientData[[#This Row],[Age]]&lt;=30,"18-30",IF(PatientData[[#This Row],[Age]]&lt;=40,"31-40",IF(PatientData[[#This Row],[Age]]&lt;=50,"41-50",IF(PatientData[[#This Row],[Age]]&lt;=60,"51-60",IF(PatientData[[#This Row],[Age]]&lt;=70,"61-70",IF(PatientData[[#This Row],[Age]]&lt;=80,"71-80","80+"))))))</f>
        <v>18-30</v>
      </c>
    </row>
    <row r="8088" spans="1:13" x14ac:dyDescent="0.25">
      <c r="A8088" t="s">
        <v>8112</v>
      </c>
      <c r="B8088">
        <v>59</v>
      </c>
      <c r="C8088" t="s">
        <v>13</v>
      </c>
      <c r="D8088">
        <v>112</v>
      </c>
      <c r="E8088" t="s">
        <v>10051</v>
      </c>
      <c r="F8088">
        <v>26.565073330760701</v>
      </c>
      <c r="G8088" t="s">
        <v>14</v>
      </c>
      <c r="H8088" t="s">
        <v>19</v>
      </c>
      <c r="I8088" t="s">
        <v>15</v>
      </c>
      <c r="J8088">
        <v>2</v>
      </c>
      <c r="K8088">
        <v>2057.35</v>
      </c>
      <c r="L8088" t="s">
        <v>16</v>
      </c>
      <c r="M8088" t="str">
        <f>IF(PatientData[[#This Row],[Age]]&lt;=30,"18-30",IF(PatientData[[#This Row],[Age]]&lt;=40,"31-40",IF(PatientData[[#This Row],[Age]]&lt;=50,"41-50",IF(PatientData[[#This Row],[Age]]&lt;=60,"51-60",IF(PatientData[[#This Row],[Age]]&lt;=70,"61-70",IF(PatientData[[#This Row],[Age]]&lt;=80,"71-80","80+"))))))</f>
        <v>51-60</v>
      </c>
    </row>
    <row r="8089" spans="1:13" x14ac:dyDescent="0.25">
      <c r="A8089" t="s">
        <v>8113</v>
      </c>
      <c r="B8089">
        <v>63</v>
      </c>
      <c r="C8089" t="s">
        <v>25</v>
      </c>
      <c r="D8089">
        <v>148</v>
      </c>
      <c r="E8089">
        <v>270.875265536222</v>
      </c>
      <c r="F8089">
        <v>28.388857590815</v>
      </c>
      <c r="G8089" t="s">
        <v>18</v>
      </c>
      <c r="H8089" t="s">
        <v>19</v>
      </c>
      <c r="I8089" t="s">
        <v>26</v>
      </c>
      <c r="J8089" t="s">
        <v>10051</v>
      </c>
      <c r="K8089">
        <v>13568.34</v>
      </c>
      <c r="L8089" t="s">
        <v>16</v>
      </c>
      <c r="M8089" t="str">
        <f>IF(PatientData[[#This Row],[Age]]&lt;=30,"18-30",IF(PatientData[[#This Row],[Age]]&lt;=40,"31-40",IF(PatientData[[#This Row],[Age]]&lt;=50,"41-50",IF(PatientData[[#This Row],[Age]]&lt;=60,"51-60",IF(PatientData[[#This Row],[Age]]&lt;=70,"61-70",IF(PatientData[[#This Row],[Age]]&lt;=80,"71-80","80+"))))))</f>
        <v>61-70</v>
      </c>
    </row>
    <row r="8090" spans="1:13" x14ac:dyDescent="0.25">
      <c r="A8090" t="s">
        <v>8114</v>
      </c>
      <c r="B8090">
        <v>42</v>
      </c>
      <c r="C8090" t="s">
        <v>13</v>
      </c>
      <c r="D8090">
        <v>151</v>
      </c>
      <c r="E8090">
        <v>183.91276146527201</v>
      </c>
      <c r="F8090">
        <v>28.002413213457199</v>
      </c>
      <c r="G8090" t="s">
        <v>14</v>
      </c>
      <c r="H8090" t="s">
        <v>19</v>
      </c>
      <c r="I8090" t="s">
        <v>28</v>
      </c>
      <c r="J8090">
        <v>4</v>
      </c>
      <c r="K8090">
        <v>3741.16</v>
      </c>
      <c r="L8090" t="s">
        <v>23</v>
      </c>
      <c r="M8090" t="str">
        <f>IF(PatientData[[#This Row],[Age]]&lt;=30,"18-30",IF(PatientData[[#This Row],[Age]]&lt;=40,"31-40",IF(PatientData[[#This Row],[Age]]&lt;=50,"41-50",IF(PatientData[[#This Row],[Age]]&lt;=60,"51-60",IF(PatientData[[#This Row],[Age]]&lt;=70,"61-70",IF(PatientData[[#This Row],[Age]]&lt;=80,"71-80","80+"))))))</f>
        <v>41-50</v>
      </c>
    </row>
    <row r="8091" spans="1:13" x14ac:dyDescent="0.25">
      <c r="A8091" t="s">
        <v>8115</v>
      </c>
      <c r="B8091">
        <v>49</v>
      </c>
      <c r="C8091" t="s">
        <v>25</v>
      </c>
      <c r="D8091">
        <v>160</v>
      </c>
      <c r="E8091">
        <v>222.43018622858</v>
      </c>
      <c r="F8091">
        <v>22.234651452127199</v>
      </c>
      <c r="G8091" t="s">
        <v>14</v>
      </c>
      <c r="H8091" t="s">
        <v>19</v>
      </c>
      <c r="I8091" t="s">
        <v>15</v>
      </c>
      <c r="J8091">
        <v>0</v>
      </c>
      <c r="K8091">
        <v>7041.23</v>
      </c>
      <c r="L8091" t="s">
        <v>23</v>
      </c>
      <c r="M8091" t="str">
        <f>IF(PatientData[[#This Row],[Age]]&lt;=30,"18-30",IF(PatientData[[#This Row],[Age]]&lt;=40,"31-40",IF(PatientData[[#This Row],[Age]]&lt;=50,"41-50",IF(PatientData[[#This Row],[Age]]&lt;=60,"51-60",IF(PatientData[[#This Row],[Age]]&lt;=70,"61-70",IF(PatientData[[#This Row],[Age]]&lt;=80,"71-80","80+"))))))</f>
        <v>41-50</v>
      </c>
    </row>
    <row r="8092" spans="1:13" x14ac:dyDescent="0.25">
      <c r="A8092" t="s">
        <v>8116</v>
      </c>
      <c r="B8092">
        <v>36</v>
      </c>
      <c r="C8092" t="s">
        <v>13</v>
      </c>
      <c r="D8092">
        <v>117</v>
      </c>
      <c r="E8092">
        <v>173.35704296614901</v>
      </c>
      <c r="F8092">
        <v>25.857649270488899</v>
      </c>
      <c r="G8092" t="s">
        <v>36</v>
      </c>
      <c r="H8092" t="s">
        <v>19</v>
      </c>
      <c r="I8092" t="s">
        <v>15</v>
      </c>
      <c r="J8092">
        <v>3</v>
      </c>
      <c r="K8092">
        <v>4652.3599999999997</v>
      </c>
      <c r="L8092" t="s">
        <v>23</v>
      </c>
      <c r="M8092" t="str">
        <f>IF(PatientData[[#This Row],[Age]]&lt;=30,"18-30",IF(PatientData[[#This Row],[Age]]&lt;=40,"31-40",IF(PatientData[[#This Row],[Age]]&lt;=50,"41-50",IF(PatientData[[#This Row],[Age]]&lt;=60,"51-60",IF(PatientData[[#This Row],[Age]]&lt;=70,"61-70",IF(PatientData[[#This Row],[Age]]&lt;=80,"71-80","80+"))))))</f>
        <v>31-40</v>
      </c>
    </row>
    <row r="8093" spans="1:13" x14ac:dyDescent="0.25">
      <c r="A8093" t="s">
        <v>8117</v>
      </c>
      <c r="B8093">
        <v>64</v>
      </c>
      <c r="C8093" t="s">
        <v>25</v>
      </c>
      <c r="D8093">
        <v>163</v>
      </c>
      <c r="E8093">
        <v>219.269358033331</v>
      </c>
      <c r="F8093">
        <v>24.683329221154398</v>
      </c>
      <c r="G8093" t="s">
        <v>18</v>
      </c>
      <c r="H8093" t="s">
        <v>19</v>
      </c>
      <c r="I8093" t="s">
        <v>15</v>
      </c>
      <c r="J8093">
        <v>3</v>
      </c>
      <c r="K8093">
        <v>8946.51</v>
      </c>
      <c r="L8093" t="s">
        <v>16</v>
      </c>
      <c r="M8093" t="str">
        <f>IF(PatientData[[#This Row],[Age]]&lt;=30,"18-30",IF(PatientData[[#This Row],[Age]]&lt;=40,"31-40",IF(PatientData[[#This Row],[Age]]&lt;=50,"41-50",IF(PatientData[[#This Row],[Age]]&lt;=60,"51-60",IF(PatientData[[#This Row],[Age]]&lt;=70,"61-70",IF(PatientData[[#This Row],[Age]]&lt;=80,"71-80","80+"))))))</f>
        <v>61-70</v>
      </c>
    </row>
    <row r="8094" spans="1:13" x14ac:dyDescent="0.25">
      <c r="A8094" t="s">
        <v>8118</v>
      </c>
      <c r="B8094">
        <v>68</v>
      </c>
      <c r="C8094" t="s">
        <v>13</v>
      </c>
      <c r="D8094">
        <v>121</v>
      </c>
      <c r="E8094">
        <v>139.58270817245401</v>
      </c>
      <c r="F8094">
        <v>19.801526019239098</v>
      </c>
      <c r="G8094" t="s">
        <v>36</v>
      </c>
      <c r="H8094" t="s">
        <v>22</v>
      </c>
      <c r="I8094" t="s">
        <v>26</v>
      </c>
      <c r="J8094">
        <v>3</v>
      </c>
      <c r="K8094">
        <v>12157.92</v>
      </c>
      <c r="L8094" t="s">
        <v>23</v>
      </c>
      <c r="M8094" t="str">
        <f>IF(PatientData[[#This Row],[Age]]&lt;=30,"18-30",IF(PatientData[[#This Row],[Age]]&lt;=40,"31-40",IF(PatientData[[#This Row],[Age]]&lt;=50,"41-50",IF(PatientData[[#This Row],[Age]]&lt;=60,"51-60",IF(PatientData[[#This Row],[Age]]&lt;=70,"61-70",IF(PatientData[[#This Row],[Age]]&lt;=80,"71-80","80+"))))))</f>
        <v>61-70</v>
      </c>
    </row>
    <row r="8095" spans="1:13" x14ac:dyDescent="0.25">
      <c r="A8095" t="s">
        <v>8119</v>
      </c>
      <c r="B8095">
        <v>87</v>
      </c>
      <c r="C8095" t="s">
        <v>13</v>
      </c>
      <c r="D8095">
        <v>107</v>
      </c>
      <c r="E8095">
        <v>288.71120264767899</v>
      </c>
      <c r="F8095">
        <v>31.213872861434801</v>
      </c>
      <c r="G8095" t="s">
        <v>14</v>
      </c>
      <c r="H8095" t="s">
        <v>19</v>
      </c>
      <c r="I8095" t="s">
        <v>15</v>
      </c>
      <c r="J8095">
        <v>0</v>
      </c>
      <c r="K8095">
        <v>6580.58</v>
      </c>
      <c r="L8095" t="s">
        <v>20</v>
      </c>
      <c r="M8095" t="str">
        <f>IF(PatientData[[#This Row],[Age]]&lt;=30,"18-30",IF(PatientData[[#This Row],[Age]]&lt;=40,"31-40",IF(PatientData[[#This Row],[Age]]&lt;=50,"41-50",IF(PatientData[[#This Row],[Age]]&lt;=60,"51-60",IF(PatientData[[#This Row],[Age]]&lt;=70,"61-70",IF(PatientData[[#This Row],[Age]]&lt;=80,"71-80","80+"))))))</f>
        <v>80+</v>
      </c>
    </row>
    <row r="8096" spans="1:13" x14ac:dyDescent="0.25">
      <c r="A8096" t="s">
        <v>8120</v>
      </c>
      <c r="B8096">
        <v>73</v>
      </c>
      <c r="C8096" t="s">
        <v>13</v>
      </c>
      <c r="D8096">
        <v>103</v>
      </c>
      <c r="E8096">
        <v>227.625123045077</v>
      </c>
      <c r="F8096">
        <v>37.142146614129103</v>
      </c>
      <c r="G8096" t="s">
        <v>18</v>
      </c>
      <c r="H8096" t="s">
        <v>19</v>
      </c>
      <c r="I8096" t="s">
        <v>15</v>
      </c>
      <c r="J8096">
        <v>3</v>
      </c>
      <c r="K8096">
        <v>13413.37</v>
      </c>
      <c r="L8096" t="s">
        <v>16</v>
      </c>
      <c r="M8096" t="str">
        <f>IF(PatientData[[#This Row],[Age]]&lt;=30,"18-30",IF(PatientData[[#This Row],[Age]]&lt;=40,"31-40",IF(PatientData[[#This Row],[Age]]&lt;=50,"41-50",IF(PatientData[[#This Row],[Age]]&lt;=60,"51-60",IF(PatientData[[#This Row],[Age]]&lt;=70,"61-70",IF(PatientData[[#This Row],[Age]]&lt;=80,"71-80","80+"))))))</f>
        <v>71-80</v>
      </c>
    </row>
    <row r="8097" spans="1:13" x14ac:dyDescent="0.25">
      <c r="A8097" t="s">
        <v>8121</v>
      </c>
      <c r="B8097">
        <v>31</v>
      </c>
      <c r="C8097" t="s">
        <v>13</v>
      </c>
      <c r="D8097">
        <v>119</v>
      </c>
      <c r="E8097">
        <v>168.43899089476199</v>
      </c>
      <c r="F8097">
        <v>32.613221977010902</v>
      </c>
      <c r="G8097" t="s">
        <v>14</v>
      </c>
      <c r="H8097" t="s">
        <v>22</v>
      </c>
      <c r="I8097" t="s">
        <v>15</v>
      </c>
      <c r="J8097">
        <v>8</v>
      </c>
      <c r="K8097">
        <v>13698.98</v>
      </c>
      <c r="L8097" t="s">
        <v>16</v>
      </c>
      <c r="M8097" t="str">
        <f>IF(PatientData[[#This Row],[Age]]&lt;=30,"18-30",IF(PatientData[[#This Row],[Age]]&lt;=40,"31-40",IF(PatientData[[#This Row],[Age]]&lt;=50,"41-50",IF(PatientData[[#This Row],[Age]]&lt;=60,"51-60",IF(PatientData[[#This Row],[Age]]&lt;=70,"61-70",IF(PatientData[[#This Row],[Age]]&lt;=80,"71-80","80+"))))))</f>
        <v>31-40</v>
      </c>
    </row>
    <row r="8098" spans="1:13" x14ac:dyDescent="0.25">
      <c r="A8098" t="s">
        <v>8122</v>
      </c>
      <c r="B8098">
        <v>68</v>
      </c>
      <c r="C8098" t="s">
        <v>25</v>
      </c>
      <c r="D8098">
        <v>121</v>
      </c>
      <c r="E8098">
        <v>207.814271439154</v>
      </c>
      <c r="F8098">
        <v>36.046144506534297</v>
      </c>
      <c r="G8098" t="s">
        <v>36</v>
      </c>
      <c r="H8098" t="s">
        <v>19</v>
      </c>
      <c r="I8098" t="s">
        <v>15</v>
      </c>
      <c r="J8098">
        <v>7</v>
      </c>
      <c r="K8098">
        <v>5741.03</v>
      </c>
      <c r="L8098" t="s">
        <v>16</v>
      </c>
      <c r="M8098" t="str">
        <f>IF(PatientData[[#This Row],[Age]]&lt;=30,"18-30",IF(PatientData[[#This Row],[Age]]&lt;=40,"31-40",IF(PatientData[[#This Row],[Age]]&lt;=50,"41-50",IF(PatientData[[#This Row],[Age]]&lt;=60,"51-60",IF(PatientData[[#This Row],[Age]]&lt;=70,"61-70",IF(PatientData[[#This Row],[Age]]&lt;=80,"71-80","80+"))))))</f>
        <v>61-70</v>
      </c>
    </row>
    <row r="8099" spans="1:13" x14ac:dyDescent="0.25">
      <c r="A8099" t="s">
        <v>8123</v>
      </c>
      <c r="B8099">
        <v>76</v>
      </c>
      <c r="C8099" t="s">
        <v>13</v>
      </c>
      <c r="D8099">
        <v>117</v>
      </c>
      <c r="E8099">
        <v>183.01507822679</v>
      </c>
      <c r="F8099">
        <v>24.348042044459799</v>
      </c>
      <c r="G8099" t="s">
        <v>14</v>
      </c>
      <c r="H8099" t="s">
        <v>19</v>
      </c>
      <c r="I8099" t="s">
        <v>28</v>
      </c>
      <c r="J8099">
        <v>4</v>
      </c>
      <c r="K8099">
        <v>7087.28</v>
      </c>
      <c r="L8099" t="s">
        <v>16</v>
      </c>
      <c r="M8099" t="str">
        <f>IF(PatientData[[#This Row],[Age]]&lt;=30,"18-30",IF(PatientData[[#This Row],[Age]]&lt;=40,"31-40",IF(PatientData[[#This Row],[Age]]&lt;=50,"41-50",IF(PatientData[[#This Row],[Age]]&lt;=60,"51-60",IF(PatientData[[#This Row],[Age]]&lt;=70,"61-70",IF(PatientData[[#This Row],[Age]]&lt;=80,"71-80","80+"))))))</f>
        <v>71-80</v>
      </c>
    </row>
    <row r="8100" spans="1:13" x14ac:dyDescent="0.25">
      <c r="A8100" t="s">
        <v>8124</v>
      </c>
      <c r="B8100">
        <v>45</v>
      </c>
      <c r="C8100" t="s">
        <v>25</v>
      </c>
      <c r="D8100">
        <v>159</v>
      </c>
      <c r="E8100">
        <v>184.86640998928499</v>
      </c>
      <c r="F8100">
        <v>30.320199449575899</v>
      </c>
      <c r="G8100" t="s">
        <v>18</v>
      </c>
      <c r="H8100" t="s">
        <v>19</v>
      </c>
      <c r="I8100" t="s">
        <v>28</v>
      </c>
      <c r="J8100">
        <v>1</v>
      </c>
      <c r="K8100">
        <v>5063.95</v>
      </c>
      <c r="L8100" t="s">
        <v>16</v>
      </c>
      <c r="M8100" t="str">
        <f>IF(PatientData[[#This Row],[Age]]&lt;=30,"18-30",IF(PatientData[[#This Row],[Age]]&lt;=40,"31-40",IF(PatientData[[#This Row],[Age]]&lt;=50,"41-50",IF(PatientData[[#This Row],[Age]]&lt;=60,"51-60",IF(PatientData[[#This Row],[Age]]&lt;=70,"61-70",IF(PatientData[[#This Row],[Age]]&lt;=80,"71-80","80+"))))))</f>
        <v>41-50</v>
      </c>
    </row>
    <row r="8101" spans="1:13" x14ac:dyDescent="0.25">
      <c r="A8101" t="s">
        <v>8125</v>
      </c>
      <c r="B8101">
        <v>33</v>
      </c>
      <c r="C8101" t="s">
        <v>13</v>
      </c>
      <c r="D8101">
        <v>125</v>
      </c>
      <c r="E8101">
        <v>207.85712259520199</v>
      </c>
      <c r="F8101">
        <v>23.647092256696599</v>
      </c>
      <c r="G8101" t="s">
        <v>18</v>
      </c>
      <c r="H8101" t="s">
        <v>22</v>
      </c>
      <c r="I8101" t="s">
        <v>15</v>
      </c>
      <c r="J8101">
        <v>4</v>
      </c>
      <c r="K8101">
        <v>7334.33</v>
      </c>
      <c r="L8101" t="s">
        <v>23</v>
      </c>
      <c r="M8101" t="str">
        <f>IF(PatientData[[#This Row],[Age]]&lt;=30,"18-30",IF(PatientData[[#This Row],[Age]]&lt;=40,"31-40",IF(PatientData[[#This Row],[Age]]&lt;=50,"41-50",IF(PatientData[[#This Row],[Age]]&lt;=60,"51-60",IF(PatientData[[#This Row],[Age]]&lt;=70,"61-70",IF(PatientData[[#This Row],[Age]]&lt;=80,"71-80","80+"))))))</f>
        <v>31-40</v>
      </c>
    </row>
    <row r="8102" spans="1:13" x14ac:dyDescent="0.25">
      <c r="A8102" t="s">
        <v>8126</v>
      </c>
      <c r="B8102">
        <v>43</v>
      </c>
      <c r="C8102" t="s">
        <v>25</v>
      </c>
      <c r="D8102">
        <v>120</v>
      </c>
      <c r="E8102">
        <v>257.46201718350898</v>
      </c>
      <c r="F8102">
        <v>23.866129762205201</v>
      </c>
      <c r="G8102" t="s">
        <v>18</v>
      </c>
      <c r="H8102" t="s">
        <v>19</v>
      </c>
      <c r="I8102" t="s">
        <v>15</v>
      </c>
      <c r="J8102">
        <v>0</v>
      </c>
      <c r="K8102">
        <v>11129.56</v>
      </c>
      <c r="L8102" t="s">
        <v>23</v>
      </c>
      <c r="M8102" t="str">
        <f>IF(PatientData[[#This Row],[Age]]&lt;=30,"18-30",IF(PatientData[[#This Row],[Age]]&lt;=40,"31-40",IF(PatientData[[#This Row],[Age]]&lt;=50,"41-50",IF(PatientData[[#This Row],[Age]]&lt;=60,"51-60",IF(PatientData[[#This Row],[Age]]&lt;=70,"61-70",IF(PatientData[[#This Row],[Age]]&lt;=80,"71-80","80+"))))))</f>
        <v>41-50</v>
      </c>
    </row>
    <row r="8103" spans="1:13" x14ac:dyDescent="0.25">
      <c r="A8103" t="s">
        <v>8127</v>
      </c>
      <c r="B8103">
        <v>42</v>
      </c>
      <c r="C8103" t="s">
        <v>25</v>
      </c>
      <c r="D8103">
        <v>120</v>
      </c>
      <c r="E8103">
        <v>184.42398184427799</v>
      </c>
      <c r="F8103">
        <v>17.6490521892751</v>
      </c>
      <c r="G8103" t="s">
        <v>14</v>
      </c>
      <c r="H8103" t="s">
        <v>19</v>
      </c>
      <c r="I8103" t="s">
        <v>28</v>
      </c>
      <c r="J8103">
        <v>5</v>
      </c>
      <c r="K8103">
        <v>5718.66</v>
      </c>
      <c r="L8103" t="s">
        <v>16</v>
      </c>
      <c r="M8103" t="str">
        <f>IF(PatientData[[#This Row],[Age]]&lt;=30,"18-30",IF(PatientData[[#This Row],[Age]]&lt;=40,"31-40",IF(PatientData[[#This Row],[Age]]&lt;=50,"41-50",IF(PatientData[[#This Row],[Age]]&lt;=60,"51-60",IF(PatientData[[#This Row],[Age]]&lt;=70,"61-70",IF(PatientData[[#This Row],[Age]]&lt;=80,"71-80","80+"))))))</f>
        <v>41-50</v>
      </c>
    </row>
    <row r="8104" spans="1:13" x14ac:dyDescent="0.25">
      <c r="A8104" t="s">
        <v>8128</v>
      </c>
      <c r="B8104">
        <v>60</v>
      </c>
      <c r="C8104" t="s">
        <v>25</v>
      </c>
      <c r="D8104">
        <v>153</v>
      </c>
      <c r="E8104">
        <v>189.82656358703699</v>
      </c>
      <c r="F8104">
        <v>30.5759565161657</v>
      </c>
      <c r="G8104" t="s">
        <v>18</v>
      </c>
      <c r="H8104" t="s">
        <v>19</v>
      </c>
      <c r="I8104" t="s">
        <v>28</v>
      </c>
      <c r="J8104">
        <v>4</v>
      </c>
      <c r="K8104">
        <v>3770.05</v>
      </c>
      <c r="L8104" t="s">
        <v>16</v>
      </c>
      <c r="M8104" t="str">
        <f>IF(PatientData[[#This Row],[Age]]&lt;=30,"18-30",IF(PatientData[[#This Row],[Age]]&lt;=40,"31-40",IF(PatientData[[#This Row],[Age]]&lt;=50,"41-50",IF(PatientData[[#This Row],[Age]]&lt;=60,"51-60",IF(PatientData[[#This Row],[Age]]&lt;=70,"61-70",IF(PatientData[[#This Row],[Age]]&lt;=80,"71-80","80+"))))))</f>
        <v>51-60</v>
      </c>
    </row>
    <row r="8105" spans="1:13" x14ac:dyDescent="0.25">
      <c r="A8105" t="s">
        <v>8129</v>
      </c>
      <c r="B8105">
        <v>34</v>
      </c>
      <c r="C8105" t="s">
        <v>25</v>
      </c>
      <c r="D8105">
        <v>129</v>
      </c>
      <c r="E8105">
        <v>288.172980630425</v>
      </c>
      <c r="F8105">
        <v>20.842222673363601</v>
      </c>
      <c r="G8105" t="s">
        <v>14</v>
      </c>
      <c r="H8105" t="s">
        <v>22</v>
      </c>
      <c r="I8105" t="s">
        <v>15</v>
      </c>
      <c r="J8105">
        <v>3</v>
      </c>
      <c r="K8105">
        <v>10722.65</v>
      </c>
      <c r="L8105" t="s">
        <v>16</v>
      </c>
      <c r="M8105" t="str">
        <f>IF(PatientData[[#This Row],[Age]]&lt;=30,"18-30",IF(PatientData[[#This Row],[Age]]&lt;=40,"31-40",IF(PatientData[[#This Row],[Age]]&lt;=50,"41-50",IF(PatientData[[#This Row],[Age]]&lt;=60,"51-60",IF(PatientData[[#This Row],[Age]]&lt;=70,"61-70",IF(PatientData[[#This Row],[Age]]&lt;=80,"71-80","80+"))))))</f>
        <v>31-40</v>
      </c>
    </row>
    <row r="8106" spans="1:13" x14ac:dyDescent="0.25">
      <c r="A8106" t="s">
        <v>8130</v>
      </c>
      <c r="B8106">
        <v>59</v>
      </c>
      <c r="C8106" t="s">
        <v>13</v>
      </c>
      <c r="D8106">
        <v>135</v>
      </c>
      <c r="E8106">
        <v>120</v>
      </c>
      <c r="F8106">
        <v>23.358676730218001</v>
      </c>
      <c r="G8106" t="s">
        <v>18</v>
      </c>
      <c r="H8106" t="s">
        <v>19</v>
      </c>
      <c r="I8106" t="s">
        <v>15</v>
      </c>
      <c r="J8106">
        <v>1</v>
      </c>
      <c r="K8106">
        <v>5870.57</v>
      </c>
      <c r="L8106" t="s">
        <v>20</v>
      </c>
      <c r="M8106" t="str">
        <f>IF(PatientData[[#This Row],[Age]]&lt;=30,"18-30",IF(PatientData[[#This Row],[Age]]&lt;=40,"31-40",IF(PatientData[[#This Row],[Age]]&lt;=50,"41-50",IF(PatientData[[#This Row],[Age]]&lt;=60,"51-60",IF(PatientData[[#This Row],[Age]]&lt;=70,"61-70",IF(PatientData[[#This Row],[Age]]&lt;=80,"71-80","80+"))))))</f>
        <v>51-60</v>
      </c>
    </row>
    <row r="8107" spans="1:13" x14ac:dyDescent="0.25">
      <c r="A8107" t="s">
        <v>8131</v>
      </c>
      <c r="B8107">
        <v>95</v>
      </c>
      <c r="C8107" t="s">
        <v>25</v>
      </c>
      <c r="D8107">
        <v>134</v>
      </c>
      <c r="E8107">
        <v>182.931313501196</v>
      </c>
      <c r="F8107">
        <v>20.752464687394099</v>
      </c>
      <c r="G8107" t="s">
        <v>36</v>
      </c>
      <c r="H8107" t="s">
        <v>19</v>
      </c>
      <c r="I8107" t="s">
        <v>15</v>
      </c>
      <c r="J8107">
        <v>8</v>
      </c>
      <c r="K8107">
        <v>10081.16</v>
      </c>
      <c r="L8107" t="s">
        <v>16</v>
      </c>
      <c r="M8107" t="str">
        <f>IF(PatientData[[#This Row],[Age]]&lt;=30,"18-30",IF(PatientData[[#This Row],[Age]]&lt;=40,"31-40",IF(PatientData[[#This Row],[Age]]&lt;=50,"41-50",IF(PatientData[[#This Row],[Age]]&lt;=60,"51-60",IF(PatientData[[#This Row],[Age]]&lt;=70,"61-70",IF(PatientData[[#This Row],[Age]]&lt;=80,"71-80","80+"))))))</f>
        <v>80+</v>
      </c>
    </row>
    <row r="8108" spans="1:13" x14ac:dyDescent="0.25">
      <c r="A8108" t="s">
        <v>8132</v>
      </c>
      <c r="B8108">
        <v>47</v>
      </c>
      <c r="C8108" t="s">
        <v>13</v>
      </c>
      <c r="D8108">
        <v>143</v>
      </c>
      <c r="E8108">
        <v>226.13721546058599</v>
      </c>
      <c r="F8108">
        <v>22.9185442073228</v>
      </c>
      <c r="G8108" t="s">
        <v>36</v>
      </c>
      <c r="H8108" t="s">
        <v>19</v>
      </c>
      <c r="I8108" t="s">
        <v>15</v>
      </c>
      <c r="J8108">
        <v>6</v>
      </c>
      <c r="K8108">
        <v>13141.08</v>
      </c>
      <c r="L8108" t="s">
        <v>16</v>
      </c>
      <c r="M8108" t="str">
        <f>IF(PatientData[[#This Row],[Age]]&lt;=30,"18-30",IF(PatientData[[#This Row],[Age]]&lt;=40,"31-40",IF(PatientData[[#This Row],[Age]]&lt;=50,"41-50",IF(PatientData[[#This Row],[Age]]&lt;=60,"51-60",IF(PatientData[[#This Row],[Age]]&lt;=70,"61-70",IF(PatientData[[#This Row],[Age]]&lt;=80,"71-80","80+"))))))</f>
        <v>41-50</v>
      </c>
    </row>
    <row r="8109" spans="1:13" x14ac:dyDescent="0.25">
      <c r="A8109" t="s">
        <v>8133</v>
      </c>
      <c r="B8109">
        <v>73</v>
      </c>
      <c r="C8109" t="s">
        <v>13</v>
      </c>
      <c r="D8109">
        <v>128</v>
      </c>
      <c r="E8109">
        <v>195.57860929708701</v>
      </c>
      <c r="F8109">
        <v>34.172295132591699</v>
      </c>
      <c r="G8109" t="s">
        <v>14</v>
      </c>
      <c r="H8109" t="s">
        <v>19</v>
      </c>
      <c r="I8109" t="s">
        <v>15</v>
      </c>
      <c r="J8109">
        <v>1</v>
      </c>
      <c r="K8109">
        <v>11018.39</v>
      </c>
      <c r="L8109" t="s">
        <v>23</v>
      </c>
      <c r="M8109" t="str">
        <f>IF(PatientData[[#This Row],[Age]]&lt;=30,"18-30",IF(PatientData[[#This Row],[Age]]&lt;=40,"31-40",IF(PatientData[[#This Row],[Age]]&lt;=50,"41-50",IF(PatientData[[#This Row],[Age]]&lt;=60,"51-60",IF(PatientData[[#This Row],[Age]]&lt;=70,"61-70",IF(PatientData[[#This Row],[Age]]&lt;=80,"71-80","80+"))))))</f>
        <v>71-80</v>
      </c>
    </row>
    <row r="8110" spans="1:13" x14ac:dyDescent="0.25">
      <c r="A8110" t="s">
        <v>8134</v>
      </c>
      <c r="B8110">
        <v>42</v>
      </c>
      <c r="C8110" t="s">
        <v>25</v>
      </c>
      <c r="D8110">
        <v>152</v>
      </c>
      <c r="E8110">
        <v>312.92277308883598</v>
      </c>
      <c r="F8110">
        <v>29.542661479832699</v>
      </c>
      <c r="G8110" t="s">
        <v>18</v>
      </c>
      <c r="H8110" t="s">
        <v>19</v>
      </c>
      <c r="I8110" t="s">
        <v>15</v>
      </c>
      <c r="J8110">
        <v>1</v>
      </c>
      <c r="K8110">
        <v>11975.79</v>
      </c>
      <c r="L8110" t="s">
        <v>16</v>
      </c>
      <c r="M8110" t="str">
        <f>IF(PatientData[[#This Row],[Age]]&lt;=30,"18-30",IF(PatientData[[#This Row],[Age]]&lt;=40,"31-40",IF(PatientData[[#This Row],[Age]]&lt;=50,"41-50",IF(PatientData[[#This Row],[Age]]&lt;=60,"51-60",IF(PatientData[[#This Row],[Age]]&lt;=70,"61-70",IF(PatientData[[#This Row],[Age]]&lt;=80,"71-80","80+"))))))</f>
        <v>41-50</v>
      </c>
    </row>
    <row r="8111" spans="1:13" x14ac:dyDescent="0.25">
      <c r="A8111" t="s">
        <v>8135</v>
      </c>
      <c r="B8111">
        <v>81</v>
      </c>
      <c r="C8111" t="s">
        <v>25</v>
      </c>
      <c r="D8111">
        <v>126</v>
      </c>
      <c r="E8111">
        <v>315.29469435046002</v>
      </c>
      <c r="F8111">
        <v>19.530269491340999</v>
      </c>
      <c r="G8111" t="s">
        <v>14</v>
      </c>
      <c r="H8111" t="s">
        <v>19</v>
      </c>
      <c r="I8111" t="s">
        <v>15</v>
      </c>
      <c r="J8111">
        <v>4</v>
      </c>
      <c r="K8111">
        <v>7836.74</v>
      </c>
      <c r="L8111" t="s">
        <v>23</v>
      </c>
      <c r="M8111" t="str">
        <f>IF(PatientData[[#This Row],[Age]]&lt;=30,"18-30",IF(PatientData[[#This Row],[Age]]&lt;=40,"31-40",IF(PatientData[[#This Row],[Age]]&lt;=50,"41-50",IF(PatientData[[#This Row],[Age]]&lt;=60,"51-60",IF(PatientData[[#This Row],[Age]]&lt;=70,"61-70",IF(PatientData[[#This Row],[Age]]&lt;=80,"71-80","80+"))))))</f>
        <v>80+</v>
      </c>
    </row>
    <row r="8112" spans="1:13" x14ac:dyDescent="0.25">
      <c r="A8112" t="s">
        <v>8136</v>
      </c>
      <c r="B8112">
        <v>39</v>
      </c>
      <c r="C8112" t="s">
        <v>25</v>
      </c>
      <c r="D8112">
        <v>141</v>
      </c>
      <c r="E8112">
        <v>231.851381172365</v>
      </c>
      <c r="F8112">
        <v>26.714068029882501</v>
      </c>
      <c r="G8112" t="s">
        <v>18</v>
      </c>
      <c r="H8112" t="s">
        <v>22</v>
      </c>
      <c r="I8112" t="s">
        <v>26</v>
      </c>
      <c r="J8112">
        <v>4</v>
      </c>
      <c r="K8112">
        <v>16467.61</v>
      </c>
      <c r="L8112" t="s">
        <v>16</v>
      </c>
      <c r="M8112" t="str">
        <f>IF(PatientData[[#This Row],[Age]]&lt;=30,"18-30",IF(PatientData[[#This Row],[Age]]&lt;=40,"31-40",IF(PatientData[[#This Row],[Age]]&lt;=50,"41-50",IF(PatientData[[#This Row],[Age]]&lt;=60,"51-60",IF(PatientData[[#This Row],[Age]]&lt;=70,"61-70",IF(PatientData[[#This Row],[Age]]&lt;=80,"71-80","80+"))))))</f>
        <v>31-40</v>
      </c>
    </row>
    <row r="8113" spans="1:13" x14ac:dyDescent="0.25">
      <c r="A8113" t="s">
        <v>8137</v>
      </c>
      <c r="B8113">
        <v>77</v>
      </c>
      <c r="C8113" t="s">
        <v>13</v>
      </c>
      <c r="D8113">
        <v>115</v>
      </c>
      <c r="E8113">
        <v>231.78030651933199</v>
      </c>
      <c r="F8113" t="s">
        <v>10051</v>
      </c>
      <c r="G8113" t="s">
        <v>36</v>
      </c>
      <c r="H8113" t="s">
        <v>22</v>
      </c>
      <c r="I8113" t="s">
        <v>26</v>
      </c>
      <c r="J8113">
        <v>3</v>
      </c>
      <c r="K8113">
        <v>20753.53</v>
      </c>
      <c r="L8113" t="s">
        <v>23</v>
      </c>
      <c r="M8113" t="str">
        <f>IF(PatientData[[#This Row],[Age]]&lt;=30,"18-30",IF(PatientData[[#This Row],[Age]]&lt;=40,"31-40",IF(PatientData[[#This Row],[Age]]&lt;=50,"41-50",IF(PatientData[[#This Row],[Age]]&lt;=60,"51-60",IF(PatientData[[#This Row],[Age]]&lt;=70,"61-70",IF(PatientData[[#This Row],[Age]]&lt;=80,"71-80","80+"))))))</f>
        <v>71-80</v>
      </c>
    </row>
    <row r="8114" spans="1:13" x14ac:dyDescent="0.25">
      <c r="A8114" t="s">
        <v>8138</v>
      </c>
      <c r="B8114">
        <v>41</v>
      </c>
      <c r="C8114" t="s">
        <v>13</v>
      </c>
      <c r="D8114">
        <v>141</v>
      </c>
      <c r="E8114">
        <v>229.35139865013301</v>
      </c>
      <c r="F8114">
        <v>28.647121969179999</v>
      </c>
      <c r="G8114" t="s">
        <v>36</v>
      </c>
      <c r="H8114" t="s">
        <v>19</v>
      </c>
      <c r="I8114" t="s">
        <v>26</v>
      </c>
      <c r="J8114">
        <v>7</v>
      </c>
      <c r="K8114">
        <v>24244.47</v>
      </c>
      <c r="L8114" t="s">
        <v>16</v>
      </c>
      <c r="M8114" t="str">
        <f>IF(PatientData[[#This Row],[Age]]&lt;=30,"18-30",IF(PatientData[[#This Row],[Age]]&lt;=40,"31-40",IF(PatientData[[#This Row],[Age]]&lt;=50,"41-50",IF(PatientData[[#This Row],[Age]]&lt;=60,"51-60",IF(PatientData[[#This Row],[Age]]&lt;=70,"61-70",IF(PatientData[[#This Row],[Age]]&lt;=80,"71-80","80+"))))))</f>
        <v>41-50</v>
      </c>
    </row>
    <row r="8115" spans="1:13" x14ac:dyDescent="0.25">
      <c r="A8115" t="s">
        <v>8139</v>
      </c>
      <c r="B8115">
        <v>58</v>
      </c>
      <c r="C8115" t="s">
        <v>25</v>
      </c>
      <c r="D8115">
        <v>109</v>
      </c>
      <c r="E8115">
        <v>220.790767641489</v>
      </c>
      <c r="F8115">
        <v>32.6711622335337</v>
      </c>
      <c r="G8115" t="s">
        <v>18</v>
      </c>
      <c r="H8115" t="s">
        <v>19</v>
      </c>
      <c r="I8115" t="s">
        <v>15</v>
      </c>
      <c r="J8115">
        <v>0</v>
      </c>
      <c r="K8115">
        <v>7875.04</v>
      </c>
      <c r="L8115" t="s">
        <v>16</v>
      </c>
      <c r="M8115" t="str">
        <f>IF(PatientData[[#This Row],[Age]]&lt;=30,"18-30",IF(PatientData[[#This Row],[Age]]&lt;=40,"31-40",IF(PatientData[[#This Row],[Age]]&lt;=50,"41-50",IF(PatientData[[#This Row],[Age]]&lt;=60,"51-60",IF(PatientData[[#This Row],[Age]]&lt;=70,"61-70",IF(PatientData[[#This Row],[Age]]&lt;=80,"71-80","80+"))))))</f>
        <v>51-60</v>
      </c>
    </row>
    <row r="8116" spans="1:13" x14ac:dyDescent="0.25">
      <c r="A8116" t="s">
        <v>8140</v>
      </c>
      <c r="B8116">
        <v>60</v>
      </c>
      <c r="C8116" t="s">
        <v>13</v>
      </c>
      <c r="D8116">
        <v>130</v>
      </c>
      <c r="E8116">
        <v>269.414664018385</v>
      </c>
      <c r="F8116">
        <v>27.5731320884931</v>
      </c>
      <c r="G8116" t="s">
        <v>14</v>
      </c>
      <c r="H8116" t="s">
        <v>22</v>
      </c>
      <c r="I8116" t="s">
        <v>15</v>
      </c>
      <c r="J8116">
        <v>4</v>
      </c>
      <c r="K8116">
        <v>12482.76</v>
      </c>
      <c r="L8116" t="s">
        <v>16</v>
      </c>
      <c r="M8116" t="str">
        <f>IF(PatientData[[#This Row],[Age]]&lt;=30,"18-30",IF(PatientData[[#This Row],[Age]]&lt;=40,"31-40",IF(PatientData[[#This Row],[Age]]&lt;=50,"41-50",IF(PatientData[[#This Row],[Age]]&lt;=60,"51-60",IF(PatientData[[#This Row],[Age]]&lt;=70,"61-70",IF(PatientData[[#This Row],[Age]]&lt;=80,"71-80","80+"))))))</f>
        <v>51-60</v>
      </c>
    </row>
    <row r="8117" spans="1:13" x14ac:dyDescent="0.25">
      <c r="A8117" t="s">
        <v>8141</v>
      </c>
      <c r="B8117">
        <v>26</v>
      </c>
      <c r="C8117" t="s">
        <v>13</v>
      </c>
      <c r="D8117">
        <v>100</v>
      </c>
      <c r="E8117">
        <v>246.51367076893499</v>
      </c>
      <c r="F8117">
        <v>25.9844951635929</v>
      </c>
      <c r="G8117" t="s">
        <v>36</v>
      </c>
      <c r="H8117" t="s">
        <v>19</v>
      </c>
      <c r="I8117" t="s">
        <v>15</v>
      </c>
      <c r="J8117">
        <v>4</v>
      </c>
      <c r="K8117">
        <v>9118.0300000000007</v>
      </c>
      <c r="L8117" t="s">
        <v>16</v>
      </c>
      <c r="M8117" t="str">
        <f>IF(PatientData[[#This Row],[Age]]&lt;=30,"18-30",IF(PatientData[[#This Row],[Age]]&lt;=40,"31-40",IF(PatientData[[#This Row],[Age]]&lt;=50,"41-50",IF(PatientData[[#This Row],[Age]]&lt;=60,"51-60",IF(PatientData[[#This Row],[Age]]&lt;=70,"61-70",IF(PatientData[[#This Row],[Age]]&lt;=80,"71-80","80+"))))))</f>
        <v>18-30</v>
      </c>
    </row>
    <row r="8118" spans="1:13" x14ac:dyDescent="0.25">
      <c r="A8118" t="s">
        <v>8142</v>
      </c>
      <c r="B8118">
        <v>74</v>
      </c>
      <c r="C8118" t="s">
        <v>25</v>
      </c>
      <c r="D8118">
        <v>133</v>
      </c>
      <c r="E8118">
        <v>217.54663374638201</v>
      </c>
      <c r="F8118">
        <v>29.900513733008399</v>
      </c>
      <c r="G8118" t="s">
        <v>14</v>
      </c>
      <c r="H8118" t="s">
        <v>22</v>
      </c>
      <c r="I8118" t="s">
        <v>26</v>
      </c>
      <c r="J8118">
        <v>0</v>
      </c>
      <c r="K8118">
        <v>7817.17</v>
      </c>
      <c r="L8118" t="s">
        <v>43</v>
      </c>
      <c r="M8118" t="str">
        <f>IF(PatientData[[#This Row],[Age]]&lt;=30,"18-30",IF(PatientData[[#This Row],[Age]]&lt;=40,"31-40",IF(PatientData[[#This Row],[Age]]&lt;=50,"41-50",IF(PatientData[[#This Row],[Age]]&lt;=60,"51-60",IF(PatientData[[#This Row],[Age]]&lt;=70,"61-70",IF(PatientData[[#This Row],[Age]]&lt;=80,"71-80","80+"))))))</f>
        <v>71-80</v>
      </c>
    </row>
    <row r="8119" spans="1:13" x14ac:dyDescent="0.25">
      <c r="A8119" t="s">
        <v>8143</v>
      </c>
      <c r="B8119">
        <v>65</v>
      </c>
      <c r="C8119" t="s">
        <v>13</v>
      </c>
      <c r="D8119">
        <v>144</v>
      </c>
      <c r="E8119">
        <v>207.89300356084701</v>
      </c>
      <c r="F8119">
        <v>28.0551686464547</v>
      </c>
      <c r="G8119" t="s">
        <v>18</v>
      </c>
      <c r="H8119" t="s">
        <v>22</v>
      </c>
      <c r="I8119" t="s">
        <v>26</v>
      </c>
      <c r="J8119">
        <v>1</v>
      </c>
      <c r="K8119">
        <v>20142.95</v>
      </c>
      <c r="L8119" t="s">
        <v>16</v>
      </c>
      <c r="M8119" t="str">
        <f>IF(PatientData[[#This Row],[Age]]&lt;=30,"18-30",IF(PatientData[[#This Row],[Age]]&lt;=40,"31-40",IF(PatientData[[#This Row],[Age]]&lt;=50,"41-50",IF(PatientData[[#This Row],[Age]]&lt;=60,"51-60",IF(PatientData[[#This Row],[Age]]&lt;=70,"61-70",IF(PatientData[[#This Row],[Age]]&lt;=80,"71-80","80+"))))))</f>
        <v>61-70</v>
      </c>
    </row>
    <row r="8120" spans="1:13" x14ac:dyDescent="0.25">
      <c r="A8120" t="s">
        <v>8144</v>
      </c>
      <c r="B8120">
        <v>87</v>
      </c>
      <c r="C8120" t="s">
        <v>25</v>
      </c>
      <c r="D8120" t="s">
        <v>10051</v>
      </c>
      <c r="E8120">
        <v>196.95241171575199</v>
      </c>
      <c r="F8120">
        <v>26.9529341881981</v>
      </c>
      <c r="G8120" t="s">
        <v>14</v>
      </c>
      <c r="H8120" t="s">
        <v>19</v>
      </c>
      <c r="I8120" t="s">
        <v>28</v>
      </c>
      <c r="J8120">
        <v>2</v>
      </c>
      <c r="K8120">
        <v>5534.65</v>
      </c>
      <c r="L8120" t="s">
        <v>16</v>
      </c>
      <c r="M8120" t="str">
        <f>IF(PatientData[[#This Row],[Age]]&lt;=30,"18-30",IF(PatientData[[#This Row],[Age]]&lt;=40,"31-40",IF(PatientData[[#This Row],[Age]]&lt;=50,"41-50",IF(PatientData[[#This Row],[Age]]&lt;=60,"51-60",IF(PatientData[[#This Row],[Age]]&lt;=70,"61-70",IF(PatientData[[#This Row],[Age]]&lt;=80,"71-80","80+"))))))</f>
        <v>80+</v>
      </c>
    </row>
    <row r="8121" spans="1:13" x14ac:dyDescent="0.25">
      <c r="A8121" t="s">
        <v>8145</v>
      </c>
      <c r="B8121">
        <v>53</v>
      </c>
      <c r="C8121" t="s">
        <v>25</v>
      </c>
      <c r="D8121">
        <v>134</v>
      </c>
      <c r="E8121">
        <v>185.06655784742401</v>
      </c>
      <c r="F8121">
        <v>32.324808077885997</v>
      </c>
      <c r="G8121" t="s">
        <v>18</v>
      </c>
      <c r="H8121" t="s">
        <v>22</v>
      </c>
      <c r="I8121" t="s">
        <v>15</v>
      </c>
      <c r="J8121">
        <v>3</v>
      </c>
      <c r="K8121">
        <v>6992.92</v>
      </c>
      <c r="L8121" t="s">
        <v>16</v>
      </c>
      <c r="M8121" t="str">
        <f>IF(PatientData[[#This Row],[Age]]&lt;=30,"18-30",IF(PatientData[[#This Row],[Age]]&lt;=40,"31-40",IF(PatientData[[#This Row],[Age]]&lt;=50,"41-50",IF(PatientData[[#This Row],[Age]]&lt;=60,"51-60",IF(PatientData[[#This Row],[Age]]&lt;=70,"61-70",IF(PatientData[[#This Row],[Age]]&lt;=80,"71-80","80+"))))))</f>
        <v>51-60</v>
      </c>
    </row>
    <row r="8122" spans="1:13" x14ac:dyDescent="0.25">
      <c r="A8122" t="s">
        <v>8146</v>
      </c>
      <c r="B8122">
        <v>55</v>
      </c>
      <c r="C8122" t="s">
        <v>25</v>
      </c>
      <c r="D8122">
        <v>140</v>
      </c>
      <c r="E8122">
        <v>213.21643385323301</v>
      </c>
      <c r="F8122">
        <v>19.548471574277201</v>
      </c>
      <c r="G8122" t="s">
        <v>14</v>
      </c>
      <c r="H8122" t="s">
        <v>22</v>
      </c>
      <c r="I8122" t="s">
        <v>15</v>
      </c>
      <c r="J8122">
        <v>4</v>
      </c>
      <c r="K8122">
        <v>12046.48</v>
      </c>
      <c r="L8122" t="s">
        <v>16</v>
      </c>
      <c r="M8122" t="str">
        <f>IF(PatientData[[#This Row],[Age]]&lt;=30,"18-30",IF(PatientData[[#This Row],[Age]]&lt;=40,"31-40",IF(PatientData[[#This Row],[Age]]&lt;=50,"41-50",IF(PatientData[[#This Row],[Age]]&lt;=60,"51-60",IF(PatientData[[#This Row],[Age]]&lt;=70,"61-70",IF(PatientData[[#This Row],[Age]]&lt;=80,"71-80","80+"))))))</f>
        <v>51-60</v>
      </c>
    </row>
    <row r="8123" spans="1:13" x14ac:dyDescent="0.25">
      <c r="A8123" t="s">
        <v>8147</v>
      </c>
      <c r="B8123">
        <v>85</v>
      </c>
      <c r="C8123" t="s">
        <v>13</v>
      </c>
      <c r="D8123">
        <v>118</v>
      </c>
      <c r="E8123">
        <v>245.60738579026199</v>
      </c>
      <c r="F8123">
        <v>21.6387801466709</v>
      </c>
      <c r="G8123" t="s">
        <v>36</v>
      </c>
      <c r="H8123" t="s">
        <v>19</v>
      </c>
      <c r="I8123" t="s">
        <v>26</v>
      </c>
      <c r="J8123">
        <v>8</v>
      </c>
      <c r="K8123">
        <v>22008.43</v>
      </c>
      <c r="L8123" t="s">
        <v>16</v>
      </c>
      <c r="M8123" t="str">
        <f>IF(PatientData[[#This Row],[Age]]&lt;=30,"18-30",IF(PatientData[[#This Row],[Age]]&lt;=40,"31-40",IF(PatientData[[#This Row],[Age]]&lt;=50,"41-50",IF(PatientData[[#This Row],[Age]]&lt;=60,"51-60",IF(PatientData[[#This Row],[Age]]&lt;=70,"61-70",IF(PatientData[[#This Row],[Age]]&lt;=80,"71-80","80+"))))))</f>
        <v>80+</v>
      </c>
    </row>
    <row r="8124" spans="1:13" x14ac:dyDescent="0.25">
      <c r="A8124" t="s">
        <v>8148</v>
      </c>
      <c r="B8124">
        <v>49</v>
      </c>
      <c r="C8124" t="s">
        <v>13</v>
      </c>
      <c r="D8124">
        <v>144</v>
      </c>
      <c r="E8124">
        <v>257.28010015379698</v>
      </c>
      <c r="F8124">
        <v>23.274868859274601</v>
      </c>
      <c r="G8124" t="s">
        <v>18</v>
      </c>
      <c r="H8124" t="s">
        <v>19</v>
      </c>
      <c r="I8124" t="s">
        <v>28</v>
      </c>
      <c r="J8124">
        <v>3</v>
      </c>
      <c r="K8124">
        <v>4513.3</v>
      </c>
      <c r="L8124" t="s">
        <v>16</v>
      </c>
      <c r="M8124" t="str">
        <f>IF(PatientData[[#This Row],[Age]]&lt;=30,"18-30",IF(PatientData[[#This Row],[Age]]&lt;=40,"31-40",IF(PatientData[[#This Row],[Age]]&lt;=50,"41-50",IF(PatientData[[#This Row],[Age]]&lt;=60,"51-60",IF(PatientData[[#This Row],[Age]]&lt;=70,"61-70",IF(PatientData[[#This Row],[Age]]&lt;=80,"71-80","80+"))))))</f>
        <v>41-50</v>
      </c>
    </row>
    <row r="8125" spans="1:13" x14ac:dyDescent="0.25">
      <c r="A8125" t="s">
        <v>8149</v>
      </c>
      <c r="B8125">
        <v>53</v>
      </c>
      <c r="C8125" t="s">
        <v>13</v>
      </c>
      <c r="D8125">
        <v>128</v>
      </c>
      <c r="E8125">
        <v>251.473689953909</v>
      </c>
      <c r="F8125">
        <v>29.516341267392399</v>
      </c>
      <c r="G8125" t="s">
        <v>36</v>
      </c>
      <c r="H8125" t="s">
        <v>19</v>
      </c>
      <c r="I8125" t="s">
        <v>10051</v>
      </c>
      <c r="J8125">
        <v>5</v>
      </c>
      <c r="K8125">
        <v>5644.52</v>
      </c>
      <c r="L8125" t="s">
        <v>23</v>
      </c>
      <c r="M8125" t="str">
        <f>IF(PatientData[[#This Row],[Age]]&lt;=30,"18-30",IF(PatientData[[#This Row],[Age]]&lt;=40,"31-40",IF(PatientData[[#This Row],[Age]]&lt;=50,"41-50",IF(PatientData[[#This Row],[Age]]&lt;=60,"51-60",IF(PatientData[[#This Row],[Age]]&lt;=70,"61-70",IF(PatientData[[#This Row],[Age]]&lt;=80,"71-80","80+"))))))</f>
        <v>51-60</v>
      </c>
    </row>
    <row r="8126" spans="1:13" x14ac:dyDescent="0.25">
      <c r="A8126" t="s">
        <v>8150</v>
      </c>
      <c r="B8126">
        <v>38</v>
      </c>
      <c r="C8126" t="s">
        <v>13</v>
      </c>
      <c r="D8126">
        <v>129</v>
      </c>
      <c r="E8126">
        <v>246.35311108561601</v>
      </c>
      <c r="F8126">
        <v>23.206694238860301</v>
      </c>
      <c r="G8126" t="s">
        <v>18</v>
      </c>
      <c r="H8126" t="s">
        <v>19</v>
      </c>
      <c r="I8126" t="s">
        <v>15</v>
      </c>
      <c r="J8126">
        <v>4</v>
      </c>
      <c r="K8126">
        <v>3395.95</v>
      </c>
      <c r="L8126" t="s">
        <v>23</v>
      </c>
      <c r="M8126" t="str">
        <f>IF(PatientData[[#This Row],[Age]]&lt;=30,"18-30",IF(PatientData[[#This Row],[Age]]&lt;=40,"31-40",IF(PatientData[[#This Row],[Age]]&lt;=50,"41-50",IF(PatientData[[#This Row],[Age]]&lt;=60,"51-60",IF(PatientData[[#This Row],[Age]]&lt;=70,"61-70",IF(PatientData[[#This Row],[Age]]&lt;=80,"71-80","80+"))))))</f>
        <v>31-40</v>
      </c>
    </row>
    <row r="8127" spans="1:13" x14ac:dyDescent="0.25">
      <c r="A8127" t="s">
        <v>8151</v>
      </c>
      <c r="B8127">
        <v>59</v>
      </c>
      <c r="C8127" t="s">
        <v>13</v>
      </c>
      <c r="D8127">
        <v>103</v>
      </c>
      <c r="E8127">
        <v>186.10951570176201</v>
      </c>
      <c r="F8127">
        <v>27.065703786280899</v>
      </c>
      <c r="G8127" t="s">
        <v>14</v>
      </c>
      <c r="H8127" t="s">
        <v>19</v>
      </c>
      <c r="I8127" t="s">
        <v>15</v>
      </c>
      <c r="J8127">
        <v>8</v>
      </c>
      <c r="K8127">
        <v>6647.74</v>
      </c>
      <c r="L8127" t="s">
        <v>16</v>
      </c>
      <c r="M8127" t="str">
        <f>IF(PatientData[[#This Row],[Age]]&lt;=30,"18-30",IF(PatientData[[#This Row],[Age]]&lt;=40,"31-40",IF(PatientData[[#This Row],[Age]]&lt;=50,"41-50",IF(PatientData[[#This Row],[Age]]&lt;=60,"51-60",IF(PatientData[[#This Row],[Age]]&lt;=70,"61-70",IF(PatientData[[#This Row],[Age]]&lt;=80,"71-80","80+"))))))</f>
        <v>51-60</v>
      </c>
    </row>
    <row r="8128" spans="1:13" x14ac:dyDescent="0.25">
      <c r="A8128" t="s">
        <v>8152</v>
      </c>
      <c r="B8128">
        <v>60</v>
      </c>
      <c r="C8128" t="s">
        <v>25</v>
      </c>
      <c r="D8128">
        <v>114</v>
      </c>
      <c r="E8128">
        <v>320.40912590110798</v>
      </c>
      <c r="F8128">
        <v>30.2430601249193</v>
      </c>
      <c r="G8128" t="s">
        <v>18</v>
      </c>
      <c r="H8128" t="s">
        <v>22</v>
      </c>
      <c r="I8128" t="s">
        <v>26</v>
      </c>
      <c r="J8128">
        <v>3</v>
      </c>
      <c r="K8128">
        <v>13865.21</v>
      </c>
      <c r="L8128" t="s">
        <v>16</v>
      </c>
      <c r="M8128" t="str">
        <f>IF(PatientData[[#This Row],[Age]]&lt;=30,"18-30",IF(PatientData[[#This Row],[Age]]&lt;=40,"31-40",IF(PatientData[[#This Row],[Age]]&lt;=50,"41-50",IF(PatientData[[#This Row],[Age]]&lt;=60,"51-60",IF(PatientData[[#This Row],[Age]]&lt;=70,"61-70",IF(PatientData[[#This Row],[Age]]&lt;=80,"71-80","80+"))))))</f>
        <v>51-60</v>
      </c>
    </row>
    <row r="8129" spans="1:13" x14ac:dyDescent="0.25">
      <c r="A8129" t="s">
        <v>8153</v>
      </c>
      <c r="B8129">
        <v>82</v>
      </c>
      <c r="C8129" t="s">
        <v>13</v>
      </c>
      <c r="D8129">
        <v>148</v>
      </c>
      <c r="E8129">
        <v>230.99221856621199</v>
      </c>
      <c r="F8129">
        <v>23.386547717043701</v>
      </c>
      <c r="G8129" t="s">
        <v>18</v>
      </c>
      <c r="H8129" t="s">
        <v>19</v>
      </c>
      <c r="I8129" t="s">
        <v>26</v>
      </c>
      <c r="J8129">
        <v>4</v>
      </c>
      <c r="K8129">
        <v>19018.849999999999</v>
      </c>
      <c r="L8129" t="s">
        <v>16</v>
      </c>
      <c r="M8129" t="str">
        <f>IF(PatientData[[#This Row],[Age]]&lt;=30,"18-30",IF(PatientData[[#This Row],[Age]]&lt;=40,"31-40",IF(PatientData[[#This Row],[Age]]&lt;=50,"41-50",IF(PatientData[[#This Row],[Age]]&lt;=60,"51-60",IF(PatientData[[#This Row],[Age]]&lt;=70,"61-70",IF(PatientData[[#This Row],[Age]]&lt;=80,"71-80","80+"))))))</f>
        <v>80+</v>
      </c>
    </row>
    <row r="8130" spans="1:13" x14ac:dyDescent="0.25">
      <c r="A8130" t="s">
        <v>8154</v>
      </c>
      <c r="B8130">
        <v>61</v>
      </c>
      <c r="C8130" t="s">
        <v>25</v>
      </c>
      <c r="D8130">
        <v>102</v>
      </c>
      <c r="E8130">
        <v>237.21459451338001</v>
      </c>
      <c r="F8130">
        <v>27.975808515493402</v>
      </c>
      <c r="G8130" t="s">
        <v>14</v>
      </c>
      <c r="H8130" t="s">
        <v>19</v>
      </c>
      <c r="I8130" t="s">
        <v>28</v>
      </c>
      <c r="J8130">
        <v>2</v>
      </c>
      <c r="K8130">
        <v>2965.48</v>
      </c>
      <c r="L8130" t="s">
        <v>16</v>
      </c>
      <c r="M8130" t="str">
        <f>IF(PatientData[[#This Row],[Age]]&lt;=30,"18-30",IF(PatientData[[#This Row],[Age]]&lt;=40,"31-40",IF(PatientData[[#This Row],[Age]]&lt;=50,"41-50",IF(PatientData[[#This Row],[Age]]&lt;=60,"51-60",IF(PatientData[[#This Row],[Age]]&lt;=70,"61-70",IF(PatientData[[#This Row],[Age]]&lt;=80,"71-80","80+"))))))</f>
        <v>61-70</v>
      </c>
    </row>
    <row r="8131" spans="1:13" x14ac:dyDescent="0.25">
      <c r="A8131" t="s">
        <v>8155</v>
      </c>
      <c r="B8131">
        <v>54</v>
      </c>
      <c r="C8131" t="s">
        <v>13</v>
      </c>
      <c r="D8131">
        <v>148</v>
      </c>
      <c r="E8131">
        <v>174.07522134791699</v>
      </c>
      <c r="F8131">
        <v>24.018978512981299</v>
      </c>
      <c r="G8131" t="s">
        <v>18</v>
      </c>
      <c r="H8131" t="s">
        <v>19</v>
      </c>
      <c r="I8131" t="s">
        <v>15</v>
      </c>
      <c r="J8131">
        <v>2</v>
      </c>
      <c r="K8131">
        <v>8658.66</v>
      </c>
      <c r="L8131" t="s">
        <v>23</v>
      </c>
      <c r="M8131" t="str">
        <f>IF(PatientData[[#This Row],[Age]]&lt;=30,"18-30",IF(PatientData[[#This Row],[Age]]&lt;=40,"31-40",IF(PatientData[[#This Row],[Age]]&lt;=50,"41-50",IF(PatientData[[#This Row],[Age]]&lt;=60,"51-60",IF(PatientData[[#This Row],[Age]]&lt;=70,"61-70",IF(PatientData[[#This Row],[Age]]&lt;=80,"71-80","80+"))))))</f>
        <v>51-60</v>
      </c>
    </row>
    <row r="8132" spans="1:13" x14ac:dyDescent="0.25">
      <c r="A8132" t="s">
        <v>8156</v>
      </c>
      <c r="B8132">
        <v>59</v>
      </c>
      <c r="C8132" t="s">
        <v>13</v>
      </c>
      <c r="D8132">
        <v>135</v>
      </c>
      <c r="E8132">
        <v>187.32874086957699</v>
      </c>
      <c r="F8132">
        <v>33.929390501834199</v>
      </c>
      <c r="G8132" t="s">
        <v>14</v>
      </c>
      <c r="H8132" t="s">
        <v>19</v>
      </c>
      <c r="I8132" t="s">
        <v>28</v>
      </c>
      <c r="J8132">
        <v>4</v>
      </c>
      <c r="K8132">
        <v>5621.02</v>
      </c>
      <c r="L8132" t="s">
        <v>43</v>
      </c>
      <c r="M8132" t="str">
        <f>IF(PatientData[[#This Row],[Age]]&lt;=30,"18-30",IF(PatientData[[#This Row],[Age]]&lt;=40,"31-40",IF(PatientData[[#This Row],[Age]]&lt;=50,"41-50",IF(PatientData[[#This Row],[Age]]&lt;=60,"51-60",IF(PatientData[[#This Row],[Age]]&lt;=70,"61-70",IF(PatientData[[#This Row],[Age]]&lt;=80,"71-80","80+"))))))</f>
        <v>51-60</v>
      </c>
    </row>
    <row r="8133" spans="1:13" x14ac:dyDescent="0.25">
      <c r="A8133" t="s">
        <v>8157</v>
      </c>
      <c r="B8133">
        <v>61</v>
      </c>
      <c r="C8133" t="s">
        <v>13</v>
      </c>
      <c r="D8133">
        <v>140</v>
      </c>
      <c r="E8133" t="s">
        <v>10051</v>
      </c>
      <c r="F8133">
        <v>24.098886005462202</v>
      </c>
      <c r="G8133" t="s">
        <v>36</v>
      </c>
      <c r="H8133" t="s">
        <v>22</v>
      </c>
      <c r="I8133" t="s">
        <v>26</v>
      </c>
      <c r="J8133">
        <v>7</v>
      </c>
      <c r="K8133">
        <v>27565.75</v>
      </c>
      <c r="L8133" t="s">
        <v>16</v>
      </c>
      <c r="M8133" t="str">
        <f>IF(PatientData[[#This Row],[Age]]&lt;=30,"18-30",IF(PatientData[[#This Row],[Age]]&lt;=40,"31-40",IF(PatientData[[#This Row],[Age]]&lt;=50,"41-50",IF(PatientData[[#This Row],[Age]]&lt;=60,"51-60",IF(PatientData[[#This Row],[Age]]&lt;=70,"61-70",IF(PatientData[[#This Row],[Age]]&lt;=80,"71-80","80+"))))))</f>
        <v>61-70</v>
      </c>
    </row>
    <row r="8134" spans="1:13" x14ac:dyDescent="0.25">
      <c r="A8134" t="s">
        <v>8158</v>
      </c>
      <c r="B8134">
        <v>49</v>
      </c>
      <c r="C8134" t="s">
        <v>25</v>
      </c>
      <c r="D8134">
        <v>119</v>
      </c>
      <c r="E8134">
        <v>142.84813789293301</v>
      </c>
      <c r="F8134">
        <v>39.305248903070499</v>
      </c>
      <c r="G8134" t="s">
        <v>14</v>
      </c>
      <c r="H8134" t="s">
        <v>22</v>
      </c>
      <c r="I8134" t="s">
        <v>15</v>
      </c>
      <c r="J8134">
        <v>1</v>
      </c>
      <c r="K8134">
        <v>4177.2</v>
      </c>
      <c r="L8134" t="s">
        <v>43</v>
      </c>
      <c r="M8134" t="str">
        <f>IF(PatientData[[#This Row],[Age]]&lt;=30,"18-30",IF(PatientData[[#This Row],[Age]]&lt;=40,"31-40",IF(PatientData[[#This Row],[Age]]&lt;=50,"41-50",IF(PatientData[[#This Row],[Age]]&lt;=60,"51-60",IF(PatientData[[#This Row],[Age]]&lt;=70,"61-70",IF(PatientData[[#This Row],[Age]]&lt;=80,"71-80","80+"))))))</f>
        <v>41-50</v>
      </c>
    </row>
    <row r="8135" spans="1:13" x14ac:dyDescent="0.25">
      <c r="A8135" t="s">
        <v>8159</v>
      </c>
      <c r="B8135">
        <v>44</v>
      </c>
      <c r="C8135" t="s">
        <v>13</v>
      </c>
      <c r="D8135">
        <v>131</v>
      </c>
      <c r="E8135">
        <v>215.80394308320899</v>
      </c>
      <c r="F8135">
        <v>24.1892580530941</v>
      </c>
      <c r="G8135" t="s">
        <v>18</v>
      </c>
      <c r="H8135" t="s">
        <v>19</v>
      </c>
      <c r="I8135" t="s">
        <v>15</v>
      </c>
      <c r="J8135">
        <v>5</v>
      </c>
      <c r="K8135">
        <v>9814.68</v>
      </c>
      <c r="L8135" t="s">
        <v>23</v>
      </c>
      <c r="M8135" t="str">
        <f>IF(PatientData[[#This Row],[Age]]&lt;=30,"18-30",IF(PatientData[[#This Row],[Age]]&lt;=40,"31-40",IF(PatientData[[#This Row],[Age]]&lt;=50,"41-50",IF(PatientData[[#This Row],[Age]]&lt;=60,"51-60",IF(PatientData[[#This Row],[Age]]&lt;=70,"61-70",IF(PatientData[[#This Row],[Age]]&lt;=80,"71-80","80+"))))))</f>
        <v>41-50</v>
      </c>
    </row>
    <row r="8136" spans="1:13" x14ac:dyDescent="0.25">
      <c r="A8136" t="s">
        <v>8160</v>
      </c>
      <c r="B8136">
        <v>65</v>
      </c>
      <c r="C8136" t="s">
        <v>13</v>
      </c>
      <c r="D8136">
        <v>94</v>
      </c>
      <c r="E8136">
        <v>255.907884477702</v>
      </c>
      <c r="F8136">
        <v>32.165132471175902</v>
      </c>
      <c r="G8136" t="s">
        <v>36</v>
      </c>
      <c r="H8136" t="s">
        <v>22</v>
      </c>
      <c r="I8136" t="s">
        <v>26</v>
      </c>
      <c r="J8136">
        <v>6</v>
      </c>
      <c r="K8136">
        <v>21248.63</v>
      </c>
      <c r="L8136" t="s">
        <v>20</v>
      </c>
      <c r="M8136" t="str">
        <f>IF(PatientData[[#This Row],[Age]]&lt;=30,"18-30",IF(PatientData[[#This Row],[Age]]&lt;=40,"31-40",IF(PatientData[[#This Row],[Age]]&lt;=50,"41-50",IF(PatientData[[#This Row],[Age]]&lt;=60,"51-60",IF(PatientData[[#This Row],[Age]]&lt;=70,"61-70",IF(PatientData[[#This Row],[Age]]&lt;=80,"71-80","80+"))))))</f>
        <v>61-70</v>
      </c>
    </row>
    <row r="8137" spans="1:13" x14ac:dyDescent="0.25">
      <c r="A8137" t="s">
        <v>8161</v>
      </c>
      <c r="B8137">
        <v>32</v>
      </c>
      <c r="C8137" t="s">
        <v>25</v>
      </c>
      <c r="D8137">
        <v>131</v>
      </c>
      <c r="E8137">
        <v>215.86088369657901</v>
      </c>
      <c r="F8137">
        <v>29.299063455833899</v>
      </c>
      <c r="G8137" t="s">
        <v>14</v>
      </c>
      <c r="H8137" t="s">
        <v>22</v>
      </c>
      <c r="I8137" t="s">
        <v>15</v>
      </c>
      <c r="J8137">
        <v>6</v>
      </c>
      <c r="K8137">
        <v>11796</v>
      </c>
      <c r="L8137" t="s">
        <v>16</v>
      </c>
      <c r="M8137" t="str">
        <f>IF(PatientData[[#This Row],[Age]]&lt;=30,"18-30",IF(PatientData[[#This Row],[Age]]&lt;=40,"31-40",IF(PatientData[[#This Row],[Age]]&lt;=50,"41-50",IF(PatientData[[#This Row],[Age]]&lt;=60,"51-60",IF(PatientData[[#This Row],[Age]]&lt;=70,"61-70",IF(PatientData[[#This Row],[Age]]&lt;=80,"71-80","80+"))))))</f>
        <v>31-40</v>
      </c>
    </row>
    <row r="8138" spans="1:13" x14ac:dyDescent="0.25">
      <c r="A8138" t="s">
        <v>8162</v>
      </c>
      <c r="B8138">
        <v>46</v>
      </c>
      <c r="C8138" t="s">
        <v>13</v>
      </c>
      <c r="D8138">
        <v>149</v>
      </c>
      <c r="E8138">
        <v>190.57718216077299</v>
      </c>
      <c r="F8138">
        <v>19.7287102092575</v>
      </c>
      <c r="G8138" t="s">
        <v>14</v>
      </c>
      <c r="H8138" t="s">
        <v>19</v>
      </c>
      <c r="I8138" t="s">
        <v>28</v>
      </c>
      <c r="J8138">
        <v>5</v>
      </c>
      <c r="K8138">
        <v>5128.99</v>
      </c>
      <c r="L8138" t="s">
        <v>16</v>
      </c>
      <c r="M8138" t="str">
        <f>IF(PatientData[[#This Row],[Age]]&lt;=30,"18-30",IF(PatientData[[#This Row],[Age]]&lt;=40,"31-40",IF(PatientData[[#This Row],[Age]]&lt;=50,"41-50",IF(PatientData[[#This Row],[Age]]&lt;=60,"51-60",IF(PatientData[[#This Row],[Age]]&lt;=70,"61-70",IF(PatientData[[#This Row],[Age]]&lt;=80,"71-80","80+"))))))</f>
        <v>41-50</v>
      </c>
    </row>
    <row r="8139" spans="1:13" x14ac:dyDescent="0.25">
      <c r="A8139" t="s">
        <v>8163</v>
      </c>
      <c r="B8139">
        <v>54</v>
      </c>
      <c r="C8139" t="s">
        <v>25</v>
      </c>
      <c r="D8139">
        <v>130</v>
      </c>
      <c r="E8139">
        <v>231.41627563012801</v>
      </c>
      <c r="F8139">
        <v>31.150986452378401</v>
      </c>
      <c r="G8139" t="s">
        <v>18</v>
      </c>
      <c r="H8139" t="s">
        <v>19</v>
      </c>
      <c r="I8139" t="s">
        <v>15</v>
      </c>
      <c r="J8139">
        <v>6</v>
      </c>
      <c r="K8139">
        <v>12925.4</v>
      </c>
      <c r="L8139" t="s">
        <v>16</v>
      </c>
      <c r="M8139" t="str">
        <f>IF(PatientData[[#This Row],[Age]]&lt;=30,"18-30",IF(PatientData[[#This Row],[Age]]&lt;=40,"31-40",IF(PatientData[[#This Row],[Age]]&lt;=50,"41-50",IF(PatientData[[#This Row],[Age]]&lt;=60,"51-60",IF(PatientData[[#This Row],[Age]]&lt;=70,"61-70",IF(PatientData[[#This Row],[Age]]&lt;=80,"71-80","80+"))))))</f>
        <v>51-60</v>
      </c>
    </row>
    <row r="8140" spans="1:13" x14ac:dyDescent="0.25">
      <c r="A8140" t="s">
        <v>8164</v>
      </c>
      <c r="B8140">
        <v>65</v>
      </c>
      <c r="C8140" t="s">
        <v>13</v>
      </c>
      <c r="D8140">
        <v>128</v>
      </c>
      <c r="E8140">
        <v>152.070522312446</v>
      </c>
      <c r="F8140">
        <v>31.5089141006098</v>
      </c>
      <c r="G8140" t="s">
        <v>10051</v>
      </c>
      <c r="H8140" t="s">
        <v>22</v>
      </c>
      <c r="I8140" t="s">
        <v>15</v>
      </c>
      <c r="J8140">
        <v>3</v>
      </c>
      <c r="K8140">
        <v>7481.12</v>
      </c>
      <c r="L8140" t="s">
        <v>16</v>
      </c>
      <c r="M8140" t="str">
        <f>IF(PatientData[[#This Row],[Age]]&lt;=30,"18-30",IF(PatientData[[#This Row],[Age]]&lt;=40,"31-40",IF(PatientData[[#This Row],[Age]]&lt;=50,"41-50",IF(PatientData[[#This Row],[Age]]&lt;=60,"51-60",IF(PatientData[[#This Row],[Age]]&lt;=70,"61-70",IF(PatientData[[#This Row],[Age]]&lt;=80,"71-80","80+"))))))</f>
        <v>61-70</v>
      </c>
    </row>
    <row r="8141" spans="1:13" x14ac:dyDescent="0.25">
      <c r="A8141" t="s">
        <v>8165</v>
      </c>
      <c r="B8141">
        <v>36</v>
      </c>
      <c r="C8141" t="s">
        <v>13</v>
      </c>
      <c r="D8141">
        <v>98</v>
      </c>
      <c r="E8141">
        <v>185.856073829607</v>
      </c>
      <c r="F8141">
        <v>26.856538059776899</v>
      </c>
      <c r="G8141" t="s">
        <v>14</v>
      </c>
      <c r="H8141" t="s">
        <v>22</v>
      </c>
      <c r="I8141" t="s">
        <v>28</v>
      </c>
      <c r="J8141">
        <v>0</v>
      </c>
      <c r="K8141">
        <v>1333.4</v>
      </c>
      <c r="L8141" t="s">
        <v>23</v>
      </c>
      <c r="M8141" t="str">
        <f>IF(PatientData[[#This Row],[Age]]&lt;=30,"18-30",IF(PatientData[[#This Row],[Age]]&lt;=40,"31-40",IF(PatientData[[#This Row],[Age]]&lt;=50,"41-50",IF(PatientData[[#This Row],[Age]]&lt;=60,"51-60",IF(PatientData[[#This Row],[Age]]&lt;=70,"61-70",IF(PatientData[[#This Row],[Age]]&lt;=80,"71-80","80+"))))))</f>
        <v>31-40</v>
      </c>
    </row>
    <row r="8142" spans="1:13" x14ac:dyDescent="0.25">
      <c r="A8142" t="s">
        <v>8166</v>
      </c>
      <c r="B8142">
        <v>72</v>
      </c>
      <c r="C8142" t="s">
        <v>25</v>
      </c>
      <c r="D8142">
        <v>134</v>
      </c>
      <c r="E8142">
        <v>174.578795591724</v>
      </c>
      <c r="F8142">
        <v>25.6976210019122</v>
      </c>
      <c r="G8142" t="s">
        <v>36</v>
      </c>
      <c r="H8142" t="s">
        <v>22</v>
      </c>
      <c r="I8142" t="s">
        <v>26</v>
      </c>
      <c r="J8142">
        <v>6</v>
      </c>
      <c r="K8142">
        <v>24269.29</v>
      </c>
      <c r="L8142" t="s">
        <v>43</v>
      </c>
      <c r="M8142" t="str">
        <f>IF(PatientData[[#This Row],[Age]]&lt;=30,"18-30",IF(PatientData[[#This Row],[Age]]&lt;=40,"31-40",IF(PatientData[[#This Row],[Age]]&lt;=50,"41-50",IF(PatientData[[#This Row],[Age]]&lt;=60,"51-60",IF(PatientData[[#This Row],[Age]]&lt;=70,"61-70",IF(PatientData[[#This Row],[Age]]&lt;=80,"71-80","80+"))))))</f>
        <v>71-80</v>
      </c>
    </row>
    <row r="8143" spans="1:13" x14ac:dyDescent="0.25">
      <c r="A8143" t="s">
        <v>8167</v>
      </c>
      <c r="B8143">
        <v>49</v>
      </c>
      <c r="C8143" t="s">
        <v>13</v>
      </c>
      <c r="D8143">
        <v>145</v>
      </c>
      <c r="E8143">
        <v>279.067737229839</v>
      </c>
      <c r="F8143">
        <v>25.199653740071199</v>
      </c>
      <c r="G8143" t="s">
        <v>14</v>
      </c>
      <c r="H8143" t="s">
        <v>22</v>
      </c>
      <c r="I8143" t="s">
        <v>15</v>
      </c>
      <c r="J8143">
        <v>1</v>
      </c>
      <c r="K8143">
        <v>8291.69</v>
      </c>
      <c r="L8143" t="s">
        <v>16</v>
      </c>
      <c r="M8143" t="str">
        <f>IF(PatientData[[#This Row],[Age]]&lt;=30,"18-30",IF(PatientData[[#This Row],[Age]]&lt;=40,"31-40",IF(PatientData[[#This Row],[Age]]&lt;=50,"41-50",IF(PatientData[[#This Row],[Age]]&lt;=60,"51-60",IF(PatientData[[#This Row],[Age]]&lt;=70,"61-70",IF(PatientData[[#This Row],[Age]]&lt;=80,"71-80","80+"))))))</f>
        <v>41-50</v>
      </c>
    </row>
    <row r="8144" spans="1:13" x14ac:dyDescent="0.25">
      <c r="A8144" t="s">
        <v>8168</v>
      </c>
      <c r="B8144">
        <v>49</v>
      </c>
      <c r="C8144" t="s">
        <v>13</v>
      </c>
      <c r="D8144">
        <v>152</v>
      </c>
      <c r="E8144">
        <v>289.52724460305302</v>
      </c>
      <c r="F8144">
        <v>26.3982037595188</v>
      </c>
      <c r="G8144" t="s">
        <v>14</v>
      </c>
      <c r="H8144" t="s">
        <v>19</v>
      </c>
      <c r="I8144" t="s">
        <v>28</v>
      </c>
      <c r="J8144">
        <v>3</v>
      </c>
      <c r="K8144">
        <v>4588.12</v>
      </c>
      <c r="L8144" t="s">
        <v>16</v>
      </c>
      <c r="M8144" t="str">
        <f>IF(PatientData[[#This Row],[Age]]&lt;=30,"18-30",IF(PatientData[[#This Row],[Age]]&lt;=40,"31-40",IF(PatientData[[#This Row],[Age]]&lt;=50,"41-50",IF(PatientData[[#This Row],[Age]]&lt;=60,"51-60",IF(PatientData[[#This Row],[Age]]&lt;=70,"61-70",IF(PatientData[[#This Row],[Age]]&lt;=80,"71-80","80+"))))))</f>
        <v>41-50</v>
      </c>
    </row>
    <row r="8145" spans="1:13" x14ac:dyDescent="0.25">
      <c r="A8145" t="s">
        <v>8169</v>
      </c>
      <c r="B8145">
        <v>62</v>
      </c>
      <c r="C8145" t="s">
        <v>25</v>
      </c>
      <c r="D8145">
        <v>92</v>
      </c>
      <c r="E8145">
        <v>218.64841217679299</v>
      </c>
      <c r="F8145">
        <v>31.6048745807858</v>
      </c>
      <c r="G8145" t="s">
        <v>14</v>
      </c>
      <c r="H8145" t="s">
        <v>19</v>
      </c>
      <c r="I8145" t="s">
        <v>28</v>
      </c>
      <c r="J8145">
        <v>3</v>
      </c>
      <c r="K8145">
        <v>5095.1400000000003</v>
      </c>
      <c r="L8145" t="s">
        <v>16</v>
      </c>
      <c r="M8145" t="str">
        <f>IF(PatientData[[#This Row],[Age]]&lt;=30,"18-30",IF(PatientData[[#This Row],[Age]]&lt;=40,"31-40",IF(PatientData[[#This Row],[Age]]&lt;=50,"41-50",IF(PatientData[[#This Row],[Age]]&lt;=60,"51-60",IF(PatientData[[#This Row],[Age]]&lt;=70,"61-70",IF(PatientData[[#This Row],[Age]]&lt;=80,"71-80","80+"))))))</f>
        <v>61-70</v>
      </c>
    </row>
    <row r="8146" spans="1:13" x14ac:dyDescent="0.25">
      <c r="A8146" t="s">
        <v>8170</v>
      </c>
      <c r="B8146">
        <v>49</v>
      </c>
      <c r="C8146" t="s">
        <v>13</v>
      </c>
      <c r="D8146">
        <v>152</v>
      </c>
      <c r="E8146">
        <v>221.958200978289</v>
      </c>
      <c r="F8146">
        <v>37.168489463636298</v>
      </c>
      <c r="G8146" t="s">
        <v>10051</v>
      </c>
      <c r="H8146" t="s">
        <v>19</v>
      </c>
      <c r="I8146" t="s">
        <v>15</v>
      </c>
      <c r="J8146">
        <v>5</v>
      </c>
      <c r="K8146">
        <v>4811.84</v>
      </c>
      <c r="L8146" t="s">
        <v>16</v>
      </c>
      <c r="M8146" t="str">
        <f>IF(PatientData[[#This Row],[Age]]&lt;=30,"18-30",IF(PatientData[[#This Row],[Age]]&lt;=40,"31-40",IF(PatientData[[#This Row],[Age]]&lt;=50,"41-50",IF(PatientData[[#This Row],[Age]]&lt;=60,"51-60",IF(PatientData[[#This Row],[Age]]&lt;=70,"61-70",IF(PatientData[[#This Row],[Age]]&lt;=80,"71-80","80+"))))))</f>
        <v>41-50</v>
      </c>
    </row>
    <row r="8147" spans="1:13" x14ac:dyDescent="0.25">
      <c r="A8147" t="s">
        <v>8171</v>
      </c>
      <c r="B8147">
        <v>63</v>
      </c>
      <c r="C8147" t="s">
        <v>13</v>
      </c>
      <c r="D8147">
        <v>112</v>
      </c>
      <c r="E8147">
        <v>185.63310568494001</v>
      </c>
      <c r="F8147">
        <v>29.3986518718749</v>
      </c>
      <c r="G8147" t="s">
        <v>14</v>
      </c>
      <c r="H8147" t="s">
        <v>22</v>
      </c>
      <c r="I8147" t="s">
        <v>15</v>
      </c>
      <c r="J8147">
        <v>3</v>
      </c>
      <c r="K8147">
        <v>6418.12</v>
      </c>
      <c r="L8147" t="s">
        <v>23</v>
      </c>
      <c r="M8147" t="str">
        <f>IF(PatientData[[#This Row],[Age]]&lt;=30,"18-30",IF(PatientData[[#This Row],[Age]]&lt;=40,"31-40",IF(PatientData[[#This Row],[Age]]&lt;=50,"41-50",IF(PatientData[[#This Row],[Age]]&lt;=60,"51-60",IF(PatientData[[#This Row],[Age]]&lt;=70,"61-70",IF(PatientData[[#This Row],[Age]]&lt;=80,"71-80","80+"))))))</f>
        <v>61-70</v>
      </c>
    </row>
    <row r="8148" spans="1:13" x14ac:dyDescent="0.25">
      <c r="A8148" t="s">
        <v>8172</v>
      </c>
      <c r="B8148">
        <v>79</v>
      </c>
      <c r="C8148" t="s">
        <v>25</v>
      </c>
      <c r="D8148">
        <v>129</v>
      </c>
      <c r="E8148">
        <v>196.30877215856901</v>
      </c>
      <c r="F8148">
        <v>32.435727721889002</v>
      </c>
      <c r="G8148" t="s">
        <v>14</v>
      </c>
      <c r="H8148" t="s">
        <v>19</v>
      </c>
      <c r="I8148" t="s">
        <v>28</v>
      </c>
      <c r="J8148">
        <v>0</v>
      </c>
      <c r="K8148">
        <v>2344.8000000000002</v>
      </c>
      <c r="L8148" t="s">
        <v>16</v>
      </c>
      <c r="M8148" t="str">
        <f>IF(PatientData[[#This Row],[Age]]&lt;=30,"18-30",IF(PatientData[[#This Row],[Age]]&lt;=40,"31-40",IF(PatientData[[#This Row],[Age]]&lt;=50,"41-50",IF(PatientData[[#This Row],[Age]]&lt;=60,"51-60",IF(PatientData[[#This Row],[Age]]&lt;=70,"61-70",IF(PatientData[[#This Row],[Age]]&lt;=80,"71-80","80+"))))))</f>
        <v>71-80</v>
      </c>
    </row>
    <row r="8149" spans="1:13" x14ac:dyDescent="0.25">
      <c r="A8149" t="s">
        <v>8173</v>
      </c>
      <c r="B8149">
        <v>45</v>
      </c>
      <c r="C8149" t="s">
        <v>13</v>
      </c>
      <c r="D8149">
        <v>121</v>
      </c>
      <c r="E8149">
        <v>293.91300012526199</v>
      </c>
      <c r="F8149">
        <v>32.5953681096385</v>
      </c>
      <c r="G8149" t="s">
        <v>14</v>
      </c>
      <c r="H8149" t="s">
        <v>22</v>
      </c>
      <c r="I8149" t="s">
        <v>26</v>
      </c>
      <c r="J8149">
        <v>5</v>
      </c>
      <c r="K8149">
        <v>24018.14</v>
      </c>
      <c r="L8149" t="s">
        <v>16</v>
      </c>
      <c r="M8149" t="str">
        <f>IF(PatientData[[#This Row],[Age]]&lt;=30,"18-30",IF(PatientData[[#This Row],[Age]]&lt;=40,"31-40",IF(PatientData[[#This Row],[Age]]&lt;=50,"41-50",IF(PatientData[[#This Row],[Age]]&lt;=60,"51-60",IF(PatientData[[#This Row],[Age]]&lt;=70,"61-70",IF(PatientData[[#This Row],[Age]]&lt;=80,"71-80","80+"))))))</f>
        <v>41-50</v>
      </c>
    </row>
    <row r="8150" spans="1:13" x14ac:dyDescent="0.25">
      <c r="A8150" t="s">
        <v>8174</v>
      </c>
      <c r="B8150">
        <v>45</v>
      </c>
      <c r="C8150" t="s">
        <v>25</v>
      </c>
      <c r="D8150">
        <v>115</v>
      </c>
      <c r="E8150">
        <v>229.50222468757099</v>
      </c>
      <c r="F8150">
        <v>28.654144825833299</v>
      </c>
      <c r="G8150" t="s">
        <v>18</v>
      </c>
      <c r="H8150" t="s">
        <v>22</v>
      </c>
      <c r="I8150" t="s">
        <v>15</v>
      </c>
      <c r="J8150">
        <v>5</v>
      </c>
      <c r="K8150">
        <v>5933.34</v>
      </c>
      <c r="L8150" t="s">
        <v>16</v>
      </c>
      <c r="M8150" t="str">
        <f>IF(PatientData[[#This Row],[Age]]&lt;=30,"18-30",IF(PatientData[[#This Row],[Age]]&lt;=40,"31-40",IF(PatientData[[#This Row],[Age]]&lt;=50,"41-50",IF(PatientData[[#This Row],[Age]]&lt;=60,"51-60",IF(PatientData[[#This Row],[Age]]&lt;=70,"61-70",IF(PatientData[[#This Row],[Age]]&lt;=80,"71-80","80+"))))))</f>
        <v>41-50</v>
      </c>
    </row>
    <row r="8151" spans="1:13" x14ac:dyDescent="0.25">
      <c r="A8151" t="s">
        <v>8175</v>
      </c>
      <c r="B8151">
        <v>73</v>
      </c>
      <c r="C8151" t="s">
        <v>25</v>
      </c>
      <c r="D8151">
        <v>149</v>
      </c>
      <c r="E8151">
        <v>215.04699586431801</v>
      </c>
      <c r="F8151">
        <v>26.8909827044432</v>
      </c>
      <c r="G8151" t="s">
        <v>18</v>
      </c>
      <c r="H8151" t="s">
        <v>19</v>
      </c>
      <c r="I8151" t="s">
        <v>26</v>
      </c>
      <c r="J8151">
        <v>2</v>
      </c>
      <c r="K8151">
        <v>7384.48</v>
      </c>
      <c r="L8151" t="s">
        <v>16</v>
      </c>
      <c r="M8151" t="str">
        <f>IF(PatientData[[#This Row],[Age]]&lt;=30,"18-30",IF(PatientData[[#This Row],[Age]]&lt;=40,"31-40",IF(PatientData[[#This Row],[Age]]&lt;=50,"41-50",IF(PatientData[[#This Row],[Age]]&lt;=60,"51-60",IF(PatientData[[#This Row],[Age]]&lt;=70,"61-70",IF(PatientData[[#This Row],[Age]]&lt;=80,"71-80","80+"))))))</f>
        <v>71-80</v>
      </c>
    </row>
    <row r="8152" spans="1:13" x14ac:dyDescent="0.25">
      <c r="A8152" t="s">
        <v>8176</v>
      </c>
      <c r="B8152">
        <v>38</v>
      </c>
      <c r="C8152" t="s">
        <v>25</v>
      </c>
      <c r="D8152">
        <v>137</v>
      </c>
      <c r="E8152">
        <v>205.58853576762601</v>
      </c>
      <c r="F8152">
        <v>30.599310872929401</v>
      </c>
      <c r="G8152" t="s">
        <v>18</v>
      </c>
      <c r="H8152" t="s">
        <v>22</v>
      </c>
      <c r="I8152" t="s">
        <v>26</v>
      </c>
      <c r="J8152">
        <v>1</v>
      </c>
      <c r="K8152">
        <v>9962.86</v>
      </c>
      <c r="L8152" t="s">
        <v>20</v>
      </c>
      <c r="M8152" t="str">
        <f>IF(PatientData[[#This Row],[Age]]&lt;=30,"18-30",IF(PatientData[[#This Row],[Age]]&lt;=40,"31-40",IF(PatientData[[#This Row],[Age]]&lt;=50,"41-50",IF(PatientData[[#This Row],[Age]]&lt;=60,"51-60",IF(PatientData[[#This Row],[Age]]&lt;=70,"61-70",IF(PatientData[[#This Row],[Age]]&lt;=80,"71-80","80+"))))))</f>
        <v>31-40</v>
      </c>
    </row>
    <row r="8153" spans="1:13" x14ac:dyDescent="0.25">
      <c r="A8153" t="s">
        <v>8177</v>
      </c>
      <c r="B8153">
        <v>65</v>
      </c>
      <c r="C8153" t="s">
        <v>13</v>
      </c>
      <c r="D8153">
        <v>121</v>
      </c>
      <c r="E8153">
        <v>269.30543887666801</v>
      </c>
      <c r="F8153">
        <v>24.771585500932002</v>
      </c>
      <c r="G8153" t="s">
        <v>10051</v>
      </c>
      <c r="H8153" t="s">
        <v>19</v>
      </c>
      <c r="I8153" t="s">
        <v>28</v>
      </c>
      <c r="J8153">
        <v>4</v>
      </c>
      <c r="K8153">
        <v>4541.38</v>
      </c>
      <c r="L8153" t="s">
        <v>16</v>
      </c>
      <c r="M8153" t="str">
        <f>IF(PatientData[[#This Row],[Age]]&lt;=30,"18-30",IF(PatientData[[#This Row],[Age]]&lt;=40,"31-40",IF(PatientData[[#This Row],[Age]]&lt;=50,"41-50",IF(PatientData[[#This Row],[Age]]&lt;=60,"51-60",IF(PatientData[[#This Row],[Age]]&lt;=70,"61-70",IF(PatientData[[#This Row],[Age]]&lt;=80,"71-80","80+"))))))</f>
        <v>61-70</v>
      </c>
    </row>
    <row r="8154" spans="1:13" x14ac:dyDescent="0.25">
      <c r="A8154" t="s">
        <v>8178</v>
      </c>
      <c r="B8154">
        <v>77</v>
      </c>
      <c r="C8154" t="s">
        <v>25</v>
      </c>
      <c r="D8154">
        <v>130</v>
      </c>
      <c r="E8154">
        <v>187.74525293150299</v>
      </c>
      <c r="F8154">
        <v>27.268809825877401</v>
      </c>
      <c r="G8154" t="s">
        <v>18</v>
      </c>
      <c r="H8154" t="s">
        <v>22</v>
      </c>
      <c r="I8154" t="s">
        <v>26</v>
      </c>
      <c r="J8154">
        <v>4</v>
      </c>
      <c r="K8154">
        <v>21049.19</v>
      </c>
      <c r="L8154" t="s">
        <v>20</v>
      </c>
      <c r="M8154" t="str">
        <f>IF(PatientData[[#This Row],[Age]]&lt;=30,"18-30",IF(PatientData[[#This Row],[Age]]&lt;=40,"31-40",IF(PatientData[[#This Row],[Age]]&lt;=50,"41-50",IF(PatientData[[#This Row],[Age]]&lt;=60,"51-60",IF(PatientData[[#This Row],[Age]]&lt;=70,"61-70",IF(PatientData[[#This Row],[Age]]&lt;=80,"71-80","80+"))))))</f>
        <v>71-80</v>
      </c>
    </row>
    <row r="8155" spans="1:13" x14ac:dyDescent="0.25">
      <c r="A8155" t="s">
        <v>8179</v>
      </c>
      <c r="B8155">
        <v>46</v>
      </c>
      <c r="C8155" t="s">
        <v>13</v>
      </c>
      <c r="D8155">
        <v>135</v>
      </c>
      <c r="E8155">
        <v>264.27362440102002</v>
      </c>
      <c r="F8155">
        <v>22.113176273491401</v>
      </c>
      <c r="G8155" t="s">
        <v>14</v>
      </c>
      <c r="H8155" t="s">
        <v>22</v>
      </c>
      <c r="I8155" t="s">
        <v>15</v>
      </c>
      <c r="J8155">
        <v>0</v>
      </c>
      <c r="K8155">
        <v>7730.34</v>
      </c>
      <c r="L8155" t="s">
        <v>16</v>
      </c>
      <c r="M8155" t="str">
        <f>IF(PatientData[[#This Row],[Age]]&lt;=30,"18-30",IF(PatientData[[#This Row],[Age]]&lt;=40,"31-40",IF(PatientData[[#This Row],[Age]]&lt;=50,"41-50",IF(PatientData[[#This Row],[Age]]&lt;=60,"51-60",IF(PatientData[[#This Row],[Age]]&lt;=70,"61-70",IF(PatientData[[#This Row],[Age]]&lt;=80,"71-80","80+"))))))</f>
        <v>41-50</v>
      </c>
    </row>
    <row r="8156" spans="1:13" x14ac:dyDescent="0.25">
      <c r="A8156" t="s">
        <v>8180</v>
      </c>
      <c r="B8156">
        <v>54</v>
      </c>
      <c r="C8156" t="s">
        <v>25</v>
      </c>
      <c r="D8156">
        <v>150</v>
      </c>
      <c r="E8156">
        <v>161.159710178495</v>
      </c>
      <c r="F8156">
        <v>36.406220001756999</v>
      </c>
      <c r="G8156" t="s">
        <v>36</v>
      </c>
      <c r="H8156" t="s">
        <v>22</v>
      </c>
      <c r="I8156" t="s">
        <v>26</v>
      </c>
      <c r="J8156">
        <v>6</v>
      </c>
      <c r="K8156">
        <v>23763.52</v>
      </c>
      <c r="L8156" t="s">
        <v>23</v>
      </c>
      <c r="M8156" t="str">
        <f>IF(PatientData[[#This Row],[Age]]&lt;=30,"18-30",IF(PatientData[[#This Row],[Age]]&lt;=40,"31-40",IF(PatientData[[#This Row],[Age]]&lt;=50,"41-50",IF(PatientData[[#This Row],[Age]]&lt;=60,"51-60",IF(PatientData[[#This Row],[Age]]&lt;=70,"61-70",IF(PatientData[[#This Row],[Age]]&lt;=80,"71-80","80+"))))))</f>
        <v>51-60</v>
      </c>
    </row>
    <row r="8157" spans="1:13" x14ac:dyDescent="0.25">
      <c r="A8157" t="s">
        <v>8181</v>
      </c>
      <c r="B8157">
        <v>62</v>
      </c>
      <c r="C8157" t="s">
        <v>13</v>
      </c>
      <c r="D8157">
        <v>105</v>
      </c>
      <c r="E8157">
        <v>282.03194460222699</v>
      </c>
      <c r="F8157">
        <v>30.808937762402898</v>
      </c>
      <c r="G8157" t="s">
        <v>18</v>
      </c>
      <c r="H8157" t="s">
        <v>19</v>
      </c>
      <c r="I8157" t="s">
        <v>26</v>
      </c>
      <c r="J8157">
        <v>3</v>
      </c>
      <c r="K8157">
        <v>5671.61</v>
      </c>
      <c r="L8157" t="s">
        <v>16</v>
      </c>
      <c r="M8157" t="str">
        <f>IF(PatientData[[#This Row],[Age]]&lt;=30,"18-30",IF(PatientData[[#This Row],[Age]]&lt;=40,"31-40",IF(PatientData[[#This Row],[Age]]&lt;=50,"41-50",IF(PatientData[[#This Row],[Age]]&lt;=60,"51-60",IF(PatientData[[#This Row],[Age]]&lt;=70,"61-70",IF(PatientData[[#This Row],[Age]]&lt;=80,"71-80","80+"))))))</f>
        <v>61-70</v>
      </c>
    </row>
    <row r="8158" spans="1:13" x14ac:dyDescent="0.25">
      <c r="A8158" t="s">
        <v>8182</v>
      </c>
      <c r="B8158">
        <v>49</v>
      </c>
      <c r="C8158" t="s">
        <v>13</v>
      </c>
      <c r="D8158">
        <v>132</v>
      </c>
      <c r="E8158">
        <v>173.154937438525</v>
      </c>
      <c r="F8158">
        <v>30.647815826465699</v>
      </c>
      <c r="G8158" t="s">
        <v>14</v>
      </c>
      <c r="H8158" t="s">
        <v>19</v>
      </c>
      <c r="I8158" t="s">
        <v>28</v>
      </c>
      <c r="J8158">
        <v>2</v>
      </c>
      <c r="K8158">
        <v>4110.9399999999996</v>
      </c>
      <c r="L8158" t="s">
        <v>16</v>
      </c>
      <c r="M8158" t="str">
        <f>IF(PatientData[[#This Row],[Age]]&lt;=30,"18-30",IF(PatientData[[#This Row],[Age]]&lt;=40,"31-40",IF(PatientData[[#This Row],[Age]]&lt;=50,"41-50",IF(PatientData[[#This Row],[Age]]&lt;=60,"51-60",IF(PatientData[[#This Row],[Age]]&lt;=70,"61-70",IF(PatientData[[#This Row],[Age]]&lt;=80,"71-80","80+"))))))</f>
        <v>41-50</v>
      </c>
    </row>
    <row r="8159" spans="1:13" x14ac:dyDescent="0.25">
      <c r="A8159" t="s">
        <v>8183</v>
      </c>
      <c r="B8159">
        <v>18</v>
      </c>
      <c r="C8159" t="s">
        <v>13</v>
      </c>
      <c r="D8159">
        <v>101</v>
      </c>
      <c r="E8159">
        <v>184.67650979955999</v>
      </c>
      <c r="F8159">
        <v>34.262941373918501</v>
      </c>
      <c r="G8159" t="s">
        <v>14</v>
      </c>
      <c r="H8159" t="s">
        <v>10051</v>
      </c>
      <c r="I8159" t="s">
        <v>28</v>
      </c>
      <c r="J8159">
        <v>5</v>
      </c>
      <c r="K8159">
        <v>3968.09</v>
      </c>
      <c r="L8159" t="s">
        <v>16</v>
      </c>
      <c r="M8159" t="str">
        <f>IF(PatientData[[#This Row],[Age]]&lt;=30,"18-30",IF(PatientData[[#This Row],[Age]]&lt;=40,"31-40",IF(PatientData[[#This Row],[Age]]&lt;=50,"41-50",IF(PatientData[[#This Row],[Age]]&lt;=60,"51-60",IF(PatientData[[#This Row],[Age]]&lt;=70,"61-70",IF(PatientData[[#This Row],[Age]]&lt;=80,"71-80","80+"))))))</f>
        <v>18-30</v>
      </c>
    </row>
    <row r="8160" spans="1:13" x14ac:dyDescent="0.25">
      <c r="A8160" t="s">
        <v>8184</v>
      </c>
      <c r="B8160">
        <v>57</v>
      </c>
      <c r="C8160" t="s">
        <v>25</v>
      </c>
      <c r="D8160">
        <v>151</v>
      </c>
      <c r="E8160" t="s">
        <v>10051</v>
      </c>
      <c r="F8160">
        <v>29.8518187198497</v>
      </c>
      <c r="G8160" t="s">
        <v>18</v>
      </c>
      <c r="H8160" t="s">
        <v>10051</v>
      </c>
      <c r="I8160" t="s">
        <v>26</v>
      </c>
      <c r="J8160">
        <v>3</v>
      </c>
      <c r="K8160">
        <v>13151.42</v>
      </c>
      <c r="L8160" t="s">
        <v>23</v>
      </c>
      <c r="M8160" t="str">
        <f>IF(PatientData[[#This Row],[Age]]&lt;=30,"18-30",IF(PatientData[[#This Row],[Age]]&lt;=40,"31-40",IF(PatientData[[#This Row],[Age]]&lt;=50,"41-50",IF(PatientData[[#This Row],[Age]]&lt;=60,"51-60",IF(PatientData[[#This Row],[Age]]&lt;=70,"61-70",IF(PatientData[[#This Row],[Age]]&lt;=80,"71-80","80+"))))))</f>
        <v>51-60</v>
      </c>
    </row>
    <row r="8161" spans="1:13" x14ac:dyDescent="0.25">
      <c r="A8161" t="s">
        <v>8185</v>
      </c>
      <c r="B8161">
        <v>41</v>
      </c>
      <c r="C8161" t="s">
        <v>13</v>
      </c>
      <c r="D8161">
        <v>134</v>
      </c>
      <c r="E8161">
        <v>178.878725421474</v>
      </c>
      <c r="F8161">
        <v>25.493421189493301</v>
      </c>
      <c r="G8161" t="s">
        <v>14</v>
      </c>
      <c r="H8161" t="s">
        <v>19</v>
      </c>
      <c r="I8161" t="s">
        <v>28</v>
      </c>
      <c r="J8161" t="s">
        <v>10051</v>
      </c>
      <c r="K8161" t="s">
        <v>10051</v>
      </c>
      <c r="L8161" t="s">
        <v>43</v>
      </c>
      <c r="M8161" t="str">
        <f>IF(PatientData[[#This Row],[Age]]&lt;=30,"18-30",IF(PatientData[[#This Row],[Age]]&lt;=40,"31-40",IF(PatientData[[#This Row],[Age]]&lt;=50,"41-50",IF(PatientData[[#This Row],[Age]]&lt;=60,"51-60",IF(PatientData[[#This Row],[Age]]&lt;=70,"61-70",IF(PatientData[[#This Row],[Age]]&lt;=80,"71-80","80+"))))))</f>
        <v>41-50</v>
      </c>
    </row>
    <row r="8162" spans="1:13" x14ac:dyDescent="0.25">
      <c r="A8162" t="s">
        <v>8186</v>
      </c>
      <c r="B8162">
        <v>70</v>
      </c>
      <c r="C8162" t="s">
        <v>13</v>
      </c>
      <c r="D8162">
        <v>106</v>
      </c>
      <c r="E8162">
        <v>207.96672398114799</v>
      </c>
      <c r="F8162">
        <v>27.5682509365692</v>
      </c>
      <c r="G8162" t="s">
        <v>10051</v>
      </c>
      <c r="H8162" t="s">
        <v>19</v>
      </c>
      <c r="I8162" t="s">
        <v>15</v>
      </c>
      <c r="J8162">
        <v>5</v>
      </c>
      <c r="K8162">
        <v>12593.61</v>
      </c>
      <c r="L8162" t="s">
        <v>16</v>
      </c>
      <c r="M8162" t="str">
        <f>IF(PatientData[[#This Row],[Age]]&lt;=30,"18-30",IF(PatientData[[#This Row],[Age]]&lt;=40,"31-40",IF(PatientData[[#This Row],[Age]]&lt;=50,"41-50",IF(PatientData[[#This Row],[Age]]&lt;=60,"51-60",IF(PatientData[[#This Row],[Age]]&lt;=70,"61-70",IF(PatientData[[#This Row],[Age]]&lt;=80,"71-80","80+"))))))</f>
        <v>61-70</v>
      </c>
    </row>
    <row r="8163" spans="1:13" x14ac:dyDescent="0.25">
      <c r="A8163" t="s">
        <v>8187</v>
      </c>
      <c r="B8163">
        <v>56</v>
      </c>
      <c r="C8163" t="s">
        <v>25</v>
      </c>
      <c r="D8163">
        <v>138</v>
      </c>
      <c r="E8163">
        <v>219.982440453603</v>
      </c>
      <c r="F8163">
        <v>21.668821401914901</v>
      </c>
      <c r="G8163" t="s">
        <v>18</v>
      </c>
      <c r="H8163" t="s">
        <v>19</v>
      </c>
      <c r="I8163" t="s">
        <v>15</v>
      </c>
      <c r="J8163">
        <v>1</v>
      </c>
      <c r="K8163">
        <v>12967.13</v>
      </c>
      <c r="L8163" t="s">
        <v>16</v>
      </c>
      <c r="M8163" t="str">
        <f>IF(PatientData[[#This Row],[Age]]&lt;=30,"18-30",IF(PatientData[[#This Row],[Age]]&lt;=40,"31-40",IF(PatientData[[#This Row],[Age]]&lt;=50,"41-50",IF(PatientData[[#This Row],[Age]]&lt;=60,"51-60",IF(PatientData[[#This Row],[Age]]&lt;=70,"61-70",IF(PatientData[[#This Row],[Age]]&lt;=80,"71-80","80+"))))))</f>
        <v>51-60</v>
      </c>
    </row>
    <row r="8164" spans="1:13" x14ac:dyDescent="0.25">
      <c r="A8164" t="s">
        <v>8188</v>
      </c>
      <c r="B8164">
        <v>18</v>
      </c>
      <c r="C8164" t="s">
        <v>25</v>
      </c>
      <c r="D8164">
        <v>131</v>
      </c>
      <c r="E8164">
        <v>143.59677942340701</v>
      </c>
      <c r="F8164">
        <v>35.414477545959002</v>
      </c>
      <c r="G8164" t="s">
        <v>14</v>
      </c>
      <c r="H8164" t="s">
        <v>22</v>
      </c>
      <c r="I8164" t="s">
        <v>28</v>
      </c>
      <c r="J8164">
        <v>2</v>
      </c>
      <c r="K8164">
        <v>3971.22</v>
      </c>
      <c r="L8164" t="s">
        <v>20</v>
      </c>
      <c r="M8164" t="str">
        <f>IF(PatientData[[#This Row],[Age]]&lt;=30,"18-30",IF(PatientData[[#This Row],[Age]]&lt;=40,"31-40",IF(PatientData[[#This Row],[Age]]&lt;=50,"41-50",IF(PatientData[[#This Row],[Age]]&lt;=60,"51-60",IF(PatientData[[#This Row],[Age]]&lt;=70,"61-70",IF(PatientData[[#This Row],[Age]]&lt;=80,"71-80","80+"))))))</f>
        <v>18-30</v>
      </c>
    </row>
    <row r="8165" spans="1:13" x14ac:dyDescent="0.25">
      <c r="A8165" t="s">
        <v>8189</v>
      </c>
      <c r="B8165">
        <v>26</v>
      </c>
      <c r="C8165" t="s">
        <v>25</v>
      </c>
      <c r="D8165">
        <v>132</v>
      </c>
      <c r="E8165">
        <v>176.41318256053299</v>
      </c>
      <c r="F8165">
        <v>32.634322730546302</v>
      </c>
      <c r="G8165" t="s">
        <v>18</v>
      </c>
      <c r="H8165" t="s">
        <v>19</v>
      </c>
      <c r="I8165" t="s">
        <v>28</v>
      </c>
      <c r="J8165">
        <v>2</v>
      </c>
      <c r="K8165">
        <v>6855.55</v>
      </c>
      <c r="L8165" t="s">
        <v>16</v>
      </c>
      <c r="M8165" t="str">
        <f>IF(PatientData[[#This Row],[Age]]&lt;=30,"18-30",IF(PatientData[[#This Row],[Age]]&lt;=40,"31-40",IF(PatientData[[#This Row],[Age]]&lt;=50,"41-50",IF(PatientData[[#This Row],[Age]]&lt;=60,"51-60",IF(PatientData[[#This Row],[Age]]&lt;=70,"61-70",IF(PatientData[[#This Row],[Age]]&lt;=80,"71-80","80+"))))))</f>
        <v>18-30</v>
      </c>
    </row>
    <row r="8166" spans="1:13" x14ac:dyDescent="0.25">
      <c r="A8166" t="s">
        <v>8190</v>
      </c>
      <c r="B8166">
        <v>63</v>
      </c>
      <c r="C8166" t="s">
        <v>25</v>
      </c>
      <c r="D8166">
        <v>143</v>
      </c>
      <c r="E8166" t="s">
        <v>10051</v>
      </c>
      <c r="F8166">
        <v>26.729323117245499</v>
      </c>
      <c r="G8166" t="s">
        <v>18</v>
      </c>
      <c r="H8166" t="s">
        <v>19</v>
      </c>
      <c r="I8166" t="s">
        <v>15</v>
      </c>
      <c r="J8166">
        <v>2</v>
      </c>
      <c r="K8166">
        <v>8562.84</v>
      </c>
      <c r="L8166" t="s">
        <v>23</v>
      </c>
      <c r="M8166" t="str">
        <f>IF(PatientData[[#This Row],[Age]]&lt;=30,"18-30",IF(PatientData[[#This Row],[Age]]&lt;=40,"31-40",IF(PatientData[[#This Row],[Age]]&lt;=50,"41-50",IF(PatientData[[#This Row],[Age]]&lt;=60,"51-60",IF(PatientData[[#This Row],[Age]]&lt;=70,"61-70",IF(PatientData[[#This Row],[Age]]&lt;=80,"71-80","80+"))))))</f>
        <v>61-70</v>
      </c>
    </row>
    <row r="8167" spans="1:13" x14ac:dyDescent="0.25">
      <c r="A8167" t="s">
        <v>8191</v>
      </c>
      <c r="B8167">
        <v>54</v>
      </c>
      <c r="C8167" t="s">
        <v>13</v>
      </c>
      <c r="D8167">
        <v>141</v>
      </c>
      <c r="E8167">
        <v>217.08879673644699</v>
      </c>
      <c r="F8167">
        <v>26.480099756116399</v>
      </c>
      <c r="G8167" t="s">
        <v>18</v>
      </c>
      <c r="H8167" t="s">
        <v>19</v>
      </c>
      <c r="I8167" t="s">
        <v>28</v>
      </c>
      <c r="J8167">
        <v>2</v>
      </c>
      <c r="K8167">
        <v>4015.56</v>
      </c>
      <c r="L8167" t="s">
        <v>16</v>
      </c>
      <c r="M8167" t="str">
        <f>IF(PatientData[[#This Row],[Age]]&lt;=30,"18-30",IF(PatientData[[#This Row],[Age]]&lt;=40,"31-40",IF(PatientData[[#This Row],[Age]]&lt;=50,"41-50",IF(PatientData[[#This Row],[Age]]&lt;=60,"51-60",IF(PatientData[[#This Row],[Age]]&lt;=70,"61-70",IF(PatientData[[#This Row],[Age]]&lt;=80,"71-80","80+"))))))</f>
        <v>51-60</v>
      </c>
    </row>
    <row r="8168" spans="1:13" x14ac:dyDescent="0.25">
      <c r="A8168" t="s">
        <v>8192</v>
      </c>
      <c r="B8168">
        <v>47</v>
      </c>
      <c r="C8168" t="s">
        <v>25</v>
      </c>
      <c r="D8168">
        <v>90</v>
      </c>
      <c r="E8168">
        <v>257.26429979899302</v>
      </c>
      <c r="F8168">
        <v>26.526843398988699</v>
      </c>
      <c r="G8168" t="s">
        <v>18</v>
      </c>
      <c r="H8168" t="s">
        <v>19</v>
      </c>
      <c r="I8168" t="s">
        <v>15</v>
      </c>
      <c r="J8168">
        <v>3</v>
      </c>
      <c r="K8168">
        <v>8674.8700000000008</v>
      </c>
      <c r="L8168" t="s">
        <v>16</v>
      </c>
      <c r="M8168" t="str">
        <f>IF(PatientData[[#This Row],[Age]]&lt;=30,"18-30",IF(PatientData[[#This Row],[Age]]&lt;=40,"31-40",IF(PatientData[[#This Row],[Age]]&lt;=50,"41-50",IF(PatientData[[#This Row],[Age]]&lt;=60,"51-60",IF(PatientData[[#This Row],[Age]]&lt;=70,"61-70",IF(PatientData[[#This Row],[Age]]&lt;=80,"71-80","80+"))))))</f>
        <v>41-50</v>
      </c>
    </row>
    <row r="8169" spans="1:13" x14ac:dyDescent="0.25">
      <c r="A8169" t="s">
        <v>8193</v>
      </c>
      <c r="B8169">
        <v>71</v>
      </c>
      <c r="C8169" t="s">
        <v>13</v>
      </c>
      <c r="D8169">
        <v>136</v>
      </c>
      <c r="E8169">
        <v>281.88132255501398</v>
      </c>
      <c r="F8169">
        <v>25.9417722250212</v>
      </c>
      <c r="G8169" t="s">
        <v>36</v>
      </c>
      <c r="H8169" t="s">
        <v>19</v>
      </c>
      <c r="I8169" t="s">
        <v>26</v>
      </c>
      <c r="J8169">
        <v>10</v>
      </c>
      <c r="K8169">
        <v>11366.87</v>
      </c>
      <c r="L8169" t="s">
        <v>23</v>
      </c>
      <c r="M8169" t="str">
        <f>IF(PatientData[[#This Row],[Age]]&lt;=30,"18-30",IF(PatientData[[#This Row],[Age]]&lt;=40,"31-40",IF(PatientData[[#This Row],[Age]]&lt;=50,"41-50",IF(PatientData[[#This Row],[Age]]&lt;=60,"51-60",IF(PatientData[[#This Row],[Age]]&lt;=70,"61-70",IF(PatientData[[#This Row],[Age]]&lt;=80,"71-80","80+"))))))</f>
        <v>71-80</v>
      </c>
    </row>
    <row r="8170" spans="1:13" x14ac:dyDescent="0.25">
      <c r="A8170" t="s">
        <v>8194</v>
      </c>
      <c r="B8170">
        <v>64</v>
      </c>
      <c r="C8170" t="s">
        <v>13</v>
      </c>
      <c r="D8170">
        <v>122</v>
      </c>
      <c r="E8170">
        <v>170.433523308161</v>
      </c>
      <c r="F8170">
        <v>21.642546007785501</v>
      </c>
      <c r="G8170" t="s">
        <v>14</v>
      </c>
      <c r="H8170" t="s">
        <v>19</v>
      </c>
      <c r="I8170" t="s">
        <v>15</v>
      </c>
      <c r="J8170" t="s">
        <v>10051</v>
      </c>
      <c r="K8170">
        <v>10388.39</v>
      </c>
      <c r="L8170" t="s">
        <v>23</v>
      </c>
      <c r="M8170" t="str">
        <f>IF(PatientData[[#This Row],[Age]]&lt;=30,"18-30",IF(PatientData[[#This Row],[Age]]&lt;=40,"31-40",IF(PatientData[[#This Row],[Age]]&lt;=50,"41-50",IF(PatientData[[#This Row],[Age]]&lt;=60,"51-60",IF(PatientData[[#This Row],[Age]]&lt;=70,"61-70",IF(PatientData[[#This Row],[Age]]&lt;=80,"71-80","80+"))))))</f>
        <v>61-70</v>
      </c>
    </row>
    <row r="8171" spans="1:13" x14ac:dyDescent="0.25">
      <c r="A8171" t="s">
        <v>8195</v>
      </c>
      <c r="B8171">
        <v>21</v>
      </c>
      <c r="C8171" t="s">
        <v>25</v>
      </c>
      <c r="D8171">
        <v>110</v>
      </c>
      <c r="E8171">
        <v>212.835540706161</v>
      </c>
      <c r="F8171">
        <v>34.084880408467903</v>
      </c>
      <c r="G8171" t="s">
        <v>14</v>
      </c>
      <c r="H8171" t="s">
        <v>19</v>
      </c>
      <c r="I8171" t="s">
        <v>28</v>
      </c>
      <c r="J8171">
        <v>3</v>
      </c>
      <c r="K8171">
        <v>5373.45</v>
      </c>
      <c r="L8171" t="s">
        <v>43</v>
      </c>
      <c r="M8171" t="str">
        <f>IF(PatientData[[#This Row],[Age]]&lt;=30,"18-30",IF(PatientData[[#This Row],[Age]]&lt;=40,"31-40",IF(PatientData[[#This Row],[Age]]&lt;=50,"41-50",IF(PatientData[[#This Row],[Age]]&lt;=60,"51-60",IF(PatientData[[#This Row],[Age]]&lt;=70,"61-70",IF(PatientData[[#This Row],[Age]]&lt;=80,"71-80","80+"))))))</f>
        <v>18-30</v>
      </c>
    </row>
    <row r="8172" spans="1:13" x14ac:dyDescent="0.25">
      <c r="A8172" t="s">
        <v>8196</v>
      </c>
      <c r="B8172">
        <v>82</v>
      </c>
      <c r="C8172" t="s">
        <v>13</v>
      </c>
      <c r="D8172">
        <v>131</v>
      </c>
      <c r="E8172">
        <v>209.567958814082</v>
      </c>
      <c r="F8172">
        <v>31.009481548757499</v>
      </c>
      <c r="G8172" t="s">
        <v>18</v>
      </c>
      <c r="H8172" t="s">
        <v>10051</v>
      </c>
      <c r="I8172" t="s">
        <v>15</v>
      </c>
      <c r="J8172">
        <v>2</v>
      </c>
      <c r="K8172">
        <v>10079.709999999999</v>
      </c>
      <c r="L8172" t="s">
        <v>16</v>
      </c>
      <c r="M8172" t="str">
        <f>IF(PatientData[[#This Row],[Age]]&lt;=30,"18-30",IF(PatientData[[#This Row],[Age]]&lt;=40,"31-40",IF(PatientData[[#This Row],[Age]]&lt;=50,"41-50",IF(PatientData[[#This Row],[Age]]&lt;=60,"51-60",IF(PatientData[[#This Row],[Age]]&lt;=70,"61-70",IF(PatientData[[#This Row],[Age]]&lt;=80,"71-80","80+"))))))</f>
        <v>80+</v>
      </c>
    </row>
    <row r="8173" spans="1:13" x14ac:dyDescent="0.25">
      <c r="A8173" t="s">
        <v>8197</v>
      </c>
      <c r="B8173">
        <v>62</v>
      </c>
      <c r="C8173" t="s">
        <v>13</v>
      </c>
      <c r="D8173" t="s">
        <v>10051</v>
      </c>
      <c r="E8173">
        <v>262.85504039000602</v>
      </c>
      <c r="F8173" t="s">
        <v>10051</v>
      </c>
      <c r="G8173" t="s">
        <v>14</v>
      </c>
      <c r="H8173" t="s">
        <v>19</v>
      </c>
      <c r="I8173" t="s">
        <v>28</v>
      </c>
      <c r="J8173">
        <v>3</v>
      </c>
      <c r="K8173">
        <v>2059.94</v>
      </c>
      <c r="L8173" t="s">
        <v>20</v>
      </c>
      <c r="M8173" t="str">
        <f>IF(PatientData[[#This Row],[Age]]&lt;=30,"18-30",IF(PatientData[[#This Row],[Age]]&lt;=40,"31-40",IF(PatientData[[#This Row],[Age]]&lt;=50,"41-50",IF(PatientData[[#This Row],[Age]]&lt;=60,"51-60",IF(PatientData[[#This Row],[Age]]&lt;=70,"61-70",IF(PatientData[[#This Row],[Age]]&lt;=80,"71-80","80+"))))))</f>
        <v>61-70</v>
      </c>
    </row>
    <row r="8174" spans="1:13" x14ac:dyDescent="0.25">
      <c r="A8174" t="s">
        <v>8198</v>
      </c>
      <c r="B8174">
        <v>38</v>
      </c>
      <c r="C8174" t="s">
        <v>25</v>
      </c>
      <c r="D8174">
        <v>99</v>
      </c>
      <c r="E8174">
        <v>203.91638962330001</v>
      </c>
      <c r="F8174">
        <v>32.801839108585703</v>
      </c>
      <c r="G8174" t="s">
        <v>14</v>
      </c>
      <c r="H8174" t="s">
        <v>22</v>
      </c>
      <c r="I8174" t="s">
        <v>15</v>
      </c>
      <c r="J8174">
        <v>1</v>
      </c>
      <c r="K8174">
        <v>9670.6</v>
      </c>
      <c r="L8174" t="s">
        <v>23</v>
      </c>
      <c r="M8174" t="str">
        <f>IF(PatientData[[#This Row],[Age]]&lt;=30,"18-30",IF(PatientData[[#This Row],[Age]]&lt;=40,"31-40",IF(PatientData[[#This Row],[Age]]&lt;=50,"41-50",IF(PatientData[[#This Row],[Age]]&lt;=60,"51-60",IF(PatientData[[#This Row],[Age]]&lt;=70,"61-70",IF(PatientData[[#This Row],[Age]]&lt;=80,"71-80","80+"))))))</f>
        <v>31-40</v>
      </c>
    </row>
    <row r="8175" spans="1:13" x14ac:dyDescent="0.25">
      <c r="A8175" t="s">
        <v>8199</v>
      </c>
      <c r="B8175">
        <v>47</v>
      </c>
      <c r="C8175" t="s">
        <v>25</v>
      </c>
      <c r="D8175">
        <v>153</v>
      </c>
      <c r="E8175">
        <v>179.487374486362</v>
      </c>
      <c r="F8175">
        <v>24.1136812479197</v>
      </c>
      <c r="G8175" t="s">
        <v>18</v>
      </c>
      <c r="H8175" t="s">
        <v>19</v>
      </c>
      <c r="I8175" t="s">
        <v>28</v>
      </c>
      <c r="J8175">
        <v>2</v>
      </c>
      <c r="K8175">
        <v>2883.89</v>
      </c>
      <c r="L8175" t="s">
        <v>16</v>
      </c>
      <c r="M8175" t="str">
        <f>IF(PatientData[[#This Row],[Age]]&lt;=30,"18-30",IF(PatientData[[#This Row],[Age]]&lt;=40,"31-40",IF(PatientData[[#This Row],[Age]]&lt;=50,"41-50",IF(PatientData[[#This Row],[Age]]&lt;=60,"51-60",IF(PatientData[[#This Row],[Age]]&lt;=70,"61-70",IF(PatientData[[#This Row],[Age]]&lt;=80,"71-80","80+"))))))</f>
        <v>41-50</v>
      </c>
    </row>
    <row r="8176" spans="1:13" x14ac:dyDescent="0.25">
      <c r="A8176" t="s">
        <v>8200</v>
      </c>
      <c r="B8176">
        <v>59</v>
      </c>
      <c r="C8176" t="s">
        <v>13</v>
      </c>
      <c r="D8176">
        <v>95</v>
      </c>
      <c r="E8176">
        <v>251.38511651833301</v>
      </c>
      <c r="F8176">
        <v>22.627959862778098</v>
      </c>
      <c r="G8176" t="s">
        <v>14</v>
      </c>
      <c r="H8176" t="s">
        <v>19</v>
      </c>
      <c r="I8176" t="s">
        <v>28</v>
      </c>
      <c r="J8176">
        <v>3</v>
      </c>
      <c r="K8176">
        <v>3816.17</v>
      </c>
      <c r="L8176" t="s">
        <v>16</v>
      </c>
      <c r="M8176" t="str">
        <f>IF(PatientData[[#This Row],[Age]]&lt;=30,"18-30",IF(PatientData[[#This Row],[Age]]&lt;=40,"31-40",IF(PatientData[[#This Row],[Age]]&lt;=50,"41-50",IF(PatientData[[#This Row],[Age]]&lt;=60,"51-60",IF(PatientData[[#This Row],[Age]]&lt;=70,"61-70",IF(PatientData[[#This Row],[Age]]&lt;=80,"71-80","80+"))))))</f>
        <v>51-60</v>
      </c>
    </row>
    <row r="8177" spans="1:13" x14ac:dyDescent="0.25">
      <c r="A8177" t="s">
        <v>8201</v>
      </c>
      <c r="B8177">
        <v>45</v>
      </c>
      <c r="C8177" t="s">
        <v>13</v>
      </c>
      <c r="D8177">
        <v>138</v>
      </c>
      <c r="E8177">
        <v>238.449299115549</v>
      </c>
      <c r="F8177" t="s">
        <v>10051</v>
      </c>
      <c r="G8177" t="s">
        <v>36</v>
      </c>
      <c r="H8177" t="s">
        <v>19</v>
      </c>
      <c r="I8177" t="s">
        <v>28</v>
      </c>
      <c r="J8177">
        <v>2</v>
      </c>
      <c r="K8177">
        <v>4151.26</v>
      </c>
      <c r="L8177" t="s">
        <v>16</v>
      </c>
      <c r="M8177" t="str">
        <f>IF(PatientData[[#This Row],[Age]]&lt;=30,"18-30",IF(PatientData[[#This Row],[Age]]&lt;=40,"31-40",IF(PatientData[[#This Row],[Age]]&lt;=50,"41-50",IF(PatientData[[#This Row],[Age]]&lt;=60,"51-60",IF(PatientData[[#This Row],[Age]]&lt;=70,"61-70",IF(PatientData[[#This Row],[Age]]&lt;=80,"71-80","80+"))))))</f>
        <v>41-50</v>
      </c>
    </row>
    <row r="8178" spans="1:13" x14ac:dyDescent="0.25">
      <c r="A8178" t="s">
        <v>8202</v>
      </c>
      <c r="B8178">
        <v>50</v>
      </c>
      <c r="C8178" t="s">
        <v>25</v>
      </c>
      <c r="D8178">
        <v>120</v>
      </c>
      <c r="E8178">
        <v>220.811851369051</v>
      </c>
      <c r="F8178">
        <v>30.401497472697901</v>
      </c>
      <c r="G8178" t="s">
        <v>18</v>
      </c>
      <c r="H8178" t="s">
        <v>19</v>
      </c>
      <c r="I8178" t="s">
        <v>15</v>
      </c>
      <c r="J8178">
        <v>4</v>
      </c>
      <c r="K8178">
        <v>13008.58</v>
      </c>
      <c r="L8178" t="s">
        <v>16</v>
      </c>
      <c r="M8178" t="str">
        <f>IF(PatientData[[#This Row],[Age]]&lt;=30,"18-30",IF(PatientData[[#This Row],[Age]]&lt;=40,"31-40",IF(PatientData[[#This Row],[Age]]&lt;=50,"41-50",IF(PatientData[[#This Row],[Age]]&lt;=60,"51-60",IF(PatientData[[#This Row],[Age]]&lt;=70,"61-70",IF(PatientData[[#This Row],[Age]]&lt;=80,"71-80","80+"))))))</f>
        <v>41-50</v>
      </c>
    </row>
    <row r="8179" spans="1:13" x14ac:dyDescent="0.25">
      <c r="A8179" t="s">
        <v>8203</v>
      </c>
      <c r="B8179">
        <v>57</v>
      </c>
      <c r="C8179" t="s">
        <v>25</v>
      </c>
      <c r="D8179">
        <v>139</v>
      </c>
      <c r="E8179">
        <v>224.15072998687901</v>
      </c>
      <c r="F8179">
        <v>30.718781990166502</v>
      </c>
      <c r="G8179" t="s">
        <v>14</v>
      </c>
      <c r="H8179" t="s">
        <v>22</v>
      </c>
      <c r="I8179" t="s">
        <v>15</v>
      </c>
      <c r="J8179">
        <v>5</v>
      </c>
      <c r="K8179">
        <v>11250.65</v>
      </c>
      <c r="L8179" t="s">
        <v>43</v>
      </c>
      <c r="M8179" t="str">
        <f>IF(PatientData[[#This Row],[Age]]&lt;=30,"18-30",IF(PatientData[[#This Row],[Age]]&lt;=40,"31-40",IF(PatientData[[#This Row],[Age]]&lt;=50,"41-50",IF(PatientData[[#This Row],[Age]]&lt;=60,"51-60",IF(PatientData[[#This Row],[Age]]&lt;=70,"61-70",IF(PatientData[[#This Row],[Age]]&lt;=80,"71-80","80+"))))))</f>
        <v>51-60</v>
      </c>
    </row>
    <row r="8180" spans="1:13" x14ac:dyDescent="0.25">
      <c r="A8180" t="s">
        <v>8204</v>
      </c>
      <c r="B8180">
        <v>53</v>
      </c>
      <c r="C8180" t="s">
        <v>25</v>
      </c>
      <c r="D8180">
        <v>177</v>
      </c>
      <c r="E8180">
        <v>166.52649381350901</v>
      </c>
      <c r="F8180">
        <v>25.972029760004901</v>
      </c>
      <c r="G8180" t="s">
        <v>14</v>
      </c>
      <c r="H8180" t="s">
        <v>19</v>
      </c>
      <c r="I8180" t="s">
        <v>28</v>
      </c>
      <c r="J8180">
        <v>3</v>
      </c>
      <c r="K8180">
        <v>3911.75</v>
      </c>
      <c r="L8180" t="s">
        <v>23</v>
      </c>
      <c r="M8180" t="str">
        <f>IF(PatientData[[#This Row],[Age]]&lt;=30,"18-30",IF(PatientData[[#This Row],[Age]]&lt;=40,"31-40",IF(PatientData[[#This Row],[Age]]&lt;=50,"41-50",IF(PatientData[[#This Row],[Age]]&lt;=60,"51-60",IF(PatientData[[#This Row],[Age]]&lt;=70,"61-70",IF(PatientData[[#This Row],[Age]]&lt;=80,"71-80","80+"))))))</f>
        <v>51-60</v>
      </c>
    </row>
    <row r="8181" spans="1:13" x14ac:dyDescent="0.25">
      <c r="A8181" t="s">
        <v>8205</v>
      </c>
      <c r="B8181">
        <v>55</v>
      </c>
      <c r="C8181" t="s">
        <v>13</v>
      </c>
      <c r="D8181">
        <v>102</v>
      </c>
      <c r="E8181">
        <v>228.87218956830799</v>
      </c>
      <c r="F8181">
        <v>23.5737026597665</v>
      </c>
      <c r="G8181" t="s">
        <v>18</v>
      </c>
      <c r="H8181" t="s">
        <v>10051</v>
      </c>
      <c r="I8181" t="s">
        <v>10051</v>
      </c>
      <c r="J8181">
        <v>1</v>
      </c>
      <c r="K8181">
        <v>4196.6000000000004</v>
      </c>
      <c r="L8181" t="s">
        <v>20</v>
      </c>
      <c r="M8181" t="str">
        <f>IF(PatientData[[#This Row],[Age]]&lt;=30,"18-30",IF(PatientData[[#This Row],[Age]]&lt;=40,"31-40",IF(PatientData[[#This Row],[Age]]&lt;=50,"41-50",IF(PatientData[[#This Row],[Age]]&lt;=60,"51-60",IF(PatientData[[#This Row],[Age]]&lt;=70,"61-70",IF(PatientData[[#This Row],[Age]]&lt;=80,"71-80","80+"))))))</f>
        <v>51-60</v>
      </c>
    </row>
    <row r="8182" spans="1:13" x14ac:dyDescent="0.25">
      <c r="A8182" t="s">
        <v>8206</v>
      </c>
      <c r="B8182">
        <v>51</v>
      </c>
      <c r="C8182" t="s">
        <v>13</v>
      </c>
      <c r="D8182">
        <v>121</v>
      </c>
      <c r="E8182">
        <v>234.05010518488999</v>
      </c>
      <c r="F8182">
        <v>23.881513696938601</v>
      </c>
      <c r="G8182" t="s">
        <v>14</v>
      </c>
      <c r="H8182" t="s">
        <v>19</v>
      </c>
      <c r="I8182" t="s">
        <v>28</v>
      </c>
      <c r="J8182">
        <v>3</v>
      </c>
      <c r="K8182">
        <v>4652.45</v>
      </c>
      <c r="L8182" t="s">
        <v>16</v>
      </c>
      <c r="M8182" t="str">
        <f>IF(PatientData[[#This Row],[Age]]&lt;=30,"18-30",IF(PatientData[[#This Row],[Age]]&lt;=40,"31-40",IF(PatientData[[#This Row],[Age]]&lt;=50,"41-50",IF(PatientData[[#This Row],[Age]]&lt;=60,"51-60",IF(PatientData[[#This Row],[Age]]&lt;=70,"61-70",IF(PatientData[[#This Row],[Age]]&lt;=80,"71-80","80+"))))))</f>
        <v>51-60</v>
      </c>
    </row>
    <row r="8183" spans="1:13" x14ac:dyDescent="0.25">
      <c r="A8183" t="s">
        <v>8207</v>
      </c>
      <c r="B8183">
        <v>49</v>
      </c>
      <c r="C8183" t="s">
        <v>13</v>
      </c>
      <c r="D8183">
        <v>116</v>
      </c>
      <c r="E8183">
        <v>229.06992387731299</v>
      </c>
      <c r="F8183">
        <v>23.314580451124701</v>
      </c>
      <c r="G8183" t="s">
        <v>36</v>
      </c>
      <c r="H8183" t="s">
        <v>19</v>
      </c>
      <c r="I8183" t="s">
        <v>26</v>
      </c>
      <c r="J8183">
        <v>7</v>
      </c>
      <c r="K8183">
        <v>9598.5300000000007</v>
      </c>
      <c r="L8183" t="s">
        <v>16</v>
      </c>
      <c r="M8183" t="str">
        <f>IF(PatientData[[#This Row],[Age]]&lt;=30,"18-30",IF(PatientData[[#This Row],[Age]]&lt;=40,"31-40",IF(PatientData[[#This Row],[Age]]&lt;=50,"41-50",IF(PatientData[[#This Row],[Age]]&lt;=60,"51-60",IF(PatientData[[#This Row],[Age]]&lt;=70,"61-70",IF(PatientData[[#This Row],[Age]]&lt;=80,"71-80","80+"))))))</f>
        <v>41-50</v>
      </c>
    </row>
    <row r="8184" spans="1:13" x14ac:dyDescent="0.25">
      <c r="A8184" t="s">
        <v>8208</v>
      </c>
      <c r="B8184">
        <v>55</v>
      </c>
      <c r="C8184" t="s">
        <v>25</v>
      </c>
      <c r="D8184">
        <v>126</v>
      </c>
      <c r="E8184">
        <v>184.14318468213401</v>
      </c>
      <c r="F8184">
        <v>15</v>
      </c>
      <c r="G8184" t="s">
        <v>14</v>
      </c>
      <c r="H8184" t="s">
        <v>19</v>
      </c>
      <c r="I8184" t="s">
        <v>28</v>
      </c>
      <c r="J8184">
        <v>7</v>
      </c>
      <c r="K8184">
        <v>8030.94</v>
      </c>
      <c r="L8184" t="s">
        <v>16</v>
      </c>
      <c r="M8184" t="str">
        <f>IF(PatientData[[#This Row],[Age]]&lt;=30,"18-30",IF(PatientData[[#This Row],[Age]]&lt;=40,"31-40",IF(PatientData[[#This Row],[Age]]&lt;=50,"41-50",IF(PatientData[[#This Row],[Age]]&lt;=60,"51-60",IF(PatientData[[#This Row],[Age]]&lt;=70,"61-70",IF(PatientData[[#This Row],[Age]]&lt;=80,"71-80","80+"))))))</f>
        <v>51-60</v>
      </c>
    </row>
    <row r="8185" spans="1:13" x14ac:dyDescent="0.25">
      <c r="A8185" t="s">
        <v>8209</v>
      </c>
      <c r="B8185">
        <v>50</v>
      </c>
      <c r="C8185" t="s">
        <v>13</v>
      </c>
      <c r="D8185" t="s">
        <v>10051</v>
      </c>
      <c r="E8185" t="s">
        <v>10051</v>
      </c>
      <c r="F8185">
        <v>25.673282073679701</v>
      </c>
      <c r="G8185" t="s">
        <v>18</v>
      </c>
      <c r="H8185" t="s">
        <v>19</v>
      </c>
      <c r="I8185" t="s">
        <v>26</v>
      </c>
      <c r="J8185">
        <v>5</v>
      </c>
      <c r="K8185">
        <v>18209.98</v>
      </c>
      <c r="L8185" t="s">
        <v>16</v>
      </c>
      <c r="M8185" t="str">
        <f>IF(PatientData[[#This Row],[Age]]&lt;=30,"18-30",IF(PatientData[[#This Row],[Age]]&lt;=40,"31-40",IF(PatientData[[#This Row],[Age]]&lt;=50,"41-50",IF(PatientData[[#This Row],[Age]]&lt;=60,"51-60",IF(PatientData[[#This Row],[Age]]&lt;=70,"61-70",IF(PatientData[[#This Row],[Age]]&lt;=80,"71-80","80+"))))))</f>
        <v>41-50</v>
      </c>
    </row>
    <row r="8186" spans="1:13" x14ac:dyDescent="0.25">
      <c r="A8186" t="s">
        <v>8210</v>
      </c>
      <c r="B8186">
        <v>35</v>
      </c>
      <c r="C8186" t="s">
        <v>13</v>
      </c>
      <c r="D8186">
        <v>147</v>
      </c>
      <c r="E8186">
        <v>217.486621010341</v>
      </c>
      <c r="F8186">
        <v>32.311270608842698</v>
      </c>
      <c r="G8186" t="s">
        <v>18</v>
      </c>
      <c r="H8186" t="s">
        <v>19</v>
      </c>
      <c r="I8186" t="s">
        <v>15</v>
      </c>
      <c r="J8186">
        <v>4</v>
      </c>
      <c r="K8186">
        <v>14848.59</v>
      </c>
      <c r="L8186" t="s">
        <v>16</v>
      </c>
      <c r="M8186" t="str">
        <f>IF(PatientData[[#This Row],[Age]]&lt;=30,"18-30",IF(PatientData[[#This Row],[Age]]&lt;=40,"31-40",IF(PatientData[[#This Row],[Age]]&lt;=50,"41-50",IF(PatientData[[#This Row],[Age]]&lt;=60,"51-60",IF(PatientData[[#This Row],[Age]]&lt;=70,"61-70",IF(PatientData[[#This Row],[Age]]&lt;=80,"71-80","80+"))))))</f>
        <v>31-40</v>
      </c>
    </row>
    <row r="8187" spans="1:13" x14ac:dyDescent="0.25">
      <c r="A8187" t="s">
        <v>8211</v>
      </c>
      <c r="B8187">
        <v>42</v>
      </c>
      <c r="C8187" t="s">
        <v>13</v>
      </c>
      <c r="D8187">
        <v>131</v>
      </c>
      <c r="E8187" t="s">
        <v>10051</v>
      </c>
      <c r="F8187">
        <v>27.1870943396471</v>
      </c>
      <c r="G8187" t="s">
        <v>36</v>
      </c>
      <c r="H8187" t="s">
        <v>19</v>
      </c>
      <c r="I8187" t="s">
        <v>15</v>
      </c>
      <c r="J8187">
        <v>1</v>
      </c>
      <c r="K8187">
        <v>9988.08</v>
      </c>
      <c r="L8187" t="s">
        <v>16</v>
      </c>
      <c r="M8187" t="str">
        <f>IF(PatientData[[#This Row],[Age]]&lt;=30,"18-30",IF(PatientData[[#This Row],[Age]]&lt;=40,"31-40",IF(PatientData[[#This Row],[Age]]&lt;=50,"41-50",IF(PatientData[[#This Row],[Age]]&lt;=60,"51-60",IF(PatientData[[#This Row],[Age]]&lt;=70,"61-70",IF(PatientData[[#This Row],[Age]]&lt;=80,"71-80","80+"))))))</f>
        <v>41-50</v>
      </c>
    </row>
    <row r="8188" spans="1:13" x14ac:dyDescent="0.25">
      <c r="A8188" t="s">
        <v>8212</v>
      </c>
      <c r="B8188">
        <v>67</v>
      </c>
      <c r="C8188" t="s">
        <v>13</v>
      </c>
      <c r="D8188">
        <v>130</v>
      </c>
      <c r="E8188">
        <v>120</v>
      </c>
      <c r="F8188">
        <v>24.253832926596299</v>
      </c>
      <c r="G8188" t="s">
        <v>36</v>
      </c>
      <c r="H8188" t="s">
        <v>22</v>
      </c>
      <c r="I8188" t="s">
        <v>26</v>
      </c>
      <c r="J8188">
        <v>6</v>
      </c>
      <c r="K8188">
        <v>16152.83</v>
      </c>
      <c r="L8188" t="s">
        <v>16</v>
      </c>
      <c r="M8188" t="str">
        <f>IF(PatientData[[#This Row],[Age]]&lt;=30,"18-30",IF(PatientData[[#This Row],[Age]]&lt;=40,"31-40",IF(PatientData[[#This Row],[Age]]&lt;=50,"41-50",IF(PatientData[[#This Row],[Age]]&lt;=60,"51-60",IF(PatientData[[#This Row],[Age]]&lt;=70,"61-70",IF(PatientData[[#This Row],[Age]]&lt;=80,"71-80","80+"))))))</f>
        <v>61-70</v>
      </c>
    </row>
    <row r="8189" spans="1:13" x14ac:dyDescent="0.25">
      <c r="A8189" t="s">
        <v>8213</v>
      </c>
      <c r="B8189">
        <v>47</v>
      </c>
      <c r="C8189" t="s">
        <v>13</v>
      </c>
      <c r="D8189">
        <v>139</v>
      </c>
      <c r="E8189">
        <v>210.498259561217</v>
      </c>
      <c r="F8189">
        <v>30.8723409439826</v>
      </c>
      <c r="G8189" t="s">
        <v>36</v>
      </c>
      <c r="H8189" t="s">
        <v>19</v>
      </c>
      <c r="I8189" t="s">
        <v>15</v>
      </c>
      <c r="J8189">
        <v>1</v>
      </c>
      <c r="K8189">
        <v>14905.61</v>
      </c>
      <c r="L8189" t="s">
        <v>16</v>
      </c>
      <c r="M8189" t="str">
        <f>IF(PatientData[[#This Row],[Age]]&lt;=30,"18-30",IF(PatientData[[#This Row],[Age]]&lt;=40,"31-40",IF(PatientData[[#This Row],[Age]]&lt;=50,"41-50",IF(PatientData[[#This Row],[Age]]&lt;=60,"51-60",IF(PatientData[[#This Row],[Age]]&lt;=70,"61-70",IF(PatientData[[#This Row],[Age]]&lt;=80,"71-80","80+"))))))</f>
        <v>41-50</v>
      </c>
    </row>
    <row r="8190" spans="1:13" x14ac:dyDescent="0.25">
      <c r="A8190" t="s">
        <v>8214</v>
      </c>
      <c r="B8190">
        <v>37</v>
      </c>
      <c r="C8190" t="s">
        <v>13</v>
      </c>
      <c r="D8190">
        <v>114</v>
      </c>
      <c r="E8190">
        <v>257.03188173731797</v>
      </c>
      <c r="F8190">
        <v>26.511798433582801</v>
      </c>
      <c r="G8190" t="s">
        <v>14</v>
      </c>
      <c r="H8190" t="s">
        <v>19</v>
      </c>
      <c r="I8190" t="s">
        <v>28</v>
      </c>
      <c r="J8190">
        <v>1</v>
      </c>
      <c r="K8190">
        <v>991.55</v>
      </c>
      <c r="L8190" t="s">
        <v>23</v>
      </c>
      <c r="M8190" t="str">
        <f>IF(PatientData[[#This Row],[Age]]&lt;=30,"18-30",IF(PatientData[[#This Row],[Age]]&lt;=40,"31-40",IF(PatientData[[#This Row],[Age]]&lt;=50,"41-50",IF(PatientData[[#This Row],[Age]]&lt;=60,"51-60",IF(PatientData[[#This Row],[Age]]&lt;=70,"61-70",IF(PatientData[[#This Row],[Age]]&lt;=80,"71-80","80+"))))))</f>
        <v>31-40</v>
      </c>
    </row>
    <row r="8191" spans="1:13" x14ac:dyDescent="0.25">
      <c r="A8191" t="s">
        <v>8215</v>
      </c>
      <c r="B8191">
        <v>63</v>
      </c>
      <c r="C8191" t="s">
        <v>13</v>
      </c>
      <c r="D8191">
        <v>119</v>
      </c>
      <c r="E8191">
        <v>226.96723527848999</v>
      </c>
      <c r="F8191">
        <v>24.270908114109101</v>
      </c>
      <c r="G8191" t="s">
        <v>14</v>
      </c>
      <c r="H8191" t="s">
        <v>19</v>
      </c>
      <c r="I8191" t="s">
        <v>28</v>
      </c>
      <c r="J8191">
        <v>1</v>
      </c>
      <c r="K8191">
        <v>2638.04</v>
      </c>
      <c r="L8191" t="s">
        <v>23</v>
      </c>
      <c r="M8191" t="str">
        <f>IF(PatientData[[#This Row],[Age]]&lt;=30,"18-30",IF(PatientData[[#This Row],[Age]]&lt;=40,"31-40",IF(PatientData[[#This Row],[Age]]&lt;=50,"41-50",IF(PatientData[[#This Row],[Age]]&lt;=60,"51-60",IF(PatientData[[#This Row],[Age]]&lt;=70,"61-70",IF(PatientData[[#This Row],[Age]]&lt;=80,"71-80","80+"))))))</f>
        <v>61-70</v>
      </c>
    </row>
    <row r="8192" spans="1:13" x14ac:dyDescent="0.25">
      <c r="A8192" t="s">
        <v>8216</v>
      </c>
      <c r="B8192">
        <v>49</v>
      </c>
      <c r="C8192" t="s">
        <v>13</v>
      </c>
      <c r="D8192">
        <v>121</v>
      </c>
      <c r="E8192">
        <v>246.66699119823801</v>
      </c>
      <c r="F8192">
        <v>28.1137374953313</v>
      </c>
      <c r="G8192" t="s">
        <v>14</v>
      </c>
      <c r="H8192" t="s">
        <v>19</v>
      </c>
      <c r="I8192" t="s">
        <v>28</v>
      </c>
      <c r="J8192">
        <v>3</v>
      </c>
      <c r="K8192">
        <v>4303.6400000000003</v>
      </c>
      <c r="L8192" t="s">
        <v>23</v>
      </c>
      <c r="M8192" t="str">
        <f>IF(PatientData[[#This Row],[Age]]&lt;=30,"18-30",IF(PatientData[[#This Row],[Age]]&lt;=40,"31-40",IF(PatientData[[#This Row],[Age]]&lt;=50,"41-50",IF(PatientData[[#This Row],[Age]]&lt;=60,"51-60",IF(PatientData[[#This Row],[Age]]&lt;=70,"61-70",IF(PatientData[[#This Row],[Age]]&lt;=80,"71-80","80+"))))))</f>
        <v>41-50</v>
      </c>
    </row>
    <row r="8193" spans="1:13" x14ac:dyDescent="0.25">
      <c r="A8193" t="s">
        <v>8217</v>
      </c>
      <c r="B8193">
        <v>86</v>
      </c>
      <c r="C8193" t="s">
        <v>25</v>
      </c>
      <c r="D8193">
        <v>90</v>
      </c>
      <c r="E8193">
        <v>192.51087448767001</v>
      </c>
      <c r="F8193">
        <v>23.0952832602642</v>
      </c>
      <c r="G8193" t="s">
        <v>36</v>
      </c>
      <c r="H8193" t="s">
        <v>22</v>
      </c>
      <c r="I8193" t="s">
        <v>26</v>
      </c>
      <c r="J8193">
        <v>4</v>
      </c>
      <c r="K8193">
        <v>11742.58</v>
      </c>
      <c r="L8193" t="s">
        <v>16</v>
      </c>
      <c r="M8193" t="str">
        <f>IF(PatientData[[#This Row],[Age]]&lt;=30,"18-30",IF(PatientData[[#This Row],[Age]]&lt;=40,"31-40",IF(PatientData[[#This Row],[Age]]&lt;=50,"41-50",IF(PatientData[[#This Row],[Age]]&lt;=60,"51-60",IF(PatientData[[#This Row],[Age]]&lt;=70,"61-70",IF(PatientData[[#This Row],[Age]]&lt;=80,"71-80","80+"))))))</f>
        <v>80+</v>
      </c>
    </row>
    <row r="8194" spans="1:13" x14ac:dyDescent="0.25">
      <c r="A8194" t="s">
        <v>8218</v>
      </c>
      <c r="B8194">
        <v>45</v>
      </c>
      <c r="C8194" t="s">
        <v>13</v>
      </c>
      <c r="D8194">
        <v>130</v>
      </c>
      <c r="E8194">
        <v>210.60956284537301</v>
      </c>
      <c r="F8194">
        <v>30.199682569161201</v>
      </c>
      <c r="G8194" t="s">
        <v>14</v>
      </c>
      <c r="H8194" t="s">
        <v>19</v>
      </c>
      <c r="I8194" t="s">
        <v>15</v>
      </c>
      <c r="J8194">
        <v>3</v>
      </c>
      <c r="K8194">
        <v>8974.9599999999991</v>
      </c>
      <c r="L8194" t="s">
        <v>16</v>
      </c>
      <c r="M8194" t="str">
        <f>IF(PatientData[[#This Row],[Age]]&lt;=30,"18-30",IF(PatientData[[#This Row],[Age]]&lt;=40,"31-40",IF(PatientData[[#This Row],[Age]]&lt;=50,"41-50",IF(PatientData[[#This Row],[Age]]&lt;=60,"51-60",IF(PatientData[[#This Row],[Age]]&lt;=70,"61-70",IF(PatientData[[#This Row],[Age]]&lt;=80,"71-80","80+"))))))</f>
        <v>41-50</v>
      </c>
    </row>
    <row r="8195" spans="1:13" x14ac:dyDescent="0.25">
      <c r="A8195" t="s">
        <v>8219</v>
      </c>
      <c r="B8195">
        <v>54</v>
      </c>
      <c r="C8195" t="s">
        <v>13</v>
      </c>
      <c r="D8195">
        <v>109</v>
      </c>
      <c r="E8195">
        <v>210.14270189669</v>
      </c>
      <c r="F8195">
        <v>27.467501850908899</v>
      </c>
      <c r="G8195" t="s">
        <v>14</v>
      </c>
      <c r="H8195" t="s">
        <v>19</v>
      </c>
      <c r="I8195" t="s">
        <v>28</v>
      </c>
      <c r="J8195">
        <v>2</v>
      </c>
      <c r="K8195">
        <v>7420.34</v>
      </c>
      <c r="L8195" t="s">
        <v>16</v>
      </c>
      <c r="M8195" t="str">
        <f>IF(PatientData[[#This Row],[Age]]&lt;=30,"18-30",IF(PatientData[[#This Row],[Age]]&lt;=40,"31-40",IF(PatientData[[#This Row],[Age]]&lt;=50,"41-50",IF(PatientData[[#This Row],[Age]]&lt;=60,"51-60",IF(PatientData[[#This Row],[Age]]&lt;=70,"61-70",IF(PatientData[[#This Row],[Age]]&lt;=80,"71-80","80+"))))))</f>
        <v>51-60</v>
      </c>
    </row>
    <row r="8196" spans="1:13" x14ac:dyDescent="0.25">
      <c r="A8196" t="s">
        <v>8220</v>
      </c>
      <c r="B8196">
        <v>42</v>
      </c>
      <c r="C8196" t="s">
        <v>25</v>
      </c>
      <c r="D8196">
        <v>122</v>
      </c>
      <c r="E8196">
        <v>120</v>
      </c>
      <c r="F8196">
        <v>24.4976034619628</v>
      </c>
      <c r="G8196" t="s">
        <v>36</v>
      </c>
      <c r="H8196" t="s">
        <v>19</v>
      </c>
      <c r="I8196" t="s">
        <v>15</v>
      </c>
      <c r="J8196">
        <v>5</v>
      </c>
      <c r="K8196">
        <v>9688.01</v>
      </c>
      <c r="L8196" t="s">
        <v>16</v>
      </c>
      <c r="M8196" t="str">
        <f>IF(PatientData[[#This Row],[Age]]&lt;=30,"18-30",IF(PatientData[[#This Row],[Age]]&lt;=40,"31-40",IF(PatientData[[#This Row],[Age]]&lt;=50,"41-50",IF(PatientData[[#This Row],[Age]]&lt;=60,"51-60",IF(PatientData[[#This Row],[Age]]&lt;=70,"61-70",IF(PatientData[[#This Row],[Age]]&lt;=80,"71-80","80+"))))))</f>
        <v>41-50</v>
      </c>
    </row>
    <row r="8197" spans="1:13" x14ac:dyDescent="0.25">
      <c r="A8197" t="s">
        <v>8221</v>
      </c>
      <c r="B8197">
        <v>63</v>
      </c>
      <c r="C8197" t="s">
        <v>13</v>
      </c>
      <c r="D8197">
        <v>146</v>
      </c>
      <c r="E8197">
        <v>271.03589538202698</v>
      </c>
      <c r="F8197">
        <v>29.949509395459501</v>
      </c>
      <c r="G8197" t="s">
        <v>10051</v>
      </c>
      <c r="H8197" t="s">
        <v>19</v>
      </c>
      <c r="I8197" t="s">
        <v>28</v>
      </c>
      <c r="J8197">
        <v>3</v>
      </c>
      <c r="K8197">
        <v>5623.43</v>
      </c>
      <c r="L8197" t="s">
        <v>23</v>
      </c>
      <c r="M8197" t="str">
        <f>IF(PatientData[[#This Row],[Age]]&lt;=30,"18-30",IF(PatientData[[#This Row],[Age]]&lt;=40,"31-40",IF(PatientData[[#This Row],[Age]]&lt;=50,"41-50",IF(PatientData[[#This Row],[Age]]&lt;=60,"51-60",IF(PatientData[[#This Row],[Age]]&lt;=70,"61-70",IF(PatientData[[#This Row],[Age]]&lt;=80,"71-80","80+"))))))</f>
        <v>61-70</v>
      </c>
    </row>
    <row r="8198" spans="1:13" x14ac:dyDescent="0.25">
      <c r="A8198" t="s">
        <v>8222</v>
      </c>
      <c r="B8198">
        <v>51</v>
      </c>
      <c r="C8198" t="s">
        <v>13</v>
      </c>
      <c r="D8198">
        <v>129</v>
      </c>
      <c r="E8198">
        <v>251.65633229940201</v>
      </c>
      <c r="F8198">
        <v>29.673384855816501</v>
      </c>
      <c r="G8198" t="s">
        <v>18</v>
      </c>
      <c r="H8198" t="s">
        <v>19</v>
      </c>
      <c r="I8198" t="s">
        <v>15</v>
      </c>
      <c r="J8198">
        <v>2</v>
      </c>
      <c r="K8198">
        <v>13335.78</v>
      </c>
      <c r="L8198" t="s">
        <v>23</v>
      </c>
      <c r="M8198" t="str">
        <f>IF(PatientData[[#This Row],[Age]]&lt;=30,"18-30",IF(PatientData[[#This Row],[Age]]&lt;=40,"31-40",IF(PatientData[[#This Row],[Age]]&lt;=50,"41-50",IF(PatientData[[#This Row],[Age]]&lt;=60,"51-60",IF(PatientData[[#This Row],[Age]]&lt;=70,"61-70",IF(PatientData[[#This Row],[Age]]&lt;=80,"71-80","80+"))))))</f>
        <v>51-60</v>
      </c>
    </row>
    <row r="8199" spans="1:13" x14ac:dyDescent="0.25">
      <c r="A8199" t="s">
        <v>8223</v>
      </c>
      <c r="B8199">
        <v>62</v>
      </c>
      <c r="C8199" t="s">
        <v>25</v>
      </c>
      <c r="D8199">
        <v>137</v>
      </c>
      <c r="E8199">
        <v>211.133061114996</v>
      </c>
      <c r="F8199">
        <v>19.1078751195938</v>
      </c>
      <c r="G8199" t="s">
        <v>14</v>
      </c>
      <c r="H8199" t="s">
        <v>22</v>
      </c>
      <c r="I8199" t="s">
        <v>15</v>
      </c>
      <c r="J8199">
        <v>2</v>
      </c>
      <c r="K8199">
        <v>3564.88</v>
      </c>
      <c r="L8199" t="s">
        <v>16</v>
      </c>
      <c r="M8199" t="str">
        <f>IF(PatientData[[#This Row],[Age]]&lt;=30,"18-30",IF(PatientData[[#This Row],[Age]]&lt;=40,"31-40",IF(PatientData[[#This Row],[Age]]&lt;=50,"41-50",IF(PatientData[[#This Row],[Age]]&lt;=60,"51-60",IF(PatientData[[#This Row],[Age]]&lt;=70,"61-70",IF(PatientData[[#This Row],[Age]]&lt;=80,"71-80","80+"))))))</f>
        <v>61-70</v>
      </c>
    </row>
    <row r="8200" spans="1:13" x14ac:dyDescent="0.25">
      <c r="A8200" t="s">
        <v>8224</v>
      </c>
      <c r="B8200">
        <v>25</v>
      </c>
      <c r="C8200" t="s">
        <v>13</v>
      </c>
      <c r="D8200">
        <v>115</v>
      </c>
      <c r="E8200">
        <v>223.556454318596</v>
      </c>
      <c r="F8200">
        <v>22.527521213861</v>
      </c>
      <c r="G8200" t="s">
        <v>10051</v>
      </c>
      <c r="H8200" t="s">
        <v>19</v>
      </c>
      <c r="I8200" t="s">
        <v>28</v>
      </c>
      <c r="J8200">
        <v>2</v>
      </c>
      <c r="K8200">
        <v>2166.85</v>
      </c>
      <c r="L8200" t="s">
        <v>43</v>
      </c>
      <c r="M8200" t="str">
        <f>IF(PatientData[[#This Row],[Age]]&lt;=30,"18-30",IF(PatientData[[#This Row],[Age]]&lt;=40,"31-40",IF(PatientData[[#This Row],[Age]]&lt;=50,"41-50",IF(PatientData[[#This Row],[Age]]&lt;=60,"51-60",IF(PatientData[[#This Row],[Age]]&lt;=70,"61-70",IF(PatientData[[#This Row],[Age]]&lt;=80,"71-80","80+"))))))</f>
        <v>18-30</v>
      </c>
    </row>
    <row r="8201" spans="1:13" x14ac:dyDescent="0.25">
      <c r="A8201" t="s">
        <v>8225</v>
      </c>
      <c r="B8201">
        <v>51</v>
      </c>
      <c r="C8201" t="s">
        <v>25</v>
      </c>
      <c r="D8201">
        <v>132</v>
      </c>
      <c r="E8201">
        <v>171.952705393163</v>
      </c>
      <c r="F8201">
        <v>28.207911047912798</v>
      </c>
      <c r="G8201" t="s">
        <v>14</v>
      </c>
      <c r="H8201" t="s">
        <v>22</v>
      </c>
      <c r="I8201" t="s">
        <v>10051</v>
      </c>
      <c r="J8201">
        <v>5</v>
      </c>
      <c r="K8201">
        <v>4255.54</v>
      </c>
      <c r="L8201" t="s">
        <v>16</v>
      </c>
      <c r="M8201" t="str">
        <f>IF(PatientData[[#This Row],[Age]]&lt;=30,"18-30",IF(PatientData[[#This Row],[Age]]&lt;=40,"31-40",IF(PatientData[[#This Row],[Age]]&lt;=50,"41-50",IF(PatientData[[#This Row],[Age]]&lt;=60,"51-60",IF(PatientData[[#This Row],[Age]]&lt;=70,"61-70",IF(PatientData[[#This Row],[Age]]&lt;=80,"71-80","80+"))))))</f>
        <v>51-60</v>
      </c>
    </row>
    <row r="8202" spans="1:13" x14ac:dyDescent="0.25">
      <c r="A8202" t="s">
        <v>8226</v>
      </c>
      <c r="B8202">
        <v>52</v>
      </c>
      <c r="C8202" t="s">
        <v>13</v>
      </c>
      <c r="D8202">
        <v>134</v>
      </c>
      <c r="E8202">
        <v>233.90574352486101</v>
      </c>
      <c r="F8202">
        <v>30.1617805744153</v>
      </c>
      <c r="G8202" t="s">
        <v>14</v>
      </c>
      <c r="H8202" t="s">
        <v>19</v>
      </c>
      <c r="I8202" t="s">
        <v>15</v>
      </c>
      <c r="J8202">
        <v>3</v>
      </c>
      <c r="K8202">
        <v>13129.94</v>
      </c>
      <c r="L8202" t="s">
        <v>16</v>
      </c>
      <c r="M8202" t="str">
        <f>IF(PatientData[[#This Row],[Age]]&lt;=30,"18-30",IF(PatientData[[#This Row],[Age]]&lt;=40,"31-40",IF(PatientData[[#This Row],[Age]]&lt;=50,"41-50",IF(PatientData[[#This Row],[Age]]&lt;=60,"51-60",IF(PatientData[[#This Row],[Age]]&lt;=70,"61-70",IF(PatientData[[#This Row],[Age]]&lt;=80,"71-80","80+"))))))</f>
        <v>51-60</v>
      </c>
    </row>
    <row r="8203" spans="1:13" x14ac:dyDescent="0.25">
      <c r="A8203" t="s">
        <v>8227</v>
      </c>
      <c r="B8203">
        <v>54</v>
      </c>
      <c r="C8203" t="s">
        <v>25</v>
      </c>
      <c r="D8203">
        <v>128</v>
      </c>
      <c r="E8203">
        <v>196.241859252513</v>
      </c>
      <c r="F8203">
        <v>28.576116682805502</v>
      </c>
      <c r="G8203" t="s">
        <v>36</v>
      </c>
      <c r="H8203" t="s">
        <v>22</v>
      </c>
      <c r="I8203" t="s">
        <v>15</v>
      </c>
      <c r="J8203">
        <v>4</v>
      </c>
      <c r="K8203">
        <v>15483.96</v>
      </c>
      <c r="L8203" t="s">
        <v>16</v>
      </c>
      <c r="M8203" t="str">
        <f>IF(PatientData[[#This Row],[Age]]&lt;=30,"18-30",IF(PatientData[[#This Row],[Age]]&lt;=40,"31-40",IF(PatientData[[#This Row],[Age]]&lt;=50,"41-50",IF(PatientData[[#This Row],[Age]]&lt;=60,"51-60",IF(PatientData[[#This Row],[Age]]&lt;=70,"61-70",IF(PatientData[[#This Row],[Age]]&lt;=80,"71-80","80+"))))))</f>
        <v>51-60</v>
      </c>
    </row>
    <row r="8204" spans="1:13" x14ac:dyDescent="0.25">
      <c r="A8204" t="s">
        <v>8228</v>
      </c>
      <c r="B8204">
        <v>65</v>
      </c>
      <c r="C8204" t="s">
        <v>25</v>
      </c>
      <c r="D8204">
        <v>107</v>
      </c>
      <c r="E8204">
        <v>168.58794721700099</v>
      </c>
      <c r="F8204">
        <v>20.861391994640901</v>
      </c>
      <c r="G8204" t="s">
        <v>14</v>
      </c>
      <c r="H8204" t="s">
        <v>19</v>
      </c>
      <c r="I8204" t="s">
        <v>28</v>
      </c>
      <c r="J8204">
        <v>1</v>
      </c>
      <c r="K8204">
        <v>500</v>
      </c>
      <c r="L8204" t="s">
        <v>10051</v>
      </c>
      <c r="M8204" t="str">
        <f>IF(PatientData[[#This Row],[Age]]&lt;=30,"18-30",IF(PatientData[[#This Row],[Age]]&lt;=40,"31-40",IF(PatientData[[#This Row],[Age]]&lt;=50,"41-50",IF(PatientData[[#This Row],[Age]]&lt;=60,"51-60",IF(PatientData[[#This Row],[Age]]&lt;=70,"61-70",IF(PatientData[[#This Row],[Age]]&lt;=80,"71-80","80+"))))))</f>
        <v>61-70</v>
      </c>
    </row>
    <row r="8205" spans="1:13" x14ac:dyDescent="0.25">
      <c r="A8205" t="s">
        <v>8229</v>
      </c>
      <c r="B8205">
        <v>66</v>
      </c>
      <c r="C8205" t="s">
        <v>25</v>
      </c>
      <c r="D8205">
        <v>162</v>
      </c>
      <c r="E8205">
        <v>154.22099597474099</v>
      </c>
      <c r="F8205">
        <v>27.921955875411999</v>
      </c>
      <c r="G8205" t="s">
        <v>14</v>
      </c>
      <c r="H8205" t="s">
        <v>22</v>
      </c>
      <c r="I8205" t="s">
        <v>15</v>
      </c>
      <c r="J8205">
        <v>5</v>
      </c>
      <c r="K8205">
        <v>9448.2999999999993</v>
      </c>
      <c r="L8205" t="s">
        <v>23</v>
      </c>
      <c r="M8205" t="str">
        <f>IF(PatientData[[#This Row],[Age]]&lt;=30,"18-30",IF(PatientData[[#This Row],[Age]]&lt;=40,"31-40",IF(PatientData[[#This Row],[Age]]&lt;=50,"41-50",IF(PatientData[[#This Row],[Age]]&lt;=60,"51-60",IF(PatientData[[#This Row],[Age]]&lt;=70,"61-70",IF(PatientData[[#This Row],[Age]]&lt;=80,"71-80","80+"))))))</f>
        <v>61-70</v>
      </c>
    </row>
    <row r="8206" spans="1:13" x14ac:dyDescent="0.25">
      <c r="A8206" t="s">
        <v>8230</v>
      </c>
      <c r="B8206">
        <v>24</v>
      </c>
      <c r="C8206" t="s">
        <v>25</v>
      </c>
      <c r="D8206">
        <v>157</v>
      </c>
      <c r="E8206">
        <v>273.89187600751302</v>
      </c>
      <c r="F8206">
        <v>30.8832315492782</v>
      </c>
      <c r="G8206" t="s">
        <v>14</v>
      </c>
      <c r="H8206" t="s">
        <v>19</v>
      </c>
      <c r="I8206" t="s">
        <v>28</v>
      </c>
      <c r="J8206">
        <v>1</v>
      </c>
      <c r="K8206">
        <v>3492.95</v>
      </c>
      <c r="L8206" t="s">
        <v>16</v>
      </c>
      <c r="M8206" t="str">
        <f>IF(PatientData[[#This Row],[Age]]&lt;=30,"18-30",IF(PatientData[[#This Row],[Age]]&lt;=40,"31-40",IF(PatientData[[#This Row],[Age]]&lt;=50,"41-50",IF(PatientData[[#This Row],[Age]]&lt;=60,"51-60",IF(PatientData[[#This Row],[Age]]&lt;=70,"61-70",IF(PatientData[[#This Row],[Age]]&lt;=80,"71-80","80+"))))))</f>
        <v>18-30</v>
      </c>
    </row>
    <row r="8207" spans="1:13" x14ac:dyDescent="0.25">
      <c r="A8207" t="s">
        <v>8231</v>
      </c>
      <c r="B8207">
        <v>67</v>
      </c>
      <c r="C8207" t="s">
        <v>13</v>
      </c>
      <c r="D8207" t="s">
        <v>10051</v>
      </c>
      <c r="E8207">
        <v>141.008256723133</v>
      </c>
      <c r="F8207">
        <v>26.8419427216519</v>
      </c>
      <c r="G8207" t="s">
        <v>14</v>
      </c>
      <c r="H8207" t="s">
        <v>22</v>
      </c>
      <c r="I8207" t="s">
        <v>15</v>
      </c>
      <c r="J8207">
        <v>8</v>
      </c>
      <c r="K8207">
        <v>15411.06</v>
      </c>
      <c r="L8207" t="s">
        <v>23</v>
      </c>
      <c r="M8207" t="str">
        <f>IF(PatientData[[#This Row],[Age]]&lt;=30,"18-30",IF(PatientData[[#This Row],[Age]]&lt;=40,"31-40",IF(PatientData[[#This Row],[Age]]&lt;=50,"41-50",IF(PatientData[[#This Row],[Age]]&lt;=60,"51-60",IF(PatientData[[#This Row],[Age]]&lt;=70,"61-70",IF(PatientData[[#This Row],[Age]]&lt;=80,"71-80","80+"))))))</f>
        <v>61-70</v>
      </c>
    </row>
    <row r="8208" spans="1:13" x14ac:dyDescent="0.25">
      <c r="A8208" t="s">
        <v>8232</v>
      </c>
      <c r="B8208">
        <v>54</v>
      </c>
      <c r="C8208" t="s">
        <v>13</v>
      </c>
      <c r="D8208">
        <v>134</v>
      </c>
      <c r="E8208">
        <v>201.56755173131401</v>
      </c>
      <c r="F8208">
        <v>28.8828898861453</v>
      </c>
      <c r="G8208" t="s">
        <v>10051</v>
      </c>
      <c r="H8208" t="s">
        <v>19</v>
      </c>
      <c r="I8208" t="s">
        <v>26</v>
      </c>
      <c r="J8208">
        <v>3</v>
      </c>
      <c r="K8208">
        <v>18334.740000000002</v>
      </c>
      <c r="L8208" t="s">
        <v>16</v>
      </c>
      <c r="M8208" t="str">
        <f>IF(PatientData[[#This Row],[Age]]&lt;=30,"18-30",IF(PatientData[[#This Row],[Age]]&lt;=40,"31-40",IF(PatientData[[#This Row],[Age]]&lt;=50,"41-50",IF(PatientData[[#This Row],[Age]]&lt;=60,"51-60",IF(PatientData[[#This Row],[Age]]&lt;=70,"61-70",IF(PatientData[[#This Row],[Age]]&lt;=80,"71-80","80+"))))))</f>
        <v>51-60</v>
      </c>
    </row>
    <row r="8209" spans="1:13" x14ac:dyDescent="0.25">
      <c r="A8209" t="s">
        <v>8233</v>
      </c>
      <c r="B8209">
        <v>51</v>
      </c>
      <c r="C8209" t="s">
        <v>13</v>
      </c>
      <c r="D8209">
        <v>161</v>
      </c>
      <c r="E8209">
        <v>204.84089816499099</v>
      </c>
      <c r="F8209">
        <v>27.4008591614502</v>
      </c>
      <c r="G8209" t="s">
        <v>18</v>
      </c>
      <c r="H8209" t="s">
        <v>22</v>
      </c>
      <c r="I8209" t="s">
        <v>15</v>
      </c>
      <c r="J8209">
        <v>5</v>
      </c>
      <c r="K8209">
        <v>10995.43</v>
      </c>
      <c r="L8209" t="s">
        <v>20</v>
      </c>
      <c r="M8209" t="str">
        <f>IF(PatientData[[#This Row],[Age]]&lt;=30,"18-30",IF(PatientData[[#This Row],[Age]]&lt;=40,"31-40",IF(PatientData[[#This Row],[Age]]&lt;=50,"41-50",IF(PatientData[[#This Row],[Age]]&lt;=60,"51-60",IF(PatientData[[#This Row],[Age]]&lt;=70,"61-70",IF(PatientData[[#This Row],[Age]]&lt;=80,"71-80","80+"))))))</f>
        <v>51-60</v>
      </c>
    </row>
    <row r="8210" spans="1:13" x14ac:dyDescent="0.25">
      <c r="A8210" t="s">
        <v>8234</v>
      </c>
      <c r="B8210">
        <v>38</v>
      </c>
      <c r="C8210" t="s">
        <v>25</v>
      </c>
      <c r="D8210">
        <v>102</v>
      </c>
      <c r="E8210">
        <v>184.90629885208199</v>
      </c>
      <c r="F8210">
        <v>24.157373516035101</v>
      </c>
      <c r="G8210" t="s">
        <v>18</v>
      </c>
      <c r="H8210" t="s">
        <v>22</v>
      </c>
      <c r="I8210" t="s">
        <v>26</v>
      </c>
      <c r="J8210">
        <v>0</v>
      </c>
      <c r="K8210">
        <v>22669.05</v>
      </c>
      <c r="L8210" t="s">
        <v>23</v>
      </c>
      <c r="M8210" t="str">
        <f>IF(PatientData[[#This Row],[Age]]&lt;=30,"18-30",IF(PatientData[[#This Row],[Age]]&lt;=40,"31-40",IF(PatientData[[#This Row],[Age]]&lt;=50,"41-50",IF(PatientData[[#This Row],[Age]]&lt;=60,"51-60",IF(PatientData[[#This Row],[Age]]&lt;=70,"61-70",IF(PatientData[[#This Row],[Age]]&lt;=80,"71-80","80+"))))))</f>
        <v>31-40</v>
      </c>
    </row>
    <row r="8211" spans="1:13" x14ac:dyDescent="0.25">
      <c r="A8211" t="s">
        <v>8235</v>
      </c>
      <c r="B8211">
        <v>52</v>
      </c>
      <c r="C8211" t="s">
        <v>13</v>
      </c>
      <c r="D8211">
        <v>145</v>
      </c>
      <c r="E8211">
        <v>225.664040503205</v>
      </c>
      <c r="F8211" t="s">
        <v>10051</v>
      </c>
      <c r="G8211" t="s">
        <v>14</v>
      </c>
      <c r="H8211" t="s">
        <v>19</v>
      </c>
      <c r="I8211" t="s">
        <v>28</v>
      </c>
      <c r="J8211">
        <v>6</v>
      </c>
      <c r="K8211" t="s">
        <v>10051</v>
      </c>
      <c r="L8211" t="s">
        <v>16</v>
      </c>
      <c r="M8211" t="str">
        <f>IF(PatientData[[#This Row],[Age]]&lt;=30,"18-30",IF(PatientData[[#This Row],[Age]]&lt;=40,"31-40",IF(PatientData[[#This Row],[Age]]&lt;=50,"41-50",IF(PatientData[[#This Row],[Age]]&lt;=60,"51-60",IF(PatientData[[#This Row],[Age]]&lt;=70,"61-70",IF(PatientData[[#This Row],[Age]]&lt;=80,"71-80","80+"))))))</f>
        <v>51-60</v>
      </c>
    </row>
    <row r="8212" spans="1:13" x14ac:dyDescent="0.25">
      <c r="A8212" t="s">
        <v>8236</v>
      </c>
      <c r="B8212">
        <v>23</v>
      </c>
      <c r="C8212" t="s">
        <v>13</v>
      </c>
      <c r="D8212">
        <v>122</v>
      </c>
      <c r="E8212">
        <v>251.95299234253099</v>
      </c>
      <c r="F8212">
        <v>29.818202519143799</v>
      </c>
      <c r="G8212" t="s">
        <v>18</v>
      </c>
      <c r="H8212" t="s">
        <v>19</v>
      </c>
      <c r="I8212" t="s">
        <v>28</v>
      </c>
      <c r="J8212">
        <v>0</v>
      </c>
      <c r="K8212">
        <v>1397.8</v>
      </c>
      <c r="L8212" t="s">
        <v>16</v>
      </c>
      <c r="M8212" t="str">
        <f>IF(PatientData[[#This Row],[Age]]&lt;=30,"18-30",IF(PatientData[[#This Row],[Age]]&lt;=40,"31-40",IF(PatientData[[#This Row],[Age]]&lt;=50,"41-50",IF(PatientData[[#This Row],[Age]]&lt;=60,"51-60",IF(PatientData[[#This Row],[Age]]&lt;=70,"61-70",IF(PatientData[[#This Row],[Age]]&lt;=80,"71-80","80+"))))))</f>
        <v>18-30</v>
      </c>
    </row>
    <row r="8213" spans="1:13" x14ac:dyDescent="0.25">
      <c r="A8213" t="s">
        <v>8237</v>
      </c>
      <c r="B8213">
        <v>76</v>
      </c>
      <c r="C8213" t="s">
        <v>25</v>
      </c>
      <c r="D8213">
        <v>150</v>
      </c>
      <c r="E8213">
        <v>257.95615824248301</v>
      </c>
      <c r="F8213">
        <v>30.139573462775001</v>
      </c>
      <c r="G8213" t="s">
        <v>36</v>
      </c>
      <c r="H8213" t="s">
        <v>19</v>
      </c>
      <c r="I8213" t="s">
        <v>15</v>
      </c>
      <c r="J8213">
        <v>8</v>
      </c>
      <c r="K8213">
        <v>13343.43</v>
      </c>
      <c r="L8213" t="s">
        <v>23</v>
      </c>
      <c r="M8213" t="str">
        <f>IF(PatientData[[#This Row],[Age]]&lt;=30,"18-30",IF(PatientData[[#This Row],[Age]]&lt;=40,"31-40",IF(PatientData[[#This Row],[Age]]&lt;=50,"41-50",IF(PatientData[[#This Row],[Age]]&lt;=60,"51-60",IF(PatientData[[#This Row],[Age]]&lt;=70,"61-70",IF(PatientData[[#This Row],[Age]]&lt;=80,"71-80","80+"))))))</f>
        <v>71-80</v>
      </c>
    </row>
    <row r="8214" spans="1:13" x14ac:dyDescent="0.25">
      <c r="A8214" t="s">
        <v>8238</v>
      </c>
      <c r="B8214">
        <v>34</v>
      </c>
      <c r="C8214" t="s">
        <v>25</v>
      </c>
      <c r="D8214">
        <v>113</v>
      </c>
      <c r="E8214">
        <v>207.70270618202699</v>
      </c>
      <c r="F8214">
        <v>28.409127892465399</v>
      </c>
      <c r="G8214" t="s">
        <v>14</v>
      </c>
      <c r="H8214" t="s">
        <v>19</v>
      </c>
      <c r="I8214" t="s">
        <v>28</v>
      </c>
      <c r="J8214">
        <v>2</v>
      </c>
      <c r="K8214">
        <v>5704.21</v>
      </c>
      <c r="L8214" t="s">
        <v>20</v>
      </c>
      <c r="M8214" t="str">
        <f>IF(PatientData[[#This Row],[Age]]&lt;=30,"18-30",IF(PatientData[[#This Row],[Age]]&lt;=40,"31-40",IF(PatientData[[#This Row],[Age]]&lt;=50,"41-50",IF(PatientData[[#This Row],[Age]]&lt;=60,"51-60",IF(PatientData[[#This Row],[Age]]&lt;=70,"61-70",IF(PatientData[[#This Row],[Age]]&lt;=80,"71-80","80+"))))))</f>
        <v>31-40</v>
      </c>
    </row>
    <row r="8215" spans="1:13" x14ac:dyDescent="0.25">
      <c r="A8215" t="s">
        <v>8239</v>
      </c>
      <c r="B8215">
        <v>34</v>
      </c>
      <c r="C8215" t="s">
        <v>25</v>
      </c>
      <c r="D8215">
        <v>153</v>
      </c>
      <c r="E8215">
        <v>240.47586679068601</v>
      </c>
      <c r="F8215">
        <v>23.6500903059998</v>
      </c>
      <c r="G8215" t="s">
        <v>36</v>
      </c>
      <c r="H8215" t="s">
        <v>19</v>
      </c>
      <c r="I8215" t="s">
        <v>15</v>
      </c>
      <c r="J8215">
        <v>5</v>
      </c>
      <c r="K8215">
        <v>11012.73</v>
      </c>
      <c r="L8215" t="s">
        <v>16</v>
      </c>
      <c r="M8215" t="str">
        <f>IF(PatientData[[#This Row],[Age]]&lt;=30,"18-30",IF(PatientData[[#This Row],[Age]]&lt;=40,"31-40",IF(PatientData[[#This Row],[Age]]&lt;=50,"41-50",IF(PatientData[[#This Row],[Age]]&lt;=60,"51-60",IF(PatientData[[#This Row],[Age]]&lt;=70,"61-70",IF(PatientData[[#This Row],[Age]]&lt;=80,"71-80","80+"))))))</f>
        <v>31-40</v>
      </c>
    </row>
    <row r="8216" spans="1:13" x14ac:dyDescent="0.25">
      <c r="A8216" t="s">
        <v>8240</v>
      </c>
      <c r="B8216">
        <v>51</v>
      </c>
      <c r="C8216" t="s">
        <v>13</v>
      </c>
      <c r="D8216">
        <v>140</v>
      </c>
      <c r="E8216">
        <v>247.07290319423399</v>
      </c>
      <c r="F8216">
        <v>25.515582071320299</v>
      </c>
      <c r="G8216" t="s">
        <v>18</v>
      </c>
      <c r="H8216" t="s">
        <v>19</v>
      </c>
      <c r="I8216" t="s">
        <v>15</v>
      </c>
      <c r="J8216">
        <v>1</v>
      </c>
      <c r="K8216">
        <v>7387.2</v>
      </c>
      <c r="L8216" t="s">
        <v>23</v>
      </c>
      <c r="M8216" t="str">
        <f>IF(PatientData[[#This Row],[Age]]&lt;=30,"18-30",IF(PatientData[[#This Row],[Age]]&lt;=40,"31-40",IF(PatientData[[#This Row],[Age]]&lt;=50,"41-50",IF(PatientData[[#This Row],[Age]]&lt;=60,"51-60",IF(PatientData[[#This Row],[Age]]&lt;=70,"61-70",IF(PatientData[[#This Row],[Age]]&lt;=80,"71-80","80+"))))))</f>
        <v>51-60</v>
      </c>
    </row>
    <row r="8217" spans="1:13" x14ac:dyDescent="0.25">
      <c r="A8217" t="s">
        <v>8241</v>
      </c>
      <c r="B8217">
        <v>62</v>
      </c>
      <c r="C8217" t="s">
        <v>13</v>
      </c>
      <c r="D8217">
        <v>124</v>
      </c>
      <c r="E8217">
        <v>192.67094500650501</v>
      </c>
      <c r="F8217">
        <v>25.435100232885901</v>
      </c>
      <c r="G8217" t="s">
        <v>36</v>
      </c>
      <c r="H8217" t="s">
        <v>19</v>
      </c>
      <c r="I8217" t="s">
        <v>15</v>
      </c>
      <c r="J8217">
        <v>1</v>
      </c>
      <c r="K8217">
        <v>5097.8100000000004</v>
      </c>
      <c r="L8217" t="s">
        <v>23</v>
      </c>
      <c r="M8217" t="str">
        <f>IF(PatientData[[#This Row],[Age]]&lt;=30,"18-30",IF(PatientData[[#This Row],[Age]]&lt;=40,"31-40",IF(PatientData[[#This Row],[Age]]&lt;=50,"41-50",IF(PatientData[[#This Row],[Age]]&lt;=60,"51-60",IF(PatientData[[#This Row],[Age]]&lt;=70,"61-70",IF(PatientData[[#This Row],[Age]]&lt;=80,"71-80","80+"))))))</f>
        <v>61-70</v>
      </c>
    </row>
    <row r="8218" spans="1:13" x14ac:dyDescent="0.25">
      <c r="A8218" t="s">
        <v>8242</v>
      </c>
      <c r="B8218">
        <v>43</v>
      </c>
      <c r="C8218" t="s">
        <v>25</v>
      </c>
      <c r="D8218">
        <v>149</v>
      </c>
      <c r="E8218">
        <v>251.08649543705701</v>
      </c>
      <c r="F8218">
        <v>26.218696361167002</v>
      </c>
      <c r="G8218" t="s">
        <v>14</v>
      </c>
      <c r="H8218" t="s">
        <v>19</v>
      </c>
      <c r="I8218" t="s">
        <v>28</v>
      </c>
      <c r="J8218">
        <v>3</v>
      </c>
      <c r="K8218">
        <v>2928.14</v>
      </c>
      <c r="L8218" t="s">
        <v>20</v>
      </c>
      <c r="M8218" t="str">
        <f>IF(PatientData[[#This Row],[Age]]&lt;=30,"18-30",IF(PatientData[[#This Row],[Age]]&lt;=40,"31-40",IF(PatientData[[#This Row],[Age]]&lt;=50,"41-50",IF(PatientData[[#This Row],[Age]]&lt;=60,"51-60",IF(PatientData[[#This Row],[Age]]&lt;=70,"61-70",IF(PatientData[[#This Row],[Age]]&lt;=80,"71-80","80+"))))))</f>
        <v>41-50</v>
      </c>
    </row>
    <row r="8219" spans="1:13" x14ac:dyDescent="0.25">
      <c r="A8219" t="s">
        <v>8243</v>
      </c>
      <c r="B8219">
        <v>60</v>
      </c>
      <c r="C8219" t="s">
        <v>25</v>
      </c>
      <c r="D8219">
        <v>142</v>
      </c>
      <c r="E8219">
        <v>284.154789017741</v>
      </c>
      <c r="F8219">
        <v>40.9001311161947</v>
      </c>
      <c r="G8219" t="s">
        <v>18</v>
      </c>
      <c r="H8219" t="s">
        <v>19</v>
      </c>
      <c r="I8219" t="s">
        <v>15</v>
      </c>
      <c r="J8219">
        <v>3</v>
      </c>
      <c r="K8219">
        <v>5417.02</v>
      </c>
      <c r="L8219" t="s">
        <v>16</v>
      </c>
      <c r="M8219" t="str">
        <f>IF(PatientData[[#This Row],[Age]]&lt;=30,"18-30",IF(PatientData[[#This Row],[Age]]&lt;=40,"31-40",IF(PatientData[[#This Row],[Age]]&lt;=50,"41-50",IF(PatientData[[#This Row],[Age]]&lt;=60,"51-60",IF(PatientData[[#This Row],[Age]]&lt;=70,"61-70",IF(PatientData[[#This Row],[Age]]&lt;=80,"71-80","80+"))))))</f>
        <v>51-60</v>
      </c>
    </row>
    <row r="8220" spans="1:13" x14ac:dyDescent="0.25">
      <c r="A8220" t="s">
        <v>8244</v>
      </c>
      <c r="B8220">
        <v>53</v>
      </c>
      <c r="C8220" t="s">
        <v>25</v>
      </c>
      <c r="D8220">
        <v>125</v>
      </c>
      <c r="E8220">
        <v>189.19774791182999</v>
      </c>
      <c r="F8220">
        <v>26.6650736552021</v>
      </c>
      <c r="G8220" t="s">
        <v>14</v>
      </c>
      <c r="H8220" t="s">
        <v>19</v>
      </c>
      <c r="I8220" t="s">
        <v>15</v>
      </c>
      <c r="J8220">
        <v>4</v>
      </c>
      <c r="K8220">
        <v>9275.31</v>
      </c>
      <c r="L8220" t="s">
        <v>16</v>
      </c>
      <c r="M8220" t="str">
        <f>IF(PatientData[[#This Row],[Age]]&lt;=30,"18-30",IF(PatientData[[#This Row],[Age]]&lt;=40,"31-40",IF(PatientData[[#This Row],[Age]]&lt;=50,"41-50",IF(PatientData[[#This Row],[Age]]&lt;=60,"51-60",IF(PatientData[[#This Row],[Age]]&lt;=70,"61-70",IF(PatientData[[#This Row],[Age]]&lt;=80,"71-80","80+"))))))</f>
        <v>51-60</v>
      </c>
    </row>
    <row r="8221" spans="1:13" x14ac:dyDescent="0.25">
      <c r="A8221" t="s">
        <v>8245</v>
      </c>
      <c r="B8221">
        <v>50</v>
      </c>
      <c r="C8221" t="s">
        <v>25</v>
      </c>
      <c r="D8221">
        <v>127</v>
      </c>
      <c r="E8221">
        <v>171.123701600538</v>
      </c>
      <c r="F8221">
        <v>27.345672314583599</v>
      </c>
      <c r="G8221" t="s">
        <v>18</v>
      </c>
      <c r="H8221" t="s">
        <v>19</v>
      </c>
      <c r="I8221" t="s">
        <v>15</v>
      </c>
      <c r="J8221">
        <v>1</v>
      </c>
      <c r="K8221">
        <v>10365.58</v>
      </c>
      <c r="L8221" t="s">
        <v>23</v>
      </c>
      <c r="M8221" t="str">
        <f>IF(PatientData[[#This Row],[Age]]&lt;=30,"18-30",IF(PatientData[[#This Row],[Age]]&lt;=40,"31-40",IF(PatientData[[#This Row],[Age]]&lt;=50,"41-50",IF(PatientData[[#This Row],[Age]]&lt;=60,"51-60",IF(PatientData[[#This Row],[Age]]&lt;=70,"61-70",IF(PatientData[[#This Row],[Age]]&lt;=80,"71-80","80+"))))))</f>
        <v>41-50</v>
      </c>
    </row>
    <row r="8222" spans="1:13" x14ac:dyDescent="0.25">
      <c r="A8222" t="s">
        <v>8246</v>
      </c>
      <c r="B8222">
        <v>34</v>
      </c>
      <c r="C8222" t="s">
        <v>13</v>
      </c>
      <c r="D8222">
        <v>112</v>
      </c>
      <c r="E8222">
        <v>249.97918094004899</v>
      </c>
      <c r="F8222">
        <v>18.113863876812399</v>
      </c>
      <c r="G8222" t="s">
        <v>36</v>
      </c>
      <c r="H8222" t="s">
        <v>19</v>
      </c>
      <c r="I8222" t="s">
        <v>28</v>
      </c>
      <c r="J8222" t="s">
        <v>10051</v>
      </c>
      <c r="K8222">
        <v>5437.77</v>
      </c>
      <c r="L8222" t="s">
        <v>16</v>
      </c>
      <c r="M8222" t="str">
        <f>IF(PatientData[[#This Row],[Age]]&lt;=30,"18-30",IF(PatientData[[#This Row],[Age]]&lt;=40,"31-40",IF(PatientData[[#This Row],[Age]]&lt;=50,"41-50",IF(PatientData[[#This Row],[Age]]&lt;=60,"51-60",IF(PatientData[[#This Row],[Age]]&lt;=70,"61-70",IF(PatientData[[#This Row],[Age]]&lt;=80,"71-80","80+"))))))</f>
        <v>31-40</v>
      </c>
    </row>
    <row r="8223" spans="1:13" x14ac:dyDescent="0.25">
      <c r="A8223" t="s">
        <v>8247</v>
      </c>
      <c r="B8223">
        <v>43</v>
      </c>
      <c r="C8223" t="s">
        <v>25</v>
      </c>
      <c r="D8223">
        <v>146</v>
      </c>
      <c r="E8223">
        <v>220.566606375296</v>
      </c>
      <c r="F8223">
        <v>23.2342031422281</v>
      </c>
      <c r="G8223" t="s">
        <v>10051</v>
      </c>
      <c r="H8223" t="s">
        <v>19</v>
      </c>
      <c r="I8223" t="s">
        <v>28</v>
      </c>
      <c r="J8223">
        <v>4</v>
      </c>
      <c r="K8223">
        <v>7701.75</v>
      </c>
      <c r="L8223" t="s">
        <v>43</v>
      </c>
      <c r="M8223" t="str">
        <f>IF(PatientData[[#This Row],[Age]]&lt;=30,"18-30",IF(PatientData[[#This Row],[Age]]&lt;=40,"31-40",IF(PatientData[[#This Row],[Age]]&lt;=50,"41-50",IF(PatientData[[#This Row],[Age]]&lt;=60,"51-60",IF(PatientData[[#This Row],[Age]]&lt;=70,"61-70",IF(PatientData[[#This Row],[Age]]&lt;=80,"71-80","80+"))))))</f>
        <v>41-50</v>
      </c>
    </row>
    <row r="8224" spans="1:13" x14ac:dyDescent="0.25">
      <c r="A8224" t="s">
        <v>8248</v>
      </c>
      <c r="B8224">
        <v>60</v>
      </c>
      <c r="C8224" t="s">
        <v>25</v>
      </c>
      <c r="D8224">
        <v>108</v>
      </c>
      <c r="E8224">
        <v>244.96226927662701</v>
      </c>
      <c r="F8224">
        <v>17.247144464348899</v>
      </c>
      <c r="G8224" t="s">
        <v>14</v>
      </c>
      <c r="H8224" t="s">
        <v>19</v>
      </c>
      <c r="I8224" t="s">
        <v>15</v>
      </c>
      <c r="J8224">
        <v>5</v>
      </c>
      <c r="K8224">
        <v>7256.07</v>
      </c>
      <c r="L8224" t="s">
        <v>16</v>
      </c>
      <c r="M8224" t="str">
        <f>IF(PatientData[[#This Row],[Age]]&lt;=30,"18-30",IF(PatientData[[#This Row],[Age]]&lt;=40,"31-40",IF(PatientData[[#This Row],[Age]]&lt;=50,"41-50",IF(PatientData[[#This Row],[Age]]&lt;=60,"51-60",IF(PatientData[[#This Row],[Age]]&lt;=70,"61-70",IF(PatientData[[#This Row],[Age]]&lt;=80,"71-80","80+"))))))</f>
        <v>51-60</v>
      </c>
    </row>
    <row r="8225" spans="1:13" x14ac:dyDescent="0.25">
      <c r="A8225" t="s">
        <v>8249</v>
      </c>
      <c r="B8225">
        <v>30</v>
      </c>
      <c r="C8225" t="s">
        <v>25</v>
      </c>
      <c r="D8225">
        <v>124</v>
      </c>
      <c r="E8225">
        <v>224.87116509842099</v>
      </c>
      <c r="F8225">
        <v>24.308249092749701</v>
      </c>
      <c r="G8225" t="s">
        <v>14</v>
      </c>
      <c r="H8225" t="s">
        <v>22</v>
      </c>
      <c r="I8225" t="s">
        <v>15</v>
      </c>
      <c r="J8225">
        <v>1</v>
      </c>
      <c r="K8225">
        <v>11144.73</v>
      </c>
      <c r="L8225" t="s">
        <v>23</v>
      </c>
      <c r="M8225" t="str">
        <f>IF(PatientData[[#This Row],[Age]]&lt;=30,"18-30",IF(PatientData[[#This Row],[Age]]&lt;=40,"31-40",IF(PatientData[[#This Row],[Age]]&lt;=50,"41-50",IF(PatientData[[#This Row],[Age]]&lt;=60,"51-60",IF(PatientData[[#This Row],[Age]]&lt;=70,"61-70",IF(PatientData[[#This Row],[Age]]&lt;=80,"71-80","80+"))))))</f>
        <v>18-30</v>
      </c>
    </row>
    <row r="8226" spans="1:13" x14ac:dyDescent="0.25">
      <c r="A8226" t="s">
        <v>8250</v>
      </c>
      <c r="B8226">
        <v>57</v>
      </c>
      <c r="C8226" t="s">
        <v>13</v>
      </c>
      <c r="D8226">
        <v>100</v>
      </c>
      <c r="E8226">
        <v>234.00708861255401</v>
      </c>
      <c r="F8226">
        <v>24.482037049878201</v>
      </c>
      <c r="G8226" t="s">
        <v>36</v>
      </c>
      <c r="H8226" t="s">
        <v>22</v>
      </c>
      <c r="I8226" t="s">
        <v>26</v>
      </c>
      <c r="J8226">
        <v>5</v>
      </c>
      <c r="K8226">
        <v>12478.09</v>
      </c>
      <c r="L8226" t="s">
        <v>16</v>
      </c>
      <c r="M8226" t="str">
        <f>IF(PatientData[[#This Row],[Age]]&lt;=30,"18-30",IF(PatientData[[#This Row],[Age]]&lt;=40,"31-40",IF(PatientData[[#This Row],[Age]]&lt;=50,"41-50",IF(PatientData[[#This Row],[Age]]&lt;=60,"51-60",IF(PatientData[[#This Row],[Age]]&lt;=70,"61-70",IF(PatientData[[#This Row],[Age]]&lt;=80,"71-80","80+"))))))</f>
        <v>51-60</v>
      </c>
    </row>
    <row r="8227" spans="1:13" x14ac:dyDescent="0.25">
      <c r="A8227" t="s">
        <v>8251</v>
      </c>
      <c r="B8227">
        <v>70</v>
      </c>
      <c r="C8227" t="s">
        <v>25</v>
      </c>
      <c r="D8227">
        <v>118</v>
      </c>
      <c r="E8227">
        <v>181.199176967987</v>
      </c>
      <c r="F8227">
        <v>31.181915252124501</v>
      </c>
      <c r="G8227" t="s">
        <v>36</v>
      </c>
      <c r="H8227" t="s">
        <v>19</v>
      </c>
      <c r="I8227" t="s">
        <v>26</v>
      </c>
      <c r="J8227">
        <v>9</v>
      </c>
      <c r="K8227">
        <v>19832.96</v>
      </c>
      <c r="L8227" t="s">
        <v>16</v>
      </c>
      <c r="M8227" t="str">
        <f>IF(PatientData[[#This Row],[Age]]&lt;=30,"18-30",IF(PatientData[[#This Row],[Age]]&lt;=40,"31-40",IF(PatientData[[#This Row],[Age]]&lt;=50,"41-50",IF(PatientData[[#This Row],[Age]]&lt;=60,"51-60",IF(PatientData[[#This Row],[Age]]&lt;=70,"61-70",IF(PatientData[[#This Row],[Age]]&lt;=80,"71-80","80+"))))))</f>
        <v>61-70</v>
      </c>
    </row>
    <row r="8228" spans="1:13" x14ac:dyDescent="0.25">
      <c r="A8228" t="s">
        <v>8252</v>
      </c>
      <c r="B8228">
        <v>61</v>
      </c>
      <c r="C8228" t="s">
        <v>25</v>
      </c>
      <c r="D8228">
        <v>99</v>
      </c>
      <c r="E8228">
        <v>182.60433894324001</v>
      </c>
      <c r="F8228">
        <v>21.169766283573399</v>
      </c>
      <c r="G8228" t="s">
        <v>18</v>
      </c>
      <c r="H8228" t="s">
        <v>22</v>
      </c>
      <c r="I8228" t="s">
        <v>15</v>
      </c>
      <c r="J8228">
        <v>3</v>
      </c>
      <c r="K8228">
        <v>11536.75</v>
      </c>
      <c r="L8228" t="s">
        <v>16</v>
      </c>
      <c r="M8228" t="str">
        <f>IF(PatientData[[#This Row],[Age]]&lt;=30,"18-30",IF(PatientData[[#This Row],[Age]]&lt;=40,"31-40",IF(PatientData[[#This Row],[Age]]&lt;=50,"41-50",IF(PatientData[[#This Row],[Age]]&lt;=60,"51-60",IF(PatientData[[#This Row],[Age]]&lt;=70,"61-70",IF(PatientData[[#This Row],[Age]]&lt;=80,"71-80","80+"))))))</f>
        <v>61-70</v>
      </c>
    </row>
    <row r="8229" spans="1:13" x14ac:dyDescent="0.25">
      <c r="A8229" t="s">
        <v>8253</v>
      </c>
      <c r="B8229">
        <v>65</v>
      </c>
      <c r="C8229" t="s">
        <v>13</v>
      </c>
      <c r="D8229">
        <v>138</v>
      </c>
      <c r="E8229">
        <v>230.925822442802</v>
      </c>
      <c r="F8229">
        <v>37.335491263469699</v>
      </c>
      <c r="G8229" t="s">
        <v>36</v>
      </c>
      <c r="H8229" t="s">
        <v>19</v>
      </c>
      <c r="I8229" t="s">
        <v>26</v>
      </c>
      <c r="J8229">
        <v>9</v>
      </c>
      <c r="K8229">
        <v>18992.78</v>
      </c>
      <c r="L8229" t="s">
        <v>16</v>
      </c>
      <c r="M8229" t="str">
        <f>IF(PatientData[[#This Row],[Age]]&lt;=30,"18-30",IF(PatientData[[#This Row],[Age]]&lt;=40,"31-40",IF(PatientData[[#This Row],[Age]]&lt;=50,"41-50",IF(PatientData[[#This Row],[Age]]&lt;=60,"51-60",IF(PatientData[[#This Row],[Age]]&lt;=70,"61-70",IF(PatientData[[#This Row],[Age]]&lt;=80,"71-80","80+"))))))</f>
        <v>61-70</v>
      </c>
    </row>
    <row r="8230" spans="1:13" x14ac:dyDescent="0.25">
      <c r="A8230" t="s">
        <v>8254</v>
      </c>
      <c r="B8230">
        <v>23</v>
      </c>
      <c r="C8230" t="s">
        <v>25</v>
      </c>
      <c r="D8230">
        <v>145</v>
      </c>
      <c r="E8230">
        <v>212.01203672247399</v>
      </c>
      <c r="F8230">
        <v>32.897837039658597</v>
      </c>
      <c r="G8230" t="s">
        <v>18</v>
      </c>
      <c r="H8230" t="s">
        <v>22</v>
      </c>
      <c r="I8230" t="s">
        <v>15</v>
      </c>
      <c r="J8230">
        <v>4</v>
      </c>
      <c r="K8230">
        <v>11778.3</v>
      </c>
      <c r="L8230" t="s">
        <v>16</v>
      </c>
      <c r="M8230" t="str">
        <f>IF(PatientData[[#This Row],[Age]]&lt;=30,"18-30",IF(PatientData[[#This Row],[Age]]&lt;=40,"31-40",IF(PatientData[[#This Row],[Age]]&lt;=50,"41-50",IF(PatientData[[#This Row],[Age]]&lt;=60,"51-60",IF(PatientData[[#This Row],[Age]]&lt;=70,"61-70",IF(PatientData[[#This Row],[Age]]&lt;=80,"71-80","80+"))))))</f>
        <v>18-30</v>
      </c>
    </row>
    <row r="8231" spans="1:13" x14ac:dyDescent="0.25">
      <c r="A8231" t="s">
        <v>8255</v>
      </c>
      <c r="B8231">
        <v>72</v>
      </c>
      <c r="C8231" t="s">
        <v>25</v>
      </c>
      <c r="D8231">
        <v>90</v>
      </c>
      <c r="E8231">
        <v>220.945786231977</v>
      </c>
      <c r="F8231">
        <v>26.189925220635001</v>
      </c>
      <c r="G8231" t="s">
        <v>18</v>
      </c>
      <c r="H8231" t="s">
        <v>22</v>
      </c>
      <c r="I8231" t="s">
        <v>26</v>
      </c>
      <c r="J8231">
        <v>7</v>
      </c>
      <c r="K8231">
        <v>15302.28</v>
      </c>
      <c r="L8231" t="s">
        <v>16</v>
      </c>
      <c r="M8231" t="str">
        <f>IF(PatientData[[#This Row],[Age]]&lt;=30,"18-30",IF(PatientData[[#This Row],[Age]]&lt;=40,"31-40",IF(PatientData[[#This Row],[Age]]&lt;=50,"41-50",IF(PatientData[[#This Row],[Age]]&lt;=60,"51-60",IF(PatientData[[#This Row],[Age]]&lt;=70,"61-70",IF(PatientData[[#This Row],[Age]]&lt;=80,"71-80","80+"))))))</f>
        <v>71-80</v>
      </c>
    </row>
    <row r="8232" spans="1:13" x14ac:dyDescent="0.25">
      <c r="A8232" t="s">
        <v>8256</v>
      </c>
      <c r="B8232">
        <v>27</v>
      </c>
      <c r="C8232" t="s">
        <v>13</v>
      </c>
      <c r="D8232">
        <v>163</v>
      </c>
      <c r="E8232">
        <v>207.38422346099699</v>
      </c>
      <c r="F8232">
        <v>36.3942380895596</v>
      </c>
      <c r="G8232" t="s">
        <v>36</v>
      </c>
      <c r="H8232" t="s">
        <v>19</v>
      </c>
      <c r="I8232" t="s">
        <v>15</v>
      </c>
      <c r="J8232">
        <v>2</v>
      </c>
      <c r="K8232">
        <v>10208.41</v>
      </c>
      <c r="L8232" t="s">
        <v>16</v>
      </c>
      <c r="M8232" t="str">
        <f>IF(PatientData[[#This Row],[Age]]&lt;=30,"18-30",IF(PatientData[[#This Row],[Age]]&lt;=40,"31-40",IF(PatientData[[#This Row],[Age]]&lt;=50,"41-50",IF(PatientData[[#This Row],[Age]]&lt;=60,"51-60",IF(PatientData[[#This Row],[Age]]&lt;=70,"61-70",IF(PatientData[[#This Row],[Age]]&lt;=80,"71-80","80+"))))))</f>
        <v>18-30</v>
      </c>
    </row>
    <row r="8233" spans="1:13" x14ac:dyDescent="0.25">
      <c r="A8233" t="s">
        <v>8257</v>
      </c>
      <c r="B8233">
        <v>81</v>
      </c>
      <c r="C8233" t="s">
        <v>25</v>
      </c>
      <c r="D8233">
        <v>121</v>
      </c>
      <c r="E8233">
        <v>298.43850493686801</v>
      </c>
      <c r="F8233">
        <v>35.927618677403899</v>
      </c>
      <c r="G8233" t="s">
        <v>18</v>
      </c>
      <c r="H8233" t="s">
        <v>22</v>
      </c>
      <c r="I8233" t="s">
        <v>26</v>
      </c>
      <c r="J8233">
        <v>4</v>
      </c>
      <c r="K8233">
        <v>30046.94</v>
      </c>
      <c r="L8233" t="s">
        <v>16</v>
      </c>
      <c r="M8233" t="str">
        <f>IF(PatientData[[#This Row],[Age]]&lt;=30,"18-30",IF(PatientData[[#This Row],[Age]]&lt;=40,"31-40",IF(PatientData[[#This Row],[Age]]&lt;=50,"41-50",IF(PatientData[[#This Row],[Age]]&lt;=60,"51-60",IF(PatientData[[#This Row],[Age]]&lt;=70,"61-70",IF(PatientData[[#This Row],[Age]]&lt;=80,"71-80","80+"))))))</f>
        <v>80+</v>
      </c>
    </row>
    <row r="8234" spans="1:13" x14ac:dyDescent="0.25">
      <c r="A8234" t="s">
        <v>8258</v>
      </c>
      <c r="B8234">
        <v>73</v>
      </c>
      <c r="C8234" t="s">
        <v>13</v>
      </c>
      <c r="D8234">
        <v>101</v>
      </c>
      <c r="E8234">
        <v>239.875606134451</v>
      </c>
      <c r="F8234">
        <v>34.1308465318331</v>
      </c>
      <c r="G8234" t="s">
        <v>14</v>
      </c>
      <c r="H8234" t="s">
        <v>19</v>
      </c>
      <c r="I8234" t="s">
        <v>15</v>
      </c>
      <c r="J8234">
        <v>1</v>
      </c>
      <c r="K8234">
        <v>9028.3700000000008</v>
      </c>
      <c r="L8234" t="s">
        <v>16</v>
      </c>
      <c r="M8234" t="str">
        <f>IF(PatientData[[#This Row],[Age]]&lt;=30,"18-30",IF(PatientData[[#This Row],[Age]]&lt;=40,"31-40",IF(PatientData[[#This Row],[Age]]&lt;=50,"41-50",IF(PatientData[[#This Row],[Age]]&lt;=60,"51-60",IF(PatientData[[#This Row],[Age]]&lt;=70,"61-70",IF(PatientData[[#This Row],[Age]]&lt;=80,"71-80","80+"))))))</f>
        <v>71-80</v>
      </c>
    </row>
    <row r="8235" spans="1:13" x14ac:dyDescent="0.25">
      <c r="A8235" t="s">
        <v>8259</v>
      </c>
      <c r="B8235">
        <v>80</v>
      </c>
      <c r="C8235" t="s">
        <v>25</v>
      </c>
      <c r="D8235">
        <v>90</v>
      </c>
      <c r="E8235">
        <v>186.84237036788599</v>
      </c>
      <c r="F8235">
        <v>27.834604413856599</v>
      </c>
      <c r="G8235" t="s">
        <v>14</v>
      </c>
      <c r="H8235" t="s">
        <v>19</v>
      </c>
      <c r="I8235" t="s">
        <v>15</v>
      </c>
      <c r="J8235">
        <v>2</v>
      </c>
      <c r="K8235">
        <v>3322.84</v>
      </c>
      <c r="L8235" t="s">
        <v>20</v>
      </c>
      <c r="M8235" t="str">
        <f>IF(PatientData[[#This Row],[Age]]&lt;=30,"18-30",IF(PatientData[[#This Row],[Age]]&lt;=40,"31-40",IF(PatientData[[#This Row],[Age]]&lt;=50,"41-50",IF(PatientData[[#This Row],[Age]]&lt;=60,"51-60",IF(PatientData[[#This Row],[Age]]&lt;=70,"61-70",IF(PatientData[[#This Row],[Age]]&lt;=80,"71-80","80+"))))))</f>
        <v>71-80</v>
      </c>
    </row>
    <row r="8236" spans="1:13" x14ac:dyDescent="0.25">
      <c r="A8236" t="s">
        <v>8260</v>
      </c>
      <c r="B8236">
        <v>49</v>
      </c>
      <c r="C8236" t="s">
        <v>13</v>
      </c>
      <c r="D8236">
        <v>135</v>
      </c>
      <c r="E8236">
        <v>189.60021887060799</v>
      </c>
      <c r="F8236">
        <v>31.929934441481201</v>
      </c>
      <c r="G8236" t="s">
        <v>14</v>
      </c>
      <c r="H8236" t="s">
        <v>19</v>
      </c>
      <c r="I8236" t="s">
        <v>28</v>
      </c>
      <c r="J8236">
        <v>3</v>
      </c>
      <c r="K8236">
        <v>6240.8</v>
      </c>
      <c r="L8236" t="s">
        <v>16</v>
      </c>
      <c r="M8236" t="str">
        <f>IF(PatientData[[#This Row],[Age]]&lt;=30,"18-30",IF(PatientData[[#This Row],[Age]]&lt;=40,"31-40",IF(PatientData[[#This Row],[Age]]&lt;=50,"41-50",IF(PatientData[[#This Row],[Age]]&lt;=60,"51-60",IF(PatientData[[#This Row],[Age]]&lt;=70,"61-70",IF(PatientData[[#This Row],[Age]]&lt;=80,"71-80","80+"))))))</f>
        <v>41-50</v>
      </c>
    </row>
    <row r="8237" spans="1:13" x14ac:dyDescent="0.25">
      <c r="A8237" t="s">
        <v>8261</v>
      </c>
      <c r="B8237">
        <v>54</v>
      </c>
      <c r="C8237" t="s">
        <v>25</v>
      </c>
      <c r="D8237" t="s">
        <v>10051</v>
      </c>
      <c r="E8237">
        <v>236.515465735253</v>
      </c>
      <c r="F8237">
        <v>23.546608474827099</v>
      </c>
      <c r="G8237" t="s">
        <v>18</v>
      </c>
      <c r="H8237" t="s">
        <v>19</v>
      </c>
      <c r="I8237" t="s">
        <v>15</v>
      </c>
      <c r="J8237">
        <v>3</v>
      </c>
      <c r="K8237">
        <v>10112.17</v>
      </c>
      <c r="L8237" t="s">
        <v>16</v>
      </c>
      <c r="M8237" t="str">
        <f>IF(PatientData[[#This Row],[Age]]&lt;=30,"18-30",IF(PatientData[[#This Row],[Age]]&lt;=40,"31-40",IF(PatientData[[#This Row],[Age]]&lt;=50,"41-50",IF(PatientData[[#This Row],[Age]]&lt;=60,"51-60",IF(PatientData[[#This Row],[Age]]&lt;=70,"61-70",IF(PatientData[[#This Row],[Age]]&lt;=80,"71-80","80+"))))))</f>
        <v>51-60</v>
      </c>
    </row>
    <row r="8238" spans="1:13" x14ac:dyDescent="0.25">
      <c r="A8238" t="s">
        <v>8262</v>
      </c>
      <c r="B8238">
        <v>49</v>
      </c>
      <c r="C8238" t="s">
        <v>25</v>
      </c>
      <c r="D8238">
        <v>133</v>
      </c>
      <c r="E8238">
        <v>265.416402473706</v>
      </c>
      <c r="F8238">
        <v>26.287206562812599</v>
      </c>
      <c r="G8238" t="s">
        <v>18</v>
      </c>
      <c r="H8238" t="s">
        <v>22</v>
      </c>
      <c r="I8238" t="s">
        <v>26</v>
      </c>
      <c r="J8238">
        <v>2</v>
      </c>
      <c r="K8238">
        <v>18754.59</v>
      </c>
      <c r="L8238" t="s">
        <v>23</v>
      </c>
      <c r="M8238" t="str">
        <f>IF(PatientData[[#This Row],[Age]]&lt;=30,"18-30",IF(PatientData[[#This Row],[Age]]&lt;=40,"31-40",IF(PatientData[[#This Row],[Age]]&lt;=50,"41-50",IF(PatientData[[#This Row],[Age]]&lt;=60,"51-60",IF(PatientData[[#This Row],[Age]]&lt;=70,"61-70",IF(PatientData[[#This Row],[Age]]&lt;=80,"71-80","80+"))))))</f>
        <v>41-50</v>
      </c>
    </row>
    <row r="8239" spans="1:13" x14ac:dyDescent="0.25">
      <c r="A8239" t="s">
        <v>8263</v>
      </c>
      <c r="B8239">
        <v>62</v>
      </c>
      <c r="C8239" t="s">
        <v>25</v>
      </c>
      <c r="D8239">
        <v>128</v>
      </c>
      <c r="E8239">
        <v>249.81004434576801</v>
      </c>
      <c r="F8239">
        <v>23.542624099137399</v>
      </c>
      <c r="G8239" t="s">
        <v>18</v>
      </c>
      <c r="H8239" t="s">
        <v>19</v>
      </c>
      <c r="I8239" t="s">
        <v>15</v>
      </c>
      <c r="J8239">
        <v>2</v>
      </c>
      <c r="K8239">
        <v>8458.4599999999991</v>
      </c>
      <c r="L8239" t="s">
        <v>16</v>
      </c>
      <c r="M8239" t="str">
        <f>IF(PatientData[[#This Row],[Age]]&lt;=30,"18-30",IF(PatientData[[#This Row],[Age]]&lt;=40,"31-40",IF(PatientData[[#This Row],[Age]]&lt;=50,"41-50",IF(PatientData[[#This Row],[Age]]&lt;=60,"51-60",IF(PatientData[[#This Row],[Age]]&lt;=70,"61-70",IF(PatientData[[#This Row],[Age]]&lt;=80,"71-80","80+"))))))</f>
        <v>61-70</v>
      </c>
    </row>
    <row r="8240" spans="1:13" x14ac:dyDescent="0.25">
      <c r="A8240" t="s">
        <v>8264</v>
      </c>
      <c r="B8240">
        <v>23</v>
      </c>
      <c r="C8240" t="s">
        <v>13</v>
      </c>
      <c r="D8240">
        <v>146</v>
      </c>
      <c r="E8240">
        <v>279.49433108994498</v>
      </c>
      <c r="F8240">
        <v>21.321612643859201</v>
      </c>
      <c r="G8240" t="s">
        <v>36</v>
      </c>
      <c r="H8240" t="s">
        <v>10051</v>
      </c>
      <c r="I8240" t="s">
        <v>15</v>
      </c>
      <c r="J8240">
        <v>7</v>
      </c>
      <c r="K8240">
        <v>7728.07</v>
      </c>
      <c r="L8240" t="s">
        <v>16</v>
      </c>
      <c r="M8240" t="str">
        <f>IF(PatientData[[#This Row],[Age]]&lt;=30,"18-30",IF(PatientData[[#This Row],[Age]]&lt;=40,"31-40",IF(PatientData[[#This Row],[Age]]&lt;=50,"41-50",IF(PatientData[[#This Row],[Age]]&lt;=60,"51-60",IF(PatientData[[#This Row],[Age]]&lt;=70,"61-70",IF(PatientData[[#This Row],[Age]]&lt;=80,"71-80","80+"))))))</f>
        <v>18-30</v>
      </c>
    </row>
    <row r="8241" spans="1:13" x14ac:dyDescent="0.25">
      <c r="A8241" t="s">
        <v>8265</v>
      </c>
      <c r="B8241">
        <v>37</v>
      </c>
      <c r="C8241" t="s">
        <v>25</v>
      </c>
      <c r="D8241">
        <v>121</v>
      </c>
      <c r="E8241">
        <v>158.561708062317</v>
      </c>
      <c r="F8241">
        <v>22.2903286428478</v>
      </c>
      <c r="G8241" t="s">
        <v>14</v>
      </c>
      <c r="H8241" t="s">
        <v>22</v>
      </c>
      <c r="I8241" t="s">
        <v>15</v>
      </c>
      <c r="J8241">
        <v>3</v>
      </c>
      <c r="K8241">
        <v>13923.61</v>
      </c>
      <c r="L8241" t="s">
        <v>16</v>
      </c>
      <c r="M8241" t="str">
        <f>IF(PatientData[[#This Row],[Age]]&lt;=30,"18-30",IF(PatientData[[#This Row],[Age]]&lt;=40,"31-40",IF(PatientData[[#This Row],[Age]]&lt;=50,"41-50",IF(PatientData[[#This Row],[Age]]&lt;=60,"51-60",IF(PatientData[[#This Row],[Age]]&lt;=70,"61-70",IF(PatientData[[#This Row],[Age]]&lt;=80,"71-80","80+"))))))</f>
        <v>31-40</v>
      </c>
    </row>
    <row r="8242" spans="1:13" x14ac:dyDescent="0.25">
      <c r="A8242" t="s">
        <v>8266</v>
      </c>
      <c r="B8242">
        <v>51</v>
      </c>
      <c r="C8242" t="s">
        <v>13</v>
      </c>
      <c r="D8242">
        <v>137</v>
      </c>
      <c r="E8242">
        <v>191.634136401539</v>
      </c>
      <c r="F8242">
        <v>25.2178891609659</v>
      </c>
      <c r="G8242" t="s">
        <v>18</v>
      </c>
      <c r="H8242" t="s">
        <v>22</v>
      </c>
      <c r="I8242" t="s">
        <v>15</v>
      </c>
      <c r="J8242">
        <v>3</v>
      </c>
      <c r="K8242">
        <v>9024.93</v>
      </c>
      <c r="L8242" t="s">
        <v>16</v>
      </c>
      <c r="M8242" t="str">
        <f>IF(PatientData[[#This Row],[Age]]&lt;=30,"18-30",IF(PatientData[[#This Row],[Age]]&lt;=40,"31-40",IF(PatientData[[#This Row],[Age]]&lt;=50,"41-50",IF(PatientData[[#This Row],[Age]]&lt;=60,"51-60",IF(PatientData[[#This Row],[Age]]&lt;=70,"61-70",IF(PatientData[[#This Row],[Age]]&lt;=80,"71-80","80+"))))))</f>
        <v>51-60</v>
      </c>
    </row>
    <row r="8243" spans="1:13" x14ac:dyDescent="0.25">
      <c r="A8243" t="s">
        <v>8267</v>
      </c>
      <c r="B8243">
        <v>54</v>
      </c>
      <c r="C8243" t="s">
        <v>13</v>
      </c>
      <c r="D8243">
        <v>121</v>
      </c>
      <c r="E8243" t="s">
        <v>10051</v>
      </c>
      <c r="F8243">
        <v>30.505856768365799</v>
      </c>
      <c r="G8243" t="s">
        <v>14</v>
      </c>
      <c r="H8243" t="s">
        <v>19</v>
      </c>
      <c r="I8243" t="s">
        <v>15</v>
      </c>
      <c r="J8243">
        <v>2</v>
      </c>
      <c r="K8243">
        <v>4005.91</v>
      </c>
      <c r="L8243" t="s">
        <v>16</v>
      </c>
      <c r="M8243" t="str">
        <f>IF(PatientData[[#This Row],[Age]]&lt;=30,"18-30",IF(PatientData[[#This Row],[Age]]&lt;=40,"31-40",IF(PatientData[[#This Row],[Age]]&lt;=50,"41-50",IF(PatientData[[#This Row],[Age]]&lt;=60,"51-60",IF(PatientData[[#This Row],[Age]]&lt;=70,"61-70",IF(PatientData[[#This Row],[Age]]&lt;=80,"71-80","80+"))))))</f>
        <v>51-60</v>
      </c>
    </row>
    <row r="8244" spans="1:13" x14ac:dyDescent="0.25">
      <c r="A8244" t="s">
        <v>8268</v>
      </c>
      <c r="B8244">
        <v>49</v>
      </c>
      <c r="C8244" t="s">
        <v>25</v>
      </c>
      <c r="D8244">
        <v>115</v>
      </c>
      <c r="E8244">
        <v>150.90962036244301</v>
      </c>
      <c r="F8244">
        <v>25.9448525334499</v>
      </c>
      <c r="G8244" t="s">
        <v>36</v>
      </c>
      <c r="H8244" t="s">
        <v>19</v>
      </c>
      <c r="I8244" t="s">
        <v>15</v>
      </c>
      <c r="J8244">
        <v>2</v>
      </c>
      <c r="K8244">
        <v>14043.73</v>
      </c>
      <c r="L8244" t="s">
        <v>20</v>
      </c>
      <c r="M8244" t="str">
        <f>IF(PatientData[[#This Row],[Age]]&lt;=30,"18-30",IF(PatientData[[#This Row],[Age]]&lt;=40,"31-40",IF(PatientData[[#This Row],[Age]]&lt;=50,"41-50",IF(PatientData[[#This Row],[Age]]&lt;=60,"51-60",IF(PatientData[[#This Row],[Age]]&lt;=70,"61-70",IF(PatientData[[#This Row],[Age]]&lt;=80,"71-80","80+"))))))</f>
        <v>41-50</v>
      </c>
    </row>
    <row r="8245" spans="1:13" x14ac:dyDescent="0.25">
      <c r="A8245" t="s">
        <v>8269</v>
      </c>
      <c r="B8245">
        <v>68</v>
      </c>
      <c r="C8245" t="s">
        <v>13</v>
      </c>
      <c r="D8245" t="s">
        <v>10051</v>
      </c>
      <c r="E8245">
        <v>206.13395233857801</v>
      </c>
      <c r="F8245">
        <v>20.212985152274399</v>
      </c>
      <c r="G8245" t="s">
        <v>14</v>
      </c>
      <c r="H8245" t="s">
        <v>22</v>
      </c>
      <c r="I8245" t="s">
        <v>26</v>
      </c>
      <c r="J8245">
        <v>4</v>
      </c>
      <c r="K8245">
        <v>14884.32</v>
      </c>
      <c r="L8245" t="s">
        <v>16</v>
      </c>
      <c r="M8245" t="str">
        <f>IF(PatientData[[#This Row],[Age]]&lt;=30,"18-30",IF(PatientData[[#This Row],[Age]]&lt;=40,"31-40",IF(PatientData[[#This Row],[Age]]&lt;=50,"41-50",IF(PatientData[[#This Row],[Age]]&lt;=60,"51-60",IF(PatientData[[#This Row],[Age]]&lt;=70,"61-70",IF(PatientData[[#This Row],[Age]]&lt;=80,"71-80","80+"))))))</f>
        <v>61-70</v>
      </c>
    </row>
    <row r="8246" spans="1:13" x14ac:dyDescent="0.25">
      <c r="A8246" t="s">
        <v>8270</v>
      </c>
      <c r="B8246">
        <v>73</v>
      </c>
      <c r="C8246" t="s">
        <v>13</v>
      </c>
      <c r="D8246">
        <v>150</v>
      </c>
      <c r="E8246">
        <v>194.12712898732099</v>
      </c>
      <c r="F8246">
        <v>31.803549765550301</v>
      </c>
      <c r="G8246" t="s">
        <v>14</v>
      </c>
      <c r="H8246" t="s">
        <v>22</v>
      </c>
      <c r="I8246" t="s">
        <v>15</v>
      </c>
      <c r="J8246">
        <v>0</v>
      </c>
      <c r="K8246">
        <v>2180.62</v>
      </c>
      <c r="L8246" t="s">
        <v>16</v>
      </c>
      <c r="M8246" t="str">
        <f>IF(PatientData[[#This Row],[Age]]&lt;=30,"18-30",IF(PatientData[[#This Row],[Age]]&lt;=40,"31-40",IF(PatientData[[#This Row],[Age]]&lt;=50,"41-50",IF(PatientData[[#This Row],[Age]]&lt;=60,"51-60",IF(PatientData[[#This Row],[Age]]&lt;=70,"61-70",IF(PatientData[[#This Row],[Age]]&lt;=80,"71-80","80+"))))))</f>
        <v>71-80</v>
      </c>
    </row>
    <row r="8247" spans="1:13" x14ac:dyDescent="0.25">
      <c r="A8247" t="s">
        <v>8271</v>
      </c>
      <c r="B8247">
        <v>63</v>
      </c>
      <c r="C8247" t="s">
        <v>25</v>
      </c>
      <c r="D8247">
        <v>105</v>
      </c>
      <c r="E8247">
        <v>120</v>
      </c>
      <c r="F8247">
        <v>26.8534568937439</v>
      </c>
      <c r="G8247" t="s">
        <v>14</v>
      </c>
      <c r="H8247" t="s">
        <v>22</v>
      </c>
      <c r="I8247" t="s">
        <v>15</v>
      </c>
      <c r="J8247">
        <v>1</v>
      </c>
      <c r="K8247">
        <v>10280.69</v>
      </c>
      <c r="L8247" t="s">
        <v>23</v>
      </c>
      <c r="M8247" t="str">
        <f>IF(PatientData[[#This Row],[Age]]&lt;=30,"18-30",IF(PatientData[[#This Row],[Age]]&lt;=40,"31-40",IF(PatientData[[#This Row],[Age]]&lt;=50,"41-50",IF(PatientData[[#This Row],[Age]]&lt;=60,"51-60",IF(PatientData[[#This Row],[Age]]&lt;=70,"61-70",IF(PatientData[[#This Row],[Age]]&lt;=80,"71-80","80+"))))))</f>
        <v>61-70</v>
      </c>
    </row>
    <row r="8248" spans="1:13" x14ac:dyDescent="0.25">
      <c r="A8248" t="s">
        <v>8272</v>
      </c>
      <c r="B8248">
        <v>72</v>
      </c>
      <c r="C8248" t="s">
        <v>25</v>
      </c>
      <c r="D8248">
        <v>105</v>
      </c>
      <c r="E8248">
        <v>216.163172957044</v>
      </c>
      <c r="F8248">
        <v>21.961074024974799</v>
      </c>
      <c r="G8248" t="s">
        <v>14</v>
      </c>
      <c r="H8248" t="s">
        <v>19</v>
      </c>
      <c r="I8248" t="s">
        <v>15</v>
      </c>
      <c r="J8248">
        <v>3</v>
      </c>
      <c r="K8248">
        <v>4488.1499999999996</v>
      </c>
      <c r="L8248" t="s">
        <v>16</v>
      </c>
      <c r="M8248" t="str">
        <f>IF(PatientData[[#This Row],[Age]]&lt;=30,"18-30",IF(PatientData[[#This Row],[Age]]&lt;=40,"31-40",IF(PatientData[[#This Row],[Age]]&lt;=50,"41-50",IF(PatientData[[#This Row],[Age]]&lt;=60,"51-60",IF(PatientData[[#This Row],[Age]]&lt;=70,"61-70",IF(PatientData[[#This Row],[Age]]&lt;=80,"71-80","80+"))))))</f>
        <v>71-80</v>
      </c>
    </row>
    <row r="8249" spans="1:13" x14ac:dyDescent="0.25">
      <c r="A8249" t="s">
        <v>8273</v>
      </c>
      <c r="B8249">
        <v>24</v>
      </c>
      <c r="C8249" t="s">
        <v>25</v>
      </c>
      <c r="D8249">
        <v>179</v>
      </c>
      <c r="E8249">
        <v>228.447256897497</v>
      </c>
      <c r="F8249">
        <v>29.807625554102501</v>
      </c>
      <c r="G8249" t="s">
        <v>36</v>
      </c>
      <c r="H8249" t="s">
        <v>19</v>
      </c>
      <c r="I8249" t="s">
        <v>15</v>
      </c>
      <c r="J8249">
        <v>9</v>
      </c>
      <c r="K8249">
        <v>9893.73</v>
      </c>
      <c r="L8249" t="s">
        <v>23</v>
      </c>
      <c r="M8249" t="str">
        <f>IF(PatientData[[#This Row],[Age]]&lt;=30,"18-30",IF(PatientData[[#This Row],[Age]]&lt;=40,"31-40",IF(PatientData[[#This Row],[Age]]&lt;=50,"41-50",IF(PatientData[[#This Row],[Age]]&lt;=60,"51-60",IF(PatientData[[#This Row],[Age]]&lt;=70,"61-70",IF(PatientData[[#This Row],[Age]]&lt;=80,"71-80","80+"))))))</f>
        <v>18-30</v>
      </c>
    </row>
    <row r="8250" spans="1:13" x14ac:dyDescent="0.25">
      <c r="A8250" t="s">
        <v>8274</v>
      </c>
      <c r="B8250">
        <v>65</v>
      </c>
      <c r="C8250" t="s">
        <v>25</v>
      </c>
      <c r="D8250">
        <v>133</v>
      </c>
      <c r="E8250">
        <v>255.65955374663201</v>
      </c>
      <c r="F8250">
        <v>30.578494282484101</v>
      </c>
      <c r="G8250" t="s">
        <v>18</v>
      </c>
      <c r="H8250" t="s">
        <v>22</v>
      </c>
      <c r="I8250" t="s">
        <v>26</v>
      </c>
      <c r="J8250">
        <v>4</v>
      </c>
      <c r="K8250">
        <v>16465.189999999999</v>
      </c>
      <c r="L8250" t="s">
        <v>16</v>
      </c>
      <c r="M8250" t="str">
        <f>IF(PatientData[[#This Row],[Age]]&lt;=30,"18-30",IF(PatientData[[#This Row],[Age]]&lt;=40,"31-40",IF(PatientData[[#This Row],[Age]]&lt;=50,"41-50",IF(PatientData[[#This Row],[Age]]&lt;=60,"51-60",IF(PatientData[[#This Row],[Age]]&lt;=70,"61-70",IF(PatientData[[#This Row],[Age]]&lt;=80,"71-80","80+"))))))</f>
        <v>61-70</v>
      </c>
    </row>
    <row r="8251" spans="1:13" x14ac:dyDescent="0.25">
      <c r="A8251" t="s">
        <v>8275</v>
      </c>
      <c r="B8251">
        <v>43</v>
      </c>
      <c r="C8251" t="s">
        <v>13</v>
      </c>
      <c r="D8251">
        <v>145</v>
      </c>
      <c r="E8251" t="s">
        <v>10051</v>
      </c>
      <c r="F8251">
        <v>27.845824868546501</v>
      </c>
      <c r="G8251" t="s">
        <v>36</v>
      </c>
      <c r="H8251" t="s">
        <v>19</v>
      </c>
      <c r="I8251" t="s">
        <v>15</v>
      </c>
      <c r="J8251">
        <v>7</v>
      </c>
      <c r="K8251" t="s">
        <v>10051</v>
      </c>
      <c r="L8251" t="s">
        <v>20</v>
      </c>
      <c r="M8251" t="str">
        <f>IF(PatientData[[#This Row],[Age]]&lt;=30,"18-30",IF(PatientData[[#This Row],[Age]]&lt;=40,"31-40",IF(PatientData[[#This Row],[Age]]&lt;=50,"41-50",IF(PatientData[[#This Row],[Age]]&lt;=60,"51-60",IF(PatientData[[#This Row],[Age]]&lt;=70,"61-70",IF(PatientData[[#This Row],[Age]]&lt;=80,"71-80","80+"))))))</f>
        <v>41-50</v>
      </c>
    </row>
    <row r="8252" spans="1:13" x14ac:dyDescent="0.25">
      <c r="A8252" t="s">
        <v>8276</v>
      </c>
      <c r="B8252">
        <v>69</v>
      </c>
      <c r="C8252" t="s">
        <v>25</v>
      </c>
      <c r="D8252">
        <v>141</v>
      </c>
      <c r="E8252">
        <v>241.964260194991</v>
      </c>
      <c r="F8252">
        <v>36.197386035605803</v>
      </c>
      <c r="G8252" t="s">
        <v>14</v>
      </c>
      <c r="H8252" t="s">
        <v>19</v>
      </c>
      <c r="I8252" t="s">
        <v>15</v>
      </c>
      <c r="J8252">
        <v>4</v>
      </c>
      <c r="K8252">
        <v>9594.26</v>
      </c>
      <c r="L8252" t="s">
        <v>16</v>
      </c>
      <c r="M8252" t="str">
        <f>IF(PatientData[[#This Row],[Age]]&lt;=30,"18-30",IF(PatientData[[#This Row],[Age]]&lt;=40,"31-40",IF(PatientData[[#This Row],[Age]]&lt;=50,"41-50",IF(PatientData[[#This Row],[Age]]&lt;=60,"51-60",IF(PatientData[[#This Row],[Age]]&lt;=70,"61-70",IF(PatientData[[#This Row],[Age]]&lt;=80,"71-80","80+"))))))</f>
        <v>61-70</v>
      </c>
    </row>
    <row r="8253" spans="1:13" x14ac:dyDescent="0.25">
      <c r="A8253" t="s">
        <v>8277</v>
      </c>
      <c r="B8253">
        <v>61</v>
      </c>
      <c r="C8253" t="s">
        <v>25</v>
      </c>
      <c r="D8253">
        <v>109</v>
      </c>
      <c r="E8253">
        <v>185.51033908774099</v>
      </c>
      <c r="F8253">
        <v>21.228267573991701</v>
      </c>
      <c r="G8253" t="s">
        <v>14</v>
      </c>
      <c r="H8253" t="s">
        <v>19</v>
      </c>
      <c r="I8253" t="s">
        <v>10051</v>
      </c>
      <c r="J8253">
        <v>1</v>
      </c>
      <c r="K8253">
        <v>1527.88</v>
      </c>
      <c r="L8253" t="s">
        <v>16</v>
      </c>
      <c r="M8253" t="str">
        <f>IF(PatientData[[#This Row],[Age]]&lt;=30,"18-30",IF(PatientData[[#This Row],[Age]]&lt;=40,"31-40",IF(PatientData[[#This Row],[Age]]&lt;=50,"41-50",IF(PatientData[[#This Row],[Age]]&lt;=60,"51-60",IF(PatientData[[#This Row],[Age]]&lt;=70,"61-70",IF(PatientData[[#This Row],[Age]]&lt;=80,"71-80","80+"))))))</f>
        <v>61-70</v>
      </c>
    </row>
    <row r="8254" spans="1:13" x14ac:dyDescent="0.25">
      <c r="A8254" t="s">
        <v>8278</v>
      </c>
      <c r="B8254">
        <v>42</v>
      </c>
      <c r="C8254" t="s">
        <v>25</v>
      </c>
      <c r="D8254">
        <v>90</v>
      </c>
      <c r="E8254">
        <v>243.590508008417</v>
      </c>
      <c r="F8254">
        <v>30.7688524762989</v>
      </c>
      <c r="G8254" t="s">
        <v>14</v>
      </c>
      <c r="H8254" t="s">
        <v>22</v>
      </c>
      <c r="I8254" t="s">
        <v>15</v>
      </c>
      <c r="J8254">
        <v>3</v>
      </c>
      <c r="K8254">
        <v>7258.05</v>
      </c>
      <c r="L8254" t="s">
        <v>23</v>
      </c>
      <c r="M8254" t="str">
        <f>IF(PatientData[[#This Row],[Age]]&lt;=30,"18-30",IF(PatientData[[#This Row],[Age]]&lt;=40,"31-40",IF(PatientData[[#This Row],[Age]]&lt;=50,"41-50",IF(PatientData[[#This Row],[Age]]&lt;=60,"51-60",IF(PatientData[[#This Row],[Age]]&lt;=70,"61-70",IF(PatientData[[#This Row],[Age]]&lt;=80,"71-80","80+"))))))</f>
        <v>41-50</v>
      </c>
    </row>
    <row r="8255" spans="1:13" x14ac:dyDescent="0.25">
      <c r="A8255" t="s">
        <v>8279</v>
      </c>
      <c r="B8255">
        <v>68</v>
      </c>
      <c r="C8255" t="s">
        <v>25</v>
      </c>
      <c r="D8255">
        <v>151</v>
      </c>
      <c r="E8255">
        <v>262.10009461741998</v>
      </c>
      <c r="F8255">
        <v>28.871890497520301</v>
      </c>
      <c r="G8255" t="s">
        <v>36</v>
      </c>
      <c r="H8255" t="s">
        <v>22</v>
      </c>
      <c r="I8255" t="s">
        <v>26</v>
      </c>
      <c r="J8255">
        <v>2</v>
      </c>
      <c r="K8255">
        <v>12004.83</v>
      </c>
      <c r="L8255" t="s">
        <v>16</v>
      </c>
      <c r="M8255" t="str">
        <f>IF(PatientData[[#This Row],[Age]]&lt;=30,"18-30",IF(PatientData[[#This Row],[Age]]&lt;=40,"31-40",IF(PatientData[[#This Row],[Age]]&lt;=50,"41-50",IF(PatientData[[#This Row],[Age]]&lt;=60,"51-60",IF(PatientData[[#This Row],[Age]]&lt;=70,"61-70",IF(PatientData[[#This Row],[Age]]&lt;=80,"71-80","80+"))))))</f>
        <v>61-70</v>
      </c>
    </row>
    <row r="8256" spans="1:13" x14ac:dyDescent="0.25">
      <c r="A8256" t="s">
        <v>8280</v>
      </c>
      <c r="B8256">
        <v>38</v>
      </c>
      <c r="C8256" t="s">
        <v>13</v>
      </c>
      <c r="D8256">
        <v>102</v>
      </c>
      <c r="E8256">
        <v>170.913480051878</v>
      </c>
      <c r="F8256">
        <v>22.922107837636599</v>
      </c>
      <c r="G8256" t="s">
        <v>14</v>
      </c>
      <c r="H8256" t="s">
        <v>19</v>
      </c>
      <c r="I8256" t="s">
        <v>28</v>
      </c>
      <c r="J8256" t="s">
        <v>10051</v>
      </c>
      <c r="K8256">
        <v>500</v>
      </c>
      <c r="L8256" t="s">
        <v>23</v>
      </c>
      <c r="M8256" t="str">
        <f>IF(PatientData[[#This Row],[Age]]&lt;=30,"18-30",IF(PatientData[[#This Row],[Age]]&lt;=40,"31-40",IF(PatientData[[#This Row],[Age]]&lt;=50,"41-50",IF(PatientData[[#This Row],[Age]]&lt;=60,"51-60",IF(PatientData[[#This Row],[Age]]&lt;=70,"61-70",IF(PatientData[[#This Row],[Age]]&lt;=80,"71-80","80+"))))))</f>
        <v>31-40</v>
      </c>
    </row>
    <row r="8257" spans="1:13" x14ac:dyDescent="0.25">
      <c r="A8257" t="s">
        <v>8281</v>
      </c>
      <c r="B8257">
        <v>29</v>
      </c>
      <c r="C8257" t="s">
        <v>13</v>
      </c>
      <c r="D8257">
        <v>148</v>
      </c>
      <c r="E8257">
        <v>223.49365824100099</v>
      </c>
      <c r="F8257">
        <v>27.688139318540401</v>
      </c>
      <c r="G8257" t="s">
        <v>14</v>
      </c>
      <c r="H8257" t="s">
        <v>19</v>
      </c>
      <c r="I8257" t="s">
        <v>28</v>
      </c>
      <c r="J8257">
        <v>2</v>
      </c>
      <c r="K8257">
        <v>3938.31</v>
      </c>
      <c r="L8257" t="s">
        <v>23</v>
      </c>
      <c r="M8257" t="str">
        <f>IF(PatientData[[#This Row],[Age]]&lt;=30,"18-30",IF(PatientData[[#This Row],[Age]]&lt;=40,"31-40",IF(PatientData[[#This Row],[Age]]&lt;=50,"41-50",IF(PatientData[[#This Row],[Age]]&lt;=60,"51-60",IF(PatientData[[#This Row],[Age]]&lt;=70,"61-70",IF(PatientData[[#This Row],[Age]]&lt;=80,"71-80","80+"))))))</f>
        <v>18-30</v>
      </c>
    </row>
    <row r="8258" spans="1:13" x14ac:dyDescent="0.25">
      <c r="A8258" t="s">
        <v>8282</v>
      </c>
      <c r="B8258">
        <v>31</v>
      </c>
      <c r="C8258" t="s">
        <v>25</v>
      </c>
      <c r="D8258">
        <v>132</v>
      </c>
      <c r="E8258" t="s">
        <v>10051</v>
      </c>
      <c r="F8258">
        <v>28.488741522348899</v>
      </c>
      <c r="G8258" t="s">
        <v>14</v>
      </c>
      <c r="H8258" t="s">
        <v>22</v>
      </c>
      <c r="I8258" t="s">
        <v>15</v>
      </c>
      <c r="J8258">
        <v>3</v>
      </c>
      <c r="K8258">
        <v>11560.54</v>
      </c>
      <c r="L8258" t="s">
        <v>23</v>
      </c>
      <c r="M8258" t="str">
        <f>IF(PatientData[[#This Row],[Age]]&lt;=30,"18-30",IF(PatientData[[#This Row],[Age]]&lt;=40,"31-40",IF(PatientData[[#This Row],[Age]]&lt;=50,"41-50",IF(PatientData[[#This Row],[Age]]&lt;=60,"51-60",IF(PatientData[[#This Row],[Age]]&lt;=70,"61-70",IF(PatientData[[#This Row],[Age]]&lt;=80,"71-80","80+"))))))</f>
        <v>31-40</v>
      </c>
    </row>
    <row r="8259" spans="1:13" x14ac:dyDescent="0.25">
      <c r="A8259" t="s">
        <v>8283</v>
      </c>
      <c r="B8259">
        <v>62</v>
      </c>
      <c r="C8259" t="s">
        <v>25</v>
      </c>
      <c r="D8259">
        <v>121</v>
      </c>
      <c r="E8259">
        <v>259.85727772886401</v>
      </c>
      <c r="F8259">
        <v>29.951601258376702</v>
      </c>
      <c r="G8259" t="s">
        <v>14</v>
      </c>
      <c r="H8259" t="s">
        <v>22</v>
      </c>
      <c r="I8259" t="s">
        <v>15</v>
      </c>
      <c r="J8259">
        <v>2</v>
      </c>
      <c r="K8259">
        <v>3829.48</v>
      </c>
      <c r="L8259" t="s">
        <v>20</v>
      </c>
      <c r="M8259" t="str">
        <f>IF(PatientData[[#This Row],[Age]]&lt;=30,"18-30",IF(PatientData[[#This Row],[Age]]&lt;=40,"31-40",IF(PatientData[[#This Row],[Age]]&lt;=50,"41-50",IF(PatientData[[#This Row],[Age]]&lt;=60,"51-60",IF(PatientData[[#This Row],[Age]]&lt;=70,"61-70",IF(PatientData[[#This Row],[Age]]&lt;=80,"71-80","80+"))))))</f>
        <v>61-70</v>
      </c>
    </row>
    <row r="8260" spans="1:13" x14ac:dyDescent="0.25">
      <c r="A8260" t="s">
        <v>8284</v>
      </c>
      <c r="B8260">
        <v>30</v>
      </c>
      <c r="C8260" t="s">
        <v>13</v>
      </c>
      <c r="D8260" t="s">
        <v>10051</v>
      </c>
      <c r="E8260">
        <v>206.415779872326</v>
      </c>
      <c r="F8260">
        <v>28.735120386373399</v>
      </c>
      <c r="G8260" t="s">
        <v>36</v>
      </c>
      <c r="H8260" t="s">
        <v>22</v>
      </c>
      <c r="I8260" t="s">
        <v>26</v>
      </c>
      <c r="J8260">
        <v>2</v>
      </c>
      <c r="K8260">
        <v>12070.5</v>
      </c>
      <c r="L8260" t="s">
        <v>16</v>
      </c>
      <c r="M8260" t="str">
        <f>IF(PatientData[[#This Row],[Age]]&lt;=30,"18-30",IF(PatientData[[#This Row],[Age]]&lt;=40,"31-40",IF(PatientData[[#This Row],[Age]]&lt;=50,"41-50",IF(PatientData[[#This Row],[Age]]&lt;=60,"51-60",IF(PatientData[[#This Row],[Age]]&lt;=70,"61-70",IF(PatientData[[#This Row],[Age]]&lt;=80,"71-80","80+"))))))</f>
        <v>18-30</v>
      </c>
    </row>
    <row r="8261" spans="1:13" x14ac:dyDescent="0.25">
      <c r="A8261" t="s">
        <v>8285</v>
      </c>
      <c r="B8261">
        <v>64</v>
      </c>
      <c r="C8261" t="s">
        <v>25</v>
      </c>
      <c r="D8261">
        <v>136</v>
      </c>
      <c r="E8261">
        <v>251.30992284919401</v>
      </c>
      <c r="F8261">
        <v>30.909785218733699</v>
      </c>
      <c r="G8261" t="s">
        <v>18</v>
      </c>
      <c r="H8261" t="s">
        <v>19</v>
      </c>
      <c r="I8261" t="s">
        <v>15</v>
      </c>
      <c r="J8261">
        <v>1</v>
      </c>
      <c r="K8261">
        <v>13198.98</v>
      </c>
      <c r="L8261" t="s">
        <v>23</v>
      </c>
      <c r="M8261" t="str">
        <f>IF(PatientData[[#This Row],[Age]]&lt;=30,"18-30",IF(PatientData[[#This Row],[Age]]&lt;=40,"31-40",IF(PatientData[[#This Row],[Age]]&lt;=50,"41-50",IF(PatientData[[#This Row],[Age]]&lt;=60,"51-60",IF(PatientData[[#This Row],[Age]]&lt;=70,"61-70",IF(PatientData[[#This Row],[Age]]&lt;=80,"71-80","80+"))))))</f>
        <v>61-70</v>
      </c>
    </row>
    <row r="8262" spans="1:13" x14ac:dyDescent="0.25">
      <c r="A8262" t="s">
        <v>8286</v>
      </c>
      <c r="B8262">
        <v>78</v>
      </c>
      <c r="C8262" t="s">
        <v>25</v>
      </c>
      <c r="D8262">
        <v>124</v>
      </c>
      <c r="E8262">
        <v>199.88676424725401</v>
      </c>
      <c r="F8262">
        <v>24.0952726601897</v>
      </c>
      <c r="G8262" t="s">
        <v>14</v>
      </c>
      <c r="H8262" t="s">
        <v>19</v>
      </c>
      <c r="I8262" t="s">
        <v>15</v>
      </c>
      <c r="J8262">
        <v>0</v>
      </c>
      <c r="K8262">
        <v>2328.46</v>
      </c>
      <c r="L8262" t="s">
        <v>43</v>
      </c>
      <c r="M8262" t="str">
        <f>IF(PatientData[[#This Row],[Age]]&lt;=30,"18-30",IF(PatientData[[#This Row],[Age]]&lt;=40,"31-40",IF(PatientData[[#This Row],[Age]]&lt;=50,"41-50",IF(PatientData[[#This Row],[Age]]&lt;=60,"51-60",IF(PatientData[[#This Row],[Age]]&lt;=70,"61-70",IF(PatientData[[#This Row],[Age]]&lt;=80,"71-80","80+"))))))</f>
        <v>71-80</v>
      </c>
    </row>
    <row r="8263" spans="1:13" x14ac:dyDescent="0.25">
      <c r="A8263" t="s">
        <v>8287</v>
      </c>
      <c r="B8263">
        <v>40</v>
      </c>
      <c r="C8263" t="s">
        <v>13</v>
      </c>
      <c r="D8263">
        <v>135</v>
      </c>
      <c r="E8263">
        <v>247.650201510611</v>
      </c>
      <c r="F8263">
        <v>17.590158367037301</v>
      </c>
      <c r="G8263" t="s">
        <v>18</v>
      </c>
      <c r="H8263" t="s">
        <v>22</v>
      </c>
      <c r="I8263" t="s">
        <v>15</v>
      </c>
      <c r="J8263">
        <v>3</v>
      </c>
      <c r="K8263">
        <v>9846.57</v>
      </c>
      <c r="L8263" t="s">
        <v>16</v>
      </c>
      <c r="M8263" t="str">
        <f>IF(PatientData[[#This Row],[Age]]&lt;=30,"18-30",IF(PatientData[[#This Row],[Age]]&lt;=40,"31-40",IF(PatientData[[#This Row],[Age]]&lt;=50,"41-50",IF(PatientData[[#This Row],[Age]]&lt;=60,"51-60",IF(PatientData[[#This Row],[Age]]&lt;=70,"61-70",IF(PatientData[[#This Row],[Age]]&lt;=80,"71-80","80+"))))))</f>
        <v>31-40</v>
      </c>
    </row>
    <row r="8264" spans="1:13" x14ac:dyDescent="0.25">
      <c r="A8264" t="s">
        <v>8288</v>
      </c>
      <c r="B8264">
        <v>66</v>
      </c>
      <c r="C8264" t="s">
        <v>13</v>
      </c>
      <c r="D8264">
        <v>129</v>
      </c>
      <c r="E8264">
        <v>216.83084890892701</v>
      </c>
      <c r="F8264">
        <v>25.182933768760801</v>
      </c>
      <c r="G8264" t="s">
        <v>18</v>
      </c>
      <c r="H8264" t="s">
        <v>19</v>
      </c>
      <c r="I8264" t="s">
        <v>26</v>
      </c>
      <c r="J8264">
        <v>1</v>
      </c>
      <c r="K8264">
        <v>25572.17</v>
      </c>
      <c r="L8264" t="s">
        <v>16</v>
      </c>
      <c r="M8264" t="str">
        <f>IF(PatientData[[#This Row],[Age]]&lt;=30,"18-30",IF(PatientData[[#This Row],[Age]]&lt;=40,"31-40",IF(PatientData[[#This Row],[Age]]&lt;=50,"41-50",IF(PatientData[[#This Row],[Age]]&lt;=60,"51-60",IF(PatientData[[#This Row],[Age]]&lt;=70,"61-70",IF(PatientData[[#This Row],[Age]]&lt;=80,"71-80","80+"))))))</f>
        <v>61-70</v>
      </c>
    </row>
    <row r="8265" spans="1:13" x14ac:dyDescent="0.25">
      <c r="A8265" t="s">
        <v>8289</v>
      </c>
      <c r="B8265">
        <v>65</v>
      </c>
      <c r="C8265" t="s">
        <v>13</v>
      </c>
      <c r="D8265">
        <v>90</v>
      </c>
      <c r="E8265">
        <v>255.60581234264799</v>
      </c>
      <c r="F8265">
        <v>34.108367519977797</v>
      </c>
      <c r="G8265" t="s">
        <v>14</v>
      </c>
      <c r="H8265" t="s">
        <v>19</v>
      </c>
      <c r="I8265" t="s">
        <v>15</v>
      </c>
      <c r="J8265">
        <v>5</v>
      </c>
      <c r="K8265">
        <v>7250.71</v>
      </c>
      <c r="L8265" t="s">
        <v>23</v>
      </c>
      <c r="M8265" t="str">
        <f>IF(PatientData[[#This Row],[Age]]&lt;=30,"18-30",IF(PatientData[[#This Row],[Age]]&lt;=40,"31-40",IF(PatientData[[#This Row],[Age]]&lt;=50,"41-50",IF(PatientData[[#This Row],[Age]]&lt;=60,"51-60",IF(PatientData[[#This Row],[Age]]&lt;=70,"61-70",IF(PatientData[[#This Row],[Age]]&lt;=80,"71-80","80+"))))))</f>
        <v>61-70</v>
      </c>
    </row>
    <row r="8266" spans="1:13" x14ac:dyDescent="0.25">
      <c r="A8266" t="s">
        <v>8290</v>
      </c>
      <c r="B8266">
        <v>54</v>
      </c>
      <c r="C8266" t="s">
        <v>25</v>
      </c>
      <c r="D8266">
        <v>122</v>
      </c>
      <c r="E8266">
        <v>174.02817579828201</v>
      </c>
      <c r="F8266">
        <v>28.4226076831021</v>
      </c>
      <c r="G8266" t="s">
        <v>14</v>
      </c>
      <c r="H8266" t="s">
        <v>19</v>
      </c>
      <c r="I8266" t="s">
        <v>28</v>
      </c>
      <c r="J8266">
        <v>3</v>
      </c>
      <c r="K8266">
        <v>5018.84</v>
      </c>
      <c r="L8266" t="s">
        <v>20</v>
      </c>
      <c r="M8266" t="str">
        <f>IF(PatientData[[#This Row],[Age]]&lt;=30,"18-30",IF(PatientData[[#This Row],[Age]]&lt;=40,"31-40",IF(PatientData[[#This Row],[Age]]&lt;=50,"41-50",IF(PatientData[[#This Row],[Age]]&lt;=60,"51-60",IF(PatientData[[#This Row],[Age]]&lt;=70,"61-70",IF(PatientData[[#This Row],[Age]]&lt;=80,"71-80","80+"))))))</f>
        <v>51-60</v>
      </c>
    </row>
    <row r="8267" spans="1:13" x14ac:dyDescent="0.25">
      <c r="A8267" t="s">
        <v>8291</v>
      </c>
      <c r="B8267">
        <v>73</v>
      </c>
      <c r="C8267" t="s">
        <v>25</v>
      </c>
      <c r="D8267">
        <v>108</v>
      </c>
      <c r="E8267">
        <v>253.20837552158801</v>
      </c>
      <c r="F8267">
        <v>23.493594534188698</v>
      </c>
      <c r="G8267" t="s">
        <v>18</v>
      </c>
      <c r="H8267" t="s">
        <v>22</v>
      </c>
      <c r="I8267" t="s">
        <v>26</v>
      </c>
      <c r="J8267">
        <v>4</v>
      </c>
      <c r="K8267">
        <v>16028.15</v>
      </c>
      <c r="L8267" t="s">
        <v>16</v>
      </c>
      <c r="M8267" t="str">
        <f>IF(PatientData[[#This Row],[Age]]&lt;=30,"18-30",IF(PatientData[[#This Row],[Age]]&lt;=40,"31-40",IF(PatientData[[#This Row],[Age]]&lt;=50,"41-50",IF(PatientData[[#This Row],[Age]]&lt;=60,"51-60",IF(PatientData[[#This Row],[Age]]&lt;=70,"61-70",IF(PatientData[[#This Row],[Age]]&lt;=80,"71-80","80+"))))))</f>
        <v>71-80</v>
      </c>
    </row>
    <row r="8268" spans="1:13" x14ac:dyDescent="0.25">
      <c r="A8268" t="s">
        <v>8292</v>
      </c>
      <c r="B8268">
        <v>69</v>
      </c>
      <c r="C8268" t="s">
        <v>25</v>
      </c>
      <c r="D8268">
        <v>164</v>
      </c>
      <c r="E8268">
        <v>234.66014590999399</v>
      </c>
      <c r="F8268">
        <v>27.220661028599402</v>
      </c>
      <c r="G8268" t="s">
        <v>14</v>
      </c>
      <c r="H8268" t="s">
        <v>22</v>
      </c>
      <c r="I8268" t="s">
        <v>26</v>
      </c>
      <c r="J8268">
        <v>2</v>
      </c>
      <c r="K8268">
        <v>8137.28</v>
      </c>
      <c r="L8268" t="s">
        <v>23</v>
      </c>
      <c r="M8268" t="str">
        <f>IF(PatientData[[#This Row],[Age]]&lt;=30,"18-30",IF(PatientData[[#This Row],[Age]]&lt;=40,"31-40",IF(PatientData[[#This Row],[Age]]&lt;=50,"41-50",IF(PatientData[[#This Row],[Age]]&lt;=60,"51-60",IF(PatientData[[#This Row],[Age]]&lt;=70,"61-70",IF(PatientData[[#This Row],[Age]]&lt;=80,"71-80","80+"))))))</f>
        <v>61-70</v>
      </c>
    </row>
    <row r="8269" spans="1:13" x14ac:dyDescent="0.25">
      <c r="A8269" t="s">
        <v>8293</v>
      </c>
      <c r="B8269">
        <v>65</v>
      </c>
      <c r="C8269" t="s">
        <v>13</v>
      </c>
      <c r="D8269">
        <v>137</v>
      </c>
      <c r="E8269">
        <v>282.63498190369398</v>
      </c>
      <c r="F8269">
        <v>24.124615223646</v>
      </c>
      <c r="G8269" t="s">
        <v>18</v>
      </c>
      <c r="H8269" t="s">
        <v>22</v>
      </c>
      <c r="I8269" t="s">
        <v>26</v>
      </c>
      <c r="J8269">
        <v>5</v>
      </c>
      <c r="K8269">
        <v>21087.39</v>
      </c>
      <c r="L8269" t="s">
        <v>23</v>
      </c>
      <c r="M8269" t="str">
        <f>IF(PatientData[[#This Row],[Age]]&lt;=30,"18-30",IF(PatientData[[#This Row],[Age]]&lt;=40,"31-40",IF(PatientData[[#This Row],[Age]]&lt;=50,"41-50",IF(PatientData[[#This Row],[Age]]&lt;=60,"51-60",IF(PatientData[[#This Row],[Age]]&lt;=70,"61-70",IF(PatientData[[#This Row],[Age]]&lt;=80,"71-80","80+"))))))</f>
        <v>61-70</v>
      </c>
    </row>
    <row r="8270" spans="1:13" x14ac:dyDescent="0.25">
      <c r="A8270" t="s">
        <v>8294</v>
      </c>
      <c r="B8270">
        <v>64</v>
      </c>
      <c r="C8270" t="s">
        <v>25</v>
      </c>
      <c r="D8270">
        <v>118</v>
      </c>
      <c r="E8270">
        <v>239.742203353018</v>
      </c>
      <c r="F8270">
        <v>16.482473017449301</v>
      </c>
      <c r="G8270" t="s">
        <v>14</v>
      </c>
      <c r="H8270" t="s">
        <v>19</v>
      </c>
      <c r="I8270" t="s">
        <v>15</v>
      </c>
      <c r="J8270">
        <v>2</v>
      </c>
      <c r="K8270">
        <v>11364.72</v>
      </c>
      <c r="L8270" t="s">
        <v>16</v>
      </c>
      <c r="M8270" t="str">
        <f>IF(PatientData[[#This Row],[Age]]&lt;=30,"18-30",IF(PatientData[[#This Row],[Age]]&lt;=40,"31-40",IF(PatientData[[#This Row],[Age]]&lt;=50,"41-50",IF(PatientData[[#This Row],[Age]]&lt;=60,"51-60",IF(PatientData[[#This Row],[Age]]&lt;=70,"61-70",IF(PatientData[[#This Row],[Age]]&lt;=80,"71-80","80+"))))))</f>
        <v>61-70</v>
      </c>
    </row>
    <row r="8271" spans="1:13" x14ac:dyDescent="0.25">
      <c r="A8271" t="s">
        <v>8295</v>
      </c>
      <c r="B8271">
        <v>39</v>
      </c>
      <c r="C8271" t="s">
        <v>25</v>
      </c>
      <c r="D8271" t="s">
        <v>10051</v>
      </c>
      <c r="E8271">
        <v>250.465138565855</v>
      </c>
      <c r="F8271">
        <v>27.866808049785099</v>
      </c>
      <c r="G8271" t="s">
        <v>14</v>
      </c>
      <c r="H8271" t="s">
        <v>22</v>
      </c>
      <c r="I8271" t="s">
        <v>15</v>
      </c>
      <c r="J8271">
        <v>3</v>
      </c>
      <c r="K8271">
        <v>10974.12</v>
      </c>
      <c r="L8271" t="s">
        <v>16</v>
      </c>
      <c r="M8271" t="str">
        <f>IF(PatientData[[#This Row],[Age]]&lt;=30,"18-30",IF(PatientData[[#This Row],[Age]]&lt;=40,"31-40",IF(PatientData[[#This Row],[Age]]&lt;=50,"41-50",IF(PatientData[[#This Row],[Age]]&lt;=60,"51-60",IF(PatientData[[#This Row],[Age]]&lt;=70,"61-70",IF(PatientData[[#This Row],[Age]]&lt;=80,"71-80","80+"))))))</f>
        <v>31-40</v>
      </c>
    </row>
    <row r="8272" spans="1:13" x14ac:dyDescent="0.25">
      <c r="A8272" t="s">
        <v>8296</v>
      </c>
      <c r="B8272">
        <v>40</v>
      </c>
      <c r="C8272" t="s">
        <v>25</v>
      </c>
      <c r="D8272">
        <v>116</v>
      </c>
      <c r="E8272">
        <v>239.765973792214</v>
      </c>
      <c r="F8272">
        <v>22.2668662372153</v>
      </c>
      <c r="G8272" t="s">
        <v>18</v>
      </c>
      <c r="H8272" t="s">
        <v>19</v>
      </c>
      <c r="I8272" t="s">
        <v>15</v>
      </c>
      <c r="J8272">
        <v>5</v>
      </c>
      <c r="K8272">
        <v>10272.52</v>
      </c>
      <c r="L8272" t="s">
        <v>23</v>
      </c>
      <c r="M8272" t="str">
        <f>IF(PatientData[[#This Row],[Age]]&lt;=30,"18-30",IF(PatientData[[#This Row],[Age]]&lt;=40,"31-40",IF(PatientData[[#This Row],[Age]]&lt;=50,"41-50",IF(PatientData[[#This Row],[Age]]&lt;=60,"51-60",IF(PatientData[[#This Row],[Age]]&lt;=70,"61-70",IF(PatientData[[#This Row],[Age]]&lt;=80,"71-80","80+"))))))</f>
        <v>31-40</v>
      </c>
    </row>
    <row r="8273" spans="1:13" x14ac:dyDescent="0.25">
      <c r="A8273" t="s">
        <v>8297</v>
      </c>
      <c r="B8273">
        <v>56</v>
      </c>
      <c r="C8273" t="s">
        <v>13</v>
      </c>
      <c r="D8273">
        <v>123</v>
      </c>
      <c r="E8273">
        <v>242.16182283359001</v>
      </c>
      <c r="F8273">
        <v>32.824868888285103</v>
      </c>
      <c r="G8273" t="s">
        <v>18</v>
      </c>
      <c r="H8273" t="s">
        <v>19</v>
      </c>
      <c r="I8273" t="s">
        <v>15</v>
      </c>
      <c r="J8273">
        <v>1</v>
      </c>
      <c r="K8273">
        <v>14262.4</v>
      </c>
      <c r="L8273" t="s">
        <v>16</v>
      </c>
      <c r="M8273" t="str">
        <f>IF(PatientData[[#This Row],[Age]]&lt;=30,"18-30",IF(PatientData[[#This Row],[Age]]&lt;=40,"31-40",IF(PatientData[[#This Row],[Age]]&lt;=50,"41-50",IF(PatientData[[#This Row],[Age]]&lt;=60,"51-60",IF(PatientData[[#This Row],[Age]]&lt;=70,"61-70",IF(PatientData[[#This Row],[Age]]&lt;=80,"71-80","80+"))))))</f>
        <v>51-60</v>
      </c>
    </row>
    <row r="8274" spans="1:13" x14ac:dyDescent="0.25">
      <c r="A8274" t="s">
        <v>8298</v>
      </c>
      <c r="B8274">
        <v>51</v>
      </c>
      <c r="C8274" t="s">
        <v>13</v>
      </c>
      <c r="D8274">
        <v>101</v>
      </c>
      <c r="E8274">
        <v>217.83925028126001</v>
      </c>
      <c r="F8274">
        <v>20.028836960669299</v>
      </c>
      <c r="G8274" t="s">
        <v>36</v>
      </c>
      <c r="H8274" t="s">
        <v>19</v>
      </c>
      <c r="I8274" t="s">
        <v>15</v>
      </c>
      <c r="J8274">
        <v>7</v>
      </c>
      <c r="K8274">
        <v>18723.330000000002</v>
      </c>
      <c r="L8274" t="s">
        <v>16</v>
      </c>
      <c r="M8274" t="str">
        <f>IF(PatientData[[#This Row],[Age]]&lt;=30,"18-30",IF(PatientData[[#This Row],[Age]]&lt;=40,"31-40",IF(PatientData[[#This Row],[Age]]&lt;=50,"41-50",IF(PatientData[[#This Row],[Age]]&lt;=60,"51-60",IF(PatientData[[#This Row],[Age]]&lt;=70,"61-70",IF(PatientData[[#This Row],[Age]]&lt;=80,"71-80","80+"))))))</f>
        <v>51-60</v>
      </c>
    </row>
    <row r="8275" spans="1:13" x14ac:dyDescent="0.25">
      <c r="A8275" t="s">
        <v>8299</v>
      </c>
      <c r="B8275">
        <v>64</v>
      </c>
      <c r="C8275" t="s">
        <v>13</v>
      </c>
      <c r="D8275">
        <v>164</v>
      </c>
      <c r="E8275">
        <v>257.06817931306801</v>
      </c>
      <c r="F8275">
        <v>27.254500443949699</v>
      </c>
      <c r="G8275" t="s">
        <v>14</v>
      </c>
      <c r="H8275" t="s">
        <v>22</v>
      </c>
      <c r="I8275" t="s">
        <v>15</v>
      </c>
      <c r="J8275">
        <v>1</v>
      </c>
      <c r="K8275">
        <v>12313.71</v>
      </c>
      <c r="L8275" t="s">
        <v>16</v>
      </c>
      <c r="M8275" t="str">
        <f>IF(PatientData[[#This Row],[Age]]&lt;=30,"18-30",IF(PatientData[[#This Row],[Age]]&lt;=40,"31-40",IF(PatientData[[#This Row],[Age]]&lt;=50,"41-50",IF(PatientData[[#This Row],[Age]]&lt;=60,"51-60",IF(PatientData[[#This Row],[Age]]&lt;=70,"61-70",IF(PatientData[[#This Row],[Age]]&lt;=80,"71-80","80+"))))))</f>
        <v>61-70</v>
      </c>
    </row>
    <row r="8276" spans="1:13" x14ac:dyDescent="0.25">
      <c r="A8276" t="s">
        <v>8300</v>
      </c>
      <c r="B8276">
        <v>75</v>
      </c>
      <c r="C8276" t="s">
        <v>25</v>
      </c>
      <c r="D8276">
        <v>112</v>
      </c>
      <c r="E8276">
        <v>210.130164976228</v>
      </c>
      <c r="F8276">
        <v>31.7281927767947</v>
      </c>
      <c r="G8276" t="s">
        <v>14</v>
      </c>
      <c r="H8276" t="s">
        <v>19</v>
      </c>
      <c r="I8276" t="s">
        <v>15</v>
      </c>
      <c r="J8276">
        <v>4</v>
      </c>
      <c r="K8276">
        <v>8178.9</v>
      </c>
      <c r="L8276" t="s">
        <v>20</v>
      </c>
      <c r="M8276" t="str">
        <f>IF(PatientData[[#This Row],[Age]]&lt;=30,"18-30",IF(PatientData[[#This Row],[Age]]&lt;=40,"31-40",IF(PatientData[[#This Row],[Age]]&lt;=50,"41-50",IF(PatientData[[#This Row],[Age]]&lt;=60,"51-60",IF(PatientData[[#This Row],[Age]]&lt;=70,"61-70",IF(PatientData[[#This Row],[Age]]&lt;=80,"71-80","80+"))))))</f>
        <v>71-80</v>
      </c>
    </row>
    <row r="8277" spans="1:13" x14ac:dyDescent="0.25">
      <c r="A8277" t="s">
        <v>8301</v>
      </c>
      <c r="B8277">
        <v>64</v>
      </c>
      <c r="C8277" t="s">
        <v>25</v>
      </c>
      <c r="D8277" t="s">
        <v>10051</v>
      </c>
      <c r="E8277">
        <v>153.17690819438499</v>
      </c>
      <c r="F8277">
        <v>28.036749719399602</v>
      </c>
      <c r="G8277" t="s">
        <v>36</v>
      </c>
      <c r="H8277" t="s">
        <v>22</v>
      </c>
      <c r="I8277" t="s">
        <v>26</v>
      </c>
      <c r="J8277">
        <v>5</v>
      </c>
      <c r="K8277">
        <v>17787.02</v>
      </c>
      <c r="L8277" t="s">
        <v>16</v>
      </c>
      <c r="M8277" t="str">
        <f>IF(PatientData[[#This Row],[Age]]&lt;=30,"18-30",IF(PatientData[[#This Row],[Age]]&lt;=40,"31-40",IF(PatientData[[#This Row],[Age]]&lt;=50,"41-50",IF(PatientData[[#This Row],[Age]]&lt;=60,"51-60",IF(PatientData[[#This Row],[Age]]&lt;=70,"61-70",IF(PatientData[[#This Row],[Age]]&lt;=80,"71-80","80+"))))))</f>
        <v>61-70</v>
      </c>
    </row>
    <row r="8278" spans="1:13" x14ac:dyDescent="0.25">
      <c r="A8278" t="s">
        <v>8302</v>
      </c>
      <c r="B8278">
        <v>72</v>
      </c>
      <c r="C8278" t="s">
        <v>13</v>
      </c>
      <c r="D8278">
        <v>94</v>
      </c>
      <c r="E8278" t="s">
        <v>10051</v>
      </c>
      <c r="F8278">
        <v>32.971197844535702</v>
      </c>
      <c r="G8278" t="s">
        <v>14</v>
      </c>
      <c r="H8278" t="s">
        <v>22</v>
      </c>
      <c r="I8278" t="s">
        <v>26</v>
      </c>
      <c r="J8278">
        <v>6</v>
      </c>
      <c r="K8278">
        <v>16817.79</v>
      </c>
      <c r="L8278" t="s">
        <v>16</v>
      </c>
      <c r="M8278" t="str">
        <f>IF(PatientData[[#This Row],[Age]]&lt;=30,"18-30",IF(PatientData[[#This Row],[Age]]&lt;=40,"31-40",IF(PatientData[[#This Row],[Age]]&lt;=50,"41-50",IF(PatientData[[#This Row],[Age]]&lt;=60,"51-60",IF(PatientData[[#This Row],[Age]]&lt;=70,"61-70",IF(PatientData[[#This Row],[Age]]&lt;=80,"71-80","80+"))))))</f>
        <v>71-80</v>
      </c>
    </row>
    <row r="8279" spans="1:13" x14ac:dyDescent="0.25">
      <c r="A8279" t="s">
        <v>8303</v>
      </c>
      <c r="B8279">
        <v>63</v>
      </c>
      <c r="C8279" t="s">
        <v>13</v>
      </c>
      <c r="D8279">
        <v>131</v>
      </c>
      <c r="E8279">
        <v>292.60254675892497</v>
      </c>
      <c r="F8279">
        <v>31.2107886877562</v>
      </c>
      <c r="G8279" t="s">
        <v>18</v>
      </c>
      <c r="H8279" t="s">
        <v>22</v>
      </c>
      <c r="I8279" t="s">
        <v>26</v>
      </c>
      <c r="J8279">
        <v>2</v>
      </c>
      <c r="K8279">
        <v>14104.6</v>
      </c>
      <c r="L8279" t="s">
        <v>16</v>
      </c>
      <c r="M8279" t="str">
        <f>IF(PatientData[[#This Row],[Age]]&lt;=30,"18-30",IF(PatientData[[#This Row],[Age]]&lt;=40,"31-40",IF(PatientData[[#This Row],[Age]]&lt;=50,"41-50",IF(PatientData[[#This Row],[Age]]&lt;=60,"51-60",IF(PatientData[[#This Row],[Age]]&lt;=70,"61-70",IF(PatientData[[#This Row],[Age]]&lt;=80,"71-80","80+"))))))</f>
        <v>61-70</v>
      </c>
    </row>
    <row r="8280" spans="1:13" x14ac:dyDescent="0.25">
      <c r="A8280" t="s">
        <v>8304</v>
      </c>
      <c r="B8280">
        <v>35</v>
      </c>
      <c r="C8280" t="s">
        <v>25</v>
      </c>
      <c r="D8280">
        <v>153</v>
      </c>
      <c r="E8280">
        <v>247.875525682095</v>
      </c>
      <c r="F8280">
        <v>30.775405083568799</v>
      </c>
      <c r="G8280" t="s">
        <v>18</v>
      </c>
      <c r="H8280" t="s">
        <v>19</v>
      </c>
      <c r="I8280" t="s">
        <v>15</v>
      </c>
      <c r="J8280">
        <v>2</v>
      </c>
      <c r="K8280">
        <v>8524.0499999999993</v>
      </c>
      <c r="L8280" t="s">
        <v>16</v>
      </c>
      <c r="M8280" t="str">
        <f>IF(PatientData[[#This Row],[Age]]&lt;=30,"18-30",IF(PatientData[[#This Row],[Age]]&lt;=40,"31-40",IF(PatientData[[#This Row],[Age]]&lt;=50,"41-50",IF(PatientData[[#This Row],[Age]]&lt;=60,"51-60",IF(PatientData[[#This Row],[Age]]&lt;=70,"61-70",IF(PatientData[[#This Row],[Age]]&lt;=80,"71-80","80+"))))))</f>
        <v>31-40</v>
      </c>
    </row>
    <row r="8281" spans="1:13" x14ac:dyDescent="0.25">
      <c r="A8281" t="s">
        <v>8305</v>
      </c>
      <c r="B8281">
        <v>44</v>
      </c>
      <c r="C8281" t="s">
        <v>25</v>
      </c>
      <c r="D8281">
        <v>128</v>
      </c>
      <c r="E8281">
        <v>289.778957015419</v>
      </c>
      <c r="F8281">
        <v>29.862053682159001</v>
      </c>
      <c r="G8281" t="s">
        <v>36</v>
      </c>
      <c r="H8281" t="s">
        <v>22</v>
      </c>
      <c r="I8281" t="s">
        <v>26</v>
      </c>
      <c r="J8281">
        <v>9</v>
      </c>
      <c r="K8281">
        <v>21380.81</v>
      </c>
      <c r="L8281" t="s">
        <v>16</v>
      </c>
      <c r="M8281" t="str">
        <f>IF(PatientData[[#This Row],[Age]]&lt;=30,"18-30",IF(PatientData[[#This Row],[Age]]&lt;=40,"31-40",IF(PatientData[[#This Row],[Age]]&lt;=50,"41-50",IF(PatientData[[#This Row],[Age]]&lt;=60,"51-60",IF(PatientData[[#This Row],[Age]]&lt;=70,"61-70",IF(PatientData[[#This Row],[Age]]&lt;=80,"71-80","80+"))))))</f>
        <v>41-50</v>
      </c>
    </row>
    <row r="8282" spans="1:13" x14ac:dyDescent="0.25">
      <c r="A8282" t="s">
        <v>8306</v>
      </c>
      <c r="B8282">
        <v>39</v>
      </c>
      <c r="C8282" t="s">
        <v>25</v>
      </c>
      <c r="D8282">
        <v>124</v>
      </c>
      <c r="E8282">
        <v>184.05002301772299</v>
      </c>
      <c r="F8282">
        <v>26.592254438891999</v>
      </c>
      <c r="G8282" t="s">
        <v>36</v>
      </c>
      <c r="H8282" t="s">
        <v>22</v>
      </c>
      <c r="I8282" t="s">
        <v>15</v>
      </c>
      <c r="J8282">
        <v>7</v>
      </c>
      <c r="K8282">
        <v>6329.6</v>
      </c>
      <c r="L8282" t="s">
        <v>23</v>
      </c>
      <c r="M8282" t="str">
        <f>IF(PatientData[[#This Row],[Age]]&lt;=30,"18-30",IF(PatientData[[#This Row],[Age]]&lt;=40,"31-40",IF(PatientData[[#This Row],[Age]]&lt;=50,"41-50",IF(PatientData[[#This Row],[Age]]&lt;=60,"51-60",IF(PatientData[[#This Row],[Age]]&lt;=70,"61-70",IF(PatientData[[#This Row],[Age]]&lt;=80,"71-80","80+"))))))</f>
        <v>31-40</v>
      </c>
    </row>
    <row r="8283" spans="1:13" x14ac:dyDescent="0.25">
      <c r="A8283" t="s">
        <v>8307</v>
      </c>
      <c r="B8283">
        <v>46</v>
      </c>
      <c r="C8283" t="s">
        <v>25</v>
      </c>
      <c r="D8283">
        <v>125</v>
      </c>
      <c r="E8283">
        <v>223.694662457807</v>
      </c>
      <c r="F8283">
        <v>22.969520298438098</v>
      </c>
      <c r="G8283" t="s">
        <v>14</v>
      </c>
      <c r="H8283" t="s">
        <v>19</v>
      </c>
      <c r="I8283" t="s">
        <v>28</v>
      </c>
      <c r="J8283">
        <v>1</v>
      </c>
      <c r="K8283">
        <v>4504.6000000000004</v>
      </c>
      <c r="L8283" t="s">
        <v>16</v>
      </c>
      <c r="M8283" t="str">
        <f>IF(PatientData[[#This Row],[Age]]&lt;=30,"18-30",IF(PatientData[[#This Row],[Age]]&lt;=40,"31-40",IF(PatientData[[#This Row],[Age]]&lt;=50,"41-50",IF(PatientData[[#This Row],[Age]]&lt;=60,"51-60",IF(PatientData[[#This Row],[Age]]&lt;=70,"61-70",IF(PatientData[[#This Row],[Age]]&lt;=80,"71-80","80+"))))))</f>
        <v>41-50</v>
      </c>
    </row>
    <row r="8284" spans="1:13" x14ac:dyDescent="0.25">
      <c r="A8284" t="s">
        <v>8308</v>
      </c>
      <c r="B8284">
        <v>35</v>
      </c>
      <c r="C8284" t="s">
        <v>25</v>
      </c>
      <c r="D8284">
        <v>145</v>
      </c>
      <c r="E8284">
        <v>194.36975740028899</v>
      </c>
      <c r="F8284">
        <v>25.789682786526399</v>
      </c>
      <c r="G8284" t="s">
        <v>36</v>
      </c>
      <c r="H8284" t="s">
        <v>10051</v>
      </c>
      <c r="I8284" t="s">
        <v>15</v>
      </c>
      <c r="J8284">
        <v>2</v>
      </c>
      <c r="K8284">
        <v>8347.5400000000009</v>
      </c>
      <c r="L8284" t="s">
        <v>16</v>
      </c>
      <c r="M8284" t="str">
        <f>IF(PatientData[[#This Row],[Age]]&lt;=30,"18-30",IF(PatientData[[#This Row],[Age]]&lt;=40,"31-40",IF(PatientData[[#This Row],[Age]]&lt;=50,"41-50",IF(PatientData[[#This Row],[Age]]&lt;=60,"51-60",IF(PatientData[[#This Row],[Age]]&lt;=70,"61-70",IF(PatientData[[#This Row],[Age]]&lt;=80,"71-80","80+"))))))</f>
        <v>31-40</v>
      </c>
    </row>
    <row r="8285" spans="1:13" x14ac:dyDescent="0.25">
      <c r="A8285" t="s">
        <v>8309</v>
      </c>
      <c r="B8285">
        <v>61</v>
      </c>
      <c r="C8285" t="s">
        <v>25</v>
      </c>
      <c r="D8285">
        <v>106</v>
      </c>
      <c r="E8285">
        <v>242.614167491438</v>
      </c>
      <c r="F8285">
        <v>32.8285392055122</v>
      </c>
      <c r="G8285" t="s">
        <v>14</v>
      </c>
      <c r="H8285" t="s">
        <v>22</v>
      </c>
      <c r="I8285" t="s">
        <v>15</v>
      </c>
      <c r="J8285">
        <v>4</v>
      </c>
      <c r="K8285">
        <v>4154.71</v>
      </c>
      <c r="L8285" t="s">
        <v>20</v>
      </c>
      <c r="M8285" t="str">
        <f>IF(PatientData[[#This Row],[Age]]&lt;=30,"18-30",IF(PatientData[[#This Row],[Age]]&lt;=40,"31-40",IF(PatientData[[#This Row],[Age]]&lt;=50,"41-50",IF(PatientData[[#This Row],[Age]]&lt;=60,"51-60",IF(PatientData[[#This Row],[Age]]&lt;=70,"61-70",IF(PatientData[[#This Row],[Age]]&lt;=80,"71-80","80+"))))))</f>
        <v>61-70</v>
      </c>
    </row>
    <row r="8286" spans="1:13" x14ac:dyDescent="0.25">
      <c r="A8286" t="s">
        <v>8310</v>
      </c>
      <c r="B8286">
        <v>71</v>
      </c>
      <c r="C8286" t="s">
        <v>13</v>
      </c>
      <c r="D8286">
        <v>147</v>
      </c>
      <c r="E8286">
        <v>257.101103521428</v>
      </c>
      <c r="F8286">
        <v>27.840357194886298</v>
      </c>
      <c r="G8286" t="s">
        <v>18</v>
      </c>
      <c r="H8286" t="s">
        <v>19</v>
      </c>
      <c r="I8286" t="s">
        <v>15</v>
      </c>
      <c r="J8286">
        <v>6</v>
      </c>
      <c r="K8286">
        <v>14112.32</v>
      </c>
      <c r="L8286" t="s">
        <v>23</v>
      </c>
      <c r="M8286" t="str">
        <f>IF(PatientData[[#This Row],[Age]]&lt;=30,"18-30",IF(PatientData[[#This Row],[Age]]&lt;=40,"31-40",IF(PatientData[[#This Row],[Age]]&lt;=50,"41-50",IF(PatientData[[#This Row],[Age]]&lt;=60,"51-60",IF(PatientData[[#This Row],[Age]]&lt;=70,"61-70",IF(PatientData[[#This Row],[Age]]&lt;=80,"71-80","80+"))))))</f>
        <v>71-80</v>
      </c>
    </row>
    <row r="8287" spans="1:13" x14ac:dyDescent="0.25">
      <c r="A8287" t="s">
        <v>8311</v>
      </c>
      <c r="B8287">
        <v>66</v>
      </c>
      <c r="C8287" t="s">
        <v>25</v>
      </c>
      <c r="D8287">
        <v>105</v>
      </c>
      <c r="E8287">
        <v>294.309033157935</v>
      </c>
      <c r="F8287">
        <v>28.799604667463299</v>
      </c>
      <c r="G8287" t="s">
        <v>18</v>
      </c>
      <c r="H8287" t="s">
        <v>19</v>
      </c>
      <c r="I8287" t="s">
        <v>15</v>
      </c>
      <c r="J8287">
        <v>3</v>
      </c>
      <c r="K8287">
        <v>10586.28</v>
      </c>
      <c r="L8287" t="s">
        <v>23</v>
      </c>
      <c r="M8287" t="str">
        <f>IF(PatientData[[#This Row],[Age]]&lt;=30,"18-30",IF(PatientData[[#This Row],[Age]]&lt;=40,"31-40",IF(PatientData[[#This Row],[Age]]&lt;=50,"41-50",IF(PatientData[[#This Row],[Age]]&lt;=60,"51-60",IF(PatientData[[#This Row],[Age]]&lt;=70,"61-70",IF(PatientData[[#This Row],[Age]]&lt;=80,"71-80","80+"))))))</f>
        <v>61-70</v>
      </c>
    </row>
    <row r="8288" spans="1:13" x14ac:dyDescent="0.25">
      <c r="A8288" t="s">
        <v>8312</v>
      </c>
      <c r="B8288">
        <v>87</v>
      </c>
      <c r="C8288" t="s">
        <v>13</v>
      </c>
      <c r="D8288">
        <v>182</v>
      </c>
      <c r="E8288">
        <v>211.66385968649001</v>
      </c>
      <c r="F8288">
        <v>22.470142325825599</v>
      </c>
      <c r="G8288" t="s">
        <v>14</v>
      </c>
      <c r="H8288" t="s">
        <v>10051</v>
      </c>
      <c r="I8288" t="s">
        <v>26</v>
      </c>
      <c r="J8288">
        <v>4</v>
      </c>
      <c r="K8288">
        <v>13498.44</v>
      </c>
      <c r="L8288" t="s">
        <v>16</v>
      </c>
      <c r="M8288" t="str">
        <f>IF(PatientData[[#This Row],[Age]]&lt;=30,"18-30",IF(PatientData[[#This Row],[Age]]&lt;=40,"31-40",IF(PatientData[[#This Row],[Age]]&lt;=50,"41-50",IF(PatientData[[#This Row],[Age]]&lt;=60,"51-60",IF(PatientData[[#This Row],[Age]]&lt;=70,"61-70",IF(PatientData[[#This Row],[Age]]&lt;=80,"71-80","80+"))))))</f>
        <v>80+</v>
      </c>
    </row>
    <row r="8289" spans="1:13" x14ac:dyDescent="0.25">
      <c r="A8289" t="s">
        <v>8313</v>
      </c>
      <c r="B8289">
        <v>54</v>
      </c>
      <c r="C8289" t="s">
        <v>13</v>
      </c>
      <c r="D8289">
        <v>139</v>
      </c>
      <c r="E8289">
        <v>190.580396372297</v>
      </c>
      <c r="F8289" t="s">
        <v>10051</v>
      </c>
      <c r="G8289" t="s">
        <v>18</v>
      </c>
      <c r="H8289" t="s">
        <v>22</v>
      </c>
      <c r="I8289" t="s">
        <v>26</v>
      </c>
      <c r="J8289">
        <v>4</v>
      </c>
      <c r="K8289">
        <v>10441.26</v>
      </c>
      <c r="L8289" t="s">
        <v>20</v>
      </c>
      <c r="M8289" t="str">
        <f>IF(PatientData[[#This Row],[Age]]&lt;=30,"18-30",IF(PatientData[[#This Row],[Age]]&lt;=40,"31-40",IF(PatientData[[#This Row],[Age]]&lt;=50,"41-50",IF(PatientData[[#This Row],[Age]]&lt;=60,"51-60",IF(PatientData[[#This Row],[Age]]&lt;=70,"61-70",IF(PatientData[[#This Row],[Age]]&lt;=80,"71-80","80+"))))))</f>
        <v>51-60</v>
      </c>
    </row>
    <row r="8290" spans="1:13" x14ac:dyDescent="0.25">
      <c r="A8290" t="s">
        <v>8314</v>
      </c>
      <c r="B8290">
        <v>53</v>
      </c>
      <c r="C8290" t="s">
        <v>25</v>
      </c>
      <c r="D8290">
        <v>165</v>
      </c>
      <c r="E8290">
        <v>166.67679956048599</v>
      </c>
      <c r="F8290">
        <v>28.376564978792601</v>
      </c>
      <c r="G8290" t="s">
        <v>36</v>
      </c>
      <c r="H8290" t="s">
        <v>22</v>
      </c>
      <c r="I8290" t="s">
        <v>26</v>
      </c>
      <c r="J8290">
        <v>7</v>
      </c>
      <c r="K8290">
        <v>13162.31</v>
      </c>
      <c r="L8290" t="s">
        <v>16</v>
      </c>
      <c r="M8290" t="str">
        <f>IF(PatientData[[#This Row],[Age]]&lt;=30,"18-30",IF(PatientData[[#This Row],[Age]]&lt;=40,"31-40",IF(PatientData[[#This Row],[Age]]&lt;=50,"41-50",IF(PatientData[[#This Row],[Age]]&lt;=60,"51-60",IF(PatientData[[#This Row],[Age]]&lt;=70,"61-70",IF(PatientData[[#This Row],[Age]]&lt;=80,"71-80","80+"))))))</f>
        <v>51-60</v>
      </c>
    </row>
    <row r="8291" spans="1:13" x14ac:dyDescent="0.25">
      <c r="A8291" t="s">
        <v>8315</v>
      </c>
      <c r="B8291">
        <v>25</v>
      </c>
      <c r="C8291" t="s">
        <v>13</v>
      </c>
      <c r="D8291">
        <v>156</v>
      </c>
      <c r="E8291">
        <v>224.25735341136399</v>
      </c>
      <c r="F8291">
        <v>33.002139685903202</v>
      </c>
      <c r="G8291" t="s">
        <v>18</v>
      </c>
      <c r="H8291" t="s">
        <v>19</v>
      </c>
      <c r="I8291" t="s">
        <v>28</v>
      </c>
      <c r="J8291">
        <v>3</v>
      </c>
      <c r="K8291">
        <v>3764.09</v>
      </c>
      <c r="L8291" t="s">
        <v>16</v>
      </c>
      <c r="M8291" t="str">
        <f>IF(PatientData[[#This Row],[Age]]&lt;=30,"18-30",IF(PatientData[[#This Row],[Age]]&lt;=40,"31-40",IF(PatientData[[#This Row],[Age]]&lt;=50,"41-50",IF(PatientData[[#This Row],[Age]]&lt;=60,"51-60",IF(PatientData[[#This Row],[Age]]&lt;=70,"61-70",IF(PatientData[[#This Row],[Age]]&lt;=80,"71-80","80+"))))))</f>
        <v>18-30</v>
      </c>
    </row>
    <row r="8292" spans="1:13" x14ac:dyDescent="0.25">
      <c r="A8292" t="s">
        <v>8316</v>
      </c>
      <c r="B8292">
        <v>61</v>
      </c>
      <c r="C8292" t="s">
        <v>25</v>
      </c>
      <c r="D8292">
        <v>125</v>
      </c>
      <c r="E8292">
        <v>202.71224386018699</v>
      </c>
      <c r="F8292">
        <v>31.475105377717799</v>
      </c>
      <c r="G8292" t="s">
        <v>14</v>
      </c>
      <c r="H8292" t="s">
        <v>19</v>
      </c>
      <c r="I8292" t="s">
        <v>15</v>
      </c>
      <c r="J8292">
        <v>4</v>
      </c>
      <c r="K8292">
        <v>9807.51</v>
      </c>
      <c r="L8292" t="s">
        <v>16</v>
      </c>
      <c r="M8292" t="str">
        <f>IF(PatientData[[#This Row],[Age]]&lt;=30,"18-30",IF(PatientData[[#This Row],[Age]]&lt;=40,"31-40",IF(PatientData[[#This Row],[Age]]&lt;=50,"41-50",IF(PatientData[[#This Row],[Age]]&lt;=60,"51-60",IF(PatientData[[#This Row],[Age]]&lt;=70,"61-70",IF(PatientData[[#This Row],[Age]]&lt;=80,"71-80","80+"))))))</f>
        <v>61-70</v>
      </c>
    </row>
    <row r="8293" spans="1:13" x14ac:dyDescent="0.25">
      <c r="A8293" t="s">
        <v>8317</v>
      </c>
      <c r="B8293">
        <v>62</v>
      </c>
      <c r="C8293" t="s">
        <v>25</v>
      </c>
      <c r="D8293">
        <v>132</v>
      </c>
      <c r="E8293">
        <v>204.71337479699</v>
      </c>
      <c r="F8293">
        <v>32.119405674885797</v>
      </c>
      <c r="G8293" t="s">
        <v>36</v>
      </c>
      <c r="H8293" t="s">
        <v>19</v>
      </c>
      <c r="I8293" t="s">
        <v>15</v>
      </c>
      <c r="J8293">
        <v>3</v>
      </c>
      <c r="K8293">
        <v>4841.6000000000004</v>
      </c>
      <c r="L8293" t="s">
        <v>43</v>
      </c>
      <c r="M8293" t="str">
        <f>IF(PatientData[[#This Row],[Age]]&lt;=30,"18-30",IF(PatientData[[#This Row],[Age]]&lt;=40,"31-40",IF(PatientData[[#This Row],[Age]]&lt;=50,"41-50",IF(PatientData[[#This Row],[Age]]&lt;=60,"51-60",IF(PatientData[[#This Row],[Age]]&lt;=70,"61-70",IF(PatientData[[#This Row],[Age]]&lt;=80,"71-80","80+"))))))</f>
        <v>61-70</v>
      </c>
    </row>
    <row r="8294" spans="1:13" x14ac:dyDescent="0.25">
      <c r="A8294" t="s">
        <v>8318</v>
      </c>
      <c r="B8294">
        <v>57</v>
      </c>
      <c r="C8294" t="s">
        <v>25</v>
      </c>
      <c r="D8294">
        <v>158</v>
      </c>
      <c r="E8294" t="s">
        <v>10051</v>
      </c>
      <c r="F8294">
        <v>23.456483536688701</v>
      </c>
      <c r="G8294" t="s">
        <v>36</v>
      </c>
      <c r="H8294" t="s">
        <v>22</v>
      </c>
      <c r="I8294" t="s">
        <v>26</v>
      </c>
      <c r="J8294">
        <v>6</v>
      </c>
      <c r="K8294">
        <v>20237.349999999999</v>
      </c>
      <c r="L8294" t="s">
        <v>16</v>
      </c>
      <c r="M8294" t="str">
        <f>IF(PatientData[[#This Row],[Age]]&lt;=30,"18-30",IF(PatientData[[#This Row],[Age]]&lt;=40,"31-40",IF(PatientData[[#This Row],[Age]]&lt;=50,"41-50",IF(PatientData[[#This Row],[Age]]&lt;=60,"51-60",IF(PatientData[[#This Row],[Age]]&lt;=70,"61-70",IF(PatientData[[#This Row],[Age]]&lt;=80,"71-80","80+"))))))</f>
        <v>51-60</v>
      </c>
    </row>
    <row r="8295" spans="1:13" x14ac:dyDescent="0.25">
      <c r="A8295" t="s">
        <v>8319</v>
      </c>
      <c r="B8295">
        <v>70</v>
      </c>
      <c r="C8295" t="s">
        <v>25</v>
      </c>
      <c r="D8295">
        <v>134</v>
      </c>
      <c r="E8295">
        <v>163.04344637411799</v>
      </c>
      <c r="F8295">
        <v>25.983870624171701</v>
      </c>
      <c r="G8295" t="s">
        <v>18</v>
      </c>
      <c r="H8295" t="s">
        <v>10051</v>
      </c>
      <c r="I8295" t="s">
        <v>15</v>
      </c>
      <c r="J8295">
        <v>4</v>
      </c>
      <c r="K8295">
        <v>12989.1</v>
      </c>
      <c r="L8295" t="s">
        <v>23</v>
      </c>
      <c r="M8295" t="str">
        <f>IF(PatientData[[#This Row],[Age]]&lt;=30,"18-30",IF(PatientData[[#This Row],[Age]]&lt;=40,"31-40",IF(PatientData[[#This Row],[Age]]&lt;=50,"41-50",IF(PatientData[[#This Row],[Age]]&lt;=60,"51-60",IF(PatientData[[#This Row],[Age]]&lt;=70,"61-70",IF(PatientData[[#This Row],[Age]]&lt;=80,"71-80","80+"))))))</f>
        <v>61-70</v>
      </c>
    </row>
    <row r="8296" spans="1:13" x14ac:dyDescent="0.25">
      <c r="A8296" t="s">
        <v>8320</v>
      </c>
      <c r="B8296">
        <v>27</v>
      </c>
      <c r="C8296" t="s">
        <v>25</v>
      </c>
      <c r="D8296">
        <v>139</v>
      </c>
      <c r="E8296">
        <v>223.26548150878099</v>
      </c>
      <c r="F8296">
        <v>24.469748890283</v>
      </c>
      <c r="G8296" t="s">
        <v>14</v>
      </c>
      <c r="H8296" t="s">
        <v>22</v>
      </c>
      <c r="I8296" t="s">
        <v>15</v>
      </c>
      <c r="J8296">
        <v>4</v>
      </c>
      <c r="K8296">
        <v>13034.66</v>
      </c>
      <c r="L8296" t="s">
        <v>16</v>
      </c>
      <c r="M8296" t="str">
        <f>IF(PatientData[[#This Row],[Age]]&lt;=30,"18-30",IF(PatientData[[#This Row],[Age]]&lt;=40,"31-40",IF(PatientData[[#This Row],[Age]]&lt;=50,"41-50",IF(PatientData[[#This Row],[Age]]&lt;=60,"51-60",IF(PatientData[[#This Row],[Age]]&lt;=70,"61-70",IF(PatientData[[#This Row],[Age]]&lt;=80,"71-80","80+"))))))</f>
        <v>18-30</v>
      </c>
    </row>
    <row r="8297" spans="1:13" x14ac:dyDescent="0.25">
      <c r="A8297" t="s">
        <v>8321</v>
      </c>
      <c r="B8297">
        <v>70</v>
      </c>
      <c r="C8297" t="s">
        <v>13</v>
      </c>
      <c r="D8297">
        <v>90</v>
      </c>
      <c r="E8297">
        <v>222.89610689264899</v>
      </c>
      <c r="F8297">
        <v>29.553917715870799</v>
      </c>
      <c r="G8297" t="s">
        <v>18</v>
      </c>
      <c r="H8297" t="s">
        <v>22</v>
      </c>
      <c r="I8297" t="s">
        <v>26</v>
      </c>
      <c r="J8297">
        <v>1</v>
      </c>
      <c r="K8297" t="s">
        <v>10051</v>
      </c>
      <c r="L8297" t="s">
        <v>16</v>
      </c>
      <c r="M8297" t="str">
        <f>IF(PatientData[[#This Row],[Age]]&lt;=30,"18-30",IF(PatientData[[#This Row],[Age]]&lt;=40,"31-40",IF(PatientData[[#This Row],[Age]]&lt;=50,"41-50",IF(PatientData[[#This Row],[Age]]&lt;=60,"51-60",IF(PatientData[[#This Row],[Age]]&lt;=70,"61-70",IF(PatientData[[#This Row],[Age]]&lt;=80,"71-80","80+"))))))</f>
        <v>61-70</v>
      </c>
    </row>
    <row r="8298" spans="1:13" x14ac:dyDescent="0.25">
      <c r="A8298" t="s">
        <v>8322</v>
      </c>
      <c r="B8298">
        <v>43</v>
      </c>
      <c r="C8298" t="s">
        <v>25</v>
      </c>
      <c r="D8298">
        <v>106</v>
      </c>
      <c r="E8298">
        <v>258.91470567233199</v>
      </c>
      <c r="F8298">
        <v>20.2677666473583</v>
      </c>
      <c r="G8298" t="s">
        <v>14</v>
      </c>
      <c r="H8298" t="s">
        <v>22</v>
      </c>
      <c r="I8298" t="s">
        <v>15</v>
      </c>
      <c r="J8298">
        <v>3</v>
      </c>
      <c r="K8298">
        <v>12601.44</v>
      </c>
      <c r="L8298" t="s">
        <v>20</v>
      </c>
      <c r="M8298" t="str">
        <f>IF(PatientData[[#This Row],[Age]]&lt;=30,"18-30",IF(PatientData[[#This Row],[Age]]&lt;=40,"31-40",IF(PatientData[[#This Row],[Age]]&lt;=50,"41-50",IF(PatientData[[#This Row],[Age]]&lt;=60,"51-60",IF(PatientData[[#This Row],[Age]]&lt;=70,"61-70",IF(PatientData[[#This Row],[Age]]&lt;=80,"71-80","80+"))))))</f>
        <v>41-50</v>
      </c>
    </row>
    <row r="8299" spans="1:13" x14ac:dyDescent="0.25">
      <c r="A8299" t="s">
        <v>8323</v>
      </c>
      <c r="B8299">
        <v>78</v>
      </c>
      <c r="C8299" t="s">
        <v>25</v>
      </c>
      <c r="D8299" t="s">
        <v>10051</v>
      </c>
      <c r="E8299">
        <v>146.42899144735199</v>
      </c>
      <c r="F8299">
        <v>31.9166049697359</v>
      </c>
      <c r="G8299" t="s">
        <v>36</v>
      </c>
      <c r="H8299" t="s">
        <v>22</v>
      </c>
      <c r="I8299" t="s">
        <v>26</v>
      </c>
      <c r="J8299">
        <v>7</v>
      </c>
      <c r="K8299">
        <v>18470.37</v>
      </c>
      <c r="L8299" t="s">
        <v>16</v>
      </c>
      <c r="M8299" t="str">
        <f>IF(PatientData[[#This Row],[Age]]&lt;=30,"18-30",IF(PatientData[[#This Row],[Age]]&lt;=40,"31-40",IF(PatientData[[#This Row],[Age]]&lt;=50,"41-50",IF(PatientData[[#This Row],[Age]]&lt;=60,"51-60",IF(PatientData[[#This Row],[Age]]&lt;=70,"61-70",IF(PatientData[[#This Row],[Age]]&lt;=80,"71-80","80+"))))))</f>
        <v>71-80</v>
      </c>
    </row>
    <row r="8300" spans="1:13" x14ac:dyDescent="0.25">
      <c r="A8300" t="s">
        <v>8324</v>
      </c>
      <c r="B8300">
        <v>38</v>
      </c>
      <c r="C8300" t="s">
        <v>13</v>
      </c>
      <c r="D8300">
        <v>149</v>
      </c>
      <c r="E8300">
        <v>197.54421956389999</v>
      </c>
      <c r="F8300">
        <v>36.545662686926001</v>
      </c>
      <c r="G8300" t="s">
        <v>14</v>
      </c>
      <c r="H8300" t="s">
        <v>19</v>
      </c>
      <c r="I8300" t="s">
        <v>28</v>
      </c>
      <c r="J8300">
        <v>3</v>
      </c>
      <c r="K8300">
        <v>4547.95</v>
      </c>
      <c r="L8300" t="s">
        <v>16</v>
      </c>
      <c r="M8300" t="str">
        <f>IF(PatientData[[#This Row],[Age]]&lt;=30,"18-30",IF(PatientData[[#This Row],[Age]]&lt;=40,"31-40",IF(PatientData[[#This Row],[Age]]&lt;=50,"41-50",IF(PatientData[[#This Row],[Age]]&lt;=60,"51-60",IF(PatientData[[#This Row],[Age]]&lt;=70,"61-70",IF(PatientData[[#This Row],[Age]]&lt;=80,"71-80","80+"))))))</f>
        <v>31-40</v>
      </c>
    </row>
    <row r="8301" spans="1:13" x14ac:dyDescent="0.25">
      <c r="A8301" t="s">
        <v>8325</v>
      </c>
      <c r="B8301">
        <v>19</v>
      </c>
      <c r="C8301" t="s">
        <v>13</v>
      </c>
      <c r="D8301">
        <v>147</v>
      </c>
      <c r="E8301">
        <v>244.740958842986</v>
      </c>
      <c r="F8301">
        <v>35.926569229168202</v>
      </c>
      <c r="G8301" t="s">
        <v>10051</v>
      </c>
      <c r="H8301" t="s">
        <v>19</v>
      </c>
      <c r="I8301" t="s">
        <v>15</v>
      </c>
      <c r="J8301">
        <v>3</v>
      </c>
      <c r="K8301">
        <v>10886.41</v>
      </c>
      <c r="L8301" t="s">
        <v>16</v>
      </c>
      <c r="M8301" t="str">
        <f>IF(PatientData[[#This Row],[Age]]&lt;=30,"18-30",IF(PatientData[[#This Row],[Age]]&lt;=40,"31-40",IF(PatientData[[#This Row],[Age]]&lt;=50,"41-50",IF(PatientData[[#This Row],[Age]]&lt;=60,"51-60",IF(PatientData[[#This Row],[Age]]&lt;=70,"61-70",IF(PatientData[[#This Row],[Age]]&lt;=80,"71-80","80+"))))))</f>
        <v>18-30</v>
      </c>
    </row>
    <row r="8302" spans="1:13" x14ac:dyDescent="0.25">
      <c r="A8302" t="s">
        <v>8326</v>
      </c>
      <c r="B8302">
        <v>30</v>
      </c>
      <c r="C8302" t="s">
        <v>25</v>
      </c>
      <c r="D8302">
        <v>174</v>
      </c>
      <c r="E8302">
        <v>165.273407421722</v>
      </c>
      <c r="F8302">
        <v>33.622774810627803</v>
      </c>
      <c r="G8302" t="s">
        <v>14</v>
      </c>
      <c r="H8302" t="s">
        <v>19</v>
      </c>
      <c r="I8302" t="s">
        <v>28</v>
      </c>
      <c r="J8302">
        <v>2</v>
      </c>
      <c r="K8302">
        <v>5298.83</v>
      </c>
      <c r="L8302" t="s">
        <v>16</v>
      </c>
      <c r="M8302" t="str">
        <f>IF(PatientData[[#This Row],[Age]]&lt;=30,"18-30",IF(PatientData[[#This Row],[Age]]&lt;=40,"31-40",IF(PatientData[[#This Row],[Age]]&lt;=50,"41-50",IF(PatientData[[#This Row],[Age]]&lt;=60,"51-60",IF(PatientData[[#This Row],[Age]]&lt;=70,"61-70",IF(PatientData[[#This Row],[Age]]&lt;=80,"71-80","80+"))))))</f>
        <v>18-30</v>
      </c>
    </row>
    <row r="8303" spans="1:13" x14ac:dyDescent="0.25">
      <c r="A8303" t="s">
        <v>8327</v>
      </c>
      <c r="B8303">
        <v>47</v>
      </c>
      <c r="C8303" t="s">
        <v>13</v>
      </c>
      <c r="D8303">
        <v>121</v>
      </c>
      <c r="E8303">
        <v>134.292428692226</v>
      </c>
      <c r="F8303">
        <v>30.664694088992899</v>
      </c>
      <c r="G8303" t="s">
        <v>36</v>
      </c>
      <c r="H8303" t="s">
        <v>22</v>
      </c>
      <c r="I8303" t="s">
        <v>26</v>
      </c>
      <c r="J8303">
        <v>5</v>
      </c>
      <c r="K8303">
        <v>16550.87</v>
      </c>
      <c r="L8303" t="s">
        <v>20</v>
      </c>
      <c r="M8303" t="str">
        <f>IF(PatientData[[#This Row],[Age]]&lt;=30,"18-30",IF(PatientData[[#This Row],[Age]]&lt;=40,"31-40",IF(PatientData[[#This Row],[Age]]&lt;=50,"41-50",IF(PatientData[[#This Row],[Age]]&lt;=60,"51-60",IF(PatientData[[#This Row],[Age]]&lt;=70,"61-70",IF(PatientData[[#This Row],[Age]]&lt;=80,"71-80","80+"))))))</f>
        <v>41-50</v>
      </c>
    </row>
    <row r="8304" spans="1:13" x14ac:dyDescent="0.25">
      <c r="A8304" t="s">
        <v>8328</v>
      </c>
      <c r="B8304">
        <v>44</v>
      </c>
      <c r="C8304" t="s">
        <v>13</v>
      </c>
      <c r="D8304">
        <v>98</v>
      </c>
      <c r="E8304">
        <v>170.81045951324299</v>
      </c>
      <c r="F8304">
        <v>23.275925631545501</v>
      </c>
      <c r="G8304" t="s">
        <v>14</v>
      </c>
      <c r="H8304" t="s">
        <v>10051</v>
      </c>
      <c r="I8304" t="s">
        <v>28</v>
      </c>
      <c r="J8304">
        <v>5</v>
      </c>
      <c r="K8304">
        <v>6763.01</v>
      </c>
      <c r="L8304" t="s">
        <v>16</v>
      </c>
      <c r="M8304" t="str">
        <f>IF(PatientData[[#This Row],[Age]]&lt;=30,"18-30",IF(PatientData[[#This Row],[Age]]&lt;=40,"31-40",IF(PatientData[[#This Row],[Age]]&lt;=50,"41-50",IF(PatientData[[#This Row],[Age]]&lt;=60,"51-60",IF(PatientData[[#This Row],[Age]]&lt;=70,"61-70",IF(PatientData[[#This Row],[Age]]&lt;=80,"71-80","80+"))))))</f>
        <v>41-50</v>
      </c>
    </row>
    <row r="8305" spans="1:13" x14ac:dyDescent="0.25">
      <c r="A8305" t="s">
        <v>8329</v>
      </c>
      <c r="B8305">
        <v>77</v>
      </c>
      <c r="C8305" t="s">
        <v>13</v>
      </c>
      <c r="D8305">
        <v>112</v>
      </c>
      <c r="E8305">
        <v>204.76876510636899</v>
      </c>
      <c r="F8305">
        <v>18.6191030452629</v>
      </c>
      <c r="G8305" t="s">
        <v>18</v>
      </c>
      <c r="H8305" t="s">
        <v>19</v>
      </c>
      <c r="I8305" t="s">
        <v>15</v>
      </c>
      <c r="J8305">
        <v>5</v>
      </c>
      <c r="K8305">
        <v>6611.3</v>
      </c>
      <c r="L8305" t="s">
        <v>23</v>
      </c>
      <c r="M8305" t="str">
        <f>IF(PatientData[[#This Row],[Age]]&lt;=30,"18-30",IF(PatientData[[#This Row],[Age]]&lt;=40,"31-40",IF(PatientData[[#This Row],[Age]]&lt;=50,"41-50",IF(PatientData[[#This Row],[Age]]&lt;=60,"51-60",IF(PatientData[[#This Row],[Age]]&lt;=70,"61-70",IF(PatientData[[#This Row],[Age]]&lt;=80,"71-80","80+"))))))</f>
        <v>71-80</v>
      </c>
    </row>
    <row r="8306" spans="1:13" x14ac:dyDescent="0.25">
      <c r="A8306" t="s">
        <v>8330</v>
      </c>
      <c r="B8306">
        <v>66</v>
      </c>
      <c r="C8306" t="s">
        <v>25</v>
      </c>
      <c r="D8306">
        <v>143</v>
      </c>
      <c r="E8306">
        <v>240.10900241621599</v>
      </c>
      <c r="F8306">
        <v>28.728691972417099</v>
      </c>
      <c r="G8306" t="s">
        <v>14</v>
      </c>
      <c r="H8306" t="s">
        <v>19</v>
      </c>
      <c r="I8306" t="s">
        <v>28</v>
      </c>
      <c r="J8306">
        <v>6</v>
      </c>
      <c r="K8306">
        <v>5618.31</v>
      </c>
      <c r="L8306" t="s">
        <v>23</v>
      </c>
      <c r="M8306" t="str">
        <f>IF(PatientData[[#This Row],[Age]]&lt;=30,"18-30",IF(PatientData[[#This Row],[Age]]&lt;=40,"31-40",IF(PatientData[[#This Row],[Age]]&lt;=50,"41-50",IF(PatientData[[#This Row],[Age]]&lt;=60,"51-60",IF(PatientData[[#This Row],[Age]]&lt;=70,"61-70",IF(PatientData[[#This Row],[Age]]&lt;=80,"71-80","80+"))))))</f>
        <v>61-70</v>
      </c>
    </row>
    <row r="8307" spans="1:13" x14ac:dyDescent="0.25">
      <c r="A8307" t="s">
        <v>8331</v>
      </c>
      <c r="B8307">
        <v>65</v>
      </c>
      <c r="C8307" t="s">
        <v>13</v>
      </c>
      <c r="D8307">
        <v>108</v>
      </c>
      <c r="E8307">
        <v>329.35561710090502</v>
      </c>
      <c r="F8307">
        <v>27.304877516132802</v>
      </c>
      <c r="G8307" t="s">
        <v>18</v>
      </c>
      <c r="H8307" t="s">
        <v>19</v>
      </c>
      <c r="I8307" t="s">
        <v>15</v>
      </c>
      <c r="J8307">
        <v>4</v>
      </c>
      <c r="K8307">
        <v>6150.33</v>
      </c>
      <c r="L8307" t="s">
        <v>16</v>
      </c>
      <c r="M8307" t="str">
        <f>IF(PatientData[[#This Row],[Age]]&lt;=30,"18-30",IF(PatientData[[#This Row],[Age]]&lt;=40,"31-40",IF(PatientData[[#This Row],[Age]]&lt;=50,"41-50",IF(PatientData[[#This Row],[Age]]&lt;=60,"51-60",IF(PatientData[[#This Row],[Age]]&lt;=70,"61-70",IF(PatientData[[#This Row],[Age]]&lt;=80,"71-80","80+"))))))</f>
        <v>61-70</v>
      </c>
    </row>
    <row r="8308" spans="1:13" x14ac:dyDescent="0.25">
      <c r="A8308" t="s">
        <v>8332</v>
      </c>
      <c r="B8308">
        <v>57</v>
      </c>
      <c r="C8308" t="s">
        <v>13</v>
      </c>
      <c r="D8308">
        <v>166</v>
      </c>
      <c r="E8308">
        <v>199.14810419742599</v>
      </c>
      <c r="F8308">
        <v>21.086736845252702</v>
      </c>
      <c r="G8308" t="s">
        <v>18</v>
      </c>
      <c r="H8308" t="s">
        <v>19</v>
      </c>
      <c r="I8308" t="s">
        <v>15</v>
      </c>
      <c r="J8308">
        <v>2</v>
      </c>
      <c r="K8308">
        <v>9847.35</v>
      </c>
      <c r="L8308" t="s">
        <v>16</v>
      </c>
      <c r="M8308" t="str">
        <f>IF(PatientData[[#This Row],[Age]]&lt;=30,"18-30",IF(PatientData[[#This Row],[Age]]&lt;=40,"31-40",IF(PatientData[[#This Row],[Age]]&lt;=50,"41-50",IF(PatientData[[#This Row],[Age]]&lt;=60,"51-60",IF(PatientData[[#This Row],[Age]]&lt;=70,"61-70",IF(PatientData[[#This Row],[Age]]&lt;=80,"71-80","80+"))))))</f>
        <v>51-60</v>
      </c>
    </row>
    <row r="8309" spans="1:13" x14ac:dyDescent="0.25">
      <c r="A8309" t="s">
        <v>8333</v>
      </c>
      <c r="B8309">
        <v>42</v>
      </c>
      <c r="C8309" t="s">
        <v>13</v>
      </c>
      <c r="D8309">
        <v>149</v>
      </c>
      <c r="E8309">
        <v>240.82267120844301</v>
      </c>
      <c r="F8309">
        <v>28.261429176491099</v>
      </c>
      <c r="G8309" t="s">
        <v>14</v>
      </c>
      <c r="H8309" t="s">
        <v>19</v>
      </c>
      <c r="I8309" t="s">
        <v>28</v>
      </c>
      <c r="J8309">
        <v>8</v>
      </c>
      <c r="K8309">
        <v>7698.54</v>
      </c>
      <c r="L8309" t="s">
        <v>16</v>
      </c>
      <c r="M8309" t="str">
        <f>IF(PatientData[[#This Row],[Age]]&lt;=30,"18-30",IF(PatientData[[#This Row],[Age]]&lt;=40,"31-40",IF(PatientData[[#This Row],[Age]]&lt;=50,"41-50",IF(PatientData[[#This Row],[Age]]&lt;=60,"51-60",IF(PatientData[[#This Row],[Age]]&lt;=70,"61-70",IF(PatientData[[#This Row],[Age]]&lt;=80,"71-80","80+"))))))</f>
        <v>41-50</v>
      </c>
    </row>
    <row r="8310" spans="1:13" x14ac:dyDescent="0.25">
      <c r="A8310" t="s">
        <v>8334</v>
      </c>
      <c r="B8310">
        <v>58</v>
      </c>
      <c r="C8310" t="s">
        <v>13</v>
      </c>
      <c r="D8310" t="s">
        <v>10051</v>
      </c>
      <c r="E8310">
        <v>272.35673237424697</v>
      </c>
      <c r="F8310">
        <v>24.706152577371</v>
      </c>
      <c r="G8310" t="s">
        <v>14</v>
      </c>
      <c r="H8310" t="s">
        <v>22</v>
      </c>
      <c r="I8310" t="s">
        <v>15</v>
      </c>
      <c r="J8310">
        <v>1</v>
      </c>
      <c r="K8310">
        <v>5352.2</v>
      </c>
      <c r="L8310" t="s">
        <v>16</v>
      </c>
      <c r="M8310" t="str">
        <f>IF(PatientData[[#This Row],[Age]]&lt;=30,"18-30",IF(PatientData[[#This Row],[Age]]&lt;=40,"31-40",IF(PatientData[[#This Row],[Age]]&lt;=50,"41-50",IF(PatientData[[#This Row],[Age]]&lt;=60,"51-60",IF(PatientData[[#This Row],[Age]]&lt;=70,"61-70",IF(PatientData[[#This Row],[Age]]&lt;=80,"71-80","80+"))))))</f>
        <v>51-60</v>
      </c>
    </row>
    <row r="8311" spans="1:13" x14ac:dyDescent="0.25">
      <c r="A8311" t="s">
        <v>8335</v>
      </c>
      <c r="B8311">
        <v>45</v>
      </c>
      <c r="C8311" t="s">
        <v>25</v>
      </c>
      <c r="D8311">
        <v>135</v>
      </c>
      <c r="E8311">
        <v>236.58336257432299</v>
      </c>
      <c r="F8311" t="s">
        <v>10051</v>
      </c>
      <c r="G8311" t="s">
        <v>36</v>
      </c>
      <c r="H8311" t="s">
        <v>19</v>
      </c>
      <c r="I8311" t="s">
        <v>26</v>
      </c>
      <c r="J8311">
        <v>5</v>
      </c>
      <c r="K8311">
        <v>19489.62</v>
      </c>
      <c r="L8311" t="s">
        <v>20</v>
      </c>
      <c r="M8311" t="str">
        <f>IF(PatientData[[#This Row],[Age]]&lt;=30,"18-30",IF(PatientData[[#This Row],[Age]]&lt;=40,"31-40",IF(PatientData[[#This Row],[Age]]&lt;=50,"41-50",IF(PatientData[[#This Row],[Age]]&lt;=60,"51-60",IF(PatientData[[#This Row],[Age]]&lt;=70,"61-70",IF(PatientData[[#This Row],[Age]]&lt;=80,"71-80","80+"))))))</f>
        <v>41-50</v>
      </c>
    </row>
    <row r="8312" spans="1:13" x14ac:dyDescent="0.25">
      <c r="A8312" t="s">
        <v>8336</v>
      </c>
      <c r="B8312">
        <v>76</v>
      </c>
      <c r="C8312" t="s">
        <v>25</v>
      </c>
      <c r="D8312">
        <v>132</v>
      </c>
      <c r="E8312">
        <v>250.21895071467301</v>
      </c>
      <c r="F8312">
        <v>27.6364374435712</v>
      </c>
      <c r="G8312" t="s">
        <v>36</v>
      </c>
      <c r="H8312" t="s">
        <v>22</v>
      </c>
      <c r="I8312" t="s">
        <v>26</v>
      </c>
      <c r="J8312">
        <v>4</v>
      </c>
      <c r="K8312" t="s">
        <v>10051</v>
      </c>
      <c r="L8312" t="s">
        <v>20</v>
      </c>
      <c r="M8312" t="str">
        <f>IF(PatientData[[#This Row],[Age]]&lt;=30,"18-30",IF(PatientData[[#This Row],[Age]]&lt;=40,"31-40",IF(PatientData[[#This Row],[Age]]&lt;=50,"41-50",IF(PatientData[[#This Row],[Age]]&lt;=60,"51-60",IF(PatientData[[#This Row],[Age]]&lt;=70,"61-70",IF(PatientData[[#This Row],[Age]]&lt;=80,"71-80","80+"))))))</f>
        <v>71-80</v>
      </c>
    </row>
    <row r="8313" spans="1:13" x14ac:dyDescent="0.25">
      <c r="A8313" t="s">
        <v>8337</v>
      </c>
      <c r="B8313">
        <v>28</v>
      </c>
      <c r="C8313" t="s">
        <v>13</v>
      </c>
      <c r="D8313">
        <v>106</v>
      </c>
      <c r="E8313" t="s">
        <v>10051</v>
      </c>
      <c r="F8313">
        <v>29.784177678238802</v>
      </c>
      <c r="G8313" t="s">
        <v>36</v>
      </c>
      <c r="H8313" t="s">
        <v>19</v>
      </c>
      <c r="I8313" t="s">
        <v>15</v>
      </c>
      <c r="J8313" t="s">
        <v>10051</v>
      </c>
      <c r="K8313">
        <v>2495.8000000000002</v>
      </c>
      <c r="L8313" t="s">
        <v>16</v>
      </c>
      <c r="M8313" t="str">
        <f>IF(PatientData[[#This Row],[Age]]&lt;=30,"18-30",IF(PatientData[[#This Row],[Age]]&lt;=40,"31-40",IF(PatientData[[#This Row],[Age]]&lt;=50,"41-50",IF(PatientData[[#This Row],[Age]]&lt;=60,"51-60",IF(PatientData[[#This Row],[Age]]&lt;=70,"61-70",IF(PatientData[[#This Row],[Age]]&lt;=80,"71-80","80+"))))))</f>
        <v>18-30</v>
      </c>
    </row>
    <row r="8314" spans="1:13" x14ac:dyDescent="0.25">
      <c r="A8314" t="s">
        <v>8338</v>
      </c>
      <c r="B8314">
        <v>64</v>
      </c>
      <c r="C8314" t="s">
        <v>13</v>
      </c>
      <c r="D8314">
        <v>114</v>
      </c>
      <c r="E8314">
        <v>205.12056963625301</v>
      </c>
      <c r="F8314">
        <v>20.7535872140149</v>
      </c>
      <c r="G8314" t="s">
        <v>36</v>
      </c>
      <c r="H8314" t="s">
        <v>19</v>
      </c>
      <c r="I8314" t="s">
        <v>26</v>
      </c>
      <c r="J8314">
        <v>11</v>
      </c>
      <c r="K8314">
        <v>18957.080000000002</v>
      </c>
      <c r="L8314" t="s">
        <v>16</v>
      </c>
      <c r="M8314" t="str">
        <f>IF(PatientData[[#This Row],[Age]]&lt;=30,"18-30",IF(PatientData[[#This Row],[Age]]&lt;=40,"31-40",IF(PatientData[[#This Row],[Age]]&lt;=50,"41-50",IF(PatientData[[#This Row],[Age]]&lt;=60,"51-60",IF(PatientData[[#This Row],[Age]]&lt;=70,"61-70",IF(PatientData[[#This Row],[Age]]&lt;=80,"71-80","80+"))))))</f>
        <v>61-70</v>
      </c>
    </row>
    <row r="8315" spans="1:13" x14ac:dyDescent="0.25">
      <c r="A8315" t="s">
        <v>8339</v>
      </c>
      <c r="B8315">
        <v>21</v>
      </c>
      <c r="C8315" t="s">
        <v>13</v>
      </c>
      <c r="D8315">
        <v>154</v>
      </c>
      <c r="E8315">
        <v>235.669883683884</v>
      </c>
      <c r="F8315">
        <v>21.456193433816299</v>
      </c>
      <c r="G8315" t="s">
        <v>14</v>
      </c>
      <c r="H8315" t="s">
        <v>10051</v>
      </c>
      <c r="I8315" t="s">
        <v>28</v>
      </c>
      <c r="J8315">
        <v>2</v>
      </c>
      <c r="K8315">
        <v>2089.15</v>
      </c>
      <c r="L8315" t="s">
        <v>16</v>
      </c>
      <c r="M8315" t="str">
        <f>IF(PatientData[[#This Row],[Age]]&lt;=30,"18-30",IF(PatientData[[#This Row],[Age]]&lt;=40,"31-40",IF(PatientData[[#This Row],[Age]]&lt;=50,"41-50",IF(PatientData[[#This Row],[Age]]&lt;=60,"51-60",IF(PatientData[[#This Row],[Age]]&lt;=70,"61-70",IF(PatientData[[#This Row],[Age]]&lt;=80,"71-80","80+"))))))</f>
        <v>18-30</v>
      </c>
    </row>
    <row r="8316" spans="1:13" x14ac:dyDescent="0.25">
      <c r="A8316" t="s">
        <v>8340</v>
      </c>
      <c r="B8316">
        <v>38</v>
      </c>
      <c r="C8316" t="s">
        <v>25</v>
      </c>
      <c r="D8316">
        <v>146</v>
      </c>
      <c r="E8316">
        <v>185.854078135431</v>
      </c>
      <c r="F8316">
        <v>22.326423990535801</v>
      </c>
      <c r="G8316" t="s">
        <v>14</v>
      </c>
      <c r="H8316" t="s">
        <v>19</v>
      </c>
      <c r="I8316" t="s">
        <v>28</v>
      </c>
      <c r="J8316">
        <v>1</v>
      </c>
      <c r="K8316">
        <v>3236.86</v>
      </c>
      <c r="L8316" t="s">
        <v>16</v>
      </c>
      <c r="M8316" t="str">
        <f>IF(PatientData[[#This Row],[Age]]&lt;=30,"18-30",IF(PatientData[[#This Row],[Age]]&lt;=40,"31-40",IF(PatientData[[#This Row],[Age]]&lt;=50,"41-50",IF(PatientData[[#This Row],[Age]]&lt;=60,"51-60",IF(PatientData[[#This Row],[Age]]&lt;=70,"61-70",IF(PatientData[[#This Row],[Age]]&lt;=80,"71-80","80+"))))))</f>
        <v>31-40</v>
      </c>
    </row>
    <row r="8317" spans="1:13" x14ac:dyDescent="0.25">
      <c r="A8317" t="s">
        <v>8341</v>
      </c>
      <c r="B8317">
        <v>43</v>
      </c>
      <c r="C8317" t="s">
        <v>13</v>
      </c>
      <c r="D8317">
        <v>144</v>
      </c>
      <c r="E8317">
        <v>279.21238402647703</v>
      </c>
      <c r="F8317">
        <v>26.8670373833036</v>
      </c>
      <c r="G8317" t="s">
        <v>14</v>
      </c>
      <c r="H8317" t="s">
        <v>19</v>
      </c>
      <c r="I8317" t="s">
        <v>28</v>
      </c>
      <c r="J8317">
        <v>3</v>
      </c>
      <c r="K8317">
        <v>4690.79</v>
      </c>
      <c r="L8317" t="s">
        <v>10051</v>
      </c>
      <c r="M8317" t="str">
        <f>IF(PatientData[[#This Row],[Age]]&lt;=30,"18-30",IF(PatientData[[#This Row],[Age]]&lt;=40,"31-40",IF(PatientData[[#This Row],[Age]]&lt;=50,"41-50",IF(PatientData[[#This Row],[Age]]&lt;=60,"51-60",IF(PatientData[[#This Row],[Age]]&lt;=70,"61-70",IF(PatientData[[#This Row],[Age]]&lt;=80,"71-80","80+"))))))</f>
        <v>41-50</v>
      </c>
    </row>
    <row r="8318" spans="1:13" x14ac:dyDescent="0.25">
      <c r="A8318" t="s">
        <v>8342</v>
      </c>
      <c r="B8318">
        <v>64</v>
      </c>
      <c r="C8318" t="s">
        <v>25</v>
      </c>
      <c r="D8318">
        <v>133</v>
      </c>
      <c r="E8318">
        <v>278.60740573488499</v>
      </c>
      <c r="F8318">
        <v>19.525986867199499</v>
      </c>
      <c r="G8318" t="s">
        <v>36</v>
      </c>
      <c r="H8318" t="s">
        <v>19</v>
      </c>
      <c r="I8318" t="s">
        <v>15</v>
      </c>
      <c r="J8318">
        <v>3</v>
      </c>
      <c r="K8318">
        <v>12816.33</v>
      </c>
      <c r="L8318" t="s">
        <v>16</v>
      </c>
      <c r="M8318" t="str">
        <f>IF(PatientData[[#This Row],[Age]]&lt;=30,"18-30",IF(PatientData[[#This Row],[Age]]&lt;=40,"31-40",IF(PatientData[[#This Row],[Age]]&lt;=50,"41-50",IF(PatientData[[#This Row],[Age]]&lt;=60,"51-60",IF(PatientData[[#This Row],[Age]]&lt;=70,"61-70",IF(PatientData[[#This Row],[Age]]&lt;=80,"71-80","80+"))))))</f>
        <v>61-70</v>
      </c>
    </row>
    <row r="8319" spans="1:13" x14ac:dyDescent="0.25">
      <c r="A8319" t="s">
        <v>8343</v>
      </c>
      <c r="B8319">
        <v>32</v>
      </c>
      <c r="C8319" t="s">
        <v>13</v>
      </c>
      <c r="D8319">
        <v>122</v>
      </c>
      <c r="E8319">
        <v>221.80417398038901</v>
      </c>
      <c r="F8319">
        <v>25.547589080312299</v>
      </c>
      <c r="G8319" t="s">
        <v>14</v>
      </c>
      <c r="H8319" t="s">
        <v>19</v>
      </c>
      <c r="I8319" t="s">
        <v>28</v>
      </c>
      <c r="J8319">
        <v>4</v>
      </c>
      <c r="K8319">
        <v>4927.21</v>
      </c>
      <c r="L8319" t="s">
        <v>16</v>
      </c>
      <c r="M8319" t="str">
        <f>IF(PatientData[[#This Row],[Age]]&lt;=30,"18-30",IF(PatientData[[#This Row],[Age]]&lt;=40,"31-40",IF(PatientData[[#This Row],[Age]]&lt;=50,"41-50",IF(PatientData[[#This Row],[Age]]&lt;=60,"51-60",IF(PatientData[[#This Row],[Age]]&lt;=70,"61-70",IF(PatientData[[#This Row],[Age]]&lt;=80,"71-80","80+"))))))</f>
        <v>31-40</v>
      </c>
    </row>
    <row r="8320" spans="1:13" x14ac:dyDescent="0.25">
      <c r="A8320" t="s">
        <v>8344</v>
      </c>
      <c r="B8320">
        <v>70</v>
      </c>
      <c r="C8320" t="s">
        <v>25</v>
      </c>
      <c r="D8320">
        <v>145</v>
      </c>
      <c r="E8320">
        <v>148.68178171011601</v>
      </c>
      <c r="F8320">
        <v>37.486399503136298</v>
      </c>
      <c r="G8320" t="s">
        <v>14</v>
      </c>
      <c r="H8320" t="s">
        <v>19</v>
      </c>
      <c r="I8320" t="s">
        <v>15</v>
      </c>
      <c r="J8320">
        <v>6</v>
      </c>
      <c r="K8320">
        <v>11754.54</v>
      </c>
      <c r="L8320" t="s">
        <v>16</v>
      </c>
      <c r="M8320" t="str">
        <f>IF(PatientData[[#This Row],[Age]]&lt;=30,"18-30",IF(PatientData[[#This Row],[Age]]&lt;=40,"31-40",IF(PatientData[[#This Row],[Age]]&lt;=50,"41-50",IF(PatientData[[#This Row],[Age]]&lt;=60,"51-60",IF(PatientData[[#This Row],[Age]]&lt;=70,"61-70",IF(PatientData[[#This Row],[Age]]&lt;=80,"71-80","80+"))))))</f>
        <v>61-70</v>
      </c>
    </row>
    <row r="8321" spans="1:13" x14ac:dyDescent="0.25">
      <c r="A8321" t="s">
        <v>8345</v>
      </c>
      <c r="B8321">
        <v>69</v>
      </c>
      <c r="C8321" t="s">
        <v>25</v>
      </c>
      <c r="D8321">
        <v>156</v>
      </c>
      <c r="E8321">
        <v>260.11807263341598</v>
      </c>
      <c r="F8321">
        <v>24.3492279232503</v>
      </c>
      <c r="G8321" t="s">
        <v>14</v>
      </c>
      <c r="H8321" t="s">
        <v>19</v>
      </c>
      <c r="I8321" t="s">
        <v>15</v>
      </c>
      <c r="J8321">
        <v>3</v>
      </c>
      <c r="K8321">
        <v>9383.02</v>
      </c>
      <c r="L8321" t="s">
        <v>16</v>
      </c>
      <c r="M8321" t="str">
        <f>IF(PatientData[[#This Row],[Age]]&lt;=30,"18-30",IF(PatientData[[#This Row],[Age]]&lt;=40,"31-40",IF(PatientData[[#This Row],[Age]]&lt;=50,"41-50",IF(PatientData[[#This Row],[Age]]&lt;=60,"51-60",IF(PatientData[[#This Row],[Age]]&lt;=70,"61-70",IF(PatientData[[#This Row],[Age]]&lt;=80,"71-80","80+"))))))</f>
        <v>61-70</v>
      </c>
    </row>
    <row r="8322" spans="1:13" x14ac:dyDescent="0.25">
      <c r="A8322" t="s">
        <v>8346</v>
      </c>
      <c r="B8322">
        <v>47</v>
      </c>
      <c r="C8322" t="s">
        <v>13</v>
      </c>
      <c r="D8322">
        <v>128</v>
      </c>
      <c r="E8322">
        <v>214.30843339761699</v>
      </c>
      <c r="F8322">
        <v>20.3154786839584</v>
      </c>
      <c r="G8322" t="s">
        <v>36</v>
      </c>
      <c r="H8322" t="s">
        <v>19</v>
      </c>
      <c r="I8322" t="s">
        <v>26</v>
      </c>
      <c r="J8322">
        <v>4</v>
      </c>
      <c r="K8322">
        <v>25910.77</v>
      </c>
      <c r="L8322" t="s">
        <v>16</v>
      </c>
      <c r="M8322" t="str">
        <f>IF(PatientData[[#This Row],[Age]]&lt;=30,"18-30",IF(PatientData[[#This Row],[Age]]&lt;=40,"31-40",IF(PatientData[[#This Row],[Age]]&lt;=50,"41-50",IF(PatientData[[#This Row],[Age]]&lt;=60,"51-60",IF(PatientData[[#This Row],[Age]]&lt;=70,"61-70",IF(PatientData[[#This Row],[Age]]&lt;=80,"71-80","80+"))))))</f>
        <v>41-50</v>
      </c>
    </row>
    <row r="8323" spans="1:13" x14ac:dyDescent="0.25">
      <c r="A8323" t="s">
        <v>8347</v>
      </c>
      <c r="B8323">
        <v>48</v>
      </c>
      <c r="C8323" t="s">
        <v>13</v>
      </c>
      <c r="D8323" t="s">
        <v>10051</v>
      </c>
      <c r="E8323">
        <v>286.499950631346</v>
      </c>
      <c r="F8323">
        <v>31.936198284852399</v>
      </c>
      <c r="G8323" t="s">
        <v>14</v>
      </c>
      <c r="H8323" t="s">
        <v>19</v>
      </c>
      <c r="I8323" t="s">
        <v>15</v>
      </c>
      <c r="J8323">
        <v>3</v>
      </c>
      <c r="K8323">
        <v>3857.61</v>
      </c>
      <c r="L8323" t="s">
        <v>16</v>
      </c>
      <c r="M8323" t="str">
        <f>IF(PatientData[[#This Row],[Age]]&lt;=30,"18-30",IF(PatientData[[#This Row],[Age]]&lt;=40,"31-40",IF(PatientData[[#This Row],[Age]]&lt;=50,"41-50",IF(PatientData[[#This Row],[Age]]&lt;=60,"51-60",IF(PatientData[[#This Row],[Age]]&lt;=70,"61-70",IF(PatientData[[#This Row],[Age]]&lt;=80,"71-80","80+"))))))</f>
        <v>41-50</v>
      </c>
    </row>
    <row r="8324" spans="1:13" x14ac:dyDescent="0.25">
      <c r="A8324" t="s">
        <v>8348</v>
      </c>
      <c r="B8324">
        <v>35</v>
      </c>
      <c r="C8324" t="s">
        <v>25</v>
      </c>
      <c r="D8324">
        <v>112</v>
      </c>
      <c r="E8324">
        <v>240.421888635746</v>
      </c>
      <c r="F8324">
        <v>26.683766044330198</v>
      </c>
      <c r="G8324" t="s">
        <v>14</v>
      </c>
      <c r="H8324" t="s">
        <v>19</v>
      </c>
      <c r="I8324" t="s">
        <v>28</v>
      </c>
      <c r="J8324">
        <v>3</v>
      </c>
      <c r="K8324">
        <v>5589.76</v>
      </c>
      <c r="L8324" t="s">
        <v>16</v>
      </c>
      <c r="M8324" t="str">
        <f>IF(PatientData[[#This Row],[Age]]&lt;=30,"18-30",IF(PatientData[[#This Row],[Age]]&lt;=40,"31-40",IF(PatientData[[#This Row],[Age]]&lt;=50,"41-50",IF(PatientData[[#This Row],[Age]]&lt;=60,"51-60",IF(PatientData[[#This Row],[Age]]&lt;=70,"61-70",IF(PatientData[[#This Row],[Age]]&lt;=80,"71-80","80+"))))))</f>
        <v>31-40</v>
      </c>
    </row>
    <row r="8325" spans="1:13" x14ac:dyDescent="0.25">
      <c r="A8325" t="s">
        <v>8349</v>
      </c>
      <c r="B8325">
        <v>53</v>
      </c>
      <c r="C8325" t="s">
        <v>13</v>
      </c>
      <c r="D8325">
        <v>109</v>
      </c>
      <c r="E8325">
        <v>270.32732433006697</v>
      </c>
      <c r="F8325">
        <v>34.046540011875599</v>
      </c>
      <c r="G8325" t="s">
        <v>14</v>
      </c>
      <c r="H8325" t="s">
        <v>22</v>
      </c>
      <c r="I8325" t="s">
        <v>15</v>
      </c>
      <c r="J8325">
        <v>4</v>
      </c>
      <c r="K8325">
        <v>11915.28</v>
      </c>
      <c r="L8325" t="s">
        <v>20</v>
      </c>
      <c r="M8325" t="str">
        <f>IF(PatientData[[#This Row],[Age]]&lt;=30,"18-30",IF(PatientData[[#This Row],[Age]]&lt;=40,"31-40",IF(PatientData[[#This Row],[Age]]&lt;=50,"41-50",IF(PatientData[[#This Row],[Age]]&lt;=60,"51-60",IF(PatientData[[#This Row],[Age]]&lt;=70,"61-70",IF(PatientData[[#This Row],[Age]]&lt;=80,"71-80","80+"))))))</f>
        <v>51-60</v>
      </c>
    </row>
    <row r="8326" spans="1:13" x14ac:dyDescent="0.25">
      <c r="A8326" t="s">
        <v>8350</v>
      </c>
      <c r="B8326">
        <v>65</v>
      </c>
      <c r="C8326" t="s">
        <v>25</v>
      </c>
      <c r="D8326">
        <v>143</v>
      </c>
      <c r="E8326">
        <v>202.263434104314</v>
      </c>
      <c r="F8326">
        <v>23.662560843795301</v>
      </c>
      <c r="G8326" t="s">
        <v>14</v>
      </c>
      <c r="H8326" t="s">
        <v>22</v>
      </c>
      <c r="I8326" t="s">
        <v>15</v>
      </c>
      <c r="J8326">
        <v>1</v>
      </c>
      <c r="K8326">
        <v>3881.4</v>
      </c>
      <c r="L8326" t="s">
        <v>23</v>
      </c>
      <c r="M8326" t="str">
        <f>IF(PatientData[[#This Row],[Age]]&lt;=30,"18-30",IF(PatientData[[#This Row],[Age]]&lt;=40,"31-40",IF(PatientData[[#This Row],[Age]]&lt;=50,"41-50",IF(PatientData[[#This Row],[Age]]&lt;=60,"51-60",IF(PatientData[[#This Row],[Age]]&lt;=70,"61-70",IF(PatientData[[#This Row],[Age]]&lt;=80,"71-80","80+"))))))</f>
        <v>61-70</v>
      </c>
    </row>
    <row r="8327" spans="1:13" x14ac:dyDescent="0.25">
      <c r="A8327" t="s">
        <v>8351</v>
      </c>
      <c r="B8327">
        <v>50</v>
      </c>
      <c r="C8327" t="s">
        <v>25</v>
      </c>
      <c r="D8327">
        <v>90</v>
      </c>
      <c r="E8327">
        <v>237.32266745919799</v>
      </c>
      <c r="F8327">
        <v>27.371668715712001</v>
      </c>
      <c r="G8327" t="s">
        <v>14</v>
      </c>
      <c r="H8327" t="s">
        <v>10051</v>
      </c>
      <c r="I8327" t="s">
        <v>28</v>
      </c>
      <c r="J8327">
        <v>1</v>
      </c>
      <c r="K8327">
        <v>3981.58</v>
      </c>
      <c r="L8327" t="s">
        <v>16</v>
      </c>
      <c r="M8327" t="str">
        <f>IF(PatientData[[#This Row],[Age]]&lt;=30,"18-30",IF(PatientData[[#This Row],[Age]]&lt;=40,"31-40",IF(PatientData[[#This Row],[Age]]&lt;=50,"41-50",IF(PatientData[[#This Row],[Age]]&lt;=60,"51-60",IF(PatientData[[#This Row],[Age]]&lt;=70,"61-70",IF(PatientData[[#This Row],[Age]]&lt;=80,"71-80","80+"))))))</f>
        <v>41-50</v>
      </c>
    </row>
    <row r="8328" spans="1:13" x14ac:dyDescent="0.25">
      <c r="A8328" t="s">
        <v>8352</v>
      </c>
      <c r="B8328">
        <v>67</v>
      </c>
      <c r="C8328" t="s">
        <v>25</v>
      </c>
      <c r="D8328">
        <v>144</v>
      </c>
      <c r="E8328">
        <v>201.893586055301</v>
      </c>
      <c r="F8328">
        <v>34.930012105064897</v>
      </c>
      <c r="G8328" t="s">
        <v>14</v>
      </c>
      <c r="H8328" t="s">
        <v>19</v>
      </c>
      <c r="I8328" t="s">
        <v>28</v>
      </c>
      <c r="J8328">
        <v>3</v>
      </c>
      <c r="K8328">
        <v>2971.67</v>
      </c>
      <c r="L8328" t="s">
        <v>20</v>
      </c>
      <c r="M8328" t="str">
        <f>IF(PatientData[[#This Row],[Age]]&lt;=30,"18-30",IF(PatientData[[#This Row],[Age]]&lt;=40,"31-40",IF(PatientData[[#This Row],[Age]]&lt;=50,"41-50",IF(PatientData[[#This Row],[Age]]&lt;=60,"51-60",IF(PatientData[[#This Row],[Age]]&lt;=70,"61-70",IF(PatientData[[#This Row],[Age]]&lt;=80,"71-80","80+"))))))</f>
        <v>61-70</v>
      </c>
    </row>
    <row r="8329" spans="1:13" x14ac:dyDescent="0.25">
      <c r="A8329" t="s">
        <v>8353</v>
      </c>
      <c r="B8329">
        <v>91</v>
      </c>
      <c r="C8329" t="s">
        <v>25</v>
      </c>
      <c r="D8329">
        <v>143</v>
      </c>
      <c r="E8329">
        <v>247.99484975999499</v>
      </c>
      <c r="F8329">
        <v>32.016181305725198</v>
      </c>
      <c r="G8329" t="s">
        <v>14</v>
      </c>
      <c r="H8329" t="s">
        <v>19</v>
      </c>
      <c r="I8329" t="s">
        <v>26</v>
      </c>
      <c r="J8329">
        <v>6</v>
      </c>
      <c r="K8329">
        <v>9121.83</v>
      </c>
      <c r="L8329" t="s">
        <v>10051</v>
      </c>
      <c r="M8329" t="str">
        <f>IF(PatientData[[#This Row],[Age]]&lt;=30,"18-30",IF(PatientData[[#This Row],[Age]]&lt;=40,"31-40",IF(PatientData[[#This Row],[Age]]&lt;=50,"41-50",IF(PatientData[[#This Row],[Age]]&lt;=60,"51-60",IF(PatientData[[#This Row],[Age]]&lt;=70,"61-70",IF(PatientData[[#This Row],[Age]]&lt;=80,"71-80","80+"))))))</f>
        <v>80+</v>
      </c>
    </row>
    <row r="8330" spans="1:13" x14ac:dyDescent="0.25">
      <c r="A8330" t="s">
        <v>8354</v>
      </c>
      <c r="B8330">
        <v>49</v>
      </c>
      <c r="C8330" t="s">
        <v>25</v>
      </c>
      <c r="D8330">
        <v>132</v>
      </c>
      <c r="E8330">
        <v>263.14654864045099</v>
      </c>
      <c r="F8330">
        <v>24.707287888781</v>
      </c>
      <c r="G8330" t="s">
        <v>14</v>
      </c>
      <c r="H8330" t="s">
        <v>19</v>
      </c>
      <c r="I8330" t="s">
        <v>28</v>
      </c>
      <c r="J8330">
        <v>2</v>
      </c>
      <c r="K8330">
        <v>2540.4899999999998</v>
      </c>
      <c r="L8330" t="s">
        <v>16</v>
      </c>
      <c r="M8330" t="str">
        <f>IF(PatientData[[#This Row],[Age]]&lt;=30,"18-30",IF(PatientData[[#This Row],[Age]]&lt;=40,"31-40",IF(PatientData[[#This Row],[Age]]&lt;=50,"41-50",IF(PatientData[[#This Row],[Age]]&lt;=60,"51-60",IF(PatientData[[#This Row],[Age]]&lt;=70,"61-70",IF(PatientData[[#This Row],[Age]]&lt;=80,"71-80","80+"))))))</f>
        <v>41-50</v>
      </c>
    </row>
    <row r="8331" spans="1:13" x14ac:dyDescent="0.25">
      <c r="A8331" t="s">
        <v>8355</v>
      </c>
      <c r="B8331">
        <v>59</v>
      </c>
      <c r="C8331" t="s">
        <v>13</v>
      </c>
      <c r="D8331">
        <v>109</v>
      </c>
      <c r="E8331">
        <v>240.23661552002201</v>
      </c>
      <c r="F8331">
        <v>26.8549537356973</v>
      </c>
      <c r="G8331" t="s">
        <v>14</v>
      </c>
      <c r="H8331" t="s">
        <v>19</v>
      </c>
      <c r="I8331" t="s">
        <v>28</v>
      </c>
      <c r="J8331">
        <v>2</v>
      </c>
      <c r="K8331">
        <v>1473.21</v>
      </c>
      <c r="L8331" t="s">
        <v>23</v>
      </c>
      <c r="M8331" t="str">
        <f>IF(PatientData[[#This Row],[Age]]&lt;=30,"18-30",IF(PatientData[[#This Row],[Age]]&lt;=40,"31-40",IF(PatientData[[#This Row],[Age]]&lt;=50,"41-50",IF(PatientData[[#This Row],[Age]]&lt;=60,"51-60",IF(PatientData[[#This Row],[Age]]&lt;=70,"61-70",IF(PatientData[[#This Row],[Age]]&lt;=80,"71-80","80+"))))))</f>
        <v>51-60</v>
      </c>
    </row>
    <row r="8332" spans="1:13" x14ac:dyDescent="0.25">
      <c r="A8332" t="s">
        <v>8356</v>
      </c>
      <c r="B8332">
        <v>61</v>
      </c>
      <c r="C8332" t="s">
        <v>25</v>
      </c>
      <c r="D8332">
        <v>127</v>
      </c>
      <c r="E8332">
        <v>191.72581182042501</v>
      </c>
      <c r="F8332">
        <v>25.034605676962801</v>
      </c>
      <c r="G8332" t="s">
        <v>18</v>
      </c>
      <c r="H8332" t="s">
        <v>19</v>
      </c>
      <c r="I8332" t="s">
        <v>15</v>
      </c>
      <c r="J8332">
        <v>2</v>
      </c>
      <c r="K8332">
        <v>7500.2</v>
      </c>
      <c r="L8332" t="s">
        <v>23</v>
      </c>
      <c r="M8332" t="str">
        <f>IF(PatientData[[#This Row],[Age]]&lt;=30,"18-30",IF(PatientData[[#This Row],[Age]]&lt;=40,"31-40",IF(PatientData[[#This Row],[Age]]&lt;=50,"41-50",IF(PatientData[[#This Row],[Age]]&lt;=60,"51-60",IF(PatientData[[#This Row],[Age]]&lt;=70,"61-70",IF(PatientData[[#This Row],[Age]]&lt;=80,"71-80","80+"))))))</f>
        <v>61-70</v>
      </c>
    </row>
    <row r="8333" spans="1:13" x14ac:dyDescent="0.25">
      <c r="A8333" t="s">
        <v>8357</v>
      </c>
      <c r="B8333">
        <v>64</v>
      </c>
      <c r="C8333" t="s">
        <v>25</v>
      </c>
      <c r="D8333">
        <v>127</v>
      </c>
      <c r="E8333">
        <v>284.58519337546198</v>
      </c>
      <c r="F8333">
        <v>29.143705475287401</v>
      </c>
      <c r="G8333" t="s">
        <v>18</v>
      </c>
      <c r="H8333" t="s">
        <v>22</v>
      </c>
      <c r="I8333" t="s">
        <v>26</v>
      </c>
      <c r="J8333">
        <v>3</v>
      </c>
      <c r="K8333">
        <v>19610.28</v>
      </c>
      <c r="L8333" t="s">
        <v>20</v>
      </c>
      <c r="M8333" t="str">
        <f>IF(PatientData[[#This Row],[Age]]&lt;=30,"18-30",IF(PatientData[[#This Row],[Age]]&lt;=40,"31-40",IF(PatientData[[#This Row],[Age]]&lt;=50,"41-50",IF(PatientData[[#This Row],[Age]]&lt;=60,"51-60",IF(PatientData[[#This Row],[Age]]&lt;=70,"61-70",IF(PatientData[[#This Row],[Age]]&lt;=80,"71-80","80+"))))))</f>
        <v>61-70</v>
      </c>
    </row>
    <row r="8334" spans="1:13" x14ac:dyDescent="0.25">
      <c r="A8334" t="s">
        <v>8358</v>
      </c>
      <c r="B8334">
        <v>82</v>
      </c>
      <c r="C8334" t="s">
        <v>13</v>
      </c>
      <c r="D8334">
        <v>129</v>
      </c>
      <c r="E8334">
        <v>223.95665637552099</v>
      </c>
      <c r="F8334">
        <v>30.4373222609502</v>
      </c>
      <c r="G8334" t="s">
        <v>18</v>
      </c>
      <c r="H8334" t="s">
        <v>22</v>
      </c>
      <c r="I8334" t="s">
        <v>26</v>
      </c>
      <c r="J8334">
        <v>2</v>
      </c>
      <c r="K8334">
        <v>20517.8</v>
      </c>
      <c r="L8334" t="s">
        <v>16</v>
      </c>
      <c r="M8334" t="str">
        <f>IF(PatientData[[#This Row],[Age]]&lt;=30,"18-30",IF(PatientData[[#This Row],[Age]]&lt;=40,"31-40",IF(PatientData[[#This Row],[Age]]&lt;=50,"41-50",IF(PatientData[[#This Row],[Age]]&lt;=60,"51-60",IF(PatientData[[#This Row],[Age]]&lt;=70,"61-70",IF(PatientData[[#This Row],[Age]]&lt;=80,"71-80","80+"))))))</f>
        <v>80+</v>
      </c>
    </row>
    <row r="8335" spans="1:13" x14ac:dyDescent="0.25">
      <c r="A8335" t="s">
        <v>8359</v>
      </c>
      <c r="B8335">
        <v>41</v>
      </c>
      <c r="C8335" t="s">
        <v>25</v>
      </c>
      <c r="D8335">
        <v>124</v>
      </c>
      <c r="E8335" t="s">
        <v>10051</v>
      </c>
      <c r="F8335">
        <v>27.5646138566064</v>
      </c>
      <c r="G8335" t="s">
        <v>14</v>
      </c>
      <c r="H8335" t="s">
        <v>19</v>
      </c>
      <c r="I8335" t="s">
        <v>28</v>
      </c>
      <c r="J8335">
        <v>3</v>
      </c>
      <c r="K8335">
        <v>4036.12</v>
      </c>
      <c r="L8335" t="s">
        <v>16</v>
      </c>
      <c r="M8335" t="str">
        <f>IF(PatientData[[#This Row],[Age]]&lt;=30,"18-30",IF(PatientData[[#This Row],[Age]]&lt;=40,"31-40",IF(PatientData[[#This Row],[Age]]&lt;=50,"41-50",IF(PatientData[[#This Row],[Age]]&lt;=60,"51-60",IF(PatientData[[#This Row],[Age]]&lt;=70,"61-70",IF(PatientData[[#This Row],[Age]]&lt;=80,"71-80","80+"))))))</f>
        <v>41-50</v>
      </c>
    </row>
    <row r="8336" spans="1:13" x14ac:dyDescent="0.25">
      <c r="A8336" t="s">
        <v>8360</v>
      </c>
      <c r="B8336">
        <v>56</v>
      </c>
      <c r="C8336" t="s">
        <v>25</v>
      </c>
      <c r="D8336">
        <v>132</v>
      </c>
      <c r="E8336">
        <v>210.52321743295701</v>
      </c>
      <c r="F8336">
        <v>36.064232294307402</v>
      </c>
      <c r="G8336" t="s">
        <v>36</v>
      </c>
      <c r="H8336" t="s">
        <v>19</v>
      </c>
      <c r="I8336" t="s">
        <v>15</v>
      </c>
      <c r="J8336">
        <v>1</v>
      </c>
      <c r="K8336">
        <v>2690.61</v>
      </c>
      <c r="L8336" t="s">
        <v>23</v>
      </c>
      <c r="M8336" t="str">
        <f>IF(PatientData[[#This Row],[Age]]&lt;=30,"18-30",IF(PatientData[[#This Row],[Age]]&lt;=40,"31-40",IF(PatientData[[#This Row],[Age]]&lt;=50,"41-50",IF(PatientData[[#This Row],[Age]]&lt;=60,"51-60",IF(PatientData[[#This Row],[Age]]&lt;=70,"61-70",IF(PatientData[[#This Row],[Age]]&lt;=80,"71-80","80+"))))))</f>
        <v>51-60</v>
      </c>
    </row>
    <row r="8337" spans="1:13" x14ac:dyDescent="0.25">
      <c r="A8337" t="s">
        <v>8361</v>
      </c>
      <c r="B8337">
        <v>65</v>
      </c>
      <c r="C8337" t="s">
        <v>25</v>
      </c>
      <c r="D8337">
        <v>149</v>
      </c>
      <c r="E8337">
        <v>194.482730119644</v>
      </c>
      <c r="F8337">
        <v>29.523272934524599</v>
      </c>
      <c r="G8337" t="s">
        <v>14</v>
      </c>
      <c r="H8337" t="s">
        <v>22</v>
      </c>
      <c r="I8337" t="s">
        <v>15</v>
      </c>
      <c r="J8337">
        <v>2</v>
      </c>
      <c r="K8337">
        <v>8491.27</v>
      </c>
      <c r="L8337" t="s">
        <v>16</v>
      </c>
      <c r="M8337" t="str">
        <f>IF(PatientData[[#This Row],[Age]]&lt;=30,"18-30",IF(PatientData[[#This Row],[Age]]&lt;=40,"31-40",IF(PatientData[[#This Row],[Age]]&lt;=50,"41-50",IF(PatientData[[#This Row],[Age]]&lt;=60,"51-60",IF(PatientData[[#This Row],[Age]]&lt;=70,"61-70",IF(PatientData[[#This Row],[Age]]&lt;=80,"71-80","80+"))))))</f>
        <v>61-70</v>
      </c>
    </row>
    <row r="8338" spans="1:13" x14ac:dyDescent="0.25">
      <c r="A8338" t="s">
        <v>8362</v>
      </c>
      <c r="B8338">
        <v>58</v>
      </c>
      <c r="C8338" t="s">
        <v>13</v>
      </c>
      <c r="D8338">
        <v>139</v>
      </c>
      <c r="E8338">
        <v>210.291416462049</v>
      </c>
      <c r="F8338">
        <v>24.094266457114401</v>
      </c>
      <c r="G8338" t="s">
        <v>14</v>
      </c>
      <c r="H8338" t="s">
        <v>19</v>
      </c>
      <c r="I8338" t="s">
        <v>28</v>
      </c>
      <c r="J8338">
        <v>2</v>
      </c>
      <c r="K8338">
        <v>1827.07</v>
      </c>
      <c r="L8338" t="s">
        <v>23</v>
      </c>
      <c r="M8338" t="str">
        <f>IF(PatientData[[#This Row],[Age]]&lt;=30,"18-30",IF(PatientData[[#This Row],[Age]]&lt;=40,"31-40",IF(PatientData[[#This Row],[Age]]&lt;=50,"41-50",IF(PatientData[[#This Row],[Age]]&lt;=60,"51-60",IF(PatientData[[#This Row],[Age]]&lt;=70,"61-70",IF(PatientData[[#This Row],[Age]]&lt;=80,"71-80","80+"))))))</f>
        <v>51-60</v>
      </c>
    </row>
    <row r="8339" spans="1:13" x14ac:dyDescent="0.25">
      <c r="A8339" t="s">
        <v>8363</v>
      </c>
      <c r="B8339">
        <v>62</v>
      </c>
      <c r="C8339" t="s">
        <v>13</v>
      </c>
      <c r="D8339">
        <v>109</v>
      </c>
      <c r="E8339">
        <v>188.720424772916</v>
      </c>
      <c r="F8339">
        <v>22.663694410484801</v>
      </c>
      <c r="G8339" t="s">
        <v>14</v>
      </c>
      <c r="H8339" t="s">
        <v>19</v>
      </c>
      <c r="I8339" t="s">
        <v>28</v>
      </c>
      <c r="J8339">
        <v>1</v>
      </c>
      <c r="K8339">
        <v>1033.06</v>
      </c>
      <c r="L8339" t="s">
        <v>10051</v>
      </c>
      <c r="M8339" t="str">
        <f>IF(PatientData[[#This Row],[Age]]&lt;=30,"18-30",IF(PatientData[[#This Row],[Age]]&lt;=40,"31-40",IF(PatientData[[#This Row],[Age]]&lt;=50,"41-50",IF(PatientData[[#This Row],[Age]]&lt;=60,"51-60",IF(PatientData[[#This Row],[Age]]&lt;=70,"61-70",IF(PatientData[[#This Row],[Age]]&lt;=80,"71-80","80+"))))))</f>
        <v>61-70</v>
      </c>
    </row>
    <row r="8340" spans="1:13" x14ac:dyDescent="0.25">
      <c r="A8340" t="s">
        <v>8364</v>
      </c>
      <c r="B8340">
        <v>52</v>
      </c>
      <c r="C8340" t="s">
        <v>25</v>
      </c>
      <c r="D8340">
        <v>154</v>
      </c>
      <c r="E8340">
        <v>197.063139449311</v>
      </c>
      <c r="F8340">
        <v>23.949998116323101</v>
      </c>
      <c r="G8340" t="s">
        <v>14</v>
      </c>
      <c r="H8340" t="s">
        <v>22</v>
      </c>
      <c r="I8340" t="s">
        <v>28</v>
      </c>
      <c r="J8340">
        <v>1</v>
      </c>
      <c r="K8340">
        <v>4683.32</v>
      </c>
      <c r="L8340" t="s">
        <v>16</v>
      </c>
      <c r="M8340" t="str">
        <f>IF(PatientData[[#This Row],[Age]]&lt;=30,"18-30",IF(PatientData[[#This Row],[Age]]&lt;=40,"31-40",IF(PatientData[[#This Row],[Age]]&lt;=50,"41-50",IF(PatientData[[#This Row],[Age]]&lt;=60,"51-60",IF(PatientData[[#This Row],[Age]]&lt;=70,"61-70",IF(PatientData[[#This Row],[Age]]&lt;=80,"71-80","80+"))))))</f>
        <v>51-60</v>
      </c>
    </row>
    <row r="8341" spans="1:13" x14ac:dyDescent="0.25">
      <c r="A8341" t="s">
        <v>8365</v>
      </c>
      <c r="B8341">
        <v>47</v>
      </c>
      <c r="C8341" t="s">
        <v>13</v>
      </c>
      <c r="D8341">
        <v>125</v>
      </c>
      <c r="E8341">
        <v>210.946623344372</v>
      </c>
      <c r="F8341">
        <v>27.878206347814</v>
      </c>
      <c r="G8341" t="s">
        <v>14</v>
      </c>
      <c r="H8341" t="s">
        <v>19</v>
      </c>
      <c r="I8341" t="s">
        <v>28</v>
      </c>
      <c r="J8341">
        <v>2</v>
      </c>
      <c r="K8341">
        <v>4087.65</v>
      </c>
      <c r="L8341" t="s">
        <v>23</v>
      </c>
      <c r="M8341" t="str">
        <f>IF(PatientData[[#This Row],[Age]]&lt;=30,"18-30",IF(PatientData[[#This Row],[Age]]&lt;=40,"31-40",IF(PatientData[[#This Row],[Age]]&lt;=50,"41-50",IF(PatientData[[#This Row],[Age]]&lt;=60,"51-60",IF(PatientData[[#This Row],[Age]]&lt;=70,"61-70",IF(PatientData[[#This Row],[Age]]&lt;=80,"71-80","80+"))))))</f>
        <v>41-50</v>
      </c>
    </row>
    <row r="8342" spans="1:13" x14ac:dyDescent="0.25">
      <c r="A8342" t="s">
        <v>8366</v>
      </c>
      <c r="B8342">
        <v>69</v>
      </c>
      <c r="C8342" t="s">
        <v>13</v>
      </c>
      <c r="D8342">
        <v>131</v>
      </c>
      <c r="E8342">
        <v>205.784804938109</v>
      </c>
      <c r="F8342">
        <v>21.462693359417599</v>
      </c>
      <c r="G8342" t="s">
        <v>14</v>
      </c>
      <c r="H8342" t="s">
        <v>22</v>
      </c>
      <c r="I8342" t="s">
        <v>15</v>
      </c>
      <c r="J8342">
        <v>3</v>
      </c>
      <c r="K8342">
        <v>8365.8799999999992</v>
      </c>
      <c r="L8342" t="s">
        <v>16</v>
      </c>
      <c r="M8342" t="str">
        <f>IF(PatientData[[#This Row],[Age]]&lt;=30,"18-30",IF(PatientData[[#This Row],[Age]]&lt;=40,"31-40",IF(PatientData[[#This Row],[Age]]&lt;=50,"41-50",IF(PatientData[[#This Row],[Age]]&lt;=60,"51-60",IF(PatientData[[#This Row],[Age]]&lt;=70,"61-70",IF(PatientData[[#This Row],[Age]]&lt;=80,"71-80","80+"))))))</f>
        <v>61-70</v>
      </c>
    </row>
    <row r="8343" spans="1:13" x14ac:dyDescent="0.25">
      <c r="A8343" t="s">
        <v>8367</v>
      </c>
      <c r="B8343">
        <v>41</v>
      </c>
      <c r="C8343" t="s">
        <v>25</v>
      </c>
      <c r="D8343">
        <v>157</v>
      </c>
      <c r="E8343">
        <v>301.91306318622901</v>
      </c>
      <c r="F8343">
        <v>19.453800134597302</v>
      </c>
      <c r="G8343" t="s">
        <v>14</v>
      </c>
      <c r="H8343" t="s">
        <v>19</v>
      </c>
      <c r="I8343" t="s">
        <v>28</v>
      </c>
      <c r="J8343">
        <v>1</v>
      </c>
      <c r="K8343">
        <v>500</v>
      </c>
      <c r="L8343" t="s">
        <v>16</v>
      </c>
      <c r="M8343" t="str">
        <f>IF(PatientData[[#This Row],[Age]]&lt;=30,"18-30",IF(PatientData[[#This Row],[Age]]&lt;=40,"31-40",IF(PatientData[[#This Row],[Age]]&lt;=50,"41-50",IF(PatientData[[#This Row],[Age]]&lt;=60,"51-60",IF(PatientData[[#This Row],[Age]]&lt;=70,"61-70",IF(PatientData[[#This Row],[Age]]&lt;=80,"71-80","80+"))))))</f>
        <v>41-50</v>
      </c>
    </row>
    <row r="8344" spans="1:13" x14ac:dyDescent="0.25">
      <c r="A8344" t="s">
        <v>8368</v>
      </c>
      <c r="B8344">
        <v>59</v>
      </c>
      <c r="C8344" t="s">
        <v>13</v>
      </c>
      <c r="D8344">
        <v>159</v>
      </c>
      <c r="E8344">
        <v>195.92849964557499</v>
      </c>
      <c r="F8344">
        <v>37.7944318985368</v>
      </c>
      <c r="G8344" t="s">
        <v>14</v>
      </c>
      <c r="H8344" t="s">
        <v>19</v>
      </c>
      <c r="I8344" t="s">
        <v>15</v>
      </c>
      <c r="J8344">
        <v>4</v>
      </c>
      <c r="K8344">
        <v>11463</v>
      </c>
      <c r="L8344" t="s">
        <v>16</v>
      </c>
      <c r="M8344" t="str">
        <f>IF(PatientData[[#This Row],[Age]]&lt;=30,"18-30",IF(PatientData[[#This Row],[Age]]&lt;=40,"31-40",IF(PatientData[[#This Row],[Age]]&lt;=50,"41-50",IF(PatientData[[#This Row],[Age]]&lt;=60,"51-60",IF(PatientData[[#This Row],[Age]]&lt;=70,"61-70",IF(PatientData[[#This Row],[Age]]&lt;=80,"71-80","80+"))))))</f>
        <v>51-60</v>
      </c>
    </row>
    <row r="8345" spans="1:13" x14ac:dyDescent="0.25">
      <c r="A8345" t="s">
        <v>8369</v>
      </c>
      <c r="B8345">
        <v>55</v>
      </c>
      <c r="C8345" t="s">
        <v>13</v>
      </c>
      <c r="D8345">
        <v>133</v>
      </c>
      <c r="E8345">
        <v>207.50345744675499</v>
      </c>
      <c r="F8345">
        <v>33.967778524787803</v>
      </c>
      <c r="G8345" t="s">
        <v>14</v>
      </c>
      <c r="H8345" t="s">
        <v>19</v>
      </c>
      <c r="I8345" t="s">
        <v>28</v>
      </c>
      <c r="J8345">
        <v>6</v>
      </c>
      <c r="K8345">
        <v>7112.37</v>
      </c>
      <c r="L8345" t="s">
        <v>16</v>
      </c>
      <c r="M8345" t="str">
        <f>IF(PatientData[[#This Row],[Age]]&lt;=30,"18-30",IF(PatientData[[#This Row],[Age]]&lt;=40,"31-40",IF(PatientData[[#This Row],[Age]]&lt;=50,"41-50",IF(PatientData[[#This Row],[Age]]&lt;=60,"51-60",IF(PatientData[[#This Row],[Age]]&lt;=70,"61-70",IF(PatientData[[#This Row],[Age]]&lt;=80,"71-80","80+"))))))</f>
        <v>51-60</v>
      </c>
    </row>
    <row r="8346" spans="1:13" x14ac:dyDescent="0.25">
      <c r="A8346" t="s">
        <v>8370</v>
      </c>
      <c r="B8346">
        <v>75</v>
      </c>
      <c r="C8346" t="s">
        <v>25</v>
      </c>
      <c r="D8346">
        <v>161</v>
      </c>
      <c r="E8346">
        <v>251.61680679052</v>
      </c>
      <c r="F8346">
        <v>32.4231995638958</v>
      </c>
      <c r="G8346" t="s">
        <v>14</v>
      </c>
      <c r="H8346" t="s">
        <v>22</v>
      </c>
      <c r="I8346" t="s">
        <v>26</v>
      </c>
      <c r="J8346">
        <v>4</v>
      </c>
      <c r="K8346">
        <v>12823.52</v>
      </c>
      <c r="L8346" t="s">
        <v>16</v>
      </c>
      <c r="M8346" t="str">
        <f>IF(PatientData[[#This Row],[Age]]&lt;=30,"18-30",IF(PatientData[[#This Row],[Age]]&lt;=40,"31-40",IF(PatientData[[#This Row],[Age]]&lt;=50,"41-50",IF(PatientData[[#This Row],[Age]]&lt;=60,"51-60",IF(PatientData[[#This Row],[Age]]&lt;=70,"61-70",IF(PatientData[[#This Row],[Age]]&lt;=80,"71-80","80+"))))))</f>
        <v>71-80</v>
      </c>
    </row>
    <row r="8347" spans="1:13" x14ac:dyDescent="0.25">
      <c r="A8347" t="s">
        <v>8371</v>
      </c>
      <c r="B8347">
        <v>65</v>
      </c>
      <c r="C8347" t="s">
        <v>13</v>
      </c>
      <c r="D8347">
        <v>168</v>
      </c>
      <c r="E8347">
        <v>228.00093622666299</v>
      </c>
      <c r="F8347" t="s">
        <v>10051</v>
      </c>
      <c r="G8347" t="s">
        <v>14</v>
      </c>
      <c r="H8347" t="s">
        <v>19</v>
      </c>
      <c r="I8347" t="s">
        <v>15</v>
      </c>
      <c r="J8347">
        <v>3</v>
      </c>
      <c r="K8347">
        <v>10763.86</v>
      </c>
      <c r="L8347" t="s">
        <v>20</v>
      </c>
      <c r="M8347" t="str">
        <f>IF(PatientData[[#This Row],[Age]]&lt;=30,"18-30",IF(PatientData[[#This Row],[Age]]&lt;=40,"31-40",IF(PatientData[[#This Row],[Age]]&lt;=50,"41-50",IF(PatientData[[#This Row],[Age]]&lt;=60,"51-60",IF(PatientData[[#This Row],[Age]]&lt;=70,"61-70",IF(PatientData[[#This Row],[Age]]&lt;=80,"71-80","80+"))))))</f>
        <v>61-70</v>
      </c>
    </row>
    <row r="8348" spans="1:13" x14ac:dyDescent="0.25">
      <c r="A8348" t="s">
        <v>8372</v>
      </c>
      <c r="B8348">
        <v>92</v>
      </c>
      <c r="C8348" t="s">
        <v>13</v>
      </c>
      <c r="D8348">
        <v>169</v>
      </c>
      <c r="E8348">
        <v>185.06973292589799</v>
      </c>
      <c r="F8348">
        <v>30.6070095461256</v>
      </c>
      <c r="G8348" t="s">
        <v>36</v>
      </c>
      <c r="H8348" t="s">
        <v>19</v>
      </c>
      <c r="I8348" t="s">
        <v>26</v>
      </c>
      <c r="J8348">
        <v>3</v>
      </c>
      <c r="K8348">
        <v>18574.25</v>
      </c>
      <c r="L8348" t="s">
        <v>16</v>
      </c>
      <c r="M8348" t="str">
        <f>IF(PatientData[[#This Row],[Age]]&lt;=30,"18-30",IF(PatientData[[#This Row],[Age]]&lt;=40,"31-40",IF(PatientData[[#This Row],[Age]]&lt;=50,"41-50",IF(PatientData[[#This Row],[Age]]&lt;=60,"51-60",IF(PatientData[[#This Row],[Age]]&lt;=70,"61-70",IF(PatientData[[#This Row],[Age]]&lt;=80,"71-80","80+"))))))</f>
        <v>80+</v>
      </c>
    </row>
    <row r="8349" spans="1:13" x14ac:dyDescent="0.25">
      <c r="A8349" t="s">
        <v>8373</v>
      </c>
      <c r="B8349">
        <v>79</v>
      </c>
      <c r="C8349" t="s">
        <v>13</v>
      </c>
      <c r="D8349">
        <v>122</v>
      </c>
      <c r="E8349">
        <v>204.53700494683801</v>
      </c>
      <c r="F8349">
        <v>23.8605557086623</v>
      </c>
      <c r="G8349" t="s">
        <v>18</v>
      </c>
      <c r="H8349" t="s">
        <v>22</v>
      </c>
      <c r="I8349" t="s">
        <v>26</v>
      </c>
      <c r="J8349">
        <v>1</v>
      </c>
      <c r="K8349">
        <v>8683.75</v>
      </c>
      <c r="L8349" t="s">
        <v>16</v>
      </c>
      <c r="M8349" t="str">
        <f>IF(PatientData[[#This Row],[Age]]&lt;=30,"18-30",IF(PatientData[[#This Row],[Age]]&lt;=40,"31-40",IF(PatientData[[#This Row],[Age]]&lt;=50,"41-50",IF(PatientData[[#This Row],[Age]]&lt;=60,"51-60",IF(PatientData[[#This Row],[Age]]&lt;=70,"61-70",IF(PatientData[[#This Row],[Age]]&lt;=80,"71-80","80+"))))))</f>
        <v>71-80</v>
      </c>
    </row>
    <row r="8350" spans="1:13" x14ac:dyDescent="0.25">
      <c r="A8350" t="s">
        <v>8374</v>
      </c>
      <c r="B8350">
        <v>47</v>
      </c>
      <c r="C8350" t="s">
        <v>25</v>
      </c>
      <c r="D8350">
        <v>118</v>
      </c>
      <c r="E8350">
        <v>171.67878447525999</v>
      </c>
      <c r="F8350">
        <v>20.5665279875425</v>
      </c>
      <c r="G8350" t="s">
        <v>18</v>
      </c>
      <c r="H8350" t="s">
        <v>19</v>
      </c>
      <c r="I8350" t="s">
        <v>28</v>
      </c>
      <c r="J8350">
        <v>2</v>
      </c>
      <c r="K8350">
        <v>3526.54</v>
      </c>
      <c r="L8350" t="s">
        <v>16</v>
      </c>
      <c r="M8350" t="str">
        <f>IF(PatientData[[#This Row],[Age]]&lt;=30,"18-30",IF(PatientData[[#This Row],[Age]]&lt;=40,"31-40",IF(PatientData[[#This Row],[Age]]&lt;=50,"41-50",IF(PatientData[[#This Row],[Age]]&lt;=60,"51-60",IF(PatientData[[#This Row],[Age]]&lt;=70,"61-70",IF(PatientData[[#This Row],[Age]]&lt;=80,"71-80","80+"))))))</f>
        <v>41-50</v>
      </c>
    </row>
    <row r="8351" spans="1:13" x14ac:dyDescent="0.25">
      <c r="A8351" t="s">
        <v>8375</v>
      </c>
      <c r="B8351">
        <v>66</v>
      </c>
      <c r="C8351" t="s">
        <v>25</v>
      </c>
      <c r="D8351">
        <v>141</v>
      </c>
      <c r="E8351">
        <v>225.21091876298999</v>
      </c>
      <c r="F8351">
        <v>20.771399925031499</v>
      </c>
      <c r="G8351" t="s">
        <v>14</v>
      </c>
      <c r="H8351" t="s">
        <v>19</v>
      </c>
      <c r="I8351" t="s">
        <v>28</v>
      </c>
      <c r="J8351">
        <v>3</v>
      </c>
      <c r="K8351">
        <v>4069.78</v>
      </c>
      <c r="L8351" t="s">
        <v>23</v>
      </c>
      <c r="M8351" t="str">
        <f>IF(PatientData[[#This Row],[Age]]&lt;=30,"18-30",IF(PatientData[[#This Row],[Age]]&lt;=40,"31-40",IF(PatientData[[#This Row],[Age]]&lt;=50,"41-50",IF(PatientData[[#This Row],[Age]]&lt;=60,"51-60",IF(PatientData[[#This Row],[Age]]&lt;=70,"61-70",IF(PatientData[[#This Row],[Age]]&lt;=80,"71-80","80+"))))))</f>
        <v>61-70</v>
      </c>
    </row>
    <row r="8352" spans="1:13" x14ac:dyDescent="0.25">
      <c r="A8352" t="s">
        <v>8376</v>
      </c>
      <c r="B8352">
        <v>72</v>
      </c>
      <c r="C8352" t="s">
        <v>25</v>
      </c>
      <c r="D8352">
        <v>115</v>
      </c>
      <c r="E8352">
        <v>177.74828746500799</v>
      </c>
      <c r="F8352">
        <v>24.965521088344001</v>
      </c>
      <c r="G8352" t="s">
        <v>36</v>
      </c>
      <c r="H8352" t="s">
        <v>19</v>
      </c>
      <c r="I8352" t="s">
        <v>26</v>
      </c>
      <c r="J8352">
        <v>6</v>
      </c>
      <c r="K8352">
        <v>25232.23</v>
      </c>
      <c r="L8352" t="s">
        <v>16</v>
      </c>
      <c r="M8352" t="str">
        <f>IF(PatientData[[#This Row],[Age]]&lt;=30,"18-30",IF(PatientData[[#This Row],[Age]]&lt;=40,"31-40",IF(PatientData[[#This Row],[Age]]&lt;=50,"41-50",IF(PatientData[[#This Row],[Age]]&lt;=60,"51-60",IF(PatientData[[#This Row],[Age]]&lt;=70,"61-70",IF(PatientData[[#This Row],[Age]]&lt;=80,"71-80","80+"))))))</f>
        <v>71-80</v>
      </c>
    </row>
    <row r="8353" spans="1:13" x14ac:dyDescent="0.25">
      <c r="A8353" t="s">
        <v>8377</v>
      </c>
      <c r="B8353">
        <v>80</v>
      </c>
      <c r="C8353" t="s">
        <v>13</v>
      </c>
      <c r="D8353">
        <v>119</v>
      </c>
      <c r="E8353">
        <v>241.93212003583</v>
      </c>
      <c r="F8353">
        <v>24.218761244423899</v>
      </c>
      <c r="G8353" t="s">
        <v>18</v>
      </c>
      <c r="H8353" t="s">
        <v>19</v>
      </c>
      <c r="I8353" t="s">
        <v>15</v>
      </c>
      <c r="J8353">
        <v>0</v>
      </c>
      <c r="K8353">
        <v>11009.93</v>
      </c>
      <c r="L8353" t="s">
        <v>16</v>
      </c>
      <c r="M8353" t="str">
        <f>IF(PatientData[[#This Row],[Age]]&lt;=30,"18-30",IF(PatientData[[#This Row],[Age]]&lt;=40,"31-40",IF(PatientData[[#This Row],[Age]]&lt;=50,"41-50",IF(PatientData[[#This Row],[Age]]&lt;=60,"51-60",IF(PatientData[[#This Row],[Age]]&lt;=70,"61-70",IF(PatientData[[#This Row],[Age]]&lt;=80,"71-80","80+"))))))</f>
        <v>71-80</v>
      </c>
    </row>
    <row r="8354" spans="1:13" x14ac:dyDescent="0.25">
      <c r="A8354" t="s">
        <v>8378</v>
      </c>
      <c r="B8354">
        <v>48</v>
      </c>
      <c r="C8354" t="s">
        <v>13</v>
      </c>
      <c r="D8354" t="s">
        <v>10051</v>
      </c>
      <c r="E8354">
        <v>205.83054748373999</v>
      </c>
      <c r="F8354">
        <v>21.017391519151499</v>
      </c>
      <c r="G8354" t="s">
        <v>36</v>
      </c>
      <c r="H8354" t="s">
        <v>19</v>
      </c>
      <c r="I8354" t="s">
        <v>15</v>
      </c>
      <c r="J8354">
        <v>5</v>
      </c>
      <c r="K8354">
        <v>11648.11</v>
      </c>
      <c r="L8354" t="s">
        <v>23</v>
      </c>
      <c r="M8354" t="str">
        <f>IF(PatientData[[#This Row],[Age]]&lt;=30,"18-30",IF(PatientData[[#This Row],[Age]]&lt;=40,"31-40",IF(PatientData[[#This Row],[Age]]&lt;=50,"41-50",IF(PatientData[[#This Row],[Age]]&lt;=60,"51-60",IF(PatientData[[#This Row],[Age]]&lt;=70,"61-70",IF(PatientData[[#This Row],[Age]]&lt;=80,"71-80","80+"))))))</f>
        <v>41-50</v>
      </c>
    </row>
    <row r="8355" spans="1:13" x14ac:dyDescent="0.25">
      <c r="A8355" t="s">
        <v>8379</v>
      </c>
      <c r="B8355">
        <v>72</v>
      </c>
      <c r="C8355" t="s">
        <v>13</v>
      </c>
      <c r="D8355">
        <v>156</v>
      </c>
      <c r="E8355">
        <v>191.12209134621099</v>
      </c>
      <c r="F8355">
        <v>36.511029857007699</v>
      </c>
      <c r="G8355" t="s">
        <v>36</v>
      </c>
      <c r="H8355" t="s">
        <v>19</v>
      </c>
      <c r="I8355" t="s">
        <v>26</v>
      </c>
      <c r="J8355">
        <v>4</v>
      </c>
      <c r="K8355">
        <v>22322.080000000002</v>
      </c>
      <c r="L8355" t="s">
        <v>16</v>
      </c>
      <c r="M8355" t="str">
        <f>IF(PatientData[[#This Row],[Age]]&lt;=30,"18-30",IF(PatientData[[#This Row],[Age]]&lt;=40,"31-40",IF(PatientData[[#This Row],[Age]]&lt;=50,"41-50",IF(PatientData[[#This Row],[Age]]&lt;=60,"51-60",IF(PatientData[[#This Row],[Age]]&lt;=70,"61-70",IF(PatientData[[#This Row],[Age]]&lt;=80,"71-80","80+"))))))</f>
        <v>71-80</v>
      </c>
    </row>
    <row r="8356" spans="1:13" x14ac:dyDescent="0.25">
      <c r="A8356" t="s">
        <v>8380</v>
      </c>
      <c r="B8356">
        <v>34</v>
      </c>
      <c r="C8356" t="s">
        <v>25</v>
      </c>
      <c r="D8356">
        <v>133</v>
      </c>
      <c r="E8356">
        <v>174.576699615282</v>
      </c>
      <c r="F8356">
        <v>18.599813149842799</v>
      </c>
      <c r="G8356" t="s">
        <v>36</v>
      </c>
      <c r="H8356" t="s">
        <v>19</v>
      </c>
      <c r="I8356" t="s">
        <v>28</v>
      </c>
      <c r="J8356">
        <v>4</v>
      </c>
      <c r="K8356">
        <v>5840.72</v>
      </c>
      <c r="L8356" t="s">
        <v>23</v>
      </c>
      <c r="M8356" t="str">
        <f>IF(PatientData[[#This Row],[Age]]&lt;=30,"18-30",IF(PatientData[[#This Row],[Age]]&lt;=40,"31-40",IF(PatientData[[#This Row],[Age]]&lt;=50,"41-50",IF(PatientData[[#This Row],[Age]]&lt;=60,"51-60",IF(PatientData[[#This Row],[Age]]&lt;=70,"61-70",IF(PatientData[[#This Row],[Age]]&lt;=80,"71-80","80+"))))))</f>
        <v>31-40</v>
      </c>
    </row>
    <row r="8357" spans="1:13" x14ac:dyDescent="0.25">
      <c r="A8357" t="s">
        <v>8381</v>
      </c>
      <c r="B8357">
        <v>39</v>
      </c>
      <c r="C8357" t="s">
        <v>13</v>
      </c>
      <c r="D8357">
        <v>120</v>
      </c>
      <c r="E8357">
        <v>281.70995150943003</v>
      </c>
      <c r="F8357">
        <v>23.761806006286001</v>
      </c>
      <c r="G8357" t="s">
        <v>36</v>
      </c>
      <c r="H8357" t="s">
        <v>19</v>
      </c>
      <c r="I8357" t="s">
        <v>15</v>
      </c>
      <c r="J8357" t="s">
        <v>10051</v>
      </c>
      <c r="K8357">
        <v>10330.18</v>
      </c>
      <c r="L8357" t="s">
        <v>23</v>
      </c>
      <c r="M8357" t="str">
        <f>IF(PatientData[[#This Row],[Age]]&lt;=30,"18-30",IF(PatientData[[#This Row],[Age]]&lt;=40,"31-40",IF(PatientData[[#This Row],[Age]]&lt;=50,"41-50",IF(PatientData[[#This Row],[Age]]&lt;=60,"51-60",IF(PatientData[[#This Row],[Age]]&lt;=70,"61-70",IF(PatientData[[#This Row],[Age]]&lt;=80,"71-80","80+"))))))</f>
        <v>31-40</v>
      </c>
    </row>
    <row r="8358" spans="1:13" x14ac:dyDescent="0.25">
      <c r="A8358" t="s">
        <v>8382</v>
      </c>
      <c r="B8358">
        <v>45</v>
      </c>
      <c r="C8358" t="s">
        <v>13</v>
      </c>
      <c r="D8358">
        <v>91</v>
      </c>
      <c r="E8358">
        <v>213.462887881342</v>
      </c>
      <c r="F8358">
        <v>23.669510430167598</v>
      </c>
      <c r="G8358" t="s">
        <v>18</v>
      </c>
      <c r="H8358" t="s">
        <v>19</v>
      </c>
      <c r="I8358" t="s">
        <v>15</v>
      </c>
      <c r="J8358">
        <v>3</v>
      </c>
      <c r="K8358">
        <v>8582.93</v>
      </c>
      <c r="L8358" t="s">
        <v>16</v>
      </c>
      <c r="M8358" t="str">
        <f>IF(PatientData[[#This Row],[Age]]&lt;=30,"18-30",IF(PatientData[[#This Row],[Age]]&lt;=40,"31-40",IF(PatientData[[#This Row],[Age]]&lt;=50,"41-50",IF(PatientData[[#This Row],[Age]]&lt;=60,"51-60",IF(PatientData[[#This Row],[Age]]&lt;=70,"61-70",IF(PatientData[[#This Row],[Age]]&lt;=80,"71-80","80+"))))))</f>
        <v>41-50</v>
      </c>
    </row>
    <row r="8359" spans="1:13" x14ac:dyDescent="0.25">
      <c r="A8359" t="s">
        <v>8383</v>
      </c>
      <c r="B8359">
        <v>49</v>
      </c>
      <c r="C8359" t="s">
        <v>25</v>
      </c>
      <c r="D8359">
        <v>147</v>
      </c>
      <c r="E8359">
        <v>126.628751644666</v>
      </c>
      <c r="F8359">
        <v>27.726220777994399</v>
      </c>
      <c r="G8359" t="s">
        <v>18</v>
      </c>
      <c r="H8359" t="s">
        <v>19</v>
      </c>
      <c r="I8359" t="s">
        <v>15</v>
      </c>
      <c r="J8359">
        <v>5</v>
      </c>
      <c r="K8359">
        <v>11022.07</v>
      </c>
      <c r="L8359" t="s">
        <v>23</v>
      </c>
      <c r="M8359" t="str">
        <f>IF(PatientData[[#This Row],[Age]]&lt;=30,"18-30",IF(PatientData[[#This Row],[Age]]&lt;=40,"31-40",IF(PatientData[[#This Row],[Age]]&lt;=50,"41-50",IF(PatientData[[#This Row],[Age]]&lt;=60,"51-60",IF(PatientData[[#This Row],[Age]]&lt;=70,"61-70",IF(PatientData[[#This Row],[Age]]&lt;=80,"71-80","80+"))))))</f>
        <v>41-50</v>
      </c>
    </row>
    <row r="8360" spans="1:13" x14ac:dyDescent="0.25">
      <c r="A8360" t="s">
        <v>8384</v>
      </c>
      <c r="B8360">
        <v>49</v>
      </c>
      <c r="C8360" t="s">
        <v>13</v>
      </c>
      <c r="D8360">
        <v>105</v>
      </c>
      <c r="E8360">
        <v>261.08338788894201</v>
      </c>
      <c r="F8360">
        <v>29.152094915347799</v>
      </c>
      <c r="G8360" t="s">
        <v>14</v>
      </c>
      <c r="H8360" t="s">
        <v>19</v>
      </c>
      <c r="I8360" t="s">
        <v>28</v>
      </c>
      <c r="J8360">
        <v>3</v>
      </c>
      <c r="K8360">
        <v>2461.2399999999998</v>
      </c>
      <c r="L8360" t="s">
        <v>16</v>
      </c>
      <c r="M8360" t="str">
        <f>IF(PatientData[[#This Row],[Age]]&lt;=30,"18-30",IF(PatientData[[#This Row],[Age]]&lt;=40,"31-40",IF(PatientData[[#This Row],[Age]]&lt;=50,"41-50",IF(PatientData[[#This Row],[Age]]&lt;=60,"51-60",IF(PatientData[[#This Row],[Age]]&lt;=70,"61-70",IF(PatientData[[#This Row],[Age]]&lt;=80,"71-80","80+"))))))</f>
        <v>41-50</v>
      </c>
    </row>
    <row r="8361" spans="1:13" x14ac:dyDescent="0.25">
      <c r="A8361" t="s">
        <v>8385</v>
      </c>
      <c r="B8361">
        <v>82</v>
      </c>
      <c r="C8361" t="s">
        <v>25</v>
      </c>
      <c r="D8361">
        <v>150</v>
      </c>
      <c r="E8361">
        <v>196.53921629504401</v>
      </c>
      <c r="F8361">
        <v>28.801145180915601</v>
      </c>
      <c r="G8361" t="s">
        <v>14</v>
      </c>
      <c r="H8361" t="s">
        <v>19</v>
      </c>
      <c r="I8361" t="s">
        <v>28</v>
      </c>
      <c r="J8361">
        <v>1</v>
      </c>
      <c r="K8361">
        <v>4176.9799999999996</v>
      </c>
      <c r="L8361" t="s">
        <v>16</v>
      </c>
      <c r="M8361" t="str">
        <f>IF(PatientData[[#This Row],[Age]]&lt;=30,"18-30",IF(PatientData[[#This Row],[Age]]&lt;=40,"31-40",IF(PatientData[[#This Row],[Age]]&lt;=50,"41-50",IF(PatientData[[#This Row],[Age]]&lt;=60,"51-60",IF(PatientData[[#This Row],[Age]]&lt;=70,"61-70",IF(PatientData[[#This Row],[Age]]&lt;=80,"71-80","80+"))))))</f>
        <v>80+</v>
      </c>
    </row>
    <row r="8362" spans="1:13" x14ac:dyDescent="0.25">
      <c r="A8362" t="s">
        <v>8386</v>
      </c>
      <c r="B8362">
        <v>33</v>
      </c>
      <c r="C8362" t="s">
        <v>13</v>
      </c>
      <c r="D8362">
        <v>136</v>
      </c>
      <c r="E8362">
        <v>192.85444029329599</v>
      </c>
      <c r="F8362">
        <v>30.7273022219997</v>
      </c>
      <c r="G8362" t="s">
        <v>18</v>
      </c>
      <c r="H8362" t="s">
        <v>22</v>
      </c>
      <c r="I8362" t="s">
        <v>15</v>
      </c>
      <c r="J8362">
        <v>7</v>
      </c>
      <c r="K8362">
        <v>9194.7000000000007</v>
      </c>
      <c r="L8362" t="s">
        <v>16</v>
      </c>
      <c r="M8362" t="str">
        <f>IF(PatientData[[#This Row],[Age]]&lt;=30,"18-30",IF(PatientData[[#This Row],[Age]]&lt;=40,"31-40",IF(PatientData[[#This Row],[Age]]&lt;=50,"41-50",IF(PatientData[[#This Row],[Age]]&lt;=60,"51-60",IF(PatientData[[#This Row],[Age]]&lt;=70,"61-70",IF(PatientData[[#This Row],[Age]]&lt;=80,"71-80","80+"))))))</f>
        <v>31-40</v>
      </c>
    </row>
    <row r="8363" spans="1:13" x14ac:dyDescent="0.25">
      <c r="A8363" t="s">
        <v>8387</v>
      </c>
      <c r="B8363">
        <v>58</v>
      </c>
      <c r="C8363" t="s">
        <v>13</v>
      </c>
      <c r="D8363">
        <v>116</v>
      </c>
      <c r="E8363">
        <v>278.12461945148902</v>
      </c>
      <c r="F8363">
        <v>33.201178516374497</v>
      </c>
      <c r="G8363" t="s">
        <v>18</v>
      </c>
      <c r="H8363" t="s">
        <v>19</v>
      </c>
      <c r="I8363" t="s">
        <v>15</v>
      </c>
      <c r="J8363">
        <v>1</v>
      </c>
      <c r="K8363">
        <v>8179.35</v>
      </c>
      <c r="L8363" t="s">
        <v>23</v>
      </c>
      <c r="M8363" t="str">
        <f>IF(PatientData[[#This Row],[Age]]&lt;=30,"18-30",IF(PatientData[[#This Row],[Age]]&lt;=40,"31-40",IF(PatientData[[#This Row],[Age]]&lt;=50,"41-50",IF(PatientData[[#This Row],[Age]]&lt;=60,"51-60",IF(PatientData[[#This Row],[Age]]&lt;=70,"61-70",IF(PatientData[[#This Row],[Age]]&lt;=80,"71-80","80+"))))))</f>
        <v>51-60</v>
      </c>
    </row>
    <row r="8364" spans="1:13" x14ac:dyDescent="0.25">
      <c r="A8364" t="s">
        <v>8388</v>
      </c>
      <c r="B8364">
        <v>31</v>
      </c>
      <c r="C8364" t="s">
        <v>13</v>
      </c>
      <c r="D8364">
        <v>150</v>
      </c>
      <c r="E8364">
        <v>186.89715901598501</v>
      </c>
      <c r="F8364">
        <v>19.186074653977698</v>
      </c>
      <c r="G8364" t="s">
        <v>18</v>
      </c>
      <c r="H8364" t="s">
        <v>22</v>
      </c>
      <c r="I8364" t="s">
        <v>26</v>
      </c>
      <c r="J8364">
        <v>1</v>
      </c>
      <c r="K8364">
        <v>27921.03</v>
      </c>
      <c r="L8364" t="s">
        <v>16</v>
      </c>
      <c r="M8364" t="str">
        <f>IF(PatientData[[#This Row],[Age]]&lt;=30,"18-30",IF(PatientData[[#This Row],[Age]]&lt;=40,"31-40",IF(PatientData[[#This Row],[Age]]&lt;=50,"41-50",IF(PatientData[[#This Row],[Age]]&lt;=60,"51-60",IF(PatientData[[#This Row],[Age]]&lt;=70,"61-70",IF(PatientData[[#This Row],[Age]]&lt;=80,"71-80","80+"))))))</f>
        <v>31-40</v>
      </c>
    </row>
    <row r="8365" spans="1:13" x14ac:dyDescent="0.25">
      <c r="A8365" t="s">
        <v>8389</v>
      </c>
      <c r="B8365">
        <v>18</v>
      </c>
      <c r="C8365" t="s">
        <v>13</v>
      </c>
      <c r="D8365">
        <v>105</v>
      </c>
      <c r="E8365">
        <v>142.97427901766599</v>
      </c>
      <c r="F8365">
        <v>25.340588881377101</v>
      </c>
      <c r="G8365" t="s">
        <v>18</v>
      </c>
      <c r="H8365" t="s">
        <v>22</v>
      </c>
      <c r="I8365" t="s">
        <v>26</v>
      </c>
      <c r="J8365" t="s">
        <v>10051</v>
      </c>
      <c r="K8365">
        <v>16536.38</v>
      </c>
      <c r="L8365" t="s">
        <v>16</v>
      </c>
      <c r="M8365" t="str">
        <f>IF(PatientData[[#This Row],[Age]]&lt;=30,"18-30",IF(PatientData[[#This Row],[Age]]&lt;=40,"31-40",IF(PatientData[[#This Row],[Age]]&lt;=50,"41-50",IF(PatientData[[#This Row],[Age]]&lt;=60,"51-60",IF(PatientData[[#This Row],[Age]]&lt;=70,"61-70",IF(PatientData[[#This Row],[Age]]&lt;=80,"71-80","80+"))))))</f>
        <v>18-30</v>
      </c>
    </row>
    <row r="8366" spans="1:13" x14ac:dyDescent="0.25">
      <c r="A8366" t="s">
        <v>8390</v>
      </c>
      <c r="B8366">
        <v>68</v>
      </c>
      <c r="C8366" t="s">
        <v>13</v>
      </c>
      <c r="D8366">
        <v>128</v>
      </c>
      <c r="E8366">
        <v>266.77308506562798</v>
      </c>
      <c r="F8366">
        <v>31.232557935705099</v>
      </c>
      <c r="G8366" t="s">
        <v>18</v>
      </c>
      <c r="H8366" t="s">
        <v>19</v>
      </c>
      <c r="I8366" t="s">
        <v>15</v>
      </c>
      <c r="J8366">
        <v>3</v>
      </c>
      <c r="K8366">
        <v>10481.5</v>
      </c>
      <c r="L8366" t="s">
        <v>16</v>
      </c>
      <c r="M8366" t="str">
        <f>IF(PatientData[[#This Row],[Age]]&lt;=30,"18-30",IF(PatientData[[#This Row],[Age]]&lt;=40,"31-40",IF(PatientData[[#This Row],[Age]]&lt;=50,"41-50",IF(PatientData[[#This Row],[Age]]&lt;=60,"51-60",IF(PatientData[[#This Row],[Age]]&lt;=70,"61-70",IF(PatientData[[#This Row],[Age]]&lt;=80,"71-80","80+"))))))</f>
        <v>61-70</v>
      </c>
    </row>
    <row r="8367" spans="1:13" x14ac:dyDescent="0.25">
      <c r="A8367" t="s">
        <v>8391</v>
      </c>
      <c r="B8367">
        <v>31</v>
      </c>
      <c r="C8367" t="s">
        <v>25</v>
      </c>
      <c r="D8367">
        <v>151</v>
      </c>
      <c r="E8367">
        <v>187.53310946393</v>
      </c>
      <c r="F8367">
        <v>27.258968359814901</v>
      </c>
      <c r="G8367" t="s">
        <v>14</v>
      </c>
      <c r="H8367" t="s">
        <v>19</v>
      </c>
      <c r="I8367" t="s">
        <v>28</v>
      </c>
      <c r="J8367">
        <v>1</v>
      </c>
      <c r="K8367">
        <v>4912.75</v>
      </c>
      <c r="L8367" t="s">
        <v>16</v>
      </c>
      <c r="M8367" t="str">
        <f>IF(PatientData[[#This Row],[Age]]&lt;=30,"18-30",IF(PatientData[[#This Row],[Age]]&lt;=40,"31-40",IF(PatientData[[#This Row],[Age]]&lt;=50,"41-50",IF(PatientData[[#This Row],[Age]]&lt;=60,"51-60",IF(PatientData[[#This Row],[Age]]&lt;=70,"61-70",IF(PatientData[[#This Row],[Age]]&lt;=80,"71-80","80+"))))))</f>
        <v>31-40</v>
      </c>
    </row>
    <row r="8368" spans="1:13" x14ac:dyDescent="0.25">
      <c r="A8368" t="s">
        <v>8392</v>
      </c>
      <c r="B8368">
        <v>50</v>
      </c>
      <c r="C8368" t="s">
        <v>25</v>
      </c>
      <c r="D8368">
        <v>151</v>
      </c>
      <c r="E8368">
        <v>161.05411276872201</v>
      </c>
      <c r="F8368">
        <v>33.088115875417103</v>
      </c>
      <c r="G8368" t="s">
        <v>36</v>
      </c>
      <c r="H8368" t="s">
        <v>19</v>
      </c>
      <c r="I8368" t="s">
        <v>15</v>
      </c>
      <c r="J8368">
        <v>4</v>
      </c>
      <c r="K8368">
        <v>8121.33</v>
      </c>
      <c r="L8368" t="s">
        <v>23</v>
      </c>
      <c r="M8368" t="str">
        <f>IF(PatientData[[#This Row],[Age]]&lt;=30,"18-30",IF(PatientData[[#This Row],[Age]]&lt;=40,"31-40",IF(PatientData[[#This Row],[Age]]&lt;=50,"41-50",IF(PatientData[[#This Row],[Age]]&lt;=60,"51-60",IF(PatientData[[#This Row],[Age]]&lt;=70,"61-70",IF(PatientData[[#This Row],[Age]]&lt;=80,"71-80","80+"))))))</f>
        <v>41-50</v>
      </c>
    </row>
    <row r="8369" spans="1:13" x14ac:dyDescent="0.25">
      <c r="A8369" t="s">
        <v>8393</v>
      </c>
      <c r="B8369">
        <v>42</v>
      </c>
      <c r="C8369" t="s">
        <v>13</v>
      </c>
      <c r="D8369">
        <v>92</v>
      </c>
      <c r="E8369">
        <v>210.587932909378</v>
      </c>
      <c r="F8369">
        <v>36.738548212371199</v>
      </c>
      <c r="G8369" t="s">
        <v>14</v>
      </c>
      <c r="H8369" t="s">
        <v>22</v>
      </c>
      <c r="I8369" t="s">
        <v>15</v>
      </c>
      <c r="J8369">
        <v>1</v>
      </c>
      <c r="K8369">
        <v>11428.1</v>
      </c>
      <c r="L8369" t="s">
        <v>16</v>
      </c>
      <c r="M8369" t="str">
        <f>IF(PatientData[[#This Row],[Age]]&lt;=30,"18-30",IF(PatientData[[#This Row],[Age]]&lt;=40,"31-40",IF(PatientData[[#This Row],[Age]]&lt;=50,"41-50",IF(PatientData[[#This Row],[Age]]&lt;=60,"51-60",IF(PatientData[[#This Row],[Age]]&lt;=70,"61-70",IF(PatientData[[#This Row],[Age]]&lt;=80,"71-80","80+"))))))</f>
        <v>41-50</v>
      </c>
    </row>
    <row r="8370" spans="1:13" x14ac:dyDescent="0.25">
      <c r="A8370" t="s">
        <v>8394</v>
      </c>
      <c r="B8370">
        <v>34</v>
      </c>
      <c r="C8370" t="s">
        <v>25</v>
      </c>
      <c r="D8370">
        <v>117</v>
      </c>
      <c r="E8370">
        <v>150.69724790407801</v>
      </c>
      <c r="F8370">
        <v>28.3035364538725</v>
      </c>
      <c r="G8370" t="s">
        <v>14</v>
      </c>
      <c r="H8370" t="s">
        <v>19</v>
      </c>
      <c r="I8370" t="s">
        <v>28</v>
      </c>
      <c r="J8370">
        <v>5</v>
      </c>
      <c r="K8370">
        <v>7327.22</v>
      </c>
      <c r="L8370" t="s">
        <v>16</v>
      </c>
      <c r="M8370" t="str">
        <f>IF(PatientData[[#This Row],[Age]]&lt;=30,"18-30",IF(PatientData[[#This Row],[Age]]&lt;=40,"31-40",IF(PatientData[[#This Row],[Age]]&lt;=50,"41-50",IF(PatientData[[#This Row],[Age]]&lt;=60,"51-60",IF(PatientData[[#This Row],[Age]]&lt;=70,"61-70",IF(PatientData[[#This Row],[Age]]&lt;=80,"71-80","80+"))))))</f>
        <v>31-40</v>
      </c>
    </row>
    <row r="8371" spans="1:13" x14ac:dyDescent="0.25">
      <c r="A8371" t="s">
        <v>8395</v>
      </c>
      <c r="B8371">
        <v>77</v>
      </c>
      <c r="C8371" t="s">
        <v>25</v>
      </c>
      <c r="D8371">
        <v>105</v>
      </c>
      <c r="E8371">
        <v>235.16487617877399</v>
      </c>
      <c r="F8371">
        <v>18.799163343791498</v>
      </c>
      <c r="G8371" t="s">
        <v>14</v>
      </c>
      <c r="H8371" t="s">
        <v>19</v>
      </c>
      <c r="I8371" t="s">
        <v>15</v>
      </c>
      <c r="J8371" t="s">
        <v>10051</v>
      </c>
      <c r="K8371">
        <v>7658.42</v>
      </c>
      <c r="L8371" t="s">
        <v>23</v>
      </c>
      <c r="M8371" t="str">
        <f>IF(PatientData[[#This Row],[Age]]&lt;=30,"18-30",IF(PatientData[[#This Row],[Age]]&lt;=40,"31-40",IF(PatientData[[#This Row],[Age]]&lt;=50,"41-50",IF(PatientData[[#This Row],[Age]]&lt;=60,"51-60",IF(PatientData[[#This Row],[Age]]&lt;=70,"61-70",IF(PatientData[[#This Row],[Age]]&lt;=80,"71-80","80+"))))))</f>
        <v>71-80</v>
      </c>
    </row>
    <row r="8372" spans="1:13" x14ac:dyDescent="0.25">
      <c r="A8372" t="s">
        <v>8396</v>
      </c>
      <c r="B8372">
        <v>56</v>
      </c>
      <c r="C8372" t="s">
        <v>25</v>
      </c>
      <c r="D8372">
        <v>98</v>
      </c>
      <c r="E8372">
        <v>229.80813600178701</v>
      </c>
      <c r="F8372">
        <v>21.093394954516899</v>
      </c>
      <c r="G8372" t="s">
        <v>14</v>
      </c>
      <c r="H8372" t="s">
        <v>19</v>
      </c>
      <c r="I8372" t="s">
        <v>28</v>
      </c>
      <c r="J8372">
        <v>4</v>
      </c>
      <c r="K8372">
        <v>5072.3500000000004</v>
      </c>
      <c r="L8372" t="s">
        <v>16</v>
      </c>
      <c r="M8372" t="str">
        <f>IF(PatientData[[#This Row],[Age]]&lt;=30,"18-30",IF(PatientData[[#This Row],[Age]]&lt;=40,"31-40",IF(PatientData[[#This Row],[Age]]&lt;=50,"41-50",IF(PatientData[[#This Row],[Age]]&lt;=60,"51-60",IF(PatientData[[#This Row],[Age]]&lt;=70,"61-70",IF(PatientData[[#This Row],[Age]]&lt;=80,"71-80","80+"))))))</f>
        <v>51-60</v>
      </c>
    </row>
    <row r="8373" spans="1:13" x14ac:dyDescent="0.25">
      <c r="A8373" t="s">
        <v>8397</v>
      </c>
      <c r="B8373">
        <v>50</v>
      </c>
      <c r="C8373" t="s">
        <v>25</v>
      </c>
      <c r="D8373">
        <v>118</v>
      </c>
      <c r="E8373">
        <v>229.59986686874399</v>
      </c>
      <c r="F8373">
        <v>26.6000424355293</v>
      </c>
      <c r="G8373" t="s">
        <v>14</v>
      </c>
      <c r="H8373" t="s">
        <v>19</v>
      </c>
      <c r="I8373" t="s">
        <v>28</v>
      </c>
      <c r="J8373">
        <v>2</v>
      </c>
      <c r="K8373">
        <v>2607.66</v>
      </c>
      <c r="L8373" t="s">
        <v>20</v>
      </c>
      <c r="M8373" t="str">
        <f>IF(PatientData[[#This Row],[Age]]&lt;=30,"18-30",IF(PatientData[[#This Row],[Age]]&lt;=40,"31-40",IF(PatientData[[#This Row],[Age]]&lt;=50,"41-50",IF(PatientData[[#This Row],[Age]]&lt;=60,"51-60",IF(PatientData[[#This Row],[Age]]&lt;=70,"61-70",IF(PatientData[[#This Row],[Age]]&lt;=80,"71-80","80+"))))))</f>
        <v>41-50</v>
      </c>
    </row>
    <row r="8374" spans="1:13" x14ac:dyDescent="0.25">
      <c r="A8374" t="s">
        <v>8398</v>
      </c>
      <c r="B8374">
        <v>50</v>
      </c>
      <c r="C8374" t="s">
        <v>13</v>
      </c>
      <c r="D8374">
        <v>129</v>
      </c>
      <c r="E8374">
        <v>195.39769338044499</v>
      </c>
      <c r="F8374">
        <v>26.867116802685501</v>
      </c>
      <c r="G8374" t="s">
        <v>14</v>
      </c>
      <c r="H8374" t="s">
        <v>19</v>
      </c>
      <c r="I8374" t="s">
        <v>28</v>
      </c>
      <c r="J8374">
        <v>2</v>
      </c>
      <c r="K8374">
        <v>3868.61</v>
      </c>
      <c r="L8374" t="s">
        <v>23</v>
      </c>
      <c r="M8374" t="str">
        <f>IF(PatientData[[#This Row],[Age]]&lt;=30,"18-30",IF(PatientData[[#This Row],[Age]]&lt;=40,"31-40",IF(PatientData[[#This Row],[Age]]&lt;=50,"41-50",IF(PatientData[[#This Row],[Age]]&lt;=60,"51-60",IF(PatientData[[#This Row],[Age]]&lt;=70,"61-70",IF(PatientData[[#This Row],[Age]]&lt;=80,"71-80","80+"))))))</f>
        <v>41-50</v>
      </c>
    </row>
    <row r="8375" spans="1:13" x14ac:dyDescent="0.25">
      <c r="A8375" t="s">
        <v>8399</v>
      </c>
      <c r="B8375">
        <v>34</v>
      </c>
      <c r="C8375" t="s">
        <v>13</v>
      </c>
      <c r="D8375">
        <v>107</v>
      </c>
      <c r="E8375">
        <v>244.72061460089</v>
      </c>
      <c r="F8375">
        <v>29.223454226473802</v>
      </c>
      <c r="G8375" t="s">
        <v>14</v>
      </c>
      <c r="H8375" t="s">
        <v>22</v>
      </c>
      <c r="I8375" t="s">
        <v>26</v>
      </c>
      <c r="J8375">
        <v>2</v>
      </c>
      <c r="K8375">
        <v>28501.91</v>
      </c>
      <c r="L8375" t="s">
        <v>16</v>
      </c>
      <c r="M8375" t="str">
        <f>IF(PatientData[[#This Row],[Age]]&lt;=30,"18-30",IF(PatientData[[#This Row],[Age]]&lt;=40,"31-40",IF(PatientData[[#This Row],[Age]]&lt;=50,"41-50",IF(PatientData[[#This Row],[Age]]&lt;=60,"51-60",IF(PatientData[[#This Row],[Age]]&lt;=70,"61-70",IF(PatientData[[#This Row],[Age]]&lt;=80,"71-80","80+"))))))</f>
        <v>31-40</v>
      </c>
    </row>
    <row r="8376" spans="1:13" x14ac:dyDescent="0.25">
      <c r="A8376" t="s">
        <v>8400</v>
      </c>
      <c r="B8376">
        <v>54</v>
      </c>
      <c r="C8376" t="s">
        <v>13</v>
      </c>
      <c r="D8376">
        <v>129</v>
      </c>
      <c r="E8376">
        <v>149.14242312428999</v>
      </c>
      <c r="F8376">
        <v>22.912390995445701</v>
      </c>
      <c r="G8376" t="s">
        <v>18</v>
      </c>
      <c r="H8376" t="s">
        <v>19</v>
      </c>
      <c r="I8376" t="s">
        <v>15</v>
      </c>
      <c r="J8376">
        <v>7</v>
      </c>
      <c r="K8376">
        <v>13600.15</v>
      </c>
      <c r="L8376" t="s">
        <v>20</v>
      </c>
      <c r="M8376" t="str">
        <f>IF(PatientData[[#This Row],[Age]]&lt;=30,"18-30",IF(PatientData[[#This Row],[Age]]&lt;=40,"31-40",IF(PatientData[[#This Row],[Age]]&lt;=50,"41-50",IF(PatientData[[#This Row],[Age]]&lt;=60,"51-60",IF(PatientData[[#This Row],[Age]]&lt;=70,"61-70",IF(PatientData[[#This Row],[Age]]&lt;=80,"71-80","80+"))))))</f>
        <v>51-60</v>
      </c>
    </row>
    <row r="8377" spans="1:13" x14ac:dyDescent="0.25">
      <c r="A8377" t="s">
        <v>8401</v>
      </c>
      <c r="B8377">
        <v>57</v>
      </c>
      <c r="C8377" t="s">
        <v>13</v>
      </c>
      <c r="D8377">
        <v>118</v>
      </c>
      <c r="E8377">
        <v>232.07584253765799</v>
      </c>
      <c r="F8377">
        <v>26.495358121314901</v>
      </c>
      <c r="G8377" t="s">
        <v>18</v>
      </c>
      <c r="H8377" t="s">
        <v>19</v>
      </c>
      <c r="I8377" t="s">
        <v>15</v>
      </c>
      <c r="J8377">
        <v>2</v>
      </c>
      <c r="K8377">
        <v>7312.23</v>
      </c>
      <c r="L8377" t="s">
        <v>23</v>
      </c>
      <c r="M8377" t="str">
        <f>IF(PatientData[[#This Row],[Age]]&lt;=30,"18-30",IF(PatientData[[#This Row],[Age]]&lt;=40,"31-40",IF(PatientData[[#This Row],[Age]]&lt;=50,"41-50",IF(PatientData[[#This Row],[Age]]&lt;=60,"51-60",IF(PatientData[[#This Row],[Age]]&lt;=70,"61-70",IF(PatientData[[#This Row],[Age]]&lt;=80,"71-80","80+"))))))</f>
        <v>51-60</v>
      </c>
    </row>
    <row r="8378" spans="1:13" x14ac:dyDescent="0.25">
      <c r="A8378" t="s">
        <v>8402</v>
      </c>
      <c r="B8378">
        <v>58</v>
      </c>
      <c r="C8378" t="s">
        <v>25</v>
      </c>
      <c r="D8378">
        <v>100</v>
      </c>
      <c r="E8378">
        <v>205.587939249599</v>
      </c>
      <c r="F8378">
        <v>26.242756005938901</v>
      </c>
      <c r="G8378" t="s">
        <v>10051</v>
      </c>
      <c r="H8378" t="s">
        <v>19</v>
      </c>
      <c r="I8378" t="s">
        <v>15</v>
      </c>
      <c r="J8378">
        <v>2</v>
      </c>
      <c r="K8378">
        <v>4964.08</v>
      </c>
      <c r="L8378" t="s">
        <v>16</v>
      </c>
      <c r="M8378" t="str">
        <f>IF(PatientData[[#This Row],[Age]]&lt;=30,"18-30",IF(PatientData[[#This Row],[Age]]&lt;=40,"31-40",IF(PatientData[[#This Row],[Age]]&lt;=50,"41-50",IF(PatientData[[#This Row],[Age]]&lt;=60,"51-60",IF(PatientData[[#This Row],[Age]]&lt;=70,"61-70",IF(PatientData[[#This Row],[Age]]&lt;=80,"71-80","80+"))))))</f>
        <v>51-60</v>
      </c>
    </row>
    <row r="8379" spans="1:13" x14ac:dyDescent="0.25">
      <c r="A8379" t="s">
        <v>8403</v>
      </c>
      <c r="B8379">
        <v>48</v>
      </c>
      <c r="C8379" t="s">
        <v>13</v>
      </c>
      <c r="D8379">
        <v>90</v>
      </c>
      <c r="E8379">
        <v>204.83741281437699</v>
      </c>
      <c r="F8379">
        <v>20.4459119559599</v>
      </c>
      <c r="G8379" t="s">
        <v>14</v>
      </c>
      <c r="H8379" t="s">
        <v>19</v>
      </c>
      <c r="I8379" t="s">
        <v>28</v>
      </c>
      <c r="J8379">
        <v>3</v>
      </c>
      <c r="K8379">
        <v>832.39</v>
      </c>
      <c r="L8379" t="s">
        <v>16</v>
      </c>
      <c r="M8379" t="str">
        <f>IF(PatientData[[#This Row],[Age]]&lt;=30,"18-30",IF(PatientData[[#This Row],[Age]]&lt;=40,"31-40",IF(PatientData[[#This Row],[Age]]&lt;=50,"41-50",IF(PatientData[[#This Row],[Age]]&lt;=60,"51-60",IF(PatientData[[#This Row],[Age]]&lt;=70,"61-70",IF(PatientData[[#This Row],[Age]]&lt;=80,"71-80","80+"))))))</f>
        <v>41-50</v>
      </c>
    </row>
    <row r="8380" spans="1:13" x14ac:dyDescent="0.25">
      <c r="A8380" t="s">
        <v>8404</v>
      </c>
      <c r="B8380">
        <v>65</v>
      </c>
      <c r="C8380" t="s">
        <v>13</v>
      </c>
      <c r="D8380">
        <v>134</v>
      </c>
      <c r="E8380">
        <v>207.980783541698</v>
      </c>
      <c r="F8380">
        <v>27.0438076788713</v>
      </c>
      <c r="G8380" t="s">
        <v>14</v>
      </c>
      <c r="H8380" t="s">
        <v>22</v>
      </c>
      <c r="I8380" t="s">
        <v>26</v>
      </c>
      <c r="J8380">
        <v>0</v>
      </c>
      <c r="K8380">
        <v>19032.5</v>
      </c>
      <c r="L8380" t="s">
        <v>16</v>
      </c>
      <c r="M8380" t="str">
        <f>IF(PatientData[[#This Row],[Age]]&lt;=30,"18-30",IF(PatientData[[#This Row],[Age]]&lt;=40,"31-40",IF(PatientData[[#This Row],[Age]]&lt;=50,"41-50",IF(PatientData[[#This Row],[Age]]&lt;=60,"51-60",IF(PatientData[[#This Row],[Age]]&lt;=70,"61-70",IF(PatientData[[#This Row],[Age]]&lt;=80,"71-80","80+"))))))</f>
        <v>61-70</v>
      </c>
    </row>
    <row r="8381" spans="1:13" x14ac:dyDescent="0.25">
      <c r="A8381" t="s">
        <v>8405</v>
      </c>
      <c r="B8381">
        <v>42</v>
      </c>
      <c r="C8381" t="s">
        <v>13</v>
      </c>
      <c r="D8381">
        <v>142</v>
      </c>
      <c r="E8381">
        <v>270.18015439362802</v>
      </c>
      <c r="F8381">
        <v>34.6447808227935</v>
      </c>
      <c r="G8381" t="s">
        <v>14</v>
      </c>
      <c r="H8381" t="s">
        <v>19</v>
      </c>
      <c r="I8381" t="s">
        <v>28</v>
      </c>
      <c r="J8381">
        <v>0</v>
      </c>
      <c r="K8381">
        <v>4771.49</v>
      </c>
      <c r="L8381" t="s">
        <v>23</v>
      </c>
      <c r="M8381" t="str">
        <f>IF(PatientData[[#This Row],[Age]]&lt;=30,"18-30",IF(PatientData[[#This Row],[Age]]&lt;=40,"31-40",IF(PatientData[[#This Row],[Age]]&lt;=50,"41-50",IF(PatientData[[#This Row],[Age]]&lt;=60,"51-60",IF(PatientData[[#This Row],[Age]]&lt;=70,"61-70",IF(PatientData[[#This Row],[Age]]&lt;=80,"71-80","80+"))))))</f>
        <v>41-50</v>
      </c>
    </row>
    <row r="8382" spans="1:13" x14ac:dyDescent="0.25">
      <c r="A8382" t="s">
        <v>8406</v>
      </c>
      <c r="B8382">
        <v>24</v>
      </c>
      <c r="C8382" t="s">
        <v>25</v>
      </c>
      <c r="D8382" t="s">
        <v>10051</v>
      </c>
      <c r="E8382">
        <v>228.62121367777601</v>
      </c>
      <c r="F8382">
        <v>26.000286548879298</v>
      </c>
      <c r="G8382" t="s">
        <v>18</v>
      </c>
      <c r="H8382" t="s">
        <v>19</v>
      </c>
      <c r="I8382" t="s">
        <v>28</v>
      </c>
      <c r="J8382">
        <v>4</v>
      </c>
      <c r="K8382">
        <v>5890.16</v>
      </c>
      <c r="L8382" t="s">
        <v>16</v>
      </c>
      <c r="M8382" t="str">
        <f>IF(PatientData[[#This Row],[Age]]&lt;=30,"18-30",IF(PatientData[[#This Row],[Age]]&lt;=40,"31-40",IF(PatientData[[#This Row],[Age]]&lt;=50,"41-50",IF(PatientData[[#This Row],[Age]]&lt;=60,"51-60",IF(PatientData[[#This Row],[Age]]&lt;=70,"61-70",IF(PatientData[[#This Row],[Age]]&lt;=80,"71-80","80+"))))))</f>
        <v>18-30</v>
      </c>
    </row>
    <row r="8383" spans="1:13" x14ac:dyDescent="0.25">
      <c r="A8383" t="s">
        <v>8407</v>
      </c>
      <c r="B8383">
        <v>60</v>
      </c>
      <c r="C8383" t="s">
        <v>25</v>
      </c>
      <c r="D8383">
        <v>113</v>
      </c>
      <c r="E8383">
        <v>198.76504015550699</v>
      </c>
      <c r="F8383">
        <v>27.036161093217</v>
      </c>
      <c r="G8383" t="s">
        <v>14</v>
      </c>
      <c r="H8383" t="s">
        <v>22</v>
      </c>
      <c r="I8383" t="s">
        <v>15</v>
      </c>
      <c r="J8383">
        <v>4</v>
      </c>
      <c r="K8383">
        <v>6307.22</v>
      </c>
      <c r="L8383" t="s">
        <v>16</v>
      </c>
      <c r="M8383" t="str">
        <f>IF(PatientData[[#This Row],[Age]]&lt;=30,"18-30",IF(PatientData[[#This Row],[Age]]&lt;=40,"31-40",IF(PatientData[[#This Row],[Age]]&lt;=50,"41-50",IF(PatientData[[#This Row],[Age]]&lt;=60,"51-60",IF(PatientData[[#This Row],[Age]]&lt;=70,"61-70",IF(PatientData[[#This Row],[Age]]&lt;=80,"71-80","80+"))))))</f>
        <v>51-60</v>
      </c>
    </row>
    <row r="8384" spans="1:13" x14ac:dyDescent="0.25">
      <c r="A8384" t="s">
        <v>8408</v>
      </c>
      <c r="B8384">
        <v>59</v>
      </c>
      <c r="C8384" t="s">
        <v>25</v>
      </c>
      <c r="D8384">
        <v>115</v>
      </c>
      <c r="E8384">
        <v>164.70724098932999</v>
      </c>
      <c r="F8384" t="s">
        <v>10051</v>
      </c>
      <c r="G8384" t="s">
        <v>36</v>
      </c>
      <c r="H8384" t="s">
        <v>22</v>
      </c>
      <c r="I8384" t="s">
        <v>26</v>
      </c>
      <c r="J8384">
        <v>6</v>
      </c>
      <c r="K8384">
        <v>21297.7</v>
      </c>
      <c r="L8384" t="s">
        <v>16</v>
      </c>
      <c r="M8384" t="str">
        <f>IF(PatientData[[#This Row],[Age]]&lt;=30,"18-30",IF(PatientData[[#This Row],[Age]]&lt;=40,"31-40",IF(PatientData[[#This Row],[Age]]&lt;=50,"41-50",IF(PatientData[[#This Row],[Age]]&lt;=60,"51-60",IF(PatientData[[#This Row],[Age]]&lt;=70,"61-70",IF(PatientData[[#This Row],[Age]]&lt;=80,"71-80","80+"))))))</f>
        <v>51-60</v>
      </c>
    </row>
    <row r="8385" spans="1:13" x14ac:dyDescent="0.25">
      <c r="A8385" t="s">
        <v>8409</v>
      </c>
      <c r="B8385">
        <v>62</v>
      </c>
      <c r="C8385" t="s">
        <v>13</v>
      </c>
      <c r="D8385" t="s">
        <v>10051</v>
      </c>
      <c r="E8385">
        <v>248.44877090731401</v>
      </c>
      <c r="F8385">
        <v>21.791483322579701</v>
      </c>
      <c r="G8385" t="s">
        <v>36</v>
      </c>
      <c r="H8385" t="s">
        <v>10051</v>
      </c>
      <c r="I8385" t="s">
        <v>26</v>
      </c>
      <c r="J8385">
        <v>4</v>
      </c>
      <c r="K8385">
        <v>10086.290000000001</v>
      </c>
      <c r="L8385" t="s">
        <v>20</v>
      </c>
      <c r="M8385" t="str">
        <f>IF(PatientData[[#This Row],[Age]]&lt;=30,"18-30",IF(PatientData[[#This Row],[Age]]&lt;=40,"31-40",IF(PatientData[[#This Row],[Age]]&lt;=50,"41-50",IF(PatientData[[#This Row],[Age]]&lt;=60,"51-60",IF(PatientData[[#This Row],[Age]]&lt;=70,"61-70",IF(PatientData[[#This Row],[Age]]&lt;=80,"71-80","80+"))))))</f>
        <v>61-70</v>
      </c>
    </row>
    <row r="8386" spans="1:13" x14ac:dyDescent="0.25">
      <c r="A8386" t="s">
        <v>8410</v>
      </c>
      <c r="B8386">
        <v>72</v>
      </c>
      <c r="C8386" t="s">
        <v>13</v>
      </c>
      <c r="D8386">
        <v>175</v>
      </c>
      <c r="E8386">
        <v>219.342585646754</v>
      </c>
      <c r="F8386">
        <v>24.037437019849399</v>
      </c>
      <c r="G8386" t="s">
        <v>14</v>
      </c>
      <c r="H8386" t="s">
        <v>19</v>
      </c>
      <c r="I8386" t="s">
        <v>15</v>
      </c>
      <c r="J8386">
        <v>6</v>
      </c>
      <c r="K8386">
        <v>9095.4</v>
      </c>
      <c r="L8386" t="s">
        <v>16</v>
      </c>
      <c r="M8386" t="str">
        <f>IF(PatientData[[#This Row],[Age]]&lt;=30,"18-30",IF(PatientData[[#This Row],[Age]]&lt;=40,"31-40",IF(PatientData[[#This Row],[Age]]&lt;=50,"41-50",IF(PatientData[[#This Row],[Age]]&lt;=60,"51-60",IF(PatientData[[#This Row],[Age]]&lt;=70,"61-70",IF(PatientData[[#This Row],[Age]]&lt;=80,"71-80","80+"))))))</f>
        <v>71-80</v>
      </c>
    </row>
    <row r="8387" spans="1:13" x14ac:dyDescent="0.25">
      <c r="A8387" t="s">
        <v>8411</v>
      </c>
      <c r="B8387">
        <v>50</v>
      </c>
      <c r="C8387" t="s">
        <v>13</v>
      </c>
      <c r="D8387">
        <v>115</v>
      </c>
      <c r="E8387">
        <v>164.11604268677999</v>
      </c>
      <c r="F8387">
        <v>38.645904655858402</v>
      </c>
      <c r="G8387" t="s">
        <v>14</v>
      </c>
      <c r="H8387" t="s">
        <v>19</v>
      </c>
      <c r="I8387" t="s">
        <v>28</v>
      </c>
      <c r="J8387">
        <v>3</v>
      </c>
      <c r="K8387">
        <v>3225.07</v>
      </c>
      <c r="L8387" t="s">
        <v>16</v>
      </c>
      <c r="M8387" t="str">
        <f>IF(PatientData[[#This Row],[Age]]&lt;=30,"18-30",IF(PatientData[[#This Row],[Age]]&lt;=40,"31-40",IF(PatientData[[#This Row],[Age]]&lt;=50,"41-50",IF(PatientData[[#This Row],[Age]]&lt;=60,"51-60",IF(PatientData[[#This Row],[Age]]&lt;=70,"61-70",IF(PatientData[[#This Row],[Age]]&lt;=80,"71-80","80+"))))))</f>
        <v>41-50</v>
      </c>
    </row>
    <row r="8388" spans="1:13" x14ac:dyDescent="0.25">
      <c r="A8388" t="s">
        <v>8412</v>
      </c>
      <c r="B8388">
        <v>54</v>
      </c>
      <c r="C8388" t="s">
        <v>25</v>
      </c>
      <c r="D8388">
        <v>135</v>
      </c>
      <c r="E8388">
        <v>320.99881587226503</v>
      </c>
      <c r="F8388">
        <v>25.986050809176199</v>
      </c>
      <c r="G8388" t="s">
        <v>18</v>
      </c>
      <c r="H8388" t="s">
        <v>19</v>
      </c>
      <c r="I8388" t="s">
        <v>15</v>
      </c>
      <c r="J8388">
        <v>3</v>
      </c>
      <c r="K8388">
        <v>12709.51</v>
      </c>
      <c r="L8388" t="s">
        <v>16</v>
      </c>
      <c r="M8388" t="str">
        <f>IF(PatientData[[#This Row],[Age]]&lt;=30,"18-30",IF(PatientData[[#This Row],[Age]]&lt;=40,"31-40",IF(PatientData[[#This Row],[Age]]&lt;=50,"41-50",IF(PatientData[[#This Row],[Age]]&lt;=60,"51-60",IF(PatientData[[#This Row],[Age]]&lt;=70,"61-70",IF(PatientData[[#This Row],[Age]]&lt;=80,"71-80","80+"))))))</f>
        <v>51-60</v>
      </c>
    </row>
    <row r="8389" spans="1:13" x14ac:dyDescent="0.25">
      <c r="A8389" t="s">
        <v>8413</v>
      </c>
      <c r="B8389">
        <v>37</v>
      </c>
      <c r="C8389" t="s">
        <v>25</v>
      </c>
      <c r="D8389">
        <v>136</v>
      </c>
      <c r="E8389">
        <v>191.80934546999001</v>
      </c>
      <c r="F8389">
        <v>36.735027572390301</v>
      </c>
      <c r="G8389" t="s">
        <v>18</v>
      </c>
      <c r="H8389" t="s">
        <v>19</v>
      </c>
      <c r="I8389" t="s">
        <v>15</v>
      </c>
      <c r="J8389">
        <v>6</v>
      </c>
      <c r="K8389">
        <v>14942.73</v>
      </c>
      <c r="L8389" t="s">
        <v>23</v>
      </c>
      <c r="M8389" t="str">
        <f>IF(PatientData[[#This Row],[Age]]&lt;=30,"18-30",IF(PatientData[[#This Row],[Age]]&lt;=40,"31-40",IF(PatientData[[#This Row],[Age]]&lt;=50,"41-50",IF(PatientData[[#This Row],[Age]]&lt;=60,"51-60",IF(PatientData[[#This Row],[Age]]&lt;=70,"61-70",IF(PatientData[[#This Row],[Age]]&lt;=80,"71-80","80+"))))))</f>
        <v>31-40</v>
      </c>
    </row>
    <row r="8390" spans="1:13" x14ac:dyDescent="0.25">
      <c r="A8390" t="s">
        <v>8414</v>
      </c>
      <c r="B8390">
        <v>45</v>
      </c>
      <c r="C8390" t="s">
        <v>25</v>
      </c>
      <c r="D8390">
        <v>140</v>
      </c>
      <c r="E8390">
        <v>196.36777795596399</v>
      </c>
      <c r="F8390">
        <v>15</v>
      </c>
      <c r="G8390" t="s">
        <v>14</v>
      </c>
      <c r="H8390" t="s">
        <v>19</v>
      </c>
      <c r="I8390" t="s">
        <v>28</v>
      </c>
      <c r="J8390">
        <v>2</v>
      </c>
      <c r="K8390">
        <v>4206.76</v>
      </c>
      <c r="L8390" t="s">
        <v>16</v>
      </c>
      <c r="M8390" t="str">
        <f>IF(PatientData[[#This Row],[Age]]&lt;=30,"18-30",IF(PatientData[[#This Row],[Age]]&lt;=40,"31-40",IF(PatientData[[#This Row],[Age]]&lt;=50,"41-50",IF(PatientData[[#This Row],[Age]]&lt;=60,"51-60",IF(PatientData[[#This Row],[Age]]&lt;=70,"61-70",IF(PatientData[[#This Row],[Age]]&lt;=80,"71-80","80+"))))))</f>
        <v>41-50</v>
      </c>
    </row>
    <row r="8391" spans="1:13" x14ac:dyDescent="0.25">
      <c r="A8391" t="s">
        <v>8415</v>
      </c>
      <c r="B8391">
        <v>27</v>
      </c>
      <c r="C8391" t="s">
        <v>25</v>
      </c>
      <c r="D8391">
        <v>157</v>
      </c>
      <c r="E8391">
        <v>224.947057699216</v>
      </c>
      <c r="F8391">
        <v>27.127346718984199</v>
      </c>
      <c r="G8391" t="s">
        <v>14</v>
      </c>
      <c r="H8391" t="s">
        <v>22</v>
      </c>
      <c r="I8391" t="s">
        <v>15</v>
      </c>
      <c r="J8391">
        <v>3</v>
      </c>
      <c r="K8391">
        <v>16247.38</v>
      </c>
      <c r="L8391" t="s">
        <v>16</v>
      </c>
      <c r="M8391" t="str">
        <f>IF(PatientData[[#This Row],[Age]]&lt;=30,"18-30",IF(PatientData[[#This Row],[Age]]&lt;=40,"31-40",IF(PatientData[[#This Row],[Age]]&lt;=50,"41-50",IF(PatientData[[#This Row],[Age]]&lt;=60,"51-60",IF(PatientData[[#This Row],[Age]]&lt;=70,"61-70",IF(PatientData[[#This Row],[Age]]&lt;=80,"71-80","80+"))))))</f>
        <v>18-30</v>
      </c>
    </row>
    <row r="8392" spans="1:13" x14ac:dyDescent="0.25">
      <c r="A8392" t="s">
        <v>8416</v>
      </c>
      <c r="B8392">
        <v>53</v>
      </c>
      <c r="C8392" t="s">
        <v>25</v>
      </c>
      <c r="D8392">
        <v>122</v>
      </c>
      <c r="E8392">
        <v>249.93964031180801</v>
      </c>
      <c r="F8392">
        <v>32.300864667657301</v>
      </c>
      <c r="G8392" t="s">
        <v>18</v>
      </c>
      <c r="H8392" t="s">
        <v>19</v>
      </c>
      <c r="I8392" t="s">
        <v>15</v>
      </c>
      <c r="J8392">
        <v>2</v>
      </c>
      <c r="K8392">
        <v>5298.81</v>
      </c>
      <c r="L8392" t="s">
        <v>23</v>
      </c>
      <c r="M8392" t="str">
        <f>IF(PatientData[[#This Row],[Age]]&lt;=30,"18-30",IF(PatientData[[#This Row],[Age]]&lt;=40,"31-40",IF(PatientData[[#This Row],[Age]]&lt;=50,"41-50",IF(PatientData[[#This Row],[Age]]&lt;=60,"51-60",IF(PatientData[[#This Row],[Age]]&lt;=70,"61-70",IF(PatientData[[#This Row],[Age]]&lt;=80,"71-80","80+"))))))</f>
        <v>51-60</v>
      </c>
    </row>
    <row r="8393" spans="1:13" x14ac:dyDescent="0.25">
      <c r="A8393" t="s">
        <v>8417</v>
      </c>
      <c r="B8393">
        <v>49</v>
      </c>
      <c r="C8393" t="s">
        <v>13</v>
      </c>
      <c r="D8393">
        <v>124</v>
      </c>
      <c r="E8393">
        <v>201.583274367608</v>
      </c>
      <c r="F8393">
        <v>25.544053993730699</v>
      </c>
      <c r="G8393" t="s">
        <v>14</v>
      </c>
      <c r="H8393" t="s">
        <v>22</v>
      </c>
      <c r="I8393" t="s">
        <v>15</v>
      </c>
      <c r="J8393">
        <v>3</v>
      </c>
      <c r="K8393">
        <v>10704.61</v>
      </c>
      <c r="L8393" t="s">
        <v>16</v>
      </c>
      <c r="M8393" t="str">
        <f>IF(PatientData[[#This Row],[Age]]&lt;=30,"18-30",IF(PatientData[[#This Row],[Age]]&lt;=40,"31-40",IF(PatientData[[#This Row],[Age]]&lt;=50,"41-50",IF(PatientData[[#This Row],[Age]]&lt;=60,"51-60",IF(PatientData[[#This Row],[Age]]&lt;=70,"61-70",IF(PatientData[[#This Row],[Age]]&lt;=80,"71-80","80+"))))))</f>
        <v>41-50</v>
      </c>
    </row>
    <row r="8394" spans="1:13" x14ac:dyDescent="0.25">
      <c r="A8394" t="s">
        <v>8418</v>
      </c>
      <c r="B8394">
        <v>56</v>
      </c>
      <c r="C8394" t="s">
        <v>13</v>
      </c>
      <c r="D8394">
        <v>135</v>
      </c>
      <c r="E8394">
        <v>143.00579120138599</v>
      </c>
      <c r="F8394">
        <v>35.6964820454468</v>
      </c>
      <c r="G8394" t="s">
        <v>18</v>
      </c>
      <c r="H8394" t="s">
        <v>19</v>
      </c>
      <c r="I8394" t="s">
        <v>28</v>
      </c>
      <c r="J8394">
        <v>3</v>
      </c>
      <c r="K8394">
        <v>5851.24</v>
      </c>
      <c r="L8394" t="s">
        <v>16</v>
      </c>
      <c r="M8394" t="str">
        <f>IF(PatientData[[#This Row],[Age]]&lt;=30,"18-30",IF(PatientData[[#This Row],[Age]]&lt;=40,"31-40",IF(PatientData[[#This Row],[Age]]&lt;=50,"41-50",IF(PatientData[[#This Row],[Age]]&lt;=60,"51-60",IF(PatientData[[#This Row],[Age]]&lt;=70,"61-70",IF(PatientData[[#This Row],[Age]]&lt;=80,"71-80","80+"))))))</f>
        <v>51-60</v>
      </c>
    </row>
    <row r="8395" spans="1:13" x14ac:dyDescent="0.25">
      <c r="A8395" t="s">
        <v>8419</v>
      </c>
      <c r="B8395">
        <v>66</v>
      </c>
      <c r="C8395" t="s">
        <v>13</v>
      </c>
      <c r="D8395">
        <v>137</v>
      </c>
      <c r="E8395">
        <v>210.627963399766</v>
      </c>
      <c r="F8395">
        <v>27.598625143279001</v>
      </c>
      <c r="G8395" t="s">
        <v>18</v>
      </c>
      <c r="H8395" t="s">
        <v>19</v>
      </c>
      <c r="I8395" t="s">
        <v>15</v>
      </c>
      <c r="J8395">
        <v>2</v>
      </c>
      <c r="K8395">
        <v>13611.08</v>
      </c>
      <c r="L8395" t="s">
        <v>43</v>
      </c>
      <c r="M8395" t="str">
        <f>IF(PatientData[[#This Row],[Age]]&lt;=30,"18-30",IF(PatientData[[#This Row],[Age]]&lt;=40,"31-40",IF(PatientData[[#This Row],[Age]]&lt;=50,"41-50",IF(PatientData[[#This Row],[Age]]&lt;=60,"51-60",IF(PatientData[[#This Row],[Age]]&lt;=70,"61-70",IF(PatientData[[#This Row],[Age]]&lt;=80,"71-80","80+"))))))</f>
        <v>61-70</v>
      </c>
    </row>
    <row r="8396" spans="1:13" x14ac:dyDescent="0.25">
      <c r="A8396" t="s">
        <v>8420</v>
      </c>
      <c r="B8396">
        <v>74</v>
      </c>
      <c r="C8396" t="s">
        <v>13</v>
      </c>
      <c r="D8396">
        <v>104</v>
      </c>
      <c r="E8396">
        <v>165.671770118643</v>
      </c>
      <c r="F8396">
        <v>24.955218213900899</v>
      </c>
      <c r="G8396" t="s">
        <v>14</v>
      </c>
      <c r="H8396" t="s">
        <v>19</v>
      </c>
      <c r="I8396" t="s">
        <v>15</v>
      </c>
      <c r="J8396">
        <v>3</v>
      </c>
      <c r="K8396">
        <v>7487.27</v>
      </c>
      <c r="L8396" t="s">
        <v>16</v>
      </c>
      <c r="M8396" t="str">
        <f>IF(PatientData[[#This Row],[Age]]&lt;=30,"18-30",IF(PatientData[[#This Row],[Age]]&lt;=40,"31-40",IF(PatientData[[#This Row],[Age]]&lt;=50,"41-50",IF(PatientData[[#This Row],[Age]]&lt;=60,"51-60",IF(PatientData[[#This Row],[Age]]&lt;=70,"61-70",IF(PatientData[[#This Row],[Age]]&lt;=80,"71-80","80+"))))))</f>
        <v>71-80</v>
      </c>
    </row>
    <row r="8397" spans="1:13" x14ac:dyDescent="0.25">
      <c r="A8397" t="s">
        <v>8421</v>
      </c>
      <c r="B8397">
        <v>77</v>
      </c>
      <c r="C8397" t="s">
        <v>25</v>
      </c>
      <c r="D8397">
        <v>150</v>
      </c>
      <c r="E8397">
        <v>232.425499957591</v>
      </c>
      <c r="F8397">
        <v>28.715492185338402</v>
      </c>
      <c r="G8397" t="s">
        <v>18</v>
      </c>
      <c r="H8397" t="s">
        <v>22</v>
      </c>
      <c r="I8397" t="s">
        <v>26</v>
      </c>
      <c r="J8397">
        <v>5</v>
      </c>
      <c r="K8397">
        <v>13038.38</v>
      </c>
      <c r="L8397" t="s">
        <v>20</v>
      </c>
      <c r="M8397" t="str">
        <f>IF(PatientData[[#This Row],[Age]]&lt;=30,"18-30",IF(PatientData[[#This Row],[Age]]&lt;=40,"31-40",IF(PatientData[[#This Row],[Age]]&lt;=50,"41-50",IF(PatientData[[#This Row],[Age]]&lt;=60,"51-60",IF(PatientData[[#This Row],[Age]]&lt;=70,"61-70",IF(PatientData[[#This Row],[Age]]&lt;=80,"71-80","80+"))))))</f>
        <v>71-80</v>
      </c>
    </row>
    <row r="8398" spans="1:13" x14ac:dyDescent="0.25">
      <c r="A8398" t="s">
        <v>8422</v>
      </c>
      <c r="B8398">
        <v>56</v>
      </c>
      <c r="C8398" t="s">
        <v>13</v>
      </c>
      <c r="D8398">
        <v>121</v>
      </c>
      <c r="E8398">
        <v>250.84510275027</v>
      </c>
      <c r="F8398">
        <v>28.8622622602376</v>
      </c>
      <c r="G8398" t="s">
        <v>18</v>
      </c>
      <c r="H8398" t="s">
        <v>19</v>
      </c>
      <c r="I8398" t="s">
        <v>28</v>
      </c>
      <c r="J8398">
        <v>1</v>
      </c>
      <c r="K8398">
        <v>3791.48</v>
      </c>
      <c r="L8398" t="s">
        <v>20</v>
      </c>
      <c r="M8398" t="str">
        <f>IF(PatientData[[#This Row],[Age]]&lt;=30,"18-30",IF(PatientData[[#This Row],[Age]]&lt;=40,"31-40",IF(PatientData[[#This Row],[Age]]&lt;=50,"41-50",IF(PatientData[[#This Row],[Age]]&lt;=60,"51-60",IF(PatientData[[#This Row],[Age]]&lt;=70,"61-70",IF(PatientData[[#This Row],[Age]]&lt;=80,"71-80","80+"))))))</f>
        <v>51-60</v>
      </c>
    </row>
    <row r="8399" spans="1:13" x14ac:dyDescent="0.25">
      <c r="A8399" t="s">
        <v>8423</v>
      </c>
      <c r="B8399">
        <v>79</v>
      </c>
      <c r="C8399" t="s">
        <v>13</v>
      </c>
      <c r="D8399">
        <v>171</v>
      </c>
      <c r="E8399">
        <v>310.64913145678798</v>
      </c>
      <c r="F8399">
        <v>19.036311207629598</v>
      </c>
      <c r="G8399" t="s">
        <v>14</v>
      </c>
      <c r="H8399" t="s">
        <v>22</v>
      </c>
      <c r="I8399" t="s">
        <v>15</v>
      </c>
      <c r="J8399">
        <v>6</v>
      </c>
      <c r="K8399" t="s">
        <v>10051</v>
      </c>
      <c r="L8399" t="s">
        <v>16</v>
      </c>
      <c r="M8399" t="str">
        <f>IF(PatientData[[#This Row],[Age]]&lt;=30,"18-30",IF(PatientData[[#This Row],[Age]]&lt;=40,"31-40",IF(PatientData[[#This Row],[Age]]&lt;=50,"41-50",IF(PatientData[[#This Row],[Age]]&lt;=60,"51-60",IF(PatientData[[#This Row],[Age]]&lt;=70,"61-70",IF(PatientData[[#This Row],[Age]]&lt;=80,"71-80","80+"))))))</f>
        <v>71-80</v>
      </c>
    </row>
    <row r="8400" spans="1:13" x14ac:dyDescent="0.25">
      <c r="A8400" t="s">
        <v>8424</v>
      </c>
      <c r="B8400">
        <v>76</v>
      </c>
      <c r="C8400" t="s">
        <v>25</v>
      </c>
      <c r="D8400">
        <v>119</v>
      </c>
      <c r="E8400">
        <v>244.93492726578501</v>
      </c>
      <c r="F8400">
        <v>31.3333127879175</v>
      </c>
      <c r="G8400" t="s">
        <v>18</v>
      </c>
      <c r="H8400" t="s">
        <v>19</v>
      </c>
      <c r="I8400" t="s">
        <v>15</v>
      </c>
      <c r="J8400">
        <v>3</v>
      </c>
      <c r="K8400">
        <v>6759.9</v>
      </c>
      <c r="L8400" t="s">
        <v>16</v>
      </c>
      <c r="M8400" t="str">
        <f>IF(PatientData[[#This Row],[Age]]&lt;=30,"18-30",IF(PatientData[[#This Row],[Age]]&lt;=40,"31-40",IF(PatientData[[#This Row],[Age]]&lt;=50,"41-50",IF(PatientData[[#This Row],[Age]]&lt;=60,"51-60",IF(PatientData[[#This Row],[Age]]&lt;=70,"61-70",IF(PatientData[[#This Row],[Age]]&lt;=80,"71-80","80+"))))))</f>
        <v>71-80</v>
      </c>
    </row>
    <row r="8401" spans="1:13" x14ac:dyDescent="0.25">
      <c r="A8401" t="s">
        <v>8425</v>
      </c>
      <c r="B8401">
        <v>61</v>
      </c>
      <c r="C8401" t="s">
        <v>13</v>
      </c>
      <c r="D8401">
        <v>118</v>
      </c>
      <c r="E8401">
        <v>242.99826731332999</v>
      </c>
      <c r="F8401">
        <v>25.9206912496666</v>
      </c>
      <c r="G8401" t="s">
        <v>36</v>
      </c>
      <c r="H8401" t="s">
        <v>19</v>
      </c>
      <c r="I8401" t="s">
        <v>15</v>
      </c>
      <c r="J8401">
        <v>5</v>
      </c>
      <c r="K8401">
        <v>12365.37</v>
      </c>
      <c r="L8401" t="s">
        <v>16</v>
      </c>
      <c r="M8401" t="str">
        <f>IF(PatientData[[#This Row],[Age]]&lt;=30,"18-30",IF(PatientData[[#This Row],[Age]]&lt;=40,"31-40",IF(PatientData[[#This Row],[Age]]&lt;=50,"41-50",IF(PatientData[[#This Row],[Age]]&lt;=60,"51-60",IF(PatientData[[#This Row],[Age]]&lt;=70,"61-70",IF(PatientData[[#This Row],[Age]]&lt;=80,"71-80","80+"))))))</f>
        <v>61-70</v>
      </c>
    </row>
    <row r="8402" spans="1:13" x14ac:dyDescent="0.25">
      <c r="A8402" t="s">
        <v>8426</v>
      </c>
      <c r="B8402">
        <v>76</v>
      </c>
      <c r="C8402" t="s">
        <v>13</v>
      </c>
      <c r="D8402">
        <v>142</v>
      </c>
      <c r="E8402">
        <v>238.566780013775</v>
      </c>
      <c r="F8402">
        <v>34.518283031880799</v>
      </c>
      <c r="G8402" t="s">
        <v>36</v>
      </c>
      <c r="H8402" t="s">
        <v>19</v>
      </c>
      <c r="I8402" t="s">
        <v>15</v>
      </c>
      <c r="J8402">
        <v>4</v>
      </c>
      <c r="K8402">
        <v>9137.06</v>
      </c>
      <c r="L8402" t="s">
        <v>20</v>
      </c>
      <c r="M8402" t="str">
        <f>IF(PatientData[[#This Row],[Age]]&lt;=30,"18-30",IF(PatientData[[#This Row],[Age]]&lt;=40,"31-40",IF(PatientData[[#This Row],[Age]]&lt;=50,"41-50",IF(PatientData[[#This Row],[Age]]&lt;=60,"51-60",IF(PatientData[[#This Row],[Age]]&lt;=70,"61-70",IF(PatientData[[#This Row],[Age]]&lt;=80,"71-80","80+"))))))</f>
        <v>71-80</v>
      </c>
    </row>
    <row r="8403" spans="1:13" x14ac:dyDescent="0.25">
      <c r="A8403" t="s">
        <v>8427</v>
      </c>
      <c r="B8403">
        <v>72</v>
      </c>
      <c r="C8403" t="s">
        <v>13</v>
      </c>
      <c r="D8403">
        <v>144</v>
      </c>
      <c r="E8403">
        <v>194.91575568164899</v>
      </c>
      <c r="F8403">
        <v>29.842720285651701</v>
      </c>
      <c r="G8403" t="s">
        <v>18</v>
      </c>
      <c r="H8403" t="s">
        <v>22</v>
      </c>
      <c r="I8403" t="s">
        <v>26</v>
      </c>
      <c r="J8403">
        <v>2</v>
      </c>
      <c r="K8403">
        <v>5215.32</v>
      </c>
      <c r="L8403" t="s">
        <v>16</v>
      </c>
      <c r="M8403" t="str">
        <f>IF(PatientData[[#This Row],[Age]]&lt;=30,"18-30",IF(PatientData[[#This Row],[Age]]&lt;=40,"31-40",IF(PatientData[[#This Row],[Age]]&lt;=50,"41-50",IF(PatientData[[#This Row],[Age]]&lt;=60,"51-60",IF(PatientData[[#This Row],[Age]]&lt;=70,"61-70",IF(PatientData[[#This Row],[Age]]&lt;=80,"71-80","80+"))))))</f>
        <v>71-80</v>
      </c>
    </row>
    <row r="8404" spans="1:13" x14ac:dyDescent="0.25">
      <c r="A8404" t="s">
        <v>8428</v>
      </c>
      <c r="B8404">
        <v>88</v>
      </c>
      <c r="C8404" t="s">
        <v>13</v>
      </c>
      <c r="D8404">
        <v>125</v>
      </c>
      <c r="E8404">
        <v>176.530857925053</v>
      </c>
      <c r="F8404">
        <v>30.768873556782101</v>
      </c>
      <c r="G8404" t="s">
        <v>14</v>
      </c>
      <c r="H8404" t="s">
        <v>19</v>
      </c>
      <c r="I8404" t="s">
        <v>26</v>
      </c>
      <c r="J8404">
        <v>3</v>
      </c>
      <c r="K8404">
        <v>18062.54</v>
      </c>
      <c r="L8404" t="s">
        <v>16</v>
      </c>
      <c r="M8404" t="str">
        <f>IF(PatientData[[#This Row],[Age]]&lt;=30,"18-30",IF(PatientData[[#This Row],[Age]]&lt;=40,"31-40",IF(PatientData[[#This Row],[Age]]&lt;=50,"41-50",IF(PatientData[[#This Row],[Age]]&lt;=60,"51-60",IF(PatientData[[#This Row],[Age]]&lt;=70,"61-70",IF(PatientData[[#This Row],[Age]]&lt;=80,"71-80","80+"))))))</f>
        <v>80+</v>
      </c>
    </row>
    <row r="8405" spans="1:13" x14ac:dyDescent="0.25">
      <c r="A8405" t="s">
        <v>8429</v>
      </c>
      <c r="B8405">
        <v>35</v>
      </c>
      <c r="C8405" t="s">
        <v>25</v>
      </c>
      <c r="D8405">
        <v>129</v>
      </c>
      <c r="E8405">
        <v>223.22669035144801</v>
      </c>
      <c r="F8405">
        <v>26.9712391545157</v>
      </c>
      <c r="G8405" t="s">
        <v>18</v>
      </c>
      <c r="H8405" t="s">
        <v>22</v>
      </c>
      <c r="I8405" t="s">
        <v>26</v>
      </c>
      <c r="J8405">
        <v>1</v>
      </c>
      <c r="K8405">
        <v>7029.26</v>
      </c>
      <c r="L8405" t="s">
        <v>16</v>
      </c>
      <c r="M8405" t="str">
        <f>IF(PatientData[[#This Row],[Age]]&lt;=30,"18-30",IF(PatientData[[#This Row],[Age]]&lt;=40,"31-40",IF(PatientData[[#This Row],[Age]]&lt;=50,"41-50",IF(PatientData[[#This Row],[Age]]&lt;=60,"51-60",IF(PatientData[[#This Row],[Age]]&lt;=70,"61-70",IF(PatientData[[#This Row],[Age]]&lt;=80,"71-80","80+"))))))</f>
        <v>31-40</v>
      </c>
    </row>
    <row r="8406" spans="1:13" x14ac:dyDescent="0.25">
      <c r="A8406" t="s">
        <v>8430</v>
      </c>
      <c r="B8406">
        <v>53</v>
      </c>
      <c r="C8406" t="s">
        <v>13</v>
      </c>
      <c r="D8406">
        <v>161</v>
      </c>
      <c r="E8406">
        <v>151.60440941618799</v>
      </c>
      <c r="F8406">
        <v>29.750433570377101</v>
      </c>
      <c r="G8406" t="s">
        <v>18</v>
      </c>
      <c r="H8406" t="s">
        <v>19</v>
      </c>
      <c r="I8406" t="s">
        <v>28</v>
      </c>
      <c r="J8406">
        <v>2</v>
      </c>
      <c r="K8406">
        <v>5656.36</v>
      </c>
      <c r="L8406" t="s">
        <v>16</v>
      </c>
      <c r="M8406" t="str">
        <f>IF(PatientData[[#This Row],[Age]]&lt;=30,"18-30",IF(PatientData[[#This Row],[Age]]&lt;=40,"31-40",IF(PatientData[[#This Row],[Age]]&lt;=50,"41-50",IF(PatientData[[#This Row],[Age]]&lt;=60,"51-60",IF(PatientData[[#This Row],[Age]]&lt;=70,"61-70",IF(PatientData[[#This Row],[Age]]&lt;=80,"71-80","80+"))))))</f>
        <v>51-60</v>
      </c>
    </row>
    <row r="8407" spans="1:13" x14ac:dyDescent="0.25">
      <c r="A8407" t="s">
        <v>8431</v>
      </c>
      <c r="B8407">
        <v>51</v>
      </c>
      <c r="C8407" t="s">
        <v>25</v>
      </c>
      <c r="D8407">
        <v>154</v>
      </c>
      <c r="E8407">
        <v>195.53370366102601</v>
      </c>
      <c r="F8407">
        <v>25.678621985750699</v>
      </c>
      <c r="G8407" t="s">
        <v>18</v>
      </c>
      <c r="H8407" t="s">
        <v>22</v>
      </c>
      <c r="I8407" t="s">
        <v>26</v>
      </c>
      <c r="J8407">
        <v>2</v>
      </c>
      <c r="K8407">
        <v>28138.23</v>
      </c>
      <c r="L8407" t="s">
        <v>16</v>
      </c>
      <c r="M8407" t="str">
        <f>IF(PatientData[[#This Row],[Age]]&lt;=30,"18-30",IF(PatientData[[#This Row],[Age]]&lt;=40,"31-40",IF(PatientData[[#This Row],[Age]]&lt;=50,"41-50",IF(PatientData[[#This Row],[Age]]&lt;=60,"51-60",IF(PatientData[[#This Row],[Age]]&lt;=70,"61-70",IF(PatientData[[#This Row],[Age]]&lt;=80,"71-80","80+"))))))</f>
        <v>51-60</v>
      </c>
    </row>
    <row r="8408" spans="1:13" x14ac:dyDescent="0.25">
      <c r="A8408" t="s">
        <v>8432</v>
      </c>
      <c r="B8408">
        <v>63</v>
      </c>
      <c r="C8408" t="s">
        <v>25</v>
      </c>
      <c r="D8408">
        <v>146</v>
      </c>
      <c r="E8408">
        <v>243.202521894825</v>
      </c>
      <c r="F8408">
        <v>25.768341975415499</v>
      </c>
      <c r="G8408" t="s">
        <v>14</v>
      </c>
      <c r="H8408" t="s">
        <v>19</v>
      </c>
      <c r="I8408" t="s">
        <v>28</v>
      </c>
      <c r="J8408">
        <v>3</v>
      </c>
      <c r="K8408">
        <v>4423.6000000000004</v>
      </c>
      <c r="L8408" t="s">
        <v>20</v>
      </c>
      <c r="M8408" t="str">
        <f>IF(PatientData[[#This Row],[Age]]&lt;=30,"18-30",IF(PatientData[[#This Row],[Age]]&lt;=40,"31-40",IF(PatientData[[#This Row],[Age]]&lt;=50,"41-50",IF(PatientData[[#This Row],[Age]]&lt;=60,"51-60",IF(PatientData[[#This Row],[Age]]&lt;=70,"61-70",IF(PatientData[[#This Row],[Age]]&lt;=80,"71-80","80+"))))))</f>
        <v>61-70</v>
      </c>
    </row>
    <row r="8409" spans="1:13" x14ac:dyDescent="0.25">
      <c r="A8409" t="s">
        <v>8433</v>
      </c>
      <c r="B8409">
        <v>52</v>
      </c>
      <c r="C8409" t="s">
        <v>13</v>
      </c>
      <c r="D8409">
        <v>158</v>
      </c>
      <c r="E8409">
        <v>220.707522596736</v>
      </c>
      <c r="F8409">
        <v>23.628151852151799</v>
      </c>
      <c r="G8409" t="s">
        <v>14</v>
      </c>
      <c r="H8409" t="s">
        <v>22</v>
      </c>
      <c r="I8409" t="s">
        <v>15</v>
      </c>
      <c r="J8409">
        <v>4</v>
      </c>
      <c r="K8409">
        <v>9486.8799999999992</v>
      </c>
      <c r="L8409" t="s">
        <v>23</v>
      </c>
      <c r="M8409" t="str">
        <f>IF(PatientData[[#This Row],[Age]]&lt;=30,"18-30",IF(PatientData[[#This Row],[Age]]&lt;=40,"31-40",IF(PatientData[[#This Row],[Age]]&lt;=50,"41-50",IF(PatientData[[#This Row],[Age]]&lt;=60,"51-60",IF(PatientData[[#This Row],[Age]]&lt;=70,"61-70",IF(PatientData[[#This Row],[Age]]&lt;=80,"71-80","80+"))))))</f>
        <v>51-60</v>
      </c>
    </row>
    <row r="8410" spans="1:13" x14ac:dyDescent="0.25">
      <c r="A8410" t="s">
        <v>8434</v>
      </c>
      <c r="B8410">
        <v>64</v>
      </c>
      <c r="C8410" t="s">
        <v>13</v>
      </c>
      <c r="D8410">
        <v>107</v>
      </c>
      <c r="E8410">
        <v>190.27663311254901</v>
      </c>
      <c r="F8410">
        <v>21.8614726689175</v>
      </c>
      <c r="G8410" t="s">
        <v>36</v>
      </c>
      <c r="H8410" t="s">
        <v>22</v>
      </c>
      <c r="I8410" t="s">
        <v>26</v>
      </c>
      <c r="J8410">
        <v>8</v>
      </c>
      <c r="K8410" t="s">
        <v>10051</v>
      </c>
      <c r="L8410" t="s">
        <v>20</v>
      </c>
      <c r="M8410" t="str">
        <f>IF(PatientData[[#This Row],[Age]]&lt;=30,"18-30",IF(PatientData[[#This Row],[Age]]&lt;=40,"31-40",IF(PatientData[[#This Row],[Age]]&lt;=50,"41-50",IF(PatientData[[#This Row],[Age]]&lt;=60,"51-60",IF(PatientData[[#This Row],[Age]]&lt;=70,"61-70",IF(PatientData[[#This Row],[Age]]&lt;=80,"71-80","80+"))))))</f>
        <v>61-70</v>
      </c>
    </row>
    <row r="8411" spans="1:13" x14ac:dyDescent="0.25">
      <c r="A8411" t="s">
        <v>8435</v>
      </c>
      <c r="B8411">
        <v>54</v>
      </c>
      <c r="C8411" t="s">
        <v>25</v>
      </c>
      <c r="D8411">
        <v>124</v>
      </c>
      <c r="E8411">
        <v>229.26755283821001</v>
      </c>
      <c r="F8411">
        <v>29.3662937856014</v>
      </c>
      <c r="G8411" t="s">
        <v>14</v>
      </c>
      <c r="H8411" t="s">
        <v>19</v>
      </c>
      <c r="I8411" t="s">
        <v>15</v>
      </c>
      <c r="J8411">
        <v>3</v>
      </c>
      <c r="K8411">
        <v>7276.56</v>
      </c>
      <c r="L8411" t="s">
        <v>16</v>
      </c>
      <c r="M8411" t="str">
        <f>IF(PatientData[[#This Row],[Age]]&lt;=30,"18-30",IF(PatientData[[#This Row],[Age]]&lt;=40,"31-40",IF(PatientData[[#This Row],[Age]]&lt;=50,"41-50",IF(PatientData[[#This Row],[Age]]&lt;=60,"51-60",IF(PatientData[[#This Row],[Age]]&lt;=70,"61-70",IF(PatientData[[#This Row],[Age]]&lt;=80,"71-80","80+"))))))</f>
        <v>51-60</v>
      </c>
    </row>
    <row r="8412" spans="1:13" x14ac:dyDescent="0.25">
      <c r="A8412" t="s">
        <v>8436</v>
      </c>
      <c r="B8412">
        <v>56</v>
      </c>
      <c r="C8412" t="s">
        <v>25</v>
      </c>
      <c r="D8412">
        <v>117</v>
      </c>
      <c r="E8412">
        <v>230.50998200603499</v>
      </c>
      <c r="F8412">
        <v>30.2092474277615</v>
      </c>
      <c r="G8412" t="s">
        <v>18</v>
      </c>
      <c r="H8412" t="s">
        <v>19</v>
      </c>
      <c r="I8412" t="s">
        <v>26</v>
      </c>
      <c r="J8412">
        <v>2</v>
      </c>
      <c r="K8412">
        <v>10710.8</v>
      </c>
      <c r="L8412" t="s">
        <v>23</v>
      </c>
      <c r="M8412" t="str">
        <f>IF(PatientData[[#This Row],[Age]]&lt;=30,"18-30",IF(PatientData[[#This Row],[Age]]&lt;=40,"31-40",IF(PatientData[[#This Row],[Age]]&lt;=50,"41-50",IF(PatientData[[#This Row],[Age]]&lt;=60,"51-60",IF(PatientData[[#This Row],[Age]]&lt;=70,"61-70",IF(PatientData[[#This Row],[Age]]&lt;=80,"71-80","80+"))))))</f>
        <v>51-60</v>
      </c>
    </row>
    <row r="8413" spans="1:13" x14ac:dyDescent="0.25">
      <c r="A8413" t="s">
        <v>8437</v>
      </c>
      <c r="B8413">
        <v>44</v>
      </c>
      <c r="C8413" t="s">
        <v>13</v>
      </c>
      <c r="D8413">
        <v>108</v>
      </c>
      <c r="E8413">
        <v>140.00272378890099</v>
      </c>
      <c r="F8413">
        <v>25.310547670269401</v>
      </c>
      <c r="G8413" t="s">
        <v>14</v>
      </c>
      <c r="H8413" t="s">
        <v>22</v>
      </c>
      <c r="I8413" t="s">
        <v>15</v>
      </c>
      <c r="J8413">
        <v>1</v>
      </c>
      <c r="K8413">
        <v>5935.92</v>
      </c>
      <c r="L8413" t="s">
        <v>20</v>
      </c>
      <c r="M8413" t="str">
        <f>IF(PatientData[[#This Row],[Age]]&lt;=30,"18-30",IF(PatientData[[#This Row],[Age]]&lt;=40,"31-40",IF(PatientData[[#This Row],[Age]]&lt;=50,"41-50",IF(PatientData[[#This Row],[Age]]&lt;=60,"51-60",IF(PatientData[[#This Row],[Age]]&lt;=70,"61-70",IF(PatientData[[#This Row],[Age]]&lt;=80,"71-80","80+"))))))</f>
        <v>41-50</v>
      </c>
    </row>
    <row r="8414" spans="1:13" x14ac:dyDescent="0.25">
      <c r="A8414" t="s">
        <v>8438</v>
      </c>
      <c r="B8414">
        <v>73</v>
      </c>
      <c r="C8414" t="s">
        <v>13</v>
      </c>
      <c r="D8414">
        <v>101</v>
      </c>
      <c r="E8414">
        <v>222.59622062371099</v>
      </c>
      <c r="F8414">
        <v>30.351511773368301</v>
      </c>
      <c r="G8414" t="s">
        <v>14</v>
      </c>
      <c r="H8414" t="s">
        <v>19</v>
      </c>
      <c r="I8414" t="s">
        <v>15</v>
      </c>
      <c r="J8414">
        <v>2</v>
      </c>
      <c r="K8414">
        <v>5019.84</v>
      </c>
      <c r="L8414" t="s">
        <v>16</v>
      </c>
      <c r="M8414" t="str">
        <f>IF(PatientData[[#This Row],[Age]]&lt;=30,"18-30",IF(PatientData[[#This Row],[Age]]&lt;=40,"31-40",IF(PatientData[[#This Row],[Age]]&lt;=50,"41-50",IF(PatientData[[#This Row],[Age]]&lt;=60,"51-60",IF(PatientData[[#This Row],[Age]]&lt;=70,"61-70",IF(PatientData[[#This Row],[Age]]&lt;=80,"71-80","80+"))))))</f>
        <v>71-80</v>
      </c>
    </row>
    <row r="8415" spans="1:13" x14ac:dyDescent="0.25">
      <c r="A8415" t="s">
        <v>8439</v>
      </c>
      <c r="B8415">
        <v>58</v>
      </c>
      <c r="C8415" t="s">
        <v>13</v>
      </c>
      <c r="D8415">
        <v>113</v>
      </c>
      <c r="E8415">
        <v>195.56636442574799</v>
      </c>
      <c r="F8415">
        <v>20.704102898990801</v>
      </c>
      <c r="G8415" t="s">
        <v>14</v>
      </c>
      <c r="H8415" t="s">
        <v>22</v>
      </c>
      <c r="I8415" t="s">
        <v>15</v>
      </c>
      <c r="J8415">
        <v>1</v>
      </c>
      <c r="K8415">
        <v>7520.67</v>
      </c>
      <c r="L8415" t="s">
        <v>16</v>
      </c>
      <c r="M8415" t="str">
        <f>IF(PatientData[[#This Row],[Age]]&lt;=30,"18-30",IF(PatientData[[#This Row],[Age]]&lt;=40,"31-40",IF(PatientData[[#This Row],[Age]]&lt;=50,"41-50",IF(PatientData[[#This Row],[Age]]&lt;=60,"51-60",IF(PatientData[[#This Row],[Age]]&lt;=70,"61-70",IF(PatientData[[#This Row],[Age]]&lt;=80,"71-80","80+"))))))</f>
        <v>51-60</v>
      </c>
    </row>
    <row r="8416" spans="1:13" x14ac:dyDescent="0.25">
      <c r="A8416" t="s">
        <v>8440</v>
      </c>
      <c r="B8416">
        <v>53</v>
      </c>
      <c r="C8416" t="s">
        <v>13</v>
      </c>
      <c r="D8416">
        <v>106</v>
      </c>
      <c r="E8416">
        <v>251.359037640618</v>
      </c>
      <c r="F8416">
        <v>25.560325043839502</v>
      </c>
      <c r="G8416" t="s">
        <v>18</v>
      </c>
      <c r="H8416" t="s">
        <v>19</v>
      </c>
      <c r="I8416" t="s">
        <v>15</v>
      </c>
      <c r="J8416">
        <v>5</v>
      </c>
      <c r="K8416">
        <v>4394.8</v>
      </c>
      <c r="L8416" t="s">
        <v>16</v>
      </c>
      <c r="M8416" t="str">
        <f>IF(PatientData[[#This Row],[Age]]&lt;=30,"18-30",IF(PatientData[[#This Row],[Age]]&lt;=40,"31-40",IF(PatientData[[#This Row],[Age]]&lt;=50,"41-50",IF(PatientData[[#This Row],[Age]]&lt;=60,"51-60",IF(PatientData[[#This Row],[Age]]&lt;=70,"61-70",IF(PatientData[[#This Row],[Age]]&lt;=80,"71-80","80+"))))))</f>
        <v>51-60</v>
      </c>
    </row>
    <row r="8417" spans="1:13" x14ac:dyDescent="0.25">
      <c r="A8417" t="s">
        <v>8441</v>
      </c>
      <c r="B8417">
        <v>56</v>
      </c>
      <c r="C8417" t="s">
        <v>25</v>
      </c>
      <c r="D8417">
        <v>90</v>
      </c>
      <c r="E8417">
        <v>168.35277863314701</v>
      </c>
      <c r="F8417">
        <v>26.790985333734</v>
      </c>
      <c r="G8417" t="s">
        <v>36</v>
      </c>
      <c r="H8417" t="s">
        <v>22</v>
      </c>
      <c r="I8417" t="s">
        <v>26</v>
      </c>
      <c r="J8417">
        <v>6</v>
      </c>
      <c r="K8417">
        <v>21857.67</v>
      </c>
      <c r="L8417" t="s">
        <v>16</v>
      </c>
      <c r="M8417" t="str">
        <f>IF(PatientData[[#This Row],[Age]]&lt;=30,"18-30",IF(PatientData[[#This Row],[Age]]&lt;=40,"31-40",IF(PatientData[[#This Row],[Age]]&lt;=50,"41-50",IF(PatientData[[#This Row],[Age]]&lt;=60,"51-60",IF(PatientData[[#This Row],[Age]]&lt;=70,"61-70",IF(PatientData[[#This Row],[Age]]&lt;=80,"71-80","80+"))))))</f>
        <v>51-60</v>
      </c>
    </row>
    <row r="8418" spans="1:13" x14ac:dyDescent="0.25">
      <c r="A8418" t="s">
        <v>8442</v>
      </c>
      <c r="B8418">
        <v>61</v>
      </c>
      <c r="C8418" t="s">
        <v>13</v>
      </c>
      <c r="D8418">
        <v>131</v>
      </c>
      <c r="E8418">
        <v>192.27156689868599</v>
      </c>
      <c r="F8418">
        <v>38.6850115552201</v>
      </c>
      <c r="G8418" t="s">
        <v>36</v>
      </c>
      <c r="H8418" t="s">
        <v>19</v>
      </c>
      <c r="I8418" t="s">
        <v>26</v>
      </c>
      <c r="J8418">
        <v>2</v>
      </c>
      <c r="K8418">
        <v>18564.53</v>
      </c>
      <c r="L8418" t="s">
        <v>16</v>
      </c>
      <c r="M8418" t="str">
        <f>IF(PatientData[[#This Row],[Age]]&lt;=30,"18-30",IF(PatientData[[#This Row],[Age]]&lt;=40,"31-40",IF(PatientData[[#This Row],[Age]]&lt;=50,"41-50",IF(PatientData[[#This Row],[Age]]&lt;=60,"51-60",IF(PatientData[[#This Row],[Age]]&lt;=70,"61-70",IF(PatientData[[#This Row],[Age]]&lt;=80,"71-80","80+"))))))</f>
        <v>61-70</v>
      </c>
    </row>
    <row r="8419" spans="1:13" x14ac:dyDescent="0.25">
      <c r="A8419" t="s">
        <v>8443</v>
      </c>
      <c r="B8419">
        <v>35</v>
      </c>
      <c r="C8419" t="s">
        <v>13</v>
      </c>
      <c r="D8419">
        <v>166</v>
      </c>
      <c r="E8419">
        <v>198.25227827550401</v>
      </c>
      <c r="F8419">
        <v>30.0514204294652</v>
      </c>
      <c r="G8419" t="s">
        <v>18</v>
      </c>
      <c r="H8419" t="s">
        <v>22</v>
      </c>
      <c r="I8419" t="s">
        <v>15</v>
      </c>
      <c r="J8419">
        <v>3</v>
      </c>
      <c r="K8419">
        <v>12890</v>
      </c>
      <c r="L8419" t="s">
        <v>23</v>
      </c>
      <c r="M8419" t="str">
        <f>IF(PatientData[[#This Row],[Age]]&lt;=30,"18-30",IF(PatientData[[#This Row],[Age]]&lt;=40,"31-40",IF(PatientData[[#This Row],[Age]]&lt;=50,"41-50",IF(PatientData[[#This Row],[Age]]&lt;=60,"51-60",IF(PatientData[[#This Row],[Age]]&lt;=70,"61-70",IF(PatientData[[#This Row],[Age]]&lt;=80,"71-80","80+"))))))</f>
        <v>31-40</v>
      </c>
    </row>
    <row r="8420" spans="1:13" x14ac:dyDescent="0.25">
      <c r="A8420" t="s">
        <v>8444</v>
      </c>
      <c r="B8420">
        <v>58</v>
      </c>
      <c r="C8420" t="s">
        <v>13</v>
      </c>
      <c r="D8420">
        <v>133</v>
      </c>
      <c r="E8420">
        <v>164.87125185920101</v>
      </c>
      <c r="F8420">
        <v>27.288819133265299</v>
      </c>
      <c r="G8420" t="s">
        <v>14</v>
      </c>
      <c r="H8420" t="s">
        <v>19</v>
      </c>
      <c r="I8420" t="s">
        <v>10051</v>
      </c>
      <c r="J8420">
        <v>3</v>
      </c>
      <c r="K8420">
        <v>3012.88</v>
      </c>
      <c r="L8420" t="s">
        <v>16</v>
      </c>
      <c r="M8420" t="str">
        <f>IF(PatientData[[#This Row],[Age]]&lt;=30,"18-30",IF(PatientData[[#This Row],[Age]]&lt;=40,"31-40",IF(PatientData[[#This Row],[Age]]&lt;=50,"41-50",IF(PatientData[[#This Row],[Age]]&lt;=60,"51-60",IF(PatientData[[#This Row],[Age]]&lt;=70,"61-70",IF(PatientData[[#This Row],[Age]]&lt;=80,"71-80","80+"))))))</f>
        <v>51-60</v>
      </c>
    </row>
    <row r="8421" spans="1:13" x14ac:dyDescent="0.25">
      <c r="A8421" t="s">
        <v>8445</v>
      </c>
      <c r="B8421">
        <v>67</v>
      </c>
      <c r="C8421" t="s">
        <v>25</v>
      </c>
      <c r="D8421">
        <v>138</v>
      </c>
      <c r="E8421">
        <v>265.69541764586899</v>
      </c>
      <c r="F8421">
        <v>26.4603294968434</v>
      </c>
      <c r="G8421" t="s">
        <v>14</v>
      </c>
      <c r="H8421" t="s">
        <v>22</v>
      </c>
      <c r="I8421" t="s">
        <v>26</v>
      </c>
      <c r="J8421">
        <v>2</v>
      </c>
      <c r="K8421">
        <v>12379.33</v>
      </c>
      <c r="L8421" t="s">
        <v>43</v>
      </c>
      <c r="M8421" t="str">
        <f>IF(PatientData[[#This Row],[Age]]&lt;=30,"18-30",IF(PatientData[[#This Row],[Age]]&lt;=40,"31-40",IF(PatientData[[#This Row],[Age]]&lt;=50,"41-50",IF(PatientData[[#This Row],[Age]]&lt;=60,"51-60",IF(PatientData[[#This Row],[Age]]&lt;=70,"61-70",IF(PatientData[[#This Row],[Age]]&lt;=80,"71-80","80+"))))))</f>
        <v>61-70</v>
      </c>
    </row>
    <row r="8422" spans="1:13" x14ac:dyDescent="0.25">
      <c r="A8422" t="s">
        <v>8446</v>
      </c>
      <c r="B8422">
        <v>43</v>
      </c>
      <c r="C8422" t="s">
        <v>13</v>
      </c>
      <c r="D8422">
        <v>140</v>
      </c>
      <c r="E8422">
        <v>186.687224804631</v>
      </c>
      <c r="F8422">
        <v>32.200775963423403</v>
      </c>
      <c r="G8422" t="s">
        <v>18</v>
      </c>
      <c r="H8422" t="s">
        <v>22</v>
      </c>
      <c r="I8422" t="s">
        <v>26</v>
      </c>
      <c r="J8422">
        <v>2</v>
      </c>
      <c r="K8422">
        <v>16920.150000000001</v>
      </c>
      <c r="L8422" t="s">
        <v>16</v>
      </c>
      <c r="M8422" t="str">
        <f>IF(PatientData[[#This Row],[Age]]&lt;=30,"18-30",IF(PatientData[[#This Row],[Age]]&lt;=40,"31-40",IF(PatientData[[#This Row],[Age]]&lt;=50,"41-50",IF(PatientData[[#This Row],[Age]]&lt;=60,"51-60",IF(PatientData[[#This Row],[Age]]&lt;=70,"61-70",IF(PatientData[[#This Row],[Age]]&lt;=80,"71-80","80+"))))))</f>
        <v>41-50</v>
      </c>
    </row>
    <row r="8423" spans="1:13" x14ac:dyDescent="0.25">
      <c r="A8423" t="s">
        <v>8447</v>
      </c>
      <c r="B8423">
        <v>49</v>
      </c>
      <c r="C8423" t="s">
        <v>25</v>
      </c>
      <c r="D8423">
        <v>111</v>
      </c>
      <c r="E8423">
        <v>153.45763088347201</v>
      </c>
      <c r="F8423">
        <v>24.929005109720599</v>
      </c>
      <c r="G8423" t="s">
        <v>14</v>
      </c>
      <c r="H8423" t="s">
        <v>22</v>
      </c>
      <c r="I8423" t="s">
        <v>28</v>
      </c>
      <c r="J8423">
        <v>2</v>
      </c>
      <c r="K8423">
        <v>2741.86</v>
      </c>
      <c r="L8423" t="s">
        <v>16</v>
      </c>
      <c r="M8423" t="str">
        <f>IF(PatientData[[#This Row],[Age]]&lt;=30,"18-30",IF(PatientData[[#This Row],[Age]]&lt;=40,"31-40",IF(PatientData[[#This Row],[Age]]&lt;=50,"41-50",IF(PatientData[[#This Row],[Age]]&lt;=60,"51-60",IF(PatientData[[#This Row],[Age]]&lt;=70,"61-70",IF(PatientData[[#This Row],[Age]]&lt;=80,"71-80","80+"))))))</f>
        <v>41-50</v>
      </c>
    </row>
    <row r="8424" spans="1:13" x14ac:dyDescent="0.25">
      <c r="A8424" t="s">
        <v>8448</v>
      </c>
      <c r="B8424">
        <v>69</v>
      </c>
      <c r="C8424" t="s">
        <v>25</v>
      </c>
      <c r="D8424">
        <v>114</v>
      </c>
      <c r="E8424">
        <v>184.41836326841999</v>
      </c>
      <c r="F8424">
        <v>29.537168648887601</v>
      </c>
      <c r="G8424" t="s">
        <v>14</v>
      </c>
      <c r="H8424" t="s">
        <v>19</v>
      </c>
      <c r="I8424" t="s">
        <v>28</v>
      </c>
      <c r="J8424">
        <v>0</v>
      </c>
      <c r="K8424">
        <v>2747.12</v>
      </c>
      <c r="L8424" t="s">
        <v>23</v>
      </c>
      <c r="M8424" t="str">
        <f>IF(PatientData[[#This Row],[Age]]&lt;=30,"18-30",IF(PatientData[[#This Row],[Age]]&lt;=40,"31-40",IF(PatientData[[#This Row],[Age]]&lt;=50,"41-50",IF(PatientData[[#This Row],[Age]]&lt;=60,"51-60",IF(PatientData[[#This Row],[Age]]&lt;=70,"61-70",IF(PatientData[[#This Row],[Age]]&lt;=80,"71-80","80+"))))))</f>
        <v>61-70</v>
      </c>
    </row>
    <row r="8425" spans="1:13" x14ac:dyDescent="0.25">
      <c r="A8425" t="s">
        <v>8449</v>
      </c>
      <c r="B8425">
        <v>89</v>
      </c>
      <c r="C8425" t="s">
        <v>13</v>
      </c>
      <c r="D8425">
        <v>123</v>
      </c>
      <c r="E8425">
        <v>205.52750826976001</v>
      </c>
      <c r="F8425">
        <v>31.791362911574101</v>
      </c>
      <c r="G8425" t="s">
        <v>36</v>
      </c>
      <c r="H8425" t="s">
        <v>10051</v>
      </c>
      <c r="I8425" t="s">
        <v>15</v>
      </c>
      <c r="J8425">
        <v>3</v>
      </c>
      <c r="K8425">
        <v>12520.4</v>
      </c>
      <c r="L8425" t="s">
        <v>16</v>
      </c>
      <c r="M8425" t="str">
        <f>IF(PatientData[[#This Row],[Age]]&lt;=30,"18-30",IF(PatientData[[#This Row],[Age]]&lt;=40,"31-40",IF(PatientData[[#This Row],[Age]]&lt;=50,"41-50",IF(PatientData[[#This Row],[Age]]&lt;=60,"51-60",IF(PatientData[[#This Row],[Age]]&lt;=70,"61-70",IF(PatientData[[#This Row],[Age]]&lt;=80,"71-80","80+"))))))</f>
        <v>80+</v>
      </c>
    </row>
    <row r="8426" spans="1:13" x14ac:dyDescent="0.25">
      <c r="A8426" t="s">
        <v>8450</v>
      </c>
      <c r="B8426">
        <v>44</v>
      </c>
      <c r="C8426" t="s">
        <v>13</v>
      </c>
      <c r="D8426">
        <v>108</v>
      </c>
      <c r="E8426">
        <v>231.14223121465901</v>
      </c>
      <c r="F8426">
        <v>22.728110809024301</v>
      </c>
      <c r="G8426" t="s">
        <v>10051</v>
      </c>
      <c r="H8426" t="s">
        <v>19</v>
      </c>
      <c r="I8426" t="s">
        <v>26</v>
      </c>
      <c r="J8426">
        <v>5</v>
      </c>
      <c r="K8426">
        <v>20707.849999999999</v>
      </c>
      <c r="L8426" t="s">
        <v>16</v>
      </c>
      <c r="M8426" t="str">
        <f>IF(PatientData[[#This Row],[Age]]&lt;=30,"18-30",IF(PatientData[[#This Row],[Age]]&lt;=40,"31-40",IF(PatientData[[#This Row],[Age]]&lt;=50,"41-50",IF(PatientData[[#This Row],[Age]]&lt;=60,"51-60",IF(PatientData[[#This Row],[Age]]&lt;=70,"61-70",IF(PatientData[[#This Row],[Age]]&lt;=80,"71-80","80+"))))))</f>
        <v>41-50</v>
      </c>
    </row>
    <row r="8427" spans="1:13" x14ac:dyDescent="0.25">
      <c r="A8427" t="s">
        <v>8451</v>
      </c>
      <c r="B8427">
        <v>59</v>
      </c>
      <c r="C8427" t="s">
        <v>25</v>
      </c>
      <c r="D8427">
        <v>126</v>
      </c>
      <c r="E8427">
        <v>258.758284655355</v>
      </c>
      <c r="F8427">
        <v>18.078916336084301</v>
      </c>
      <c r="G8427" t="s">
        <v>18</v>
      </c>
      <c r="H8427" t="s">
        <v>22</v>
      </c>
      <c r="I8427" t="s">
        <v>15</v>
      </c>
      <c r="J8427">
        <v>1</v>
      </c>
      <c r="K8427">
        <v>13687.6</v>
      </c>
      <c r="L8427" t="s">
        <v>23</v>
      </c>
      <c r="M8427" t="str">
        <f>IF(PatientData[[#This Row],[Age]]&lt;=30,"18-30",IF(PatientData[[#This Row],[Age]]&lt;=40,"31-40",IF(PatientData[[#This Row],[Age]]&lt;=50,"41-50",IF(PatientData[[#This Row],[Age]]&lt;=60,"51-60",IF(PatientData[[#This Row],[Age]]&lt;=70,"61-70",IF(PatientData[[#This Row],[Age]]&lt;=80,"71-80","80+"))))))</f>
        <v>51-60</v>
      </c>
    </row>
    <row r="8428" spans="1:13" x14ac:dyDescent="0.25">
      <c r="A8428" t="s">
        <v>8452</v>
      </c>
      <c r="B8428">
        <v>21</v>
      </c>
      <c r="C8428" t="s">
        <v>25</v>
      </c>
      <c r="D8428">
        <v>153</v>
      </c>
      <c r="E8428">
        <v>233.96633535149101</v>
      </c>
      <c r="F8428">
        <v>19.583169258247899</v>
      </c>
      <c r="G8428" t="s">
        <v>14</v>
      </c>
      <c r="H8428" t="s">
        <v>19</v>
      </c>
      <c r="I8428" t="s">
        <v>28</v>
      </c>
      <c r="J8428">
        <v>1</v>
      </c>
      <c r="K8428">
        <v>1784.9</v>
      </c>
      <c r="L8428" t="s">
        <v>43</v>
      </c>
      <c r="M8428" t="str">
        <f>IF(PatientData[[#This Row],[Age]]&lt;=30,"18-30",IF(PatientData[[#This Row],[Age]]&lt;=40,"31-40",IF(PatientData[[#This Row],[Age]]&lt;=50,"41-50",IF(PatientData[[#This Row],[Age]]&lt;=60,"51-60",IF(PatientData[[#This Row],[Age]]&lt;=70,"61-70",IF(PatientData[[#This Row],[Age]]&lt;=80,"71-80","80+"))))))</f>
        <v>18-30</v>
      </c>
    </row>
    <row r="8429" spans="1:13" x14ac:dyDescent="0.25">
      <c r="A8429" t="s">
        <v>8453</v>
      </c>
      <c r="B8429">
        <v>35</v>
      </c>
      <c r="C8429" t="s">
        <v>13</v>
      </c>
      <c r="D8429">
        <v>138</v>
      </c>
      <c r="E8429" t="s">
        <v>10051</v>
      </c>
      <c r="F8429">
        <v>33.367746738422099</v>
      </c>
      <c r="G8429" t="s">
        <v>14</v>
      </c>
      <c r="H8429" t="s">
        <v>19</v>
      </c>
      <c r="I8429" t="s">
        <v>15</v>
      </c>
      <c r="J8429">
        <v>2</v>
      </c>
      <c r="K8429">
        <v>15239.65</v>
      </c>
      <c r="L8429" t="s">
        <v>16</v>
      </c>
      <c r="M8429" t="str">
        <f>IF(PatientData[[#This Row],[Age]]&lt;=30,"18-30",IF(PatientData[[#This Row],[Age]]&lt;=40,"31-40",IF(PatientData[[#This Row],[Age]]&lt;=50,"41-50",IF(PatientData[[#This Row],[Age]]&lt;=60,"51-60",IF(PatientData[[#This Row],[Age]]&lt;=70,"61-70",IF(PatientData[[#This Row],[Age]]&lt;=80,"71-80","80+"))))))</f>
        <v>31-40</v>
      </c>
    </row>
    <row r="8430" spans="1:13" x14ac:dyDescent="0.25">
      <c r="A8430" t="s">
        <v>8454</v>
      </c>
      <c r="B8430">
        <v>48</v>
      </c>
      <c r="C8430" t="s">
        <v>13</v>
      </c>
      <c r="D8430">
        <v>142</v>
      </c>
      <c r="E8430">
        <v>188.31387974508601</v>
      </c>
      <c r="F8430">
        <v>26.6793200896611</v>
      </c>
      <c r="G8430" t="s">
        <v>36</v>
      </c>
      <c r="H8430" t="s">
        <v>19</v>
      </c>
      <c r="I8430" t="s">
        <v>15</v>
      </c>
      <c r="J8430">
        <v>8</v>
      </c>
      <c r="K8430">
        <v>13574.9</v>
      </c>
      <c r="L8430" t="s">
        <v>16</v>
      </c>
      <c r="M8430" t="str">
        <f>IF(PatientData[[#This Row],[Age]]&lt;=30,"18-30",IF(PatientData[[#This Row],[Age]]&lt;=40,"31-40",IF(PatientData[[#This Row],[Age]]&lt;=50,"41-50",IF(PatientData[[#This Row],[Age]]&lt;=60,"51-60",IF(PatientData[[#This Row],[Age]]&lt;=70,"61-70",IF(PatientData[[#This Row],[Age]]&lt;=80,"71-80","80+"))))))</f>
        <v>41-50</v>
      </c>
    </row>
    <row r="8431" spans="1:13" x14ac:dyDescent="0.25">
      <c r="A8431" t="s">
        <v>8455</v>
      </c>
      <c r="B8431">
        <v>51</v>
      </c>
      <c r="C8431" t="s">
        <v>13</v>
      </c>
      <c r="D8431">
        <v>136</v>
      </c>
      <c r="E8431">
        <v>223.01162949814201</v>
      </c>
      <c r="F8431">
        <v>35.713070880927802</v>
      </c>
      <c r="G8431" t="s">
        <v>18</v>
      </c>
      <c r="H8431" t="s">
        <v>19</v>
      </c>
      <c r="I8431" t="s">
        <v>15</v>
      </c>
      <c r="J8431">
        <v>1</v>
      </c>
      <c r="K8431">
        <v>4473.3100000000004</v>
      </c>
      <c r="L8431" t="s">
        <v>43</v>
      </c>
      <c r="M8431" t="str">
        <f>IF(PatientData[[#This Row],[Age]]&lt;=30,"18-30",IF(PatientData[[#This Row],[Age]]&lt;=40,"31-40",IF(PatientData[[#This Row],[Age]]&lt;=50,"41-50",IF(PatientData[[#This Row],[Age]]&lt;=60,"51-60",IF(PatientData[[#This Row],[Age]]&lt;=70,"61-70",IF(PatientData[[#This Row],[Age]]&lt;=80,"71-80","80+"))))))</f>
        <v>51-60</v>
      </c>
    </row>
    <row r="8432" spans="1:13" x14ac:dyDescent="0.25">
      <c r="A8432" t="s">
        <v>8456</v>
      </c>
      <c r="B8432">
        <v>68</v>
      </c>
      <c r="C8432" t="s">
        <v>13</v>
      </c>
      <c r="D8432">
        <v>110</v>
      </c>
      <c r="E8432">
        <v>209.77025142851301</v>
      </c>
      <c r="F8432">
        <v>21.375282222327598</v>
      </c>
      <c r="G8432" t="s">
        <v>14</v>
      </c>
      <c r="H8432" t="s">
        <v>19</v>
      </c>
      <c r="I8432" t="s">
        <v>28</v>
      </c>
      <c r="J8432">
        <v>3</v>
      </c>
      <c r="K8432">
        <v>2998.34</v>
      </c>
      <c r="L8432" t="s">
        <v>23</v>
      </c>
      <c r="M8432" t="str">
        <f>IF(PatientData[[#This Row],[Age]]&lt;=30,"18-30",IF(PatientData[[#This Row],[Age]]&lt;=40,"31-40",IF(PatientData[[#This Row],[Age]]&lt;=50,"41-50",IF(PatientData[[#This Row],[Age]]&lt;=60,"51-60",IF(PatientData[[#This Row],[Age]]&lt;=70,"61-70",IF(PatientData[[#This Row],[Age]]&lt;=80,"71-80","80+"))))))</f>
        <v>61-70</v>
      </c>
    </row>
    <row r="8433" spans="1:13" x14ac:dyDescent="0.25">
      <c r="A8433" t="s">
        <v>8457</v>
      </c>
      <c r="B8433">
        <v>54</v>
      </c>
      <c r="C8433" t="s">
        <v>25</v>
      </c>
      <c r="D8433">
        <v>167</v>
      </c>
      <c r="E8433">
        <v>215.462540135203</v>
      </c>
      <c r="F8433">
        <v>15</v>
      </c>
      <c r="G8433" t="s">
        <v>14</v>
      </c>
      <c r="H8433" t="s">
        <v>19</v>
      </c>
      <c r="I8433" t="s">
        <v>28</v>
      </c>
      <c r="J8433">
        <v>3</v>
      </c>
      <c r="K8433">
        <v>6541.97</v>
      </c>
      <c r="L8433" t="s">
        <v>16</v>
      </c>
      <c r="M8433" t="str">
        <f>IF(PatientData[[#This Row],[Age]]&lt;=30,"18-30",IF(PatientData[[#This Row],[Age]]&lt;=40,"31-40",IF(PatientData[[#This Row],[Age]]&lt;=50,"41-50",IF(PatientData[[#This Row],[Age]]&lt;=60,"51-60",IF(PatientData[[#This Row],[Age]]&lt;=70,"61-70",IF(PatientData[[#This Row],[Age]]&lt;=80,"71-80","80+"))))))</f>
        <v>51-60</v>
      </c>
    </row>
    <row r="8434" spans="1:13" x14ac:dyDescent="0.25">
      <c r="A8434" t="s">
        <v>8458</v>
      </c>
      <c r="B8434">
        <v>71</v>
      </c>
      <c r="C8434" t="s">
        <v>25</v>
      </c>
      <c r="D8434">
        <v>128</v>
      </c>
      <c r="E8434">
        <v>256.23818040482098</v>
      </c>
      <c r="F8434">
        <v>25.7392383281421</v>
      </c>
      <c r="G8434" t="s">
        <v>36</v>
      </c>
      <c r="H8434" t="s">
        <v>19</v>
      </c>
      <c r="I8434" t="s">
        <v>26</v>
      </c>
      <c r="J8434">
        <v>5</v>
      </c>
      <c r="K8434">
        <v>9308.9599999999991</v>
      </c>
      <c r="L8434" t="s">
        <v>20</v>
      </c>
      <c r="M8434" t="str">
        <f>IF(PatientData[[#This Row],[Age]]&lt;=30,"18-30",IF(PatientData[[#This Row],[Age]]&lt;=40,"31-40",IF(PatientData[[#This Row],[Age]]&lt;=50,"41-50",IF(PatientData[[#This Row],[Age]]&lt;=60,"51-60",IF(PatientData[[#This Row],[Age]]&lt;=70,"61-70",IF(PatientData[[#This Row],[Age]]&lt;=80,"71-80","80+"))))))</f>
        <v>71-80</v>
      </c>
    </row>
    <row r="8435" spans="1:13" x14ac:dyDescent="0.25">
      <c r="A8435" t="s">
        <v>8459</v>
      </c>
      <c r="B8435">
        <v>48</v>
      </c>
      <c r="C8435" t="s">
        <v>13</v>
      </c>
      <c r="D8435">
        <v>138</v>
      </c>
      <c r="E8435">
        <v>184.17990191514599</v>
      </c>
      <c r="F8435">
        <v>28.466452693991201</v>
      </c>
      <c r="G8435" t="s">
        <v>18</v>
      </c>
      <c r="H8435" t="s">
        <v>19</v>
      </c>
      <c r="I8435" t="s">
        <v>28</v>
      </c>
      <c r="J8435">
        <v>2</v>
      </c>
      <c r="K8435">
        <v>6449.02</v>
      </c>
      <c r="L8435" t="s">
        <v>16</v>
      </c>
      <c r="M8435" t="str">
        <f>IF(PatientData[[#This Row],[Age]]&lt;=30,"18-30",IF(PatientData[[#This Row],[Age]]&lt;=40,"31-40",IF(PatientData[[#This Row],[Age]]&lt;=50,"41-50",IF(PatientData[[#This Row],[Age]]&lt;=60,"51-60",IF(PatientData[[#This Row],[Age]]&lt;=70,"61-70",IF(PatientData[[#This Row],[Age]]&lt;=80,"71-80","80+"))))))</f>
        <v>41-50</v>
      </c>
    </row>
    <row r="8436" spans="1:13" x14ac:dyDescent="0.25">
      <c r="A8436" t="s">
        <v>8460</v>
      </c>
      <c r="B8436">
        <v>56</v>
      </c>
      <c r="C8436" t="s">
        <v>13</v>
      </c>
      <c r="D8436">
        <v>125</v>
      </c>
      <c r="E8436">
        <v>269.311370885467</v>
      </c>
      <c r="F8436">
        <v>28.969918215870599</v>
      </c>
      <c r="G8436" t="s">
        <v>14</v>
      </c>
      <c r="H8436" t="s">
        <v>19</v>
      </c>
      <c r="I8436" t="s">
        <v>28</v>
      </c>
      <c r="J8436">
        <v>4</v>
      </c>
      <c r="K8436">
        <v>6547.42</v>
      </c>
      <c r="L8436" t="s">
        <v>23</v>
      </c>
      <c r="M8436" t="str">
        <f>IF(PatientData[[#This Row],[Age]]&lt;=30,"18-30",IF(PatientData[[#This Row],[Age]]&lt;=40,"31-40",IF(PatientData[[#This Row],[Age]]&lt;=50,"41-50",IF(PatientData[[#This Row],[Age]]&lt;=60,"51-60",IF(PatientData[[#This Row],[Age]]&lt;=70,"61-70",IF(PatientData[[#This Row],[Age]]&lt;=80,"71-80","80+"))))))</f>
        <v>51-60</v>
      </c>
    </row>
    <row r="8437" spans="1:13" x14ac:dyDescent="0.25">
      <c r="A8437" t="s">
        <v>8461</v>
      </c>
      <c r="B8437">
        <v>71</v>
      </c>
      <c r="C8437" t="s">
        <v>25</v>
      </c>
      <c r="D8437">
        <v>153</v>
      </c>
      <c r="E8437">
        <v>261.49101522559198</v>
      </c>
      <c r="F8437">
        <v>25.655946941287102</v>
      </c>
      <c r="G8437" t="s">
        <v>36</v>
      </c>
      <c r="H8437" t="s">
        <v>19</v>
      </c>
      <c r="I8437" t="s">
        <v>26</v>
      </c>
      <c r="J8437">
        <v>4</v>
      </c>
      <c r="K8437">
        <v>18629.240000000002</v>
      </c>
      <c r="L8437" t="s">
        <v>16</v>
      </c>
      <c r="M8437" t="str">
        <f>IF(PatientData[[#This Row],[Age]]&lt;=30,"18-30",IF(PatientData[[#This Row],[Age]]&lt;=40,"31-40",IF(PatientData[[#This Row],[Age]]&lt;=50,"41-50",IF(PatientData[[#This Row],[Age]]&lt;=60,"51-60",IF(PatientData[[#This Row],[Age]]&lt;=70,"61-70",IF(PatientData[[#This Row],[Age]]&lt;=80,"71-80","80+"))))))</f>
        <v>71-80</v>
      </c>
    </row>
    <row r="8438" spans="1:13" x14ac:dyDescent="0.25">
      <c r="A8438" t="s">
        <v>8462</v>
      </c>
      <c r="B8438">
        <v>57</v>
      </c>
      <c r="C8438" t="s">
        <v>13</v>
      </c>
      <c r="D8438">
        <v>133</v>
      </c>
      <c r="E8438">
        <v>155.62343426330099</v>
      </c>
      <c r="F8438">
        <v>18.878448210958702</v>
      </c>
      <c r="G8438" t="s">
        <v>14</v>
      </c>
      <c r="H8438" t="s">
        <v>19</v>
      </c>
      <c r="I8438" t="s">
        <v>28</v>
      </c>
      <c r="J8438">
        <v>0</v>
      </c>
      <c r="K8438">
        <v>3835.1</v>
      </c>
      <c r="L8438" t="s">
        <v>16</v>
      </c>
      <c r="M8438" t="str">
        <f>IF(PatientData[[#This Row],[Age]]&lt;=30,"18-30",IF(PatientData[[#This Row],[Age]]&lt;=40,"31-40",IF(PatientData[[#This Row],[Age]]&lt;=50,"41-50",IF(PatientData[[#This Row],[Age]]&lt;=60,"51-60",IF(PatientData[[#This Row],[Age]]&lt;=70,"61-70",IF(PatientData[[#This Row],[Age]]&lt;=80,"71-80","80+"))))))</f>
        <v>51-60</v>
      </c>
    </row>
    <row r="8439" spans="1:13" x14ac:dyDescent="0.25">
      <c r="A8439" t="s">
        <v>8463</v>
      </c>
      <c r="B8439">
        <v>48</v>
      </c>
      <c r="C8439" t="s">
        <v>13</v>
      </c>
      <c r="D8439">
        <v>99</v>
      </c>
      <c r="E8439">
        <v>165.13495720571601</v>
      </c>
      <c r="F8439">
        <v>31.611936159555299</v>
      </c>
      <c r="G8439" t="s">
        <v>36</v>
      </c>
      <c r="H8439" t="s">
        <v>19</v>
      </c>
      <c r="I8439" t="s">
        <v>15</v>
      </c>
      <c r="J8439">
        <v>1</v>
      </c>
      <c r="K8439">
        <v>3339.25</v>
      </c>
      <c r="L8439" t="s">
        <v>20</v>
      </c>
      <c r="M8439" t="str">
        <f>IF(PatientData[[#This Row],[Age]]&lt;=30,"18-30",IF(PatientData[[#This Row],[Age]]&lt;=40,"31-40",IF(PatientData[[#This Row],[Age]]&lt;=50,"41-50",IF(PatientData[[#This Row],[Age]]&lt;=60,"51-60",IF(PatientData[[#This Row],[Age]]&lt;=70,"61-70",IF(PatientData[[#This Row],[Age]]&lt;=80,"71-80","80+"))))))</f>
        <v>41-50</v>
      </c>
    </row>
    <row r="8440" spans="1:13" x14ac:dyDescent="0.25">
      <c r="A8440" t="s">
        <v>8464</v>
      </c>
      <c r="B8440">
        <v>45</v>
      </c>
      <c r="C8440" t="s">
        <v>13</v>
      </c>
      <c r="D8440">
        <v>101</v>
      </c>
      <c r="E8440">
        <v>232.97653883394099</v>
      </c>
      <c r="F8440">
        <v>23.535147934861701</v>
      </c>
      <c r="G8440" t="s">
        <v>18</v>
      </c>
      <c r="H8440" t="s">
        <v>22</v>
      </c>
      <c r="I8440" t="s">
        <v>10051</v>
      </c>
      <c r="J8440">
        <v>1</v>
      </c>
      <c r="K8440">
        <v>3519.69</v>
      </c>
      <c r="L8440" t="s">
        <v>16</v>
      </c>
      <c r="M8440" t="str">
        <f>IF(PatientData[[#This Row],[Age]]&lt;=30,"18-30",IF(PatientData[[#This Row],[Age]]&lt;=40,"31-40",IF(PatientData[[#This Row],[Age]]&lt;=50,"41-50",IF(PatientData[[#This Row],[Age]]&lt;=60,"51-60",IF(PatientData[[#This Row],[Age]]&lt;=70,"61-70",IF(PatientData[[#This Row],[Age]]&lt;=80,"71-80","80+"))))))</f>
        <v>41-50</v>
      </c>
    </row>
    <row r="8441" spans="1:13" x14ac:dyDescent="0.25">
      <c r="A8441" t="s">
        <v>8465</v>
      </c>
      <c r="B8441">
        <v>55</v>
      </c>
      <c r="C8441" t="s">
        <v>13</v>
      </c>
      <c r="D8441">
        <v>100</v>
      </c>
      <c r="E8441">
        <v>216.48023008617201</v>
      </c>
      <c r="F8441">
        <v>18.770166966981002</v>
      </c>
      <c r="G8441" t="s">
        <v>14</v>
      </c>
      <c r="H8441" t="s">
        <v>22</v>
      </c>
      <c r="I8441" t="s">
        <v>15</v>
      </c>
      <c r="J8441">
        <v>1</v>
      </c>
      <c r="K8441">
        <v>10710.56</v>
      </c>
      <c r="L8441" t="s">
        <v>20</v>
      </c>
      <c r="M8441" t="str">
        <f>IF(PatientData[[#This Row],[Age]]&lt;=30,"18-30",IF(PatientData[[#This Row],[Age]]&lt;=40,"31-40",IF(PatientData[[#This Row],[Age]]&lt;=50,"41-50",IF(PatientData[[#This Row],[Age]]&lt;=60,"51-60",IF(PatientData[[#This Row],[Age]]&lt;=70,"61-70",IF(PatientData[[#This Row],[Age]]&lt;=80,"71-80","80+"))))))</f>
        <v>51-60</v>
      </c>
    </row>
    <row r="8442" spans="1:13" x14ac:dyDescent="0.25">
      <c r="A8442" t="s">
        <v>8466</v>
      </c>
      <c r="B8442">
        <v>44</v>
      </c>
      <c r="C8442" t="s">
        <v>13</v>
      </c>
      <c r="D8442">
        <v>122</v>
      </c>
      <c r="E8442">
        <v>217.14472872579401</v>
      </c>
      <c r="F8442">
        <v>36.535495418228798</v>
      </c>
      <c r="G8442" t="s">
        <v>14</v>
      </c>
      <c r="H8442" t="s">
        <v>19</v>
      </c>
      <c r="I8442" t="s">
        <v>15</v>
      </c>
      <c r="J8442">
        <v>4</v>
      </c>
      <c r="K8442">
        <v>3818.3</v>
      </c>
      <c r="L8442" t="s">
        <v>23</v>
      </c>
      <c r="M8442" t="str">
        <f>IF(PatientData[[#This Row],[Age]]&lt;=30,"18-30",IF(PatientData[[#This Row],[Age]]&lt;=40,"31-40",IF(PatientData[[#This Row],[Age]]&lt;=50,"41-50",IF(PatientData[[#This Row],[Age]]&lt;=60,"51-60",IF(PatientData[[#This Row],[Age]]&lt;=70,"61-70",IF(PatientData[[#This Row],[Age]]&lt;=80,"71-80","80+"))))))</f>
        <v>41-50</v>
      </c>
    </row>
    <row r="8443" spans="1:13" x14ac:dyDescent="0.25">
      <c r="A8443" t="s">
        <v>8467</v>
      </c>
      <c r="B8443">
        <v>58</v>
      </c>
      <c r="C8443" t="s">
        <v>25</v>
      </c>
      <c r="D8443">
        <v>163</v>
      </c>
      <c r="E8443">
        <v>166.18643530429199</v>
      </c>
      <c r="F8443">
        <v>30.262203352134801</v>
      </c>
      <c r="G8443" t="s">
        <v>18</v>
      </c>
      <c r="H8443" t="s">
        <v>19</v>
      </c>
      <c r="I8443" t="s">
        <v>15</v>
      </c>
      <c r="J8443">
        <v>8</v>
      </c>
      <c r="K8443">
        <v>13009.01</v>
      </c>
      <c r="L8443" t="s">
        <v>23</v>
      </c>
      <c r="M8443" t="str">
        <f>IF(PatientData[[#This Row],[Age]]&lt;=30,"18-30",IF(PatientData[[#This Row],[Age]]&lt;=40,"31-40",IF(PatientData[[#This Row],[Age]]&lt;=50,"41-50",IF(PatientData[[#This Row],[Age]]&lt;=60,"51-60",IF(PatientData[[#This Row],[Age]]&lt;=70,"61-70",IF(PatientData[[#This Row],[Age]]&lt;=80,"71-80","80+"))))))</f>
        <v>51-60</v>
      </c>
    </row>
    <row r="8444" spans="1:13" x14ac:dyDescent="0.25">
      <c r="A8444" t="s">
        <v>8468</v>
      </c>
      <c r="B8444">
        <v>52</v>
      </c>
      <c r="C8444" t="s">
        <v>13</v>
      </c>
      <c r="D8444">
        <v>106</v>
      </c>
      <c r="E8444">
        <v>265.15489970586901</v>
      </c>
      <c r="F8444">
        <v>27.635213509114202</v>
      </c>
      <c r="G8444" t="s">
        <v>36</v>
      </c>
      <c r="H8444" t="s">
        <v>19</v>
      </c>
      <c r="I8444" t="s">
        <v>15</v>
      </c>
      <c r="J8444">
        <v>4</v>
      </c>
      <c r="K8444">
        <v>7520.67</v>
      </c>
      <c r="L8444" t="s">
        <v>23</v>
      </c>
      <c r="M8444" t="str">
        <f>IF(PatientData[[#This Row],[Age]]&lt;=30,"18-30",IF(PatientData[[#This Row],[Age]]&lt;=40,"31-40",IF(PatientData[[#This Row],[Age]]&lt;=50,"41-50",IF(PatientData[[#This Row],[Age]]&lt;=60,"51-60",IF(PatientData[[#This Row],[Age]]&lt;=70,"61-70",IF(PatientData[[#This Row],[Age]]&lt;=80,"71-80","80+"))))))</f>
        <v>51-60</v>
      </c>
    </row>
    <row r="8445" spans="1:13" x14ac:dyDescent="0.25">
      <c r="A8445" t="s">
        <v>8469</v>
      </c>
      <c r="B8445">
        <v>58</v>
      </c>
      <c r="C8445" t="s">
        <v>25</v>
      </c>
      <c r="D8445">
        <v>132</v>
      </c>
      <c r="E8445">
        <v>120</v>
      </c>
      <c r="F8445">
        <v>28.0968532401895</v>
      </c>
      <c r="G8445" t="s">
        <v>36</v>
      </c>
      <c r="H8445" t="s">
        <v>19</v>
      </c>
      <c r="I8445" t="s">
        <v>15</v>
      </c>
      <c r="J8445">
        <v>2</v>
      </c>
      <c r="K8445">
        <v>12157.07</v>
      </c>
      <c r="L8445" t="s">
        <v>23</v>
      </c>
      <c r="M8445" t="str">
        <f>IF(PatientData[[#This Row],[Age]]&lt;=30,"18-30",IF(PatientData[[#This Row],[Age]]&lt;=40,"31-40",IF(PatientData[[#This Row],[Age]]&lt;=50,"41-50",IF(PatientData[[#This Row],[Age]]&lt;=60,"51-60",IF(PatientData[[#This Row],[Age]]&lt;=70,"61-70",IF(PatientData[[#This Row],[Age]]&lt;=80,"71-80","80+"))))))</f>
        <v>51-60</v>
      </c>
    </row>
    <row r="8446" spans="1:13" x14ac:dyDescent="0.25">
      <c r="A8446" t="s">
        <v>8470</v>
      </c>
      <c r="B8446">
        <v>39</v>
      </c>
      <c r="C8446" t="s">
        <v>25</v>
      </c>
      <c r="D8446">
        <v>156</v>
      </c>
      <c r="E8446">
        <v>194.43015466198401</v>
      </c>
      <c r="F8446">
        <v>26.4447251119771</v>
      </c>
      <c r="G8446" t="s">
        <v>18</v>
      </c>
      <c r="H8446" t="s">
        <v>22</v>
      </c>
      <c r="I8446" t="s">
        <v>15</v>
      </c>
      <c r="J8446">
        <v>3</v>
      </c>
      <c r="K8446">
        <v>12367.51</v>
      </c>
      <c r="L8446" t="s">
        <v>23</v>
      </c>
      <c r="M8446" t="str">
        <f>IF(PatientData[[#This Row],[Age]]&lt;=30,"18-30",IF(PatientData[[#This Row],[Age]]&lt;=40,"31-40",IF(PatientData[[#This Row],[Age]]&lt;=50,"41-50",IF(PatientData[[#This Row],[Age]]&lt;=60,"51-60",IF(PatientData[[#This Row],[Age]]&lt;=70,"61-70",IF(PatientData[[#This Row],[Age]]&lt;=80,"71-80","80+"))))))</f>
        <v>31-40</v>
      </c>
    </row>
    <row r="8447" spans="1:13" x14ac:dyDescent="0.25">
      <c r="A8447" t="s">
        <v>8471</v>
      </c>
      <c r="B8447">
        <v>35</v>
      </c>
      <c r="C8447" t="s">
        <v>13</v>
      </c>
      <c r="D8447">
        <v>181</v>
      </c>
      <c r="E8447">
        <v>196.455979558102</v>
      </c>
      <c r="F8447">
        <v>20.101604540212801</v>
      </c>
      <c r="G8447" t="s">
        <v>18</v>
      </c>
      <c r="H8447" t="s">
        <v>19</v>
      </c>
      <c r="I8447" t="s">
        <v>28</v>
      </c>
      <c r="J8447">
        <v>2</v>
      </c>
      <c r="K8447">
        <v>3724.19</v>
      </c>
      <c r="L8447" t="s">
        <v>20</v>
      </c>
      <c r="M8447" t="str">
        <f>IF(PatientData[[#This Row],[Age]]&lt;=30,"18-30",IF(PatientData[[#This Row],[Age]]&lt;=40,"31-40",IF(PatientData[[#This Row],[Age]]&lt;=50,"41-50",IF(PatientData[[#This Row],[Age]]&lt;=60,"51-60",IF(PatientData[[#This Row],[Age]]&lt;=70,"61-70",IF(PatientData[[#This Row],[Age]]&lt;=80,"71-80","80+"))))))</f>
        <v>31-40</v>
      </c>
    </row>
    <row r="8448" spans="1:13" x14ac:dyDescent="0.25">
      <c r="A8448" t="s">
        <v>8472</v>
      </c>
      <c r="B8448">
        <v>30</v>
      </c>
      <c r="C8448" t="s">
        <v>25</v>
      </c>
      <c r="D8448">
        <v>148</v>
      </c>
      <c r="E8448">
        <v>207.153387940383</v>
      </c>
      <c r="F8448">
        <v>29.543851833323799</v>
      </c>
      <c r="G8448" t="s">
        <v>14</v>
      </c>
      <c r="H8448" t="s">
        <v>19</v>
      </c>
      <c r="I8448" t="s">
        <v>28</v>
      </c>
      <c r="J8448">
        <v>3</v>
      </c>
      <c r="K8448">
        <v>3579.72</v>
      </c>
      <c r="L8448" t="s">
        <v>16</v>
      </c>
      <c r="M8448" t="str">
        <f>IF(PatientData[[#This Row],[Age]]&lt;=30,"18-30",IF(PatientData[[#This Row],[Age]]&lt;=40,"31-40",IF(PatientData[[#This Row],[Age]]&lt;=50,"41-50",IF(PatientData[[#This Row],[Age]]&lt;=60,"51-60",IF(PatientData[[#This Row],[Age]]&lt;=70,"61-70",IF(PatientData[[#This Row],[Age]]&lt;=80,"71-80","80+"))))))</f>
        <v>18-30</v>
      </c>
    </row>
    <row r="8449" spans="1:13" x14ac:dyDescent="0.25">
      <c r="A8449" t="s">
        <v>8473</v>
      </c>
      <c r="B8449">
        <v>36</v>
      </c>
      <c r="C8449" t="s">
        <v>13</v>
      </c>
      <c r="D8449">
        <v>136</v>
      </c>
      <c r="E8449">
        <v>167.66101476298701</v>
      </c>
      <c r="F8449">
        <v>34.068916551406602</v>
      </c>
      <c r="G8449" t="s">
        <v>36</v>
      </c>
      <c r="H8449" t="s">
        <v>19</v>
      </c>
      <c r="I8449" t="s">
        <v>15</v>
      </c>
      <c r="J8449">
        <v>5</v>
      </c>
      <c r="K8449">
        <v>9702.18</v>
      </c>
      <c r="L8449" t="s">
        <v>23</v>
      </c>
      <c r="M8449" t="str">
        <f>IF(PatientData[[#This Row],[Age]]&lt;=30,"18-30",IF(PatientData[[#This Row],[Age]]&lt;=40,"31-40",IF(PatientData[[#This Row],[Age]]&lt;=50,"41-50",IF(PatientData[[#This Row],[Age]]&lt;=60,"51-60",IF(PatientData[[#This Row],[Age]]&lt;=70,"61-70",IF(PatientData[[#This Row],[Age]]&lt;=80,"71-80","80+"))))))</f>
        <v>31-40</v>
      </c>
    </row>
    <row r="8450" spans="1:13" x14ac:dyDescent="0.25">
      <c r="A8450" t="s">
        <v>8474</v>
      </c>
      <c r="B8450">
        <v>35</v>
      </c>
      <c r="C8450" t="s">
        <v>13</v>
      </c>
      <c r="D8450">
        <v>132</v>
      </c>
      <c r="E8450">
        <v>170.95396147073799</v>
      </c>
      <c r="F8450">
        <v>23.3341121203716</v>
      </c>
      <c r="G8450" t="s">
        <v>36</v>
      </c>
      <c r="H8450" t="s">
        <v>19</v>
      </c>
      <c r="I8450" t="s">
        <v>15</v>
      </c>
      <c r="J8450">
        <v>6</v>
      </c>
      <c r="K8450">
        <v>11427.53</v>
      </c>
      <c r="L8450" t="s">
        <v>20</v>
      </c>
      <c r="M8450" t="str">
        <f>IF(PatientData[[#This Row],[Age]]&lt;=30,"18-30",IF(PatientData[[#This Row],[Age]]&lt;=40,"31-40",IF(PatientData[[#This Row],[Age]]&lt;=50,"41-50",IF(PatientData[[#This Row],[Age]]&lt;=60,"51-60",IF(PatientData[[#This Row],[Age]]&lt;=70,"61-70",IF(PatientData[[#This Row],[Age]]&lt;=80,"71-80","80+"))))))</f>
        <v>31-40</v>
      </c>
    </row>
    <row r="8451" spans="1:13" x14ac:dyDescent="0.25">
      <c r="A8451" t="s">
        <v>8475</v>
      </c>
      <c r="B8451">
        <v>35</v>
      </c>
      <c r="C8451" t="s">
        <v>13</v>
      </c>
      <c r="D8451">
        <v>125</v>
      </c>
      <c r="E8451">
        <v>243.023937098082</v>
      </c>
      <c r="F8451">
        <v>23.108896160929898</v>
      </c>
      <c r="G8451" t="s">
        <v>18</v>
      </c>
      <c r="H8451" t="s">
        <v>19</v>
      </c>
      <c r="I8451" t="s">
        <v>28</v>
      </c>
      <c r="J8451">
        <v>2</v>
      </c>
      <c r="K8451">
        <v>4615.82</v>
      </c>
      <c r="L8451" t="s">
        <v>16</v>
      </c>
      <c r="M8451" t="str">
        <f>IF(PatientData[[#This Row],[Age]]&lt;=30,"18-30",IF(PatientData[[#This Row],[Age]]&lt;=40,"31-40",IF(PatientData[[#This Row],[Age]]&lt;=50,"41-50",IF(PatientData[[#This Row],[Age]]&lt;=60,"51-60",IF(PatientData[[#This Row],[Age]]&lt;=70,"61-70",IF(PatientData[[#This Row],[Age]]&lt;=80,"71-80","80+"))))))</f>
        <v>31-40</v>
      </c>
    </row>
    <row r="8452" spans="1:13" x14ac:dyDescent="0.25">
      <c r="A8452" t="s">
        <v>8476</v>
      </c>
      <c r="B8452">
        <v>64</v>
      </c>
      <c r="C8452" t="s">
        <v>13</v>
      </c>
      <c r="D8452">
        <v>141</v>
      </c>
      <c r="E8452">
        <v>220.76285603014799</v>
      </c>
      <c r="F8452">
        <v>26.0962384475121</v>
      </c>
      <c r="G8452" t="s">
        <v>14</v>
      </c>
      <c r="H8452" t="s">
        <v>19</v>
      </c>
      <c r="I8452" t="s">
        <v>15</v>
      </c>
      <c r="J8452">
        <v>2</v>
      </c>
      <c r="K8452">
        <v>7347.13</v>
      </c>
      <c r="L8452" t="s">
        <v>23</v>
      </c>
      <c r="M8452" t="str">
        <f>IF(PatientData[[#This Row],[Age]]&lt;=30,"18-30",IF(PatientData[[#This Row],[Age]]&lt;=40,"31-40",IF(PatientData[[#This Row],[Age]]&lt;=50,"41-50",IF(PatientData[[#This Row],[Age]]&lt;=60,"51-60",IF(PatientData[[#This Row],[Age]]&lt;=70,"61-70",IF(PatientData[[#This Row],[Age]]&lt;=80,"71-80","80+"))))))</f>
        <v>61-70</v>
      </c>
    </row>
    <row r="8453" spans="1:13" x14ac:dyDescent="0.25">
      <c r="A8453" t="s">
        <v>8477</v>
      </c>
      <c r="B8453">
        <v>74</v>
      </c>
      <c r="C8453" t="s">
        <v>25</v>
      </c>
      <c r="D8453">
        <v>100</v>
      </c>
      <c r="E8453">
        <v>224.507928795781</v>
      </c>
      <c r="F8453">
        <v>26.051366029911399</v>
      </c>
      <c r="G8453" t="s">
        <v>36</v>
      </c>
      <c r="H8453" t="s">
        <v>19</v>
      </c>
      <c r="I8453" t="s">
        <v>15</v>
      </c>
      <c r="J8453">
        <v>8</v>
      </c>
      <c r="K8453">
        <v>11939.61</v>
      </c>
      <c r="L8453" t="s">
        <v>16</v>
      </c>
      <c r="M8453" t="str">
        <f>IF(PatientData[[#This Row],[Age]]&lt;=30,"18-30",IF(PatientData[[#This Row],[Age]]&lt;=40,"31-40",IF(PatientData[[#This Row],[Age]]&lt;=50,"41-50",IF(PatientData[[#This Row],[Age]]&lt;=60,"51-60",IF(PatientData[[#This Row],[Age]]&lt;=70,"61-70",IF(PatientData[[#This Row],[Age]]&lt;=80,"71-80","80+"))))))</f>
        <v>71-80</v>
      </c>
    </row>
    <row r="8454" spans="1:13" x14ac:dyDescent="0.25">
      <c r="A8454" t="s">
        <v>8478</v>
      </c>
      <c r="B8454">
        <v>26</v>
      </c>
      <c r="C8454" t="s">
        <v>25</v>
      </c>
      <c r="D8454">
        <v>126</v>
      </c>
      <c r="E8454" t="s">
        <v>10051</v>
      </c>
      <c r="F8454">
        <v>27.012659681751199</v>
      </c>
      <c r="G8454" t="s">
        <v>14</v>
      </c>
      <c r="H8454" t="s">
        <v>19</v>
      </c>
      <c r="I8454" t="s">
        <v>26</v>
      </c>
      <c r="J8454">
        <v>2</v>
      </c>
      <c r="K8454">
        <v>8855.49</v>
      </c>
      <c r="L8454" t="s">
        <v>16</v>
      </c>
      <c r="M8454" t="str">
        <f>IF(PatientData[[#This Row],[Age]]&lt;=30,"18-30",IF(PatientData[[#This Row],[Age]]&lt;=40,"31-40",IF(PatientData[[#This Row],[Age]]&lt;=50,"41-50",IF(PatientData[[#This Row],[Age]]&lt;=60,"51-60",IF(PatientData[[#This Row],[Age]]&lt;=70,"61-70",IF(PatientData[[#This Row],[Age]]&lt;=80,"71-80","80+"))))))</f>
        <v>18-30</v>
      </c>
    </row>
    <row r="8455" spans="1:13" x14ac:dyDescent="0.25">
      <c r="A8455" t="s">
        <v>8479</v>
      </c>
      <c r="B8455">
        <v>63</v>
      </c>
      <c r="C8455" t="s">
        <v>25</v>
      </c>
      <c r="D8455">
        <v>94</v>
      </c>
      <c r="E8455">
        <v>226.36727284733001</v>
      </c>
      <c r="F8455">
        <v>24.327548228055999</v>
      </c>
      <c r="G8455" t="s">
        <v>14</v>
      </c>
      <c r="H8455" t="s">
        <v>19</v>
      </c>
      <c r="I8455" t="s">
        <v>15</v>
      </c>
      <c r="J8455">
        <v>2</v>
      </c>
      <c r="K8455">
        <v>6793.98</v>
      </c>
      <c r="L8455" t="s">
        <v>16</v>
      </c>
      <c r="M8455" t="str">
        <f>IF(PatientData[[#This Row],[Age]]&lt;=30,"18-30",IF(PatientData[[#This Row],[Age]]&lt;=40,"31-40",IF(PatientData[[#This Row],[Age]]&lt;=50,"41-50",IF(PatientData[[#This Row],[Age]]&lt;=60,"51-60",IF(PatientData[[#This Row],[Age]]&lt;=70,"61-70",IF(PatientData[[#This Row],[Age]]&lt;=80,"71-80","80+"))))))</f>
        <v>61-70</v>
      </c>
    </row>
    <row r="8456" spans="1:13" x14ac:dyDescent="0.25">
      <c r="A8456" t="s">
        <v>8480</v>
      </c>
      <c r="B8456">
        <v>71</v>
      </c>
      <c r="C8456" t="s">
        <v>25</v>
      </c>
      <c r="D8456">
        <v>103</v>
      </c>
      <c r="E8456">
        <v>195.544799161052</v>
      </c>
      <c r="F8456">
        <v>25.326901476714401</v>
      </c>
      <c r="G8456" t="s">
        <v>18</v>
      </c>
      <c r="H8456" t="s">
        <v>19</v>
      </c>
      <c r="I8456" t="s">
        <v>15</v>
      </c>
      <c r="J8456">
        <v>1</v>
      </c>
      <c r="K8456">
        <v>6640.07</v>
      </c>
      <c r="L8456" t="s">
        <v>16</v>
      </c>
      <c r="M8456" t="str">
        <f>IF(PatientData[[#This Row],[Age]]&lt;=30,"18-30",IF(PatientData[[#This Row],[Age]]&lt;=40,"31-40",IF(PatientData[[#This Row],[Age]]&lt;=50,"41-50",IF(PatientData[[#This Row],[Age]]&lt;=60,"51-60",IF(PatientData[[#This Row],[Age]]&lt;=70,"61-70",IF(PatientData[[#This Row],[Age]]&lt;=80,"71-80","80+"))))))</f>
        <v>71-80</v>
      </c>
    </row>
    <row r="8457" spans="1:13" x14ac:dyDescent="0.25">
      <c r="A8457" t="s">
        <v>8481</v>
      </c>
      <c r="B8457">
        <v>78</v>
      </c>
      <c r="C8457" t="s">
        <v>25</v>
      </c>
      <c r="D8457">
        <v>143</v>
      </c>
      <c r="E8457">
        <v>197.47134457889601</v>
      </c>
      <c r="F8457">
        <v>32.105631438666499</v>
      </c>
      <c r="G8457" t="s">
        <v>14</v>
      </c>
      <c r="H8457" t="s">
        <v>19</v>
      </c>
      <c r="I8457" t="s">
        <v>15</v>
      </c>
      <c r="J8457">
        <v>5</v>
      </c>
      <c r="K8457">
        <v>10447.219999999999</v>
      </c>
      <c r="L8457" t="s">
        <v>23</v>
      </c>
      <c r="M8457" t="str">
        <f>IF(PatientData[[#This Row],[Age]]&lt;=30,"18-30",IF(PatientData[[#This Row],[Age]]&lt;=40,"31-40",IF(PatientData[[#This Row],[Age]]&lt;=50,"41-50",IF(PatientData[[#This Row],[Age]]&lt;=60,"51-60",IF(PatientData[[#This Row],[Age]]&lt;=70,"61-70",IF(PatientData[[#This Row],[Age]]&lt;=80,"71-80","80+"))))))</f>
        <v>71-80</v>
      </c>
    </row>
    <row r="8458" spans="1:13" x14ac:dyDescent="0.25">
      <c r="A8458" t="s">
        <v>8482</v>
      </c>
      <c r="B8458">
        <v>30</v>
      </c>
      <c r="C8458" t="s">
        <v>13</v>
      </c>
      <c r="D8458">
        <v>170</v>
      </c>
      <c r="E8458">
        <v>138.76814922135699</v>
      </c>
      <c r="F8458">
        <v>28.246518920871299</v>
      </c>
      <c r="G8458" t="s">
        <v>14</v>
      </c>
      <c r="H8458" t="s">
        <v>19</v>
      </c>
      <c r="I8458" t="s">
        <v>28</v>
      </c>
      <c r="J8458">
        <v>3</v>
      </c>
      <c r="K8458">
        <v>4450.82</v>
      </c>
      <c r="L8458" t="s">
        <v>23</v>
      </c>
      <c r="M8458" t="str">
        <f>IF(PatientData[[#This Row],[Age]]&lt;=30,"18-30",IF(PatientData[[#This Row],[Age]]&lt;=40,"31-40",IF(PatientData[[#This Row],[Age]]&lt;=50,"41-50",IF(PatientData[[#This Row],[Age]]&lt;=60,"51-60",IF(PatientData[[#This Row],[Age]]&lt;=70,"61-70",IF(PatientData[[#This Row],[Age]]&lt;=80,"71-80","80+"))))))</f>
        <v>18-30</v>
      </c>
    </row>
    <row r="8459" spans="1:13" x14ac:dyDescent="0.25">
      <c r="A8459" t="s">
        <v>8483</v>
      </c>
      <c r="B8459">
        <v>87</v>
      </c>
      <c r="C8459" t="s">
        <v>25</v>
      </c>
      <c r="D8459">
        <v>124</v>
      </c>
      <c r="E8459">
        <v>176.57030716132201</v>
      </c>
      <c r="F8459">
        <v>21.091163904368099</v>
      </c>
      <c r="G8459" t="s">
        <v>14</v>
      </c>
      <c r="H8459" t="s">
        <v>19</v>
      </c>
      <c r="I8459" t="s">
        <v>10051</v>
      </c>
      <c r="J8459">
        <v>2</v>
      </c>
      <c r="K8459">
        <v>2072.15</v>
      </c>
      <c r="L8459" t="s">
        <v>23</v>
      </c>
      <c r="M8459" t="str">
        <f>IF(PatientData[[#This Row],[Age]]&lt;=30,"18-30",IF(PatientData[[#This Row],[Age]]&lt;=40,"31-40",IF(PatientData[[#This Row],[Age]]&lt;=50,"41-50",IF(PatientData[[#This Row],[Age]]&lt;=60,"51-60",IF(PatientData[[#This Row],[Age]]&lt;=70,"61-70",IF(PatientData[[#This Row],[Age]]&lt;=80,"71-80","80+"))))))</f>
        <v>80+</v>
      </c>
    </row>
    <row r="8460" spans="1:13" x14ac:dyDescent="0.25">
      <c r="A8460" t="s">
        <v>8484</v>
      </c>
      <c r="B8460">
        <v>62</v>
      </c>
      <c r="C8460" t="s">
        <v>13</v>
      </c>
      <c r="D8460">
        <v>148</v>
      </c>
      <c r="E8460">
        <v>233.65233589575399</v>
      </c>
      <c r="F8460">
        <v>34.759967660872</v>
      </c>
      <c r="G8460" t="s">
        <v>14</v>
      </c>
      <c r="H8460" t="s">
        <v>22</v>
      </c>
      <c r="I8460" t="s">
        <v>26</v>
      </c>
      <c r="J8460">
        <v>4</v>
      </c>
      <c r="K8460">
        <v>22263.040000000001</v>
      </c>
      <c r="L8460" t="s">
        <v>16</v>
      </c>
      <c r="M8460" t="str">
        <f>IF(PatientData[[#This Row],[Age]]&lt;=30,"18-30",IF(PatientData[[#This Row],[Age]]&lt;=40,"31-40",IF(PatientData[[#This Row],[Age]]&lt;=50,"41-50",IF(PatientData[[#This Row],[Age]]&lt;=60,"51-60",IF(PatientData[[#This Row],[Age]]&lt;=70,"61-70",IF(PatientData[[#This Row],[Age]]&lt;=80,"71-80","80+"))))))</f>
        <v>61-70</v>
      </c>
    </row>
    <row r="8461" spans="1:13" x14ac:dyDescent="0.25">
      <c r="A8461" t="s">
        <v>8485</v>
      </c>
      <c r="B8461">
        <v>41</v>
      </c>
      <c r="C8461" t="s">
        <v>13</v>
      </c>
      <c r="D8461">
        <v>116</v>
      </c>
      <c r="E8461">
        <v>263.11291044648601</v>
      </c>
      <c r="F8461">
        <v>26.613890963271199</v>
      </c>
      <c r="G8461" t="s">
        <v>14</v>
      </c>
      <c r="H8461" t="s">
        <v>22</v>
      </c>
      <c r="I8461" t="s">
        <v>15</v>
      </c>
      <c r="J8461">
        <v>0</v>
      </c>
      <c r="K8461">
        <v>11373.76</v>
      </c>
      <c r="L8461" t="s">
        <v>16</v>
      </c>
      <c r="M8461" t="str">
        <f>IF(PatientData[[#This Row],[Age]]&lt;=30,"18-30",IF(PatientData[[#This Row],[Age]]&lt;=40,"31-40",IF(PatientData[[#This Row],[Age]]&lt;=50,"41-50",IF(PatientData[[#This Row],[Age]]&lt;=60,"51-60",IF(PatientData[[#This Row],[Age]]&lt;=70,"61-70",IF(PatientData[[#This Row],[Age]]&lt;=80,"71-80","80+"))))))</f>
        <v>41-50</v>
      </c>
    </row>
    <row r="8462" spans="1:13" x14ac:dyDescent="0.25">
      <c r="A8462" t="s">
        <v>8486</v>
      </c>
      <c r="B8462">
        <v>27</v>
      </c>
      <c r="C8462" t="s">
        <v>25</v>
      </c>
      <c r="D8462">
        <v>126</v>
      </c>
      <c r="E8462">
        <v>121.83638995743399</v>
      </c>
      <c r="F8462">
        <v>17.237434701494099</v>
      </c>
      <c r="G8462" t="s">
        <v>18</v>
      </c>
      <c r="H8462" t="s">
        <v>19</v>
      </c>
      <c r="I8462" t="s">
        <v>28</v>
      </c>
      <c r="J8462">
        <v>3</v>
      </c>
      <c r="K8462">
        <v>7085.83</v>
      </c>
      <c r="L8462" t="s">
        <v>16</v>
      </c>
      <c r="M8462" t="str">
        <f>IF(PatientData[[#This Row],[Age]]&lt;=30,"18-30",IF(PatientData[[#This Row],[Age]]&lt;=40,"31-40",IF(PatientData[[#This Row],[Age]]&lt;=50,"41-50",IF(PatientData[[#This Row],[Age]]&lt;=60,"51-60",IF(PatientData[[#This Row],[Age]]&lt;=70,"61-70",IF(PatientData[[#This Row],[Age]]&lt;=80,"71-80","80+"))))))</f>
        <v>18-30</v>
      </c>
    </row>
    <row r="8463" spans="1:13" x14ac:dyDescent="0.25">
      <c r="A8463" t="s">
        <v>8487</v>
      </c>
      <c r="B8463">
        <v>46</v>
      </c>
      <c r="C8463" t="s">
        <v>13</v>
      </c>
      <c r="D8463">
        <v>107</v>
      </c>
      <c r="E8463">
        <v>330.30139169664398</v>
      </c>
      <c r="F8463">
        <v>24.158426728858799</v>
      </c>
      <c r="G8463" t="s">
        <v>18</v>
      </c>
      <c r="H8463" t="s">
        <v>19</v>
      </c>
      <c r="I8463" t="s">
        <v>15</v>
      </c>
      <c r="J8463">
        <v>6</v>
      </c>
      <c r="K8463">
        <v>12334.85</v>
      </c>
      <c r="L8463" t="s">
        <v>16</v>
      </c>
      <c r="M8463" t="str">
        <f>IF(PatientData[[#This Row],[Age]]&lt;=30,"18-30",IF(PatientData[[#This Row],[Age]]&lt;=40,"31-40",IF(PatientData[[#This Row],[Age]]&lt;=50,"41-50",IF(PatientData[[#This Row],[Age]]&lt;=60,"51-60",IF(PatientData[[#This Row],[Age]]&lt;=70,"61-70",IF(PatientData[[#This Row],[Age]]&lt;=80,"71-80","80+"))))))</f>
        <v>41-50</v>
      </c>
    </row>
    <row r="8464" spans="1:13" x14ac:dyDescent="0.25">
      <c r="A8464" t="s">
        <v>8488</v>
      </c>
      <c r="B8464">
        <v>71</v>
      </c>
      <c r="C8464" t="s">
        <v>13</v>
      </c>
      <c r="D8464">
        <v>138</v>
      </c>
      <c r="E8464">
        <v>228.616124373357</v>
      </c>
      <c r="F8464" t="s">
        <v>10051</v>
      </c>
      <c r="G8464" t="s">
        <v>36</v>
      </c>
      <c r="H8464" t="s">
        <v>19</v>
      </c>
      <c r="I8464" t="s">
        <v>15</v>
      </c>
      <c r="J8464">
        <v>5</v>
      </c>
      <c r="K8464">
        <v>10250.799999999999</v>
      </c>
      <c r="L8464" t="s">
        <v>16</v>
      </c>
      <c r="M8464" t="str">
        <f>IF(PatientData[[#This Row],[Age]]&lt;=30,"18-30",IF(PatientData[[#This Row],[Age]]&lt;=40,"31-40",IF(PatientData[[#This Row],[Age]]&lt;=50,"41-50",IF(PatientData[[#This Row],[Age]]&lt;=60,"51-60",IF(PatientData[[#This Row],[Age]]&lt;=70,"61-70",IF(PatientData[[#This Row],[Age]]&lt;=80,"71-80","80+"))))))</f>
        <v>71-80</v>
      </c>
    </row>
    <row r="8465" spans="1:13" x14ac:dyDescent="0.25">
      <c r="A8465" t="s">
        <v>8489</v>
      </c>
      <c r="B8465">
        <v>72</v>
      </c>
      <c r="C8465" t="s">
        <v>25</v>
      </c>
      <c r="D8465" t="s">
        <v>10051</v>
      </c>
      <c r="E8465">
        <v>218.641575123949</v>
      </c>
      <c r="F8465">
        <v>30.811079717600801</v>
      </c>
      <c r="G8465" t="s">
        <v>18</v>
      </c>
      <c r="H8465" t="s">
        <v>22</v>
      </c>
      <c r="I8465" t="s">
        <v>15</v>
      </c>
      <c r="J8465">
        <v>2</v>
      </c>
      <c r="K8465">
        <v>5216.1000000000004</v>
      </c>
      <c r="L8465" t="s">
        <v>23</v>
      </c>
      <c r="M8465" t="str">
        <f>IF(PatientData[[#This Row],[Age]]&lt;=30,"18-30",IF(PatientData[[#This Row],[Age]]&lt;=40,"31-40",IF(PatientData[[#This Row],[Age]]&lt;=50,"41-50",IF(PatientData[[#This Row],[Age]]&lt;=60,"51-60",IF(PatientData[[#This Row],[Age]]&lt;=70,"61-70",IF(PatientData[[#This Row],[Age]]&lt;=80,"71-80","80+"))))))</f>
        <v>71-80</v>
      </c>
    </row>
    <row r="8466" spans="1:13" x14ac:dyDescent="0.25">
      <c r="A8466" t="s">
        <v>8490</v>
      </c>
      <c r="B8466">
        <v>41</v>
      </c>
      <c r="C8466" t="s">
        <v>13</v>
      </c>
      <c r="D8466">
        <v>139</v>
      </c>
      <c r="E8466">
        <v>161.15388952099801</v>
      </c>
      <c r="F8466">
        <v>23.119181687011501</v>
      </c>
      <c r="G8466" t="s">
        <v>18</v>
      </c>
      <c r="H8466" t="s">
        <v>19</v>
      </c>
      <c r="I8466" t="s">
        <v>28</v>
      </c>
      <c r="J8466">
        <v>2</v>
      </c>
      <c r="K8466">
        <v>3992.98</v>
      </c>
      <c r="L8466" t="s">
        <v>16</v>
      </c>
      <c r="M8466" t="str">
        <f>IF(PatientData[[#This Row],[Age]]&lt;=30,"18-30",IF(PatientData[[#This Row],[Age]]&lt;=40,"31-40",IF(PatientData[[#This Row],[Age]]&lt;=50,"41-50",IF(PatientData[[#This Row],[Age]]&lt;=60,"51-60",IF(PatientData[[#This Row],[Age]]&lt;=70,"61-70",IF(PatientData[[#This Row],[Age]]&lt;=80,"71-80","80+"))))))</f>
        <v>41-50</v>
      </c>
    </row>
    <row r="8467" spans="1:13" x14ac:dyDescent="0.25">
      <c r="A8467" t="s">
        <v>8491</v>
      </c>
      <c r="B8467">
        <v>70</v>
      </c>
      <c r="C8467" t="s">
        <v>25</v>
      </c>
      <c r="D8467">
        <v>109</v>
      </c>
      <c r="E8467">
        <v>260.233144826368</v>
      </c>
      <c r="F8467">
        <v>24.085363926378001</v>
      </c>
      <c r="G8467" t="s">
        <v>14</v>
      </c>
      <c r="H8467" t="s">
        <v>19</v>
      </c>
      <c r="I8467" t="s">
        <v>28</v>
      </c>
      <c r="J8467">
        <v>4</v>
      </c>
      <c r="K8467">
        <v>3138.17</v>
      </c>
      <c r="L8467" t="s">
        <v>16</v>
      </c>
      <c r="M8467" t="str">
        <f>IF(PatientData[[#This Row],[Age]]&lt;=30,"18-30",IF(PatientData[[#This Row],[Age]]&lt;=40,"31-40",IF(PatientData[[#This Row],[Age]]&lt;=50,"41-50",IF(PatientData[[#This Row],[Age]]&lt;=60,"51-60",IF(PatientData[[#This Row],[Age]]&lt;=70,"61-70",IF(PatientData[[#This Row],[Age]]&lt;=80,"71-80","80+"))))))</f>
        <v>61-70</v>
      </c>
    </row>
    <row r="8468" spans="1:13" x14ac:dyDescent="0.25">
      <c r="A8468" t="s">
        <v>8492</v>
      </c>
      <c r="B8468">
        <v>39</v>
      </c>
      <c r="C8468" t="s">
        <v>25</v>
      </c>
      <c r="D8468">
        <v>111</v>
      </c>
      <c r="E8468">
        <v>252.355689814805</v>
      </c>
      <c r="F8468">
        <v>35.006712613558904</v>
      </c>
      <c r="G8468" t="s">
        <v>14</v>
      </c>
      <c r="H8468" t="s">
        <v>19</v>
      </c>
      <c r="I8468" t="s">
        <v>15</v>
      </c>
      <c r="J8468">
        <v>1</v>
      </c>
      <c r="K8468">
        <v>8569.08</v>
      </c>
      <c r="L8468" t="s">
        <v>23</v>
      </c>
      <c r="M8468" t="str">
        <f>IF(PatientData[[#This Row],[Age]]&lt;=30,"18-30",IF(PatientData[[#This Row],[Age]]&lt;=40,"31-40",IF(PatientData[[#This Row],[Age]]&lt;=50,"41-50",IF(PatientData[[#This Row],[Age]]&lt;=60,"51-60",IF(PatientData[[#This Row],[Age]]&lt;=70,"61-70",IF(PatientData[[#This Row],[Age]]&lt;=80,"71-80","80+"))))))</f>
        <v>31-40</v>
      </c>
    </row>
    <row r="8469" spans="1:13" x14ac:dyDescent="0.25">
      <c r="A8469" t="s">
        <v>8493</v>
      </c>
      <c r="B8469">
        <v>49</v>
      </c>
      <c r="C8469" t="s">
        <v>13</v>
      </c>
      <c r="D8469">
        <v>133</v>
      </c>
      <c r="E8469">
        <v>269.91283092600901</v>
      </c>
      <c r="F8469">
        <v>30.284605161763199</v>
      </c>
      <c r="G8469" t="s">
        <v>36</v>
      </c>
      <c r="H8469" t="s">
        <v>19</v>
      </c>
      <c r="I8469" t="s">
        <v>26</v>
      </c>
      <c r="J8469">
        <v>7</v>
      </c>
      <c r="K8469">
        <v>8970.65</v>
      </c>
      <c r="L8469" t="s">
        <v>16</v>
      </c>
      <c r="M8469" t="str">
        <f>IF(PatientData[[#This Row],[Age]]&lt;=30,"18-30",IF(PatientData[[#This Row],[Age]]&lt;=40,"31-40",IF(PatientData[[#This Row],[Age]]&lt;=50,"41-50",IF(PatientData[[#This Row],[Age]]&lt;=60,"51-60",IF(PatientData[[#This Row],[Age]]&lt;=70,"61-70",IF(PatientData[[#This Row],[Age]]&lt;=80,"71-80","80+"))))))</f>
        <v>41-50</v>
      </c>
    </row>
    <row r="8470" spans="1:13" x14ac:dyDescent="0.25">
      <c r="A8470" t="s">
        <v>8494</v>
      </c>
      <c r="B8470">
        <v>67</v>
      </c>
      <c r="C8470" t="s">
        <v>25</v>
      </c>
      <c r="D8470">
        <v>138</v>
      </c>
      <c r="E8470">
        <v>219.02015941930901</v>
      </c>
      <c r="F8470">
        <v>27.3599134019892</v>
      </c>
      <c r="G8470" t="s">
        <v>36</v>
      </c>
      <c r="H8470" t="s">
        <v>19</v>
      </c>
      <c r="I8470" t="s">
        <v>26</v>
      </c>
      <c r="J8470">
        <v>6</v>
      </c>
      <c r="K8470">
        <v>24592.91</v>
      </c>
      <c r="L8470" t="s">
        <v>16</v>
      </c>
      <c r="M8470" t="str">
        <f>IF(PatientData[[#This Row],[Age]]&lt;=30,"18-30",IF(PatientData[[#This Row],[Age]]&lt;=40,"31-40",IF(PatientData[[#This Row],[Age]]&lt;=50,"41-50",IF(PatientData[[#This Row],[Age]]&lt;=60,"51-60",IF(PatientData[[#This Row],[Age]]&lt;=70,"61-70",IF(PatientData[[#This Row],[Age]]&lt;=80,"71-80","80+"))))))</f>
        <v>61-70</v>
      </c>
    </row>
    <row r="8471" spans="1:13" x14ac:dyDescent="0.25">
      <c r="A8471" t="s">
        <v>8495</v>
      </c>
      <c r="B8471">
        <v>77</v>
      </c>
      <c r="C8471" t="s">
        <v>13</v>
      </c>
      <c r="D8471">
        <v>160</v>
      </c>
      <c r="E8471">
        <v>233.12286258602899</v>
      </c>
      <c r="F8471">
        <v>29.613915717729402</v>
      </c>
      <c r="G8471" t="s">
        <v>14</v>
      </c>
      <c r="H8471" t="s">
        <v>22</v>
      </c>
      <c r="I8471" t="s">
        <v>15</v>
      </c>
      <c r="J8471">
        <v>2</v>
      </c>
      <c r="K8471">
        <v>15009.65</v>
      </c>
      <c r="L8471" t="s">
        <v>23</v>
      </c>
      <c r="M8471" t="str">
        <f>IF(PatientData[[#This Row],[Age]]&lt;=30,"18-30",IF(PatientData[[#This Row],[Age]]&lt;=40,"31-40",IF(PatientData[[#This Row],[Age]]&lt;=50,"41-50",IF(PatientData[[#This Row],[Age]]&lt;=60,"51-60",IF(PatientData[[#This Row],[Age]]&lt;=70,"61-70",IF(PatientData[[#This Row],[Age]]&lt;=80,"71-80","80+"))))))</f>
        <v>71-80</v>
      </c>
    </row>
    <row r="8472" spans="1:13" x14ac:dyDescent="0.25">
      <c r="A8472" t="s">
        <v>8496</v>
      </c>
      <c r="B8472">
        <v>63</v>
      </c>
      <c r="C8472" t="s">
        <v>13</v>
      </c>
      <c r="D8472">
        <v>153</v>
      </c>
      <c r="E8472">
        <v>252.04607847843599</v>
      </c>
      <c r="F8472">
        <v>33.300724774842799</v>
      </c>
      <c r="G8472" t="s">
        <v>14</v>
      </c>
      <c r="H8472" t="s">
        <v>19</v>
      </c>
      <c r="I8472" t="s">
        <v>28</v>
      </c>
      <c r="J8472">
        <v>2</v>
      </c>
      <c r="K8472">
        <v>4560.3599999999997</v>
      </c>
      <c r="L8472" t="s">
        <v>20</v>
      </c>
      <c r="M8472" t="str">
        <f>IF(PatientData[[#This Row],[Age]]&lt;=30,"18-30",IF(PatientData[[#This Row],[Age]]&lt;=40,"31-40",IF(PatientData[[#This Row],[Age]]&lt;=50,"41-50",IF(PatientData[[#This Row],[Age]]&lt;=60,"51-60",IF(PatientData[[#This Row],[Age]]&lt;=70,"61-70",IF(PatientData[[#This Row],[Age]]&lt;=80,"71-80","80+"))))))</f>
        <v>61-70</v>
      </c>
    </row>
    <row r="8473" spans="1:13" x14ac:dyDescent="0.25">
      <c r="A8473" t="s">
        <v>8497</v>
      </c>
      <c r="B8473">
        <v>22</v>
      </c>
      <c r="C8473" t="s">
        <v>25</v>
      </c>
      <c r="D8473">
        <v>108</v>
      </c>
      <c r="E8473">
        <v>239.95167493617501</v>
      </c>
      <c r="F8473">
        <v>23.7170795831893</v>
      </c>
      <c r="G8473" t="s">
        <v>14</v>
      </c>
      <c r="H8473" t="s">
        <v>22</v>
      </c>
      <c r="I8473" t="s">
        <v>15</v>
      </c>
      <c r="J8473">
        <v>1</v>
      </c>
      <c r="K8473">
        <v>7792.71</v>
      </c>
      <c r="L8473" t="s">
        <v>16</v>
      </c>
      <c r="M8473" t="str">
        <f>IF(PatientData[[#This Row],[Age]]&lt;=30,"18-30",IF(PatientData[[#This Row],[Age]]&lt;=40,"31-40",IF(PatientData[[#This Row],[Age]]&lt;=50,"41-50",IF(PatientData[[#This Row],[Age]]&lt;=60,"51-60",IF(PatientData[[#This Row],[Age]]&lt;=70,"61-70",IF(PatientData[[#This Row],[Age]]&lt;=80,"71-80","80+"))))))</f>
        <v>18-30</v>
      </c>
    </row>
    <row r="8474" spans="1:13" x14ac:dyDescent="0.25">
      <c r="A8474" t="s">
        <v>8498</v>
      </c>
      <c r="B8474">
        <v>68</v>
      </c>
      <c r="C8474" t="s">
        <v>25</v>
      </c>
      <c r="D8474">
        <v>114</v>
      </c>
      <c r="E8474">
        <v>269.59677591407598</v>
      </c>
      <c r="F8474">
        <v>21.492537177508702</v>
      </c>
      <c r="G8474" t="s">
        <v>14</v>
      </c>
      <c r="H8474" t="s">
        <v>19</v>
      </c>
      <c r="I8474" t="s">
        <v>15</v>
      </c>
      <c r="J8474">
        <v>4</v>
      </c>
      <c r="K8474">
        <v>6932.39</v>
      </c>
      <c r="L8474" t="s">
        <v>23</v>
      </c>
      <c r="M8474" t="str">
        <f>IF(PatientData[[#This Row],[Age]]&lt;=30,"18-30",IF(PatientData[[#This Row],[Age]]&lt;=40,"31-40",IF(PatientData[[#This Row],[Age]]&lt;=50,"41-50",IF(PatientData[[#This Row],[Age]]&lt;=60,"51-60",IF(PatientData[[#This Row],[Age]]&lt;=70,"61-70",IF(PatientData[[#This Row],[Age]]&lt;=80,"71-80","80+"))))))</f>
        <v>61-70</v>
      </c>
    </row>
    <row r="8475" spans="1:13" x14ac:dyDescent="0.25">
      <c r="A8475" t="s">
        <v>8499</v>
      </c>
      <c r="B8475">
        <v>71</v>
      </c>
      <c r="C8475" t="s">
        <v>25</v>
      </c>
      <c r="D8475">
        <v>129</v>
      </c>
      <c r="E8475">
        <v>233.92319534793899</v>
      </c>
      <c r="F8475">
        <v>27.220649576964298</v>
      </c>
      <c r="G8475" t="s">
        <v>36</v>
      </c>
      <c r="H8475" t="s">
        <v>22</v>
      </c>
      <c r="I8475" t="s">
        <v>26</v>
      </c>
      <c r="J8475">
        <v>8</v>
      </c>
      <c r="K8475">
        <v>16438.48</v>
      </c>
      <c r="L8475" t="s">
        <v>16</v>
      </c>
      <c r="M8475" t="str">
        <f>IF(PatientData[[#This Row],[Age]]&lt;=30,"18-30",IF(PatientData[[#This Row],[Age]]&lt;=40,"31-40",IF(PatientData[[#This Row],[Age]]&lt;=50,"41-50",IF(PatientData[[#This Row],[Age]]&lt;=60,"51-60",IF(PatientData[[#This Row],[Age]]&lt;=70,"61-70",IF(PatientData[[#This Row],[Age]]&lt;=80,"71-80","80+"))))))</f>
        <v>71-80</v>
      </c>
    </row>
    <row r="8476" spans="1:13" x14ac:dyDescent="0.25">
      <c r="A8476" t="s">
        <v>8500</v>
      </c>
      <c r="B8476">
        <v>66</v>
      </c>
      <c r="C8476" t="s">
        <v>25</v>
      </c>
      <c r="D8476">
        <v>105</v>
      </c>
      <c r="E8476">
        <v>248.121972187441</v>
      </c>
      <c r="F8476">
        <v>32.334232311474203</v>
      </c>
      <c r="G8476" t="s">
        <v>18</v>
      </c>
      <c r="H8476" t="s">
        <v>22</v>
      </c>
      <c r="I8476" t="s">
        <v>26</v>
      </c>
      <c r="J8476">
        <v>3</v>
      </c>
      <c r="K8476">
        <v>22557.1</v>
      </c>
      <c r="L8476" t="s">
        <v>16</v>
      </c>
      <c r="M8476" t="str">
        <f>IF(PatientData[[#This Row],[Age]]&lt;=30,"18-30",IF(PatientData[[#This Row],[Age]]&lt;=40,"31-40",IF(PatientData[[#This Row],[Age]]&lt;=50,"41-50",IF(PatientData[[#This Row],[Age]]&lt;=60,"51-60",IF(PatientData[[#This Row],[Age]]&lt;=70,"61-70",IF(PatientData[[#This Row],[Age]]&lt;=80,"71-80","80+"))))))</f>
        <v>61-70</v>
      </c>
    </row>
    <row r="8477" spans="1:13" x14ac:dyDescent="0.25">
      <c r="A8477" t="s">
        <v>8501</v>
      </c>
      <c r="B8477">
        <v>46</v>
      </c>
      <c r="C8477" t="s">
        <v>25</v>
      </c>
      <c r="D8477">
        <v>149</v>
      </c>
      <c r="E8477">
        <v>207.965502211629</v>
      </c>
      <c r="F8477">
        <v>25.457966380784899</v>
      </c>
      <c r="G8477" t="s">
        <v>10051</v>
      </c>
      <c r="H8477" t="s">
        <v>22</v>
      </c>
      <c r="I8477" t="s">
        <v>15</v>
      </c>
      <c r="J8477">
        <v>2</v>
      </c>
      <c r="K8477">
        <v>10301.06</v>
      </c>
      <c r="L8477" t="s">
        <v>16</v>
      </c>
      <c r="M8477" t="str">
        <f>IF(PatientData[[#This Row],[Age]]&lt;=30,"18-30",IF(PatientData[[#This Row],[Age]]&lt;=40,"31-40",IF(PatientData[[#This Row],[Age]]&lt;=50,"41-50",IF(PatientData[[#This Row],[Age]]&lt;=60,"51-60",IF(PatientData[[#This Row],[Age]]&lt;=70,"61-70",IF(PatientData[[#This Row],[Age]]&lt;=80,"71-80","80+"))))))</f>
        <v>41-50</v>
      </c>
    </row>
    <row r="8478" spans="1:13" x14ac:dyDescent="0.25">
      <c r="A8478" t="s">
        <v>8502</v>
      </c>
      <c r="B8478">
        <v>52</v>
      </c>
      <c r="C8478" t="s">
        <v>25</v>
      </c>
      <c r="D8478">
        <v>170</v>
      </c>
      <c r="E8478">
        <v>176.31756260298201</v>
      </c>
      <c r="F8478">
        <v>27.6777548220462</v>
      </c>
      <c r="G8478" t="s">
        <v>14</v>
      </c>
      <c r="H8478" t="s">
        <v>19</v>
      </c>
      <c r="I8478" t="s">
        <v>28</v>
      </c>
      <c r="J8478">
        <v>1</v>
      </c>
      <c r="K8478">
        <v>5010.43</v>
      </c>
      <c r="L8478" t="s">
        <v>16</v>
      </c>
      <c r="M8478" t="str">
        <f>IF(PatientData[[#This Row],[Age]]&lt;=30,"18-30",IF(PatientData[[#This Row],[Age]]&lt;=40,"31-40",IF(PatientData[[#This Row],[Age]]&lt;=50,"41-50",IF(PatientData[[#This Row],[Age]]&lt;=60,"51-60",IF(PatientData[[#This Row],[Age]]&lt;=70,"61-70",IF(PatientData[[#This Row],[Age]]&lt;=80,"71-80","80+"))))))</f>
        <v>51-60</v>
      </c>
    </row>
    <row r="8479" spans="1:13" x14ac:dyDescent="0.25">
      <c r="A8479" t="s">
        <v>8503</v>
      </c>
      <c r="B8479">
        <v>73</v>
      </c>
      <c r="C8479" t="s">
        <v>13</v>
      </c>
      <c r="D8479">
        <v>106</v>
      </c>
      <c r="E8479">
        <v>237.34864679505401</v>
      </c>
      <c r="F8479">
        <v>23.539593844410099</v>
      </c>
      <c r="G8479" t="s">
        <v>36</v>
      </c>
      <c r="H8479" t="s">
        <v>19</v>
      </c>
      <c r="I8479" t="s">
        <v>26</v>
      </c>
      <c r="J8479" t="s">
        <v>10051</v>
      </c>
      <c r="K8479">
        <v>17774.91</v>
      </c>
      <c r="L8479" t="s">
        <v>43</v>
      </c>
      <c r="M8479" t="str">
        <f>IF(PatientData[[#This Row],[Age]]&lt;=30,"18-30",IF(PatientData[[#This Row],[Age]]&lt;=40,"31-40",IF(PatientData[[#This Row],[Age]]&lt;=50,"41-50",IF(PatientData[[#This Row],[Age]]&lt;=60,"51-60",IF(PatientData[[#This Row],[Age]]&lt;=70,"61-70",IF(PatientData[[#This Row],[Age]]&lt;=80,"71-80","80+"))))))</f>
        <v>71-80</v>
      </c>
    </row>
    <row r="8480" spans="1:13" x14ac:dyDescent="0.25">
      <c r="A8480" t="s">
        <v>8504</v>
      </c>
      <c r="B8480">
        <v>55</v>
      </c>
      <c r="C8480" t="s">
        <v>13</v>
      </c>
      <c r="D8480">
        <v>165</v>
      </c>
      <c r="E8480">
        <v>189.57780696749199</v>
      </c>
      <c r="F8480">
        <v>18.238079807170699</v>
      </c>
      <c r="G8480" t="s">
        <v>36</v>
      </c>
      <c r="H8480" t="s">
        <v>22</v>
      </c>
      <c r="I8480" t="s">
        <v>26</v>
      </c>
      <c r="J8480">
        <v>5</v>
      </c>
      <c r="K8480">
        <v>15701.92</v>
      </c>
      <c r="L8480" t="s">
        <v>16</v>
      </c>
      <c r="M8480" t="str">
        <f>IF(PatientData[[#This Row],[Age]]&lt;=30,"18-30",IF(PatientData[[#This Row],[Age]]&lt;=40,"31-40",IF(PatientData[[#This Row],[Age]]&lt;=50,"41-50",IF(PatientData[[#This Row],[Age]]&lt;=60,"51-60",IF(PatientData[[#This Row],[Age]]&lt;=70,"61-70",IF(PatientData[[#This Row],[Age]]&lt;=80,"71-80","80+"))))))</f>
        <v>51-60</v>
      </c>
    </row>
    <row r="8481" spans="1:13" x14ac:dyDescent="0.25">
      <c r="A8481" t="s">
        <v>8505</v>
      </c>
      <c r="B8481">
        <v>37</v>
      </c>
      <c r="C8481" t="s">
        <v>25</v>
      </c>
      <c r="D8481">
        <v>127</v>
      </c>
      <c r="E8481">
        <v>308.24049846683999</v>
      </c>
      <c r="F8481">
        <v>21.612807904847301</v>
      </c>
      <c r="G8481" t="s">
        <v>14</v>
      </c>
      <c r="H8481" t="s">
        <v>19</v>
      </c>
      <c r="I8481" t="s">
        <v>28</v>
      </c>
      <c r="J8481">
        <v>3</v>
      </c>
      <c r="K8481">
        <v>4920.42</v>
      </c>
      <c r="L8481" t="s">
        <v>20</v>
      </c>
      <c r="M8481" t="str">
        <f>IF(PatientData[[#This Row],[Age]]&lt;=30,"18-30",IF(PatientData[[#This Row],[Age]]&lt;=40,"31-40",IF(PatientData[[#This Row],[Age]]&lt;=50,"41-50",IF(PatientData[[#This Row],[Age]]&lt;=60,"51-60",IF(PatientData[[#This Row],[Age]]&lt;=70,"61-70",IF(PatientData[[#This Row],[Age]]&lt;=80,"71-80","80+"))))))</f>
        <v>31-40</v>
      </c>
    </row>
    <row r="8482" spans="1:13" x14ac:dyDescent="0.25">
      <c r="A8482" t="s">
        <v>8506</v>
      </c>
      <c r="B8482">
        <v>66</v>
      </c>
      <c r="C8482" t="s">
        <v>25</v>
      </c>
      <c r="D8482">
        <v>119</v>
      </c>
      <c r="E8482">
        <v>219.52487526736499</v>
      </c>
      <c r="F8482">
        <v>23.387311971403498</v>
      </c>
      <c r="G8482" t="s">
        <v>14</v>
      </c>
      <c r="H8482" t="s">
        <v>22</v>
      </c>
      <c r="I8482" t="s">
        <v>15</v>
      </c>
      <c r="J8482">
        <v>5</v>
      </c>
      <c r="K8482">
        <v>10442.26</v>
      </c>
      <c r="L8482" t="s">
        <v>16</v>
      </c>
      <c r="M8482" t="str">
        <f>IF(PatientData[[#This Row],[Age]]&lt;=30,"18-30",IF(PatientData[[#This Row],[Age]]&lt;=40,"31-40",IF(PatientData[[#This Row],[Age]]&lt;=50,"41-50",IF(PatientData[[#This Row],[Age]]&lt;=60,"51-60",IF(PatientData[[#This Row],[Age]]&lt;=70,"61-70",IF(PatientData[[#This Row],[Age]]&lt;=80,"71-80","80+"))))))</f>
        <v>61-70</v>
      </c>
    </row>
    <row r="8483" spans="1:13" x14ac:dyDescent="0.25">
      <c r="A8483" t="s">
        <v>8507</v>
      </c>
      <c r="B8483">
        <v>34</v>
      </c>
      <c r="C8483" t="s">
        <v>13</v>
      </c>
      <c r="D8483">
        <v>124</v>
      </c>
      <c r="E8483">
        <v>277.62919301439803</v>
      </c>
      <c r="F8483">
        <v>31.783297161109001</v>
      </c>
      <c r="G8483" t="s">
        <v>18</v>
      </c>
      <c r="H8483" t="s">
        <v>22</v>
      </c>
      <c r="I8483" t="s">
        <v>26</v>
      </c>
      <c r="J8483">
        <v>2</v>
      </c>
      <c r="K8483">
        <v>7081.62</v>
      </c>
      <c r="L8483" t="s">
        <v>43</v>
      </c>
      <c r="M8483" t="str">
        <f>IF(PatientData[[#This Row],[Age]]&lt;=30,"18-30",IF(PatientData[[#This Row],[Age]]&lt;=40,"31-40",IF(PatientData[[#This Row],[Age]]&lt;=50,"41-50",IF(PatientData[[#This Row],[Age]]&lt;=60,"51-60",IF(PatientData[[#This Row],[Age]]&lt;=70,"61-70",IF(PatientData[[#This Row],[Age]]&lt;=80,"71-80","80+"))))))</f>
        <v>31-40</v>
      </c>
    </row>
    <row r="8484" spans="1:13" x14ac:dyDescent="0.25">
      <c r="A8484" t="s">
        <v>8508</v>
      </c>
      <c r="B8484">
        <v>45</v>
      </c>
      <c r="C8484" t="s">
        <v>13</v>
      </c>
      <c r="D8484">
        <v>130</v>
      </c>
      <c r="E8484">
        <v>188.25176078561401</v>
      </c>
      <c r="F8484">
        <v>29.181419191325201</v>
      </c>
      <c r="G8484" t="s">
        <v>18</v>
      </c>
      <c r="H8484" t="s">
        <v>22</v>
      </c>
      <c r="I8484" t="s">
        <v>15</v>
      </c>
      <c r="J8484">
        <v>4</v>
      </c>
      <c r="K8484">
        <v>12113.75</v>
      </c>
      <c r="L8484" t="s">
        <v>16</v>
      </c>
      <c r="M8484" t="str">
        <f>IF(PatientData[[#This Row],[Age]]&lt;=30,"18-30",IF(PatientData[[#This Row],[Age]]&lt;=40,"31-40",IF(PatientData[[#This Row],[Age]]&lt;=50,"41-50",IF(PatientData[[#This Row],[Age]]&lt;=60,"51-60",IF(PatientData[[#This Row],[Age]]&lt;=70,"61-70",IF(PatientData[[#This Row],[Age]]&lt;=80,"71-80","80+"))))))</f>
        <v>41-50</v>
      </c>
    </row>
    <row r="8485" spans="1:13" x14ac:dyDescent="0.25">
      <c r="A8485" t="s">
        <v>8509</v>
      </c>
      <c r="B8485">
        <v>44</v>
      </c>
      <c r="C8485" t="s">
        <v>13</v>
      </c>
      <c r="D8485">
        <v>147</v>
      </c>
      <c r="E8485">
        <v>222.20849414401499</v>
      </c>
      <c r="F8485" t="s">
        <v>10051</v>
      </c>
      <c r="G8485" t="s">
        <v>14</v>
      </c>
      <c r="H8485" t="s">
        <v>19</v>
      </c>
      <c r="I8485" t="s">
        <v>28</v>
      </c>
      <c r="J8485">
        <v>4</v>
      </c>
      <c r="K8485">
        <v>6176.54</v>
      </c>
      <c r="L8485" t="s">
        <v>16</v>
      </c>
      <c r="M8485" t="str">
        <f>IF(PatientData[[#This Row],[Age]]&lt;=30,"18-30",IF(PatientData[[#This Row],[Age]]&lt;=40,"31-40",IF(PatientData[[#This Row],[Age]]&lt;=50,"41-50",IF(PatientData[[#This Row],[Age]]&lt;=60,"51-60",IF(PatientData[[#This Row],[Age]]&lt;=70,"61-70",IF(PatientData[[#This Row],[Age]]&lt;=80,"71-80","80+"))))))</f>
        <v>41-50</v>
      </c>
    </row>
    <row r="8486" spans="1:13" x14ac:dyDescent="0.25">
      <c r="A8486" t="s">
        <v>8510</v>
      </c>
      <c r="B8486">
        <v>51</v>
      </c>
      <c r="C8486" t="s">
        <v>25</v>
      </c>
      <c r="D8486">
        <v>146</v>
      </c>
      <c r="E8486">
        <v>172.70396660389</v>
      </c>
      <c r="F8486" t="s">
        <v>10051</v>
      </c>
      <c r="G8486" t="s">
        <v>14</v>
      </c>
      <c r="H8486" t="s">
        <v>19</v>
      </c>
      <c r="I8486" t="s">
        <v>28</v>
      </c>
      <c r="J8486">
        <v>5</v>
      </c>
      <c r="K8486">
        <v>5485.88</v>
      </c>
      <c r="L8486" t="s">
        <v>16</v>
      </c>
      <c r="M8486" t="str">
        <f>IF(PatientData[[#This Row],[Age]]&lt;=30,"18-30",IF(PatientData[[#This Row],[Age]]&lt;=40,"31-40",IF(PatientData[[#This Row],[Age]]&lt;=50,"41-50",IF(PatientData[[#This Row],[Age]]&lt;=60,"51-60",IF(PatientData[[#This Row],[Age]]&lt;=70,"61-70",IF(PatientData[[#This Row],[Age]]&lt;=80,"71-80","80+"))))))</f>
        <v>51-60</v>
      </c>
    </row>
    <row r="8487" spans="1:13" x14ac:dyDescent="0.25">
      <c r="A8487" t="s">
        <v>8511</v>
      </c>
      <c r="B8487">
        <v>64</v>
      </c>
      <c r="C8487" t="s">
        <v>25</v>
      </c>
      <c r="D8487">
        <v>159</v>
      </c>
      <c r="E8487">
        <v>208.44552975320801</v>
      </c>
      <c r="F8487">
        <v>24.243107209676801</v>
      </c>
      <c r="G8487" t="s">
        <v>18</v>
      </c>
      <c r="H8487" t="s">
        <v>22</v>
      </c>
      <c r="I8487" t="s">
        <v>15</v>
      </c>
      <c r="J8487">
        <v>5</v>
      </c>
      <c r="K8487">
        <v>15258.46</v>
      </c>
      <c r="L8487" t="s">
        <v>23</v>
      </c>
      <c r="M8487" t="str">
        <f>IF(PatientData[[#This Row],[Age]]&lt;=30,"18-30",IF(PatientData[[#This Row],[Age]]&lt;=40,"31-40",IF(PatientData[[#This Row],[Age]]&lt;=50,"41-50",IF(PatientData[[#This Row],[Age]]&lt;=60,"51-60",IF(PatientData[[#This Row],[Age]]&lt;=70,"61-70",IF(PatientData[[#This Row],[Age]]&lt;=80,"71-80","80+"))))))</f>
        <v>61-70</v>
      </c>
    </row>
    <row r="8488" spans="1:13" x14ac:dyDescent="0.25">
      <c r="A8488" t="s">
        <v>8512</v>
      </c>
      <c r="B8488">
        <v>46</v>
      </c>
      <c r="C8488" t="s">
        <v>25</v>
      </c>
      <c r="D8488">
        <v>141</v>
      </c>
      <c r="E8488">
        <v>223.27876818655301</v>
      </c>
      <c r="F8488">
        <v>29.208312557772</v>
      </c>
      <c r="G8488" t="s">
        <v>14</v>
      </c>
      <c r="H8488" t="s">
        <v>19</v>
      </c>
      <c r="I8488" t="s">
        <v>15</v>
      </c>
      <c r="J8488">
        <v>4</v>
      </c>
      <c r="K8488">
        <v>13315.74</v>
      </c>
      <c r="L8488" t="s">
        <v>43</v>
      </c>
      <c r="M8488" t="str">
        <f>IF(PatientData[[#This Row],[Age]]&lt;=30,"18-30",IF(PatientData[[#This Row],[Age]]&lt;=40,"31-40",IF(PatientData[[#This Row],[Age]]&lt;=50,"41-50",IF(PatientData[[#This Row],[Age]]&lt;=60,"51-60",IF(PatientData[[#This Row],[Age]]&lt;=70,"61-70",IF(PatientData[[#This Row],[Age]]&lt;=80,"71-80","80+"))))))</f>
        <v>41-50</v>
      </c>
    </row>
    <row r="8489" spans="1:13" x14ac:dyDescent="0.25">
      <c r="A8489" t="s">
        <v>8513</v>
      </c>
      <c r="B8489">
        <v>54</v>
      </c>
      <c r="C8489" t="s">
        <v>25</v>
      </c>
      <c r="D8489">
        <v>125</v>
      </c>
      <c r="E8489">
        <v>267.40305066233401</v>
      </c>
      <c r="F8489">
        <v>37.537677880814599</v>
      </c>
      <c r="G8489" t="s">
        <v>18</v>
      </c>
      <c r="H8489" t="s">
        <v>19</v>
      </c>
      <c r="I8489" t="s">
        <v>15</v>
      </c>
      <c r="J8489">
        <v>2</v>
      </c>
      <c r="K8489">
        <v>6987.8</v>
      </c>
      <c r="L8489" t="s">
        <v>16</v>
      </c>
      <c r="M8489" t="str">
        <f>IF(PatientData[[#This Row],[Age]]&lt;=30,"18-30",IF(PatientData[[#This Row],[Age]]&lt;=40,"31-40",IF(PatientData[[#This Row],[Age]]&lt;=50,"41-50",IF(PatientData[[#This Row],[Age]]&lt;=60,"51-60",IF(PatientData[[#This Row],[Age]]&lt;=70,"61-70",IF(PatientData[[#This Row],[Age]]&lt;=80,"71-80","80+"))))))</f>
        <v>51-60</v>
      </c>
    </row>
    <row r="8490" spans="1:13" x14ac:dyDescent="0.25">
      <c r="A8490" t="s">
        <v>8514</v>
      </c>
      <c r="B8490">
        <v>36</v>
      </c>
      <c r="C8490" t="s">
        <v>25</v>
      </c>
      <c r="D8490">
        <v>121</v>
      </c>
      <c r="E8490">
        <v>196.81915635201301</v>
      </c>
      <c r="F8490">
        <v>21.892657664966102</v>
      </c>
      <c r="G8490" t="s">
        <v>18</v>
      </c>
      <c r="H8490" t="s">
        <v>19</v>
      </c>
      <c r="I8490" t="s">
        <v>28</v>
      </c>
      <c r="J8490">
        <v>4</v>
      </c>
      <c r="K8490">
        <v>7913.89</v>
      </c>
      <c r="L8490" t="s">
        <v>16</v>
      </c>
      <c r="M8490" t="str">
        <f>IF(PatientData[[#This Row],[Age]]&lt;=30,"18-30",IF(PatientData[[#This Row],[Age]]&lt;=40,"31-40",IF(PatientData[[#This Row],[Age]]&lt;=50,"41-50",IF(PatientData[[#This Row],[Age]]&lt;=60,"51-60",IF(PatientData[[#This Row],[Age]]&lt;=70,"61-70",IF(PatientData[[#This Row],[Age]]&lt;=80,"71-80","80+"))))))</f>
        <v>31-40</v>
      </c>
    </row>
    <row r="8491" spans="1:13" x14ac:dyDescent="0.25">
      <c r="A8491" t="s">
        <v>8515</v>
      </c>
      <c r="B8491">
        <v>29</v>
      </c>
      <c r="C8491" t="s">
        <v>13</v>
      </c>
      <c r="D8491">
        <v>138</v>
      </c>
      <c r="E8491">
        <v>215.20374355791299</v>
      </c>
      <c r="F8491">
        <v>25.575482012576099</v>
      </c>
      <c r="G8491" t="s">
        <v>14</v>
      </c>
      <c r="H8491" t="s">
        <v>19</v>
      </c>
      <c r="I8491" t="s">
        <v>28</v>
      </c>
      <c r="J8491">
        <v>1</v>
      </c>
      <c r="K8491">
        <v>1610.06</v>
      </c>
      <c r="L8491" t="s">
        <v>43</v>
      </c>
      <c r="M8491" t="str">
        <f>IF(PatientData[[#This Row],[Age]]&lt;=30,"18-30",IF(PatientData[[#This Row],[Age]]&lt;=40,"31-40",IF(PatientData[[#This Row],[Age]]&lt;=50,"41-50",IF(PatientData[[#This Row],[Age]]&lt;=60,"51-60",IF(PatientData[[#This Row],[Age]]&lt;=70,"61-70",IF(PatientData[[#This Row],[Age]]&lt;=80,"71-80","80+"))))))</f>
        <v>18-30</v>
      </c>
    </row>
    <row r="8492" spans="1:13" x14ac:dyDescent="0.25">
      <c r="A8492" t="s">
        <v>8516</v>
      </c>
      <c r="B8492">
        <v>74</v>
      </c>
      <c r="C8492" t="s">
        <v>25</v>
      </c>
      <c r="D8492">
        <v>113</v>
      </c>
      <c r="E8492">
        <v>253.466134873838</v>
      </c>
      <c r="F8492">
        <v>23.6214544886342</v>
      </c>
      <c r="G8492" t="s">
        <v>14</v>
      </c>
      <c r="H8492" t="s">
        <v>19</v>
      </c>
      <c r="I8492" t="s">
        <v>28</v>
      </c>
      <c r="J8492">
        <v>2</v>
      </c>
      <c r="K8492">
        <v>8936.19</v>
      </c>
      <c r="L8492" t="s">
        <v>23</v>
      </c>
      <c r="M8492" t="str">
        <f>IF(PatientData[[#This Row],[Age]]&lt;=30,"18-30",IF(PatientData[[#This Row],[Age]]&lt;=40,"31-40",IF(PatientData[[#This Row],[Age]]&lt;=50,"41-50",IF(PatientData[[#This Row],[Age]]&lt;=60,"51-60",IF(PatientData[[#This Row],[Age]]&lt;=70,"61-70",IF(PatientData[[#This Row],[Age]]&lt;=80,"71-80","80+"))))))</f>
        <v>71-80</v>
      </c>
    </row>
    <row r="8493" spans="1:13" x14ac:dyDescent="0.25">
      <c r="A8493" t="s">
        <v>8517</v>
      </c>
      <c r="B8493">
        <v>51</v>
      </c>
      <c r="C8493" t="s">
        <v>13</v>
      </c>
      <c r="D8493">
        <v>137</v>
      </c>
      <c r="E8493">
        <v>156.944091491622</v>
      </c>
      <c r="F8493">
        <v>19.218255194296901</v>
      </c>
      <c r="G8493" t="s">
        <v>14</v>
      </c>
      <c r="H8493" t="s">
        <v>19</v>
      </c>
      <c r="I8493" t="s">
        <v>15</v>
      </c>
      <c r="J8493">
        <v>2</v>
      </c>
      <c r="K8493">
        <v>10955.18</v>
      </c>
      <c r="L8493" t="s">
        <v>10051</v>
      </c>
      <c r="M8493" t="str">
        <f>IF(PatientData[[#This Row],[Age]]&lt;=30,"18-30",IF(PatientData[[#This Row],[Age]]&lt;=40,"31-40",IF(PatientData[[#This Row],[Age]]&lt;=50,"41-50",IF(PatientData[[#This Row],[Age]]&lt;=60,"51-60",IF(PatientData[[#This Row],[Age]]&lt;=70,"61-70",IF(PatientData[[#This Row],[Age]]&lt;=80,"71-80","80+"))))))</f>
        <v>51-60</v>
      </c>
    </row>
    <row r="8494" spans="1:13" x14ac:dyDescent="0.25">
      <c r="A8494" t="s">
        <v>8518</v>
      </c>
      <c r="B8494">
        <v>49</v>
      </c>
      <c r="C8494" t="s">
        <v>13</v>
      </c>
      <c r="D8494">
        <v>127</v>
      </c>
      <c r="E8494">
        <v>205.14414477180401</v>
      </c>
      <c r="F8494">
        <v>32.676576076220201</v>
      </c>
      <c r="G8494" t="s">
        <v>14</v>
      </c>
      <c r="H8494" t="s">
        <v>19</v>
      </c>
      <c r="I8494" t="s">
        <v>28</v>
      </c>
      <c r="J8494">
        <v>7</v>
      </c>
      <c r="K8494">
        <v>6803.22</v>
      </c>
      <c r="L8494" t="s">
        <v>16</v>
      </c>
      <c r="M8494" t="str">
        <f>IF(PatientData[[#This Row],[Age]]&lt;=30,"18-30",IF(PatientData[[#This Row],[Age]]&lt;=40,"31-40",IF(PatientData[[#This Row],[Age]]&lt;=50,"41-50",IF(PatientData[[#This Row],[Age]]&lt;=60,"51-60",IF(PatientData[[#This Row],[Age]]&lt;=70,"61-70",IF(PatientData[[#This Row],[Age]]&lt;=80,"71-80","80+"))))))</f>
        <v>41-50</v>
      </c>
    </row>
    <row r="8495" spans="1:13" x14ac:dyDescent="0.25">
      <c r="A8495" t="s">
        <v>8519</v>
      </c>
      <c r="B8495">
        <v>50</v>
      </c>
      <c r="C8495" t="s">
        <v>25</v>
      </c>
      <c r="D8495">
        <v>130</v>
      </c>
      <c r="E8495">
        <v>223.71896628363999</v>
      </c>
      <c r="F8495">
        <v>24.352572214173499</v>
      </c>
      <c r="G8495" t="s">
        <v>36</v>
      </c>
      <c r="H8495" t="s">
        <v>22</v>
      </c>
      <c r="I8495" t="s">
        <v>26</v>
      </c>
      <c r="J8495">
        <v>6</v>
      </c>
      <c r="K8495">
        <v>13912.29</v>
      </c>
      <c r="L8495" t="s">
        <v>23</v>
      </c>
      <c r="M8495" t="str">
        <f>IF(PatientData[[#This Row],[Age]]&lt;=30,"18-30",IF(PatientData[[#This Row],[Age]]&lt;=40,"31-40",IF(PatientData[[#This Row],[Age]]&lt;=50,"41-50",IF(PatientData[[#This Row],[Age]]&lt;=60,"51-60",IF(PatientData[[#This Row],[Age]]&lt;=70,"61-70",IF(PatientData[[#This Row],[Age]]&lt;=80,"71-80","80+"))))))</f>
        <v>41-50</v>
      </c>
    </row>
    <row r="8496" spans="1:13" x14ac:dyDescent="0.25">
      <c r="A8496" t="s">
        <v>8520</v>
      </c>
      <c r="B8496">
        <v>51</v>
      </c>
      <c r="C8496" t="s">
        <v>13</v>
      </c>
      <c r="D8496">
        <v>136</v>
      </c>
      <c r="E8496">
        <v>256.156182218553</v>
      </c>
      <c r="F8496">
        <v>27.0104063745292</v>
      </c>
      <c r="G8496" t="s">
        <v>14</v>
      </c>
      <c r="H8496" t="s">
        <v>19</v>
      </c>
      <c r="I8496" t="s">
        <v>28</v>
      </c>
      <c r="J8496">
        <v>4</v>
      </c>
      <c r="K8496">
        <v>3695.56</v>
      </c>
      <c r="L8496" t="s">
        <v>16</v>
      </c>
      <c r="M8496" t="str">
        <f>IF(PatientData[[#This Row],[Age]]&lt;=30,"18-30",IF(PatientData[[#This Row],[Age]]&lt;=40,"31-40",IF(PatientData[[#This Row],[Age]]&lt;=50,"41-50",IF(PatientData[[#This Row],[Age]]&lt;=60,"51-60",IF(PatientData[[#This Row],[Age]]&lt;=70,"61-70",IF(PatientData[[#This Row],[Age]]&lt;=80,"71-80","80+"))))))</f>
        <v>51-60</v>
      </c>
    </row>
    <row r="8497" spans="1:13" x14ac:dyDescent="0.25">
      <c r="A8497" t="s">
        <v>8521</v>
      </c>
      <c r="B8497">
        <v>75</v>
      </c>
      <c r="C8497" t="s">
        <v>25</v>
      </c>
      <c r="D8497">
        <v>122</v>
      </c>
      <c r="E8497" t="s">
        <v>10051</v>
      </c>
      <c r="F8497">
        <v>27.888900669459598</v>
      </c>
      <c r="G8497" t="s">
        <v>36</v>
      </c>
      <c r="H8497" t="s">
        <v>19</v>
      </c>
      <c r="I8497" t="s">
        <v>26</v>
      </c>
      <c r="J8497">
        <v>3</v>
      </c>
      <c r="K8497">
        <v>16972.5</v>
      </c>
      <c r="L8497" t="s">
        <v>16</v>
      </c>
      <c r="M8497" t="str">
        <f>IF(PatientData[[#This Row],[Age]]&lt;=30,"18-30",IF(PatientData[[#This Row],[Age]]&lt;=40,"31-40",IF(PatientData[[#This Row],[Age]]&lt;=50,"41-50",IF(PatientData[[#This Row],[Age]]&lt;=60,"51-60",IF(PatientData[[#This Row],[Age]]&lt;=70,"61-70",IF(PatientData[[#This Row],[Age]]&lt;=80,"71-80","80+"))))))</f>
        <v>71-80</v>
      </c>
    </row>
    <row r="8498" spans="1:13" x14ac:dyDescent="0.25">
      <c r="A8498" t="s">
        <v>8522</v>
      </c>
      <c r="B8498">
        <v>53</v>
      </c>
      <c r="C8498" t="s">
        <v>13</v>
      </c>
      <c r="D8498">
        <v>129</v>
      </c>
      <c r="E8498">
        <v>186.13433641295401</v>
      </c>
      <c r="F8498">
        <v>27.987205423834698</v>
      </c>
      <c r="G8498" t="s">
        <v>18</v>
      </c>
      <c r="H8498" t="s">
        <v>19</v>
      </c>
      <c r="I8498" t="s">
        <v>15</v>
      </c>
      <c r="J8498">
        <v>2</v>
      </c>
      <c r="K8498">
        <v>7213.77</v>
      </c>
      <c r="L8498" t="s">
        <v>16</v>
      </c>
      <c r="M8498" t="str">
        <f>IF(PatientData[[#This Row],[Age]]&lt;=30,"18-30",IF(PatientData[[#This Row],[Age]]&lt;=40,"31-40",IF(PatientData[[#This Row],[Age]]&lt;=50,"41-50",IF(PatientData[[#This Row],[Age]]&lt;=60,"51-60",IF(PatientData[[#This Row],[Age]]&lt;=70,"61-70",IF(PatientData[[#This Row],[Age]]&lt;=80,"71-80","80+"))))))</f>
        <v>51-60</v>
      </c>
    </row>
    <row r="8499" spans="1:13" x14ac:dyDescent="0.25">
      <c r="A8499" t="s">
        <v>8523</v>
      </c>
      <c r="B8499">
        <v>53</v>
      </c>
      <c r="C8499" t="s">
        <v>25</v>
      </c>
      <c r="D8499" t="s">
        <v>10051</v>
      </c>
      <c r="E8499">
        <v>199.771405537601</v>
      </c>
      <c r="F8499">
        <v>21.743513274133601</v>
      </c>
      <c r="G8499" t="s">
        <v>18</v>
      </c>
      <c r="H8499" t="s">
        <v>22</v>
      </c>
      <c r="I8499" t="s">
        <v>26</v>
      </c>
      <c r="J8499">
        <v>4</v>
      </c>
      <c r="K8499" t="s">
        <v>10051</v>
      </c>
      <c r="L8499" t="s">
        <v>23</v>
      </c>
      <c r="M8499" t="str">
        <f>IF(PatientData[[#This Row],[Age]]&lt;=30,"18-30",IF(PatientData[[#This Row],[Age]]&lt;=40,"31-40",IF(PatientData[[#This Row],[Age]]&lt;=50,"41-50",IF(PatientData[[#This Row],[Age]]&lt;=60,"51-60",IF(PatientData[[#This Row],[Age]]&lt;=70,"61-70",IF(PatientData[[#This Row],[Age]]&lt;=80,"71-80","80+"))))))</f>
        <v>51-60</v>
      </c>
    </row>
    <row r="8500" spans="1:13" x14ac:dyDescent="0.25">
      <c r="A8500" t="s">
        <v>8524</v>
      </c>
      <c r="B8500">
        <v>54</v>
      </c>
      <c r="C8500" t="s">
        <v>13</v>
      </c>
      <c r="D8500">
        <v>108</v>
      </c>
      <c r="E8500">
        <v>263.49642214546799</v>
      </c>
      <c r="F8500">
        <v>21.1461782665369</v>
      </c>
      <c r="G8500" t="s">
        <v>14</v>
      </c>
      <c r="H8500" t="s">
        <v>19</v>
      </c>
      <c r="I8500" t="s">
        <v>15</v>
      </c>
      <c r="J8500">
        <v>2</v>
      </c>
      <c r="K8500">
        <v>500</v>
      </c>
      <c r="L8500" t="s">
        <v>23</v>
      </c>
      <c r="M8500" t="str">
        <f>IF(PatientData[[#This Row],[Age]]&lt;=30,"18-30",IF(PatientData[[#This Row],[Age]]&lt;=40,"31-40",IF(PatientData[[#This Row],[Age]]&lt;=50,"41-50",IF(PatientData[[#This Row],[Age]]&lt;=60,"51-60",IF(PatientData[[#This Row],[Age]]&lt;=70,"61-70",IF(PatientData[[#This Row],[Age]]&lt;=80,"71-80","80+"))))))</f>
        <v>51-60</v>
      </c>
    </row>
    <row r="8501" spans="1:13" x14ac:dyDescent="0.25">
      <c r="A8501" t="s">
        <v>8525</v>
      </c>
      <c r="B8501">
        <v>44</v>
      </c>
      <c r="C8501" t="s">
        <v>13</v>
      </c>
      <c r="D8501">
        <v>117</v>
      </c>
      <c r="E8501">
        <v>271.41140849513499</v>
      </c>
      <c r="F8501">
        <v>23.401032321711401</v>
      </c>
      <c r="G8501" t="s">
        <v>18</v>
      </c>
      <c r="H8501" t="s">
        <v>19</v>
      </c>
      <c r="I8501" t="s">
        <v>15</v>
      </c>
      <c r="J8501">
        <v>2</v>
      </c>
      <c r="K8501">
        <v>11321.85</v>
      </c>
      <c r="L8501" t="s">
        <v>16</v>
      </c>
      <c r="M8501" t="str">
        <f>IF(PatientData[[#This Row],[Age]]&lt;=30,"18-30",IF(PatientData[[#This Row],[Age]]&lt;=40,"31-40",IF(PatientData[[#This Row],[Age]]&lt;=50,"41-50",IF(PatientData[[#This Row],[Age]]&lt;=60,"51-60",IF(PatientData[[#This Row],[Age]]&lt;=70,"61-70",IF(PatientData[[#This Row],[Age]]&lt;=80,"71-80","80+"))))))</f>
        <v>41-50</v>
      </c>
    </row>
    <row r="8502" spans="1:13" x14ac:dyDescent="0.25">
      <c r="A8502" t="s">
        <v>8526</v>
      </c>
      <c r="B8502">
        <v>58</v>
      </c>
      <c r="C8502" t="s">
        <v>25</v>
      </c>
      <c r="D8502">
        <v>110</v>
      </c>
      <c r="E8502">
        <v>195.65308791390299</v>
      </c>
      <c r="F8502">
        <v>22.644134827896</v>
      </c>
      <c r="G8502" t="s">
        <v>36</v>
      </c>
      <c r="H8502" t="s">
        <v>19</v>
      </c>
      <c r="I8502" t="s">
        <v>15</v>
      </c>
      <c r="J8502">
        <v>6</v>
      </c>
      <c r="K8502">
        <v>10953.85</v>
      </c>
      <c r="L8502" t="s">
        <v>23</v>
      </c>
      <c r="M8502" t="str">
        <f>IF(PatientData[[#This Row],[Age]]&lt;=30,"18-30",IF(PatientData[[#This Row],[Age]]&lt;=40,"31-40",IF(PatientData[[#This Row],[Age]]&lt;=50,"41-50",IF(PatientData[[#This Row],[Age]]&lt;=60,"51-60",IF(PatientData[[#This Row],[Age]]&lt;=70,"61-70",IF(PatientData[[#This Row],[Age]]&lt;=80,"71-80","80+"))))))</f>
        <v>51-60</v>
      </c>
    </row>
    <row r="8503" spans="1:13" x14ac:dyDescent="0.25">
      <c r="A8503" t="s">
        <v>8527</v>
      </c>
      <c r="B8503">
        <v>67</v>
      </c>
      <c r="C8503" t="s">
        <v>25</v>
      </c>
      <c r="D8503">
        <v>180</v>
      </c>
      <c r="E8503">
        <v>252.049601440972</v>
      </c>
      <c r="F8503">
        <v>26.347947087973299</v>
      </c>
      <c r="G8503" t="s">
        <v>14</v>
      </c>
      <c r="H8503" t="s">
        <v>19</v>
      </c>
      <c r="I8503" t="s">
        <v>28</v>
      </c>
      <c r="J8503">
        <v>3</v>
      </c>
      <c r="K8503">
        <v>3835.3</v>
      </c>
      <c r="L8503" t="s">
        <v>16</v>
      </c>
      <c r="M8503" t="str">
        <f>IF(PatientData[[#This Row],[Age]]&lt;=30,"18-30",IF(PatientData[[#This Row],[Age]]&lt;=40,"31-40",IF(PatientData[[#This Row],[Age]]&lt;=50,"41-50",IF(PatientData[[#This Row],[Age]]&lt;=60,"51-60",IF(PatientData[[#This Row],[Age]]&lt;=70,"61-70",IF(PatientData[[#This Row],[Age]]&lt;=80,"71-80","80+"))))))</f>
        <v>61-70</v>
      </c>
    </row>
    <row r="8504" spans="1:13" x14ac:dyDescent="0.25">
      <c r="A8504" t="s">
        <v>8528</v>
      </c>
      <c r="B8504">
        <v>64</v>
      </c>
      <c r="C8504" t="s">
        <v>25</v>
      </c>
      <c r="D8504">
        <v>139</v>
      </c>
      <c r="E8504">
        <v>226.63275770655801</v>
      </c>
      <c r="F8504">
        <v>26.854612544870001</v>
      </c>
      <c r="G8504" t="s">
        <v>36</v>
      </c>
      <c r="H8504" t="s">
        <v>22</v>
      </c>
      <c r="I8504" t="s">
        <v>26</v>
      </c>
      <c r="J8504">
        <v>4</v>
      </c>
      <c r="K8504">
        <v>16723.41</v>
      </c>
      <c r="L8504" t="s">
        <v>23</v>
      </c>
      <c r="M8504" t="str">
        <f>IF(PatientData[[#This Row],[Age]]&lt;=30,"18-30",IF(PatientData[[#This Row],[Age]]&lt;=40,"31-40",IF(PatientData[[#This Row],[Age]]&lt;=50,"41-50",IF(PatientData[[#This Row],[Age]]&lt;=60,"51-60",IF(PatientData[[#This Row],[Age]]&lt;=70,"61-70",IF(PatientData[[#This Row],[Age]]&lt;=80,"71-80","80+"))))))</f>
        <v>61-70</v>
      </c>
    </row>
    <row r="8505" spans="1:13" x14ac:dyDescent="0.25">
      <c r="A8505" t="s">
        <v>8529</v>
      </c>
      <c r="B8505">
        <v>56</v>
      </c>
      <c r="C8505" t="s">
        <v>25</v>
      </c>
      <c r="D8505">
        <v>149</v>
      </c>
      <c r="E8505">
        <v>248.07796686957701</v>
      </c>
      <c r="F8505">
        <v>27.909745948415601</v>
      </c>
      <c r="G8505" t="s">
        <v>18</v>
      </c>
      <c r="H8505" t="s">
        <v>19</v>
      </c>
      <c r="I8505" t="s">
        <v>15</v>
      </c>
      <c r="J8505">
        <v>3</v>
      </c>
      <c r="K8505">
        <v>9513.34</v>
      </c>
      <c r="L8505" t="s">
        <v>16</v>
      </c>
      <c r="M8505" t="str">
        <f>IF(PatientData[[#This Row],[Age]]&lt;=30,"18-30",IF(PatientData[[#This Row],[Age]]&lt;=40,"31-40",IF(PatientData[[#This Row],[Age]]&lt;=50,"41-50",IF(PatientData[[#This Row],[Age]]&lt;=60,"51-60",IF(PatientData[[#This Row],[Age]]&lt;=70,"61-70",IF(PatientData[[#This Row],[Age]]&lt;=80,"71-80","80+"))))))</f>
        <v>51-60</v>
      </c>
    </row>
    <row r="8506" spans="1:13" x14ac:dyDescent="0.25">
      <c r="A8506" t="s">
        <v>8530</v>
      </c>
      <c r="B8506">
        <v>46</v>
      </c>
      <c r="C8506" t="s">
        <v>13</v>
      </c>
      <c r="D8506">
        <v>129</v>
      </c>
      <c r="E8506">
        <v>246.54347836796299</v>
      </c>
      <c r="F8506" t="s">
        <v>10051</v>
      </c>
      <c r="G8506" t="s">
        <v>36</v>
      </c>
      <c r="H8506" t="s">
        <v>22</v>
      </c>
      <c r="I8506" t="s">
        <v>26</v>
      </c>
      <c r="J8506">
        <v>6</v>
      </c>
      <c r="K8506">
        <v>28637.119999999999</v>
      </c>
      <c r="L8506" t="s">
        <v>23</v>
      </c>
      <c r="M8506" t="str">
        <f>IF(PatientData[[#This Row],[Age]]&lt;=30,"18-30",IF(PatientData[[#This Row],[Age]]&lt;=40,"31-40",IF(PatientData[[#This Row],[Age]]&lt;=50,"41-50",IF(PatientData[[#This Row],[Age]]&lt;=60,"51-60",IF(PatientData[[#This Row],[Age]]&lt;=70,"61-70",IF(PatientData[[#This Row],[Age]]&lt;=80,"71-80","80+"))))))</f>
        <v>41-50</v>
      </c>
    </row>
    <row r="8507" spans="1:13" x14ac:dyDescent="0.25">
      <c r="A8507" t="s">
        <v>8531</v>
      </c>
      <c r="B8507">
        <v>75</v>
      </c>
      <c r="C8507" t="s">
        <v>25</v>
      </c>
      <c r="D8507">
        <v>140</v>
      </c>
      <c r="E8507">
        <v>278.08174380796697</v>
      </c>
      <c r="F8507">
        <v>36.417585364976503</v>
      </c>
      <c r="G8507" t="s">
        <v>14</v>
      </c>
      <c r="H8507" t="s">
        <v>19</v>
      </c>
      <c r="I8507" t="s">
        <v>15</v>
      </c>
      <c r="J8507">
        <v>5</v>
      </c>
      <c r="K8507">
        <v>9766.7999999999993</v>
      </c>
      <c r="L8507" t="s">
        <v>20</v>
      </c>
      <c r="M8507" t="str">
        <f>IF(PatientData[[#This Row],[Age]]&lt;=30,"18-30",IF(PatientData[[#This Row],[Age]]&lt;=40,"31-40",IF(PatientData[[#This Row],[Age]]&lt;=50,"41-50",IF(PatientData[[#This Row],[Age]]&lt;=60,"51-60",IF(PatientData[[#This Row],[Age]]&lt;=70,"61-70",IF(PatientData[[#This Row],[Age]]&lt;=80,"71-80","80+"))))))</f>
        <v>71-80</v>
      </c>
    </row>
    <row r="8508" spans="1:13" x14ac:dyDescent="0.25">
      <c r="A8508" t="s">
        <v>8532</v>
      </c>
      <c r="B8508">
        <v>43</v>
      </c>
      <c r="C8508" t="s">
        <v>25</v>
      </c>
      <c r="D8508">
        <v>105</v>
      </c>
      <c r="E8508">
        <v>219.49145809154001</v>
      </c>
      <c r="F8508">
        <v>33.100601263528098</v>
      </c>
      <c r="G8508" t="s">
        <v>36</v>
      </c>
      <c r="H8508" t="s">
        <v>19</v>
      </c>
      <c r="I8508" t="s">
        <v>15</v>
      </c>
      <c r="J8508">
        <v>5</v>
      </c>
      <c r="K8508">
        <v>9535.32</v>
      </c>
      <c r="L8508" t="s">
        <v>16</v>
      </c>
      <c r="M8508" t="str">
        <f>IF(PatientData[[#This Row],[Age]]&lt;=30,"18-30",IF(PatientData[[#This Row],[Age]]&lt;=40,"31-40",IF(PatientData[[#This Row],[Age]]&lt;=50,"41-50",IF(PatientData[[#This Row],[Age]]&lt;=60,"51-60",IF(PatientData[[#This Row],[Age]]&lt;=70,"61-70",IF(PatientData[[#This Row],[Age]]&lt;=80,"71-80","80+"))))))</f>
        <v>41-50</v>
      </c>
    </row>
    <row r="8509" spans="1:13" x14ac:dyDescent="0.25">
      <c r="A8509" t="s">
        <v>8533</v>
      </c>
      <c r="B8509">
        <v>51</v>
      </c>
      <c r="C8509" t="s">
        <v>13</v>
      </c>
      <c r="D8509">
        <v>135</v>
      </c>
      <c r="E8509">
        <v>120</v>
      </c>
      <c r="F8509">
        <v>34.038330672768097</v>
      </c>
      <c r="G8509" t="s">
        <v>36</v>
      </c>
      <c r="H8509" t="s">
        <v>22</v>
      </c>
      <c r="I8509" t="s">
        <v>26</v>
      </c>
      <c r="J8509">
        <v>2</v>
      </c>
      <c r="K8509">
        <v>19361.93</v>
      </c>
      <c r="L8509" t="s">
        <v>16</v>
      </c>
      <c r="M8509" t="str">
        <f>IF(PatientData[[#This Row],[Age]]&lt;=30,"18-30",IF(PatientData[[#This Row],[Age]]&lt;=40,"31-40",IF(PatientData[[#This Row],[Age]]&lt;=50,"41-50",IF(PatientData[[#This Row],[Age]]&lt;=60,"51-60",IF(PatientData[[#This Row],[Age]]&lt;=70,"61-70",IF(PatientData[[#This Row],[Age]]&lt;=80,"71-80","80+"))))))</f>
        <v>51-60</v>
      </c>
    </row>
    <row r="8510" spans="1:13" x14ac:dyDescent="0.25">
      <c r="A8510" t="s">
        <v>8534</v>
      </c>
      <c r="B8510">
        <v>42</v>
      </c>
      <c r="C8510" t="s">
        <v>13</v>
      </c>
      <c r="D8510">
        <v>105</v>
      </c>
      <c r="E8510">
        <v>289.358977938686</v>
      </c>
      <c r="F8510">
        <v>30.318827359914501</v>
      </c>
      <c r="G8510" t="s">
        <v>14</v>
      </c>
      <c r="H8510" t="s">
        <v>19</v>
      </c>
      <c r="I8510" t="s">
        <v>26</v>
      </c>
      <c r="J8510">
        <v>2</v>
      </c>
      <c r="K8510">
        <v>13429.36</v>
      </c>
      <c r="L8510" t="s">
        <v>16</v>
      </c>
      <c r="M8510" t="str">
        <f>IF(PatientData[[#This Row],[Age]]&lt;=30,"18-30",IF(PatientData[[#This Row],[Age]]&lt;=40,"31-40",IF(PatientData[[#This Row],[Age]]&lt;=50,"41-50",IF(PatientData[[#This Row],[Age]]&lt;=60,"51-60",IF(PatientData[[#This Row],[Age]]&lt;=70,"61-70",IF(PatientData[[#This Row],[Age]]&lt;=80,"71-80","80+"))))))</f>
        <v>41-50</v>
      </c>
    </row>
    <row r="8511" spans="1:13" x14ac:dyDescent="0.25">
      <c r="A8511" t="s">
        <v>8535</v>
      </c>
      <c r="B8511">
        <v>62</v>
      </c>
      <c r="C8511" t="s">
        <v>13</v>
      </c>
      <c r="D8511">
        <v>133</v>
      </c>
      <c r="E8511">
        <v>250.847032213365</v>
      </c>
      <c r="F8511">
        <v>31.5029150130894</v>
      </c>
      <c r="G8511" t="s">
        <v>36</v>
      </c>
      <c r="H8511" t="s">
        <v>22</v>
      </c>
      <c r="I8511" t="s">
        <v>26</v>
      </c>
      <c r="J8511">
        <v>3</v>
      </c>
      <c r="K8511">
        <v>18331.02</v>
      </c>
      <c r="L8511" t="s">
        <v>23</v>
      </c>
      <c r="M8511" t="str">
        <f>IF(PatientData[[#This Row],[Age]]&lt;=30,"18-30",IF(PatientData[[#This Row],[Age]]&lt;=40,"31-40",IF(PatientData[[#This Row],[Age]]&lt;=50,"41-50",IF(PatientData[[#This Row],[Age]]&lt;=60,"51-60",IF(PatientData[[#This Row],[Age]]&lt;=70,"61-70",IF(PatientData[[#This Row],[Age]]&lt;=80,"71-80","80+"))))))</f>
        <v>61-70</v>
      </c>
    </row>
    <row r="8512" spans="1:13" x14ac:dyDescent="0.25">
      <c r="A8512" t="s">
        <v>8536</v>
      </c>
      <c r="B8512">
        <v>46</v>
      </c>
      <c r="C8512" t="s">
        <v>13</v>
      </c>
      <c r="D8512">
        <v>127</v>
      </c>
      <c r="E8512">
        <v>232.55372127618199</v>
      </c>
      <c r="F8512" t="s">
        <v>10051</v>
      </c>
      <c r="G8512" t="s">
        <v>14</v>
      </c>
      <c r="H8512" t="s">
        <v>22</v>
      </c>
      <c r="I8512" t="s">
        <v>15</v>
      </c>
      <c r="J8512">
        <v>2</v>
      </c>
      <c r="K8512">
        <v>7457.59</v>
      </c>
      <c r="L8512" t="s">
        <v>20</v>
      </c>
      <c r="M8512" t="str">
        <f>IF(PatientData[[#This Row],[Age]]&lt;=30,"18-30",IF(PatientData[[#This Row],[Age]]&lt;=40,"31-40",IF(PatientData[[#This Row],[Age]]&lt;=50,"41-50",IF(PatientData[[#This Row],[Age]]&lt;=60,"51-60",IF(PatientData[[#This Row],[Age]]&lt;=70,"61-70",IF(PatientData[[#This Row],[Age]]&lt;=80,"71-80","80+"))))))</f>
        <v>41-50</v>
      </c>
    </row>
    <row r="8513" spans="1:13" x14ac:dyDescent="0.25">
      <c r="A8513" t="s">
        <v>8537</v>
      </c>
      <c r="B8513">
        <v>63</v>
      </c>
      <c r="C8513" t="s">
        <v>25</v>
      </c>
      <c r="D8513">
        <v>104</v>
      </c>
      <c r="E8513" t="s">
        <v>10051</v>
      </c>
      <c r="F8513">
        <v>27.9530135141645</v>
      </c>
      <c r="G8513" t="s">
        <v>18</v>
      </c>
      <c r="H8513" t="s">
        <v>22</v>
      </c>
      <c r="I8513" t="s">
        <v>26</v>
      </c>
      <c r="J8513">
        <v>1</v>
      </c>
      <c r="K8513">
        <v>16066.08</v>
      </c>
      <c r="L8513" t="s">
        <v>16</v>
      </c>
      <c r="M8513" t="str">
        <f>IF(PatientData[[#This Row],[Age]]&lt;=30,"18-30",IF(PatientData[[#This Row],[Age]]&lt;=40,"31-40",IF(PatientData[[#This Row],[Age]]&lt;=50,"41-50",IF(PatientData[[#This Row],[Age]]&lt;=60,"51-60",IF(PatientData[[#This Row],[Age]]&lt;=70,"61-70",IF(PatientData[[#This Row],[Age]]&lt;=80,"71-80","80+"))))))</f>
        <v>61-70</v>
      </c>
    </row>
    <row r="8514" spans="1:13" x14ac:dyDescent="0.25">
      <c r="A8514" t="s">
        <v>8538</v>
      </c>
      <c r="B8514">
        <v>51</v>
      </c>
      <c r="C8514" t="s">
        <v>25</v>
      </c>
      <c r="D8514">
        <v>117</v>
      </c>
      <c r="E8514">
        <v>260.246475949299</v>
      </c>
      <c r="F8514">
        <v>27.84766191564</v>
      </c>
      <c r="G8514" t="s">
        <v>36</v>
      </c>
      <c r="H8514" t="s">
        <v>22</v>
      </c>
      <c r="I8514" t="s">
        <v>26</v>
      </c>
      <c r="J8514">
        <v>6</v>
      </c>
      <c r="K8514" t="s">
        <v>10051</v>
      </c>
      <c r="L8514" t="s">
        <v>23</v>
      </c>
      <c r="M8514" t="str">
        <f>IF(PatientData[[#This Row],[Age]]&lt;=30,"18-30",IF(PatientData[[#This Row],[Age]]&lt;=40,"31-40",IF(PatientData[[#This Row],[Age]]&lt;=50,"41-50",IF(PatientData[[#This Row],[Age]]&lt;=60,"51-60",IF(PatientData[[#This Row],[Age]]&lt;=70,"61-70",IF(PatientData[[#This Row],[Age]]&lt;=80,"71-80","80+"))))))</f>
        <v>51-60</v>
      </c>
    </row>
    <row r="8515" spans="1:13" x14ac:dyDescent="0.25">
      <c r="A8515" t="s">
        <v>8539</v>
      </c>
      <c r="B8515">
        <v>57</v>
      </c>
      <c r="C8515" t="s">
        <v>25</v>
      </c>
      <c r="D8515">
        <v>140</v>
      </c>
      <c r="E8515">
        <v>237.78407765457601</v>
      </c>
      <c r="F8515">
        <v>22.530600924464</v>
      </c>
      <c r="G8515" t="s">
        <v>18</v>
      </c>
      <c r="H8515" t="s">
        <v>19</v>
      </c>
      <c r="I8515" t="s">
        <v>15</v>
      </c>
      <c r="J8515">
        <v>1</v>
      </c>
      <c r="K8515">
        <v>9702.2999999999993</v>
      </c>
      <c r="L8515" t="s">
        <v>16</v>
      </c>
      <c r="M8515" t="str">
        <f>IF(PatientData[[#This Row],[Age]]&lt;=30,"18-30",IF(PatientData[[#This Row],[Age]]&lt;=40,"31-40",IF(PatientData[[#This Row],[Age]]&lt;=50,"41-50",IF(PatientData[[#This Row],[Age]]&lt;=60,"51-60",IF(PatientData[[#This Row],[Age]]&lt;=70,"61-70",IF(PatientData[[#This Row],[Age]]&lt;=80,"71-80","80+"))))))</f>
        <v>51-60</v>
      </c>
    </row>
    <row r="8516" spans="1:13" x14ac:dyDescent="0.25">
      <c r="A8516" t="s">
        <v>8540</v>
      </c>
      <c r="B8516">
        <v>58</v>
      </c>
      <c r="C8516" t="s">
        <v>13</v>
      </c>
      <c r="D8516">
        <v>145</v>
      </c>
      <c r="E8516">
        <v>223.13670791826601</v>
      </c>
      <c r="F8516">
        <v>22.4136038342793</v>
      </c>
      <c r="G8516" t="s">
        <v>18</v>
      </c>
      <c r="H8516" t="s">
        <v>19</v>
      </c>
      <c r="I8516" t="s">
        <v>10051</v>
      </c>
      <c r="J8516">
        <v>4</v>
      </c>
      <c r="K8516">
        <v>7238.26</v>
      </c>
      <c r="L8516" t="s">
        <v>20</v>
      </c>
      <c r="M8516" t="str">
        <f>IF(PatientData[[#This Row],[Age]]&lt;=30,"18-30",IF(PatientData[[#This Row],[Age]]&lt;=40,"31-40",IF(PatientData[[#This Row],[Age]]&lt;=50,"41-50",IF(PatientData[[#This Row],[Age]]&lt;=60,"51-60",IF(PatientData[[#This Row],[Age]]&lt;=70,"61-70",IF(PatientData[[#This Row],[Age]]&lt;=80,"71-80","80+"))))))</f>
        <v>51-60</v>
      </c>
    </row>
    <row r="8517" spans="1:13" x14ac:dyDescent="0.25">
      <c r="A8517" t="s">
        <v>8541</v>
      </c>
      <c r="B8517">
        <v>80</v>
      </c>
      <c r="C8517" t="s">
        <v>25</v>
      </c>
      <c r="D8517">
        <v>111</v>
      </c>
      <c r="E8517">
        <v>234.6986741334</v>
      </c>
      <c r="F8517">
        <v>31.450022767171902</v>
      </c>
      <c r="G8517" t="s">
        <v>18</v>
      </c>
      <c r="H8517" t="s">
        <v>19</v>
      </c>
      <c r="I8517" t="s">
        <v>15</v>
      </c>
      <c r="J8517">
        <v>3</v>
      </c>
      <c r="K8517" t="s">
        <v>10051</v>
      </c>
      <c r="L8517" t="s">
        <v>20</v>
      </c>
      <c r="M8517" t="str">
        <f>IF(PatientData[[#This Row],[Age]]&lt;=30,"18-30",IF(PatientData[[#This Row],[Age]]&lt;=40,"31-40",IF(PatientData[[#This Row],[Age]]&lt;=50,"41-50",IF(PatientData[[#This Row],[Age]]&lt;=60,"51-60",IF(PatientData[[#This Row],[Age]]&lt;=70,"61-70",IF(PatientData[[#This Row],[Age]]&lt;=80,"71-80","80+"))))))</f>
        <v>71-80</v>
      </c>
    </row>
    <row r="8518" spans="1:13" x14ac:dyDescent="0.25">
      <c r="A8518" t="s">
        <v>8542</v>
      </c>
      <c r="B8518">
        <v>72</v>
      </c>
      <c r="C8518" t="s">
        <v>13</v>
      </c>
      <c r="D8518">
        <v>119</v>
      </c>
      <c r="E8518">
        <v>181.730156936908</v>
      </c>
      <c r="F8518">
        <v>19.438413960620998</v>
      </c>
      <c r="G8518" t="s">
        <v>14</v>
      </c>
      <c r="H8518" t="s">
        <v>19</v>
      </c>
      <c r="I8518" t="s">
        <v>28</v>
      </c>
      <c r="J8518">
        <v>5</v>
      </c>
      <c r="K8518">
        <v>7289.75</v>
      </c>
      <c r="L8518" t="s">
        <v>16</v>
      </c>
      <c r="M8518" t="str">
        <f>IF(PatientData[[#This Row],[Age]]&lt;=30,"18-30",IF(PatientData[[#This Row],[Age]]&lt;=40,"31-40",IF(PatientData[[#This Row],[Age]]&lt;=50,"41-50",IF(PatientData[[#This Row],[Age]]&lt;=60,"51-60",IF(PatientData[[#This Row],[Age]]&lt;=70,"61-70",IF(PatientData[[#This Row],[Age]]&lt;=80,"71-80","80+"))))))</f>
        <v>71-80</v>
      </c>
    </row>
    <row r="8519" spans="1:13" x14ac:dyDescent="0.25">
      <c r="A8519" t="s">
        <v>8543</v>
      </c>
      <c r="B8519">
        <v>61</v>
      </c>
      <c r="C8519" t="s">
        <v>25</v>
      </c>
      <c r="D8519">
        <v>120</v>
      </c>
      <c r="E8519">
        <v>163.719304770538</v>
      </c>
      <c r="F8519">
        <v>28.325365253661399</v>
      </c>
      <c r="G8519" t="s">
        <v>36</v>
      </c>
      <c r="H8519" t="s">
        <v>22</v>
      </c>
      <c r="I8519" t="s">
        <v>26</v>
      </c>
      <c r="J8519">
        <v>1</v>
      </c>
      <c r="K8519">
        <v>18713.38</v>
      </c>
      <c r="L8519" t="s">
        <v>16</v>
      </c>
      <c r="M8519" t="str">
        <f>IF(PatientData[[#This Row],[Age]]&lt;=30,"18-30",IF(PatientData[[#This Row],[Age]]&lt;=40,"31-40",IF(PatientData[[#This Row],[Age]]&lt;=50,"41-50",IF(PatientData[[#This Row],[Age]]&lt;=60,"51-60",IF(PatientData[[#This Row],[Age]]&lt;=70,"61-70",IF(PatientData[[#This Row],[Age]]&lt;=80,"71-80","80+"))))))</f>
        <v>61-70</v>
      </c>
    </row>
    <row r="8520" spans="1:13" x14ac:dyDescent="0.25">
      <c r="A8520" t="s">
        <v>8544</v>
      </c>
      <c r="B8520">
        <v>93</v>
      </c>
      <c r="C8520" t="s">
        <v>25</v>
      </c>
      <c r="D8520">
        <v>134</v>
      </c>
      <c r="E8520">
        <v>178.48326788182999</v>
      </c>
      <c r="F8520">
        <v>29.2310363799021</v>
      </c>
      <c r="G8520" t="s">
        <v>18</v>
      </c>
      <c r="H8520" t="s">
        <v>22</v>
      </c>
      <c r="I8520" t="s">
        <v>26</v>
      </c>
      <c r="J8520">
        <v>2</v>
      </c>
      <c r="K8520">
        <v>10930.66</v>
      </c>
      <c r="L8520" t="s">
        <v>16</v>
      </c>
      <c r="M8520" t="str">
        <f>IF(PatientData[[#This Row],[Age]]&lt;=30,"18-30",IF(PatientData[[#This Row],[Age]]&lt;=40,"31-40",IF(PatientData[[#This Row],[Age]]&lt;=50,"41-50",IF(PatientData[[#This Row],[Age]]&lt;=60,"51-60",IF(PatientData[[#This Row],[Age]]&lt;=70,"61-70",IF(PatientData[[#This Row],[Age]]&lt;=80,"71-80","80+"))))))</f>
        <v>80+</v>
      </c>
    </row>
    <row r="8521" spans="1:13" x14ac:dyDescent="0.25">
      <c r="A8521" t="s">
        <v>8545</v>
      </c>
      <c r="B8521">
        <v>47</v>
      </c>
      <c r="C8521" t="s">
        <v>25</v>
      </c>
      <c r="D8521">
        <v>160</v>
      </c>
      <c r="E8521">
        <v>238.14059396389399</v>
      </c>
      <c r="F8521">
        <v>29.4753758941543</v>
      </c>
      <c r="G8521" t="s">
        <v>10051</v>
      </c>
      <c r="H8521" t="s">
        <v>22</v>
      </c>
      <c r="I8521" t="s">
        <v>15</v>
      </c>
      <c r="J8521">
        <v>2</v>
      </c>
      <c r="K8521">
        <v>12083.99</v>
      </c>
      <c r="L8521" t="s">
        <v>16</v>
      </c>
      <c r="M8521" t="str">
        <f>IF(PatientData[[#This Row],[Age]]&lt;=30,"18-30",IF(PatientData[[#This Row],[Age]]&lt;=40,"31-40",IF(PatientData[[#This Row],[Age]]&lt;=50,"41-50",IF(PatientData[[#This Row],[Age]]&lt;=60,"51-60",IF(PatientData[[#This Row],[Age]]&lt;=70,"61-70",IF(PatientData[[#This Row],[Age]]&lt;=80,"71-80","80+"))))))</f>
        <v>41-50</v>
      </c>
    </row>
    <row r="8522" spans="1:13" x14ac:dyDescent="0.25">
      <c r="A8522" t="s">
        <v>8546</v>
      </c>
      <c r="B8522">
        <v>41</v>
      </c>
      <c r="C8522" t="s">
        <v>25</v>
      </c>
      <c r="D8522">
        <v>137</v>
      </c>
      <c r="E8522">
        <v>246.38154102365601</v>
      </c>
      <c r="F8522">
        <v>22.203865127085301</v>
      </c>
      <c r="G8522" t="s">
        <v>14</v>
      </c>
      <c r="H8522" t="s">
        <v>19</v>
      </c>
      <c r="I8522" t="s">
        <v>15</v>
      </c>
      <c r="J8522">
        <v>5</v>
      </c>
      <c r="K8522">
        <v>5437.56</v>
      </c>
      <c r="L8522" t="s">
        <v>23</v>
      </c>
      <c r="M8522" t="str">
        <f>IF(PatientData[[#This Row],[Age]]&lt;=30,"18-30",IF(PatientData[[#This Row],[Age]]&lt;=40,"31-40",IF(PatientData[[#This Row],[Age]]&lt;=50,"41-50",IF(PatientData[[#This Row],[Age]]&lt;=60,"51-60",IF(PatientData[[#This Row],[Age]]&lt;=70,"61-70",IF(PatientData[[#This Row],[Age]]&lt;=80,"71-80","80+"))))))</f>
        <v>41-50</v>
      </c>
    </row>
    <row r="8523" spans="1:13" x14ac:dyDescent="0.25">
      <c r="A8523" t="s">
        <v>8547</v>
      </c>
      <c r="B8523">
        <v>39</v>
      </c>
      <c r="C8523" t="s">
        <v>25</v>
      </c>
      <c r="D8523">
        <v>117</v>
      </c>
      <c r="E8523">
        <v>220.690781040226</v>
      </c>
      <c r="F8523">
        <v>30.478384341785699</v>
      </c>
      <c r="G8523" t="s">
        <v>14</v>
      </c>
      <c r="H8523" t="s">
        <v>19</v>
      </c>
      <c r="I8523" t="s">
        <v>28</v>
      </c>
      <c r="J8523">
        <v>2</v>
      </c>
      <c r="K8523">
        <v>3370.88</v>
      </c>
      <c r="L8523" t="s">
        <v>16</v>
      </c>
      <c r="M8523" t="str">
        <f>IF(PatientData[[#This Row],[Age]]&lt;=30,"18-30",IF(PatientData[[#This Row],[Age]]&lt;=40,"31-40",IF(PatientData[[#This Row],[Age]]&lt;=50,"41-50",IF(PatientData[[#This Row],[Age]]&lt;=60,"51-60",IF(PatientData[[#This Row],[Age]]&lt;=70,"61-70",IF(PatientData[[#This Row],[Age]]&lt;=80,"71-80","80+"))))))</f>
        <v>31-40</v>
      </c>
    </row>
    <row r="8524" spans="1:13" x14ac:dyDescent="0.25">
      <c r="A8524" t="s">
        <v>8548</v>
      </c>
      <c r="B8524">
        <v>73</v>
      </c>
      <c r="C8524" t="s">
        <v>13</v>
      </c>
      <c r="D8524">
        <v>118</v>
      </c>
      <c r="E8524">
        <v>221.78767130649101</v>
      </c>
      <c r="F8524">
        <v>33.033382492345197</v>
      </c>
      <c r="G8524" t="s">
        <v>10051</v>
      </c>
      <c r="H8524" t="s">
        <v>19</v>
      </c>
      <c r="I8524" t="s">
        <v>26</v>
      </c>
      <c r="J8524">
        <v>6</v>
      </c>
      <c r="K8524">
        <v>17715.86</v>
      </c>
      <c r="L8524" t="s">
        <v>16</v>
      </c>
      <c r="M8524" t="str">
        <f>IF(PatientData[[#This Row],[Age]]&lt;=30,"18-30",IF(PatientData[[#This Row],[Age]]&lt;=40,"31-40",IF(PatientData[[#This Row],[Age]]&lt;=50,"41-50",IF(PatientData[[#This Row],[Age]]&lt;=60,"51-60",IF(PatientData[[#This Row],[Age]]&lt;=70,"61-70",IF(PatientData[[#This Row],[Age]]&lt;=80,"71-80","80+"))))))</f>
        <v>71-80</v>
      </c>
    </row>
    <row r="8525" spans="1:13" x14ac:dyDescent="0.25">
      <c r="A8525" t="s">
        <v>8549</v>
      </c>
      <c r="B8525">
        <v>45</v>
      </c>
      <c r="C8525" t="s">
        <v>13</v>
      </c>
      <c r="D8525">
        <v>146</v>
      </c>
      <c r="E8525">
        <v>206.629553409018</v>
      </c>
      <c r="F8525">
        <v>19.073208656641899</v>
      </c>
      <c r="G8525" t="s">
        <v>18</v>
      </c>
      <c r="H8525" t="s">
        <v>19</v>
      </c>
      <c r="I8525" t="s">
        <v>28</v>
      </c>
      <c r="J8525">
        <v>6</v>
      </c>
      <c r="K8525">
        <v>6429.63</v>
      </c>
      <c r="L8525" t="s">
        <v>16</v>
      </c>
      <c r="M8525" t="str">
        <f>IF(PatientData[[#This Row],[Age]]&lt;=30,"18-30",IF(PatientData[[#This Row],[Age]]&lt;=40,"31-40",IF(PatientData[[#This Row],[Age]]&lt;=50,"41-50",IF(PatientData[[#This Row],[Age]]&lt;=60,"51-60",IF(PatientData[[#This Row],[Age]]&lt;=70,"61-70",IF(PatientData[[#This Row],[Age]]&lt;=80,"71-80","80+"))))))</f>
        <v>41-50</v>
      </c>
    </row>
    <row r="8526" spans="1:13" x14ac:dyDescent="0.25">
      <c r="A8526" t="s">
        <v>8550</v>
      </c>
      <c r="B8526">
        <v>55</v>
      </c>
      <c r="C8526" t="s">
        <v>13</v>
      </c>
      <c r="D8526">
        <v>175</v>
      </c>
      <c r="E8526">
        <v>210.590310521302</v>
      </c>
      <c r="F8526">
        <v>27.331310874481499</v>
      </c>
      <c r="G8526" t="s">
        <v>14</v>
      </c>
      <c r="H8526" t="s">
        <v>19</v>
      </c>
      <c r="I8526" t="s">
        <v>28</v>
      </c>
      <c r="J8526">
        <v>2</v>
      </c>
      <c r="K8526">
        <v>3661.11</v>
      </c>
      <c r="L8526" t="s">
        <v>16</v>
      </c>
      <c r="M8526" t="str">
        <f>IF(PatientData[[#This Row],[Age]]&lt;=30,"18-30",IF(PatientData[[#This Row],[Age]]&lt;=40,"31-40",IF(PatientData[[#This Row],[Age]]&lt;=50,"41-50",IF(PatientData[[#This Row],[Age]]&lt;=60,"51-60",IF(PatientData[[#This Row],[Age]]&lt;=70,"61-70",IF(PatientData[[#This Row],[Age]]&lt;=80,"71-80","80+"))))))</f>
        <v>51-60</v>
      </c>
    </row>
    <row r="8527" spans="1:13" x14ac:dyDescent="0.25">
      <c r="A8527" t="s">
        <v>8551</v>
      </c>
      <c r="B8527">
        <v>50</v>
      </c>
      <c r="C8527" t="s">
        <v>25</v>
      </c>
      <c r="D8527">
        <v>128</v>
      </c>
      <c r="E8527">
        <v>142.33320139737501</v>
      </c>
      <c r="F8527">
        <v>29.215238988102399</v>
      </c>
      <c r="G8527" t="s">
        <v>36</v>
      </c>
      <c r="H8527" t="s">
        <v>22</v>
      </c>
      <c r="I8527" t="s">
        <v>26</v>
      </c>
      <c r="J8527">
        <v>8</v>
      </c>
      <c r="K8527">
        <v>14779.44</v>
      </c>
      <c r="L8527" t="s">
        <v>20</v>
      </c>
      <c r="M8527" t="str">
        <f>IF(PatientData[[#This Row],[Age]]&lt;=30,"18-30",IF(PatientData[[#This Row],[Age]]&lt;=40,"31-40",IF(PatientData[[#This Row],[Age]]&lt;=50,"41-50",IF(PatientData[[#This Row],[Age]]&lt;=60,"51-60",IF(PatientData[[#This Row],[Age]]&lt;=70,"61-70",IF(PatientData[[#This Row],[Age]]&lt;=80,"71-80","80+"))))))</f>
        <v>41-50</v>
      </c>
    </row>
    <row r="8528" spans="1:13" x14ac:dyDescent="0.25">
      <c r="A8528" t="s">
        <v>8552</v>
      </c>
      <c r="B8528">
        <v>78</v>
      </c>
      <c r="C8528" t="s">
        <v>13</v>
      </c>
      <c r="D8528">
        <v>107</v>
      </c>
      <c r="E8528">
        <v>214.73622327847701</v>
      </c>
      <c r="F8528">
        <v>27.985776530182601</v>
      </c>
      <c r="G8528" t="s">
        <v>18</v>
      </c>
      <c r="H8528" t="s">
        <v>22</v>
      </c>
      <c r="I8528" t="s">
        <v>26</v>
      </c>
      <c r="J8528">
        <v>1</v>
      </c>
      <c r="K8528">
        <v>23082.12</v>
      </c>
      <c r="L8528" t="s">
        <v>43</v>
      </c>
      <c r="M8528" t="str">
        <f>IF(PatientData[[#This Row],[Age]]&lt;=30,"18-30",IF(PatientData[[#This Row],[Age]]&lt;=40,"31-40",IF(PatientData[[#This Row],[Age]]&lt;=50,"41-50",IF(PatientData[[#This Row],[Age]]&lt;=60,"51-60",IF(PatientData[[#This Row],[Age]]&lt;=70,"61-70",IF(PatientData[[#This Row],[Age]]&lt;=80,"71-80","80+"))))))</f>
        <v>71-80</v>
      </c>
    </row>
    <row r="8529" spans="1:13" x14ac:dyDescent="0.25">
      <c r="A8529" t="s">
        <v>8553</v>
      </c>
      <c r="B8529">
        <v>57</v>
      </c>
      <c r="C8529" t="s">
        <v>25</v>
      </c>
      <c r="D8529">
        <v>108</v>
      </c>
      <c r="E8529">
        <v>215.94490754600901</v>
      </c>
      <c r="F8529">
        <v>19.881618437825001</v>
      </c>
      <c r="G8529" t="s">
        <v>18</v>
      </c>
      <c r="H8529" t="s">
        <v>19</v>
      </c>
      <c r="I8529" t="s">
        <v>15</v>
      </c>
      <c r="J8529">
        <v>1</v>
      </c>
      <c r="K8529">
        <v>5995.02</v>
      </c>
      <c r="L8529" t="s">
        <v>16</v>
      </c>
      <c r="M8529" t="str">
        <f>IF(PatientData[[#This Row],[Age]]&lt;=30,"18-30",IF(PatientData[[#This Row],[Age]]&lt;=40,"31-40",IF(PatientData[[#This Row],[Age]]&lt;=50,"41-50",IF(PatientData[[#This Row],[Age]]&lt;=60,"51-60",IF(PatientData[[#This Row],[Age]]&lt;=70,"61-70",IF(PatientData[[#This Row],[Age]]&lt;=80,"71-80","80+"))))))</f>
        <v>51-60</v>
      </c>
    </row>
    <row r="8530" spans="1:13" x14ac:dyDescent="0.25">
      <c r="A8530" t="s">
        <v>8554</v>
      </c>
      <c r="B8530">
        <v>40</v>
      </c>
      <c r="C8530" t="s">
        <v>25</v>
      </c>
      <c r="D8530">
        <v>169</v>
      </c>
      <c r="E8530">
        <v>227.63570974037799</v>
      </c>
      <c r="F8530">
        <v>27.1023758516424</v>
      </c>
      <c r="G8530" t="s">
        <v>36</v>
      </c>
      <c r="H8530" t="s">
        <v>22</v>
      </c>
      <c r="I8530" t="s">
        <v>15</v>
      </c>
      <c r="J8530">
        <v>4</v>
      </c>
      <c r="K8530">
        <v>5033.7700000000004</v>
      </c>
      <c r="L8530" t="s">
        <v>16</v>
      </c>
      <c r="M8530" t="str">
        <f>IF(PatientData[[#This Row],[Age]]&lt;=30,"18-30",IF(PatientData[[#This Row],[Age]]&lt;=40,"31-40",IF(PatientData[[#This Row],[Age]]&lt;=50,"41-50",IF(PatientData[[#This Row],[Age]]&lt;=60,"51-60",IF(PatientData[[#This Row],[Age]]&lt;=70,"61-70",IF(PatientData[[#This Row],[Age]]&lt;=80,"71-80","80+"))))))</f>
        <v>31-40</v>
      </c>
    </row>
    <row r="8531" spans="1:13" x14ac:dyDescent="0.25">
      <c r="A8531" t="s">
        <v>8555</v>
      </c>
      <c r="B8531">
        <v>62</v>
      </c>
      <c r="C8531" t="s">
        <v>25</v>
      </c>
      <c r="D8531">
        <v>132</v>
      </c>
      <c r="E8531">
        <v>192.02947170464299</v>
      </c>
      <c r="F8531">
        <v>20.2628751627065</v>
      </c>
      <c r="G8531" t="s">
        <v>14</v>
      </c>
      <c r="H8531" t="s">
        <v>19</v>
      </c>
      <c r="I8531" t="s">
        <v>28</v>
      </c>
      <c r="J8531">
        <v>4</v>
      </c>
      <c r="K8531">
        <v>3222.21</v>
      </c>
      <c r="L8531" t="s">
        <v>16</v>
      </c>
      <c r="M8531" t="str">
        <f>IF(PatientData[[#This Row],[Age]]&lt;=30,"18-30",IF(PatientData[[#This Row],[Age]]&lt;=40,"31-40",IF(PatientData[[#This Row],[Age]]&lt;=50,"41-50",IF(PatientData[[#This Row],[Age]]&lt;=60,"51-60",IF(PatientData[[#This Row],[Age]]&lt;=70,"61-70",IF(PatientData[[#This Row],[Age]]&lt;=80,"71-80","80+"))))))</f>
        <v>61-70</v>
      </c>
    </row>
    <row r="8532" spans="1:13" x14ac:dyDescent="0.25">
      <c r="A8532" t="s">
        <v>8556</v>
      </c>
      <c r="B8532">
        <v>50</v>
      </c>
      <c r="C8532" t="s">
        <v>25</v>
      </c>
      <c r="D8532">
        <v>102</v>
      </c>
      <c r="E8532">
        <v>246.63998188085401</v>
      </c>
      <c r="F8532">
        <v>21.802963665668798</v>
      </c>
      <c r="G8532" t="s">
        <v>18</v>
      </c>
      <c r="H8532" t="s">
        <v>19</v>
      </c>
      <c r="I8532" t="s">
        <v>28</v>
      </c>
      <c r="J8532">
        <v>5</v>
      </c>
      <c r="K8532">
        <v>4946.3599999999997</v>
      </c>
      <c r="L8532" t="s">
        <v>23</v>
      </c>
      <c r="M8532" t="str">
        <f>IF(PatientData[[#This Row],[Age]]&lt;=30,"18-30",IF(PatientData[[#This Row],[Age]]&lt;=40,"31-40",IF(PatientData[[#This Row],[Age]]&lt;=50,"41-50",IF(PatientData[[#This Row],[Age]]&lt;=60,"51-60",IF(PatientData[[#This Row],[Age]]&lt;=70,"61-70",IF(PatientData[[#This Row],[Age]]&lt;=80,"71-80","80+"))))))</f>
        <v>41-50</v>
      </c>
    </row>
    <row r="8533" spans="1:13" x14ac:dyDescent="0.25">
      <c r="A8533" t="s">
        <v>8557</v>
      </c>
      <c r="B8533">
        <v>39</v>
      </c>
      <c r="C8533" t="s">
        <v>13</v>
      </c>
      <c r="D8533">
        <v>104</v>
      </c>
      <c r="E8533">
        <v>236.25372476716799</v>
      </c>
      <c r="F8533">
        <v>26.503327769879199</v>
      </c>
      <c r="G8533" t="s">
        <v>36</v>
      </c>
      <c r="H8533" t="s">
        <v>19</v>
      </c>
      <c r="I8533" t="s">
        <v>26</v>
      </c>
      <c r="J8533">
        <v>5</v>
      </c>
      <c r="K8533">
        <v>22241.02</v>
      </c>
      <c r="L8533" t="s">
        <v>16</v>
      </c>
      <c r="M8533" t="str">
        <f>IF(PatientData[[#This Row],[Age]]&lt;=30,"18-30",IF(PatientData[[#This Row],[Age]]&lt;=40,"31-40",IF(PatientData[[#This Row],[Age]]&lt;=50,"41-50",IF(PatientData[[#This Row],[Age]]&lt;=60,"51-60",IF(PatientData[[#This Row],[Age]]&lt;=70,"61-70",IF(PatientData[[#This Row],[Age]]&lt;=80,"71-80","80+"))))))</f>
        <v>31-40</v>
      </c>
    </row>
    <row r="8534" spans="1:13" x14ac:dyDescent="0.25">
      <c r="A8534" t="s">
        <v>8558</v>
      </c>
      <c r="B8534">
        <v>57</v>
      </c>
      <c r="C8534" t="s">
        <v>13</v>
      </c>
      <c r="D8534">
        <v>134</v>
      </c>
      <c r="E8534">
        <v>226.00471869439201</v>
      </c>
      <c r="F8534">
        <v>26.6888746831345</v>
      </c>
      <c r="G8534" t="s">
        <v>18</v>
      </c>
      <c r="H8534" t="s">
        <v>19</v>
      </c>
      <c r="I8534" t="s">
        <v>15</v>
      </c>
      <c r="J8534">
        <v>2</v>
      </c>
      <c r="K8534">
        <v>5793.99</v>
      </c>
      <c r="L8534" t="s">
        <v>16</v>
      </c>
      <c r="M8534" t="str">
        <f>IF(PatientData[[#This Row],[Age]]&lt;=30,"18-30",IF(PatientData[[#This Row],[Age]]&lt;=40,"31-40",IF(PatientData[[#This Row],[Age]]&lt;=50,"41-50",IF(PatientData[[#This Row],[Age]]&lt;=60,"51-60",IF(PatientData[[#This Row],[Age]]&lt;=70,"61-70",IF(PatientData[[#This Row],[Age]]&lt;=80,"71-80","80+"))))))</f>
        <v>51-60</v>
      </c>
    </row>
    <row r="8535" spans="1:13" x14ac:dyDescent="0.25">
      <c r="A8535" t="s">
        <v>8559</v>
      </c>
      <c r="B8535">
        <v>50</v>
      </c>
      <c r="C8535" t="s">
        <v>13</v>
      </c>
      <c r="D8535">
        <v>134</v>
      </c>
      <c r="E8535">
        <v>308.91820800243698</v>
      </c>
      <c r="F8535">
        <v>29.5548338831004</v>
      </c>
      <c r="G8535" t="s">
        <v>14</v>
      </c>
      <c r="H8535" t="s">
        <v>19</v>
      </c>
      <c r="I8535" t="s">
        <v>28</v>
      </c>
      <c r="J8535">
        <v>4</v>
      </c>
      <c r="K8535">
        <v>6997.15</v>
      </c>
      <c r="L8535" t="s">
        <v>16</v>
      </c>
      <c r="M8535" t="str">
        <f>IF(PatientData[[#This Row],[Age]]&lt;=30,"18-30",IF(PatientData[[#This Row],[Age]]&lt;=40,"31-40",IF(PatientData[[#This Row],[Age]]&lt;=50,"41-50",IF(PatientData[[#This Row],[Age]]&lt;=60,"51-60",IF(PatientData[[#This Row],[Age]]&lt;=70,"61-70",IF(PatientData[[#This Row],[Age]]&lt;=80,"71-80","80+"))))))</f>
        <v>41-50</v>
      </c>
    </row>
    <row r="8536" spans="1:13" x14ac:dyDescent="0.25">
      <c r="A8536" t="s">
        <v>8560</v>
      </c>
      <c r="B8536">
        <v>57</v>
      </c>
      <c r="C8536" t="s">
        <v>25</v>
      </c>
      <c r="D8536">
        <v>115</v>
      </c>
      <c r="E8536">
        <v>220.086833887837</v>
      </c>
      <c r="F8536">
        <v>20.303823255484001</v>
      </c>
      <c r="G8536" t="s">
        <v>14</v>
      </c>
      <c r="H8536" t="s">
        <v>19</v>
      </c>
      <c r="I8536" t="s">
        <v>15</v>
      </c>
      <c r="J8536">
        <v>2</v>
      </c>
      <c r="K8536">
        <v>15795.56</v>
      </c>
      <c r="L8536" t="s">
        <v>16</v>
      </c>
      <c r="M8536" t="str">
        <f>IF(PatientData[[#This Row],[Age]]&lt;=30,"18-30",IF(PatientData[[#This Row],[Age]]&lt;=40,"31-40",IF(PatientData[[#This Row],[Age]]&lt;=50,"41-50",IF(PatientData[[#This Row],[Age]]&lt;=60,"51-60",IF(PatientData[[#This Row],[Age]]&lt;=70,"61-70",IF(PatientData[[#This Row],[Age]]&lt;=80,"71-80","80+"))))))</f>
        <v>51-60</v>
      </c>
    </row>
    <row r="8537" spans="1:13" x14ac:dyDescent="0.25">
      <c r="A8537" t="s">
        <v>8561</v>
      </c>
      <c r="B8537">
        <v>42</v>
      </c>
      <c r="C8537" t="s">
        <v>25</v>
      </c>
      <c r="D8537">
        <v>135</v>
      </c>
      <c r="E8537">
        <v>222.59983494399199</v>
      </c>
      <c r="F8537">
        <v>27.028401080698199</v>
      </c>
      <c r="G8537" t="s">
        <v>18</v>
      </c>
      <c r="H8537" t="s">
        <v>19</v>
      </c>
      <c r="I8537" t="s">
        <v>28</v>
      </c>
      <c r="J8537">
        <v>1</v>
      </c>
      <c r="K8537">
        <v>2348.23</v>
      </c>
      <c r="L8537" t="s">
        <v>20</v>
      </c>
      <c r="M8537" t="str">
        <f>IF(PatientData[[#This Row],[Age]]&lt;=30,"18-30",IF(PatientData[[#This Row],[Age]]&lt;=40,"31-40",IF(PatientData[[#This Row],[Age]]&lt;=50,"41-50",IF(PatientData[[#This Row],[Age]]&lt;=60,"51-60",IF(PatientData[[#This Row],[Age]]&lt;=70,"61-70",IF(PatientData[[#This Row],[Age]]&lt;=80,"71-80","80+"))))))</f>
        <v>41-50</v>
      </c>
    </row>
    <row r="8538" spans="1:13" x14ac:dyDescent="0.25">
      <c r="A8538" t="s">
        <v>8562</v>
      </c>
      <c r="B8538">
        <v>52</v>
      </c>
      <c r="C8538" t="s">
        <v>13</v>
      </c>
      <c r="D8538">
        <v>109</v>
      </c>
      <c r="E8538">
        <v>204.12479420488799</v>
      </c>
      <c r="F8538">
        <v>31.662613582396901</v>
      </c>
      <c r="G8538" t="s">
        <v>14</v>
      </c>
      <c r="H8538" t="s">
        <v>22</v>
      </c>
      <c r="I8538" t="s">
        <v>28</v>
      </c>
      <c r="J8538">
        <v>2</v>
      </c>
      <c r="K8538">
        <v>4297.3999999999996</v>
      </c>
      <c r="L8538" t="s">
        <v>16</v>
      </c>
      <c r="M8538" t="str">
        <f>IF(PatientData[[#This Row],[Age]]&lt;=30,"18-30",IF(PatientData[[#This Row],[Age]]&lt;=40,"31-40",IF(PatientData[[#This Row],[Age]]&lt;=50,"41-50",IF(PatientData[[#This Row],[Age]]&lt;=60,"51-60",IF(PatientData[[#This Row],[Age]]&lt;=70,"61-70",IF(PatientData[[#This Row],[Age]]&lt;=80,"71-80","80+"))))))</f>
        <v>51-60</v>
      </c>
    </row>
    <row r="8539" spans="1:13" x14ac:dyDescent="0.25">
      <c r="A8539" t="s">
        <v>8563</v>
      </c>
      <c r="B8539">
        <v>76</v>
      </c>
      <c r="C8539" t="s">
        <v>25</v>
      </c>
      <c r="D8539">
        <v>143</v>
      </c>
      <c r="E8539">
        <v>221.64217473724099</v>
      </c>
      <c r="F8539">
        <v>24.993028950897799</v>
      </c>
      <c r="G8539" t="s">
        <v>36</v>
      </c>
      <c r="H8539" t="s">
        <v>19</v>
      </c>
      <c r="I8539" t="s">
        <v>26</v>
      </c>
      <c r="J8539">
        <v>3</v>
      </c>
      <c r="K8539">
        <v>13416.26</v>
      </c>
      <c r="L8539" t="s">
        <v>16</v>
      </c>
      <c r="M8539" t="str">
        <f>IF(PatientData[[#This Row],[Age]]&lt;=30,"18-30",IF(PatientData[[#This Row],[Age]]&lt;=40,"31-40",IF(PatientData[[#This Row],[Age]]&lt;=50,"41-50",IF(PatientData[[#This Row],[Age]]&lt;=60,"51-60",IF(PatientData[[#This Row],[Age]]&lt;=70,"61-70",IF(PatientData[[#This Row],[Age]]&lt;=80,"71-80","80+"))))))</f>
        <v>71-80</v>
      </c>
    </row>
    <row r="8540" spans="1:13" x14ac:dyDescent="0.25">
      <c r="A8540" t="s">
        <v>8564</v>
      </c>
      <c r="B8540">
        <v>77</v>
      </c>
      <c r="C8540" t="s">
        <v>25</v>
      </c>
      <c r="D8540">
        <v>137</v>
      </c>
      <c r="E8540">
        <v>155.87346537130301</v>
      </c>
      <c r="F8540">
        <v>23.2692049366939</v>
      </c>
      <c r="G8540" t="s">
        <v>18</v>
      </c>
      <c r="H8540" t="s">
        <v>19</v>
      </c>
      <c r="I8540" t="s">
        <v>15</v>
      </c>
      <c r="J8540">
        <v>3</v>
      </c>
      <c r="K8540">
        <v>9165.43</v>
      </c>
      <c r="L8540" t="s">
        <v>16</v>
      </c>
      <c r="M8540" t="str">
        <f>IF(PatientData[[#This Row],[Age]]&lt;=30,"18-30",IF(PatientData[[#This Row],[Age]]&lt;=40,"31-40",IF(PatientData[[#This Row],[Age]]&lt;=50,"41-50",IF(PatientData[[#This Row],[Age]]&lt;=60,"51-60",IF(PatientData[[#This Row],[Age]]&lt;=70,"61-70",IF(PatientData[[#This Row],[Age]]&lt;=80,"71-80","80+"))))))</f>
        <v>71-80</v>
      </c>
    </row>
    <row r="8541" spans="1:13" x14ac:dyDescent="0.25">
      <c r="A8541" t="s">
        <v>8565</v>
      </c>
      <c r="B8541">
        <v>84</v>
      </c>
      <c r="C8541" t="s">
        <v>13</v>
      </c>
      <c r="D8541">
        <v>125</v>
      </c>
      <c r="E8541">
        <v>120</v>
      </c>
      <c r="F8541">
        <v>27.351053250413798</v>
      </c>
      <c r="G8541" t="s">
        <v>18</v>
      </c>
      <c r="H8541" t="s">
        <v>19</v>
      </c>
      <c r="I8541" t="s">
        <v>15</v>
      </c>
      <c r="J8541">
        <v>3</v>
      </c>
      <c r="K8541">
        <v>9376.8799999999992</v>
      </c>
      <c r="L8541" t="s">
        <v>16</v>
      </c>
      <c r="M8541" t="str">
        <f>IF(PatientData[[#This Row],[Age]]&lt;=30,"18-30",IF(PatientData[[#This Row],[Age]]&lt;=40,"31-40",IF(PatientData[[#This Row],[Age]]&lt;=50,"41-50",IF(PatientData[[#This Row],[Age]]&lt;=60,"51-60",IF(PatientData[[#This Row],[Age]]&lt;=70,"61-70",IF(PatientData[[#This Row],[Age]]&lt;=80,"71-80","80+"))))))</f>
        <v>80+</v>
      </c>
    </row>
    <row r="8542" spans="1:13" x14ac:dyDescent="0.25">
      <c r="A8542" t="s">
        <v>8566</v>
      </c>
      <c r="B8542">
        <v>43</v>
      </c>
      <c r="C8542" t="s">
        <v>13</v>
      </c>
      <c r="D8542">
        <v>156</v>
      </c>
      <c r="E8542">
        <v>176.09941319579301</v>
      </c>
      <c r="F8542">
        <v>24.6214646913396</v>
      </c>
      <c r="G8542" t="s">
        <v>36</v>
      </c>
      <c r="H8542" t="s">
        <v>19</v>
      </c>
      <c r="I8542" t="s">
        <v>15</v>
      </c>
      <c r="J8542">
        <v>4</v>
      </c>
      <c r="K8542">
        <v>14149.38</v>
      </c>
      <c r="L8542" t="s">
        <v>23</v>
      </c>
      <c r="M8542" t="str">
        <f>IF(PatientData[[#This Row],[Age]]&lt;=30,"18-30",IF(PatientData[[#This Row],[Age]]&lt;=40,"31-40",IF(PatientData[[#This Row],[Age]]&lt;=50,"41-50",IF(PatientData[[#This Row],[Age]]&lt;=60,"51-60",IF(PatientData[[#This Row],[Age]]&lt;=70,"61-70",IF(PatientData[[#This Row],[Age]]&lt;=80,"71-80","80+"))))))</f>
        <v>41-50</v>
      </c>
    </row>
    <row r="8543" spans="1:13" x14ac:dyDescent="0.25">
      <c r="A8543" t="s">
        <v>8567</v>
      </c>
      <c r="B8543">
        <v>27</v>
      </c>
      <c r="C8543" t="s">
        <v>25</v>
      </c>
      <c r="D8543">
        <v>112</v>
      </c>
      <c r="E8543">
        <v>238.466772112054</v>
      </c>
      <c r="F8543">
        <v>33.618250321874299</v>
      </c>
      <c r="G8543" t="s">
        <v>36</v>
      </c>
      <c r="H8543" t="s">
        <v>19</v>
      </c>
      <c r="I8543" t="s">
        <v>15</v>
      </c>
      <c r="J8543">
        <v>4</v>
      </c>
      <c r="K8543" t="s">
        <v>10051</v>
      </c>
      <c r="L8543" t="s">
        <v>20</v>
      </c>
      <c r="M8543" t="str">
        <f>IF(PatientData[[#This Row],[Age]]&lt;=30,"18-30",IF(PatientData[[#This Row],[Age]]&lt;=40,"31-40",IF(PatientData[[#This Row],[Age]]&lt;=50,"41-50",IF(PatientData[[#This Row],[Age]]&lt;=60,"51-60",IF(PatientData[[#This Row],[Age]]&lt;=70,"61-70",IF(PatientData[[#This Row],[Age]]&lt;=80,"71-80","80+"))))))</f>
        <v>18-30</v>
      </c>
    </row>
    <row r="8544" spans="1:13" x14ac:dyDescent="0.25">
      <c r="A8544" t="s">
        <v>8568</v>
      </c>
      <c r="B8544">
        <v>42</v>
      </c>
      <c r="C8544" t="s">
        <v>13</v>
      </c>
      <c r="D8544">
        <v>128</v>
      </c>
      <c r="E8544">
        <v>291.85623420638501</v>
      </c>
      <c r="F8544">
        <v>27.935158751936299</v>
      </c>
      <c r="G8544" t="s">
        <v>14</v>
      </c>
      <c r="H8544" t="s">
        <v>22</v>
      </c>
      <c r="I8544" t="s">
        <v>26</v>
      </c>
      <c r="J8544">
        <v>7</v>
      </c>
      <c r="K8544">
        <v>14265.13</v>
      </c>
      <c r="L8544" t="s">
        <v>23</v>
      </c>
      <c r="M8544" t="str">
        <f>IF(PatientData[[#This Row],[Age]]&lt;=30,"18-30",IF(PatientData[[#This Row],[Age]]&lt;=40,"31-40",IF(PatientData[[#This Row],[Age]]&lt;=50,"41-50",IF(PatientData[[#This Row],[Age]]&lt;=60,"51-60",IF(PatientData[[#This Row],[Age]]&lt;=70,"61-70",IF(PatientData[[#This Row],[Age]]&lt;=80,"71-80","80+"))))))</f>
        <v>41-50</v>
      </c>
    </row>
    <row r="8545" spans="1:13" x14ac:dyDescent="0.25">
      <c r="A8545" t="s">
        <v>8569</v>
      </c>
      <c r="B8545">
        <v>64</v>
      </c>
      <c r="C8545" t="s">
        <v>25</v>
      </c>
      <c r="D8545">
        <v>110</v>
      </c>
      <c r="E8545">
        <v>192.40935100767399</v>
      </c>
      <c r="F8545">
        <v>28.370645030918801</v>
      </c>
      <c r="G8545" t="s">
        <v>18</v>
      </c>
      <c r="H8545" t="s">
        <v>19</v>
      </c>
      <c r="I8545" t="s">
        <v>10051</v>
      </c>
      <c r="J8545">
        <v>4</v>
      </c>
      <c r="K8545">
        <v>4171.2299999999996</v>
      </c>
      <c r="L8545" t="s">
        <v>43</v>
      </c>
      <c r="M8545" t="str">
        <f>IF(PatientData[[#This Row],[Age]]&lt;=30,"18-30",IF(PatientData[[#This Row],[Age]]&lt;=40,"31-40",IF(PatientData[[#This Row],[Age]]&lt;=50,"41-50",IF(PatientData[[#This Row],[Age]]&lt;=60,"51-60",IF(PatientData[[#This Row],[Age]]&lt;=70,"61-70",IF(PatientData[[#This Row],[Age]]&lt;=80,"71-80","80+"))))))</f>
        <v>61-70</v>
      </c>
    </row>
    <row r="8546" spans="1:13" x14ac:dyDescent="0.25">
      <c r="A8546" t="s">
        <v>8570</v>
      </c>
      <c r="B8546">
        <v>53</v>
      </c>
      <c r="C8546" t="s">
        <v>13</v>
      </c>
      <c r="D8546">
        <v>130</v>
      </c>
      <c r="E8546">
        <v>188.64463190958801</v>
      </c>
      <c r="F8546">
        <v>23.572140907315799</v>
      </c>
      <c r="G8546" t="s">
        <v>14</v>
      </c>
      <c r="H8546" t="s">
        <v>22</v>
      </c>
      <c r="I8546" t="s">
        <v>28</v>
      </c>
      <c r="J8546">
        <v>2</v>
      </c>
      <c r="K8546">
        <v>3624.44</v>
      </c>
      <c r="L8546" t="s">
        <v>16</v>
      </c>
      <c r="M8546" t="str">
        <f>IF(PatientData[[#This Row],[Age]]&lt;=30,"18-30",IF(PatientData[[#This Row],[Age]]&lt;=40,"31-40",IF(PatientData[[#This Row],[Age]]&lt;=50,"41-50",IF(PatientData[[#This Row],[Age]]&lt;=60,"51-60",IF(PatientData[[#This Row],[Age]]&lt;=70,"61-70",IF(PatientData[[#This Row],[Age]]&lt;=80,"71-80","80+"))))))</f>
        <v>51-60</v>
      </c>
    </row>
    <row r="8547" spans="1:13" x14ac:dyDescent="0.25">
      <c r="A8547" t="s">
        <v>8571</v>
      </c>
      <c r="B8547">
        <v>67</v>
      </c>
      <c r="C8547" t="s">
        <v>13</v>
      </c>
      <c r="D8547">
        <v>111</v>
      </c>
      <c r="E8547">
        <v>247.30610870256899</v>
      </c>
      <c r="F8547">
        <v>27.464422749974801</v>
      </c>
      <c r="G8547" t="s">
        <v>14</v>
      </c>
      <c r="H8547" t="s">
        <v>19</v>
      </c>
      <c r="I8547" t="s">
        <v>28</v>
      </c>
      <c r="J8547">
        <v>2</v>
      </c>
      <c r="K8547">
        <v>5841.03</v>
      </c>
      <c r="L8547" t="s">
        <v>16</v>
      </c>
      <c r="M8547" t="str">
        <f>IF(PatientData[[#This Row],[Age]]&lt;=30,"18-30",IF(PatientData[[#This Row],[Age]]&lt;=40,"31-40",IF(PatientData[[#This Row],[Age]]&lt;=50,"41-50",IF(PatientData[[#This Row],[Age]]&lt;=60,"51-60",IF(PatientData[[#This Row],[Age]]&lt;=70,"61-70",IF(PatientData[[#This Row],[Age]]&lt;=80,"71-80","80+"))))))</f>
        <v>61-70</v>
      </c>
    </row>
    <row r="8548" spans="1:13" x14ac:dyDescent="0.25">
      <c r="A8548" t="s">
        <v>8572</v>
      </c>
      <c r="B8548">
        <v>54</v>
      </c>
      <c r="C8548" t="s">
        <v>13</v>
      </c>
      <c r="D8548">
        <v>90</v>
      </c>
      <c r="E8548">
        <v>241.658043756327</v>
      </c>
      <c r="F8548">
        <v>23.056974978007698</v>
      </c>
      <c r="G8548" t="s">
        <v>18</v>
      </c>
      <c r="H8548" t="s">
        <v>22</v>
      </c>
      <c r="I8548" t="s">
        <v>15</v>
      </c>
      <c r="J8548">
        <v>3</v>
      </c>
      <c r="K8548">
        <v>15982.45</v>
      </c>
      <c r="L8548" t="s">
        <v>23</v>
      </c>
      <c r="M8548" t="str">
        <f>IF(PatientData[[#This Row],[Age]]&lt;=30,"18-30",IF(PatientData[[#This Row],[Age]]&lt;=40,"31-40",IF(PatientData[[#This Row],[Age]]&lt;=50,"41-50",IF(PatientData[[#This Row],[Age]]&lt;=60,"51-60",IF(PatientData[[#This Row],[Age]]&lt;=70,"61-70",IF(PatientData[[#This Row],[Age]]&lt;=80,"71-80","80+"))))))</f>
        <v>51-60</v>
      </c>
    </row>
    <row r="8549" spans="1:13" x14ac:dyDescent="0.25">
      <c r="A8549" t="s">
        <v>8573</v>
      </c>
      <c r="B8549">
        <v>57</v>
      </c>
      <c r="C8549" t="s">
        <v>13</v>
      </c>
      <c r="D8549">
        <v>123</v>
      </c>
      <c r="E8549">
        <v>208.317838790004</v>
      </c>
      <c r="F8549">
        <v>27.4705838584036</v>
      </c>
      <c r="G8549" t="s">
        <v>14</v>
      </c>
      <c r="H8549" t="s">
        <v>19</v>
      </c>
      <c r="I8549" t="s">
        <v>28</v>
      </c>
      <c r="J8549">
        <v>3</v>
      </c>
      <c r="K8549">
        <v>4765.74</v>
      </c>
      <c r="L8549" t="s">
        <v>16</v>
      </c>
      <c r="M8549" t="str">
        <f>IF(PatientData[[#This Row],[Age]]&lt;=30,"18-30",IF(PatientData[[#This Row],[Age]]&lt;=40,"31-40",IF(PatientData[[#This Row],[Age]]&lt;=50,"41-50",IF(PatientData[[#This Row],[Age]]&lt;=60,"51-60",IF(PatientData[[#This Row],[Age]]&lt;=70,"61-70",IF(PatientData[[#This Row],[Age]]&lt;=80,"71-80","80+"))))))</f>
        <v>51-60</v>
      </c>
    </row>
    <row r="8550" spans="1:13" x14ac:dyDescent="0.25">
      <c r="A8550" t="s">
        <v>8574</v>
      </c>
      <c r="B8550">
        <v>55</v>
      </c>
      <c r="C8550" t="s">
        <v>13</v>
      </c>
      <c r="D8550">
        <v>110</v>
      </c>
      <c r="E8550">
        <v>242.250834345355</v>
      </c>
      <c r="F8550">
        <v>28.1249353032869</v>
      </c>
      <c r="G8550" t="s">
        <v>18</v>
      </c>
      <c r="H8550" t="s">
        <v>19</v>
      </c>
      <c r="I8550" t="s">
        <v>15</v>
      </c>
      <c r="J8550">
        <v>4</v>
      </c>
      <c r="K8550">
        <v>17487.439999999999</v>
      </c>
      <c r="L8550" t="s">
        <v>23</v>
      </c>
      <c r="M8550" t="str">
        <f>IF(PatientData[[#This Row],[Age]]&lt;=30,"18-30",IF(PatientData[[#This Row],[Age]]&lt;=40,"31-40",IF(PatientData[[#This Row],[Age]]&lt;=50,"41-50",IF(PatientData[[#This Row],[Age]]&lt;=60,"51-60",IF(PatientData[[#This Row],[Age]]&lt;=70,"61-70",IF(PatientData[[#This Row],[Age]]&lt;=80,"71-80","80+"))))))</f>
        <v>51-60</v>
      </c>
    </row>
    <row r="8551" spans="1:13" x14ac:dyDescent="0.25">
      <c r="A8551" t="s">
        <v>8575</v>
      </c>
      <c r="B8551">
        <v>65</v>
      </c>
      <c r="C8551" t="s">
        <v>13</v>
      </c>
      <c r="D8551">
        <v>142</v>
      </c>
      <c r="E8551">
        <v>197.33166071657001</v>
      </c>
      <c r="F8551">
        <v>27.024074752559201</v>
      </c>
      <c r="G8551" t="s">
        <v>14</v>
      </c>
      <c r="H8551" t="s">
        <v>19</v>
      </c>
      <c r="I8551" t="s">
        <v>28</v>
      </c>
      <c r="J8551">
        <v>4</v>
      </c>
      <c r="K8551">
        <v>6442.29</v>
      </c>
      <c r="L8551" t="s">
        <v>16</v>
      </c>
      <c r="M8551" t="str">
        <f>IF(PatientData[[#This Row],[Age]]&lt;=30,"18-30",IF(PatientData[[#This Row],[Age]]&lt;=40,"31-40",IF(PatientData[[#This Row],[Age]]&lt;=50,"41-50",IF(PatientData[[#This Row],[Age]]&lt;=60,"51-60",IF(PatientData[[#This Row],[Age]]&lt;=70,"61-70",IF(PatientData[[#This Row],[Age]]&lt;=80,"71-80","80+"))))))</f>
        <v>61-70</v>
      </c>
    </row>
    <row r="8552" spans="1:13" x14ac:dyDescent="0.25">
      <c r="A8552" t="s">
        <v>8576</v>
      </c>
      <c r="B8552">
        <v>41</v>
      </c>
      <c r="C8552" t="s">
        <v>25</v>
      </c>
      <c r="D8552" t="s">
        <v>10051</v>
      </c>
      <c r="E8552">
        <v>236.54353161608</v>
      </c>
      <c r="F8552">
        <v>25.709652117766801</v>
      </c>
      <c r="G8552" t="s">
        <v>36</v>
      </c>
      <c r="H8552" t="s">
        <v>19</v>
      </c>
      <c r="I8552" t="s">
        <v>15</v>
      </c>
      <c r="J8552">
        <v>5</v>
      </c>
      <c r="K8552">
        <v>7719.12</v>
      </c>
      <c r="L8552" t="s">
        <v>20</v>
      </c>
      <c r="M8552" t="str">
        <f>IF(PatientData[[#This Row],[Age]]&lt;=30,"18-30",IF(PatientData[[#This Row],[Age]]&lt;=40,"31-40",IF(PatientData[[#This Row],[Age]]&lt;=50,"41-50",IF(PatientData[[#This Row],[Age]]&lt;=60,"51-60",IF(PatientData[[#This Row],[Age]]&lt;=70,"61-70",IF(PatientData[[#This Row],[Age]]&lt;=80,"71-80","80+"))))))</f>
        <v>41-50</v>
      </c>
    </row>
    <row r="8553" spans="1:13" x14ac:dyDescent="0.25">
      <c r="A8553" t="s">
        <v>8577</v>
      </c>
      <c r="B8553">
        <v>49</v>
      </c>
      <c r="C8553" t="s">
        <v>25</v>
      </c>
      <c r="D8553">
        <v>165</v>
      </c>
      <c r="E8553">
        <v>265.74511970259198</v>
      </c>
      <c r="F8553">
        <v>22.4899461973908</v>
      </c>
      <c r="G8553" t="s">
        <v>18</v>
      </c>
      <c r="H8553" t="s">
        <v>19</v>
      </c>
      <c r="I8553" t="s">
        <v>15</v>
      </c>
      <c r="J8553">
        <v>4</v>
      </c>
      <c r="K8553">
        <v>11743.95</v>
      </c>
      <c r="L8553" t="s">
        <v>23</v>
      </c>
      <c r="M8553" t="str">
        <f>IF(PatientData[[#This Row],[Age]]&lt;=30,"18-30",IF(PatientData[[#This Row],[Age]]&lt;=40,"31-40",IF(PatientData[[#This Row],[Age]]&lt;=50,"41-50",IF(PatientData[[#This Row],[Age]]&lt;=60,"51-60",IF(PatientData[[#This Row],[Age]]&lt;=70,"61-70",IF(PatientData[[#This Row],[Age]]&lt;=80,"71-80","80+"))))))</f>
        <v>41-50</v>
      </c>
    </row>
    <row r="8554" spans="1:13" x14ac:dyDescent="0.25">
      <c r="A8554" t="s">
        <v>8578</v>
      </c>
      <c r="B8554">
        <v>49</v>
      </c>
      <c r="C8554" t="s">
        <v>25</v>
      </c>
      <c r="D8554">
        <v>145</v>
      </c>
      <c r="E8554">
        <v>214.051643991254</v>
      </c>
      <c r="F8554">
        <v>22.7614031894541</v>
      </c>
      <c r="G8554" t="s">
        <v>36</v>
      </c>
      <c r="H8554" t="s">
        <v>19</v>
      </c>
      <c r="I8554" t="s">
        <v>26</v>
      </c>
      <c r="J8554">
        <v>6</v>
      </c>
      <c r="K8554">
        <v>15687.41</v>
      </c>
      <c r="L8554" t="s">
        <v>23</v>
      </c>
      <c r="M8554" t="str">
        <f>IF(PatientData[[#This Row],[Age]]&lt;=30,"18-30",IF(PatientData[[#This Row],[Age]]&lt;=40,"31-40",IF(PatientData[[#This Row],[Age]]&lt;=50,"41-50",IF(PatientData[[#This Row],[Age]]&lt;=60,"51-60",IF(PatientData[[#This Row],[Age]]&lt;=70,"61-70",IF(PatientData[[#This Row],[Age]]&lt;=80,"71-80","80+"))))))</f>
        <v>41-50</v>
      </c>
    </row>
    <row r="8555" spans="1:13" x14ac:dyDescent="0.25">
      <c r="A8555" t="s">
        <v>8579</v>
      </c>
      <c r="B8555">
        <v>51</v>
      </c>
      <c r="C8555" t="s">
        <v>13</v>
      </c>
      <c r="D8555">
        <v>155</v>
      </c>
      <c r="E8555">
        <v>215.57943317168201</v>
      </c>
      <c r="F8555">
        <v>33.917490274111699</v>
      </c>
      <c r="G8555" t="s">
        <v>14</v>
      </c>
      <c r="H8555" t="s">
        <v>19</v>
      </c>
      <c r="I8555" t="s">
        <v>28</v>
      </c>
      <c r="J8555">
        <v>4</v>
      </c>
      <c r="K8555">
        <v>4600.4799999999996</v>
      </c>
      <c r="L8555" t="s">
        <v>16</v>
      </c>
      <c r="M8555" t="str">
        <f>IF(PatientData[[#This Row],[Age]]&lt;=30,"18-30",IF(PatientData[[#This Row],[Age]]&lt;=40,"31-40",IF(PatientData[[#This Row],[Age]]&lt;=50,"41-50",IF(PatientData[[#This Row],[Age]]&lt;=60,"51-60",IF(PatientData[[#This Row],[Age]]&lt;=70,"61-70",IF(PatientData[[#This Row],[Age]]&lt;=80,"71-80","80+"))))))</f>
        <v>51-60</v>
      </c>
    </row>
    <row r="8556" spans="1:13" x14ac:dyDescent="0.25">
      <c r="A8556" t="s">
        <v>8580</v>
      </c>
      <c r="B8556">
        <v>57</v>
      </c>
      <c r="C8556" t="s">
        <v>25</v>
      </c>
      <c r="D8556">
        <v>138</v>
      </c>
      <c r="E8556">
        <v>192.29734420771601</v>
      </c>
      <c r="F8556">
        <v>23.585774578766401</v>
      </c>
      <c r="G8556" t="s">
        <v>14</v>
      </c>
      <c r="H8556" t="s">
        <v>19</v>
      </c>
      <c r="I8556" t="s">
        <v>15</v>
      </c>
      <c r="J8556">
        <v>1</v>
      </c>
      <c r="K8556">
        <v>7275.34</v>
      </c>
      <c r="L8556" t="s">
        <v>16</v>
      </c>
      <c r="M8556" t="str">
        <f>IF(PatientData[[#This Row],[Age]]&lt;=30,"18-30",IF(PatientData[[#This Row],[Age]]&lt;=40,"31-40",IF(PatientData[[#This Row],[Age]]&lt;=50,"41-50",IF(PatientData[[#This Row],[Age]]&lt;=60,"51-60",IF(PatientData[[#This Row],[Age]]&lt;=70,"61-70",IF(PatientData[[#This Row],[Age]]&lt;=80,"71-80","80+"))))))</f>
        <v>51-60</v>
      </c>
    </row>
    <row r="8557" spans="1:13" x14ac:dyDescent="0.25">
      <c r="A8557" t="s">
        <v>8581</v>
      </c>
      <c r="B8557">
        <v>82</v>
      </c>
      <c r="C8557" t="s">
        <v>13</v>
      </c>
      <c r="D8557">
        <v>160</v>
      </c>
      <c r="E8557">
        <v>247.80514286181301</v>
      </c>
      <c r="F8557">
        <v>33.811624745073402</v>
      </c>
      <c r="G8557" t="s">
        <v>14</v>
      </c>
      <c r="H8557" t="s">
        <v>22</v>
      </c>
      <c r="I8557" t="s">
        <v>26</v>
      </c>
      <c r="J8557">
        <v>3</v>
      </c>
      <c r="K8557">
        <v>27462.240000000002</v>
      </c>
      <c r="L8557" t="s">
        <v>16</v>
      </c>
      <c r="M8557" t="str">
        <f>IF(PatientData[[#This Row],[Age]]&lt;=30,"18-30",IF(PatientData[[#This Row],[Age]]&lt;=40,"31-40",IF(PatientData[[#This Row],[Age]]&lt;=50,"41-50",IF(PatientData[[#This Row],[Age]]&lt;=60,"51-60",IF(PatientData[[#This Row],[Age]]&lt;=70,"61-70",IF(PatientData[[#This Row],[Age]]&lt;=80,"71-80","80+"))))))</f>
        <v>80+</v>
      </c>
    </row>
    <row r="8558" spans="1:13" x14ac:dyDescent="0.25">
      <c r="A8558" t="s">
        <v>8582</v>
      </c>
      <c r="B8558">
        <v>89</v>
      </c>
      <c r="C8558" t="s">
        <v>13</v>
      </c>
      <c r="D8558">
        <v>147</v>
      </c>
      <c r="E8558">
        <v>203.22960210516001</v>
      </c>
      <c r="F8558">
        <v>24.0852153933949</v>
      </c>
      <c r="G8558" t="s">
        <v>10051</v>
      </c>
      <c r="H8558" t="s">
        <v>19</v>
      </c>
      <c r="I8558" t="s">
        <v>15</v>
      </c>
      <c r="J8558">
        <v>3</v>
      </c>
      <c r="K8558">
        <v>8562.9500000000007</v>
      </c>
      <c r="L8558" t="s">
        <v>23</v>
      </c>
      <c r="M8558" t="str">
        <f>IF(PatientData[[#This Row],[Age]]&lt;=30,"18-30",IF(PatientData[[#This Row],[Age]]&lt;=40,"31-40",IF(PatientData[[#This Row],[Age]]&lt;=50,"41-50",IF(PatientData[[#This Row],[Age]]&lt;=60,"51-60",IF(PatientData[[#This Row],[Age]]&lt;=70,"61-70",IF(PatientData[[#This Row],[Age]]&lt;=80,"71-80","80+"))))))</f>
        <v>80+</v>
      </c>
    </row>
    <row r="8559" spans="1:13" x14ac:dyDescent="0.25">
      <c r="A8559" t="s">
        <v>8583</v>
      </c>
      <c r="B8559">
        <v>54</v>
      </c>
      <c r="C8559" t="s">
        <v>25</v>
      </c>
      <c r="D8559">
        <v>148</v>
      </c>
      <c r="E8559">
        <v>246.03275986971701</v>
      </c>
      <c r="F8559">
        <v>31.5116087575047</v>
      </c>
      <c r="G8559" t="s">
        <v>36</v>
      </c>
      <c r="H8559" t="s">
        <v>19</v>
      </c>
      <c r="I8559" t="s">
        <v>15</v>
      </c>
      <c r="J8559">
        <v>3</v>
      </c>
      <c r="K8559">
        <v>11163.9</v>
      </c>
      <c r="L8559" t="s">
        <v>20</v>
      </c>
      <c r="M8559" t="str">
        <f>IF(PatientData[[#This Row],[Age]]&lt;=30,"18-30",IF(PatientData[[#This Row],[Age]]&lt;=40,"31-40",IF(PatientData[[#This Row],[Age]]&lt;=50,"41-50",IF(PatientData[[#This Row],[Age]]&lt;=60,"51-60",IF(PatientData[[#This Row],[Age]]&lt;=70,"61-70",IF(PatientData[[#This Row],[Age]]&lt;=80,"71-80","80+"))))))</f>
        <v>51-60</v>
      </c>
    </row>
    <row r="8560" spans="1:13" x14ac:dyDescent="0.25">
      <c r="A8560" t="s">
        <v>8584</v>
      </c>
      <c r="B8560">
        <v>40</v>
      </c>
      <c r="C8560" t="s">
        <v>13</v>
      </c>
      <c r="D8560">
        <v>147</v>
      </c>
      <c r="E8560">
        <v>144.98179044774099</v>
      </c>
      <c r="F8560">
        <v>26.853144317146299</v>
      </c>
      <c r="G8560" t="s">
        <v>14</v>
      </c>
      <c r="H8560" t="s">
        <v>22</v>
      </c>
      <c r="I8560" t="s">
        <v>15</v>
      </c>
      <c r="J8560">
        <v>2</v>
      </c>
      <c r="K8560">
        <v>6059.05</v>
      </c>
      <c r="L8560" t="s">
        <v>16</v>
      </c>
      <c r="M8560" t="str">
        <f>IF(PatientData[[#This Row],[Age]]&lt;=30,"18-30",IF(PatientData[[#This Row],[Age]]&lt;=40,"31-40",IF(PatientData[[#This Row],[Age]]&lt;=50,"41-50",IF(PatientData[[#This Row],[Age]]&lt;=60,"51-60",IF(PatientData[[#This Row],[Age]]&lt;=70,"61-70",IF(PatientData[[#This Row],[Age]]&lt;=80,"71-80","80+"))))))</f>
        <v>31-40</v>
      </c>
    </row>
    <row r="8561" spans="1:13" x14ac:dyDescent="0.25">
      <c r="A8561" t="s">
        <v>8585</v>
      </c>
      <c r="B8561">
        <v>73</v>
      </c>
      <c r="C8561" t="s">
        <v>25</v>
      </c>
      <c r="D8561">
        <v>157</v>
      </c>
      <c r="E8561">
        <v>176.710434521926</v>
      </c>
      <c r="F8561">
        <v>28.893267350523399</v>
      </c>
      <c r="G8561" t="s">
        <v>18</v>
      </c>
      <c r="H8561" t="s">
        <v>19</v>
      </c>
      <c r="I8561" t="s">
        <v>15</v>
      </c>
      <c r="J8561">
        <v>0</v>
      </c>
      <c r="K8561">
        <v>12665.52</v>
      </c>
      <c r="L8561" t="s">
        <v>16</v>
      </c>
      <c r="M8561" t="str">
        <f>IF(PatientData[[#This Row],[Age]]&lt;=30,"18-30",IF(PatientData[[#This Row],[Age]]&lt;=40,"31-40",IF(PatientData[[#This Row],[Age]]&lt;=50,"41-50",IF(PatientData[[#This Row],[Age]]&lt;=60,"51-60",IF(PatientData[[#This Row],[Age]]&lt;=70,"61-70",IF(PatientData[[#This Row],[Age]]&lt;=80,"71-80","80+"))))))</f>
        <v>71-80</v>
      </c>
    </row>
    <row r="8562" spans="1:13" x14ac:dyDescent="0.25">
      <c r="A8562" t="s">
        <v>8586</v>
      </c>
      <c r="B8562">
        <v>54</v>
      </c>
      <c r="C8562" t="s">
        <v>13</v>
      </c>
      <c r="D8562" t="s">
        <v>10051</v>
      </c>
      <c r="E8562">
        <v>248.09049487654099</v>
      </c>
      <c r="F8562">
        <v>32.351577134932803</v>
      </c>
      <c r="G8562" t="s">
        <v>14</v>
      </c>
      <c r="H8562" t="s">
        <v>19</v>
      </c>
      <c r="I8562" t="s">
        <v>28</v>
      </c>
      <c r="J8562">
        <v>2</v>
      </c>
      <c r="K8562">
        <v>1593.17</v>
      </c>
      <c r="L8562" t="s">
        <v>16</v>
      </c>
      <c r="M8562" t="str">
        <f>IF(PatientData[[#This Row],[Age]]&lt;=30,"18-30",IF(PatientData[[#This Row],[Age]]&lt;=40,"31-40",IF(PatientData[[#This Row],[Age]]&lt;=50,"41-50",IF(PatientData[[#This Row],[Age]]&lt;=60,"51-60",IF(PatientData[[#This Row],[Age]]&lt;=70,"61-70",IF(PatientData[[#This Row],[Age]]&lt;=80,"71-80","80+"))))))</f>
        <v>51-60</v>
      </c>
    </row>
    <row r="8563" spans="1:13" x14ac:dyDescent="0.25">
      <c r="A8563" t="s">
        <v>8587</v>
      </c>
      <c r="B8563">
        <v>37</v>
      </c>
      <c r="C8563" t="s">
        <v>13</v>
      </c>
      <c r="D8563">
        <v>132</v>
      </c>
      <c r="E8563">
        <v>258.36694500381202</v>
      </c>
      <c r="F8563">
        <v>19.993540625023499</v>
      </c>
      <c r="G8563" t="s">
        <v>36</v>
      </c>
      <c r="H8563" t="s">
        <v>19</v>
      </c>
      <c r="I8563" t="s">
        <v>15</v>
      </c>
      <c r="J8563">
        <v>6</v>
      </c>
      <c r="K8563">
        <v>9416.84</v>
      </c>
      <c r="L8563" t="s">
        <v>16</v>
      </c>
      <c r="M8563" t="str">
        <f>IF(PatientData[[#This Row],[Age]]&lt;=30,"18-30",IF(PatientData[[#This Row],[Age]]&lt;=40,"31-40",IF(PatientData[[#This Row],[Age]]&lt;=50,"41-50",IF(PatientData[[#This Row],[Age]]&lt;=60,"51-60",IF(PatientData[[#This Row],[Age]]&lt;=70,"61-70",IF(PatientData[[#This Row],[Age]]&lt;=80,"71-80","80+"))))))</f>
        <v>31-40</v>
      </c>
    </row>
    <row r="8564" spans="1:13" x14ac:dyDescent="0.25">
      <c r="A8564" t="s">
        <v>8588</v>
      </c>
      <c r="B8564">
        <v>30</v>
      </c>
      <c r="C8564" t="s">
        <v>25</v>
      </c>
      <c r="D8564">
        <v>133</v>
      </c>
      <c r="E8564">
        <v>252.531498240676</v>
      </c>
      <c r="F8564">
        <v>27.137481832977599</v>
      </c>
      <c r="G8564" t="s">
        <v>36</v>
      </c>
      <c r="H8564" t="s">
        <v>19</v>
      </c>
      <c r="I8564" t="s">
        <v>15</v>
      </c>
      <c r="J8564">
        <v>6</v>
      </c>
      <c r="K8564">
        <v>9167</v>
      </c>
      <c r="L8564" t="s">
        <v>16</v>
      </c>
      <c r="M8564" t="str">
        <f>IF(PatientData[[#This Row],[Age]]&lt;=30,"18-30",IF(PatientData[[#This Row],[Age]]&lt;=40,"31-40",IF(PatientData[[#This Row],[Age]]&lt;=50,"41-50",IF(PatientData[[#This Row],[Age]]&lt;=60,"51-60",IF(PatientData[[#This Row],[Age]]&lt;=70,"61-70",IF(PatientData[[#This Row],[Age]]&lt;=80,"71-80","80+"))))))</f>
        <v>18-30</v>
      </c>
    </row>
    <row r="8565" spans="1:13" x14ac:dyDescent="0.25">
      <c r="A8565" t="s">
        <v>8589</v>
      </c>
      <c r="B8565">
        <v>75</v>
      </c>
      <c r="C8565" t="s">
        <v>13</v>
      </c>
      <c r="D8565">
        <v>132</v>
      </c>
      <c r="E8565">
        <v>204.94954367775401</v>
      </c>
      <c r="F8565">
        <v>24.811086761974099</v>
      </c>
      <c r="G8565" t="s">
        <v>36</v>
      </c>
      <c r="H8565" t="s">
        <v>19</v>
      </c>
      <c r="I8565" t="s">
        <v>26</v>
      </c>
      <c r="J8565" t="s">
        <v>10051</v>
      </c>
      <c r="K8565">
        <v>18680.72</v>
      </c>
      <c r="L8565" t="s">
        <v>23</v>
      </c>
      <c r="M8565" t="str">
        <f>IF(PatientData[[#This Row],[Age]]&lt;=30,"18-30",IF(PatientData[[#This Row],[Age]]&lt;=40,"31-40",IF(PatientData[[#This Row],[Age]]&lt;=50,"41-50",IF(PatientData[[#This Row],[Age]]&lt;=60,"51-60",IF(PatientData[[#This Row],[Age]]&lt;=70,"61-70",IF(PatientData[[#This Row],[Age]]&lt;=80,"71-80","80+"))))))</f>
        <v>71-80</v>
      </c>
    </row>
    <row r="8566" spans="1:13" x14ac:dyDescent="0.25">
      <c r="A8566" t="s">
        <v>8590</v>
      </c>
      <c r="B8566">
        <v>59</v>
      </c>
      <c r="C8566" t="s">
        <v>25</v>
      </c>
      <c r="D8566">
        <v>128</v>
      </c>
      <c r="E8566">
        <v>172.98723804379699</v>
      </c>
      <c r="F8566">
        <v>29.211797537441601</v>
      </c>
      <c r="G8566" t="s">
        <v>18</v>
      </c>
      <c r="H8566" t="s">
        <v>19</v>
      </c>
      <c r="I8566" t="s">
        <v>28</v>
      </c>
      <c r="J8566">
        <v>3</v>
      </c>
      <c r="K8566">
        <v>6325.36</v>
      </c>
      <c r="L8566" t="s">
        <v>16</v>
      </c>
      <c r="M8566" t="str">
        <f>IF(PatientData[[#This Row],[Age]]&lt;=30,"18-30",IF(PatientData[[#This Row],[Age]]&lt;=40,"31-40",IF(PatientData[[#This Row],[Age]]&lt;=50,"41-50",IF(PatientData[[#This Row],[Age]]&lt;=60,"51-60",IF(PatientData[[#This Row],[Age]]&lt;=70,"61-70",IF(PatientData[[#This Row],[Age]]&lt;=80,"71-80","80+"))))))</f>
        <v>51-60</v>
      </c>
    </row>
    <row r="8567" spans="1:13" x14ac:dyDescent="0.25">
      <c r="A8567" t="s">
        <v>8591</v>
      </c>
      <c r="B8567">
        <v>30</v>
      </c>
      <c r="C8567" t="s">
        <v>25</v>
      </c>
      <c r="D8567">
        <v>152</v>
      </c>
      <c r="E8567">
        <v>248.27568692480401</v>
      </c>
      <c r="F8567">
        <v>29.8219282264273</v>
      </c>
      <c r="G8567" t="s">
        <v>14</v>
      </c>
      <c r="H8567" t="s">
        <v>19</v>
      </c>
      <c r="I8567" t="s">
        <v>28</v>
      </c>
      <c r="J8567">
        <v>2</v>
      </c>
      <c r="K8567">
        <v>3774.51</v>
      </c>
      <c r="L8567" t="s">
        <v>16</v>
      </c>
      <c r="M8567" t="str">
        <f>IF(PatientData[[#This Row],[Age]]&lt;=30,"18-30",IF(PatientData[[#This Row],[Age]]&lt;=40,"31-40",IF(PatientData[[#This Row],[Age]]&lt;=50,"41-50",IF(PatientData[[#This Row],[Age]]&lt;=60,"51-60",IF(PatientData[[#This Row],[Age]]&lt;=70,"61-70",IF(PatientData[[#This Row],[Age]]&lt;=80,"71-80","80+"))))))</f>
        <v>18-30</v>
      </c>
    </row>
    <row r="8568" spans="1:13" x14ac:dyDescent="0.25">
      <c r="A8568" t="s">
        <v>8592</v>
      </c>
      <c r="B8568">
        <v>33</v>
      </c>
      <c r="C8568" t="s">
        <v>25</v>
      </c>
      <c r="D8568">
        <v>104</v>
      </c>
      <c r="E8568">
        <v>268.332833381591</v>
      </c>
      <c r="F8568">
        <v>21.111307402063002</v>
      </c>
      <c r="G8568" t="s">
        <v>14</v>
      </c>
      <c r="H8568" t="s">
        <v>22</v>
      </c>
      <c r="I8568" t="s">
        <v>15</v>
      </c>
      <c r="J8568">
        <v>6</v>
      </c>
      <c r="K8568">
        <v>13595.12</v>
      </c>
      <c r="L8568" t="s">
        <v>23</v>
      </c>
      <c r="M8568" t="str">
        <f>IF(PatientData[[#This Row],[Age]]&lt;=30,"18-30",IF(PatientData[[#This Row],[Age]]&lt;=40,"31-40",IF(PatientData[[#This Row],[Age]]&lt;=50,"41-50",IF(PatientData[[#This Row],[Age]]&lt;=60,"51-60",IF(PatientData[[#This Row],[Age]]&lt;=70,"61-70",IF(PatientData[[#This Row],[Age]]&lt;=80,"71-80","80+"))))))</f>
        <v>31-40</v>
      </c>
    </row>
    <row r="8569" spans="1:13" x14ac:dyDescent="0.25">
      <c r="A8569" t="s">
        <v>8593</v>
      </c>
      <c r="B8569">
        <v>56</v>
      </c>
      <c r="C8569" t="s">
        <v>25</v>
      </c>
      <c r="D8569">
        <v>151</v>
      </c>
      <c r="E8569">
        <v>229.445526437008</v>
      </c>
      <c r="F8569">
        <v>26.7523271815739</v>
      </c>
      <c r="G8569" t="s">
        <v>14</v>
      </c>
      <c r="H8569" t="s">
        <v>19</v>
      </c>
      <c r="I8569" t="s">
        <v>28</v>
      </c>
      <c r="J8569">
        <v>2</v>
      </c>
      <c r="K8569">
        <v>2698.07</v>
      </c>
      <c r="L8569" t="s">
        <v>16</v>
      </c>
      <c r="M8569" t="str">
        <f>IF(PatientData[[#This Row],[Age]]&lt;=30,"18-30",IF(PatientData[[#This Row],[Age]]&lt;=40,"31-40",IF(PatientData[[#This Row],[Age]]&lt;=50,"41-50",IF(PatientData[[#This Row],[Age]]&lt;=60,"51-60",IF(PatientData[[#This Row],[Age]]&lt;=70,"61-70",IF(PatientData[[#This Row],[Age]]&lt;=80,"71-80","80+"))))))</f>
        <v>51-60</v>
      </c>
    </row>
    <row r="8570" spans="1:13" x14ac:dyDescent="0.25">
      <c r="A8570" t="s">
        <v>8594</v>
      </c>
      <c r="B8570">
        <v>63</v>
      </c>
      <c r="C8570" t="s">
        <v>25</v>
      </c>
      <c r="D8570">
        <v>177</v>
      </c>
      <c r="E8570">
        <v>224.834486704109</v>
      </c>
      <c r="F8570">
        <v>24.953514385415598</v>
      </c>
      <c r="G8570" t="s">
        <v>14</v>
      </c>
      <c r="H8570" t="s">
        <v>19</v>
      </c>
      <c r="I8570" t="s">
        <v>15</v>
      </c>
      <c r="J8570">
        <v>5</v>
      </c>
      <c r="K8570">
        <v>11899.62</v>
      </c>
      <c r="L8570" t="s">
        <v>16</v>
      </c>
      <c r="M8570" t="str">
        <f>IF(PatientData[[#This Row],[Age]]&lt;=30,"18-30",IF(PatientData[[#This Row],[Age]]&lt;=40,"31-40",IF(PatientData[[#This Row],[Age]]&lt;=50,"41-50",IF(PatientData[[#This Row],[Age]]&lt;=60,"51-60",IF(PatientData[[#This Row],[Age]]&lt;=70,"61-70",IF(PatientData[[#This Row],[Age]]&lt;=80,"71-80","80+"))))))</f>
        <v>61-70</v>
      </c>
    </row>
    <row r="8571" spans="1:13" x14ac:dyDescent="0.25">
      <c r="A8571" t="s">
        <v>8595</v>
      </c>
      <c r="B8571">
        <v>42</v>
      </c>
      <c r="C8571" t="s">
        <v>13</v>
      </c>
      <c r="D8571">
        <v>160</v>
      </c>
      <c r="E8571">
        <v>309.138915768103</v>
      </c>
      <c r="F8571">
        <v>21.6175824704688</v>
      </c>
      <c r="G8571" t="s">
        <v>14</v>
      </c>
      <c r="H8571" t="s">
        <v>19</v>
      </c>
      <c r="I8571" t="s">
        <v>15</v>
      </c>
      <c r="J8571">
        <v>3</v>
      </c>
      <c r="K8571">
        <v>9502.98</v>
      </c>
      <c r="L8571" t="s">
        <v>16</v>
      </c>
      <c r="M8571" t="str">
        <f>IF(PatientData[[#This Row],[Age]]&lt;=30,"18-30",IF(PatientData[[#This Row],[Age]]&lt;=40,"31-40",IF(PatientData[[#This Row],[Age]]&lt;=50,"41-50",IF(PatientData[[#This Row],[Age]]&lt;=60,"51-60",IF(PatientData[[#This Row],[Age]]&lt;=70,"61-70",IF(PatientData[[#This Row],[Age]]&lt;=80,"71-80","80+"))))))</f>
        <v>41-50</v>
      </c>
    </row>
    <row r="8572" spans="1:13" x14ac:dyDescent="0.25">
      <c r="A8572" t="s">
        <v>8596</v>
      </c>
      <c r="B8572">
        <v>63</v>
      </c>
      <c r="C8572" t="s">
        <v>13</v>
      </c>
      <c r="D8572" t="s">
        <v>10051</v>
      </c>
      <c r="E8572">
        <v>244.57962204522099</v>
      </c>
      <c r="F8572">
        <v>34.060079945306597</v>
      </c>
      <c r="G8572" t="s">
        <v>14</v>
      </c>
      <c r="H8572" t="s">
        <v>19</v>
      </c>
      <c r="I8572" t="s">
        <v>28</v>
      </c>
      <c r="J8572" t="s">
        <v>10051</v>
      </c>
      <c r="K8572">
        <v>1487.18</v>
      </c>
      <c r="L8572" t="s">
        <v>16</v>
      </c>
      <c r="M8572" t="str">
        <f>IF(PatientData[[#This Row],[Age]]&lt;=30,"18-30",IF(PatientData[[#This Row],[Age]]&lt;=40,"31-40",IF(PatientData[[#This Row],[Age]]&lt;=50,"41-50",IF(PatientData[[#This Row],[Age]]&lt;=60,"51-60",IF(PatientData[[#This Row],[Age]]&lt;=70,"61-70",IF(PatientData[[#This Row],[Age]]&lt;=80,"71-80","80+"))))))</f>
        <v>61-70</v>
      </c>
    </row>
    <row r="8573" spans="1:13" x14ac:dyDescent="0.25">
      <c r="A8573" t="s">
        <v>8597</v>
      </c>
      <c r="B8573">
        <v>61</v>
      </c>
      <c r="C8573" t="s">
        <v>13</v>
      </c>
      <c r="D8573">
        <v>139</v>
      </c>
      <c r="E8573">
        <v>207.75259455008899</v>
      </c>
      <c r="F8573">
        <v>26.236355040381898</v>
      </c>
      <c r="G8573" t="s">
        <v>36</v>
      </c>
      <c r="H8573" t="s">
        <v>10051</v>
      </c>
      <c r="I8573" t="s">
        <v>15</v>
      </c>
      <c r="J8573">
        <v>5</v>
      </c>
      <c r="K8573">
        <v>7999.36</v>
      </c>
      <c r="L8573" t="s">
        <v>16</v>
      </c>
      <c r="M8573" t="str">
        <f>IF(PatientData[[#This Row],[Age]]&lt;=30,"18-30",IF(PatientData[[#This Row],[Age]]&lt;=40,"31-40",IF(PatientData[[#This Row],[Age]]&lt;=50,"41-50",IF(PatientData[[#This Row],[Age]]&lt;=60,"51-60",IF(PatientData[[#This Row],[Age]]&lt;=70,"61-70",IF(PatientData[[#This Row],[Age]]&lt;=80,"71-80","80+"))))))</f>
        <v>61-70</v>
      </c>
    </row>
    <row r="8574" spans="1:13" x14ac:dyDescent="0.25">
      <c r="A8574" t="s">
        <v>8598</v>
      </c>
      <c r="B8574">
        <v>52</v>
      </c>
      <c r="C8574" t="s">
        <v>25</v>
      </c>
      <c r="D8574">
        <v>118</v>
      </c>
      <c r="E8574">
        <v>200.86325333845301</v>
      </c>
      <c r="F8574">
        <v>26.292928439703498</v>
      </c>
      <c r="G8574" t="s">
        <v>14</v>
      </c>
      <c r="H8574" t="s">
        <v>19</v>
      </c>
      <c r="I8574" t="s">
        <v>28</v>
      </c>
      <c r="J8574">
        <v>2</v>
      </c>
      <c r="K8574" t="s">
        <v>10051</v>
      </c>
      <c r="L8574" t="s">
        <v>23</v>
      </c>
      <c r="M8574" t="str">
        <f>IF(PatientData[[#This Row],[Age]]&lt;=30,"18-30",IF(PatientData[[#This Row],[Age]]&lt;=40,"31-40",IF(PatientData[[#This Row],[Age]]&lt;=50,"41-50",IF(PatientData[[#This Row],[Age]]&lt;=60,"51-60",IF(PatientData[[#This Row],[Age]]&lt;=70,"61-70",IF(PatientData[[#This Row],[Age]]&lt;=80,"71-80","80+"))))))</f>
        <v>51-60</v>
      </c>
    </row>
    <row r="8575" spans="1:13" x14ac:dyDescent="0.25">
      <c r="A8575" t="s">
        <v>8599</v>
      </c>
      <c r="B8575">
        <v>66</v>
      </c>
      <c r="C8575" t="s">
        <v>25</v>
      </c>
      <c r="D8575">
        <v>123</v>
      </c>
      <c r="E8575">
        <v>205.05923778537999</v>
      </c>
      <c r="F8575">
        <v>25.408784826073401</v>
      </c>
      <c r="G8575" t="s">
        <v>18</v>
      </c>
      <c r="H8575" t="s">
        <v>19</v>
      </c>
      <c r="I8575" t="s">
        <v>15</v>
      </c>
      <c r="J8575">
        <v>2</v>
      </c>
      <c r="K8575">
        <v>6677.02</v>
      </c>
      <c r="L8575" t="s">
        <v>16</v>
      </c>
      <c r="M8575" t="str">
        <f>IF(PatientData[[#This Row],[Age]]&lt;=30,"18-30",IF(PatientData[[#This Row],[Age]]&lt;=40,"31-40",IF(PatientData[[#This Row],[Age]]&lt;=50,"41-50",IF(PatientData[[#This Row],[Age]]&lt;=60,"51-60",IF(PatientData[[#This Row],[Age]]&lt;=70,"61-70",IF(PatientData[[#This Row],[Age]]&lt;=80,"71-80","80+"))))))</f>
        <v>61-70</v>
      </c>
    </row>
    <row r="8576" spans="1:13" x14ac:dyDescent="0.25">
      <c r="A8576" t="s">
        <v>8600</v>
      </c>
      <c r="B8576">
        <v>45</v>
      </c>
      <c r="C8576" t="s">
        <v>13</v>
      </c>
      <c r="D8576">
        <v>149</v>
      </c>
      <c r="E8576" t="s">
        <v>10051</v>
      </c>
      <c r="F8576">
        <v>23.1922133176659</v>
      </c>
      <c r="G8576" t="s">
        <v>18</v>
      </c>
      <c r="H8576" t="s">
        <v>22</v>
      </c>
      <c r="I8576" t="s">
        <v>15</v>
      </c>
      <c r="J8576">
        <v>4</v>
      </c>
      <c r="K8576">
        <v>11713.27</v>
      </c>
      <c r="L8576" t="s">
        <v>16</v>
      </c>
      <c r="M8576" t="str">
        <f>IF(PatientData[[#This Row],[Age]]&lt;=30,"18-30",IF(PatientData[[#This Row],[Age]]&lt;=40,"31-40",IF(PatientData[[#This Row],[Age]]&lt;=50,"41-50",IF(PatientData[[#This Row],[Age]]&lt;=60,"51-60",IF(PatientData[[#This Row],[Age]]&lt;=70,"61-70",IF(PatientData[[#This Row],[Age]]&lt;=80,"71-80","80+"))))))</f>
        <v>41-50</v>
      </c>
    </row>
    <row r="8577" spans="1:13" x14ac:dyDescent="0.25">
      <c r="A8577" t="s">
        <v>8601</v>
      </c>
      <c r="B8577">
        <v>48</v>
      </c>
      <c r="C8577" t="s">
        <v>25</v>
      </c>
      <c r="D8577">
        <v>131</v>
      </c>
      <c r="E8577">
        <v>204.747675967894</v>
      </c>
      <c r="F8577">
        <v>34.957764253974297</v>
      </c>
      <c r="G8577" t="s">
        <v>14</v>
      </c>
      <c r="H8577" t="s">
        <v>19</v>
      </c>
      <c r="I8577" t="s">
        <v>28</v>
      </c>
      <c r="J8577" t="s">
        <v>10051</v>
      </c>
      <c r="K8577">
        <v>1649.16</v>
      </c>
      <c r="L8577" t="s">
        <v>16</v>
      </c>
      <c r="M8577" t="str">
        <f>IF(PatientData[[#This Row],[Age]]&lt;=30,"18-30",IF(PatientData[[#This Row],[Age]]&lt;=40,"31-40",IF(PatientData[[#This Row],[Age]]&lt;=50,"41-50",IF(PatientData[[#This Row],[Age]]&lt;=60,"51-60",IF(PatientData[[#This Row],[Age]]&lt;=70,"61-70",IF(PatientData[[#This Row],[Age]]&lt;=80,"71-80","80+"))))))</f>
        <v>41-50</v>
      </c>
    </row>
    <row r="8578" spans="1:13" x14ac:dyDescent="0.25">
      <c r="A8578" t="s">
        <v>8602</v>
      </c>
      <c r="B8578">
        <v>56</v>
      </c>
      <c r="C8578" t="s">
        <v>13</v>
      </c>
      <c r="D8578">
        <v>131</v>
      </c>
      <c r="E8578">
        <v>218.15351795721699</v>
      </c>
      <c r="F8578">
        <v>23.749149800729601</v>
      </c>
      <c r="G8578" t="s">
        <v>14</v>
      </c>
      <c r="H8578" t="s">
        <v>19</v>
      </c>
      <c r="I8578" t="s">
        <v>15</v>
      </c>
      <c r="J8578" t="s">
        <v>10051</v>
      </c>
      <c r="K8578">
        <v>3448.69</v>
      </c>
      <c r="L8578" t="s">
        <v>23</v>
      </c>
      <c r="M8578" t="str">
        <f>IF(PatientData[[#This Row],[Age]]&lt;=30,"18-30",IF(PatientData[[#This Row],[Age]]&lt;=40,"31-40",IF(PatientData[[#This Row],[Age]]&lt;=50,"41-50",IF(PatientData[[#This Row],[Age]]&lt;=60,"51-60",IF(PatientData[[#This Row],[Age]]&lt;=70,"61-70",IF(PatientData[[#This Row],[Age]]&lt;=80,"71-80","80+"))))))</f>
        <v>51-60</v>
      </c>
    </row>
    <row r="8579" spans="1:13" x14ac:dyDescent="0.25">
      <c r="A8579" t="s">
        <v>8603</v>
      </c>
      <c r="B8579">
        <v>61</v>
      </c>
      <c r="C8579" t="s">
        <v>25</v>
      </c>
      <c r="D8579">
        <v>118</v>
      </c>
      <c r="E8579">
        <v>262.68125427163898</v>
      </c>
      <c r="F8579">
        <v>24.3089901848771</v>
      </c>
      <c r="G8579" t="s">
        <v>18</v>
      </c>
      <c r="H8579" t="s">
        <v>19</v>
      </c>
      <c r="I8579" t="s">
        <v>15</v>
      </c>
      <c r="J8579">
        <v>7</v>
      </c>
      <c r="K8579">
        <v>8025.68</v>
      </c>
      <c r="L8579" t="s">
        <v>16</v>
      </c>
      <c r="M8579" t="str">
        <f>IF(PatientData[[#This Row],[Age]]&lt;=30,"18-30",IF(PatientData[[#This Row],[Age]]&lt;=40,"31-40",IF(PatientData[[#This Row],[Age]]&lt;=50,"41-50",IF(PatientData[[#This Row],[Age]]&lt;=60,"51-60",IF(PatientData[[#This Row],[Age]]&lt;=70,"61-70",IF(PatientData[[#This Row],[Age]]&lt;=80,"71-80","80+"))))))</f>
        <v>61-70</v>
      </c>
    </row>
    <row r="8580" spans="1:13" x14ac:dyDescent="0.25">
      <c r="A8580" t="s">
        <v>8604</v>
      </c>
      <c r="B8580">
        <v>45</v>
      </c>
      <c r="C8580" t="s">
        <v>25</v>
      </c>
      <c r="D8580" t="s">
        <v>10051</v>
      </c>
      <c r="E8580">
        <v>193.73926693145501</v>
      </c>
      <c r="F8580">
        <v>29.143618361936198</v>
      </c>
      <c r="G8580" t="s">
        <v>14</v>
      </c>
      <c r="H8580" t="s">
        <v>22</v>
      </c>
      <c r="I8580" t="s">
        <v>15</v>
      </c>
      <c r="J8580">
        <v>4</v>
      </c>
      <c r="K8580">
        <v>10283.85</v>
      </c>
      <c r="L8580" t="s">
        <v>23</v>
      </c>
      <c r="M8580" t="str">
        <f>IF(PatientData[[#This Row],[Age]]&lt;=30,"18-30",IF(PatientData[[#This Row],[Age]]&lt;=40,"31-40",IF(PatientData[[#This Row],[Age]]&lt;=50,"41-50",IF(PatientData[[#This Row],[Age]]&lt;=60,"51-60",IF(PatientData[[#This Row],[Age]]&lt;=70,"61-70",IF(PatientData[[#This Row],[Age]]&lt;=80,"71-80","80+"))))))</f>
        <v>41-50</v>
      </c>
    </row>
    <row r="8581" spans="1:13" x14ac:dyDescent="0.25">
      <c r="A8581" t="s">
        <v>8605</v>
      </c>
      <c r="B8581">
        <v>47</v>
      </c>
      <c r="C8581" t="s">
        <v>13</v>
      </c>
      <c r="D8581">
        <v>133</v>
      </c>
      <c r="E8581">
        <v>240.73049639939799</v>
      </c>
      <c r="F8581">
        <v>21.993831270408599</v>
      </c>
      <c r="G8581" t="s">
        <v>18</v>
      </c>
      <c r="H8581" t="s">
        <v>19</v>
      </c>
      <c r="I8581" t="s">
        <v>15</v>
      </c>
      <c r="J8581">
        <v>3</v>
      </c>
      <c r="K8581">
        <v>10578.97</v>
      </c>
      <c r="L8581" t="s">
        <v>23</v>
      </c>
      <c r="M8581" t="str">
        <f>IF(PatientData[[#This Row],[Age]]&lt;=30,"18-30",IF(PatientData[[#This Row],[Age]]&lt;=40,"31-40",IF(PatientData[[#This Row],[Age]]&lt;=50,"41-50",IF(PatientData[[#This Row],[Age]]&lt;=60,"51-60",IF(PatientData[[#This Row],[Age]]&lt;=70,"61-70",IF(PatientData[[#This Row],[Age]]&lt;=80,"71-80","80+"))))))</f>
        <v>41-50</v>
      </c>
    </row>
    <row r="8582" spans="1:13" x14ac:dyDescent="0.25">
      <c r="A8582" t="s">
        <v>8606</v>
      </c>
      <c r="B8582">
        <v>55</v>
      </c>
      <c r="C8582" t="s">
        <v>13</v>
      </c>
      <c r="D8582">
        <v>104</v>
      </c>
      <c r="E8582">
        <v>194.61883666007199</v>
      </c>
      <c r="F8582">
        <v>19.265936592190101</v>
      </c>
      <c r="G8582" t="s">
        <v>36</v>
      </c>
      <c r="H8582" t="s">
        <v>19</v>
      </c>
      <c r="I8582" t="s">
        <v>15</v>
      </c>
      <c r="J8582">
        <v>10</v>
      </c>
      <c r="K8582">
        <v>13122.47</v>
      </c>
      <c r="L8582" t="s">
        <v>16</v>
      </c>
      <c r="M8582" t="str">
        <f>IF(PatientData[[#This Row],[Age]]&lt;=30,"18-30",IF(PatientData[[#This Row],[Age]]&lt;=40,"31-40",IF(PatientData[[#This Row],[Age]]&lt;=50,"41-50",IF(PatientData[[#This Row],[Age]]&lt;=60,"51-60",IF(PatientData[[#This Row],[Age]]&lt;=70,"61-70",IF(PatientData[[#This Row],[Age]]&lt;=80,"71-80","80+"))))))</f>
        <v>51-60</v>
      </c>
    </row>
    <row r="8583" spans="1:13" x14ac:dyDescent="0.25">
      <c r="A8583" t="s">
        <v>8607</v>
      </c>
      <c r="B8583">
        <v>79</v>
      </c>
      <c r="C8583" t="s">
        <v>13</v>
      </c>
      <c r="D8583">
        <v>133</v>
      </c>
      <c r="E8583">
        <v>254.15294301342601</v>
      </c>
      <c r="F8583">
        <v>30.533342734455001</v>
      </c>
      <c r="G8583" t="s">
        <v>36</v>
      </c>
      <c r="H8583" t="s">
        <v>19</v>
      </c>
      <c r="I8583" t="s">
        <v>26</v>
      </c>
      <c r="J8583">
        <v>5</v>
      </c>
      <c r="K8583">
        <v>13232.5</v>
      </c>
      <c r="L8583" t="s">
        <v>16</v>
      </c>
      <c r="M8583" t="str">
        <f>IF(PatientData[[#This Row],[Age]]&lt;=30,"18-30",IF(PatientData[[#This Row],[Age]]&lt;=40,"31-40",IF(PatientData[[#This Row],[Age]]&lt;=50,"41-50",IF(PatientData[[#This Row],[Age]]&lt;=60,"51-60",IF(PatientData[[#This Row],[Age]]&lt;=70,"61-70",IF(PatientData[[#This Row],[Age]]&lt;=80,"71-80","80+"))))))</f>
        <v>71-80</v>
      </c>
    </row>
    <row r="8584" spans="1:13" x14ac:dyDescent="0.25">
      <c r="A8584" t="s">
        <v>8608</v>
      </c>
      <c r="B8584">
        <v>55</v>
      </c>
      <c r="C8584" t="s">
        <v>13</v>
      </c>
      <c r="D8584">
        <v>131</v>
      </c>
      <c r="E8584">
        <v>176.09320900311101</v>
      </c>
      <c r="F8584">
        <v>24.992652269394299</v>
      </c>
      <c r="G8584" t="s">
        <v>18</v>
      </c>
      <c r="H8584" t="s">
        <v>19</v>
      </c>
      <c r="I8584" t="s">
        <v>15</v>
      </c>
      <c r="J8584">
        <v>2</v>
      </c>
      <c r="K8584">
        <v>13882.5</v>
      </c>
      <c r="L8584" t="s">
        <v>16</v>
      </c>
      <c r="M8584" t="str">
        <f>IF(PatientData[[#This Row],[Age]]&lt;=30,"18-30",IF(PatientData[[#This Row],[Age]]&lt;=40,"31-40",IF(PatientData[[#This Row],[Age]]&lt;=50,"41-50",IF(PatientData[[#This Row],[Age]]&lt;=60,"51-60",IF(PatientData[[#This Row],[Age]]&lt;=70,"61-70",IF(PatientData[[#This Row],[Age]]&lt;=80,"71-80","80+"))))))</f>
        <v>51-60</v>
      </c>
    </row>
    <row r="8585" spans="1:13" x14ac:dyDescent="0.25">
      <c r="A8585" t="s">
        <v>8609</v>
      </c>
      <c r="B8585">
        <v>40</v>
      </c>
      <c r="C8585" t="s">
        <v>25</v>
      </c>
      <c r="D8585">
        <v>140</v>
      </c>
      <c r="E8585">
        <v>235.42304144444199</v>
      </c>
      <c r="F8585">
        <v>32.585147441813902</v>
      </c>
      <c r="G8585" t="s">
        <v>18</v>
      </c>
      <c r="H8585" t="s">
        <v>22</v>
      </c>
      <c r="I8585" t="s">
        <v>26</v>
      </c>
      <c r="J8585">
        <v>1</v>
      </c>
      <c r="K8585">
        <v>14105.32</v>
      </c>
      <c r="L8585" t="s">
        <v>16</v>
      </c>
      <c r="M8585" t="str">
        <f>IF(PatientData[[#This Row],[Age]]&lt;=30,"18-30",IF(PatientData[[#This Row],[Age]]&lt;=40,"31-40",IF(PatientData[[#This Row],[Age]]&lt;=50,"41-50",IF(PatientData[[#This Row],[Age]]&lt;=60,"51-60",IF(PatientData[[#This Row],[Age]]&lt;=70,"61-70",IF(PatientData[[#This Row],[Age]]&lt;=80,"71-80","80+"))))))</f>
        <v>31-40</v>
      </c>
    </row>
    <row r="8586" spans="1:13" x14ac:dyDescent="0.25">
      <c r="A8586" t="s">
        <v>8610</v>
      </c>
      <c r="B8586">
        <v>49</v>
      </c>
      <c r="C8586" t="s">
        <v>13</v>
      </c>
      <c r="D8586">
        <v>118</v>
      </c>
      <c r="E8586">
        <v>303.10470734059101</v>
      </c>
      <c r="F8586">
        <v>33.692070995600503</v>
      </c>
      <c r="G8586" t="s">
        <v>18</v>
      </c>
      <c r="H8586" t="s">
        <v>19</v>
      </c>
      <c r="I8586" t="s">
        <v>15</v>
      </c>
      <c r="J8586">
        <v>1</v>
      </c>
      <c r="K8586">
        <v>13322.92</v>
      </c>
      <c r="L8586" t="s">
        <v>16</v>
      </c>
      <c r="M8586" t="str">
        <f>IF(PatientData[[#This Row],[Age]]&lt;=30,"18-30",IF(PatientData[[#This Row],[Age]]&lt;=40,"31-40",IF(PatientData[[#This Row],[Age]]&lt;=50,"41-50",IF(PatientData[[#This Row],[Age]]&lt;=60,"51-60",IF(PatientData[[#This Row],[Age]]&lt;=70,"61-70",IF(PatientData[[#This Row],[Age]]&lt;=80,"71-80","80+"))))))</f>
        <v>41-50</v>
      </c>
    </row>
    <row r="8587" spans="1:13" x14ac:dyDescent="0.25">
      <c r="A8587" t="s">
        <v>8611</v>
      </c>
      <c r="B8587">
        <v>58</v>
      </c>
      <c r="C8587" t="s">
        <v>13</v>
      </c>
      <c r="D8587">
        <v>108</v>
      </c>
      <c r="E8587">
        <v>218.01486442490099</v>
      </c>
      <c r="F8587">
        <v>23.0341793323331</v>
      </c>
      <c r="G8587" t="s">
        <v>14</v>
      </c>
      <c r="H8587" t="s">
        <v>19</v>
      </c>
      <c r="I8587" t="s">
        <v>28</v>
      </c>
      <c r="J8587">
        <v>4</v>
      </c>
      <c r="K8587">
        <v>6849.25</v>
      </c>
      <c r="L8587" t="s">
        <v>16</v>
      </c>
      <c r="M8587" t="str">
        <f>IF(PatientData[[#This Row],[Age]]&lt;=30,"18-30",IF(PatientData[[#This Row],[Age]]&lt;=40,"31-40",IF(PatientData[[#This Row],[Age]]&lt;=50,"41-50",IF(PatientData[[#This Row],[Age]]&lt;=60,"51-60",IF(PatientData[[#This Row],[Age]]&lt;=70,"61-70",IF(PatientData[[#This Row],[Age]]&lt;=80,"71-80","80+"))))))</f>
        <v>51-60</v>
      </c>
    </row>
    <row r="8588" spans="1:13" x14ac:dyDescent="0.25">
      <c r="A8588" t="s">
        <v>8612</v>
      </c>
      <c r="B8588">
        <v>46</v>
      </c>
      <c r="C8588" t="s">
        <v>25</v>
      </c>
      <c r="D8588">
        <v>142</v>
      </c>
      <c r="E8588">
        <v>233.40934293492299</v>
      </c>
      <c r="F8588">
        <v>27.588878487296899</v>
      </c>
      <c r="G8588" t="s">
        <v>18</v>
      </c>
      <c r="H8588" t="s">
        <v>19</v>
      </c>
      <c r="I8588" t="s">
        <v>15</v>
      </c>
      <c r="J8588">
        <v>5</v>
      </c>
      <c r="K8588">
        <v>8904.14</v>
      </c>
      <c r="L8588" t="s">
        <v>23</v>
      </c>
      <c r="M8588" t="str">
        <f>IF(PatientData[[#This Row],[Age]]&lt;=30,"18-30",IF(PatientData[[#This Row],[Age]]&lt;=40,"31-40",IF(PatientData[[#This Row],[Age]]&lt;=50,"41-50",IF(PatientData[[#This Row],[Age]]&lt;=60,"51-60",IF(PatientData[[#This Row],[Age]]&lt;=70,"61-70",IF(PatientData[[#This Row],[Age]]&lt;=80,"71-80","80+"))))))</f>
        <v>41-50</v>
      </c>
    </row>
    <row r="8589" spans="1:13" x14ac:dyDescent="0.25">
      <c r="A8589" t="s">
        <v>8613</v>
      </c>
      <c r="B8589">
        <v>40</v>
      </c>
      <c r="C8589" t="s">
        <v>25</v>
      </c>
      <c r="D8589">
        <v>119</v>
      </c>
      <c r="E8589">
        <v>239.470891660886</v>
      </c>
      <c r="F8589">
        <v>28.889012969318099</v>
      </c>
      <c r="G8589" t="s">
        <v>14</v>
      </c>
      <c r="H8589" t="s">
        <v>19</v>
      </c>
      <c r="I8589" t="s">
        <v>28</v>
      </c>
      <c r="J8589">
        <v>1</v>
      </c>
      <c r="K8589">
        <v>5410.96</v>
      </c>
      <c r="L8589" t="s">
        <v>23</v>
      </c>
      <c r="M8589" t="str">
        <f>IF(PatientData[[#This Row],[Age]]&lt;=30,"18-30",IF(PatientData[[#This Row],[Age]]&lt;=40,"31-40",IF(PatientData[[#This Row],[Age]]&lt;=50,"41-50",IF(PatientData[[#This Row],[Age]]&lt;=60,"51-60",IF(PatientData[[#This Row],[Age]]&lt;=70,"61-70",IF(PatientData[[#This Row],[Age]]&lt;=80,"71-80","80+"))))))</f>
        <v>31-40</v>
      </c>
    </row>
    <row r="8590" spans="1:13" x14ac:dyDescent="0.25">
      <c r="A8590" t="s">
        <v>8614</v>
      </c>
      <c r="B8590">
        <v>60</v>
      </c>
      <c r="C8590" t="s">
        <v>25</v>
      </c>
      <c r="D8590">
        <v>108</v>
      </c>
      <c r="E8590">
        <v>172.57264835024301</v>
      </c>
      <c r="F8590">
        <v>31.1588129895737</v>
      </c>
      <c r="G8590" t="s">
        <v>18</v>
      </c>
      <c r="H8590" t="s">
        <v>22</v>
      </c>
      <c r="I8590" t="s">
        <v>26</v>
      </c>
      <c r="J8590">
        <v>2</v>
      </c>
      <c r="K8590">
        <v>7677.98</v>
      </c>
      <c r="L8590" t="s">
        <v>43</v>
      </c>
      <c r="M8590" t="str">
        <f>IF(PatientData[[#This Row],[Age]]&lt;=30,"18-30",IF(PatientData[[#This Row],[Age]]&lt;=40,"31-40",IF(PatientData[[#This Row],[Age]]&lt;=50,"41-50",IF(PatientData[[#This Row],[Age]]&lt;=60,"51-60",IF(PatientData[[#This Row],[Age]]&lt;=70,"61-70",IF(PatientData[[#This Row],[Age]]&lt;=80,"71-80","80+"))))))</f>
        <v>51-60</v>
      </c>
    </row>
    <row r="8591" spans="1:13" x14ac:dyDescent="0.25">
      <c r="A8591" t="s">
        <v>8615</v>
      </c>
      <c r="B8591">
        <v>22</v>
      </c>
      <c r="C8591" t="s">
        <v>13</v>
      </c>
      <c r="D8591">
        <v>152</v>
      </c>
      <c r="E8591">
        <v>224.764022739908</v>
      </c>
      <c r="F8591">
        <v>26.609629712422599</v>
      </c>
      <c r="G8591" t="s">
        <v>18</v>
      </c>
      <c r="H8591" t="s">
        <v>22</v>
      </c>
      <c r="I8591" t="s">
        <v>28</v>
      </c>
      <c r="J8591">
        <v>2</v>
      </c>
      <c r="K8591">
        <v>3817.39</v>
      </c>
      <c r="L8591" t="s">
        <v>16</v>
      </c>
      <c r="M8591" t="str">
        <f>IF(PatientData[[#This Row],[Age]]&lt;=30,"18-30",IF(PatientData[[#This Row],[Age]]&lt;=40,"31-40",IF(PatientData[[#This Row],[Age]]&lt;=50,"41-50",IF(PatientData[[#This Row],[Age]]&lt;=60,"51-60",IF(PatientData[[#This Row],[Age]]&lt;=70,"61-70",IF(PatientData[[#This Row],[Age]]&lt;=80,"71-80","80+"))))))</f>
        <v>18-30</v>
      </c>
    </row>
    <row r="8592" spans="1:13" x14ac:dyDescent="0.25">
      <c r="A8592" t="s">
        <v>8616</v>
      </c>
      <c r="B8592">
        <v>28</v>
      </c>
      <c r="C8592" t="s">
        <v>25</v>
      </c>
      <c r="D8592">
        <v>141</v>
      </c>
      <c r="E8592">
        <v>243.56607755229899</v>
      </c>
      <c r="F8592">
        <v>21.509393294896899</v>
      </c>
      <c r="G8592" t="s">
        <v>18</v>
      </c>
      <c r="H8592" t="s">
        <v>19</v>
      </c>
      <c r="I8592" t="s">
        <v>15</v>
      </c>
      <c r="J8592">
        <v>4</v>
      </c>
      <c r="K8592">
        <v>14088.2</v>
      </c>
      <c r="L8592" t="s">
        <v>16</v>
      </c>
      <c r="M8592" t="str">
        <f>IF(PatientData[[#This Row],[Age]]&lt;=30,"18-30",IF(PatientData[[#This Row],[Age]]&lt;=40,"31-40",IF(PatientData[[#This Row],[Age]]&lt;=50,"41-50",IF(PatientData[[#This Row],[Age]]&lt;=60,"51-60",IF(PatientData[[#This Row],[Age]]&lt;=70,"61-70",IF(PatientData[[#This Row],[Age]]&lt;=80,"71-80","80+"))))))</f>
        <v>18-30</v>
      </c>
    </row>
    <row r="8593" spans="1:13" x14ac:dyDescent="0.25">
      <c r="A8593" t="s">
        <v>8617</v>
      </c>
      <c r="B8593">
        <v>59</v>
      </c>
      <c r="C8593" t="s">
        <v>25</v>
      </c>
      <c r="D8593">
        <v>148</v>
      </c>
      <c r="E8593">
        <v>194.86496096362799</v>
      </c>
      <c r="F8593" t="s">
        <v>10051</v>
      </c>
      <c r="G8593" t="s">
        <v>18</v>
      </c>
      <c r="H8593" t="s">
        <v>19</v>
      </c>
      <c r="I8593" t="s">
        <v>28</v>
      </c>
      <c r="J8593">
        <v>2</v>
      </c>
      <c r="K8593">
        <v>1626.15</v>
      </c>
      <c r="L8593" t="s">
        <v>20</v>
      </c>
      <c r="M8593" t="str">
        <f>IF(PatientData[[#This Row],[Age]]&lt;=30,"18-30",IF(PatientData[[#This Row],[Age]]&lt;=40,"31-40",IF(PatientData[[#This Row],[Age]]&lt;=50,"41-50",IF(PatientData[[#This Row],[Age]]&lt;=60,"51-60",IF(PatientData[[#This Row],[Age]]&lt;=70,"61-70",IF(PatientData[[#This Row],[Age]]&lt;=80,"71-80","80+"))))))</f>
        <v>51-60</v>
      </c>
    </row>
    <row r="8594" spans="1:13" x14ac:dyDescent="0.25">
      <c r="A8594" t="s">
        <v>8618</v>
      </c>
      <c r="B8594">
        <v>41</v>
      </c>
      <c r="C8594" t="s">
        <v>13</v>
      </c>
      <c r="D8594">
        <v>148</v>
      </c>
      <c r="E8594">
        <v>264.35923421252801</v>
      </c>
      <c r="F8594">
        <v>20.505188177004399</v>
      </c>
      <c r="G8594" t="s">
        <v>14</v>
      </c>
      <c r="H8594" t="s">
        <v>19</v>
      </c>
      <c r="I8594" t="s">
        <v>15</v>
      </c>
      <c r="J8594">
        <v>3</v>
      </c>
      <c r="K8594">
        <v>6364.41</v>
      </c>
      <c r="L8594" t="s">
        <v>23</v>
      </c>
      <c r="M8594" t="str">
        <f>IF(PatientData[[#This Row],[Age]]&lt;=30,"18-30",IF(PatientData[[#This Row],[Age]]&lt;=40,"31-40",IF(PatientData[[#This Row],[Age]]&lt;=50,"41-50",IF(PatientData[[#This Row],[Age]]&lt;=60,"51-60",IF(PatientData[[#This Row],[Age]]&lt;=70,"61-70",IF(PatientData[[#This Row],[Age]]&lt;=80,"71-80","80+"))))))</f>
        <v>41-50</v>
      </c>
    </row>
    <row r="8595" spans="1:13" x14ac:dyDescent="0.25">
      <c r="A8595" t="s">
        <v>8619</v>
      </c>
      <c r="B8595">
        <v>49</v>
      </c>
      <c r="C8595" t="s">
        <v>25</v>
      </c>
      <c r="D8595">
        <v>152</v>
      </c>
      <c r="E8595">
        <v>287.918620774055</v>
      </c>
      <c r="F8595">
        <v>25.288887547262899</v>
      </c>
      <c r="G8595" t="s">
        <v>36</v>
      </c>
      <c r="H8595" t="s">
        <v>19</v>
      </c>
      <c r="I8595" t="s">
        <v>26</v>
      </c>
      <c r="J8595">
        <v>4</v>
      </c>
      <c r="K8595">
        <v>13586.28</v>
      </c>
      <c r="L8595" t="s">
        <v>16</v>
      </c>
      <c r="M8595" t="str">
        <f>IF(PatientData[[#This Row],[Age]]&lt;=30,"18-30",IF(PatientData[[#This Row],[Age]]&lt;=40,"31-40",IF(PatientData[[#This Row],[Age]]&lt;=50,"41-50",IF(PatientData[[#This Row],[Age]]&lt;=60,"51-60",IF(PatientData[[#This Row],[Age]]&lt;=70,"61-70",IF(PatientData[[#This Row],[Age]]&lt;=80,"71-80","80+"))))))</f>
        <v>41-50</v>
      </c>
    </row>
    <row r="8596" spans="1:13" x14ac:dyDescent="0.25">
      <c r="A8596" t="s">
        <v>8620</v>
      </c>
      <c r="B8596">
        <v>43</v>
      </c>
      <c r="C8596" t="s">
        <v>13</v>
      </c>
      <c r="D8596">
        <v>142</v>
      </c>
      <c r="E8596">
        <v>150.78749574384199</v>
      </c>
      <c r="F8596">
        <v>26.136059972798702</v>
      </c>
      <c r="G8596" t="s">
        <v>36</v>
      </c>
      <c r="H8596" t="s">
        <v>22</v>
      </c>
      <c r="I8596" t="s">
        <v>15</v>
      </c>
      <c r="J8596">
        <v>6</v>
      </c>
      <c r="K8596">
        <v>6930.15</v>
      </c>
      <c r="L8596" t="s">
        <v>16</v>
      </c>
      <c r="M8596" t="str">
        <f>IF(PatientData[[#This Row],[Age]]&lt;=30,"18-30",IF(PatientData[[#This Row],[Age]]&lt;=40,"31-40",IF(PatientData[[#This Row],[Age]]&lt;=50,"41-50",IF(PatientData[[#This Row],[Age]]&lt;=60,"51-60",IF(PatientData[[#This Row],[Age]]&lt;=70,"61-70",IF(PatientData[[#This Row],[Age]]&lt;=80,"71-80","80+"))))))</f>
        <v>41-50</v>
      </c>
    </row>
    <row r="8597" spans="1:13" x14ac:dyDescent="0.25">
      <c r="A8597" t="s">
        <v>8621</v>
      </c>
      <c r="B8597">
        <v>51</v>
      </c>
      <c r="C8597" t="s">
        <v>13</v>
      </c>
      <c r="D8597">
        <v>152</v>
      </c>
      <c r="E8597">
        <v>215.90749657812</v>
      </c>
      <c r="F8597">
        <v>23.1443678483882</v>
      </c>
      <c r="G8597" t="s">
        <v>14</v>
      </c>
      <c r="H8597" t="s">
        <v>19</v>
      </c>
      <c r="I8597" t="s">
        <v>15</v>
      </c>
      <c r="J8597">
        <v>4</v>
      </c>
      <c r="K8597">
        <v>14953.6</v>
      </c>
      <c r="L8597" t="s">
        <v>23</v>
      </c>
      <c r="M8597" t="str">
        <f>IF(PatientData[[#This Row],[Age]]&lt;=30,"18-30",IF(PatientData[[#This Row],[Age]]&lt;=40,"31-40",IF(PatientData[[#This Row],[Age]]&lt;=50,"41-50",IF(PatientData[[#This Row],[Age]]&lt;=60,"51-60",IF(PatientData[[#This Row],[Age]]&lt;=70,"61-70",IF(PatientData[[#This Row],[Age]]&lt;=80,"71-80","80+"))))))</f>
        <v>51-60</v>
      </c>
    </row>
    <row r="8598" spans="1:13" x14ac:dyDescent="0.25">
      <c r="A8598" t="s">
        <v>8622</v>
      </c>
      <c r="B8598">
        <v>51</v>
      </c>
      <c r="C8598" t="s">
        <v>13</v>
      </c>
      <c r="D8598">
        <v>120</v>
      </c>
      <c r="E8598">
        <v>261.485654396565</v>
      </c>
      <c r="F8598">
        <v>24.998710887487</v>
      </c>
      <c r="G8598" t="s">
        <v>36</v>
      </c>
      <c r="H8598" t="s">
        <v>19</v>
      </c>
      <c r="I8598" t="s">
        <v>26</v>
      </c>
      <c r="J8598">
        <v>6</v>
      </c>
      <c r="K8598">
        <v>23051.02</v>
      </c>
      <c r="L8598" t="s">
        <v>20</v>
      </c>
      <c r="M8598" t="str">
        <f>IF(PatientData[[#This Row],[Age]]&lt;=30,"18-30",IF(PatientData[[#This Row],[Age]]&lt;=40,"31-40",IF(PatientData[[#This Row],[Age]]&lt;=50,"41-50",IF(PatientData[[#This Row],[Age]]&lt;=60,"51-60",IF(PatientData[[#This Row],[Age]]&lt;=70,"61-70",IF(PatientData[[#This Row],[Age]]&lt;=80,"71-80","80+"))))))</f>
        <v>51-60</v>
      </c>
    </row>
    <row r="8599" spans="1:13" x14ac:dyDescent="0.25">
      <c r="A8599" t="s">
        <v>8623</v>
      </c>
      <c r="B8599">
        <v>23</v>
      </c>
      <c r="C8599" t="s">
        <v>13</v>
      </c>
      <c r="D8599">
        <v>115</v>
      </c>
      <c r="E8599" t="s">
        <v>10051</v>
      </c>
      <c r="F8599">
        <v>32.269119935880099</v>
      </c>
      <c r="G8599" t="s">
        <v>14</v>
      </c>
      <c r="H8599" t="s">
        <v>19</v>
      </c>
      <c r="I8599" t="s">
        <v>28</v>
      </c>
      <c r="J8599">
        <v>3</v>
      </c>
      <c r="K8599">
        <v>4714.05</v>
      </c>
      <c r="L8599" t="s">
        <v>23</v>
      </c>
      <c r="M8599" t="str">
        <f>IF(PatientData[[#This Row],[Age]]&lt;=30,"18-30",IF(PatientData[[#This Row],[Age]]&lt;=40,"31-40",IF(PatientData[[#This Row],[Age]]&lt;=50,"41-50",IF(PatientData[[#This Row],[Age]]&lt;=60,"51-60",IF(PatientData[[#This Row],[Age]]&lt;=70,"61-70",IF(PatientData[[#This Row],[Age]]&lt;=80,"71-80","80+"))))))</f>
        <v>18-30</v>
      </c>
    </row>
    <row r="8600" spans="1:13" x14ac:dyDescent="0.25">
      <c r="A8600" t="s">
        <v>8624</v>
      </c>
      <c r="B8600">
        <v>23</v>
      </c>
      <c r="C8600" t="s">
        <v>25</v>
      </c>
      <c r="D8600">
        <v>153</v>
      </c>
      <c r="E8600">
        <v>261.77994576567198</v>
      </c>
      <c r="F8600">
        <v>22.0850261812121</v>
      </c>
      <c r="G8600" t="s">
        <v>10051</v>
      </c>
      <c r="H8600" t="s">
        <v>19</v>
      </c>
      <c r="I8600" t="s">
        <v>28</v>
      </c>
      <c r="J8600">
        <v>2</v>
      </c>
      <c r="K8600">
        <v>3367.98</v>
      </c>
      <c r="L8600" t="s">
        <v>23</v>
      </c>
      <c r="M8600" t="str">
        <f>IF(PatientData[[#This Row],[Age]]&lt;=30,"18-30",IF(PatientData[[#This Row],[Age]]&lt;=40,"31-40",IF(PatientData[[#This Row],[Age]]&lt;=50,"41-50",IF(PatientData[[#This Row],[Age]]&lt;=60,"51-60",IF(PatientData[[#This Row],[Age]]&lt;=70,"61-70",IF(PatientData[[#This Row],[Age]]&lt;=80,"71-80","80+"))))))</f>
        <v>18-30</v>
      </c>
    </row>
    <row r="8601" spans="1:13" x14ac:dyDescent="0.25">
      <c r="A8601" t="s">
        <v>8625</v>
      </c>
      <c r="B8601">
        <v>30</v>
      </c>
      <c r="C8601" t="s">
        <v>25</v>
      </c>
      <c r="D8601">
        <v>124</v>
      </c>
      <c r="E8601">
        <v>333.34321717826401</v>
      </c>
      <c r="F8601">
        <v>25.834711785804299</v>
      </c>
      <c r="G8601" t="s">
        <v>14</v>
      </c>
      <c r="H8601" t="s">
        <v>22</v>
      </c>
      <c r="I8601" t="s">
        <v>15</v>
      </c>
      <c r="J8601">
        <v>1</v>
      </c>
      <c r="K8601">
        <v>11414.83</v>
      </c>
      <c r="L8601" t="s">
        <v>16</v>
      </c>
      <c r="M8601" t="str">
        <f>IF(PatientData[[#This Row],[Age]]&lt;=30,"18-30",IF(PatientData[[#This Row],[Age]]&lt;=40,"31-40",IF(PatientData[[#This Row],[Age]]&lt;=50,"41-50",IF(PatientData[[#This Row],[Age]]&lt;=60,"51-60",IF(PatientData[[#This Row],[Age]]&lt;=70,"61-70",IF(PatientData[[#This Row],[Age]]&lt;=80,"71-80","80+"))))))</f>
        <v>18-30</v>
      </c>
    </row>
    <row r="8602" spans="1:13" x14ac:dyDescent="0.25">
      <c r="A8602" t="s">
        <v>8626</v>
      </c>
      <c r="B8602">
        <v>45</v>
      </c>
      <c r="C8602" t="s">
        <v>25</v>
      </c>
      <c r="D8602">
        <v>121</v>
      </c>
      <c r="E8602">
        <v>251.349659206551</v>
      </c>
      <c r="F8602">
        <v>21.741162262437602</v>
      </c>
      <c r="G8602" t="s">
        <v>36</v>
      </c>
      <c r="H8602" t="s">
        <v>22</v>
      </c>
      <c r="I8602" t="s">
        <v>26</v>
      </c>
      <c r="J8602">
        <v>3</v>
      </c>
      <c r="K8602">
        <v>3333.25</v>
      </c>
      <c r="L8602" t="s">
        <v>16</v>
      </c>
      <c r="M8602" t="str">
        <f>IF(PatientData[[#This Row],[Age]]&lt;=30,"18-30",IF(PatientData[[#This Row],[Age]]&lt;=40,"31-40",IF(PatientData[[#This Row],[Age]]&lt;=50,"41-50",IF(PatientData[[#This Row],[Age]]&lt;=60,"51-60",IF(PatientData[[#This Row],[Age]]&lt;=70,"61-70",IF(PatientData[[#This Row],[Age]]&lt;=80,"71-80","80+"))))))</f>
        <v>41-50</v>
      </c>
    </row>
    <row r="8603" spans="1:13" x14ac:dyDescent="0.25">
      <c r="A8603" t="s">
        <v>8627</v>
      </c>
      <c r="B8603">
        <v>56</v>
      </c>
      <c r="C8603" t="s">
        <v>25</v>
      </c>
      <c r="D8603">
        <v>141</v>
      </c>
      <c r="E8603">
        <v>286.43755274799099</v>
      </c>
      <c r="F8603">
        <v>32.483231165999499</v>
      </c>
      <c r="G8603" t="s">
        <v>36</v>
      </c>
      <c r="H8603" t="s">
        <v>19</v>
      </c>
      <c r="I8603" t="s">
        <v>15</v>
      </c>
      <c r="J8603">
        <v>5</v>
      </c>
      <c r="K8603">
        <v>11063.22</v>
      </c>
      <c r="L8603" t="s">
        <v>16</v>
      </c>
      <c r="M8603" t="str">
        <f>IF(PatientData[[#This Row],[Age]]&lt;=30,"18-30",IF(PatientData[[#This Row],[Age]]&lt;=40,"31-40",IF(PatientData[[#This Row],[Age]]&lt;=50,"41-50",IF(PatientData[[#This Row],[Age]]&lt;=60,"51-60",IF(PatientData[[#This Row],[Age]]&lt;=70,"61-70",IF(PatientData[[#This Row],[Age]]&lt;=80,"71-80","80+"))))))</f>
        <v>51-60</v>
      </c>
    </row>
    <row r="8604" spans="1:13" x14ac:dyDescent="0.25">
      <c r="A8604" t="s">
        <v>8628</v>
      </c>
      <c r="B8604">
        <v>68</v>
      </c>
      <c r="C8604" t="s">
        <v>13</v>
      </c>
      <c r="D8604">
        <v>132</v>
      </c>
      <c r="E8604">
        <v>173.823041990403</v>
      </c>
      <c r="F8604">
        <v>24.345371514204501</v>
      </c>
      <c r="G8604" t="s">
        <v>14</v>
      </c>
      <c r="H8604" t="s">
        <v>19</v>
      </c>
      <c r="I8604" t="s">
        <v>28</v>
      </c>
      <c r="J8604">
        <v>3</v>
      </c>
      <c r="K8604">
        <v>3251.27</v>
      </c>
      <c r="L8604" t="s">
        <v>23</v>
      </c>
      <c r="M8604" t="str">
        <f>IF(PatientData[[#This Row],[Age]]&lt;=30,"18-30",IF(PatientData[[#This Row],[Age]]&lt;=40,"31-40",IF(PatientData[[#This Row],[Age]]&lt;=50,"41-50",IF(PatientData[[#This Row],[Age]]&lt;=60,"51-60",IF(PatientData[[#This Row],[Age]]&lt;=70,"61-70",IF(PatientData[[#This Row],[Age]]&lt;=80,"71-80","80+"))))))</f>
        <v>61-70</v>
      </c>
    </row>
    <row r="8605" spans="1:13" x14ac:dyDescent="0.25">
      <c r="A8605" t="s">
        <v>8629</v>
      </c>
      <c r="B8605">
        <v>58</v>
      </c>
      <c r="C8605" t="s">
        <v>25</v>
      </c>
      <c r="D8605">
        <v>153</v>
      </c>
      <c r="E8605">
        <v>180.06516225447999</v>
      </c>
      <c r="F8605">
        <v>28.371723874443401</v>
      </c>
      <c r="G8605" t="s">
        <v>36</v>
      </c>
      <c r="H8605" t="s">
        <v>19</v>
      </c>
      <c r="I8605" t="s">
        <v>15</v>
      </c>
      <c r="J8605">
        <v>3</v>
      </c>
      <c r="K8605">
        <v>3891.35</v>
      </c>
      <c r="L8605" t="s">
        <v>16</v>
      </c>
      <c r="M8605" t="str">
        <f>IF(PatientData[[#This Row],[Age]]&lt;=30,"18-30",IF(PatientData[[#This Row],[Age]]&lt;=40,"31-40",IF(PatientData[[#This Row],[Age]]&lt;=50,"41-50",IF(PatientData[[#This Row],[Age]]&lt;=60,"51-60",IF(PatientData[[#This Row],[Age]]&lt;=70,"61-70",IF(PatientData[[#This Row],[Age]]&lt;=80,"71-80","80+"))))))</f>
        <v>51-60</v>
      </c>
    </row>
    <row r="8606" spans="1:13" x14ac:dyDescent="0.25">
      <c r="A8606" t="s">
        <v>8630</v>
      </c>
      <c r="B8606">
        <v>39</v>
      </c>
      <c r="C8606" t="s">
        <v>13</v>
      </c>
      <c r="D8606">
        <v>121</v>
      </c>
      <c r="E8606">
        <v>252.16538567665</v>
      </c>
      <c r="F8606">
        <v>28.825120146150699</v>
      </c>
      <c r="G8606" t="s">
        <v>14</v>
      </c>
      <c r="H8606" t="s">
        <v>19</v>
      </c>
      <c r="I8606" t="s">
        <v>28</v>
      </c>
      <c r="J8606">
        <v>4</v>
      </c>
      <c r="K8606">
        <v>5850.81</v>
      </c>
      <c r="L8606" t="s">
        <v>16</v>
      </c>
      <c r="M8606" t="str">
        <f>IF(PatientData[[#This Row],[Age]]&lt;=30,"18-30",IF(PatientData[[#This Row],[Age]]&lt;=40,"31-40",IF(PatientData[[#This Row],[Age]]&lt;=50,"41-50",IF(PatientData[[#This Row],[Age]]&lt;=60,"51-60",IF(PatientData[[#This Row],[Age]]&lt;=70,"61-70",IF(PatientData[[#This Row],[Age]]&lt;=80,"71-80","80+"))))))</f>
        <v>31-40</v>
      </c>
    </row>
    <row r="8607" spans="1:13" x14ac:dyDescent="0.25">
      <c r="A8607" t="s">
        <v>8631</v>
      </c>
      <c r="B8607">
        <v>35</v>
      </c>
      <c r="C8607" t="s">
        <v>13</v>
      </c>
      <c r="D8607">
        <v>162</v>
      </c>
      <c r="E8607">
        <v>193.81227705017</v>
      </c>
      <c r="F8607">
        <v>21.643476345155602</v>
      </c>
      <c r="G8607" t="s">
        <v>36</v>
      </c>
      <c r="H8607" t="s">
        <v>10051</v>
      </c>
      <c r="I8607" t="s">
        <v>15</v>
      </c>
      <c r="J8607">
        <v>4</v>
      </c>
      <c r="K8607">
        <v>8115</v>
      </c>
      <c r="L8607" t="s">
        <v>43</v>
      </c>
      <c r="M8607" t="str">
        <f>IF(PatientData[[#This Row],[Age]]&lt;=30,"18-30",IF(PatientData[[#This Row],[Age]]&lt;=40,"31-40",IF(PatientData[[#This Row],[Age]]&lt;=50,"41-50",IF(PatientData[[#This Row],[Age]]&lt;=60,"51-60",IF(PatientData[[#This Row],[Age]]&lt;=70,"61-70",IF(PatientData[[#This Row],[Age]]&lt;=80,"71-80","80+"))))))</f>
        <v>31-40</v>
      </c>
    </row>
    <row r="8608" spans="1:13" x14ac:dyDescent="0.25">
      <c r="A8608" t="s">
        <v>8632</v>
      </c>
      <c r="B8608">
        <v>59</v>
      </c>
      <c r="C8608" t="s">
        <v>13</v>
      </c>
      <c r="D8608">
        <v>120</v>
      </c>
      <c r="E8608">
        <v>228.815312789681</v>
      </c>
      <c r="F8608">
        <v>27.901572211976902</v>
      </c>
      <c r="G8608" t="s">
        <v>18</v>
      </c>
      <c r="H8608" t="s">
        <v>19</v>
      </c>
      <c r="I8608" t="s">
        <v>15</v>
      </c>
      <c r="J8608">
        <v>4</v>
      </c>
      <c r="K8608">
        <v>12826.87</v>
      </c>
      <c r="L8608" t="s">
        <v>16</v>
      </c>
      <c r="M8608" t="str">
        <f>IF(PatientData[[#This Row],[Age]]&lt;=30,"18-30",IF(PatientData[[#This Row],[Age]]&lt;=40,"31-40",IF(PatientData[[#This Row],[Age]]&lt;=50,"41-50",IF(PatientData[[#This Row],[Age]]&lt;=60,"51-60",IF(PatientData[[#This Row],[Age]]&lt;=70,"61-70",IF(PatientData[[#This Row],[Age]]&lt;=80,"71-80","80+"))))))</f>
        <v>51-60</v>
      </c>
    </row>
    <row r="8609" spans="1:13" x14ac:dyDescent="0.25">
      <c r="A8609" t="s">
        <v>8633</v>
      </c>
      <c r="B8609">
        <v>47</v>
      </c>
      <c r="C8609" t="s">
        <v>25</v>
      </c>
      <c r="D8609">
        <v>90</v>
      </c>
      <c r="E8609">
        <v>163.84570250463301</v>
      </c>
      <c r="F8609">
        <v>26.198458253947699</v>
      </c>
      <c r="G8609" t="s">
        <v>14</v>
      </c>
      <c r="H8609" t="s">
        <v>19</v>
      </c>
      <c r="I8609" t="s">
        <v>28</v>
      </c>
      <c r="J8609">
        <v>4</v>
      </c>
      <c r="K8609">
        <v>6630.42</v>
      </c>
      <c r="L8609" t="s">
        <v>23</v>
      </c>
      <c r="M8609" t="str">
        <f>IF(PatientData[[#This Row],[Age]]&lt;=30,"18-30",IF(PatientData[[#This Row],[Age]]&lt;=40,"31-40",IF(PatientData[[#This Row],[Age]]&lt;=50,"41-50",IF(PatientData[[#This Row],[Age]]&lt;=60,"51-60",IF(PatientData[[#This Row],[Age]]&lt;=70,"61-70",IF(PatientData[[#This Row],[Age]]&lt;=80,"71-80","80+"))))))</f>
        <v>41-50</v>
      </c>
    </row>
    <row r="8610" spans="1:13" x14ac:dyDescent="0.25">
      <c r="A8610" t="s">
        <v>8634</v>
      </c>
      <c r="B8610">
        <v>61</v>
      </c>
      <c r="C8610" t="s">
        <v>25</v>
      </c>
      <c r="D8610">
        <v>136</v>
      </c>
      <c r="E8610">
        <v>233.33671685961099</v>
      </c>
      <c r="F8610">
        <v>24.566953977492702</v>
      </c>
      <c r="G8610" t="s">
        <v>14</v>
      </c>
      <c r="H8610" t="s">
        <v>19</v>
      </c>
      <c r="I8610" t="s">
        <v>28</v>
      </c>
      <c r="J8610">
        <v>3</v>
      </c>
      <c r="K8610">
        <v>5671.02</v>
      </c>
      <c r="L8610" t="s">
        <v>16</v>
      </c>
      <c r="M8610" t="str">
        <f>IF(PatientData[[#This Row],[Age]]&lt;=30,"18-30",IF(PatientData[[#This Row],[Age]]&lt;=40,"31-40",IF(PatientData[[#This Row],[Age]]&lt;=50,"41-50",IF(PatientData[[#This Row],[Age]]&lt;=60,"51-60",IF(PatientData[[#This Row],[Age]]&lt;=70,"61-70",IF(PatientData[[#This Row],[Age]]&lt;=80,"71-80","80+"))))))</f>
        <v>61-70</v>
      </c>
    </row>
    <row r="8611" spans="1:13" x14ac:dyDescent="0.25">
      <c r="A8611" t="s">
        <v>8635</v>
      </c>
      <c r="B8611">
        <v>56</v>
      </c>
      <c r="C8611" t="s">
        <v>25</v>
      </c>
      <c r="D8611">
        <v>140</v>
      </c>
      <c r="E8611">
        <v>265.90864987791201</v>
      </c>
      <c r="F8611">
        <v>25.1360339583978</v>
      </c>
      <c r="G8611" t="s">
        <v>18</v>
      </c>
      <c r="H8611" t="s">
        <v>22</v>
      </c>
      <c r="I8611" t="s">
        <v>26</v>
      </c>
      <c r="J8611">
        <v>5</v>
      </c>
      <c r="K8611">
        <v>22600.53</v>
      </c>
      <c r="L8611" t="s">
        <v>20</v>
      </c>
      <c r="M8611" t="str">
        <f>IF(PatientData[[#This Row],[Age]]&lt;=30,"18-30",IF(PatientData[[#This Row],[Age]]&lt;=40,"31-40",IF(PatientData[[#This Row],[Age]]&lt;=50,"41-50",IF(PatientData[[#This Row],[Age]]&lt;=60,"51-60",IF(PatientData[[#This Row],[Age]]&lt;=70,"61-70",IF(PatientData[[#This Row],[Age]]&lt;=80,"71-80","80+"))))))</f>
        <v>51-60</v>
      </c>
    </row>
    <row r="8612" spans="1:13" x14ac:dyDescent="0.25">
      <c r="A8612" t="s">
        <v>8636</v>
      </c>
      <c r="B8612">
        <v>49</v>
      </c>
      <c r="C8612" t="s">
        <v>13</v>
      </c>
      <c r="D8612">
        <v>111</v>
      </c>
      <c r="E8612" t="s">
        <v>10051</v>
      </c>
      <c r="F8612">
        <v>29.887182420064001</v>
      </c>
      <c r="G8612" t="s">
        <v>14</v>
      </c>
      <c r="H8612" t="s">
        <v>19</v>
      </c>
      <c r="I8612" t="s">
        <v>26</v>
      </c>
      <c r="J8612">
        <v>3</v>
      </c>
      <c r="K8612" t="s">
        <v>10051</v>
      </c>
      <c r="L8612" t="s">
        <v>23</v>
      </c>
      <c r="M8612" t="str">
        <f>IF(PatientData[[#This Row],[Age]]&lt;=30,"18-30",IF(PatientData[[#This Row],[Age]]&lt;=40,"31-40",IF(PatientData[[#This Row],[Age]]&lt;=50,"41-50",IF(PatientData[[#This Row],[Age]]&lt;=60,"51-60",IF(PatientData[[#This Row],[Age]]&lt;=70,"61-70",IF(PatientData[[#This Row],[Age]]&lt;=80,"71-80","80+"))))))</f>
        <v>41-50</v>
      </c>
    </row>
    <row r="8613" spans="1:13" x14ac:dyDescent="0.25">
      <c r="A8613" t="s">
        <v>8637</v>
      </c>
      <c r="B8613">
        <v>30</v>
      </c>
      <c r="C8613" t="s">
        <v>25</v>
      </c>
      <c r="D8613">
        <v>106</v>
      </c>
      <c r="E8613">
        <v>132.297245622682</v>
      </c>
      <c r="F8613">
        <v>21.801111975643401</v>
      </c>
      <c r="G8613" t="s">
        <v>18</v>
      </c>
      <c r="H8613" t="s">
        <v>19</v>
      </c>
      <c r="I8613" t="s">
        <v>28</v>
      </c>
      <c r="J8613">
        <v>1</v>
      </c>
      <c r="K8613">
        <v>2407.0100000000002</v>
      </c>
      <c r="L8613" t="s">
        <v>16</v>
      </c>
      <c r="M8613" t="str">
        <f>IF(PatientData[[#This Row],[Age]]&lt;=30,"18-30",IF(PatientData[[#This Row],[Age]]&lt;=40,"31-40",IF(PatientData[[#This Row],[Age]]&lt;=50,"41-50",IF(PatientData[[#This Row],[Age]]&lt;=60,"51-60",IF(PatientData[[#This Row],[Age]]&lt;=70,"61-70",IF(PatientData[[#This Row],[Age]]&lt;=80,"71-80","80+"))))))</f>
        <v>18-30</v>
      </c>
    </row>
    <row r="8614" spans="1:13" x14ac:dyDescent="0.25">
      <c r="A8614" t="s">
        <v>8638</v>
      </c>
      <c r="B8614">
        <v>36</v>
      </c>
      <c r="C8614" t="s">
        <v>25</v>
      </c>
      <c r="D8614">
        <v>139</v>
      </c>
      <c r="E8614">
        <v>164.316247899871</v>
      </c>
      <c r="F8614">
        <v>29.321501532109401</v>
      </c>
      <c r="G8614" t="s">
        <v>36</v>
      </c>
      <c r="H8614" t="s">
        <v>22</v>
      </c>
      <c r="I8614" t="s">
        <v>15</v>
      </c>
      <c r="J8614">
        <v>6</v>
      </c>
      <c r="K8614">
        <v>10726.37</v>
      </c>
      <c r="L8614" t="s">
        <v>23</v>
      </c>
      <c r="M8614" t="str">
        <f>IF(PatientData[[#This Row],[Age]]&lt;=30,"18-30",IF(PatientData[[#This Row],[Age]]&lt;=40,"31-40",IF(PatientData[[#This Row],[Age]]&lt;=50,"41-50",IF(PatientData[[#This Row],[Age]]&lt;=60,"51-60",IF(PatientData[[#This Row],[Age]]&lt;=70,"61-70",IF(PatientData[[#This Row],[Age]]&lt;=80,"71-80","80+"))))))</f>
        <v>31-40</v>
      </c>
    </row>
    <row r="8615" spans="1:13" x14ac:dyDescent="0.25">
      <c r="A8615" t="s">
        <v>8639</v>
      </c>
      <c r="B8615">
        <v>71</v>
      </c>
      <c r="C8615" t="s">
        <v>13</v>
      </c>
      <c r="D8615">
        <v>114</v>
      </c>
      <c r="E8615">
        <v>247.00327363248701</v>
      </c>
      <c r="F8615">
        <v>30.2804496341376</v>
      </c>
      <c r="G8615" t="s">
        <v>14</v>
      </c>
      <c r="H8615" t="s">
        <v>19</v>
      </c>
      <c r="I8615" t="s">
        <v>15</v>
      </c>
      <c r="J8615">
        <v>8</v>
      </c>
      <c r="K8615">
        <v>11133.51</v>
      </c>
      <c r="L8615" t="s">
        <v>23</v>
      </c>
      <c r="M8615" t="str">
        <f>IF(PatientData[[#This Row],[Age]]&lt;=30,"18-30",IF(PatientData[[#This Row],[Age]]&lt;=40,"31-40",IF(PatientData[[#This Row],[Age]]&lt;=50,"41-50",IF(PatientData[[#This Row],[Age]]&lt;=60,"51-60",IF(PatientData[[#This Row],[Age]]&lt;=70,"61-70",IF(PatientData[[#This Row],[Age]]&lt;=80,"71-80","80+"))))))</f>
        <v>71-80</v>
      </c>
    </row>
    <row r="8616" spans="1:13" x14ac:dyDescent="0.25">
      <c r="A8616" t="s">
        <v>8640</v>
      </c>
      <c r="B8616">
        <v>42</v>
      </c>
      <c r="C8616" t="s">
        <v>25</v>
      </c>
      <c r="D8616">
        <v>128</v>
      </c>
      <c r="E8616">
        <v>158.51378067643799</v>
      </c>
      <c r="F8616">
        <v>25.1613014820887</v>
      </c>
      <c r="G8616" t="s">
        <v>14</v>
      </c>
      <c r="H8616" t="s">
        <v>19</v>
      </c>
      <c r="I8616" t="s">
        <v>28</v>
      </c>
      <c r="J8616">
        <v>3</v>
      </c>
      <c r="K8616">
        <v>6164.92</v>
      </c>
      <c r="L8616" t="s">
        <v>16</v>
      </c>
      <c r="M8616" t="str">
        <f>IF(PatientData[[#This Row],[Age]]&lt;=30,"18-30",IF(PatientData[[#This Row],[Age]]&lt;=40,"31-40",IF(PatientData[[#This Row],[Age]]&lt;=50,"41-50",IF(PatientData[[#This Row],[Age]]&lt;=60,"51-60",IF(PatientData[[#This Row],[Age]]&lt;=70,"61-70",IF(PatientData[[#This Row],[Age]]&lt;=80,"71-80","80+"))))))</f>
        <v>41-50</v>
      </c>
    </row>
    <row r="8617" spans="1:13" x14ac:dyDescent="0.25">
      <c r="A8617" t="s">
        <v>8641</v>
      </c>
      <c r="B8617">
        <v>50</v>
      </c>
      <c r="C8617" t="s">
        <v>13</v>
      </c>
      <c r="D8617">
        <v>163</v>
      </c>
      <c r="E8617">
        <v>194.140275342499</v>
      </c>
      <c r="F8617">
        <v>23.3051124519402</v>
      </c>
      <c r="G8617" t="s">
        <v>14</v>
      </c>
      <c r="H8617" t="s">
        <v>22</v>
      </c>
      <c r="I8617" t="s">
        <v>15</v>
      </c>
      <c r="J8617">
        <v>4</v>
      </c>
      <c r="K8617">
        <v>5115.99</v>
      </c>
      <c r="L8617" t="s">
        <v>23</v>
      </c>
      <c r="M8617" t="str">
        <f>IF(PatientData[[#This Row],[Age]]&lt;=30,"18-30",IF(PatientData[[#This Row],[Age]]&lt;=40,"31-40",IF(PatientData[[#This Row],[Age]]&lt;=50,"41-50",IF(PatientData[[#This Row],[Age]]&lt;=60,"51-60",IF(PatientData[[#This Row],[Age]]&lt;=70,"61-70",IF(PatientData[[#This Row],[Age]]&lt;=80,"71-80","80+"))))))</f>
        <v>41-50</v>
      </c>
    </row>
    <row r="8618" spans="1:13" x14ac:dyDescent="0.25">
      <c r="A8618" t="s">
        <v>8642</v>
      </c>
      <c r="B8618">
        <v>26</v>
      </c>
      <c r="C8618" t="s">
        <v>13</v>
      </c>
      <c r="D8618">
        <v>111</v>
      </c>
      <c r="E8618">
        <v>326.37761032216702</v>
      </c>
      <c r="F8618">
        <v>32.9450148294423</v>
      </c>
      <c r="G8618" t="s">
        <v>36</v>
      </c>
      <c r="H8618" t="s">
        <v>19</v>
      </c>
      <c r="I8618" t="s">
        <v>15</v>
      </c>
      <c r="J8618">
        <v>1</v>
      </c>
      <c r="K8618">
        <v>7927.83</v>
      </c>
      <c r="L8618" t="s">
        <v>16</v>
      </c>
      <c r="M8618" t="str">
        <f>IF(PatientData[[#This Row],[Age]]&lt;=30,"18-30",IF(PatientData[[#This Row],[Age]]&lt;=40,"31-40",IF(PatientData[[#This Row],[Age]]&lt;=50,"41-50",IF(PatientData[[#This Row],[Age]]&lt;=60,"51-60",IF(PatientData[[#This Row],[Age]]&lt;=70,"61-70",IF(PatientData[[#This Row],[Age]]&lt;=80,"71-80","80+"))))))</f>
        <v>18-30</v>
      </c>
    </row>
    <row r="8619" spans="1:13" x14ac:dyDescent="0.25">
      <c r="A8619" t="s">
        <v>8643</v>
      </c>
      <c r="B8619">
        <v>57</v>
      </c>
      <c r="C8619" t="s">
        <v>25</v>
      </c>
      <c r="D8619">
        <v>134</v>
      </c>
      <c r="E8619">
        <v>251.78184070334899</v>
      </c>
      <c r="F8619">
        <v>15</v>
      </c>
      <c r="G8619" t="s">
        <v>14</v>
      </c>
      <c r="H8619" t="s">
        <v>19</v>
      </c>
      <c r="I8619" t="s">
        <v>15</v>
      </c>
      <c r="J8619">
        <v>5</v>
      </c>
      <c r="K8619">
        <v>13718.1</v>
      </c>
      <c r="L8619" t="s">
        <v>16</v>
      </c>
      <c r="M8619" t="str">
        <f>IF(PatientData[[#This Row],[Age]]&lt;=30,"18-30",IF(PatientData[[#This Row],[Age]]&lt;=40,"31-40",IF(PatientData[[#This Row],[Age]]&lt;=50,"41-50",IF(PatientData[[#This Row],[Age]]&lt;=60,"51-60",IF(PatientData[[#This Row],[Age]]&lt;=70,"61-70",IF(PatientData[[#This Row],[Age]]&lt;=80,"71-80","80+"))))))</f>
        <v>51-60</v>
      </c>
    </row>
    <row r="8620" spans="1:13" x14ac:dyDescent="0.25">
      <c r="A8620" t="s">
        <v>8644</v>
      </c>
      <c r="B8620">
        <v>51</v>
      </c>
      <c r="C8620" t="s">
        <v>13</v>
      </c>
      <c r="D8620">
        <v>98</v>
      </c>
      <c r="E8620">
        <v>234.22708980498999</v>
      </c>
      <c r="F8620">
        <v>16.953917304414901</v>
      </c>
      <c r="G8620" t="s">
        <v>18</v>
      </c>
      <c r="H8620" t="s">
        <v>19</v>
      </c>
      <c r="I8620" t="s">
        <v>15</v>
      </c>
      <c r="J8620">
        <v>3</v>
      </c>
      <c r="K8620">
        <v>6199.26</v>
      </c>
      <c r="L8620" t="s">
        <v>16</v>
      </c>
      <c r="M8620" t="str">
        <f>IF(PatientData[[#This Row],[Age]]&lt;=30,"18-30",IF(PatientData[[#This Row],[Age]]&lt;=40,"31-40",IF(PatientData[[#This Row],[Age]]&lt;=50,"41-50",IF(PatientData[[#This Row],[Age]]&lt;=60,"51-60",IF(PatientData[[#This Row],[Age]]&lt;=70,"61-70",IF(PatientData[[#This Row],[Age]]&lt;=80,"71-80","80+"))))))</f>
        <v>51-60</v>
      </c>
    </row>
    <row r="8621" spans="1:13" x14ac:dyDescent="0.25">
      <c r="A8621" t="s">
        <v>8645</v>
      </c>
      <c r="B8621">
        <v>66</v>
      </c>
      <c r="C8621" t="s">
        <v>13</v>
      </c>
      <c r="D8621">
        <v>146</v>
      </c>
      <c r="E8621">
        <v>223.02521482709901</v>
      </c>
      <c r="F8621" t="s">
        <v>10051</v>
      </c>
      <c r="G8621" t="s">
        <v>18</v>
      </c>
      <c r="H8621" t="s">
        <v>19</v>
      </c>
      <c r="I8621" t="s">
        <v>15</v>
      </c>
      <c r="J8621">
        <v>1</v>
      </c>
      <c r="K8621">
        <v>10505.12</v>
      </c>
      <c r="L8621" t="s">
        <v>23</v>
      </c>
      <c r="M8621" t="str">
        <f>IF(PatientData[[#This Row],[Age]]&lt;=30,"18-30",IF(PatientData[[#This Row],[Age]]&lt;=40,"31-40",IF(PatientData[[#This Row],[Age]]&lt;=50,"41-50",IF(PatientData[[#This Row],[Age]]&lt;=60,"51-60",IF(PatientData[[#This Row],[Age]]&lt;=70,"61-70",IF(PatientData[[#This Row],[Age]]&lt;=80,"71-80","80+"))))))</f>
        <v>61-70</v>
      </c>
    </row>
    <row r="8622" spans="1:13" x14ac:dyDescent="0.25">
      <c r="A8622" t="s">
        <v>8646</v>
      </c>
      <c r="B8622">
        <v>54</v>
      </c>
      <c r="C8622" t="s">
        <v>13</v>
      </c>
      <c r="D8622" t="s">
        <v>10051</v>
      </c>
      <c r="E8622">
        <v>181.40225495901501</v>
      </c>
      <c r="F8622">
        <v>21.990592203689101</v>
      </c>
      <c r="G8622" t="s">
        <v>18</v>
      </c>
      <c r="H8622" t="s">
        <v>22</v>
      </c>
      <c r="I8622" t="s">
        <v>15</v>
      </c>
      <c r="J8622">
        <v>1</v>
      </c>
      <c r="K8622">
        <v>4371.6499999999996</v>
      </c>
      <c r="L8622" t="s">
        <v>16</v>
      </c>
      <c r="M8622" t="str">
        <f>IF(PatientData[[#This Row],[Age]]&lt;=30,"18-30",IF(PatientData[[#This Row],[Age]]&lt;=40,"31-40",IF(PatientData[[#This Row],[Age]]&lt;=50,"41-50",IF(PatientData[[#This Row],[Age]]&lt;=60,"51-60",IF(PatientData[[#This Row],[Age]]&lt;=70,"61-70",IF(PatientData[[#This Row],[Age]]&lt;=80,"71-80","80+"))))))</f>
        <v>51-60</v>
      </c>
    </row>
    <row r="8623" spans="1:13" x14ac:dyDescent="0.25">
      <c r="A8623" t="s">
        <v>8647</v>
      </c>
      <c r="B8623">
        <v>34</v>
      </c>
      <c r="C8623" t="s">
        <v>25</v>
      </c>
      <c r="D8623">
        <v>131</v>
      </c>
      <c r="E8623">
        <v>233.99171066118501</v>
      </c>
      <c r="F8623">
        <v>30.200970727431699</v>
      </c>
      <c r="G8623" t="s">
        <v>18</v>
      </c>
      <c r="H8623" t="s">
        <v>19</v>
      </c>
      <c r="I8623" t="s">
        <v>15</v>
      </c>
      <c r="J8623">
        <v>3</v>
      </c>
      <c r="K8623">
        <v>3445.14</v>
      </c>
      <c r="L8623" t="s">
        <v>23</v>
      </c>
      <c r="M8623" t="str">
        <f>IF(PatientData[[#This Row],[Age]]&lt;=30,"18-30",IF(PatientData[[#This Row],[Age]]&lt;=40,"31-40",IF(PatientData[[#This Row],[Age]]&lt;=50,"41-50",IF(PatientData[[#This Row],[Age]]&lt;=60,"51-60",IF(PatientData[[#This Row],[Age]]&lt;=70,"61-70",IF(PatientData[[#This Row],[Age]]&lt;=80,"71-80","80+"))))))</f>
        <v>31-40</v>
      </c>
    </row>
    <row r="8624" spans="1:13" x14ac:dyDescent="0.25">
      <c r="A8624" t="s">
        <v>8648</v>
      </c>
      <c r="B8624">
        <v>66</v>
      </c>
      <c r="C8624" t="s">
        <v>25</v>
      </c>
      <c r="D8624">
        <v>118</v>
      </c>
      <c r="E8624" t="s">
        <v>10051</v>
      </c>
      <c r="F8624">
        <v>18.287617295665498</v>
      </c>
      <c r="G8624" t="s">
        <v>36</v>
      </c>
      <c r="H8624" t="s">
        <v>19</v>
      </c>
      <c r="I8624" t="s">
        <v>15</v>
      </c>
      <c r="J8624">
        <v>5</v>
      </c>
      <c r="K8624">
        <v>13000.45</v>
      </c>
      <c r="L8624" t="s">
        <v>20</v>
      </c>
      <c r="M8624" t="str">
        <f>IF(PatientData[[#This Row],[Age]]&lt;=30,"18-30",IF(PatientData[[#This Row],[Age]]&lt;=40,"31-40",IF(PatientData[[#This Row],[Age]]&lt;=50,"41-50",IF(PatientData[[#This Row],[Age]]&lt;=60,"51-60",IF(PatientData[[#This Row],[Age]]&lt;=70,"61-70",IF(PatientData[[#This Row],[Age]]&lt;=80,"71-80","80+"))))))</f>
        <v>61-70</v>
      </c>
    </row>
    <row r="8625" spans="1:13" x14ac:dyDescent="0.25">
      <c r="A8625" t="s">
        <v>8649</v>
      </c>
      <c r="B8625">
        <v>55</v>
      </c>
      <c r="C8625" t="s">
        <v>13</v>
      </c>
      <c r="D8625">
        <v>108</v>
      </c>
      <c r="E8625">
        <v>208.358964279388</v>
      </c>
      <c r="F8625">
        <v>29.834333324234802</v>
      </c>
      <c r="G8625" t="s">
        <v>14</v>
      </c>
      <c r="H8625" t="s">
        <v>19</v>
      </c>
      <c r="I8625" t="s">
        <v>15</v>
      </c>
      <c r="J8625">
        <v>3</v>
      </c>
      <c r="K8625">
        <v>5227.72</v>
      </c>
      <c r="L8625" t="s">
        <v>16</v>
      </c>
      <c r="M8625" t="str">
        <f>IF(PatientData[[#This Row],[Age]]&lt;=30,"18-30",IF(PatientData[[#This Row],[Age]]&lt;=40,"31-40",IF(PatientData[[#This Row],[Age]]&lt;=50,"41-50",IF(PatientData[[#This Row],[Age]]&lt;=60,"51-60",IF(PatientData[[#This Row],[Age]]&lt;=70,"61-70",IF(PatientData[[#This Row],[Age]]&lt;=80,"71-80","80+"))))))</f>
        <v>51-60</v>
      </c>
    </row>
    <row r="8626" spans="1:13" x14ac:dyDescent="0.25">
      <c r="A8626" t="s">
        <v>8650</v>
      </c>
      <c r="B8626">
        <v>40</v>
      </c>
      <c r="C8626" t="s">
        <v>25</v>
      </c>
      <c r="D8626">
        <v>148</v>
      </c>
      <c r="E8626">
        <v>165.00137409290599</v>
      </c>
      <c r="F8626">
        <v>24.2185882166774</v>
      </c>
      <c r="G8626" t="s">
        <v>14</v>
      </c>
      <c r="H8626" t="s">
        <v>22</v>
      </c>
      <c r="I8626" t="s">
        <v>15</v>
      </c>
      <c r="J8626">
        <v>0</v>
      </c>
      <c r="K8626">
        <v>7016.73</v>
      </c>
      <c r="L8626" t="s">
        <v>16</v>
      </c>
      <c r="M8626" t="str">
        <f>IF(PatientData[[#This Row],[Age]]&lt;=30,"18-30",IF(PatientData[[#This Row],[Age]]&lt;=40,"31-40",IF(PatientData[[#This Row],[Age]]&lt;=50,"41-50",IF(PatientData[[#This Row],[Age]]&lt;=60,"51-60",IF(PatientData[[#This Row],[Age]]&lt;=70,"61-70",IF(PatientData[[#This Row],[Age]]&lt;=80,"71-80","80+"))))))</f>
        <v>31-40</v>
      </c>
    </row>
    <row r="8627" spans="1:13" x14ac:dyDescent="0.25">
      <c r="A8627" t="s">
        <v>8651</v>
      </c>
      <c r="B8627">
        <v>48</v>
      </c>
      <c r="C8627" t="s">
        <v>13</v>
      </c>
      <c r="D8627" t="s">
        <v>10051</v>
      </c>
      <c r="E8627">
        <v>241.89651168256501</v>
      </c>
      <c r="F8627">
        <v>21.004419325077802</v>
      </c>
      <c r="G8627" t="s">
        <v>36</v>
      </c>
      <c r="H8627" t="s">
        <v>19</v>
      </c>
      <c r="I8627" t="s">
        <v>15</v>
      </c>
      <c r="J8627">
        <v>3</v>
      </c>
      <c r="K8627">
        <v>6843.05</v>
      </c>
      <c r="L8627" t="s">
        <v>20</v>
      </c>
      <c r="M8627" t="str">
        <f>IF(PatientData[[#This Row],[Age]]&lt;=30,"18-30",IF(PatientData[[#This Row],[Age]]&lt;=40,"31-40",IF(PatientData[[#This Row],[Age]]&lt;=50,"41-50",IF(PatientData[[#This Row],[Age]]&lt;=60,"51-60",IF(PatientData[[#This Row],[Age]]&lt;=70,"61-70",IF(PatientData[[#This Row],[Age]]&lt;=80,"71-80","80+"))))))</f>
        <v>41-50</v>
      </c>
    </row>
    <row r="8628" spans="1:13" x14ac:dyDescent="0.25">
      <c r="A8628" t="s">
        <v>8652</v>
      </c>
      <c r="B8628">
        <v>43</v>
      </c>
      <c r="C8628" t="s">
        <v>25</v>
      </c>
      <c r="D8628">
        <v>102</v>
      </c>
      <c r="E8628">
        <v>224.935150498132</v>
      </c>
      <c r="F8628">
        <v>21.279121293944701</v>
      </c>
      <c r="G8628" t="s">
        <v>36</v>
      </c>
      <c r="H8628" t="s">
        <v>19</v>
      </c>
      <c r="I8628" t="s">
        <v>15</v>
      </c>
      <c r="J8628">
        <v>3</v>
      </c>
      <c r="K8628">
        <v>7780.73</v>
      </c>
      <c r="L8628" t="s">
        <v>16</v>
      </c>
      <c r="M8628" t="str">
        <f>IF(PatientData[[#This Row],[Age]]&lt;=30,"18-30",IF(PatientData[[#This Row],[Age]]&lt;=40,"31-40",IF(PatientData[[#This Row],[Age]]&lt;=50,"41-50",IF(PatientData[[#This Row],[Age]]&lt;=60,"51-60",IF(PatientData[[#This Row],[Age]]&lt;=70,"61-70",IF(PatientData[[#This Row],[Age]]&lt;=80,"71-80","80+"))))))</f>
        <v>41-50</v>
      </c>
    </row>
    <row r="8629" spans="1:13" x14ac:dyDescent="0.25">
      <c r="A8629" t="s">
        <v>8653</v>
      </c>
      <c r="B8629">
        <v>80</v>
      </c>
      <c r="C8629" t="s">
        <v>25</v>
      </c>
      <c r="D8629">
        <v>102</v>
      </c>
      <c r="E8629">
        <v>238.41023557270901</v>
      </c>
      <c r="F8629">
        <v>23.8876452161056</v>
      </c>
      <c r="G8629" t="s">
        <v>18</v>
      </c>
      <c r="H8629" t="s">
        <v>19</v>
      </c>
      <c r="I8629" t="s">
        <v>15</v>
      </c>
      <c r="J8629">
        <v>4</v>
      </c>
      <c r="K8629">
        <v>8253.3700000000008</v>
      </c>
      <c r="L8629" t="s">
        <v>16</v>
      </c>
      <c r="M8629" t="str">
        <f>IF(PatientData[[#This Row],[Age]]&lt;=30,"18-30",IF(PatientData[[#This Row],[Age]]&lt;=40,"31-40",IF(PatientData[[#This Row],[Age]]&lt;=50,"41-50",IF(PatientData[[#This Row],[Age]]&lt;=60,"51-60",IF(PatientData[[#This Row],[Age]]&lt;=70,"61-70",IF(PatientData[[#This Row],[Age]]&lt;=80,"71-80","80+"))))))</f>
        <v>71-80</v>
      </c>
    </row>
    <row r="8630" spans="1:13" x14ac:dyDescent="0.25">
      <c r="A8630" t="s">
        <v>8654</v>
      </c>
      <c r="B8630">
        <v>43</v>
      </c>
      <c r="C8630" t="s">
        <v>13</v>
      </c>
      <c r="D8630">
        <v>120</v>
      </c>
      <c r="E8630">
        <v>224.762331546372</v>
      </c>
      <c r="F8630">
        <v>20.233439302906799</v>
      </c>
      <c r="G8630" t="s">
        <v>36</v>
      </c>
      <c r="H8630" t="s">
        <v>22</v>
      </c>
      <c r="I8630" t="s">
        <v>15</v>
      </c>
      <c r="J8630">
        <v>3</v>
      </c>
      <c r="K8630">
        <v>10949.43</v>
      </c>
      <c r="L8630" t="s">
        <v>16</v>
      </c>
      <c r="M8630" t="str">
        <f>IF(PatientData[[#This Row],[Age]]&lt;=30,"18-30",IF(PatientData[[#This Row],[Age]]&lt;=40,"31-40",IF(PatientData[[#This Row],[Age]]&lt;=50,"41-50",IF(PatientData[[#This Row],[Age]]&lt;=60,"51-60",IF(PatientData[[#This Row],[Age]]&lt;=70,"61-70",IF(PatientData[[#This Row],[Age]]&lt;=80,"71-80","80+"))))))</f>
        <v>41-50</v>
      </c>
    </row>
    <row r="8631" spans="1:13" x14ac:dyDescent="0.25">
      <c r="A8631" t="s">
        <v>8655</v>
      </c>
      <c r="B8631">
        <v>33</v>
      </c>
      <c r="C8631" t="s">
        <v>25</v>
      </c>
      <c r="D8631">
        <v>120</v>
      </c>
      <c r="E8631">
        <v>238.35755819858301</v>
      </c>
      <c r="F8631">
        <v>19.301899368938301</v>
      </c>
      <c r="G8631" t="s">
        <v>36</v>
      </c>
      <c r="H8631" t="s">
        <v>22</v>
      </c>
      <c r="I8631" t="s">
        <v>26</v>
      </c>
      <c r="J8631">
        <v>8</v>
      </c>
      <c r="K8631">
        <v>25694.93</v>
      </c>
      <c r="L8631" t="s">
        <v>23</v>
      </c>
      <c r="M8631" t="str">
        <f>IF(PatientData[[#This Row],[Age]]&lt;=30,"18-30",IF(PatientData[[#This Row],[Age]]&lt;=40,"31-40",IF(PatientData[[#This Row],[Age]]&lt;=50,"41-50",IF(PatientData[[#This Row],[Age]]&lt;=60,"51-60",IF(PatientData[[#This Row],[Age]]&lt;=70,"61-70",IF(PatientData[[#This Row],[Age]]&lt;=80,"71-80","80+"))))))</f>
        <v>31-40</v>
      </c>
    </row>
    <row r="8632" spans="1:13" x14ac:dyDescent="0.25">
      <c r="A8632" t="s">
        <v>8656</v>
      </c>
      <c r="B8632">
        <v>45</v>
      </c>
      <c r="C8632" t="s">
        <v>25</v>
      </c>
      <c r="D8632">
        <v>137</v>
      </c>
      <c r="E8632">
        <v>181.87262645747001</v>
      </c>
      <c r="F8632">
        <v>21.757488536094002</v>
      </c>
      <c r="G8632" t="s">
        <v>18</v>
      </c>
      <c r="H8632" t="s">
        <v>19</v>
      </c>
      <c r="I8632" t="s">
        <v>15</v>
      </c>
      <c r="J8632">
        <v>5</v>
      </c>
      <c r="K8632">
        <v>10047.92</v>
      </c>
      <c r="L8632" t="s">
        <v>16</v>
      </c>
      <c r="M8632" t="str">
        <f>IF(PatientData[[#This Row],[Age]]&lt;=30,"18-30",IF(PatientData[[#This Row],[Age]]&lt;=40,"31-40",IF(PatientData[[#This Row],[Age]]&lt;=50,"41-50",IF(PatientData[[#This Row],[Age]]&lt;=60,"51-60",IF(PatientData[[#This Row],[Age]]&lt;=70,"61-70",IF(PatientData[[#This Row],[Age]]&lt;=80,"71-80","80+"))))))</f>
        <v>41-50</v>
      </c>
    </row>
    <row r="8633" spans="1:13" x14ac:dyDescent="0.25">
      <c r="A8633" t="s">
        <v>8657</v>
      </c>
      <c r="B8633">
        <v>65</v>
      </c>
      <c r="C8633" t="s">
        <v>13</v>
      </c>
      <c r="D8633">
        <v>127</v>
      </c>
      <c r="E8633">
        <v>248.99801414186601</v>
      </c>
      <c r="F8633">
        <v>16.463949134554699</v>
      </c>
      <c r="G8633" t="s">
        <v>18</v>
      </c>
      <c r="H8633" t="s">
        <v>19</v>
      </c>
      <c r="I8633" t="s">
        <v>26</v>
      </c>
      <c r="J8633">
        <v>2</v>
      </c>
      <c r="K8633" t="s">
        <v>10051</v>
      </c>
      <c r="L8633" t="s">
        <v>16</v>
      </c>
      <c r="M8633" t="str">
        <f>IF(PatientData[[#This Row],[Age]]&lt;=30,"18-30",IF(PatientData[[#This Row],[Age]]&lt;=40,"31-40",IF(PatientData[[#This Row],[Age]]&lt;=50,"41-50",IF(PatientData[[#This Row],[Age]]&lt;=60,"51-60",IF(PatientData[[#This Row],[Age]]&lt;=70,"61-70",IF(PatientData[[#This Row],[Age]]&lt;=80,"71-80","80+"))))))</f>
        <v>61-70</v>
      </c>
    </row>
    <row r="8634" spans="1:13" x14ac:dyDescent="0.25">
      <c r="A8634" t="s">
        <v>8658</v>
      </c>
      <c r="B8634">
        <v>45</v>
      </c>
      <c r="C8634" t="s">
        <v>13</v>
      </c>
      <c r="D8634">
        <v>116</v>
      </c>
      <c r="E8634">
        <v>213.29380259530001</v>
      </c>
      <c r="F8634">
        <v>24.339786963547098</v>
      </c>
      <c r="G8634" t="s">
        <v>18</v>
      </c>
      <c r="H8634" t="s">
        <v>19</v>
      </c>
      <c r="I8634" t="s">
        <v>15</v>
      </c>
      <c r="J8634">
        <v>5</v>
      </c>
      <c r="K8634" t="s">
        <v>10051</v>
      </c>
      <c r="L8634" t="s">
        <v>16</v>
      </c>
      <c r="M8634" t="str">
        <f>IF(PatientData[[#This Row],[Age]]&lt;=30,"18-30",IF(PatientData[[#This Row],[Age]]&lt;=40,"31-40",IF(PatientData[[#This Row],[Age]]&lt;=50,"41-50",IF(PatientData[[#This Row],[Age]]&lt;=60,"51-60",IF(PatientData[[#This Row],[Age]]&lt;=70,"61-70",IF(PatientData[[#This Row],[Age]]&lt;=80,"71-80","80+"))))))</f>
        <v>41-50</v>
      </c>
    </row>
    <row r="8635" spans="1:13" x14ac:dyDescent="0.25">
      <c r="A8635" t="s">
        <v>8659</v>
      </c>
      <c r="B8635">
        <v>69</v>
      </c>
      <c r="C8635" t="s">
        <v>25</v>
      </c>
      <c r="D8635">
        <v>137</v>
      </c>
      <c r="E8635">
        <v>171.77906883439999</v>
      </c>
      <c r="F8635">
        <v>19.940397957128699</v>
      </c>
      <c r="G8635" t="s">
        <v>14</v>
      </c>
      <c r="H8635" t="s">
        <v>19</v>
      </c>
      <c r="I8635" t="s">
        <v>28</v>
      </c>
      <c r="J8635">
        <v>3</v>
      </c>
      <c r="K8635">
        <v>5395.94</v>
      </c>
      <c r="L8635" t="s">
        <v>20</v>
      </c>
      <c r="M8635" t="str">
        <f>IF(PatientData[[#This Row],[Age]]&lt;=30,"18-30",IF(PatientData[[#This Row],[Age]]&lt;=40,"31-40",IF(PatientData[[#This Row],[Age]]&lt;=50,"41-50",IF(PatientData[[#This Row],[Age]]&lt;=60,"51-60",IF(PatientData[[#This Row],[Age]]&lt;=70,"61-70",IF(PatientData[[#This Row],[Age]]&lt;=80,"71-80","80+"))))))</f>
        <v>61-70</v>
      </c>
    </row>
    <row r="8636" spans="1:13" x14ac:dyDescent="0.25">
      <c r="A8636" t="s">
        <v>8660</v>
      </c>
      <c r="B8636">
        <v>60</v>
      </c>
      <c r="C8636" t="s">
        <v>25</v>
      </c>
      <c r="D8636">
        <v>90</v>
      </c>
      <c r="E8636">
        <v>244.19620892623499</v>
      </c>
      <c r="F8636">
        <v>22.7784190951303</v>
      </c>
      <c r="G8636" t="s">
        <v>14</v>
      </c>
      <c r="H8636" t="s">
        <v>19</v>
      </c>
      <c r="I8636" t="s">
        <v>28</v>
      </c>
      <c r="J8636">
        <v>6</v>
      </c>
      <c r="K8636">
        <v>7935.93</v>
      </c>
      <c r="L8636" t="s">
        <v>23</v>
      </c>
      <c r="M8636" t="str">
        <f>IF(PatientData[[#This Row],[Age]]&lt;=30,"18-30",IF(PatientData[[#This Row],[Age]]&lt;=40,"31-40",IF(PatientData[[#This Row],[Age]]&lt;=50,"41-50",IF(PatientData[[#This Row],[Age]]&lt;=60,"51-60",IF(PatientData[[#This Row],[Age]]&lt;=70,"61-70",IF(PatientData[[#This Row],[Age]]&lt;=80,"71-80","80+"))))))</f>
        <v>51-60</v>
      </c>
    </row>
    <row r="8637" spans="1:13" x14ac:dyDescent="0.25">
      <c r="A8637" t="s">
        <v>8661</v>
      </c>
      <c r="B8637">
        <v>80</v>
      </c>
      <c r="C8637" t="s">
        <v>25</v>
      </c>
      <c r="D8637">
        <v>127</v>
      </c>
      <c r="E8637">
        <v>258.117810428464</v>
      </c>
      <c r="F8637">
        <v>26.060535380563699</v>
      </c>
      <c r="G8637" t="s">
        <v>18</v>
      </c>
      <c r="H8637" t="s">
        <v>19</v>
      </c>
      <c r="I8637" t="s">
        <v>15</v>
      </c>
      <c r="J8637">
        <v>0</v>
      </c>
      <c r="K8637">
        <v>10722.05</v>
      </c>
      <c r="L8637" t="s">
        <v>23</v>
      </c>
      <c r="M8637" t="str">
        <f>IF(PatientData[[#This Row],[Age]]&lt;=30,"18-30",IF(PatientData[[#This Row],[Age]]&lt;=40,"31-40",IF(PatientData[[#This Row],[Age]]&lt;=50,"41-50",IF(PatientData[[#This Row],[Age]]&lt;=60,"51-60",IF(PatientData[[#This Row],[Age]]&lt;=70,"61-70",IF(PatientData[[#This Row],[Age]]&lt;=80,"71-80","80+"))))))</f>
        <v>71-80</v>
      </c>
    </row>
    <row r="8638" spans="1:13" x14ac:dyDescent="0.25">
      <c r="A8638" t="s">
        <v>8662</v>
      </c>
      <c r="B8638">
        <v>59</v>
      </c>
      <c r="C8638" t="s">
        <v>13</v>
      </c>
      <c r="D8638">
        <v>105</v>
      </c>
      <c r="E8638">
        <v>267.826557511381</v>
      </c>
      <c r="F8638">
        <v>26.837801039633099</v>
      </c>
      <c r="G8638" t="s">
        <v>10051</v>
      </c>
      <c r="H8638" t="s">
        <v>19</v>
      </c>
      <c r="I8638" t="s">
        <v>15</v>
      </c>
      <c r="J8638">
        <v>1</v>
      </c>
      <c r="K8638">
        <v>13022.12</v>
      </c>
      <c r="L8638" t="s">
        <v>23</v>
      </c>
      <c r="M8638" t="str">
        <f>IF(PatientData[[#This Row],[Age]]&lt;=30,"18-30",IF(PatientData[[#This Row],[Age]]&lt;=40,"31-40",IF(PatientData[[#This Row],[Age]]&lt;=50,"41-50",IF(PatientData[[#This Row],[Age]]&lt;=60,"51-60",IF(PatientData[[#This Row],[Age]]&lt;=70,"61-70",IF(PatientData[[#This Row],[Age]]&lt;=80,"71-80","80+"))))))</f>
        <v>51-60</v>
      </c>
    </row>
    <row r="8639" spans="1:13" x14ac:dyDescent="0.25">
      <c r="A8639" t="s">
        <v>8663</v>
      </c>
      <c r="B8639">
        <v>57</v>
      </c>
      <c r="C8639" t="s">
        <v>13</v>
      </c>
      <c r="D8639">
        <v>142</v>
      </c>
      <c r="E8639" t="s">
        <v>10051</v>
      </c>
      <c r="F8639" t="s">
        <v>10051</v>
      </c>
      <c r="G8639" t="s">
        <v>14</v>
      </c>
      <c r="H8639" t="s">
        <v>22</v>
      </c>
      <c r="I8639" t="s">
        <v>15</v>
      </c>
      <c r="J8639">
        <v>1</v>
      </c>
      <c r="K8639">
        <v>2884.08</v>
      </c>
      <c r="L8639" t="s">
        <v>16</v>
      </c>
      <c r="M8639" t="str">
        <f>IF(PatientData[[#This Row],[Age]]&lt;=30,"18-30",IF(PatientData[[#This Row],[Age]]&lt;=40,"31-40",IF(PatientData[[#This Row],[Age]]&lt;=50,"41-50",IF(PatientData[[#This Row],[Age]]&lt;=60,"51-60",IF(PatientData[[#This Row],[Age]]&lt;=70,"61-70",IF(PatientData[[#This Row],[Age]]&lt;=80,"71-80","80+"))))))</f>
        <v>51-60</v>
      </c>
    </row>
    <row r="8640" spans="1:13" x14ac:dyDescent="0.25">
      <c r="A8640" t="s">
        <v>8664</v>
      </c>
      <c r="B8640">
        <v>51</v>
      </c>
      <c r="C8640" t="s">
        <v>13</v>
      </c>
      <c r="D8640">
        <v>140</v>
      </c>
      <c r="E8640">
        <v>258.38039439044098</v>
      </c>
      <c r="F8640">
        <v>31.301675642869998</v>
      </c>
      <c r="G8640" t="s">
        <v>36</v>
      </c>
      <c r="H8640" t="s">
        <v>22</v>
      </c>
      <c r="I8640" t="s">
        <v>26</v>
      </c>
      <c r="J8640">
        <v>3</v>
      </c>
      <c r="K8640">
        <v>25150.21</v>
      </c>
      <c r="L8640" t="s">
        <v>16</v>
      </c>
      <c r="M8640" t="str">
        <f>IF(PatientData[[#This Row],[Age]]&lt;=30,"18-30",IF(PatientData[[#This Row],[Age]]&lt;=40,"31-40",IF(PatientData[[#This Row],[Age]]&lt;=50,"41-50",IF(PatientData[[#This Row],[Age]]&lt;=60,"51-60",IF(PatientData[[#This Row],[Age]]&lt;=70,"61-70",IF(PatientData[[#This Row],[Age]]&lt;=80,"71-80","80+"))))))</f>
        <v>51-60</v>
      </c>
    </row>
    <row r="8641" spans="1:13" x14ac:dyDescent="0.25">
      <c r="A8641" t="s">
        <v>8665</v>
      </c>
      <c r="B8641">
        <v>64</v>
      </c>
      <c r="C8641" t="s">
        <v>25</v>
      </c>
      <c r="D8641">
        <v>166</v>
      </c>
      <c r="E8641">
        <v>182.246129776853</v>
      </c>
      <c r="F8641">
        <v>23.229978896756698</v>
      </c>
      <c r="G8641" t="s">
        <v>18</v>
      </c>
      <c r="H8641" t="s">
        <v>19</v>
      </c>
      <c r="I8641" t="s">
        <v>26</v>
      </c>
      <c r="J8641">
        <v>3</v>
      </c>
      <c r="K8641">
        <v>9901.27</v>
      </c>
      <c r="L8641" t="s">
        <v>16</v>
      </c>
      <c r="M8641" t="str">
        <f>IF(PatientData[[#This Row],[Age]]&lt;=30,"18-30",IF(PatientData[[#This Row],[Age]]&lt;=40,"31-40",IF(PatientData[[#This Row],[Age]]&lt;=50,"41-50",IF(PatientData[[#This Row],[Age]]&lt;=60,"51-60",IF(PatientData[[#This Row],[Age]]&lt;=70,"61-70",IF(PatientData[[#This Row],[Age]]&lt;=80,"71-80","80+"))))))</f>
        <v>61-70</v>
      </c>
    </row>
    <row r="8642" spans="1:13" x14ac:dyDescent="0.25">
      <c r="A8642" t="s">
        <v>8666</v>
      </c>
      <c r="B8642">
        <v>46</v>
      </c>
      <c r="C8642" t="s">
        <v>13</v>
      </c>
      <c r="D8642">
        <v>153</v>
      </c>
      <c r="E8642">
        <v>194.18091289405399</v>
      </c>
      <c r="F8642">
        <v>15.219083428652899</v>
      </c>
      <c r="G8642" t="s">
        <v>36</v>
      </c>
      <c r="H8642" t="s">
        <v>22</v>
      </c>
      <c r="I8642" t="s">
        <v>26</v>
      </c>
      <c r="J8642">
        <v>6</v>
      </c>
      <c r="K8642">
        <v>21956.69</v>
      </c>
      <c r="L8642" t="s">
        <v>16</v>
      </c>
      <c r="M8642" t="str">
        <f>IF(PatientData[[#This Row],[Age]]&lt;=30,"18-30",IF(PatientData[[#This Row],[Age]]&lt;=40,"31-40",IF(PatientData[[#This Row],[Age]]&lt;=50,"41-50",IF(PatientData[[#This Row],[Age]]&lt;=60,"51-60",IF(PatientData[[#This Row],[Age]]&lt;=70,"61-70",IF(PatientData[[#This Row],[Age]]&lt;=80,"71-80","80+"))))))</f>
        <v>41-50</v>
      </c>
    </row>
    <row r="8643" spans="1:13" x14ac:dyDescent="0.25">
      <c r="A8643" t="s">
        <v>8667</v>
      </c>
      <c r="B8643">
        <v>27</v>
      </c>
      <c r="C8643" t="s">
        <v>13</v>
      </c>
      <c r="D8643">
        <v>134</v>
      </c>
      <c r="E8643">
        <v>228.22173682156401</v>
      </c>
      <c r="F8643">
        <v>20.6605057098548</v>
      </c>
      <c r="G8643" t="s">
        <v>18</v>
      </c>
      <c r="H8643" t="s">
        <v>10051</v>
      </c>
      <c r="I8643" t="s">
        <v>15</v>
      </c>
      <c r="J8643">
        <v>4</v>
      </c>
      <c r="K8643">
        <v>5552.09</v>
      </c>
      <c r="L8643" t="s">
        <v>20</v>
      </c>
      <c r="M8643" t="str">
        <f>IF(PatientData[[#This Row],[Age]]&lt;=30,"18-30",IF(PatientData[[#This Row],[Age]]&lt;=40,"31-40",IF(PatientData[[#This Row],[Age]]&lt;=50,"41-50",IF(PatientData[[#This Row],[Age]]&lt;=60,"51-60",IF(PatientData[[#This Row],[Age]]&lt;=70,"61-70",IF(PatientData[[#This Row],[Age]]&lt;=80,"71-80","80+"))))))</f>
        <v>18-30</v>
      </c>
    </row>
    <row r="8644" spans="1:13" x14ac:dyDescent="0.25">
      <c r="A8644" t="s">
        <v>8668</v>
      </c>
      <c r="B8644">
        <v>58</v>
      </c>
      <c r="C8644" t="s">
        <v>13</v>
      </c>
      <c r="D8644">
        <v>130</v>
      </c>
      <c r="E8644">
        <v>277.19159280021597</v>
      </c>
      <c r="F8644">
        <v>26.757238906544799</v>
      </c>
      <c r="G8644" t="s">
        <v>36</v>
      </c>
      <c r="H8644" t="s">
        <v>19</v>
      </c>
      <c r="I8644" t="s">
        <v>15</v>
      </c>
      <c r="J8644">
        <v>5</v>
      </c>
      <c r="K8644">
        <v>8902.59</v>
      </c>
      <c r="L8644" t="s">
        <v>16</v>
      </c>
      <c r="M8644" t="str">
        <f>IF(PatientData[[#This Row],[Age]]&lt;=30,"18-30",IF(PatientData[[#This Row],[Age]]&lt;=40,"31-40",IF(PatientData[[#This Row],[Age]]&lt;=50,"41-50",IF(PatientData[[#This Row],[Age]]&lt;=60,"51-60",IF(PatientData[[#This Row],[Age]]&lt;=70,"61-70",IF(PatientData[[#This Row],[Age]]&lt;=80,"71-80","80+"))))))</f>
        <v>51-60</v>
      </c>
    </row>
    <row r="8645" spans="1:13" x14ac:dyDescent="0.25">
      <c r="A8645" t="s">
        <v>8669</v>
      </c>
      <c r="B8645">
        <v>72</v>
      </c>
      <c r="C8645" t="s">
        <v>25</v>
      </c>
      <c r="D8645">
        <v>116</v>
      </c>
      <c r="E8645">
        <v>231.59359828228301</v>
      </c>
      <c r="F8645">
        <v>33.115947436097898</v>
      </c>
      <c r="G8645" t="s">
        <v>14</v>
      </c>
      <c r="H8645" t="s">
        <v>19</v>
      </c>
      <c r="I8645" t="s">
        <v>10051</v>
      </c>
      <c r="J8645">
        <v>1</v>
      </c>
      <c r="K8645">
        <v>1739.53</v>
      </c>
      <c r="L8645" t="s">
        <v>10051</v>
      </c>
      <c r="M8645" t="str">
        <f>IF(PatientData[[#This Row],[Age]]&lt;=30,"18-30",IF(PatientData[[#This Row],[Age]]&lt;=40,"31-40",IF(PatientData[[#This Row],[Age]]&lt;=50,"41-50",IF(PatientData[[#This Row],[Age]]&lt;=60,"51-60",IF(PatientData[[#This Row],[Age]]&lt;=70,"61-70",IF(PatientData[[#This Row],[Age]]&lt;=80,"71-80","80+"))))))</f>
        <v>71-80</v>
      </c>
    </row>
    <row r="8646" spans="1:13" x14ac:dyDescent="0.25">
      <c r="A8646" t="s">
        <v>8670</v>
      </c>
      <c r="B8646">
        <v>46</v>
      </c>
      <c r="C8646" t="s">
        <v>25</v>
      </c>
      <c r="D8646">
        <v>124</v>
      </c>
      <c r="E8646">
        <v>206.57293048384901</v>
      </c>
      <c r="F8646" t="s">
        <v>10051</v>
      </c>
      <c r="G8646" t="s">
        <v>18</v>
      </c>
      <c r="H8646" t="s">
        <v>22</v>
      </c>
      <c r="I8646" t="s">
        <v>26</v>
      </c>
      <c r="J8646">
        <v>2</v>
      </c>
      <c r="K8646">
        <v>26731.3</v>
      </c>
      <c r="L8646" t="s">
        <v>16</v>
      </c>
      <c r="M8646" t="str">
        <f>IF(PatientData[[#This Row],[Age]]&lt;=30,"18-30",IF(PatientData[[#This Row],[Age]]&lt;=40,"31-40",IF(PatientData[[#This Row],[Age]]&lt;=50,"41-50",IF(PatientData[[#This Row],[Age]]&lt;=60,"51-60",IF(PatientData[[#This Row],[Age]]&lt;=70,"61-70",IF(PatientData[[#This Row],[Age]]&lt;=80,"71-80","80+"))))))</f>
        <v>41-50</v>
      </c>
    </row>
    <row r="8647" spans="1:13" x14ac:dyDescent="0.25">
      <c r="A8647" t="s">
        <v>8671</v>
      </c>
      <c r="B8647">
        <v>60</v>
      </c>
      <c r="C8647" t="s">
        <v>25</v>
      </c>
      <c r="D8647" t="s">
        <v>10051</v>
      </c>
      <c r="E8647">
        <v>210.81136642352899</v>
      </c>
      <c r="F8647">
        <v>27.4204260097275</v>
      </c>
      <c r="G8647" t="s">
        <v>18</v>
      </c>
      <c r="H8647" t="s">
        <v>19</v>
      </c>
      <c r="I8647" t="s">
        <v>15</v>
      </c>
      <c r="J8647">
        <v>3</v>
      </c>
      <c r="K8647">
        <v>6233.78</v>
      </c>
      <c r="L8647" t="s">
        <v>16</v>
      </c>
      <c r="M8647" t="str">
        <f>IF(PatientData[[#This Row],[Age]]&lt;=30,"18-30",IF(PatientData[[#This Row],[Age]]&lt;=40,"31-40",IF(PatientData[[#This Row],[Age]]&lt;=50,"41-50",IF(PatientData[[#This Row],[Age]]&lt;=60,"51-60",IF(PatientData[[#This Row],[Age]]&lt;=70,"61-70",IF(PatientData[[#This Row],[Age]]&lt;=80,"71-80","80+"))))))</f>
        <v>51-60</v>
      </c>
    </row>
    <row r="8648" spans="1:13" x14ac:dyDescent="0.25">
      <c r="A8648" t="s">
        <v>8672</v>
      </c>
      <c r="B8648">
        <v>43</v>
      </c>
      <c r="C8648" t="s">
        <v>25</v>
      </c>
      <c r="D8648">
        <v>133</v>
      </c>
      <c r="E8648">
        <v>141.04109034353499</v>
      </c>
      <c r="F8648">
        <v>18.814887954022801</v>
      </c>
      <c r="G8648" t="s">
        <v>14</v>
      </c>
      <c r="H8648" t="s">
        <v>19</v>
      </c>
      <c r="I8648" t="s">
        <v>28</v>
      </c>
      <c r="J8648">
        <v>5</v>
      </c>
      <c r="K8648">
        <v>6830.48</v>
      </c>
      <c r="L8648" t="s">
        <v>16</v>
      </c>
      <c r="M8648" t="str">
        <f>IF(PatientData[[#This Row],[Age]]&lt;=30,"18-30",IF(PatientData[[#This Row],[Age]]&lt;=40,"31-40",IF(PatientData[[#This Row],[Age]]&lt;=50,"41-50",IF(PatientData[[#This Row],[Age]]&lt;=60,"51-60",IF(PatientData[[#This Row],[Age]]&lt;=70,"61-70",IF(PatientData[[#This Row],[Age]]&lt;=80,"71-80","80+"))))))</f>
        <v>41-50</v>
      </c>
    </row>
    <row r="8649" spans="1:13" x14ac:dyDescent="0.25">
      <c r="A8649" t="s">
        <v>8673</v>
      </c>
      <c r="B8649">
        <v>50</v>
      </c>
      <c r="C8649" t="s">
        <v>13</v>
      </c>
      <c r="D8649">
        <v>153</v>
      </c>
      <c r="E8649">
        <v>265.84681803702898</v>
      </c>
      <c r="F8649">
        <v>27.2123998635874</v>
      </c>
      <c r="G8649" t="s">
        <v>36</v>
      </c>
      <c r="H8649" t="s">
        <v>22</v>
      </c>
      <c r="I8649" t="s">
        <v>26</v>
      </c>
      <c r="J8649">
        <v>4</v>
      </c>
      <c r="K8649">
        <v>21024.9</v>
      </c>
      <c r="L8649" t="s">
        <v>16</v>
      </c>
      <c r="M8649" t="str">
        <f>IF(PatientData[[#This Row],[Age]]&lt;=30,"18-30",IF(PatientData[[#This Row],[Age]]&lt;=40,"31-40",IF(PatientData[[#This Row],[Age]]&lt;=50,"41-50",IF(PatientData[[#This Row],[Age]]&lt;=60,"51-60",IF(PatientData[[#This Row],[Age]]&lt;=70,"61-70",IF(PatientData[[#This Row],[Age]]&lt;=80,"71-80","80+"))))))</f>
        <v>41-50</v>
      </c>
    </row>
    <row r="8650" spans="1:13" x14ac:dyDescent="0.25">
      <c r="A8650" t="s">
        <v>8674</v>
      </c>
      <c r="B8650">
        <v>79</v>
      </c>
      <c r="C8650" t="s">
        <v>25</v>
      </c>
      <c r="D8650">
        <v>138</v>
      </c>
      <c r="E8650" t="s">
        <v>10051</v>
      </c>
      <c r="F8650">
        <v>31.0484176048084</v>
      </c>
      <c r="G8650" t="s">
        <v>18</v>
      </c>
      <c r="H8650" t="s">
        <v>19</v>
      </c>
      <c r="I8650" t="s">
        <v>15</v>
      </c>
      <c r="J8650">
        <v>2</v>
      </c>
      <c r="K8650">
        <v>5610.86</v>
      </c>
      <c r="L8650" t="s">
        <v>16</v>
      </c>
      <c r="M8650" t="str">
        <f>IF(PatientData[[#This Row],[Age]]&lt;=30,"18-30",IF(PatientData[[#This Row],[Age]]&lt;=40,"31-40",IF(PatientData[[#This Row],[Age]]&lt;=50,"41-50",IF(PatientData[[#This Row],[Age]]&lt;=60,"51-60",IF(PatientData[[#This Row],[Age]]&lt;=70,"61-70",IF(PatientData[[#This Row],[Age]]&lt;=80,"71-80","80+"))))))</f>
        <v>71-80</v>
      </c>
    </row>
    <row r="8651" spans="1:13" x14ac:dyDescent="0.25">
      <c r="A8651" t="s">
        <v>8675</v>
      </c>
      <c r="B8651">
        <v>62</v>
      </c>
      <c r="C8651" t="s">
        <v>25</v>
      </c>
      <c r="D8651">
        <v>150</v>
      </c>
      <c r="E8651">
        <v>255.176023202159</v>
      </c>
      <c r="F8651">
        <v>22.531488448972901</v>
      </c>
      <c r="G8651" t="s">
        <v>18</v>
      </c>
      <c r="H8651" t="s">
        <v>19</v>
      </c>
      <c r="I8651" t="s">
        <v>15</v>
      </c>
      <c r="J8651">
        <v>2</v>
      </c>
      <c r="K8651">
        <v>12577.41</v>
      </c>
      <c r="L8651" t="s">
        <v>23</v>
      </c>
      <c r="M8651" t="str">
        <f>IF(PatientData[[#This Row],[Age]]&lt;=30,"18-30",IF(PatientData[[#This Row],[Age]]&lt;=40,"31-40",IF(PatientData[[#This Row],[Age]]&lt;=50,"41-50",IF(PatientData[[#This Row],[Age]]&lt;=60,"51-60",IF(PatientData[[#This Row],[Age]]&lt;=70,"61-70",IF(PatientData[[#This Row],[Age]]&lt;=80,"71-80","80+"))))))</f>
        <v>61-70</v>
      </c>
    </row>
    <row r="8652" spans="1:13" x14ac:dyDescent="0.25">
      <c r="A8652" t="s">
        <v>8676</v>
      </c>
      <c r="B8652">
        <v>62</v>
      </c>
      <c r="C8652" t="s">
        <v>25</v>
      </c>
      <c r="D8652">
        <v>139</v>
      </c>
      <c r="E8652">
        <v>156.69056390069301</v>
      </c>
      <c r="F8652">
        <v>28.2968733544648</v>
      </c>
      <c r="G8652" t="s">
        <v>36</v>
      </c>
      <c r="H8652" t="s">
        <v>19</v>
      </c>
      <c r="I8652" t="s">
        <v>15</v>
      </c>
      <c r="J8652">
        <v>5</v>
      </c>
      <c r="K8652">
        <v>11723.77</v>
      </c>
      <c r="L8652" t="s">
        <v>16</v>
      </c>
      <c r="M8652" t="str">
        <f>IF(PatientData[[#This Row],[Age]]&lt;=30,"18-30",IF(PatientData[[#This Row],[Age]]&lt;=40,"31-40",IF(PatientData[[#This Row],[Age]]&lt;=50,"41-50",IF(PatientData[[#This Row],[Age]]&lt;=60,"51-60",IF(PatientData[[#This Row],[Age]]&lt;=70,"61-70",IF(PatientData[[#This Row],[Age]]&lt;=80,"71-80","80+"))))))</f>
        <v>61-70</v>
      </c>
    </row>
    <row r="8653" spans="1:13" x14ac:dyDescent="0.25">
      <c r="A8653" t="s">
        <v>8677</v>
      </c>
      <c r="B8653">
        <v>56</v>
      </c>
      <c r="C8653" t="s">
        <v>13</v>
      </c>
      <c r="D8653">
        <v>115</v>
      </c>
      <c r="E8653">
        <v>195.62237483976401</v>
      </c>
      <c r="F8653">
        <v>33.123932420205101</v>
      </c>
      <c r="G8653" t="s">
        <v>18</v>
      </c>
      <c r="H8653" t="s">
        <v>22</v>
      </c>
      <c r="I8653" t="s">
        <v>15</v>
      </c>
      <c r="J8653">
        <v>4</v>
      </c>
      <c r="K8653">
        <v>4995.2700000000004</v>
      </c>
      <c r="L8653" t="s">
        <v>16</v>
      </c>
      <c r="M8653" t="str">
        <f>IF(PatientData[[#This Row],[Age]]&lt;=30,"18-30",IF(PatientData[[#This Row],[Age]]&lt;=40,"31-40",IF(PatientData[[#This Row],[Age]]&lt;=50,"41-50",IF(PatientData[[#This Row],[Age]]&lt;=60,"51-60",IF(PatientData[[#This Row],[Age]]&lt;=70,"61-70",IF(PatientData[[#This Row],[Age]]&lt;=80,"71-80","80+"))))))</f>
        <v>51-60</v>
      </c>
    </row>
    <row r="8654" spans="1:13" x14ac:dyDescent="0.25">
      <c r="A8654" t="s">
        <v>8678</v>
      </c>
      <c r="B8654">
        <v>43</v>
      </c>
      <c r="C8654" t="s">
        <v>25</v>
      </c>
      <c r="D8654">
        <v>113</v>
      </c>
      <c r="E8654">
        <v>190.03365897638699</v>
      </c>
      <c r="F8654">
        <v>19.666971821693</v>
      </c>
      <c r="G8654" t="s">
        <v>14</v>
      </c>
      <c r="H8654" t="s">
        <v>19</v>
      </c>
      <c r="I8654" t="s">
        <v>28</v>
      </c>
      <c r="J8654">
        <v>2</v>
      </c>
      <c r="K8654">
        <v>3377.26</v>
      </c>
      <c r="L8654" t="s">
        <v>16</v>
      </c>
      <c r="M8654" t="str">
        <f>IF(PatientData[[#This Row],[Age]]&lt;=30,"18-30",IF(PatientData[[#This Row],[Age]]&lt;=40,"31-40",IF(PatientData[[#This Row],[Age]]&lt;=50,"41-50",IF(PatientData[[#This Row],[Age]]&lt;=60,"51-60",IF(PatientData[[#This Row],[Age]]&lt;=70,"61-70",IF(PatientData[[#This Row],[Age]]&lt;=80,"71-80","80+"))))))</f>
        <v>41-50</v>
      </c>
    </row>
    <row r="8655" spans="1:13" x14ac:dyDescent="0.25">
      <c r="A8655" t="s">
        <v>8679</v>
      </c>
      <c r="B8655">
        <v>89</v>
      </c>
      <c r="C8655" t="s">
        <v>25</v>
      </c>
      <c r="D8655">
        <v>128</v>
      </c>
      <c r="E8655">
        <v>217.51780592829101</v>
      </c>
      <c r="F8655">
        <v>29.762469291697901</v>
      </c>
      <c r="G8655" t="s">
        <v>18</v>
      </c>
      <c r="H8655" t="s">
        <v>19</v>
      </c>
      <c r="I8655" t="s">
        <v>15</v>
      </c>
      <c r="J8655">
        <v>3</v>
      </c>
      <c r="K8655">
        <v>9844.52</v>
      </c>
      <c r="L8655" t="s">
        <v>43</v>
      </c>
      <c r="M8655" t="str">
        <f>IF(PatientData[[#This Row],[Age]]&lt;=30,"18-30",IF(PatientData[[#This Row],[Age]]&lt;=40,"31-40",IF(PatientData[[#This Row],[Age]]&lt;=50,"41-50",IF(PatientData[[#This Row],[Age]]&lt;=60,"51-60",IF(PatientData[[#This Row],[Age]]&lt;=70,"61-70",IF(PatientData[[#This Row],[Age]]&lt;=80,"71-80","80+"))))))</f>
        <v>80+</v>
      </c>
    </row>
    <row r="8656" spans="1:13" x14ac:dyDescent="0.25">
      <c r="A8656" t="s">
        <v>8680</v>
      </c>
      <c r="B8656">
        <v>68</v>
      </c>
      <c r="C8656" t="s">
        <v>25</v>
      </c>
      <c r="D8656">
        <v>125</v>
      </c>
      <c r="E8656">
        <v>253.13349871127099</v>
      </c>
      <c r="F8656">
        <v>26.823907972163799</v>
      </c>
      <c r="G8656" t="s">
        <v>18</v>
      </c>
      <c r="H8656" t="s">
        <v>19</v>
      </c>
      <c r="I8656" t="s">
        <v>26</v>
      </c>
      <c r="J8656">
        <v>6</v>
      </c>
      <c r="K8656">
        <v>13273.24</v>
      </c>
      <c r="L8656" t="s">
        <v>16</v>
      </c>
      <c r="M8656" t="str">
        <f>IF(PatientData[[#This Row],[Age]]&lt;=30,"18-30",IF(PatientData[[#This Row],[Age]]&lt;=40,"31-40",IF(PatientData[[#This Row],[Age]]&lt;=50,"41-50",IF(PatientData[[#This Row],[Age]]&lt;=60,"51-60",IF(PatientData[[#This Row],[Age]]&lt;=70,"61-70",IF(PatientData[[#This Row],[Age]]&lt;=80,"71-80","80+"))))))</f>
        <v>61-70</v>
      </c>
    </row>
    <row r="8657" spans="1:13" x14ac:dyDescent="0.25">
      <c r="A8657" t="s">
        <v>8681</v>
      </c>
      <c r="B8657">
        <v>47</v>
      </c>
      <c r="C8657" t="s">
        <v>13</v>
      </c>
      <c r="D8657">
        <v>145</v>
      </c>
      <c r="E8657">
        <v>194.72273126582201</v>
      </c>
      <c r="F8657">
        <v>32.776873593933303</v>
      </c>
      <c r="G8657" t="s">
        <v>14</v>
      </c>
      <c r="H8657" t="s">
        <v>22</v>
      </c>
      <c r="I8657" t="s">
        <v>15</v>
      </c>
      <c r="J8657">
        <v>1</v>
      </c>
      <c r="K8657">
        <v>12092.39</v>
      </c>
      <c r="L8657" t="s">
        <v>20</v>
      </c>
      <c r="M8657" t="str">
        <f>IF(PatientData[[#This Row],[Age]]&lt;=30,"18-30",IF(PatientData[[#This Row],[Age]]&lt;=40,"31-40",IF(PatientData[[#This Row],[Age]]&lt;=50,"41-50",IF(PatientData[[#This Row],[Age]]&lt;=60,"51-60",IF(PatientData[[#This Row],[Age]]&lt;=70,"61-70",IF(PatientData[[#This Row],[Age]]&lt;=80,"71-80","80+"))))))</f>
        <v>41-50</v>
      </c>
    </row>
    <row r="8658" spans="1:13" x14ac:dyDescent="0.25">
      <c r="A8658" t="s">
        <v>8682</v>
      </c>
      <c r="B8658">
        <v>49</v>
      </c>
      <c r="C8658" t="s">
        <v>13</v>
      </c>
      <c r="D8658">
        <v>106</v>
      </c>
      <c r="E8658">
        <v>289.038318870414</v>
      </c>
      <c r="F8658">
        <v>19.006397314347002</v>
      </c>
      <c r="G8658" t="s">
        <v>14</v>
      </c>
      <c r="H8658" t="s">
        <v>19</v>
      </c>
      <c r="I8658" t="s">
        <v>28</v>
      </c>
      <c r="J8658">
        <v>2</v>
      </c>
      <c r="K8658">
        <v>5234.2</v>
      </c>
      <c r="L8658" t="s">
        <v>16</v>
      </c>
      <c r="M8658" t="str">
        <f>IF(PatientData[[#This Row],[Age]]&lt;=30,"18-30",IF(PatientData[[#This Row],[Age]]&lt;=40,"31-40",IF(PatientData[[#This Row],[Age]]&lt;=50,"41-50",IF(PatientData[[#This Row],[Age]]&lt;=60,"51-60",IF(PatientData[[#This Row],[Age]]&lt;=70,"61-70",IF(PatientData[[#This Row],[Age]]&lt;=80,"71-80","80+"))))))</f>
        <v>41-50</v>
      </c>
    </row>
    <row r="8659" spans="1:13" x14ac:dyDescent="0.25">
      <c r="A8659" t="s">
        <v>8683</v>
      </c>
      <c r="B8659">
        <v>36</v>
      </c>
      <c r="C8659" t="s">
        <v>13</v>
      </c>
      <c r="D8659">
        <v>136</v>
      </c>
      <c r="E8659">
        <v>163.681591595843</v>
      </c>
      <c r="F8659">
        <v>18.599148753548199</v>
      </c>
      <c r="G8659" t="s">
        <v>14</v>
      </c>
      <c r="H8659" t="s">
        <v>22</v>
      </c>
      <c r="I8659" t="s">
        <v>28</v>
      </c>
      <c r="J8659">
        <v>1</v>
      </c>
      <c r="K8659">
        <v>6133</v>
      </c>
      <c r="L8659" t="s">
        <v>16</v>
      </c>
      <c r="M8659" t="str">
        <f>IF(PatientData[[#This Row],[Age]]&lt;=30,"18-30",IF(PatientData[[#This Row],[Age]]&lt;=40,"31-40",IF(PatientData[[#This Row],[Age]]&lt;=50,"41-50",IF(PatientData[[#This Row],[Age]]&lt;=60,"51-60",IF(PatientData[[#This Row],[Age]]&lt;=70,"61-70",IF(PatientData[[#This Row],[Age]]&lt;=80,"71-80","80+"))))))</f>
        <v>31-40</v>
      </c>
    </row>
    <row r="8660" spans="1:13" x14ac:dyDescent="0.25">
      <c r="A8660" t="s">
        <v>8684</v>
      </c>
      <c r="B8660">
        <v>51</v>
      </c>
      <c r="C8660" t="s">
        <v>13</v>
      </c>
      <c r="D8660">
        <v>128</v>
      </c>
      <c r="E8660">
        <v>138.959062060939</v>
      </c>
      <c r="F8660">
        <v>25.591771927412601</v>
      </c>
      <c r="G8660" t="s">
        <v>18</v>
      </c>
      <c r="H8660" t="s">
        <v>19</v>
      </c>
      <c r="I8660" t="s">
        <v>28</v>
      </c>
      <c r="J8660">
        <v>4</v>
      </c>
      <c r="K8660">
        <v>3182.38</v>
      </c>
      <c r="L8660" t="s">
        <v>16</v>
      </c>
      <c r="M8660" t="str">
        <f>IF(PatientData[[#This Row],[Age]]&lt;=30,"18-30",IF(PatientData[[#This Row],[Age]]&lt;=40,"31-40",IF(PatientData[[#This Row],[Age]]&lt;=50,"41-50",IF(PatientData[[#This Row],[Age]]&lt;=60,"51-60",IF(PatientData[[#This Row],[Age]]&lt;=70,"61-70",IF(PatientData[[#This Row],[Age]]&lt;=80,"71-80","80+"))))))</f>
        <v>51-60</v>
      </c>
    </row>
    <row r="8661" spans="1:13" x14ac:dyDescent="0.25">
      <c r="A8661" t="s">
        <v>8685</v>
      </c>
      <c r="B8661">
        <v>49</v>
      </c>
      <c r="C8661" t="s">
        <v>13</v>
      </c>
      <c r="D8661">
        <v>122</v>
      </c>
      <c r="E8661">
        <v>141.69614824757801</v>
      </c>
      <c r="F8661">
        <v>19.103297843929301</v>
      </c>
      <c r="G8661" t="s">
        <v>18</v>
      </c>
      <c r="H8661" t="s">
        <v>22</v>
      </c>
      <c r="I8661" t="s">
        <v>15</v>
      </c>
      <c r="J8661">
        <v>2</v>
      </c>
      <c r="K8661">
        <v>12224.41</v>
      </c>
      <c r="L8661" t="s">
        <v>23</v>
      </c>
      <c r="M8661" t="str">
        <f>IF(PatientData[[#This Row],[Age]]&lt;=30,"18-30",IF(PatientData[[#This Row],[Age]]&lt;=40,"31-40",IF(PatientData[[#This Row],[Age]]&lt;=50,"41-50",IF(PatientData[[#This Row],[Age]]&lt;=60,"51-60",IF(PatientData[[#This Row],[Age]]&lt;=70,"61-70",IF(PatientData[[#This Row],[Age]]&lt;=80,"71-80","80+"))))))</f>
        <v>41-50</v>
      </c>
    </row>
    <row r="8662" spans="1:13" x14ac:dyDescent="0.25">
      <c r="A8662" t="s">
        <v>8686</v>
      </c>
      <c r="B8662">
        <v>48</v>
      </c>
      <c r="C8662" t="s">
        <v>25</v>
      </c>
      <c r="D8662">
        <v>140</v>
      </c>
      <c r="E8662">
        <v>172.47055653959899</v>
      </c>
      <c r="F8662">
        <v>19.681701020546502</v>
      </c>
      <c r="G8662" t="s">
        <v>14</v>
      </c>
      <c r="H8662" t="s">
        <v>19</v>
      </c>
      <c r="I8662" t="s">
        <v>28</v>
      </c>
      <c r="J8662">
        <v>3</v>
      </c>
      <c r="K8662">
        <v>3473.74</v>
      </c>
      <c r="L8662" t="s">
        <v>16</v>
      </c>
      <c r="M8662" t="str">
        <f>IF(PatientData[[#This Row],[Age]]&lt;=30,"18-30",IF(PatientData[[#This Row],[Age]]&lt;=40,"31-40",IF(PatientData[[#This Row],[Age]]&lt;=50,"41-50",IF(PatientData[[#This Row],[Age]]&lt;=60,"51-60",IF(PatientData[[#This Row],[Age]]&lt;=70,"61-70",IF(PatientData[[#This Row],[Age]]&lt;=80,"71-80","80+"))))))</f>
        <v>41-50</v>
      </c>
    </row>
    <row r="8663" spans="1:13" x14ac:dyDescent="0.25">
      <c r="A8663" t="s">
        <v>8687</v>
      </c>
      <c r="B8663">
        <v>45</v>
      </c>
      <c r="C8663" t="s">
        <v>13</v>
      </c>
      <c r="D8663">
        <v>109</v>
      </c>
      <c r="E8663">
        <v>168.54035654751601</v>
      </c>
      <c r="F8663">
        <v>34.862870735557998</v>
      </c>
      <c r="G8663" t="s">
        <v>14</v>
      </c>
      <c r="H8663" t="s">
        <v>19</v>
      </c>
      <c r="I8663" t="s">
        <v>28</v>
      </c>
      <c r="J8663">
        <v>2</v>
      </c>
      <c r="K8663">
        <v>4610.18</v>
      </c>
      <c r="L8663" t="s">
        <v>20</v>
      </c>
      <c r="M8663" t="str">
        <f>IF(PatientData[[#This Row],[Age]]&lt;=30,"18-30",IF(PatientData[[#This Row],[Age]]&lt;=40,"31-40",IF(PatientData[[#This Row],[Age]]&lt;=50,"41-50",IF(PatientData[[#This Row],[Age]]&lt;=60,"51-60",IF(PatientData[[#This Row],[Age]]&lt;=70,"61-70",IF(PatientData[[#This Row],[Age]]&lt;=80,"71-80","80+"))))))</f>
        <v>41-50</v>
      </c>
    </row>
    <row r="8664" spans="1:13" x14ac:dyDescent="0.25">
      <c r="A8664" t="s">
        <v>8688</v>
      </c>
      <c r="B8664">
        <v>53</v>
      </c>
      <c r="C8664" t="s">
        <v>13</v>
      </c>
      <c r="D8664">
        <v>148</v>
      </c>
      <c r="E8664">
        <v>222.45699575506401</v>
      </c>
      <c r="F8664">
        <v>28.174950793378699</v>
      </c>
      <c r="G8664" t="s">
        <v>18</v>
      </c>
      <c r="H8664" t="s">
        <v>19</v>
      </c>
      <c r="I8664" t="s">
        <v>28</v>
      </c>
      <c r="J8664">
        <v>3</v>
      </c>
      <c r="K8664">
        <v>3024.6</v>
      </c>
      <c r="L8664" t="s">
        <v>16</v>
      </c>
      <c r="M8664" t="str">
        <f>IF(PatientData[[#This Row],[Age]]&lt;=30,"18-30",IF(PatientData[[#This Row],[Age]]&lt;=40,"31-40",IF(PatientData[[#This Row],[Age]]&lt;=50,"41-50",IF(PatientData[[#This Row],[Age]]&lt;=60,"51-60",IF(PatientData[[#This Row],[Age]]&lt;=70,"61-70",IF(PatientData[[#This Row],[Age]]&lt;=80,"71-80","80+"))))))</f>
        <v>51-60</v>
      </c>
    </row>
    <row r="8665" spans="1:13" x14ac:dyDescent="0.25">
      <c r="A8665" t="s">
        <v>8689</v>
      </c>
      <c r="B8665">
        <v>24</v>
      </c>
      <c r="C8665" t="s">
        <v>13</v>
      </c>
      <c r="D8665">
        <v>126</v>
      </c>
      <c r="E8665">
        <v>279.395873216415</v>
      </c>
      <c r="F8665">
        <v>20.502574265153498</v>
      </c>
      <c r="G8665" t="s">
        <v>36</v>
      </c>
      <c r="H8665" t="s">
        <v>22</v>
      </c>
      <c r="I8665" t="s">
        <v>26</v>
      </c>
      <c r="J8665">
        <v>5</v>
      </c>
      <c r="K8665">
        <v>22971.08</v>
      </c>
      <c r="L8665" t="s">
        <v>20</v>
      </c>
      <c r="M8665" t="str">
        <f>IF(PatientData[[#This Row],[Age]]&lt;=30,"18-30",IF(PatientData[[#This Row],[Age]]&lt;=40,"31-40",IF(PatientData[[#This Row],[Age]]&lt;=50,"41-50",IF(PatientData[[#This Row],[Age]]&lt;=60,"51-60",IF(PatientData[[#This Row],[Age]]&lt;=70,"61-70",IF(PatientData[[#This Row],[Age]]&lt;=80,"71-80","80+"))))))</f>
        <v>18-30</v>
      </c>
    </row>
    <row r="8666" spans="1:13" x14ac:dyDescent="0.25">
      <c r="A8666" t="s">
        <v>8690</v>
      </c>
      <c r="B8666">
        <v>61</v>
      </c>
      <c r="C8666" t="s">
        <v>25</v>
      </c>
      <c r="D8666">
        <v>131</v>
      </c>
      <c r="E8666">
        <v>127.143869477991</v>
      </c>
      <c r="F8666">
        <v>28.419817992006202</v>
      </c>
      <c r="G8666" t="s">
        <v>18</v>
      </c>
      <c r="H8666" t="s">
        <v>19</v>
      </c>
      <c r="I8666" t="s">
        <v>15</v>
      </c>
      <c r="J8666">
        <v>0</v>
      </c>
      <c r="K8666">
        <v>2736.72</v>
      </c>
      <c r="L8666" t="s">
        <v>16</v>
      </c>
      <c r="M8666" t="str">
        <f>IF(PatientData[[#This Row],[Age]]&lt;=30,"18-30",IF(PatientData[[#This Row],[Age]]&lt;=40,"31-40",IF(PatientData[[#This Row],[Age]]&lt;=50,"41-50",IF(PatientData[[#This Row],[Age]]&lt;=60,"51-60",IF(PatientData[[#This Row],[Age]]&lt;=70,"61-70",IF(PatientData[[#This Row],[Age]]&lt;=80,"71-80","80+"))))))</f>
        <v>61-70</v>
      </c>
    </row>
    <row r="8667" spans="1:13" x14ac:dyDescent="0.25">
      <c r="A8667" t="s">
        <v>8691</v>
      </c>
      <c r="B8667">
        <v>32</v>
      </c>
      <c r="C8667" t="s">
        <v>25</v>
      </c>
      <c r="D8667">
        <v>110</v>
      </c>
      <c r="E8667">
        <v>184.55440267943601</v>
      </c>
      <c r="F8667">
        <v>31.447752480763299</v>
      </c>
      <c r="G8667" t="s">
        <v>14</v>
      </c>
      <c r="H8667" t="s">
        <v>19</v>
      </c>
      <c r="I8667" t="s">
        <v>15</v>
      </c>
      <c r="J8667">
        <v>4</v>
      </c>
      <c r="K8667">
        <v>12371.59</v>
      </c>
      <c r="L8667" t="s">
        <v>16</v>
      </c>
      <c r="M8667" t="str">
        <f>IF(PatientData[[#This Row],[Age]]&lt;=30,"18-30",IF(PatientData[[#This Row],[Age]]&lt;=40,"31-40",IF(PatientData[[#This Row],[Age]]&lt;=50,"41-50",IF(PatientData[[#This Row],[Age]]&lt;=60,"51-60",IF(PatientData[[#This Row],[Age]]&lt;=70,"61-70",IF(PatientData[[#This Row],[Age]]&lt;=80,"71-80","80+"))))))</f>
        <v>31-40</v>
      </c>
    </row>
    <row r="8668" spans="1:13" x14ac:dyDescent="0.25">
      <c r="A8668" t="s">
        <v>8692</v>
      </c>
      <c r="B8668">
        <v>69</v>
      </c>
      <c r="C8668" t="s">
        <v>13</v>
      </c>
      <c r="D8668">
        <v>165</v>
      </c>
      <c r="E8668">
        <v>283.33559813707899</v>
      </c>
      <c r="F8668">
        <v>35.998401364214601</v>
      </c>
      <c r="G8668" t="s">
        <v>14</v>
      </c>
      <c r="H8668" t="s">
        <v>22</v>
      </c>
      <c r="I8668" t="s">
        <v>15</v>
      </c>
      <c r="J8668">
        <v>5</v>
      </c>
      <c r="K8668">
        <v>9917.7099999999991</v>
      </c>
      <c r="L8668" t="s">
        <v>43</v>
      </c>
      <c r="M8668" t="str">
        <f>IF(PatientData[[#This Row],[Age]]&lt;=30,"18-30",IF(PatientData[[#This Row],[Age]]&lt;=40,"31-40",IF(PatientData[[#This Row],[Age]]&lt;=50,"41-50",IF(PatientData[[#This Row],[Age]]&lt;=60,"51-60",IF(PatientData[[#This Row],[Age]]&lt;=70,"61-70",IF(PatientData[[#This Row],[Age]]&lt;=80,"71-80","80+"))))))</f>
        <v>61-70</v>
      </c>
    </row>
    <row r="8669" spans="1:13" x14ac:dyDescent="0.25">
      <c r="A8669" t="s">
        <v>8693</v>
      </c>
      <c r="B8669">
        <v>54</v>
      </c>
      <c r="C8669" t="s">
        <v>25</v>
      </c>
      <c r="D8669">
        <v>119</v>
      </c>
      <c r="E8669">
        <v>230.21611599782301</v>
      </c>
      <c r="F8669">
        <v>28.524409605109302</v>
      </c>
      <c r="G8669" t="s">
        <v>36</v>
      </c>
      <c r="H8669" t="s">
        <v>19</v>
      </c>
      <c r="I8669" t="s">
        <v>15</v>
      </c>
      <c r="J8669">
        <v>3</v>
      </c>
      <c r="K8669">
        <v>8051.55</v>
      </c>
      <c r="L8669" t="s">
        <v>23</v>
      </c>
      <c r="M8669" t="str">
        <f>IF(PatientData[[#This Row],[Age]]&lt;=30,"18-30",IF(PatientData[[#This Row],[Age]]&lt;=40,"31-40",IF(PatientData[[#This Row],[Age]]&lt;=50,"41-50",IF(PatientData[[#This Row],[Age]]&lt;=60,"51-60",IF(PatientData[[#This Row],[Age]]&lt;=70,"61-70",IF(PatientData[[#This Row],[Age]]&lt;=80,"71-80","80+"))))))</f>
        <v>51-60</v>
      </c>
    </row>
    <row r="8670" spans="1:13" x14ac:dyDescent="0.25">
      <c r="A8670" t="s">
        <v>8694</v>
      </c>
      <c r="B8670">
        <v>38</v>
      </c>
      <c r="C8670" t="s">
        <v>25</v>
      </c>
      <c r="D8670">
        <v>169</v>
      </c>
      <c r="E8670">
        <v>244.74193966343</v>
      </c>
      <c r="F8670">
        <v>23.535487409507098</v>
      </c>
      <c r="G8670" t="s">
        <v>18</v>
      </c>
      <c r="H8670" t="s">
        <v>19</v>
      </c>
      <c r="I8670" t="s">
        <v>10051</v>
      </c>
      <c r="J8670">
        <v>2</v>
      </c>
      <c r="K8670" t="s">
        <v>10051</v>
      </c>
      <c r="L8670" t="s">
        <v>16</v>
      </c>
      <c r="M8670" t="str">
        <f>IF(PatientData[[#This Row],[Age]]&lt;=30,"18-30",IF(PatientData[[#This Row],[Age]]&lt;=40,"31-40",IF(PatientData[[#This Row],[Age]]&lt;=50,"41-50",IF(PatientData[[#This Row],[Age]]&lt;=60,"51-60",IF(PatientData[[#This Row],[Age]]&lt;=70,"61-70",IF(PatientData[[#This Row],[Age]]&lt;=80,"71-80","80+"))))))</f>
        <v>31-40</v>
      </c>
    </row>
    <row r="8671" spans="1:13" x14ac:dyDescent="0.25">
      <c r="A8671" t="s">
        <v>8695</v>
      </c>
      <c r="B8671">
        <v>28</v>
      </c>
      <c r="C8671" t="s">
        <v>25</v>
      </c>
      <c r="D8671">
        <v>162</v>
      </c>
      <c r="E8671">
        <v>235.900913275747</v>
      </c>
      <c r="F8671">
        <v>25.387392732794499</v>
      </c>
      <c r="G8671" t="s">
        <v>14</v>
      </c>
      <c r="H8671" t="s">
        <v>19</v>
      </c>
      <c r="I8671" t="s">
        <v>28</v>
      </c>
      <c r="J8671">
        <v>3</v>
      </c>
      <c r="K8671">
        <v>2483.12</v>
      </c>
      <c r="L8671" t="s">
        <v>16</v>
      </c>
      <c r="M8671" t="str">
        <f>IF(PatientData[[#This Row],[Age]]&lt;=30,"18-30",IF(PatientData[[#This Row],[Age]]&lt;=40,"31-40",IF(PatientData[[#This Row],[Age]]&lt;=50,"41-50",IF(PatientData[[#This Row],[Age]]&lt;=60,"51-60",IF(PatientData[[#This Row],[Age]]&lt;=70,"61-70",IF(PatientData[[#This Row],[Age]]&lt;=80,"71-80","80+"))))))</f>
        <v>18-30</v>
      </c>
    </row>
    <row r="8672" spans="1:13" x14ac:dyDescent="0.25">
      <c r="A8672" t="s">
        <v>8696</v>
      </c>
      <c r="B8672">
        <v>75</v>
      </c>
      <c r="C8672" t="s">
        <v>13</v>
      </c>
      <c r="D8672">
        <v>117</v>
      </c>
      <c r="E8672">
        <v>249.842317555421</v>
      </c>
      <c r="F8672">
        <v>30.427545636981801</v>
      </c>
      <c r="G8672" t="s">
        <v>18</v>
      </c>
      <c r="H8672" t="s">
        <v>19</v>
      </c>
      <c r="I8672" t="s">
        <v>26</v>
      </c>
      <c r="J8672">
        <v>7</v>
      </c>
      <c r="K8672">
        <v>17546.099999999999</v>
      </c>
      <c r="L8672" t="s">
        <v>23</v>
      </c>
      <c r="M8672" t="str">
        <f>IF(PatientData[[#This Row],[Age]]&lt;=30,"18-30",IF(PatientData[[#This Row],[Age]]&lt;=40,"31-40",IF(PatientData[[#This Row],[Age]]&lt;=50,"41-50",IF(PatientData[[#This Row],[Age]]&lt;=60,"51-60",IF(PatientData[[#This Row],[Age]]&lt;=70,"61-70",IF(PatientData[[#This Row],[Age]]&lt;=80,"71-80","80+"))))))</f>
        <v>71-80</v>
      </c>
    </row>
    <row r="8673" spans="1:13" x14ac:dyDescent="0.25">
      <c r="A8673" t="s">
        <v>8697</v>
      </c>
      <c r="B8673">
        <v>65</v>
      </c>
      <c r="C8673" t="s">
        <v>25</v>
      </c>
      <c r="D8673">
        <v>119</v>
      </c>
      <c r="E8673">
        <v>266.28026791262403</v>
      </c>
      <c r="F8673">
        <v>20.073545456109301</v>
      </c>
      <c r="G8673" t="s">
        <v>14</v>
      </c>
      <c r="H8673" t="s">
        <v>19</v>
      </c>
      <c r="I8673" t="s">
        <v>15</v>
      </c>
      <c r="J8673">
        <v>3</v>
      </c>
      <c r="K8673">
        <v>10545.84</v>
      </c>
      <c r="L8673" t="s">
        <v>16</v>
      </c>
      <c r="M8673" t="str">
        <f>IF(PatientData[[#This Row],[Age]]&lt;=30,"18-30",IF(PatientData[[#This Row],[Age]]&lt;=40,"31-40",IF(PatientData[[#This Row],[Age]]&lt;=50,"41-50",IF(PatientData[[#This Row],[Age]]&lt;=60,"51-60",IF(PatientData[[#This Row],[Age]]&lt;=70,"61-70",IF(PatientData[[#This Row],[Age]]&lt;=80,"71-80","80+"))))))</f>
        <v>61-70</v>
      </c>
    </row>
    <row r="8674" spans="1:13" x14ac:dyDescent="0.25">
      <c r="A8674" t="s">
        <v>8698</v>
      </c>
      <c r="B8674">
        <v>84</v>
      </c>
      <c r="C8674" t="s">
        <v>13</v>
      </c>
      <c r="D8674">
        <v>140</v>
      </c>
      <c r="E8674">
        <v>247.133875412761</v>
      </c>
      <c r="F8674">
        <v>31.6541152987879</v>
      </c>
      <c r="G8674" t="s">
        <v>14</v>
      </c>
      <c r="H8674" t="s">
        <v>19</v>
      </c>
      <c r="I8674" t="s">
        <v>15</v>
      </c>
      <c r="J8674">
        <v>3</v>
      </c>
      <c r="K8674">
        <v>12743.53</v>
      </c>
      <c r="L8674" t="s">
        <v>20</v>
      </c>
      <c r="M8674" t="str">
        <f>IF(PatientData[[#This Row],[Age]]&lt;=30,"18-30",IF(PatientData[[#This Row],[Age]]&lt;=40,"31-40",IF(PatientData[[#This Row],[Age]]&lt;=50,"41-50",IF(PatientData[[#This Row],[Age]]&lt;=60,"51-60",IF(PatientData[[#This Row],[Age]]&lt;=70,"61-70",IF(PatientData[[#This Row],[Age]]&lt;=80,"71-80","80+"))))))</f>
        <v>80+</v>
      </c>
    </row>
    <row r="8675" spans="1:13" x14ac:dyDescent="0.25">
      <c r="A8675" t="s">
        <v>8699</v>
      </c>
      <c r="B8675">
        <v>18</v>
      </c>
      <c r="C8675" t="s">
        <v>13</v>
      </c>
      <c r="D8675">
        <v>103</v>
      </c>
      <c r="E8675">
        <v>233.31344572610499</v>
      </c>
      <c r="F8675">
        <v>24.685263998205802</v>
      </c>
      <c r="G8675" t="s">
        <v>14</v>
      </c>
      <c r="H8675" t="s">
        <v>19</v>
      </c>
      <c r="I8675" t="s">
        <v>28</v>
      </c>
      <c r="J8675">
        <v>5</v>
      </c>
      <c r="K8675">
        <v>4009.27</v>
      </c>
      <c r="L8675" t="s">
        <v>16</v>
      </c>
      <c r="M8675" t="str">
        <f>IF(PatientData[[#This Row],[Age]]&lt;=30,"18-30",IF(PatientData[[#This Row],[Age]]&lt;=40,"31-40",IF(PatientData[[#This Row],[Age]]&lt;=50,"41-50",IF(PatientData[[#This Row],[Age]]&lt;=60,"51-60",IF(PatientData[[#This Row],[Age]]&lt;=70,"61-70",IF(PatientData[[#This Row],[Age]]&lt;=80,"71-80","80+"))))))</f>
        <v>18-30</v>
      </c>
    </row>
    <row r="8676" spans="1:13" x14ac:dyDescent="0.25">
      <c r="A8676" t="s">
        <v>8700</v>
      </c>
      <c r="B8676">
        <v>61</v>
      </c>
      <c r="C8676" t="s">
        <v>25</v>
      </c>
      <c r="D8676">
        <v>145</v>
      </c>
      <c r="E8676">
        <v>176.09811241562599</v>
      </c>
      <c r="F8676">
        <v>26.3794144457428</v>
      </c>
      <c r="G8676" t="s">
        <v>14</v>
      </c>
      <c r="H8676" t="s">
        <v>22</v>
      </c>
      <c r="I8676" t="s">
        <v>26</v>
      </c>
      <c r="J8676">
        <v>1</v>
      </c>
      <c r="K8676">
        <v>17488.599999999999</v>
      </c>
      <c r="L8676" t="s">
        <v>23</v>
      </c>
      <c r="M8676" t="str">
        <f>IF(PatientData[[#This Row],[Age]]&lt;=30,"18-30",IF(PatientData[[#This Row],[Age]]&lt;=40,"31-40",IF(PatientData[[#This Row],[Age]]&lt;=50,"41-50",IF(PatientData[[#This Row],[Age]]&lt;=60,"51-60",IF(PatientData[[#This Row],[Age]]&lt;=70,"61-70",IF(PatientData[[#This Row],[Age]]&lt;=80,"71-80","80+"))))))</f>
        <v>61-70</v>
      </c>
    </row>
    <row r="8677" spans="1:13" x14ac:dyDescent="0.25">
      <c r="A8677" t="s">
        <v>8701</v>
      </c>
      <c r="B8677">
        <v>62</v>
      </c>
      <c r="C8677" t="s">
        <v>13</v>
      </c>
      <c r="D8677">
        <v>144</v>
      </c>
      <c r="E8677">
        <v>176.55026852841499</v>
      </c>
      <c r="F8677">
        <v>22.743065125779101</v>
      </c>
      <c r="G8677" t="s">
        <v>36</v>
      </c>
      <c r="H8677" t="s">
        <v>19</v>
      </c>
      <c r="I8677" t="s">
        <v>15</v>
      </c>
      <c r="J8677">
        <v>3</v>
      </c>
      <c r="K8677">
        <v>3437.64</v>
      </c>
      <c r="L8677" t="s">
        <v>16</v>
      </c>
      <c r="M8677" t="str">
        <f>IF(PatientData[[#This Row],[Age]]&lt;=30,"18-30",IF(PatientData[[#This Row],[Age]]&lt;=40,"31-40",IF(PatientData[[#This Row],[Age]]&lt;=50,"41-50",IF(PatientData[[#This Row],[Age]]&lt;=60,"51-60",IF(PatientData[[#This Row],[Age]]&lt;=70,"61-70",IF(PatientData[[#This Row],[Age]]&lt;=80,"71-80","80+"))))))</f>
        <v>61-70</v>
      </c>
    </row>
    <row r="8678" spans="1:13" x14ac:dyDescent="0.25">
      <c r="A8678" t="s">
        <v>8702</v>
      </c>
      <c r="B8678">
        <v>41</v>
      </c>
      <c r="C8678" t="s">
        <v>13</v>
      </c>
      <c r="D8678">
        <v>125</v>
      </c>
      <c r="E8678">
        <v>249.08676886814101</v>
      </c>
      <c r="F8678">
        <v>29.700014744620201</v>
      </c>
      <c r="G8678" t="s">
        <v>18</v>
      </c>
      <c r="H8678" t="s">
        <v>22</v>
      </c>
      <c r="I8678" t="s">
        <v>15</v>
      </c>
      <c r="J8678">
        <v>5</v>
      </c>
      <c r="K8678">
        <v>8641.2900000000009</v>
      </c>
      <c r="L8678" t="s">
        <v>16</v>
      </c>
      <c r="M8678" t="str">
        <f>IF(PatientData[[#This Row],[Age]]&lt;=30,"18-30",IF(PatientData[[#This Row],[Age]]&lt;=40,"31-40",IF(PatientData[[#This Row],[Age]]&lt;=50,"41-50",IF(PatientData[[#This Row],[Age]]&lt;=60,"51-60",IF(PatientData[[#This Row],[Age]]&lt;=70,"61-70",IF(PatientData[[#This Row],[Age]]&lt;=80,"71-80","80+"))))))</f>
        <v>41-50</v>
      </c>
    </row>
    <row r="8679" spans="1:13" x14ac:dyDescent="0.25">
      <c r="A8679" t="s">
        <v>8703</v>
      </c>
      <c r="B8679">
        <v>50</v>
      </c>
      <c r="C8679" t="s">
        <v>25</v>
      </c>
      <c r="D8679">
        <v>151</v>
      </c>
      <c r="E8679">
        <v>220.28056735390001</v>
      </c>
      <c r="F8679">
        <v>21.575393472612099</v>
      </c>
      <c r="G8679" t="s">
        <v>18</v>
      </c>
      <c r="H8679" t="s">
        <v>19</v>
      </c>
      <c r="I8679" t="s">
        <v>15</v>
      </c>
      <c r="J8679">
        <v>3</v>
      </c>
      <c r="K8679">
        <v>3274.21</v>
      </c>
      <c r="L8679" t="s">
        <v>16</v>
      </c>
      <c r="M8679" t="str">
        <f>IF(PatientData[[#This Row],[Age]]&lt;=30,"18-30",IF(PatientData[[#This Row],[Age]]&lt;=40,"31-40",IF(PatientData[[#This Row],[Age]]&lt;=50,"41-50",IF(PatientData[[#This Row],[Age]]&lt;=60,"51-60",IF(PatientData[[#This Row],[Age]]&lt;=70,"61-70",IF(PatientData[[#This Row],[Age]]&lt;=80,"71-80","80+"))))))</f>
        <v>41-50</v>
      </c>
    </row>
    <row r="8680" spans="1:13" x14ac:dyDescent="0.25">
      <c r="A8680" t="s">
        <v>8704</v>
      </c>
      <c r="B8680">
        <v>51</v>
      </c>
      <c r="C8680" t="s">
        <v>13</v>
      </c>
      <c r="D8680">
        <v>108</v>
      </c>
      <c r="E8680">
        <v>200.598717004733</v>
      </c>
      <c r="F8680">
        <v>32.7506131519227</v>
      </c>
      <c r="G8680" t="s">
        <v>36</v>
      </c>
      <c r="H8680" t="s">
        <v>19</v>
      </c>
      <c r="I8680" t="s">
        <v>15</v>
      </c>
      <c r="J8680">
        <v>7</v>
      </c>
      <c r="K8680">
        <v>12398.14</v>
      </c>
      <c r="L8680" t="s">
        <v>16</v>
      </c>
      <c r="M8680" t="str">
        <f>IF(PatientData[[#This Row],[Age]]&lt;=30,"18-30",IF(PatientData[[#This Row],[Age]]&lt;=40,"31-40",IF(PatientData[[#This Row],[Age]]&lt;=50,"41-50",IF(PatientData[[#This Row],[Age]]&lt;=60,"51-60",IF(PatientData[[#This Row],[Age]]&lt;=70,"61-70",IF(PatientData[[#This Row],[Age]]&lt;=80,"71-80","80+"))))))</f>
        <v>51-60</v>
      </c>
    </row>
    <row r="8681" spans="1:13" x14ac:dyDescent="0.25">
      <c r="A8681" t="s">
        <v>8705</v>
      </c>
      <c r="B8681">
        <v>54</v>
      </c>
      <c r="C8681" t="s">
        <v>25</v>
      </c>
      <c r="D8681">
        <v>124</v>
      </c>
      <c r="E8681">
        <v>293.68488431553499</v>
      </c>
      <c r="F8681">
        <v>27.2713578351443</v>
      </c>
      <c r="G8681" t="s">
        <v>18</v>
      </c>
      <c r="H8681" t="s">
        <v>22</v>
      </c>
      <c r="I8681" t="s">
        <v>15</v>
      </c>
      <c r="J8681">
        <v>2</v>
      </c>
      <c r="K8681">
        <v>6435.95</v>
      </c>
      <c r="L8681" t="s">
        <v>23</v>
      </c>
      <c r="M8681" t="str">
        <f>IF(PatientData[[#This Row],[Age]]&lt;=30,"18-30",IF(PatientData[[#This Row],[Age]]&lt;=40,"31-40",IF(PatientData[[#This Row],[Age]]&lt;=50,"41-50",IF(PatientData[[#This Row],[Age]]&lt;=60,"51-60",IF(PatientData[[#This Row],[Age]]&lt;=70,"61-70",IF(PatientData[[#This Row],[Age]]&lt;=80,"71-80","80+"))))))</f>
        <v>51-60</v>
      </c>
    </row>
    <row r="8682" spans="1:13" x14ac:dyDescent="0.25">
      <c r="A8682" t="s">
        <v>8706</v>
      </c>
      <c r="B8682">
        <v>62</v>
      </c>
      <c r="C8682" t="s">
        <v>25</v>
      </c>
      <c r="D8682">
        <v>128</v>
      </c>
      <c r="E8682">
        <v>159.762640199728</v>
      </c>
      <c r="F8682">
        <v>25.7036395888973</v>
      </c>
      <c r="G8682" t="s">
        <v>14</v>
      </c>
      <c r="H8682" t="s">
        <v>19</v>
      </c>
      <c r="I8682" t="s">
        <v>28</v>
      </c>
      <c r="J8682">
        <v>4</v>
      </c>
      <c r="K8682">
        <v>6200.88</v>
      </c>
      <c r="L8682" t="s">
        <v>23</v>
      </c>
      <c r="M8682" t="str">
        <f>IF(PatientData[[#This Row],[Age]]&lt;=30,"18-30",IF(PatientData[[#This Row],[Age]]&lt;=40,"31-40",IF(PatientData[[#This Row],[Age]]&lt;=50,"41-50",IF(PatientData[[#This Row],[Age]]&lt;=60,"51-60",IF(PatientData[[#This Row],[Age]]&lt;=70,"61-70",IF(PatientData[[#This Row],[Age]]&lt;=80,"71-80","80+"))))))</f>
        <v>61-70</v>
      </c>
    </row>
    <row r="8683" spans="1:13" x14ac:dyDescent="0.25">
      <c r="A8683" t="s">
        <v>8707</v>
      </c>
      <c r="B8683">
        <v>73</v>
      </c>
      <c r="C8683" t="s">
        <v>13</v>
      </c>
      <c r="D8683">
        <v>129</v>
      </c>
      <c r="E8683">
        <v>205.44417665462899</v>
      </c>
      <c r="F8683">
        <v>34.5601857076607</v>
      </c>
      <c r="G8683" t="s">
        <v>18</v>
      </c>
      <c r="H8683" t="s">
        <v>10051</v>
      </c>
      <c r="I8683" t="s">
        <v>26</v>
      </c>
      <c r="J8683">
        <v>0</v>
      </c>
      <c r="K8683">
        <v>8807.6299999999992</v>
      </c>
      <c r="L8683" t="s">
        <v>16</v>
      </c>
      <c r="M8683" t="str">
        <f>IF(PatientData[[#This Row],[Age]]&lt;=30,"18-30",IF(PatientData[[#This Row],[Age]]&lt;=40,"31-40",IF(PatientData[[#This Row],[Age]]&lt;=50,"41-50",IF(PatientData[[#This Row],[Age]]&lt;=60,"51-60",IF(PatientData[[#This Row],[Age]]&lt;=70,"61-70",IF(PatientData[[#This Row],[Age]]&lt;=80,"71-80","80+"))))))</f>
        <v>71-80</v>
      </c>
    </row>
    <row r="8684" spans="1:13" x14ac:dyDescent="0.25">
      <c r="A8684" t="s">
        <v>8708</v>
      </c>
      <c r="B8684">
        <v>51</v>
      </c>
      <c r="C8684" t="s">
        <v>25</v>
      </c>
      <c r="D8684">
        <v>116</v>
      </c>
      <c r="E8684" t="s">
        <v>10051</v>
      </c>
      <c r="F8684">
        <v>35.371664078562297</v>
      </c>
      <c r="G8684" t="s">
        <v>14</v>
      </c>
      <c r="H8684" t="s">
        <v>22</v>
      </c>
      <c r="I8684" t="s">
        <v>15</v>
      </c>
      <c r="J8684">
        <v>3</v>
      </c>
      <c r="K8684">
        <v>10088.65</v>
      </c>
      <c r="L8684" t="s">
        <v>16</v>
      </c>
      <c r="M8684" t="str">
        <f>IF(PatientData[[#This Row],[Age]]&lt;=30,"18-30",IF(PatientData[[#This Row],[Age]]&lt;=40,"31-40",IF(PatientData[[#This Row],[Age]]&lt;=50,"41-50",IF(PatientData[[#This Row],[Age]]&lt;=60,"51-60",IF(PatientData[[#This Row],[Age]]&lt;=70,"61-70",IF(PatientData[[#This Row],[Age]]&lt;=80,"71-80","80+"))))))</f>
        <v>51-60</v>
      </c>
    </row>
    <row r="8685" spans="1:13" x14ac:dyDescent="0.25">
      <c r="A8685" t="s">
        <v>8709</v>
      </c>
      <c r="B8685">
        <v>52</v>
      </c>
      <c r="C8685" t="s">
        <v>13</v>
      </c>
      <c r="D8685" t="s">
        <v>10051</v>
      </c>
      <c r="E8685">
        <v>176.42322936496299</v>
      </c>
      <c r="F8685">
        <v>30.509928196580699</v>
      </c>
      <c r="G8685" t="s">
        <v>14</v>
      </c>
      <c r="H8685" t="s">
        <v>19</v>
      </c>
      <c r="I8685" t="s">
        <v>28</v>
      </c>
      <c r="J8685">
        <v>1</v>
      </c>
      <c r="K8685">
        <v>4011.33</v>
      </c>
      <c r="L8685" t="s">
        <v>16</v>
      </c>
      <c r="M8685" t="str">
        <f>IF(PatientData[[#This Row],[Age]]&lt;=30,"18-30",IF(PatientData[[#This Row],[Age]]&lt;=40,"31-40",IF(PatientData[[#This Row],[Age]]&lt;=50,"41-50",IF(PatientData[[#This Row],[Age]]&lt;=60,"51-60",IF(PatientData[[#This Row],[Age]]&lt;=70,"61-70",IF(PatientData[[#This Row],[Age]]&lt;=80,"71-80","80+"))))))</f>
        <v>51-60</v>
      </c>
    </row>
    <row r="8686" spans="1:13" x14ac:dyDescent="0.25">
      <c r="A8686" t="s">
        <v>8710</v>
      </c>
      <c r="B8686">
        <v>60</v>
      </c>
      <c r="C8686" t="s">
        <v>25</v>
      </c>
      <c r="D8686">
        <v>148</v>
      </c>
      <c r="E8686">
        <v>246.460608217155</v>
      </c>
      <c r="F8686">
        <v>31.123919461441599</v>
      </c>
      <c r="G8686" t="s">
        <v>18</v>
      </c>
      <c r="H8686" t="s">
        <v>19</v>
      </c>
      <c r="I8686" t="s">
        <v>15</v>
      </c>
      <c r="J8686">
        <v>3</v>
      </c>
      <c r="K8686">
        <v>11028.9</v>
      </c>
      <c r="L8686" t="s">
        <v>16</v>
      </c>
      <c r="M8686" t="str">
        <f>IF(PatientData[[#This Row],[Age]]&lt;=30,"18-30",IF(PatientData[[#This Row],[Age]]&lt;=40,"31-40",IF(PatientData[[#This Row],[Age]]&lt;=50,"41-50",IF(PatientData[[#This Row],[Age]]&lt;=60,"51-60",IF(PatientData[[#This Row],[Age]]&lt;=70,"61-70",IF(PatientData[[#This Row],[Age]]&lt;=80,"71-80","80+"))))))</f>
        <v>51-60</v>
      </c>
    </row>
    <row r="8687" spans="1:13" x14ac:dyDescent="0.25">
      <c r="A8687" t="s">
        <v>8711</v>
      </c>
      <c r="B8687">
        <v>36</v>
      </c>
      <c r="C8687" t="s">
        <v>25</v>
      </c>
      <c r="D8687">
        <v>154</v>
      </c>
      <c r="E8687">
        <v>201.43875134978799</v>
      </c>
      <c r="F8687">
        <v>24.350572504827699</v>
      </c>
      <c r="G8687" t="s">
        <v>18</v>
      </c>
      <c r="H8687" t="s">
        <v>19</v>
      </c>
      <c r="I8687" t="s">
        <v>15</v>
      </c>
      <c r="J8687">
        <v>1</v>
      </c>
      <c r="K8687">
        <v>12680.77</v>
      </c>
      <c r="L8687" t="s">
        <v>16</v>
      </c>
      <c r="M8687" t="str">
        <f>IF(PatientData[[#This Row],[Age]]&lt;=30,"18-30",IF(PatientData[[#This Row],[Age]]&lt;=40,"31-40",IF(PatientData[[#This Row],[Age]]&lt;=50,"41-50",IF(PatientData[[#This Row],[Age]]&lt;=60,"51-60",IF(PatientData[[#This Row],[Age]]&lt;=70,"61-70",IF(PatientData[[#This Row],[Age]]&lt;=80,"71-80","80+"))))))</f>
        <v>31-40</v>
      </c>
    </row>
    <row r="8688" spans="1:13" x14ac:dyDescent="0.25">
      <c r="A8688" t="s">
        <v>8712</v>
      </c>
      <c r="B8688">
        <v>74</v>
      </c>
      <c r="C8688" t="s">
        <v>25</v>
      </c>
      <c r="D8688">
        <v>110</v>
      </c>
      <c r="E8688">
        <v>150.15541469642099</v>
      </c>
      <c r="F8688">
        <v>25.4018664977438</v>
      </c>
      <c r="G8688" t="s">
        <v>14</v>
      </c>
      <c r="H8688" t="s">
        <v>22</v>
      </c>
      <c r="I8688" t="s">
        <v>15</v>
      </c>
      <c r="J8688">
        <v>1</v>
      </c>
      <c r="K8688">
        <v>12343.97</v>
      </c>
      <c r="L8688" t="s">
        <v>23</v>
      </c>
      <c r="M8688" t="str">
        <f>IF(PatientData[[#This Row],[Age]]&lt;=30,"18-30",IF(PatientData[[#This Row],[Age]]&lt;=40,"31-40",IF(PatientData[[#This Row],[Age]]&lt;=50,"41-50",IF(PatientData[[#This Row],[Age]]&lt;=60,"51-60",IF(PatientData[[#This Row],[Age]]&lt;=70,"61-70",IF(PatientData[[#This Row],[Age]]&lt;=80,"71-80","80+"))))))</f>
        <v>71-80</v>
      </c>
    </row>
    <row r="8689" spans="1:13" x14ac:dyDescent="0.25">
      <c r="A8689" t="s">
        <v>8713</v>
      </c>
      <c r="B8689">
        <v>48</v>
      </c>
      <c r="C8689" t="s">
        <v>25</v>
      </c>
      <c r="D8689">
        <v>149</v>
      </c>
      <c r="E8689">
        <v>120</v>
      </c>
      <c r="F8689">
        <v>25.739859089161001</v>
      </c>
      <c r="G8689" t="s">
        <v>14</v>
      </c>
      <c r="H8689" t="s">
        <v>19</v>
      </c>
      <c r="I8689" t="s">
        <v>28</v>
      </c>
      <c r="J8689">
        <v>1</v>
      </c>
      <c r="K8689">
        <v>3521.16</v>
      </c>
      <c r="L8689" t="s">
        <v>16</v>
      </c>
      <c r="M8689" t="str">
        <f>IF(PatientData[[#This Row],[Age]]&lt;=30,"18-30",IF(PatientData[[#This Row],[Age]]&lt;=40,"31-40",IF(PatientData[[#This Row],[Age]]&lt;=50,"41-50",IF(PatientData[[#This Row],[Age]]&lt;=60,"51-60",IF(PatientData[[#This Row],[Age]]&lt;=70,"61-70",IF(PatientData[[#This Row],[Age]]&lt;=80,"71-80","80+"))))))</f>
        <v>41-50</v>
      </c>
    </row>
    <row r="8690" spans="1:13" x14ac:dyDescent="0.25">
      <c r="A8690" t="s">
        <v>8714</v>
      </c>
      <c r="B8690">
        <v>45</v>
      </c>
      <c r="C8690" t="s">
        <v>13</v>
      </c>
      <c r="D8690">
        <v>106</v>
      </c>
      <c r="E8690">
        <v>219.09759534896199</v>
      </c>
      <c r="F8690" t="s">
        <v>10051</v>
      </c>
      <c r="G8690" t="s">
        <v>14</v>
      </c>
      <c r="H8690" t="s">
        <v>19</v>
      </c>
      <c r="I8690" t="s">
        <v>28</v>
      </c>
      <c r="J8690">
        <v>2</v>
      </c>
      <c r="K8690">
        <v>3874.76</v>
      </c>
      <c r="L8690" t="s">
        <v>23</v>
      </c>
      <c r="M8690" t="str">
        <f>IF(PatientData[[#This Row],[Age]]&lt;=30,"18-30",IF(PatientData[[#This Row],[Age]]&lt;=40,"31-40",IF(PatientData[[#This Row],[Age]]&lt;=50,"41-50",IF(PatientData[[#This Row],[Age]]&lt;=60,"51-60",IF(PatientData[[#This Row],[Age]]&lt;=70,"61-70",IF(PatientData[[#This Row],[Age]]&lt;=80,"71-80","80+"))))))</f>
        <v>41-50</v>
      </c>
    </row>
    <row r="8691" spans="1:13" x14ac:dyDescent="0.25">
      <c r="A8691" t="s">
        <v>8715</v>
      </c>
      <c r="B8691">
        <v>53</v>
      </c>
      <c r="C8691" t="s">
        <v>25</v>
      </c>
      <c r="D8691">
        <v>130</v>
      </c>
      <c r="E8691">
        <v>284.10228762726501</v>
      </c>
      <c r="F8691">
        <v>25.5880183985104</v>
      </c>
      <c r="G8691" t="s">
        <v>18</v>
      </c>
      <c r="H8691" t="s">
        <v>22</v>
      </c>
      <c r="I8691" t="s">
        <v>26</v>
      </c>
      <c r="J8691">
        <v>7</v>
      </c>
      <c r="K8691">
        <v>25179.22</v>
      </c>
      <c r="L8691" t="s">
        <v>23</v>
      </c>
      <c r="M8691" t="str">
        <f>IF(PatientData[[#This Row],[Age]]&lt;=30,"18-30",IF(PatientData[[#This Row],[Age]]&lt;=40,"31-40",IF(PatientData[[#This Row],[Age]]&lt;=50,"41-50",IF(PatientData[[#This Row],[Age]]&lt;=60,"51-60",IF(PatientData[[#This Row],[Age]]&lt;=70,"61-70",IF(PatientData[[#This Row],[Age]]&lt;=80,"71-80","80+"))))))</f>
        <v>51-60</v>
      </c>
    </row>
    <row r="8692" spans="1:13" x14ac:dyDescent="0.25">
      <c r="A8692" t="s">
        <v>8716</v>
      </c>
      <c r="B8692">
        <v>60</v>
      </c>
      <c r="C8692" t="s">
        <v>13</v>
      </c>
      <c r="D8692">
        <v>140</v>
      </c>
      <c r="E8692">
        <v>170.05325870669401</v>
      </c>
      <c r="F8692">
        <v>16.951738157788199</v>
      </c>
      <c r="G8692" t="s">
        <v>36</v>
      </c>
      <c r="H8692" t="s">
        <v>22</v>
      </c>
      <c r="I8692" t="s">
        <v>15</v>
      </c>
      <c r="J8692">
        <v>7</v>
      </c>
      <c r="K8692">
        <v>10684.29</v>
      </c>
      <c r="L8692" t="s">
        <v>16</v>
      </c>
      <c r="M8692" t="str">
        <f>IF(PatientData[[#This Row],[Age]]&lt;=30,"18-30",IF(PatientData[[#This Row],[Age]]&lt;=40,"31-40",IF(PatientData[[#This Row],[Age]]&lt;=50,"41-50",IF(PatientData[[#This Row],[Age]]&lt;=60,"51-60",IF(PatientData[[#This Row],[Age]]&lt;=70,"61-70",IF(PatientData[[#This Row],[Age]]&lt;=80,"71-80","80+"))))))</f>
        <v>51-60</v>
      </c>
    </row>
    <row r="8693" spans="1:13" x14ac:dyDescent="0.25">
      <c r="A8693" t="s">
        <v>8717</v>
      </c>
      <c r="B8693">
        <v>23</v>
      </c>
      <c r="C8693" t="s">
        <v>25</v>
      </c>
      <c r="D8693">
        <v>105</v>
      </c>
      <c r="E8693">
        <v>243.049338155725</v>
      </c>
      <c r="F8693">
        <v>29.431199167789</v>
      </c>
      <c r="G8693" t="s">
        <v>36</v>
      </c>
      <c r="H8693" t="s">
        <v>19</v>
      </c>
      <c r="I8693" t="s">
        <v>15</v>
      </c>
      <c r="J8693">
        <v>12</v>
      </c>
      <c r="K8693">
        <v>10146.549999999999</v>
      </c>
      <c r="L8693" t="s">
        <v>20</v>
      </c>
      <c r="M8693" t="str">
        <f>IF(PatientData[[#This Row],[Age]]&lt;=30,"18-30",IF(PatientData[[#This Row],[Age]]&lt;=40,"31-40",IF(PatientData[[#This Row],[Age]]&lt;=50,"41-50",IF(PatientData[[#This Row],[Age]]&lt;=60,"51-60",IF(PatientData[[#This Row],[Age]]&lt;=70,"61-70",IF(PatientData[[#This Row],[Age]]&lt;=80,"71-80","80+"))))))</f>
        <v>18-30</v>
      </c>
    </row>
    <row r="8694" spans="1:13" x14ac:dyDescent="0.25">
      <c r="A8694" t="s">
        <v>8718</v>
      </c>
      <c r="B8694">
        <v>55</v>
      </c>
      <c r="C8694" t="s">
        <v>13</v>
      </c>
      <c r="D8694">
        <v>95</v>
      </c>
      <c r="E8694">
        <v>260.35126401587098</v>
      </c>
      <c r="F8694">
        <v>22.494366915953901</v>
      </c>
      <c r="G8694" t="s">
        <v>18</v>
      </c>
      <c r="H8694" t="s">
        <v>10051</v>
      </c>
      <c r="I8694" t="s">
        <v>26</v>
      </c>
      <c r="J8694">
        <v>8</v>
      </c>
      <c r="K8694">
        <v>20217.73</v>
      </c>
      <c r="L8694" t="s">
        <v>16</v>
      </c>
      <c r="M8694" t="str">
        <f>IF(PatientData[[#This Row],[Age]]&lt;=30,"18-30",IF(PatientData[[#This Row],[Age]]&lt;=40,"31-40",IF(PatientData[[#This Row],[Age]]&lt;=50,"41-50",IF(PatientData[[#This Row],[Age]]&lt;=60,"51-60",IF(PatientData[[#This Row],[Age]]&lt;=70,"61-70",IF(PatientData[[#This Row],[Age]]&lt;=80,"71-80","80+"))))))</f>
        <v>51-60</v>
      </c>
    </row>
    <row r="8695" spans="1:13" x14ac:dyDescent="0.25">
      <c r="A8695" t="s">
        <v>8719</v>
      </c>
      <c r="B8695">
        <v>51</v>
      </c>
      <c r="C8695" t="s">
        <v>13</v>
      </c>
      <c r="D8695">
        <v>131</v>
      </c>
      <c r="E8695">
        <v>190.06406904212</v>
      </c>
      <c r="F8695">
        <v>34.707403207033302</v>
      </c>
      <c r="G8695" t="s">
        <v>36</v>
      </c>
      <c r="H8695" t="s">
        <v>19</v>
      </c>
      <c r="I8695" t="s">
        <v>26</v>
      </c>
      <c r="J8695">
        <v>8</v>
      </c>
      <c r="K8695">
        <v>6819.37</v>
      </c>
      <c r="L8695" t="s">
        <v>16</v>
      </c>
      <c r="M8695" t="str">
        <f>IF(PatientData[[#This Row],[Age]]&lt;=30,"18-30",IF(PatientData[[#This Row],[Age]]&lt;=40,"31-40",IF(PatientData[[#This Row],[Age]]&lt;=50,"41-50",IF(PatientData[[#This Row],[Age]]&lt;=60,"51-60",IF(PatientData[[#This Row],[Age]]&lt;=70,"61-70",IF(PatientData[[#This Row],[Age]]&lt;=80,"71-80","80+"))))))</f>
        <v>51-60</v>
      </c>
    </row>
    <row r="8696" spans="1:13" x14ac:dyDescent="0.25">
      <c r="A8696" t="s">
        <v>8720</v>
      </c>
      <c r="B8696">
        <v>55</v>
      </c>
      <c r="C8696" t="s">
        <v>13</v>
      </c>
      <c r="D8696">
        <v>113</v>
      </c>
      <c r="E8696">
        <v>233.11096759701601</v>
      </c>
      <c r="F8696">
        <v>26.541078551859499</v>
      </c>
      <c r="G8696" t="s">
        <v>14</v>
      </c>
      <c r="H8696" t="s">
        <v>10051</v>
      </c>
      <c r="I8696" t="s">
        <v>15</v>
      </c>
      <c r="J8696">
        <v>5</v>
      </c>
      <c r="K8696">
        <v>7029.37</v>
      </c>
      <c r="L8696" t="s">
        <v>16</v>
      </c>
      <c r="M8696" t="str">
        <f>IF(PatientData[[#This Row],[Age]]&lt;=30,"18-30",IF(PatientData[[#This Row],[Age]]&lt;=40,"31-40",IF(PatientData[[#This Row],[Age]]&lt;=50,"41-50",IF(PatientData[[#This Row],[Age]]&lt;=60,"51-60",IF(PatientData[[#This Row],[Age]]&lt;=70,"61-70",IF(PatientData[[#This Row],[Age]]&lt;=80,"71-80","80+"))))))</f>
        <v>51-60</v>
      </c>
    </row>
    <row r="8697" spans="1:13" x14ac:dyDescent="0.25">
      <c r="A8697" t="s">
        <v>8721</v>
      </c>
      <c r="B8697">
        <v>60</v>
      </c>
      <c r="C8697" t="s">
        <v>25</v>
      </c>
      <c r="D8697">
        <v>92</v>
      </c>
      <c r="E8697">
        <v>157.43679244353299</v>
      </c>
      <c r="F8697">
        <v>25.5919962225238</v>
      </c>
      <c r="G8697" t="s">
        <v>18</v>
      </c>
      <c r="H8697" t="s">
        <v>19</v>
      </c>
      <c r="I8697" t="s">
        <v>15</v>
      </c>
      <c r="J8697">
        <v>4</v>
      </c>
      <c r="K8697">
        <v>10588.9</v>
      </c>
      <c r="L8697" t="s">
        <v>16</v>
      </c>
      <c r="M8697" t="str">
        <f>IF(PatientData[[#This Row],[Age]]&lt;=30,"18-30",IF(PatientData[[#This Row],[Age]]&lt;=40,"31-40",IF(PatientData[[#This Row],[Age]]&lt;=50,"41-50",IF(PatientData[[#This Row],[Age]]&lt;=60,"51-60",IF(PatientData[[#This Row],[Age]]&lt;=70,"61-70",IF(PatientData[[#This Row],[Age]]&lt;=80,"71-80","80+"))))))</f>
        <v>51-60</v>
      </c>
    </row>
    <row r="8698" spans="1:13" x14ac:dyDescent="0.25">
      <c r="A8698" t="s">
        <v>8722</v>
      </c>
      <c r="B8698">
        <v>53</v>
      </c>
      <c r="C8698" t="s">
        <v>13</v>
      </c>
      <c r="D8698">
        <v>139</v>
      </c>
      <c r="E8698">
        <v>229.035920829948</v>
      </c>
      <c r="F8698">
        <v>28.500402277599498</v>
      </c>
      <c r="G8698" t="s">
        <v>36</v>
      </c>
      <c r="H8698" t="s">
        <v>22</v>
      </c>
      <c r="I8698" t="s">
        <v>26</v>
      </c>
      <c r="J8698">
        <v>4</v>
      </c>
      <c r="K8698">
        <v>3511.1</v>
      </c>
      <c r="L8698" t="s">
        <v>16</v>
      </c>
      <c r="M8698" t="str">
        <f>IF(PatientData[[#This Row],[Age]]&lt;=30,"18-30",IF(PatientData[[#This Row],[Age]]&lt;=40,"31-40",IF(PatientData[[#This Row],[Age]]&lt;=50,"41-50",IF(PatientData[[#This Row],[Age]]&lt;=60,"51-60",IF(PatientData[[#This Row],[Age]]&lt;=70,"61-70",IF(PatientData[[#This Row],[Age]]&lt;=80,"71-80","80+"))))))</f>
        <v>51-60</v>
      </c>
    </row>
    <row r="8699" spans="1:13" x14ac:dyDescent="0.25">
      <c r="A8699" t="s">
        <v>8723</v>
      </c>
      <c r="B8699">
        <v>40</v>
      </c>
      <c r="C8699" t="s">
        <v>13</v>
      </c>
      <c r="D8699">
        <v>116</v>
      </c>
      <c r="E8699">
        <v>161.150252163831</v>
      </c>
      <c r="F8699">
        <v>18.291496971777899</v>
      </c>
      <c r="G8699" t="s">
        <v>18</v>
      </c>
      <c r="H8699" t="s">
        <v>19</v>
      </c>
      <c r="I8699" t="s">
        <v>28</v>
      </c>
      <c r="J8699">
        <v>4</v>
      </c>
      <c r="K8699">
        <v>5350.39</v>
      </c>
      <c r="L8699" t="s">
        <v>20</v>
      </c>
      <c r="M8699" t="str">
        <f>IF(PatientData[[#This Row],[Age]]&lt;=30,"18-30",IF(PatientData[[#This Row],[Age]]&lt;=40,"31-40",IF(PatientData[[#This Row],[Age]]&lt;=50,"41-50",IF(PatientData[[#This Row],[Age]]&lt;=60,"51-60",IF(PatientData[[#This Row],[Age]]&lt;=70,"61-70",IF(PatientData[[#This Row],[Age]]&lt;=80,"71-80","80+"))))))</f>
        <v>31-40</v>
      </c>
    </row>
    <row r="8700" spans="1:13" x14ac:dyDescent="0.25">
      <c r="A8700" t="s">
        <v>8724</v>
      </c>
      <c r="B8700">
        <v>71</v>
      </c>
      <c r="C8700" t="s">
        <v>13</v>
      </c>
      <c r="D8700">
        <v>108</v>
      </c>
      <c r="E8700">
        <v>214.94042172309699</v>
      </c>
      <c r="F8700">
        <v>23.228284046182601</v>
      </c>
      <c r="G8700" t="s">
        <v>14</v>
      </c>
      <c r="H8700" t="s">
        <v>19</v>
      </c>
      <c r="I8700" t="s">
        <v>28</v>
      </c>
      <c r="J8700">
        <v>1</v>
      </c>
      <c r="K8700">
        <v>4083.38</v>
      </c>
      <c r="L8700" t="s">
        <v>20</v>
      </c>
      <c r="M8700" t="str">
        <f>IF(PatientData[[#This Row],[Age]]&lt;=30,"18-30",IF(PatientData[[#This Row],[Age]]&lt;=40,"31-40",IF(PatientData[[#This Row],[Age]]&lt;=50,"41-50",IF(PatientData[[#This Row],[Age]]&lt;=60,"51-60",IF(PatientData[[#This Row],[Age]]&lt;=70,"61-70",IF(PatientData[[#This Row],[Age]]&lt;=80,"71-80","80+"))))))</f>
        <v>71-80</v>
      </c>
    </row>
    <row r="8701" spans="1:13" x14ac:dyDescent="0.25">
      <c r="A8701" t="s">
        <v>8725</v>
      </c>
      <c r="B8701">
        <v>70</v>
      </c>
      <c r="C8701" t="s">
        <v>25</v>
      </c>
      <c r="D8701">
        <v>151</v>
      </c>
      <c r="E8701">
        <v>174.23171084826899</v>
      </c>
      <c r="F8701">
        <v>30.908128635899299</v>
      </c>
      <c r="G8701" t="s">
        <v>36</v>
      </c>
      <c r="H8701" t="s">
        <v>19</v>
      </c>
      <c r="I8701" t="s">
        <v>26</v>
      </c>
      <c r="J8701">
        <v>6</v>
      </c>
      <c r="K8701">
        <v>12107.06</v>
      </c>
      <c r="L8701" t="s">
        <v>16</v>
      </c>
      <c r="M8701" t="str">
        <f>IF(PatientData[[#This Row],[Age]]&lt;=30,"18-30",IF(PatientData[[#This Row],[Age]]&lt;=40,"31-40",IF(PatientData[[#This Row],[Age]]&lt;=50,"41-50",IF(PatientData[[#This Row],[Age]]&lt;=60,"51-60",IF(PatientData[[#This Row],[Age]]&lt;=70,"61-70",IF(PatientData[[#This Row],[Age]]&lt;=80,"71-80","80+"))))))</f>
        <v>61-70</v>
      </c>
    </row>
    <row r="8702" spans="1:13" x14ac:dyDescent="0.25">
      <c r="A8702" t="s">
        <v>8726</v>
      </c>
      <c r="B8702">
        <v>34</v>
      </c>
      <c r="C8702" t="s">
        <v>13</v>
      </c>
      <c r="D8702">
        <v>142</v>
      </c>
      <c r="E8702">
        <v>192.459345541917</v>
      </c>
      <c r="F8702">
        <v>32.3653638351174</v>
      </c>
      <c r="G8702" t="s">
        <v>14</v>
      </c>
      <c r="H8702" t="s">
        <v>19</v>
      </c>
      <c r="I8702" t="s">
        <v>28</v>
      </c>
      <c r="J8702" t="s">
        <v>10051</v>
      </c>
      <c r="K8702">
        <v>2647.93</v>
      </c>
      <c r="L8702" t="s">
        <v>16</v>
      </c>
      <c r="M8702" t="str">
        <f>IF(PatientData[[#This Row],[Age]]&lt;=30,"18-30",IF(PatientData[[#This Row],[Age]]&lt;=40,"31-40",IF(PatientData[[#This Row],[Age]]&lt;=50,"41-50",IF(PatientData[[#This Row],[Age]]&lt;=60,"51-60",IF(PatientData[[#This Row],[Age]]&lt;=70,"61-70",IF(PatientData[[#This Row],[Age]]&lt;=80,"71-80","80+"))))))</f>
        <v>31-40</v>
      </c>
    </row>
    <row r="8703" spans="1:13" x14ac:dyDescent="0.25">
      <c r="A8703" t="s">
        <v>8727</v>
      </c>
      <c r="B8703">
        <v>56</v>
      </c>
      <c r="C8703" t="s">
        <v>13</v>
      </c>
      <c r="D8703">
        <v>150</v>
      </c>
      <c r="E8703">
        <v>174.97673043096299</v>
      </c>
      <c r="F8703">
        <v>19.12499952404</v>
      </c>
      <c r="G8703" t="s">
        <v>36</v>
      </c>
      <c r="H8703" t="s">
        <v>22</v>
      </c>
      <c r="I8703" t="s">
        <v>26</v>
      </c>
      <c r="J8703">
        <v>1</v>
      </c>
      <c r="K8703">
        <v>24714.62</v>
      </c>
      <c r="L8703" t="s">
        <v>23</v>
      </c>
      <c r="M8703" t="str">
        <f>IF(PatientData[[#This Row],[Age]]&lt;=30,"18-30",IF(PatientData[[#This Row],[Age]]&lt;=40,"31-40",IF(PatientData[[#This Row],[Age]]&lt;=50,"41-50",IF(PatientData[[#This Row],[Age]]&lt;=60,"51-60",IF(PatientData[[#This Row],[Age]]&lt;=70,"61-70",IF(PatientData[[#This Row],[Age]]&lt;=80,"71-80","80+"))))))</f>
        <v>51-60</v>
      </c>
    </row>
    <row r="8704" spans="1:13" x14ac:dyDescent="0.25">
      <c r="A8704" t="s">
        <v>8728</v>
      </c>
      <c r="B8704">
        <v>40</v>
      </c>
      <c r="C8704" t="s">
        <v>13</v>
      </c>
      <c r="D8704">
        <v>122</v>
      </c>
      <c r="E8704">
        <v>205.07963266387699</v>
      </c>
      <c r="F8704">
        <v>24.2786261452964</v>
      </c>
      <c r="G8704" t="s">
        <v>14</v>
      </c>
      <c r="H8704" t="s">
        <v>19</v>
      </c>
      <c r="I8704" t="s">
        <v>28</v>
      </c>
      <c r="J8704">
        <v>7</v>
      </c>
      <c r="K8704">
        <v>7757.68</v>
      </c>
      <c r="L8704" t="s">
        <v>16</v>
      </c>
      <c r="M8704" t="str">
        <f>IF(PatientData[[#This Row],[Age]]&lt;=30,"18-30",IF(PatientData[[#This Row],[Age]]&lt;=40,"31-40",IF(PatientData[[#This Row],[Age]]&lt;=50,"41-50",IF(PatientData[[#This Row],[Age]]&lt;=60,"51-60",IF(PatientData[[#This Row],[Age]]&lt;=70,"61-70",IF(PatientData[[#This Row],[Age]]&lt;=80,"71-80","80+"))))))</f>
        <v>31-40</v>
      </c>
    </row>
    <row r="8705" spans="1:13" x14ac:dyDescent="0.25">
      <c r="A8705" t="s">
        <v>8729</v>
      </c>
      <c r="B8705">
        <v>43</v>
      </c>
      <c r="C8705" t="s">
        <v>25</v>
      </c>
      <c r="D8705">
        <v>135</v>
      </c>
      <c r="E8705">
        <v>251.94922048644599</v>
      </c>
      <c r="F8705">
        <v>25.458279836629</v>
      </c>
      <c r="G8705" t="s">
        <v>14</v>
      </c>
      <c r="H8705" t="s">
        <v>22</v>
      </c>
      <c r="I8705" t="s">
        <v>26</v>
      </c>
      <c r="J8705">
        <v>2</v>
      </c>
      <c r="K8705">
        <v>13997.31</v>
      </c>
      <c r="L8705" t="s">
        <v>16</v>
      </c>
      <c r="M8705" t="str">
        <f>IF(PatientData[[#This Row],[Age]]&lt;=30,"18-30",IF(PatientData[[#This Row],[Age]]&lt;=40,"31-40",IF(PatientData[[#This Row],[Age]]&lt;=50,"41-50",IF(PatientData[[#This Row],[Age]]&lt;=60,"51-60",IF(PatientData[[#This Row],[Age]]&lt;=70,"61-70",IF(PatientData[[#This Row],[Age]]&lt;=80,"71-80","80+"))))))</f>
        <v>41-50</v>
      </c>
    </row>
    <row r="8706" spans="1:13" x14ac:dyDescent="0.25">
      <c r="A8706" t="s">
        <v>8730</v>
      </c>
      <c r="B8706">
        <v>22</v>
      </c>
      <c r="C8706" t="s">
        <v>13</v>
      </c>
      <c r="D8706">
        <v>144</v>
      </c>
      <c r="E8706">
        <v>219.50687207058701</v>
      </c>
      <c r="F8706">
        <v>27.199581556009701</v>
      </c>
      <c r="G8706" t="s">
        <v>36</v>
      </c>
      <c r="H8706" t="s">
        <v>19</v>
      </c>
      <c r="I8706" t="s">
        <v>15</v>
      </c>
      <c r="J8706">
        <v>3</v>
      </c>
      <c r="K8706">
        <v>9208.5</v>
      </c>
      <c r="L8706" t="s">
        <v>23</v>
      </c>
      <c r="M8706" t="str">
        <f>IF(PatientData[[#This Row],[Age]]&lt;=30,"18-30",IF(PatientData[[#This Row],[Age]]&lt;=40,"31-40",IF(PatientData[[#This Row],[Age]]&lt;=50,"41-50",IF(PatientData[[#This Row],[Age]]&lt;=60,"51-60",IF(PatientData[[#This Row],[Age]]&lt;=70,"61-70",IF(PatientData[[#This Row],[Age]]&lt;=80,"71-80","80+"))))))</f>
        <v>18-30</v>
      </c>
    </row>
    <row r="8707" spans="1:13" x14ac:dyDescent="0.25">
      <c r="A8707" t="s">
        <v>8731</v>
      </c>
      <c r="B8707">
        <v>62</v>
      </c>
      <c r="C8707" t="s">
        <v>13</v>
      </c>
      <c r="D8707">
        <v>139</v>
      </c>
      <c r="E8707">
        <v>216.53778070596101</v>
      </c>
      <c r="F8707">
        <v>25.095594803667801</v>
      </c>
      <c r="G8707" t="s">
        <v>14</v>
      </c>
      <c r="H8707" t="s">
        <v>19</v>
      </c>
      <c r="I8707" t="s">
        <v>15</v>
      </c>
      <c r="J8707">
        <v>3</v>
      </c>
      <c r="K8707">
        <v>2892.44</v>
      </c>
      <c r="L8707" t="s">
        <v>16</v>
      </c>
      <c r="M8707" t="str">
        <f>IF(PatientData[[#This Row],[Age]]&lt;=30,"18-30",IF(PatientData[[#This Row],[Age]]&lt;=40,"31-40",IF(PatientData[[#This Row],[Age]]&lt;=50,"41-50",IF(PatientData[[#This Row],[Age]]&lt;=60,"51-60",IF(PatientData[[#This Row],[Age]]&lt;=70,"61-70",IF(PatientData[[#This Row],[Age]]&lt;=80,"71-80","80+"))))))</f>
        <v>61-70</v>
      </c>
    </row>
    <row r="8708" spans="1:13" x14ac:dyDescent="0.25">
      <c r="A8708" t="s">
        <v>8732</v>
      </c>
      <c r="B8708">
        <v>49</v>
      </c>
      <c r="C8708" t="s">
        <v>25</v>
      </c>
      <c r="D8708">
        <v>138</v>
      </c>
      <c r="E8708">
        <v>255.433629885312</v>
      </c>
      <c r="F8708">
        <v>22.8353489230241</v>
      </c>
      <c r="G8708" t="s">
        <v>18</v>
      </c>
      <c r="H8708" t="s">
        <v>19</v>
      </c>
      <c r="I8708" t="s">
        <v>15</v>
      </c>
      <c r="J8708">
        <v>3</v>
      </c>
      <c r="K8708">
        <v>5666.88</v>
      </c>
      <c r="L8708" t="s">
        <v>16</v>
      </c>
      <c r="M8708" t="str">
        <f>IF(PatientData[[#This Row],[Age]]&lt;=30,"18-30",IF(PatientData[[#This Row],[Age]]&lt;=40,"31-40",IF(PatientData[[#This Row],[Age]]&lt;=50,"41-50",IF(PatientData[[#This Row],[Age]]&lt;=60,"51-60",IF(PatientData[[#This Row],[Age]]&lt;=70,"61-70",IF(PatientData[[#This Row],[Age]]&lt;=80,"71-80","80+"))))))</f>
        <v>41-50</v>
      </c>
    </row>
    <row r="8709" spans="1:13" x14ac:dyDescent="0.25">
      <c r="A8709" t="s">
        <v>8733</v>
      </c>
      <c r="B8709">
        <v>55</v>
      </c>
      <c r="C8709" t="s">
        <v>13</v>
      </c>
      <c r="D8709">
        <v>118</v>
      </c>
      <c r="E8709">
        <v>203.03948274991299</v>
      </c>
      <c r="F8709">
        <v>20.328809261324199</v>
      </c>
      <c r="G8709" t="s">
        <v>18</v>
      </c>
      <c r="H8709" t="s">
        <v>22</v>
      </c>
      <c r="I8709" t="s">
        <v>15</v>
      </c>
      <c r="J8709">
        <v>3</v>
      </c>
      <c r="K8709">
        <v>5990.25</v>
      </c>
      <c r="L8709" t="s">
        <v>23</v>
      </c>
      <c r="M8709" t="str">
        <f>IF(PatientData[[#This Row],[Age]]&lt;=30,"18-30",IF(PatientData[[#This Row],[Age]]&lt;=40,"31-40",IF(PatientData[[#This Row],[Age]]&lt;=50,"41-50",IF(PatientData[[#This Row],[Age]]&lt;=60,"51-60",IF(PatientData[[#This Row],[Age]]&lt;=70,"61-70",IF(PatientData[[#This Row],[Age]]&lt;=80,"71-80","80+"))))))</f>
        <v>51-60</v>
      </c>
    </row>
    <row r="8710" spans="1:13" x14ac:dyDescent="0.25">
      <c r="A8710" t="s">
        <v>8734</v>
      </c>
      <c r="B8710">
        <v>55</v>
      </c>
      <c r="C8710" t="s">
        <v>25</v>
      </c>
      <c r="D8710">
        <v>98</v>
      </c>
      <c r="E8710">
        <v>199.51894402343501</v>
      </c>
      <c r="F8710">
        <v>23.7762422626977</v>
      </c>
      <c r="G8710" t="s">
        <v>36</v>
      </c>
      <c r="H8710" t="s">
        <v>19</v>
      </c>
      <c r="I8710" t="s">
        <v>15</v>
      </c>
      <c r="J8710">
        <v>5</v>
      </c>
      <c r="K8710">
        <v>13253.66</v>
      </c>
      <c r="L8710" t="s">
        <v>16</v>
      </c>
      <c r="M8710" t="str">
        <f>IF(PatientData[[#This Row],[Age]]&lt;=30,"18-30",IF(PatientData[[#This Row],[Age]]&lt;=40,"31-40",IF(PatientData[[#This Row],[Age]]&lt;=50,"41-50",IF(PatientData[[#This Row],[Age]]&lt;=60,"51-60",IF(PatientData[[#This Row],[Age]]&lt;=70,"61-70",IF(PatientData[[#This Row],[Age]]&lt;=80,"71-80","80+"))))))</f>
        <v>51-60</v>
      </c>
    </row>
    <row r="8711" spans="1:13" x14ac:dyDescent="0.25">
      <c r="A8711" t="s">
        <v>8735</v>
      </c>
      <c r="B8711">
        <v>34</v>
      </c>
      <c r="C8711" t="s">
        <v>13</v>
      </c>
      <c r="D8711">
        <v>125</v>
      </c>
      <c r="E8711">
        <v>283.96364836125002</v>
      </c>
      <c r="F8711">
        <v>21.9488579555642</v>
      </c>
      <c r="G8711" t="s">
        <v>36</v>
      </c>
      <c r="H8711" t="s">
        <v>19</v>
      </c>
      <c r="I8711" t="s">
        <v>15</v>
      </c>
      <c r="J8711">
        <v>4</v>
      </c>
      <c r="K8711">
        <v>11257.44</v>
      </c>
      <c r="L8711" t="s">
        <v>23</v>
      </c>
      <c r="M8711" t="str">
        <f>IF(PatientData[[#This Row],[Age]]&lt;=30,"18-30",IF(PatientData[[#This Row],[Age]]&lt;=40,"31-40",IF(PatientData[[#This Row],[Age]]&lt;=50,"41-50",IF(PatientData[[#This Row],[Age]]&lt;=60,"51-60",IF(PatientData[[#This Row],[Age]]&lt;=70,"61-70",IF(PatientData[[#This Row],[Age]]&lt;=80,"71-80","80+"))))))</f>
        <v>31-40</v>
      </c>
    </row>
    <row r="8712" spans="1:13" x14ac:dyDescent="0.25">
      <c r="A8712" t="s">
        <v>8736</v>
      </c>
      <c r="B8712">
        <v>50</v>
      </c>
      <c r="C8712" t="s">
        <v>25</v>
      </c>
      <c r="D8712">
        <v>131</v>
      </c>
      <c r="E8712">
        <v>189.86494641689899</v>
      </c>
      <c r="F8712">
        <v>35.238219761125599</v>
      </c>
      <c r="G8712" t="s">
        <v>18</v>
      </c>
      <c r="H8712" t="s">
        <v>19</v>
      </c>
      <c r="I8712" t="s">
        <v>15</v>
      </c>
      <c r="J8712">
        <v>5</v>
      </c>
      <c r="K8712">
        <v>16468.13</v>
      </c>
      <c r="L8712" t="s">
        <v>16</v>
      </c>
      <c r="M8712" t="str">
        <f>IF(PatientData[[#This Row],[Age]]&lt;=30,"18-30",IF(PatientData[[#This Row],[Age]]&lt;=40,"31-40",IF(PatientData[[#This Row],[Age]]&lt;=50,"41-50",IF(PatientData[[#This Row],[Age]]&lt;=60,"51-60",IF(PatientData[[#This Row],[Age]]&lt;=70,"61-70",IF(PatientData[[#This Row],[Age]]&lt;=80,"71-80","80+"))))))</f>
        <v>41-50</v>
      </c>
    </row>
    <row r="8713" spans="1:13" x14ac:dyDescent="0.25">
      <c r="A8713" t="s">
        <v>8737</v>
      </c>
      <c r="B8713">
        <v>49</v>
      </c>
      <c r="C8713" t="s">
        <v>13</v>
      </c>
      <c r="D8713">
        <v>130</v>
      </c>
      <c r="E8713">
        <v>231.728274843153</v>
      </c>
      <c r="F8713">
        <v>31.1870875450442</v>
      </c>
      <c r="G8713" t="s">
        <v>36</v>
      </c>
      <c r="H8713" t="s">
        <v>19</v>
      </c>
      <c r="I8713" t="s">
        <v>15</v>
      </c>
      <c r="J8713">
        <v>9</v>
      </c>
      <c r="K8713">
        <v>15282.84</v>
      </c>
      <c r="L8713" t="s">
        <v>16</v>
      </c>
      <c r="M8713" t="str">
        <f>IF(PatientData[[#This Row],[Age]]&lt;=30,"18-30",IF(PatientData[[#This Row],[Age]]&lt;=40,"31-40",IF(PatientData[[#This Row],[Age]]&lt;=50,"41-50",IF(PatientData[[#This Row],[Age]]&lt;=60,"51-60",IF(PatientData[[#This Row],[Age]]&lt;=70,"61-70",IF(PatientData[[#This Row],[Age]]&lt;=80,"71-80","80+"))))))</f>
        <v>41-50</v>
      </c>
    </row>
    <row r="8714" spans="1:13" x14ac:dyDescent="0.25">
      <c r="A8714" t="s">
        <v>8738</v>
      </c>
      <c r="B8714">
        <v>39</v>
      </c>
      <c r="C8714" t="s">
        <v>13</v>
      </c>
      <c r="D8714">
        <v>117</v>
      </c>
      <c r="E8714">
        <v>204.653362387437</v>
      </c>
      <c r="F8714">
        <v>16.328192857591599</v>
      </c>
      <c r="G8714" t="s">
        <v>36</v>
      </c>
      <c r="H8714" t="s">
        <v>22</v>
      </c>
      <c r="I8714" t="s">
        <v>26</v>
      </c>
      <c r="J8714">
        <v>2</v>
      </c>
      <c r="K8714">
        <v>3794.88</v>
      </c>
      <c r="L8714" t="s">
        <v>16</v>
      </c>
      <c r="M8714" t="str">
        <f>IF(PatientData[[#This Row],[Age]]&lt;=30,"18-30",IF(PatientData[[#This Row],[Age]]&lt;=40,"31-40",IF(PatientData[[#This Row],[Age]]&lt;=50,"41-50",IF(PatientData[[#This Row],[Age]]&lt;=60,"51-60",IF(PatientData[[#This Row],[Age]]&lt;=70,"61-70",IF(PatientData[[#This Row],[Age]]&lt;=80,"71-80","80+"))))))</f>
        <v>31-40</v>
      </c>
    </row>
    <row r="8715" spans="1:13" x14ac:dyDescent="0.25">
      <c r="A8715" t="s">
        <v>8739</v>
      </c>
      <c r="B8715">
        <v>72</v>
      </c>
      <c r="C8715" t="s">
        <v>13</v>
      </c>
      <c r="D8715">
        <v>118</v>
      </c>
      <c r="E8715">
        <v>252.343056239623</v>
      </c>
      <c r="F8715">
        <v>17.511523198575301</v>
      </c>
      <c r="G8715" t="s">
        <v>14</v>
      </c>
      <c r="H8715" t="s">
        <v>22</v>
      </c>
      <c r="I8715" t="s">
        <v>15</v>
      </c>
      <c r="J8715">
        <v>6</v>
      </c>
      <c r="K8715">
        <v>13498.33</v>
      </c>
      <c r="L8715" t="s">
        <v>16</v>
      </c>
      <c r="M8715" t="str">
        <f>IF(PatientData[[#This Row],[Age]]&lt;=30,"18-30",IF(PatientData[[#This Row],[Age]]&lt;=40,"31-40",IF(PatientData[[#This Row],[Age]]&lt;=50,"41-50",IF(PatientData[[#This Row],[Age]]&lt;=60,"51-60",IF(PatientData[[#This Row],[Age]]&lt;=70,"61-70",IF(PatientData[[#This Row],[Age]]&lt;=80,"71-80","80+"))))))</f>
        <v>71-80</v>
      </c>
    </row>
    <row r="8716" spans="1:13" x14ac:dyDescent="0.25">
      <c r="A8716" t="s">
        <v>8740</v>
      </c>
      <c r="B8716">
        <v>48</v>
      </c>
      <c r="C8716" t="s">
        <v>13</v>
      </c>
      <c r="D8716">
        <v>144</v>
      </c>
      <c r="E8716">
        <v>243.32847099151701</v>
      </c>
      <c r="F8716">
        <v>32.020324051381799</v>
      </c>
      <c r="G8716" t="s">
        <v>18</v>
      </c>
      <c r="H8716" t="s">
        <v>10051</v>
      </c>
      <c r="I8716" t="s">
        <v>26</v>
      </c>
      <c r="J8716">
        <v>5</v>
      </c>
      <c r="K8716">
        <v>16432.75</v>
      </c>
      <c r="L8716" t="s">
        <v>20</v>
      </c>
      <c r="M8716" t="str">
        <f>IF(PatientData[[#This Row],[Age]]&lt;=30,"18-30",IF(PatientData[[#This Row],[Age]]&lt;=40,"31-40",IF(PatientData[[#This Row],[Age]]&lt;=50,"41-50",IF(PatientData[[#This Row],[Age]]&lt;=60,"51-60",IF(PatientData[[#This Row],[Age]]&lt;=70,"61-70",IF(PatientData[[#This Row],[Age]]&lt;=80,"71-80","80+"))))))</f>
        <v>41-50</v>
      </c>
    </row>
    <row r="8717" spans="1:13" x14ac:dyDescent="0.25">
      <c r="A8717" t="s">
        <v>8741</v>
      </c>
      <c r="B8717">
        <v>76</v>
      </c>
      <c r="C8717" t="s">
        <v>25</v>
      </c>
      <c r="D8717">
        <v>109</v>
      </c>
      <c r="E8717">
        <v>179.767253568103</v>
      </c>
      <c r="F8717">
        <v>32.934242457965603</v>
      </c>
      <c r="G8717" t="s">
        <v>14</v>
      </c>
      <c r="H8717" t="s">
        <v>19</v>
      </c>
      <c r="I8717" t="s">
        <v>26</v>
      </c>
      <c r="J8717">
        <v>1</v>
      </c>
      <c r="K8717">
        <v>11042.61</v>
      </c>
      <c r="L8717" t="s">
        <v>16</v>
      </c>
      <c r="M8717" t="str">
        <f>IF(PatientData[[#This Row],[Age]]&lt;=30,"18-30",IF(PatientData[[#This Row],[Age]]&lt;=40,"31-40",IF(PatientData[[#This Row],[Age]]&lt;=50,"41-50",IF(PatientData[[#This Row],[Age]]&lt;=60,"51-60",IF(PatientData[[#This Row],[Age]]&lt;=70,"61-70",IF(PatientData[[#This Row],[Age]]&lt;=80,"71-80","80+"))))))</f>
        <v>71-80</v>
      </c>
    </row>
    <row r="8718" spans="1:13" x14ac:dyDescent="0.25">
      <c r="A8718" t="s">
        <v>8742</v>
      </c>
      <c r="B8718">
        <v>43</v>
      </c>
      <c r="C8718" t="s">
        <v>25</v>
      </c>
      <c r="D8718">
        <v>122</v>
      </c>
      <c r="E8718">
        <v>195.22895322852801</v>
      </c>
      <c r="F8718">
        <v>20.117824581040502</v>
      </c>
      <c r="G8718" t="s">
        <v>18</v>
      </c>
      <c r="H8718" t="s">
        <v>19</v>
      </c>
      <c r="I8718" t="s">
        <v>15</v>
      </c>
      <c r="J8718">
        <v>3</v>
      </c>
      <c r="K8718">
        <v>6357.07</v>
      </c>
      <c r="L8718" t="s">
        <v>16</v>
      </c>
      <c r="M8718" t="str">
        <f>IF(PatientData[[#This Row],[Age]]&lt;=30,"18-30",IF(PatientData[[#This Row],[Age]]&lt;=40,"31-40",IF(PatientData[[#This Row],[Age]]&lt;=50,"41-50",IF(PatientData[[#This Row],[Age]]&lt;=60,"51-60",IF(PatientData[[#This Row],[Age]]&lt;=70,"61-70",IF(PatientData[[#This Row],[Age]]&lt;=80,"71-80","80+"))))))</f>
        <v>41-50</v>
      </c>
    </row>
    <row r="8719" spans="1:13" x14ac:dyDescent="0.25">
      <c r="A8719" t="s">
        <v>8743</v>
      </c>
      <c r="B8719">
        <v>69</v>
      </c>
      <c r="C8719" t="s">
        <v>25</v>
      </c>
      <c r="D8719">
        <v>127</v>
      </c>
      <c r="E8719">
        <v>198.88287814268301</v>
      </c>
      <c r="F8719">
        <v>19.836294728707301</v>
      </c>
      <c r="G8719" t="s">
        <v>14</v>
      </c>
      <c r="H8719" t="s">
        <v>19</v>
      </c>
      <c r="I8719" t="s">
        <v>15</v>
      </c>
      <c r="J8719">
        <v>5</v>
      </c>
      <c r="K8719">
        <v>3938.47</v>
      </c>
      <c r="L8719" t="s">
        <v>16</v>
      </c>
      <c r="M8719" t="str">
        <f>IF(PatientData[[#This Row],[Age]]&lt;=30,"18-30",IF(PatientData[[#This Row],[Age]]&lt;=40,"31-40",IF(PatientData[[#This Row],[Age]]&lt;=50,"41-50",IF(PatientData[[#This Row],[Age]]&lt;=60,"51-60",IF(PatientData[[#This Row],[Age]]&lt;=70,"61-70",IF(PatientData[[#This Row],[Age]]&lt;=80,"71-80","80+"))))))</f>
        <v>61-70</v>
      </c>
    </row>
    <row r="8720" spans="1:13" x14ac:dyDescent="0.25">
      <c r="A8720" t="s">
        <v>8744</v>
      </c>
      <c r="B8720">
        <v>28</v>
      </c>
      <c r="C8720" t="s">
        <v>25</v>
      </c>
      <c r="D8720">
        <v>127</v>
      </c>
      <c r="E8720">
        <v>258.691982647256</v>
      </c>
      <c r="F8720">
        <v>26.743153522495501</v>
      </c>
      <c r="G8720" t="s">
        <v>14</v>
      </c>
      <c r="H8720" t="s">
        <v>19</v>
      </c>
      <c r="I8720" t="s">
        <v>28</v>
      </c>
      <c r="J8720">
        <v>2</v>
      </c>
      <c r="K8720">
        <v>5371.19</v>
      </c>
      <c r="L8720" t="s">
        <v>16</v>
      </c>
      <c r="M8720" t="str">
        <f>IF(PatientData[[#This Row],[Age]]&lt;=30,"18-30",IF(PatientData[[#This Row],[Age]]&lt;=40,"31-40",IF(PatientData[[#This Row],[Age]]&lt;=50,"41-50",IF(PatientData[[#This Row],[Age]]&lt;=60,"51-60",IF(PatientData[[#This Row],[Age]]&lt;=70,"61-70",IF(PatientData[[#This Row],[Age]]&lt;=80,"71-80","80+"))))))</f>
        <v>18-30</v>
      </c>
    </row>
    <row r="8721" spans="1:13" x14ac:dyDescent="0.25">
      <c r="A8721" t="s">
        <v>8745</v>
      </c>
      <c r="B8721">
        <v>51</v>
      </c>
      <c r="C8721" t="s">
        <v>25</v>
      </c>
      <c r="D8721">
        <v>95</v>
      </c>
      <c r="E8721">
        <v>206.455205267038</v>
      </c>
      <c r="F8721">
        <v>30.9899418405018</v>
      </c>
      <c r="G8721" t="s">
        <v>18</v>
      </c>
      <c r="H8721" t="s">
        <v>22</v>
      </c>
      <c r="I8721" t="s">
        <v>15</v>
      </c>
      <c r="J8721">
        <v>1</v>
      </c>
      <c r="K8721">
        <v>5729.24</v>
      </c>
      <c r="L8721" t="s">
        <v>16</v>
      </c>
      <c r="M8721" t="str">
        <f>IF(PatientData[[#This Row],[Age]]&lt;=30,"18-30",IF(PatientData[[#This Row],[Age]]&lt;=40,"31-40",IF(PatientData[[#This Row],[Age]]&lt;=50,"41-50",IF(PatientData[[#This Row],[Age]]&lt;=60,"51-60",IF(PatientData[[#This Row],[Age]]&lt;=70,"61-70",IF(PatientData[[#This Row],[Age]]&lt;=80,"71-80","80+"))))))</f>
        <v>51-60</v>
      </c>
    </row>
    <row r="8722" spans="1:13" x14ac:dyDescent="0.25">
      <c r="A8722" t="s">
        <v>8746</v>
      </c>
      <c r="B8722">
        <v>56</v>
      </c>
      <c r="C8722" t="s">
        <v>13</v>
      </c>
      <c r="D8722">
        <v>124</v>
      </c>
      <c r="E8722">
        <v>236.354167424867</v>
      </c>
      <c r="F8722">
        <v>22.628380926621698</v>
      </c>
      <c r="G8722" t="s">
        <v>14</v>
      </c>
      <c r="H8722" t="s">
        <v>19</v>
      </c>
      <c r="I8722" t="s">
        <v>28</v>
      </c>
      <c r="J8722">
        <v>2</v>
      </c>
      <c r="K8722">
        <v>500</v>
      </c>
      <c r="L8722" t="s">
        <v>16</v>
      </c>
      <c r="M8722" t="str">
        <f>IF(PatientData[[#This Row],[Age]]&lt;=30,"18-30",IF(PatientData[[#This Row],[Age]]&lt;=40,"31-40",IF(PatientData[[#This Row],[Age]]&lt;=50,"41-50",IF(PatientData[[#This Row],[Age]]&lt;=60,"51-60",IF(PatientData[[#This Row],[Age]]&lt;=70,"61-70",IF(PatientData[[#This Row],[Age]]&lt;=80,"71-80","80+"))))))</f>
        <v>51-60</v>
      </c>
    </row>
    <row r="8723" spans="1:13" x14ac:dyDescent="0.25">
      <c r="A8723" t="s">
        <v>8747</v>
      </c>
      <c r="B8723">
        <v>46</v>
      </c>
      <c r="C8723" t="s">
        <v>25</v>
      </c>
      <c r="D8723">
        <v>117</v>
      </c>
      <c r="E8723">
        <v>166.297469718228</v>
      </c>
      <c r="F8723">
        <v>26.729289164364399</v>
      </c>
      <c r="G8723" t="s">
        <v>14</v>
      </c>
      <c r="H8723" t="s">
        <v>19</v>
      </c>
      <c r="I8723" t="s">
        <v>28</v>
      </c>
      <c r="J8723">
        <v>4</v>
      </c>
      <c r="K8723">
        <v>3994.54</v>
      </c>
      <c r="L8723" t="s">
        <v>23</v>
      </c>
      <c r="M8723" t="str">
        <f>IF(PatientData[[#This Row],[Age]]&lt;=30,"18-30",IF(PatientData[[#This Row],[Age]]&lt;=40,"31-40",IF(PatientData[[#This Row],[Age]]&lt;=50,"41-50",IF(PatientData[[#This Row],[Age]]&lt;=60,"51-60",IF(PatientData[[#This Row],[Age]]&lt;=70,"61-70",IF(PatientData[[#This Row],[Age]]&lt;=80,"71-80","80+"))))))</f>
        <v>41-50</v>
      </c>
    </row>
    <row r="8724" spans="1:13" x14ac:dyDescent="0.25">
      <c r="A8724" t="s">
        <v>8748</v>
      </c>
      <c r="B8724">
        <v>38</v>
      </c>
      <c r="C8724" t="s">
        <v>25</v>
      </c>
      <c r="D8724">
        <v>100</v>
      </c>
      <c r="E8724" t="s">
        <v>10051</v>
      </c>
      <c r="F8724">
        <v>32.168017546321103</v>
      </c>
      <c r="G8724" t="s">
        <v>14</v>
      </c>
      <c r="H8724" t="s">
        <v>22</v>
      </c>
      <c r="I8724" t="s">
        <v>28</v>
      </c>
      <c r="J8724">
        <v>2</v>
      </c>
      <c r="K8724">
        <v>6369.47</v>
      </c>
      <c r="L8724" t="s">
        <v>20</v>
      </c>
      <c r="M8724" t="str">
        <f>IF(PatientData[[#This Row],[Age]]&lt;=30,"18-30",IF(PatientData[[#This Row],[Age]]&lt;=40,"31-40",IF(PatientData[[#This Row],[Age]]&lt;=50,"41-50",IF(PatientData[[#This Row],[Age]]&lt;=60,"51-60",IF(PatientData[[#This Row],[Age]]&lt;=70,"61-70",IF(PatientData[[#This Row],[Age]]&lt;=80,"71-80","80+"))))))</f>
        <v>31-40</v>
      </c>
    </row>
    <row r="8725" spans="1:13" x14ac:dyDescent="0.25">
      <c r="A8725" t="s">
        <v>8749</v>
      </c>
      <c r="B8725">
        <v>46</v>
      </c>
      <c r="C8725" t="s">
        <v>25</v>
      </c>
      <c r="D8725">
        <v>141</v>
      </c>
      <c r="E8725">
        <v>240.669857291504</v>
      </c>
      <c r="F8725">
        <v>26.9577827572876</v>
      </c>
      <c r="G8725" t="s">
        <v>18</v>
      </c>
      <c r="H8725" t="s">
        <v>19</v>
      </c>
      <c r="I8725" t="s">
        <v>15</v>
      </c>
      <c r="J8725">
        <v>2</v>
      </c>
      <c r="K8725">
        <v>11564.63</v>
      </c>
      <c r="L8725" t="s">
        <v>16</v>
      </c>
      <c r="M8725" t="str">
        <f>IF(PatientData[[#This Row],[Age]]&lt;=30,"18-30",IF(PatientData[[#This Row],[Age]]&lt;=40,"31-40",IF(PatientData[[#This Row],[Age]]&lt;=50,"41-50",IF(PatientData[[#This Row],[Age]]&lt;=60,"51-60",IF(PatientData[[#This Row],[Age]]&lt;=70,"61-70",IF(PatientData[[#This Row],[Age]]&lt;=80,"71-80","80+"))))))</f>
        <v>41-50</v>
      </c>
    </row>
    <row r="8726" spans="1:13" x14ac:dyDescent="0.25">
      <c r="A8726" t="s">
        <v>8750</v>
      </c>
      <c r="B8726">
        <v>73</v>
      </c>
      <c r="C8726" t="s">
        <v>13</v>
      </c>
      <c r="D8726">
        <v>104</v>
      </c>
      <c r="E8726">
        <v>206.87637739969199</v>
      </c>
      <c r="F8726">
        <v>32.642552454475101</v>
      </c>
      <c r="G8726" t="s">
        <v>14</v>
      </c>
      <c r="H8726" t="s">
        <v>19</v>
      </c>
      <c r="I8726" t="s">
        <v>15</v>
      </c>
      <c r="J8726">
        <v>2</v>
      </c>
      <c r="K8726">
        <v>10491.41</v>
      </c>
      <c r="L8726" t="s">
        <v>16</v>
      </c>
      <c r="M8726" t="str">
        <f>IF(PatientData[[#This Row],[Age]]&lt;=30,"18-30",IF(PatientData[[#This Row],[Age]]&lt;=40,"31-40",IF(PatientData[[#This Row],[Age]]&lt;=50,"41-50",IF(PatientData[[#This Row],[Age]]&lt;=60,"51-60",IF(PatientData[[#This Row],[Age]]&lt;=70,"61-70",IF(PatientData[[#This Row],[Age]]&lt;=80,"71-80","80+"))))))</f>
        <v>71-80</v>
      </c>
    </row>
    <row r="8727" spans="1:13" x14ac:dyDescent="0.25">
      <c r="A8727" t="s">
        <v>8751</v>
      </c>
      <c r="B8727">
        <v>58</v>
      </c>
      <c r="C8727" t="s">
        <v>13</v>
      </c>
      <c r="D8727">
        <v>90</v>
      </c>
      <c r="E8727">
        <v>263.645545327859</v>
      </c>
      <c r="F8727">
        <v>24.196339985720002</v>
      </c>
      <c r="G8727" t="s">
        <v>18</v>
      </c>
      <c r="H8727" t="s">
        <v>22</v>
      </c>
      <c r="I8727" t="s">
        <v>26</v>
      </c>
      <c r="J8727">
        <v>1</v>
      </c>
      <c r="K8727">
        <v>15376.45</v>
      </c>
      <c r="L8727" t="s">
        <v>16</v>
      </c>
      <c r="M8727" t="str">
        <f>IF(PatientData[[#This Row],[Age]]&lt;=30,"18-30",IF(PatientData[[#This Row],[Age]]&lt;=40,"31-40",IF(PatientData[[#This Row],[Age]]&lt;=50,"41-50",IF(PatientData[[#This Row],[Age]]&lt;=60,"51-60",IF(PatientData[[#This Row],[Age]]&lt;=70,"61-70",IF(PatientData[[#This Row],[Age]]&lt;=80,"71-80","80+"))))))</f>
        <v>51-60</v>
      </c>
    </row>
    <row r="8728" spans="1:13" x14ac:dyDescent="0.25">
      <c r="A8728" t="s">
        <v>8752</v>
      </c>
      <c r="B8728">
        <v>31</v>
      </c>
      <c r="C8728" t="s">
        <v>13</v>
      </c>
      <c r="D8728">
        <v>129</v>
      </c>
      <c r="E8728">
        <v>163.32973440901799</v>
      </c>
      <c r="F8728">
        <v>32.447524217147098</v>
      </c>
      <c r="G8728" t="s">
        <v>18</v>
      </c>
      <c r="H8728" t="s">
        <v>19</v>
      </c>
      <c r="I8728" t="s">
        <v>15</v>
      </c>
      <c r="J8728">
        <v>5</v>
      </c>
      <c r="K8728">
        <v>10510.72</v>
      </c>
      <c r="L8728" t="s">
        <v>10051</v>
      </c>
      <c r="M8728" t="str">
        <f>IF(PatientData[[#This Row],[Age]]&lt;=30,"18-30",IF(PatientData[[#This Row],[Age]]&lt;=40,"31-40",IF(PatientData[[#This Row],[Age]]&lt;=50,"41-50",IF(PatientData[[#This Row],[Age]]&lt;=60,"51-60",IF(PatientData[[#This Row],[Age]]&lt;=70,"61-70",IF(PatientData[[#This Row],[Age]]&lt;=80,"71-80","80+"))))))</f>
        <v>31-40</v>
      </c>
    </row>
    <row r="8729" spans="1:13" x14ac:dyDescent="0.25">
      <c r="A8729" t="s">
        <v>8753</v>
      </c>
      <c r="B8729">
        <v>75</v>
      </c>
      <c r="C8729" t="s">
        <v>25</v>
      </c>
      <c r="D8729">
        <v>119</v>
      </c>
      <c r="E8729">
        <v>221.204312954241</v>
      </c>
      <c r="F8729">
        <v>22.537210993974298</v>
      </c>
      <c r="G8729" t="s">
        <v>18</v>
      </c>
      <c r="H8729" t="s">
        <v>19</v>
      </c>
      <c r="I8729" t="s">
        <v>15</v>
      </c>
      <c r="J8729">
        <v>2</v>
      </c>
      <c r="K8729">
        <v>9281.16</v>
      </c>
      <c r="L8729" t="s">
        <v>16</v>
      </c>
      <c r="M8729" t="str">
        <f>IF(PatientData[[#This Row],[Age]]&lt;=30,"18-30",IF(PatientData[[#This Row],[Age]]&lt;=40,"31-40",IF(PatientData[[#This Row],[Age]]&lt;=50,"41-50",IF(PatientData[[#This Row],[Age]]&lt;=60,"51-60",IF(PatientData[[#This Row],[Age]]&lt;=70,"61-70",IF(PatientData[[#This Row],[Age]]&lt;=80,"71-80","80+"))))))</f>
        <v>71-80</v>
      </c>
    </row>
    <row r="8730" spans="1:13" x14ac:dyDescent="0.25">
      <c r="A8730" t="s">
        <v>8754</v>
      </c>
      <c r="B8730">
        <v>91</v>
      </c>
      <c r="C8730" t="s">
        <v>13</v>
      </c>
      <c r="D8730">
        <v>159</v>
      </c>
      <c r="E8730">
        <v>225.639994999078</v>
      </c>
      <c r="F8730">
        <v>35.439697447516501</v>
      </c>
      <c r="G8730" t="s">
        <v>14</v>
      </c>
      <c r="H8730" t="s">
        <v>19</v>
      </c>
      <c r="I8730" t="s">
        <v>15</v>
      </c>
      <c r="J8730">
        <v>4</v>
      </c>
      <c r="K8730">
        <v>12450.11</v>
      </c>
      <c r="L8730" t="s">
        <v>23</v>
      </c>
      <c r="M8730" t="str">
        <f>IF(PatientData[[#This Row],[Age]]&lt;=30,"18-30",IF(PatientData[[#This Row],[Age]]&lt;=40,"31-40",IF(PatientData[[#This Row],[Age]]&lt;=50,"41-50",IF(PatientData[[#This Row],[Age]]&lt;=60,"51-60",IF(PatientData[[#This Row],[Age]]&lt;=70,"61-70",IF(PatientData[[#This Row],[Age]]&lt;=80,"71-80","80+"))))))</f>
        <v>80+</v>
      </c>
    </row>
    <row r="8731" spans="1:13" x14ac:dyDescent="0.25">
      <c r="A8731" t="s">
        <v>8755</v>
      </c>
      <c r="B8731">
        <v>56</v>
      </c>
      <c r="C8731" t="s">
        <v>13</v>
      </c>
      <c r="D8731">
        <v>135</v>
      </c>
      <c r="E8731">
        <v>238.65696936659799</v>
      </c>
      <c r="F8731">
        <v>29.431365962045302</v>
      </c>
      <c r="G8731" t="s">
        <v>36</v>
      </c>
      <c r="H8731" t="s">
        <v>19</v>
      </c>
      <c r="I8731" t="s">
        <v>15</v>
      </c>
      <c r="J8731">
        <v>2</v>
      </c>
      <c r="K8731">
        <v>11244.77</v>
      </c>
      <c r="L8731" t="s">
        <v>16</v>
      </c>
      <c r="M8731" t="str">
        <f>IF(PatientData[[#This Row],[Age]]&lt;=30,"18-30",IF(PatientData[[#This Row],[Age]]&lt;=40,"31-40",IF(PatientData[[#This Row],[Age]]&lt;=50,"41-50",IF(PatientData[[#This Row],[Age]]&lt;=60,"51-60",IF(PatientData[[#This Row],[Age]]&lt;=70,"61-70",IF(PatientData[[#This Row],[Age]]&lt;=80,"71-80","80+"))))))</f>
        <v>51-60</v>
      </c>
    </row>
    <row r="8732" spans="1:13" x14ac:dyDescent="0.25">
      <c r="A8732" t="s">
        <v>8756</v>
      </c>
      <c r="B8732">
        <v>67</v>
      </c>
      <c r="C8732" t="s">
        <v>25</v>
      </c>
      <c r="D8732">
        <v>148</v>
      </c>
      <c r="E8732">
        <v>246.72597516168301</v>
      </c>
      <c r="F8732">
        <v>26.918730134722299</v>
      </c>
      <c r="G8732" t="s">
        <v>14</v>
      </c>
      <c r="H8732" t="s">
        <v>22</v>
      </c>
      <c r="I8732" t="s">
        <v>15</v>
      </c>
      <c r="J8732">
        <v>8</v>
      </c>
      <c r="K8732">
        <v>9248.9</v>
      </c>
      <c r="L8732" t="s">
        <v>16</v>
      </c>
      <c r="M8732" t="str">
        <f>IF(PatientData[[#This Row],[Age]]&lt;=30,"18-30",IF(PatientData[[#This Row],[Age]]&lt;=40,"31-40",IF(PatientData[[#This Row],[Age]]&lt;=50,"41-50",IF(PatientData[[#This Row],[Age]]&lt;=60,"51-60",IF(PatientData[[#This Row],[Age]]&lt;=70,"61-70",IF(PatientData[[#This Row],[Age]]&lt;=80,"71-80","80+"))))))</f>
        <v>61-70</v>
      </c>
    </row>
    <row r="8733" spans="1:13" x14ac:dyDescent="0.25">
      <c r="A8733" t="s">
        <v>8757</v>
      </c>
      <c r="B8733">
        <v>57</v>
      </c>
      <c r="C8733" t="s">
        <v>25</v>
      </c>
      <c r="D8733">
        <v>140</v>
      </c>
      <c r="E8733">
        <v>203.89667715561899</v>
      </c>
      <c r="F8733">
        <v>23.155024411212398</v>
      </c>
      <c r="G8733" t="s">
        <v>18</v>
      </c>
      <c r="H8733" t="s">
        <v>19</v>
      </c>
      <c r="I8733" t="s">
        <v>28</v>
      </c>
      <c r="J8733">
        <v>3</v>
      </c>
      <c r="K8733">
        <v>4407.5600000000004</v>
      </c>
      <c r="L8733" t="s">
        <v>23</v>
      </c>
      <c r="M8733" t="str">
        <f>IF(PatientData[[#This Row],[Age]]&lt;=30,"18-30",IF(PatientData[[#This Row],[Age]]&lt;=40,"31-40",IF(PatientData[[#This Row],[Age]]&lt;=50,"41-50",IF(PatientData[[#This Row],[Age]]&lt;=60,"51-60",IF(PatientData[[#This Row],[Age]]&lt;=70,"61-70",IF(PatientData[[#This Row],[Age]]&lt;=80,"71-80","80+"))))))</f>
        <v>51-60</v>
      </c>
    </row>
    <row r="8734" spans="1:13" x14ac:dyDescent="0.25">
      <c r="A8734" t="s">
        <v>8758</v>
      </c>
      <c r="B8734">
        <v>29</v>
      </c>
      <c r="C8734" t="s">
        <v>13</v>
      </c>
      <c r="D8734">
        <v>132</v>
      </c>
      <c r="E8734">
        <v>139.22206899728999</v>
      </c>
      <c r="F8734">
        <v>23.295899967991598</v>
      </c>
      <c r="G8734" t="s">
        <v>36</v>
      </c>
      <c r="H8734" t="s">
        <v>22</v>
      </c>
      <c r="I8734" t="s">
        <v>15</v>
      </c>
      <c r="J8734">
        <v>3</v>
      </c>
      <c r="K8734">
        <v>10995.11</v>
      </c>
      <c r="L8734" t="s">
        <v>20</v>
      </c>
      <c r="M8734" t="str">
        <f>IF(PatientData[[#This Row],[Age]]&lt;=30,"18-30",IF(PatientData[[#This Row],[Age]]&lt;=40,"31-40",IF(PatientData[[#This Row],[Age]]&lt;=50,"41-50",IF(PatientData[[#This Row],[Age]]&lt;=60,"51-60",IF(PatientData[[#This Row],[Age]]&lt;=70,"61-70",IF(PatientData[[#This Row],[Age]]&lt;=80,"71-80","80+"))))))</f>
        <v>18-30</v>
      </c>
    </row>
    <row r="8735" spans="1:13" x14ac:dyDescent="0.25">
      <c r="A8735" t="s">
        <v>8759</v>
      </c>
      <c r="B8735">
        <v>62</v>
      </c>
      <c r="C8735" t="s">
        <v>13</v>
      </c>
      <c r="D8735">
        <v>128</v>
      </c>
      <c r="E8735">
        <v>214.42108735791501</v>
      </c>
      <c r="F8735">
        <v>23.3742767536475</v>
      </c>
      <c r="G8735" t="s">
        <v>18</v>
      </c>
      <c r="H8735" t="s">
        <v>19</v>
      </c>
      <c r="I8735" t="s">
        <v>28</v>
      </c>
      <c r="J8735">
        <v>1</v>
      </c>
      <c r="K8735">
        <v>5624.09</v>
      </c>
      <c r="L8735" t="s">
        <v>16</v>
      </c>
      <c r="M8735" t="str">
        <f>IF(PatientData[[#This Row],[Age]]&lt;=30,"18-30",IF(PatientData[[#This Row],[Age]]&lt;=40,"31-40",IF(PatientData[[#This Row],[Age]]&lt;=50,"41-50",IF(PatientData[[#This Row],[Age]]&lt;=60,"51-60",IF(PatientData[[#This Row],[Age]]&lt;=70,"61-70",IF(PatientData[[#This Row],[Age]]&lt;=80,"71-80","80+"))))))</f>
        <v>61-70</v>
      </c>
    </row>
    <row r="8736" spans="1:13" x14ac:dyDescent="0.25">
      <c r="A8736" t="s">
        <v>8760</v>
      </c>
      <c r="B8736">
        <v>72</v>
      </c>
      <c r="C8736" t="s">
        <v>13</v>
      </c>
      <c r="D8736">
        <v>132</v>
      </c>
      <c r="E8736">
        <v>238.528227274974</v>
      </c>
      <c r="F8736">
        <v>29.3160520471456</v>
      </c>
      <c r="G8736" t="s">
        <v>18</v>
      </c>
      <c r="H8736" t="s">
        <v>22</v>
      </c>
      <c r="I8736" t="s">
        <v>10051</v>
      </c>
      <c r="J8736">
        <v>2</v>
      </c>
      <c r="K8736">
        <v>2741.51</v>
      </c>
      <c r="L8736" t="s">
        <v>23</v>
      </c>
      <c r="M8736" t="str">
        <f>IF(PatientData[[#This Row],[Age]]&lt;=30,"18-30",IF(PatientData[[#This Row],[Age]]&lt;=40,"31-40",IF(PatientData[[#This Row],[Age]]&lt;=50,"41-50",IF(PatientData[[#This Row],[Age]]&lt;=60,"51-60",IF(PatientData[[#This Row],[Age]]&lt;=70,"61-70",IF(PatientData[[#This Row],[Age]]&lt;=80,"71-80","80+"))))))</f>
        <v>71-80</v>
      </c>
    </row>
    <row r="8737" spans="1:13" x14ac:dyDescent="0.25">
      <c r="A8737" t="s">
        <v>8761</v>
      </c>
      <c r="B8737">
        <v>64</v>
      </c>
      <c r="C8737" t="s">
        <v>13</v>
      </c>
      <c r="D8737">
        <v>136</v>
      </c>
      <c r="E8737">
        <v>184.29671457815101</v>
      </c>
      <c r="F8737">
        <v>17.4540269085098</v>
      </c>
      <c r="G8737" t="s">
        <v>14</v>
      </c>
      <c r="H8737" t="s">
        <v>19</v>
      </c>
      <c r="I8737" t="s">
        <v>15</v>
      </c>
      <c r="J8737">
        <v>1</v>
      </c>
      <c r="K8737">
        <v>3835.2</v>
      </c>
      <c r="L8737" t="s">
        <v>16</v>
      </c>
      <c r="M8737" t="str">
        <f>IF(PatientData[[#This Row],[Age]]&lt;=30,"18-30",IF(PatientData[[#This Row],[Age]]&lt;=40,"31-40",IF(PatientData[[#This Row],[Age]]&lt;=50,"41-50",IF(PatientData[[#This Row],[Age]]&lt;=60,"51-60",IF(PatientData[[#This Row],[Age]]&lt;=70,"61-70",IF(PatientData[[#This Row],[Age]]&lt;=80,"71-80","80+"))))))</f>
        <v>61-70</v>
      </c>
    </row>
    <row r="8738" spans="1:13" x14ac:dyDescent="0.25">
      <c r="A8738" t="s">
        <v>8762</v>
      </c>
      <c r="B8738">
        <v>57</v>
      </c>
      <c r="C8738" t="s">
        <v>13</v>
      </c>
      <c r="D8738">
        <v>113</v>
      </c>
      <c r="E8738">
        <v>188.93194695600999</v>
      </c>
      <c r="F8738">
        <v>23.827395701286001</v>
      </c>
      <c r="G8738" t="s">
        <v>18</v>
      </c>
      <c r="H8738" t="s">
        <v>10051</v>
      </c>
      <c r="I8738" t="s">
        <v>28</v>
      </c>
      <c r="J8738">
        <v>4</v>
      </c>
      <c r="K8738">
        <v>4554.49</v>
      </c>
      <c r="L8738" t="s">
        <v>16</v>
      </c>
      <c r="M8738" t="str">
        <f>IF(PatientData[[#This Row],[Age]]&lt;=30,"18-30",IF(PatientData[[#This Row],[Age]]&lt;=40,"31-40",IF(PatientData[[#This Row],[Age]]&lt;=50,"41-50",IF(PatientData[[#This Row],[Age]]&lt;=60,"51-60",IF(PatientData[[#This Row],[Age]]&lt;=70,"61-70",IF(PatientData[[#This Row],[Age]]&lt;=80,"71-80","80+"))))))</f>
        <v>51-60</v>
      </c>
    </row>
    <row r="8739" spans="1:13" x14ac:dyDescent="0.25">
      <c r="A8739" t="s">
        <v>8763</v>
      </c>
      <c r="B8739">
        <v>66</v>
      </c>
      <c r="C8739" t="s">
        <v>13</v>
      </c>
      <c r="D8739">
        <v>117</v>
      </c>
      <c r="E8739">
        <v>198.18905097675099</v>
      </c>
      <c r="F8739">
        <v>26.2681691175111</v>
      </c>
      <c r="G8739" t="s">
        <v>36</v>
      </c>
      <c r="H8739" t="s">
        <v>19</v>
      </c>
      <c r="I8739" t="s">
        <v>15</v>
      </c>
      <c r="J8739">
        <v>2</v>
      </c>
      <c r="K8739">
        <v>6430.11</v>
      </c>
      <c r="L8739" t="s">
        <v>16</v>
      </c>
      <c r="M8739" t="str">
        <f>IF(PatientData[[#This Row],[Age]]&lt;=30,"18-30",IF(PatientData[[#This Row],[Age]]&lt;=40,"31-40",IF(PatientData[[#This Row],[Age]]&lt;=50,"41-50",IF(PatientData[[#This Row],[Age]]&lt;=60,"51-60",IF(PatientData[[#This Row],[Age]]&lt;=70,"61-70",IF(PatientData[[#This Row],[Age]]&lt;=80,"71-80","80+"))))))</f>
        <v>61-70</v>
      </c>
    </row>
    <row r="8740" spans="1:13" x14ac:dyDescent="0.25">
      <c r="A8740" t="s">
        <v>8764</v>
      </c>
      <c r="B8740">
        <v>47</v>
      </c>
      <c r="C8740" t="s">
        <v>25</v>
      </c>
      <c r="D8740">
        <v>110</v>
      </c>
      <c r="E8740">
        <v>247.29428051652999</v>
      </c>
      <c r="F8740">
        <v>31.0724399679474</v>
      </c>
      <c r="G8740" t="s">
        <v>36</v>
      </c>
      <c r="H8740" t="s">
        <v>22</v>
      </c>
      <c r="I8740" t="s">
        <v>26</v>
      </c>
      <c r="J8740">
        <v>8</v>
      </c>
      <c r="K8740">
        <v>16581.169999999998</v>
      </c>
      <c r="L8740" t="s">
        <v>16</v>
      </c>
      <c r="M8740" t="str">
        <f>IF(PatientData[[#This Row],[Age]]&lt;=30,"18-30",IF(PatientData[[#This Row],[Age]]&lt;=40,"31-40",IF(PatientData[[#This Row],[Age]]&lt;=50,"41-50",IF(PatientData[[#This Row],[Age]]&lt;=60,"51-60",IF(PatientData[[#This Row],[Age]]&lt;=70,"61-70",IF(PatientData[[#This Row],[Age]]&lt;=80,"71-80","80+"))))))</f>
        <v>41-50</v>
      </c>
    </row>
    <row r="8741" spans="1:13" x14ac:dyDescent="0.25">
      <c r="A8741" t="s">
        <v>8765</v>
      </c>
      <c r="B8741">
        <v>62</v>
      </c>
      <c r="C8741" t="s">
        <v>13</v>
      </c>
      <c r="D8741">
        <v>129</v>
      </c>
      <c r="E8741">
        <v>284.523231339071</v>
      </c>
      <c r="F8741">
        <v>31.661414745615701</v>
      </c>
      <c r="G8741" t="s">
        <v>18</v>
      </c>
      <c r="H8741" t="s">
        <v>19</v>
      </c>
      <c r="I8741" t="s">
        <v>28</v>
      </c>
      <c r="J8741">
        <v>1</v>
      </c>
      <c r="K8741">
        <v>3306.45</v>
      </c>
      <c r="L8741" t="s">
        <v>20</v>
      </c>
      <c r="M8741" t="str">
        <f>IF(PatientData[[#This Row],[Age]]&lt;=30,"18-30",IF(PatientData[[#This Row],[Age]]&lt;=40,"31-40",IF(PatientData[[#This Row],[Age]]&lt;=50,"41-50",IF(PatientData[[#This Row],[Age]]&lt;=60,"51-60",IF(PatientData[[#This Row],[Age]]&lt;=70,"61-70",IF(PatientData[[#This Row],[Age]]&lt;=80,"71-80","80+"))))))</f>
        <v>61-70</v>
      </c>
    </row>
    <row r="8742" spans="1:13" x14ac:dyDescent="0.25">
      <c r="A8742" t="s">
        <v>8766</v>
      </c>
      <c r="B8742">
        <v>31</v>
      </c>
      <c r="C8742" t="s">
        <v>25</v>
      </c>
      <c r="D8742">
        <v>132</v>
      </c>
      <c r="E8742">
        <v>226.68234675109201</v>
      </c>
      <c r="F8742">
        <v>27.019292150158599</v>
      </c>
      <c r="G8742" t="s">
        <v>18</v>
      </c>
      <c r="H8742" t="s">
        <v>19</v>
      </c>
      <c r="I8742" t="s">
        <v>15</v>
      </c>
      <c r="J8742">
        <v>2</v>
      </c>
      <c r="K8742">
        <v>12778.83</v>
      </c>
      <c r="L8742" t="s">
        <v>43</v>
      </c>
      <c r="M8742" t="str">
        <f>IF(PatientData[[#This Row],[Age]]&lt;=30,"18-30",IF(PatientData[[#This Row],[Age]]&lt;=40,"31-40",IF(PatientData[[#This Row],[Age]]&lt;=50,"41-50",IF(PatientData[[#This Row],[Age]]&lt;=60,"51-60",IF(PatientData[[#This Row],[Age]]&lt;=70,"61-70",IF(PatientData[[#This Row],[Age]]&lt;=80,"71-80","80+"))))))</f>
        <v>31-40</v>
      </c>
    </row>
    <row r="8743" spans="1:13" x14ac:dyDescent="0.25">
      <c r="A8743" t="s">
        <v>8767</v>
      </c>
      <c r="B8743">
        <v>91</v>
      </c>
      <c r="C8743" t="s">
        <v>25</v>
      </c>
      <c r="D8743">
        <v>129</v>
      </c>
      <c r="E8743">
        <v>214.23996355484499</v>
      </c>
      <c r="F8743">
        <v>29.782106594118101</v>
      </c>
      <c r="G8743" t="s">
        <v>14</v>
      </c>
      <c r="H8743" t="s">
        <v>22</v>
      </c>
      <c r="I8743" t="s">
        <v>26</v>
      </c>
      <c r="J8743">
        <v>8</v>
      </c>
      <c r="K8743">
        <v>24749.93</v>
      </c>
      <c r="L8743" t="s">
        <v>16</v>
      </c>
      <c r="M8743" t="str">
        <f>IF(PatientData[[#This Row],[Age]]&lt;=30,"18-30",IF(PatientData[[#This Row],[Age]]&lt;=40,"31-40",IF(PatientData[[#This Row],[Age]]&lt;=50,"41-50",IF(PatientData[[#This Row],[Age]]&lt;=60,"51-60",IF(PatientData[[#This Row],[Age]]&lt;=70,"61-70",IF(PatientData[[#This Row],[Age]]&lt;=80,"71-80","80+"))))))</f>
        <v>80+</v>
      </c>
    </row>
    <row r="8744" spans="1:13" x14ac:dyDescent="0.25">
      <c r="A8744" t="s">
        <v>8768</v>
      </c>
      <c r="B8744">
        <v>67</v>
      </c>
      <c r="C8744" t="s">
        <v>13</v>
      </c>
      <c r="D8744">
        <v>127</v>
      </c>
      <c r="E8744">
        <v>150.390936751987</v>
      </c>
      <c r="F8744">
        <v>33.885587167541203</v>
      </c>
      <c r="G8744" t="s">
        <v>36</v>
      </c>
      <c r="H8744" t="s">
        <v>22</v>
      </c>
      <c r="I8744" t="s">
        <v>26</v>
      </c>
      <c r="J8744">
        <v>8</v>
      </c>
      <c r="K8744">
        <v>19272.82</v>
      </c>
      <c r="L8744" t="s">
        <v>23</v>
      </c>
      <c r="M8744" t="str">
        <f>IF(PatientData[[#This Row],[Age]]&lt;=30,"18-30",IF(PatientData[[#This Row],[Age]]&lt;=40,"31-40",IF(PatientData[[#This Row],[Age]]&lt;=50,"41-50",IF(PatientData[[#This Row],[Age]]&lt;=60,"51-60",IF(PatientData[[#This Row],[Age]]&lt;=70,"61-70",IF(PatientData[[#This Row],[Age]]&lt;=80,"71-80","80+"))))))</f>
        <v>61-70</v>
      </c>
    </row>
    <row r="8745" spans="1:13" x14ac:dyDescent="0.25">
      <c r="A8745" t="s">
        <v>8769</v>
      </c>
      <c r="B8745">
        <v>59</v>
      </c>
      <c r="C8745" t="s">
        <v>13</v>
      </c>
      <c r="D8745">
        <v>97</v>
      </c>
      <c r="E8745">
        <v>127.100517976258</v>
      </c>
      <c r="F8745">
        <v>30.0886133276667</v>
      </c>
      <c r="G8745" t="s">
        <v>36</v>
      </c>
      <c r="H8745" t="s">
        <v>10051</v>
      </c>
      <c r="I8745" t="s">
        <v>15</v>
      </c>
      <c r="J8745">
        <v>5</v>
      </c>
      <c r="K8745">
        <v>7481.03</v>
      </c>
      <c r="L8745" t="s">
        <v>23</v>
      </c>
      <c r="M8745" t="str">
        <f>IF(PatientData[[#This Row],[Age]]&lt;=30,"18-30",IF(PatientData[[#This Row],[Age]]&lt;=40,"31-40",IF(PatientData[[#This Row],[Age]]&lt;=50,"41-50",IF(PatientData[[#This Row],[Age]]&lt;=60,"51-60",IF(PatientData[[#This Row],[Age]]&lt;=70,"61-70",IF(PatientData[[#This Row],[Age]]&lt;=80,"71-80","80+"))))))</f>
        <v>51-60</v>
      </c>
    </row>
    <row r="8746" spans="1:13" x14ac:dyDescent="0.25">
      <c r="A8746" t="s">
        <v>8770</v>
      </c>
      <c r="B8746">
        <v>65</v>
      </c>
      <c r="C8746" t="s">
        <v>13</v>
      </c>
      <c r="D8746">
        <v>101</v>
      </c>
      <c r="E8746">
        <v>181.76600006391899</v>
      </c>
      <c r="F8746">
        <v>22.5449920765295</v>
      </c>
      <c r="G8746" t="s">
        <v>36</v>
      </c>
      <c r="H8746" t="s">
        <v>19</v>
      </c>
      <c r="I8746" t="s">
        <v>26</v>
      </c>
      <c r="J8746">
        <v>8</v>
      </c>
      <c r="K8746">
        <v>19199.939999999999</v>
      </c>
      <c r="L8746" t="s">
        <v>16</v>
      </c>
      <c r="M8746" t="str">
        <f>IF(PatientData[[#This Row],[Age]]&lt;=30,"18-30",IF(PatientData[[#This Row],[Age]]&lt;=40,"31-40",IF(PatientData[[#This Row],[Age]]&lt;=50,"41-50",IF(PatientData[[#This Row],[Age]]&lt;=60,"51-60",IF(PatientData[[#This Row],[Age]]&lt;=70,"61-70",IF(PatientData[[#This Row],[Age]]&lt;=80,"71-80","80+"))))))</f>
        <v>61-70</v>
      </c>
    </row>
    <row r="8747" spans="1:13" x14ac:dyDescent="0.25">
      <c r="A8747" t="s">
        <v>8771</v>
      </c>
      <c r="B8747">
        <v>61</v>
      </c>
      <c r="C8747" t="s">
        <v>13</v>
      </c>
      <c r="D8747">
        <v>116</v>
      </c>
      <c r="E8747">
        <v>165.73052069163799</v>
      </c>
      <c r="F8747">
        <v>26.018501286017099</v>
      </c>
      <c r="G8747" t="s">
        <v>14</v>
      </c>
      <c r="H8747" t="s">
        <v>19</v>
      </c>
      <c r="I8747" t="s">
        <v>15</v>
      </c>
      <c r="J8747">
        <v>3</v>
      </c>
      <c r="K8747">
        <v>5406.69</v>
      </c>
      <c r="L8747" t="s">
        <v>10051</v>
      </c>
      <c r="M8747" t="str">
        <f>IF(PatientData[[#This Row],[Age]]&lt;=30,"18-30",IF(PatientData[[#This Row],[Age]]&lt;=40,"31-40",IF(PatientData[[#This Row],[Age]]&lt;=50,"41-50",IF(PatientData[[#This Row],[Age]]&lt;=60,"51-60",IF(PatientData[[#This Row],[Age]]&lt;=70,"61-70",IF(PatientData[[#This Row],[Age]]&lt;=80,"71-80","80+"))))))</f>
        <v>61-70</v>
      </c>
    </row>
    <row r="8748" spans="1:13" x14ac:dyDescent="0.25">
      <c r="A8748" t="s">
        <v>8772</v>
      </c>
      <c r="B8748">
        <v>64</v>
      </c>
      <c r="C8748" t="s">
        <v>25</v>
      </c>
      <c r="D8748">
        <v>112</v>
      </c>
      <c r="E8748">
        <v>244.00508689404799</v>
      </c>
      <c r="F8748">
        <v>26.976169806535001</v>
      </c>
      <c r="G8748" t="s">
        <v>14</v>
      </c>
      <c r="H8748" t="s">
        <v>19</v>
      </c>
      <c r="I8748" t="s">
        <v>15</v>
      </c>
      <c r="J8748">
        <v>2</v>
      </c>
      <c r="K8748">
        <v>11645.63</v>
      </c>
      <c r="L8748" t="s">
        <v>20</v>
      </c>
      <c r="M8748" t="str">
        <f>IF(PatientData[[#This Row],[Age]]&lt;=30,"18-30",IF(PatientData[[#This Row],[Age]]&lt;=40,"31-40",IF(PatientData[[#This Row],[Age]]&lt;=50,"41-50",IF(PatientData[[#This Row],[Age]]&lt;=60,"51-60",IF(PatientData[[#This Row],[Age]]&lt;=70,"61-70",IF(PatientData[[#This Row],[Age]]&lt;=80,"71-80","80+"))))))</f>
        <v>61-70</v>
      </c>
    </row>
    <row r="8749" spans="1:13" x14ac:dyDescent="0.25">
      <c r="A8749" t="s">
        <v>8773</v>
      </c>
      <c r="B8749">
        <v>39</v>
      </c>
      <c r="C8749" t="s">
        <v>25</v>
      </c>
      <c r="D8749">
        <v>137</v>
      </c>
      <c r="E8749">
        <v>176.575719769839</v>
      </c>
      <c r="F8749">
        <v>25.541976943396602</v>
      </c>
      <c r="G8749" t="s">
        <v>14</v>
      </c>
      <c r="H8749" t="s">
        <v>22</v>
      </c>
      <c r="I8749" t="s">
        <v>15</v>
      </c>
      <c r="J8749">
        <v>6</v>
      </c>
      <c r="K8749">
        <v>13185.81</v>
      </c>
      <c r="L8749" t="s">
        <v>23</v>
      </c>
      <c r="M8749" t="str">
        <f>IF(PatientData[[#This Row],[Age]]&lt;=30,"18-30",IF(PatientData[[#This Row],[Age]]&lt;=40,"31-40",IF(PatientData[[#This Row],[Age]]&lt;=50,"41-50",IF(PatientData[[#This Row],[Age]]&lt;=60,"51-60",IF(PatientData[[#This Row],[Age]]&lt;=70,"61-70",IF(PatientData[[#This Row],[Age]]&lt;=80,"71-80","80+"))))))</f>
        <v>31-40</v>
      </c>
    </row>
    <row r="8750" spans="1:13" x14ac:dyDescent="0.25">
      <c r="A8750" t="s">
        <v>8774</v>
      </c>
      <c r="B8750">
        <v>23</v>
      </c>
      <c r="C8750" t="s">
        <v>25</v>
      </c>
      <c r="D8750">
        <v>129</v>
      </c>
      <c r="E8750" t="s">
        <v>10051</v>
      </c>
      <c r="F8750">
        <v>21.620318990312398</v>
      </c>
      <c r="G8750" t="s">
        <v>14</v>
      </c>
      <c r="H8750" t="s">
        <v>19</v>
      </c>
      <c r="I8750" t="s">
        <v>28</v>
      </c>
      <c r="J8750">
        <v>2</v>
      </c>
      <c r="K8750">
        <v>2270.87</v>
      </c>
      <c r="L8750" t="s">
        <v>23</v>
      </c>
      <c r="M8750" t="str">
        <f>IF(PatientData[[#This Row],[Age]]&lt;=30,"18-30",IF(PatientData[[#This Row],[Age]]&lt;=40,"31-40",IF(PatientData[[#This Row],[Age]]&lt;=50,"41-50",IF(PatientData[[#This Row],[Age]]&lt;=60,"51-60",IF(PatientData[[#This Row],[Age]]&lt;=70,"61-70",IF(PatientData[[#This Row],[Age]]&lt;=80,"71-80","80+"))))))</f>
        <v>18-30</v>
      </c>
    </row>
    <row r="8751" spans="1:13" x14ac:dyDescent="0.25">
      <c r="A8751" t="s">
        <v>8775</v>
      </c>
      <c r="B8751">
        <v>42</v>
      </c>
      <c r="C8751" t="s">
        <v>13</v>
      </c>
      <c r="D8751">
        <v>141</v>
      </c>
      <c r="E8751">
        <v>144.373681782879</v>
      </c>
      <c r="F8751">
        <v>29.531680023177401</v>
      </c>
      <c r="G8751" t="s">
        <v>14</v>
      </c>
      <c r="H8751" t="s">
        <v>19</v>
      </c>
      <c r="I8751" t="s">
        <v>28</v>
      </c>
      <c r="J8751">
        <v>5</v>
      </c>
      <c r="K8751">
        <v>3942.34</v>
      </c>
      <c r="L8751" t="s">
        <v>16</v>
      </c>
      <c r="M8751" t="str">
        <f>IF(PatientData[[#This Row],[Age]]&lt;=30,"18-30",IF(PatientData[[#This Row],[Age]]&lt;=40,"31-40",IF(PatientData[[#This Row],[Age]]&lt;=50,"41-50",IF(PatientData[[#This Row],[Age]]&lt;=60,"51-60",IF(PatientData[[#This Row],[Age]]&lt;=70,"61-70",IF(PatientData[[#This Row],[Age]]&lt;=80,"71-80","80+"))))))</f>
        <v>41-50</v>
      </c>
    </row>
    <row r="8752" spans="1:13" x14ac:dyDescent="0.25">
      <c r="A8752" t="s">
        <v>8776</v>
      </c>
      <c r="B8752">
        <v>80</v>
      </c>
      <c r="C8752" t="s">
        <v>13</v>
      </c>
      <c r="D8752">
        <v>114</v>
      </c>
      <c r="E8752">
        <v>235.725455340889</v>
      </c>
      <c r="F8752">
        <v>28.3666882206923</v>
      </c>
      <c r="G8752" t="s">
        <v>18</v>
      </c>
      <c r="H8752" t="s">
        <v>19</v>
      </c>
      <c r="I8752" t="s">
        <v>26</v>
      </c>
      <c r="J8752">
        <v>1</v>
      </c>
      <c r="K8752">
        <v>10707.5</v>
      </c>
      <c r="L8752" t="s">
        <v>43</v>
      </c>
      <c r="M8752" t="str">
        <f>IF(PatientData[[#This Row],[Age]]&lt;=30,"18-30",IF(PatientData[[#This Row],[Age]]&lt;=40,"31-40",IF(PatientData[[#This Row],[Age]]&lt;=50,"41-50",IF(PatientData[[#This Row],[Age]]&lt;=60,"51-60",IF(PatientData[[#This Row],[Age]]&lt;=70,"61-70",IF(PatientData[[#This Row],[Age]]&lt;=80,"71-80","80+"))))))</f>
        <v>71-80</v>
      </c>
    </row>
    <row r="8753" spans="1:13" x14ac:dyDescent="0.25">
      <c r="A8753" t="s">
        <v>8777</v>
      </c>
      <c r="B8753">
        <v>41</v>
      </c>
      <c r="C8753" t="s">
        <v>13</v>
      </c>
      <c r="D8753">
        <v>104</v>
      </c>
      <c r="E8753">
        <v>274.09084552919001</v>
      </c>
      <c r="F8753">
        <v>25.790099885089699</v>
      </c>
      <c r="G8753" t="s">
        <v>18</v>
      </c>
      <c r="H8753" t="s">
        <v>22</v>
      </c>
      <c r="I8753" t="s">
        <v>26</v>
      </c>
      <c r="J8753">
        <v>2</v>
      </c>
      <c r="K8753">
        <v>7146.81</v>
      </c>
      <c r="L8753" t="s">
        <v>23</v>
      </c>
      <c r="M8753" t="str">
        <f>IF(PatientData[[#This Row],[Age]]&lt;=30,"18-30",IF(PatientData[[#This Row],[Age]]&lt;=40,"31-40",IF(PatientData[[#This Row],[Age]]&lt;=50,"41-50",IF(PatientData[[#This Row],[Age]]&lt;=60,"51-60",IF(PatientData[[#This Row],[Age]]&lt;=70,"61-70",IF(PatientData[[#This Row],[Age]]&lt;=80,"71-80","80+"))))))</f>
        <v>41-50</v>
      </c>
    </row>
    <row r="8754" spans="1:13" x14ac:dyDescent="0.25">
      <c r="A8754" t="s">
        <v>8778</v>
      </c>
      <c r="B8754">
        <v>33</v>
      </c>
      <c r="C8754" t="s">
        <v>13</v>
      </c>
      <c r="D8754">
        <v>127</v>
      </c>
      <c r="E8754">
        <v>193.61101317062199</v>
      </c>
      <c r="F8754">
        <v>28.906069371924001</v>
      </c>
      <c r="G8754" t="s">
        <v>14</v>
      </c>
      <c r="H8754" t="s">
        <v>19</v>
      </c>
      <c r="I8754" t="s">
        <v>28</v>
      </c>
      <c r="J8754">
        <v>8</v>
      </c>
      <c r="K8754">
        <v>6325.38</v>
      </c>
      <c r="L8754" t="s">
        <v>16</v>
      </c>
      <c r="M8754" t="str">
        <f>IF(PatientData[[#This Row],[Age]]&lt;=30,"18-30",IF(PatientData[[#This Row],[Age]]&lt;=40,"31-40",IF(PatientData[[#This Row],[Age]]&lt;=50,"41-50",IF(PatientData[[#This Row],[Age]]&lt;=60,"51-60",IF(PatientData[[#This Row],[Age]]&lt;=70,"61-70",IF(PatientData[[#This Row],[Age]]&lt;=80,"71-80","80+"))))))</f>
        <v>31-40</v>
      </c>
    </row>
    <row r="8755" spans="1:13" x14ac:dyDescent="0.25">
      <c r="A8755" t="s">
        <v>8779</v>
      </c>
      <c r="B8755">
        <v>57</v>
      </c>
      <c r="C8755" t="s">
        <v>13</v>
      </c>
      <c r="D8755">
        <v>161</v>
      </c>
      <c r="E8755">
        <v>205.38273509601501</v>
      </c>
      <c r="F8755">
        <v>30.187146108346401</v>
      </c>
      <c r="G8755" t="s">
        <v>10051</v>
      </c>
      <c r="H8755" t="s">
        <v>22</v>
      </c>
      <c r="I8755" t="s">
        <v>15</v>
      </c>
      <c r="J8755">
        <v>2</v>
      </c>
      <c r="K8755">
        <v>13422.16</v>
      </c>
      <c r="L8755" t="s">
        <v>16</v>
      </c>
      <c r="M8755" t="str">
        <f>IF(PatientData[[#This Row],[Age]]&lt;=30,"18-30",IF(PatientData[[#This Row],[Age]]&lt;=40,"31-40",IF(PatientData[[#This Row],[Age]]&lt;=50,"41-50",IF(PatientData[[#This Row],[Age]]&lt;=60,"51-60",IF(PatientData[[#This Row],[Age]]&lt;=70,"61-70",IF(PatientData[[#This Row],[Age]]&lt;=80,"71-80","80+"))))))</f>
        <v>51-60</v>
      </c>
    </row>
    <row r="8756" spans="1:13" x14ac:dyDescent="0.25">
      <c r="A8756" t="s">
        <v>8780</v>
      </c>
      <c r="B8756">
        <v>62</v>
      </c>
      <c r="C8756" t="s">
        <v>25</v>
      </c>
      <c r="D8756">
        <v>129</v>
      </c>
      <c r="E8756">
        <v>194.57770810531699</v>
      </c>
      <c r="F8756">
        <v>26.583570953774299</v>
      </c>
      <c r="G8756" t="s">
        <v>14</v>
      </c>
      <c r="H8756" t="s">
        <v>22</v>
      </c>
      <c r="I8756" t="s">
        <v>15</v>
      </c>
      <c r="J8756">
        <v>0</v>
      </c>
      <c r="K8756">
        <v>7030.17</v>
      </c>
      <c r="L8756" t="s">
        <v>16</v>
      </c>
      <c r="M8756" t="str">
        <f>IF(PatientData[[#This Row],[Age]]&lt;=30,"18-30",IF(PatientData[[#This Row],[Age]]&lt;=40,"31-40",IF(PatientData[[#This Row],[Age]]&lt;=50,"41-50",IF(PatientData[[#This Row],[Age]]&lt;=60,"51-60",IF(PatientData[[#This Row],[Age]]&lt;=70,"61-70",IF(PatientData[[#This Row],[Age]]&lt;=80,"71-80","80+"))))))</f>
        <v>61-70</v>
      </c>
    </row>
    <row r="8757" spans="1:13" x14ac:dyDescent="0.25">
      <c r="A8757" t="s">
        <v>8781</v>
      </c>
      <c r="B8757">
        <v>63</v>
      </c>
      <c r="C8757" t="s">
        <v>25</v>
      </c>
      <c r="D8757">
        <v>120</v>
      </c>
      <c r="E8757">
        <v>221.39008347177</v>
      </c>
      <c r="F8757">
        <v>23.451499126736898</v>
      </c>
      <c r="G8757" t="s">
        <v>14</v>
      </c>
      <c r="H8757" t="s">
        <v>19</v>
      </c>
      <c r="I8757" t="s">
        <v>28</v>
      </c>
      <c r="J8757">
        <v>2</v>
      </c>
      <c r="K8757">
        <v>3370.69</v>
      </c>
      <c r="L8757" t="s">
        <v>23</v>
      </c>
      <c r="M8757" t="str">
        <f>IF(PatientData[[#This Row],[Age]]&lt;=30,"18-30",IF(PatientData[[#This Row],[Age]]&lt;=40,"31-40",IF(PatientData[[#This Row],[Age]]&lt;=50,"41-50",IF(PatientData[[#This Row],[Age]]&lt;=60,"51-60",IF(PatientData[[#This Row],[Age]]&lt;=70,"61-70",IF(PatientData[[#This Row],[Age]]&lt;=80,"71-80","80+"))))))</f>
        <v>61-70</v>
      </c>
    </row>
    <row r="8758" spans="1:13" x14ac:dyDescent="0.25">
      <c r="A8758" t="s">
        <v>8782</v>
      </c>
      <c r="B8758">
        <v>40</v>
      </c>
      <c r="C8758" t="s">
        <v>13</v>
      </c>
      <c r="D8758">
        <v>151</v>
      </c>
      <c r="E8758" t="s">
        <v>10051</v>
      </c>
      <c r="F8758">
        <v>31.2018269054082</v>
      </c>
      <c r="G8758" t="s">
        <v>10051</v>
      </c>
      <c r="H8758" t="s">
        <v>19</v>
      </c>
      <c r="I8758" t="s">
        <v>10051</v>
      </c>
      <c r="J8758">
        <v>3</v>
      </c>
      <c r="K8758">
        <v>6381.57</v>
      </c>
      <c r="L8758" t="s">
        <v>16</v>
      </c>
      <c r="M8758" t="str">
        <f>IF(PatientData[[#This Row],[Age]]&lt;=30,"18-30",IF(PatientData[[#This Row],[Age]]&lt;=40,"31-40",IF(PatientData[[#This Row],[Age]]&lt;=50,"41-50",IF(PatientData[[#This Row],[Age]]&lt;=60,"51-60",IF(PatientData[[#This Row],[Age]]&lt;=70,"61-70",IF(PatientData[[#This Row],[Age]]&lt;=80,"71-80","80+"))))))</f>
        <v>31-40</v>
      </c>
    </row>
    <row r="8759" spans="1:13" x14ac:dyDescent="0.25">
      <c r="A8759" t="s">
        <v>8783</v>
      </c>
      <c r="B8759">
        <v>54</v>
      </c>
      <c r="C8759" t="s">
        <v>13</v>
      </c>
      <c r="D8759">
        <v>153</v>
      </c>
      <c r="E8759">
        <v>214.90583638962599</v>
      </c>
      <c r="F8759">
        <v>23.297618007472899</v>
      </c>
      <c r="G8759" t="s">
        <v>18</v>
      </c>
      <c r="H8759" t="s">
        <v>19</v>
      </c>
      <c r="I8759" t="s">
        <v>15</v>
      </c>
      <c r="J8759">
        <v>3</v>
      </c>
      <c r="K8759">
        <v>12567.71</v>
      </c>
      <c r="L8759" t="s">
        <v>23</v>
      </c>
      <c r="M8759" t="str">
        <f>IF(PatientData[[#This Row],[Age]]&lt;=30,"18-30",IF(PatientData[[#This Row],[Age]]&lt;=40,"31-40",IF(PatientData[[#This Row],[Age]]&lt;=50,"41-50",IF(PatientData[[#This Row],[Age]]&lt;=60,"51-60",IF(PatientData[[#This Row],[Age]]&lt;=70,"61-70",IF(PatientData[[#This Row],[Age]]&lt;=80,"71-80","80+"))))))</f>
        <v>51-60</v>
      </c>
    </row>
    <row r="8760" spans="1:13" x14ac:dyDescent="0.25">
      <c r="A8760" t="s">
        <v>8784</v>
      </c>
      <c r="B8760">
        <v>43</v>
      </c>
      <c r="C8760" t="s">
        <v>25</v>
      </c>
      <c r="D8760">
        <v>123</v>
      </c>
      <c r="E8760">
        <v>223.04534215359101</v>
      </c>
      <c r="F8760">
        <v>19.842956336738901</v>
      </c>
      <c r="G8760" t="s">
        <v>18</v>
      </c>
      <c r="H8760" t="s">
        <v>19</v>
      </c>
      <c r="I8760" t="s">
        <v>28</v>
      </c>
      <c r="J8760">
        <v>1</v>
      </c>
      <c r="K8760">
        <v>6188.66</v>
      </c>
      <c r="L8760" t="s">
        <v>23</v>
      </c>
      <c r="M8760" t="str">
        <f>IF(PatientData[[#This Row],[Age]]&lt;=30,"18-30",IF(PatientData[[#This Row],[Age]]&lt;=40,"31-40",IF(PatientData[[#This Row],[Age]]&lt;=50,"41-50",IF(PatientData[[#This Row],[Age]]&lt;=60,"51-60",IF(PatientData[[#This Row],[Age]]&lt;=70,"61-70",IF(PatientData[[#This Row],[Age]]&lt;=80,"71-80","80+"))))))</f>
        <v>41-50</v>
      </c>
    </row>
    <row r="8761" spans="1:13" x14ac:dyDescent="0.25">
      <c r="A8761" t="s">
        <v>8785</v>
      </c>
      <c r="B8761">
        <v>95</v>
      </c>
      <c r="C8761" t="s">
        <v>13</v>
      </c>
      <c r="D8761">
        <v>114</v>
      </c>
      <c r="E8761">
        <v>178.79530306267199</v>
      </c>
      <c r="F8761">
        <v>28.169511433770701</v>
      </c>
      <c r="G8761" t="s">
        <v>14</v>
      </c>
      <c r="H8761" t="s">
        <v>19</v>
      </c>
      <c r="I8761" t="s">
        <v>28</v>
      </c>
      <c r="J8761">
        <v>4</v>
      </c>
      <c r="K8761">
        <v>3692.99</v>
      </c>
      <c r="L8761" t="s">
        <v>16</v>
      </c>
      <c r="M8761" t="str">
        <f>IF(PatientData[[#This Row],[Age]]&lt;=30,"18-30",IF(PatientData[[#This Row],[Age]]&lt;=40,"31-40",IF(PatientData[[#This Row],[Age]]&lt;=50,"41-50",IF(PatientData[[#This Row],[Age]]&lt;=60,"51-60",IF(PatientData[[#This Row],[Age]]&lt;=70,"61-70",IF(PatientData[[#This Row],[Age]]&lt;=80,"71-80","80+"))))))</f>
        <v>80+</v>
      </c>
    </row>
    <row r="8762" spans="1:13" x14ac:dyDescent="0.25">
      <c r="A8762" t="s">
        <v>8786</v>
      </c>
      <c r="B8762">
        <v>83</v>
      </c>
      <c r="C8762" t="s">
        <v>25</v>
      </c>
      <c r="D8762">
        <v>123</v>
      </c>
      <c r="E8762">
        <v>292.629676993651</v>
      </c>
      <c r="F8762">
        <v>22.696167415026</v>
      </c>
      <c r="G8762" t="s">
        <v>18</v>
      </c>
      <c r="H8762" t="s">
        <v>19</v>
      </c>
      <c r="I8762" t="s">
        <v>26</v>
      </c>
      <c r="J8762">
        <v>3</v>
      </c>
      <c r="K8762">
        <v>16557.59</v>
      </c>
      <c r="L8762" t="s">
        <v>16</v>
      </c>
      <c r="M8762" t="str">
        <f>IF(PatientData[[#This Row],[Age]]&lt;=30,"18-30",IF(PatientData[[#This Row],[Age]]&lt;=40,"31-40",IF(PatientData[[#This Row],[Age]]&lt;=50,"41-50",IF(PatientData[[#This Row],[Age]]&lt;=60,"51-60",IF(PatientData[[#This Row],[Age]]&lt;=70,"61-70",IF(PatientData[[#This Row],[Age]]&lt;=80,"71-80","80+"))))))</f>
        <v>80+</v>
      </c>
    </row>
    <row r="8763" spans="1:13" x14ac:dyDescent="0.25">
      <c r="A8763" t="s">
        <v>8787</v>
      </c>
      <c r="B8763">
        <v>60</v>
      </c>
      <c r="C8763" t="s">
        <v>25</v>
      </c>
      <c r="D8763">
        <v>119</v>
      </c>
      <c r="E8763">
        <v>237.97411270165301</v>
      </c>
      <c r="F8763">
        <v>22.713189442329199</v>
      </c>
      <c r="G8763" t="s">
        <v>14</v>
      </c>
      <c r="H8763" t="s">
        <v>22</v>
      </c>
      <c r="I8763" t="s">
        <v>15</v>
      </c>
      <c r="J8763">
        <v>3</v>
      </c>
      <c r="K8763" t="s">
        <v>10051</v>
      </c>
      <c r="L8763" t="s">
        <v>16</v>
      </c>
      <c r="M8763" t="str">
        <f>IF(PatientData[[#This Row],[Age]]&lt;=30,"18-30",IF(PatientData[[#This Row],[Age]]&lt;=40,"31-40",IF(PatientData[[#This Row],[Age]]&lt;=50,"41-50",IF(PatientData[[#This Row],[Age]]&lt;=60,"51-60",IF(PatientData[[#This Row],[Age]]&lt;=70,"61-70",IF(PatientData[[#This Row],[Age]]&lt;=80,"71-80","80+"))))))</f>
        <v>51-60</v>
      </c>
    </row>
    <row r="8764" spans="1:13" x14ac:dyDescent="0.25">
      <c r="A8764" t="s">
        <v>8788</v>
      </c>
      <c r="B8764">
        <v>71</v>
      </c>
      <c r="C8764" t="s">
        <v>13</v>
      </c>
      <c r="D8764">
        <v>137</v>
      </c>
      <c r="E8764">
        <v>155.49038523795201</v>
      </c>
      <c r="F8764">
        <v>34.560194070470097</v>
      </c>
      <c r="G8764" t="s">
        <v>14</v>
      </c>
      <c r="H8764" t="s">
        <v>19</v>
      </c>
      <c r="I8764" t="s">
        <v>28</v>
      </c>
      <c r="J8764">
        <v>2</v>
      </c>
      <c r="K8764">
        <v>1820.25</v>
      </c>
      <c r="L8764" t="s">
        <v>16</v>
      </c>
      <c r="M8764" t="str">
        <f>IF(PatientData[[#This Row],[Age]]&lt;=30,"18-30",IF(PatientData[[#This Row],[Age]]&lt;=40,"31-40",IF(PatientData[[#This Row],[Age]]&lt;=50,"41-50",IF(PatientData[[#This Row],[Age]]&lt;=60,"51-60",IF(PatientData[[#This Row],[Age]]&lt;=70,"61-70",IF(PatientData[[#This Row],[Age]]&lt;=80,"71-80","80+"))))))</f>
        <v>71-80</v>
      </c>
    </row>
    <row r="8765" spans="1:13" x14ac:dyDescent="0.25">
      <c r="A8765" t="s">
        <v>8789</v>
      </c>
      <c r="B8765">
        <v>67</v>
      </c>
      <c r="C8765" t="s">
        <v>25</v>
      </c>
      <c r="D8765">
        <v>150</v>
      </c>
      <c r="E8765">
        <v>212.15414276989</v>
      </c>
      <c r="F8765">
        <v>26.283836580515999</v>
      </c>
      <c r="G8765" t="s">
        <v>14</v>
      </c>
      <c r="H8765" t="s">
        <v>22</v>
      </c>
      <c r="I8765" t="s">
        <v>26</v>
      </c>
      <c r="J8765">
        <v>7</v>
      </c>
      <c r="K8765">
        <v>10948.79</v>
      </c>
      <c r="L8765" t="s">
        <v>16</v>
      </c>
      <c r="M8765" t="str">
        <f>IF(PatientData[[#This Row],[Age]]&lt;=30,"18-30",IF(PatientData[[#This Row],[Age]]&lt;=40,"31-40",IF(PatientData[[#This Row],[Age]]&lt;=50,"41-50",IF(PatientData[[#This Row],[Age]]&lt;=60,"51-60",IF(PatientData[[#This Row],[Age]]&lt;=70,"61-70",IF(PatientData[[#This Row],[Age]]&lt;=80,"71-80","80+"))))))</f>
        <v>61-70</v>
      </c>
    </row>
    <row r="8766" spans="1:13" x14ac:dyDescent="0.25">
      <c r="A8766" t="s">
        <v>8790</v>
      </c>
      <c r="B8766">
        <v>38</v>
      </c>
      <c r="C8766" t="s">
        <v>25</v>
      </c>
      <c r="D8766">
        <v>118</v>
      </c>
      <c r="E8766">
        <v>203.98857390350199</v>
      </c>
      <c r="F8766">
        <v>27.905542313850201</v>
      </c>
      <c r="G8766" t="s">
        <v>18</v>
      </c>
      <c r="H8766" t="s">
        <v>19</v>
      </c>
      <c r="I8766" t="s">
        <v>28</v>
      </c>
      <c r="J8766">
        <v>4</v>
      </c>
      <c r="K8766">
        <v>5321.66</v>
      </c>
      <c r="L8766" t="s">
        <v>23</v>
      </c>
      <c r="M8766" t="str">
        <f>IF(PatientData[[#This Row],[Age]]&lt;=30,"18-30",IF(PatientData[[#This Row],[Age]]&lt;=40,"31-40",IF(PatientData[[#This Row],[Age]]&lt;=50,"41-50",IF(PatientData[[#This Row],[Age]]&lt;=60,"51-60",IF(PatientData[[#This Row],[Age]]&lt;=70,"61-70",IF(PatientData[[#This Row],[Age]]&lt;=80,"71-80","80+"))))))</f>
        <v>31-40</v>
      </c>
    </row>
    <row r="8767" spans="1:13" x14ac:dyDescent="0.25">
      <c r="A8767" t="s">
        <v>8791</v>
      </c>
      <c r="B8767">
        <v>64</v>
      </c>
      <c r="C8767" t="s">
        <v>13</v>
      </c>
      <c r="D8767">
        <v>134</v>
      </c>
      <c r="E8767">
        <v>258.795248280593</v>
      </c>
      <c r="F8767">
        <v>28.301407365450999</v>
      </c>
      <c r="G8767" t="s">
        <v>36</v>
      </c>
      <c r="H8767" t="s">
        <v>19</v>
      </c>
      <c r="I8767" t="s">
        <v>26</v>
      </c>
      <c r="J8767">
        <v>4</v>
      </c>
      <c r="K8767">
        <v>8295.2900000000009</v>
      </c>
      <c r="L8767" t="s">
        <v>20</v>
      </c>
      <c r="M8767" t="str">
        <f>IF(PatientData[[#This Row],[Age]]&lt;=30,"18-30",IF(PatientData[[#This Row],[Age]]&lt;=40,"31-40",IF(PatientData[[#This Row],[Age]]&lt;=50,"41-50",IF(PatientData[[#This Row],[Age]]&lt;=60,"51-60",IF(PatientData[[#This Row],[Age]]&lt;=70,"61-70",IF(PatientData[[#This Row],[Age]]&lt;=80,"71-80","80+"))))))</f>
        <v>61-70</v>
      </c>
    </row>
    <row r="8768" spans="1:13" x14ac:dyDescent="0.25">
      <c r="A8768" t="s">
        <v>8792</v>
      </c>
      <c r="B8768">
        <v>55</v>
      </c>
      <c r="C8768" t="s">
        <v>13</v>
      </c>
      <c r="D8768">
        <v>122</v>
      </c>
      <c r="E8768">
        <v>163.71359310903901</v>
      </c>
      <c r="F8768">
        <v>29.545449754803599</v>
      </c>
      <c r="G8768" t="s">
        <v>18</v>
      </c>
      <c r="H8768" t="s">
        <v>19</v>
      </c>
      <c r="I8768" t="s">
        <v>15</v>
      </c>
      <c r="J8768">
        <v>3</v>
      </c>
      <c r="K8768">
        <v>6438.96</v>
      </c>
      <c r="L8768" t="s">
        <v>16</v>
      </c>
      <c r="M8768" t="str">
        <f>IF(PatientData[[#This Row],[Age]]&lt;=30,"18-30",IF(PatientData[[#This Row],[Age]]&lt;=40,"31-40",IF(PatientData[[#This Row],[Age]]&lt;=50,"41-50",IF(PatientData[[#This Row],[Age]]&lt;=60,"51-60",IF(PatientData[[#This Row],[Age]]&lt;=70,"61-70",IF(PatientData[[#This Row],[Age]]&lt;=80,"71-80","80+"))))))</f>
        <v>51-60</v>
      </c>
    </row>
    <row r="8769" spans="1:13" x14ac:dyDescent="0.25">
      <c r="A8769" t="s">
        <v>8793</v>
      </c>
      <c r="B8769">
        <v>55</v>
      </c>
      <c r="C8769" t="s">
        <v>25</v>
      </c>
      <c r="D8769">
        <v>135</v>
      </c>
      <c r="E8769">
        <v>224.91514240506601</v>
      </c>
      <c r="F8769">
        <v>31.8755395501388</v>
      </c>
      <c r="G8769" t="s">
        <v>36</v>
      </c>
      <c r="H8769" t="s">
        <v>19</v>
      </c>
      <c r="I8769" t="s">
        <v>26</v>
      </c>
      <c r="J8769">
        <v>3</v>
      </c>
      <c r="K8769">
        <v>10657.12</v>
      </c>
      <c r="L8769" t="s">
        <v>23</v>
      </c>
      <c r="M8769" t="str">
        <f>IF(PatientData[[#This Row],[Age]]&lt;=30,"18-30",IF(PatientData[[#This Row],[Age]]&lt;=40,"31-40",IF(PatientData[[#This Row],[Age]]&lt;=50,"41-50",IF(PatientData[[#This Row],[Age]]&lt;=60,"51-60",IF(PatientData[[#This Row],[Age]]&lt;=70,"61-70",IF(PatientData[[#This Row],[Age]]&lt;=80,"71-80","80+"))))))</f>
        <v>51-60</v>
      </c>
    </row>
    <row r="8770" spans="1:13" x14ac:dyDescent="0.25">
      <c r="A8770" t="s">
        <v>8794</v>
      </c>
      <c r="B8770">
        <v>53</v>
      </c>
      <c r="C8770" t="s">
        <v>25</v>
      </c>
      <c r="D8770">
        <v>155</v>
      </c>
      <c r="E8770">
        <v>222.70685958233801</v>
      </c>
      <c r="F8770">
        <v>23.6804030000966</v>
      </c>
      <c r="G8770" t="s">
        <v>18</v>
      </c>
      <c r="H8770" t="s">
        <v>19</v>
      </c>
      <c r="I8770" t="s">
        <v>15</v>
      </c>
      <c r="J8770">
        <v>6</v>
      </c>
      <c r="K8770">
        <v>14852.96</v>
      </c>
      <c r="L8770" t="s">
        <v>16</v>
      </c>
      <c r="M8770" t="str">
        <f>IF(PatientData[[#This Row],[Age]]&lt;=30,"18-30",IF(PatientData[[#This Row],[Age]]&lt;=40,"31-40",IF(PatientData[[#This Row],[Age]]&lt;=50,"41-50",IF(PatientData[[#This Row],[Age]]&lt;=60,"51-60",IF(PatientData[[#This Row],[Age]]&lt;=70,"61-70",IF(PatientData[[#This Row],[Age]]&lt;=80,"71-80","80+"))))))</f>
        <v>51-60</v>
      </c>
    </row>
    <row r="8771" spans="1:13" x14ac:dyDescent="0.25">
      <c r="A8771" t="s">
        <v>8795</v>
      </c>
      <c r="B8771">
        <v>59</v>
      </c>
      <c r="C8771" t="s">
        <v>13</v>
      </c>
      <c r="D8771">
        <v>112</v>
      </c>
      <c r="E8771">
        <v>228.420482337755</v>
      </c>
      <c r="F8771">
        <v>22.701576773773699</v>
      </c>
      <c r="G8771" t="s">
        <v>18</v>
      </c>
      <c r="H8771" t="s">
        <v>19</v>
      </c>
      <c r="I8771" t="s">
        <v>15</v>
      </c>
      <c r="J8771">
        <v>4</v>
      </c>
      <c r="K8771">
        <v>10652.75</v>
      </c>
      <c r="L8771" t="s">
        <v>16</v>
      </c>
      <c r="M8771" t="str">
        <f>IF(PatientData[[#This Row],[Age]]&lt;=30,"18-30",IF(PatientData[[#This Row],[Age]]&lt;=40,"31-40",IF(PatientData[[#This Row],[Age]]&lt;=50,"41-50",IF(PatientData[[#This Row],[Age]]&lt;=60,"51-60",IF(PatientData[[#This Row],[Age]]&lt;=70,"61-70",IF(PatientData[[#This Row],[Age]]&lt;=80,"71-80","80+"))))))</f>
        <v>51-60</v>
      </c>
    </row>
    <row r="8772" spans="1:13" x14ac:dyDescent="0.25">
      <c r="A8772" t="s">
        <v>8796</v>
      </c>
      <c r="B8772">
        <v>31</v>
      </c>
      <c r="C8772" t="s">
        <v>25</v>
      </c>
      <c r="D8772">
        <v>134</v>
      </c>
      <c r="E8772">
        <v>162.76236045513099</v>
      </c>
      <c r="F8772">
        <v>18.0219243126576</v>
      </c>
      <c r="G8772" t="s">
        <v>14</v>
      </c>
      <c r="H8772" t="s">
        <v>22</v>
      </c>
      <c r="I8772" t="s">
        <v>28</v>
      </c>
      <c r="J8772">
        <v>4</v>
      </c>
      <c r="K8772">
        <v>6099.4</v>
      </c>
      <c r="L8772" t="s">
        <v>23</v>
      </c>
      <c r="M8772" t="str">
        <f>IF(PatientData[[#This Row],[Age]]&lt;=30,"18-30",IF(PatientData[[#This Row],[Age]]&lt;=40,"31-40",IF(PatientData[[#This Row],[Age]]&lt;=50,"41-50",IF(PatientData[[#This Row],[Age]]&lt;=60,"51-60",IF(PatientData[[#This Row],[Age]]&lt;=70,"61-70",IF(PatientData[[#This Row],[Age]]&lt;=80,"71-80","80+"))))))</f>
        <v>31-40</v>
      </c>
    </row>
    <row r="8773" spans="1:13" x14ac:dyDescent="0.25">
      <c r="A8773" t="s">
        <v>8797</v>
      </c>
      <c r="B8773">
        <v>41</v>
      </c>
      <c r="C8773" t="s">
        <v>13</v>
      </c>
      <c r="D8773">
        <v>153</v>
      </c>
      <c r="E8773">
        <v>226.21241335791399</v>
      </c>
      <c r="F8773">
        <v>24.038721247568098</v>
      </c>
      <c r="G8773" t="s">
        <v>18</v>
      </c>
      <c r="H8773" t="s">
        <v>22</v>
      </c>
      <c r="I8773" t="s">
        <v>15</v>
      </c>
      <c r="J8773">
        <v>3</v>
      </c>
      <c r="K8773">
        <v>8225.56</v>
      </c>
      <c r="L8773" t="s">
        <v>16</v>
      </c>
      <c r="M8773" t="str">
        <f>IF(PatientData[[#This Row],[Age]]&lt;=30,"18-30",IF(PatientData[[#This Row],[Age]]&lt;=40,"31-40",IF(PatientData[[#This Row],[Age]]&lt;=50,"41-50",IF(PatientData[[#This Row],[Age]]&lt;=60,"51-60",IF(PatientData[[#This Row],[Age]]&lt;=70,"61-70",IF(PatientData[[#This Row],[Age]]&lt;=80,"71-80","80+"))))))</f>
        <v>41-50</v>
      </c>
    </row>
    <row r="8774" spans="1:13" x14ac:dyDescent="0.25">
      <c r="A8774" t="s">
        <v>8798</v>
      </c>
      <c r="B8774">
        <v>36</v>
      </c>
      <c r="C8774" t="s">
        <v>25</v>
      </c>
      <c r="D8774">
        <v>149</v>
      </c>
      <c r="E8774">
        <v>244.32970650028599</v>
      </c>
      <c r="F8774">
        <v>27.692040556837799</v>
      </c>
      <c r="G8774" t="s">
        <v>36</v>
      </c>
      <c r="H8774" t="s">
        <v>19</v>
      </c>
      <c r="I8774" t="s">
        <v>15</v>
      </c>
      <c r="J8774">
        <v>5</v>
      </c>
      <c r="K8774">
        <v>6576.57</v>
      </c>
      <c r="L8774" t="s">
        <v>16</v>
      </c>
      <c r="M8774" t="str">
        <f>IF(PatientData[[#This Row],[Age]]&lt;=30,"18-30",IF(PatientData[[#This Row],[Age]]&lt;=40,"31-40",IF(PatientData[[#This Row],[Age]]&lt;=50,"41-50",IF(PatientData[[#This Row],[Age]]&lt;=60,"51-60",IF(PatientData[[#This Row],[Age]]&lt;=70,"61-70",IF(PatientData[[#This Row],[Age]]&lt;=80,"71-80","80+"))))))</f>
        <v>31-40</v>
      </c>
    </row>
    <row r="8775" spans="1:13" x14ac:dyDescent="0.25">
      <c r="A8775" t="s">
        <v>8799</v>
      </c>
      <c r="B8775">
        <v>47</v>
      </c>
      <c r="C8775" t="s">
        <v>25</v>
      </c>
      <c r="D8775">
        <v>100</v>
      </c>
      <c r="E8775">
        <v>210.04934778315999</v>
      </c>
      <c r="F8775">
        <v>29.139751285525101</v>
      </c>
      <c r="G8775" t="s">
        <v>36</v>
      </c>
      <c r="H8775" t="s">
        <v>19</v>
      </c>
      <c r="I8775" t="s">
        <v>15</v>
      </c>
      <c r="J8775">
        <v>13</v>
      </c>
      <c r="K8775">
        <v>16996.560000000001</v>
      </c>
      <c r="L8775" t="s">
        <v>16</v>
      </c>
      <c r="M8775" t="str">
        <f>IF(PatientData[[#This Row],[Age]]&lt;=30,"18-30",IF(PatientData[[#This Row],[Age]]&lt;=40,"31-40",IF(PatientData[[#This Row],[Age]]&lt;=50,"41-50",IF(PatientData[[#This Row],[Age]]&lt;=60,"51-60",IF(PatientData[[#This Row],[Age]]&lt;=70,"61-70",IF(PatientData[[#This Row],[Age]]&lt;=80,"71-80","80+"))))))</f>
        <v>41-50</v>
      </c>
    </row>
    <row r="8776" spans="1:13" x14ac:dyDescent="0.25">
      <c r="A8776" t="s">
        <v>8800</v>
      </c>
      <c r="B8776">
        <v>65</v>
      </c>
      <c r="C8776" t="s">
        <v>13</v>
      </c>
      <c r="D8776">
        <v>131</v>
      </c>
      <c r="E8776">
        <v>252.17257365680999</v>
      </c>
      <c r="F8776">
        <v>23.419450274598201</v>
      </c>
      <c r="G8776" t="s">
        <v>36</v>
      </c>
      <c r="H8776" t="s">
        <v>19</v>
      </c>
      <c r="I8776" t="s">
        <v>26</v>
      </c>
      <c r="J8776">
        <v>3</v>
      </c>
      <c r="K8776">
        <v>13497.59</v>
      </c>
      <c r="L8776" t="s">
        <v>16</v>
      </c>
      <c r="M8776" t="str">
        <f>IF(PatientData[[#This Row],[Age]]&lt;=30,"18-30",IF(PatientData[[#This Row],[Age]]&lt;=40,"31-40",IF(PatientData[[#This Row],[Age]]&lt;=50,"41-50",IF(PatientData[[#This Row],[Age]]&lt;=60,"51-60",IF(PatientData[[#This Row],[Age]]&lt;=70,"61-70",IF(PatientData[[#This Row],[Age]]&lt;=80,"71-80","80+"))))))</f>
        <v>61-70</v>
      </c>
    </row>
    <row r="8777" spans="1:13" x14ac:dyDescent="0.25">
      <c r="A8777" t="s">
        <v>8801</v>
      </c>
      <c r="B8777">
        <v>52</v>
      </c>
      <c r="C8777" t="s">
        <v>13</v>
      </c>
      <c r="D8777">
        <v>117</v>
      </c>
      <c r="E8777">
        <v>257.30294081341299</v>
      </c>
      <c r="F8777">
        <v>28.376486752967299</v>
      </c>
      <c r="G8777" t="s">
        <v>36</v>
      </c>
      <c r="H8777" t="s">
        <v>19</v>
      </c>
      <c r="I8777" t="s">
        <v>15</v>
      </c>
      <c r="J8777">
        <v>7</v>
      </c>
      <c r="K8777">
        <v>11686.51</v>
      </c>
      <c r="L8777" t="s">
        <v>23</v>
      </c>
      <c r="M8777" t="str">
        <f>IF(PatientData[[#This Row],[Age]]&lt;=30,"18-30",IF(PatientData[[#This Row],[Age]]&lt;=40,"31-40",IF(PatientData[[#This Row],[Age]]&lt;=50,"41-50",IF(PatientData[[#This Row],[Age]]&lt;=60,"51-60",IF(PatientData[[#This Row],[Age]]&lt;=70,"61-70",IF(PatientData[[#This Row],[Age]]&lt;=80,"71-80","80+"))))))</f>
        <v>51-60</v>
      </c>
    </row>
    <row r="8778" spans="1:13" x14ac:dyDescent="0.25">
      <c r="A8778" t="s">
        <v>8802</v>
      </c>
      <c r="B8778">
        <v>56</v>
      </c>
      <c r="C8778" t="s">
        <v>13</v>
      </c>
      <c r="D8778">
        <v>122</v>
      </c>
      <c r="E8778">
        <v>230.73164668653601</v>
      </c>
      <c r="F8778">
        <v>32.227716791926703</v>
      </c>
      <c r="G8778" t="s">
        <v>18</v>
      </c>
      <c r="H8778" t="s">
        <v>22</v>
      </c>
      <c r="I8778" t="s">
        <v>26</v>
      </c>
      <c r="J8778">
        <v>1</v>
      </c>
      <c r="K8778">
        <v>18257.689999999999</v>
      </c>
      <c r="L8778" t="s">
        <v>20</v>
      </c>
      <c r="M8778" t="str">
        <f>IF(PatientData[[#This Row],[Age]]&lt;=30,"18-30",IF(PatientData[[#This Row],[Age]]&lt;=40,"31-40",IF(PatientData[[#This Row],[Age]]&lt;=50,"41-50",IF(PatientData[[#This Row],[Age]]&lt;=60,"51-60",IF(PatientData[[#This Row],[Age]]&lt;=70,"61-70",IF(PatientData[[#This Row],[Age]]&lt;=80,"71-80","80+"))))))</f>
        <v>51-60</v>
      </c>
    </row>
    <row r="8779" spans="1:13" x14ac:dyDescent="0.25">
      <c r="A8779" t="s">
        <v>8803</v>
      </c>
      <c r="B8779">
        <v>91</v>
      </c>
      <c r="C8779" t="s">
        <v>25</v>
      </c>
      <c r="D8779">
        <v>129</v>
      </c>
      <c r="E8779">
        <v>139.193942032889</v>
      </c>
      <c r="F8779">
        <v>21.536805826788399</v>
      </c>
      <c r="G8779" t="s">
        <v>14</v>
      </c>
      <c r="H8779" t="s">
        <v>22</v>
      </c>
      <c r="I8779" t="s">
        <v>26</v>
      </c>
      <c r="J8779">
        <v>5</v>
      </c>
      <c r="K8779">
        <v>11494.31</v>
      </c>
      <c r="L8779" t="s">
        <v>23</v>
      </c>
      <c r="M8779" t="str">
        <f>IF(PatientData[[#This Row],[Age]]&lt;=30,"18-30",IF(PatientData[[#This Row],[Age]]&lt;=40,"31-40",IF(PatientData[[#This Row],[Age]]&lt;=50,"41-50",IF(PatientData[[#This Row],[Age]]&lt;=60,"51-60",IF(PatientData[[#This Row],[Age]]&lt;=70,"61-70",IF(PatientData[[#This Row],[Age]]&lt;=80,"71-80","80+"))))))</f>
        <v>80+</v>
      </c>
    </row>
    <row r="8780" spans="1:13" x14ac:dyDescent="0.25">
      <c r="A8780" t="s">
        <v>8804</v>
      </c>
      <c r="B8780">
        <v>80</v>
      </c>
      <c r="C8780" t="s">
        <v>25</v>
      </c>
      <c r="D8780">
        <v>148</v>
      </c>
      <c r="E8780">
        <v>288.69777711190301</v>
      </c>
      <c r="F8780">
        <v>20.144332946568799</v>
      </c>
      <c r="G8780" t="s">
        <v>14</v>
      </c>
      <c r="H8780" t="s">
        <v>19</v>
      </c>
      <c r="I8780" t="s">
        <v>15</v>
      </c>
      <c r="J8780">
        <v>2</v>
      </c>
      <c r="K8780">
        <v>14902.17</v>
      </c>
      <c r="L8780" t="s">
        <v>43</v>
      </c>
      <c r="M8780" t="str">
        <f>IF(PatientData[[#This Row],[Age]]&lt;=30,"18-30",IF(PatientData[[#This Row],[Age]]&lt;=40,"31-40",IF(PatientData[[#This Row],[Age]]&lt;=50,"41-50",IF(PatientData[[#This Row],[Age]]&lt;=60,"51-60",IF(PatientData[[#This Row],[Age]]&lt;=70,"61-70",IF(PatientData[[#This Row],[Age]]&lt;=80,"71-80","80+"))))))</f>
        <v>71-80</v>
      </c>
    </row>
    <row r="8781" spans="1:13" x14ac:dyDescent="0.25">
      <c r="A8781" t="s">
        <v>8805</v>
      </c>
      <c r="B8781">
        <v>71</v>
      </c>
      <c r="C8781" t="s">
        <v>25</v>
      </c>
      <c r="D8781">
        <v>115</v>
      </c>
      <c r="E8781">
        <v>219.721546166557</v>
      </c>
      <c r="F8781">
        <v>34.113128701712803</v>
      </c>
      <c r="G8781" t="s">
        <v>14</v>
      </c>
      <c r="H8781" t="s">
        <v>19</v>
      </c>
      <c r="I8781" t="s">
        <v>28</v>
      </c>
      <c r="J8781">
        <v>5</v>
      </c>
      <c r="K8781">
        <v>4193.67</v>
      </c>
      <c r="L8781" t="s">
        <v>16</v>
      </c>
      <c r="M8781" t="str">
        <f>IF(PatientData[[#This Row],[Age]]&lt;=30,"18-30",IF(PatientData[[#This Row],[Age]]&lt;=40,"31-40",IF(PatientData[[#This Row],[Age]]&lt;=50,"41-50",IF(PatientData[[#This Row],[Age]]&lt;=60,"51-60",IF(PatientData[[#This Row],[Age]]&lt;=70,"61-70",IF(PatientData[[#This Row],[Age]]&lt;=80,"71-80","80+"))))))</f>
        <v>71-80</v>
      </c>
    </row>
    <row r="8782" spans="1:13" x14ac:dyDescent="0.25">
      <c r="A8782" t="s">
        <v>8806</v>
      </c>
      <c r="B8782">
        <v>46</v>
      </c>
      <c r="C8782" t="s">
        <v>13</v>
      </c>
      <c r="D8782">
        <v>126</v>
      </c>
      <c r="E8782">
        <v>270.32667249935599</v>
      </c>
      <c r="F8782">
        <v>27.3829340365692</v>
      </c>
      <c r="G8782" t="s">
        <v>14</v>
      </c>
      <c r="H8782" t="s">
        <v>19</v>
      </c>
      <c r="I8782" t="s">
        <v>15</v>
      </c>
      <c r="J8782">
        <v>2</v>
      </c>
      <c r="K8782">
        <v>10609.62</v>
      </c>
      <c r="L8782" t="s">
        <v>16</v>
      </c>
      <c r="M8782" t="str">
        <f>IF(PatientData[[#This Row],[Age]]&lt;=30,"18-30",IF(PatientData[[#This Row],[Age]]&lt;=40,"31-40",IF(PatientData[[#This Row],[Age]]&lt;=50,"41-50",IF(PatientData[[#This Row],[Age]]&lt;=60,"51-60",IF(PatientData[[#This Row],[Age]]&lt;=70,"61-70",IF(PatientData[[#This Row],[Age]]&lt;=80,"71-80","80+"))))))</f>
        <v>41-50</v>
      </c>
    </row>
    <row r="8783" spans="1:13" x14ac:dyDescent="0.25">
      <c r="A8783" t="s">
        <v>8807</v>
      </c>
      <c r="B8783">
        <v>35</v>
      </c>
      <c r="C8783" t="s">
        <v>13</v>
      </c>
      <c r="D8783">
        <v>130</v>
      </c>
      <c r="E8783">
        <v>204.00154601776501</v>
      </c>
      <c r="F8783">
        <v>23.3599054724471</v>
      </c>
      <c r="G8783" t="s">
        <v>18</v>
      </c>
      <c r="H8783" t="s">
        <v>22</v>
      </c>
      <c r="I8783" t="s">
        <v>15</v>
      </c>
      <c r="J8783">
        <v>2</v>
      </c>
      <c r="K8783">
        <v>6286.68</v>
      </c>
      <c r="L8783" t="s">
        <v>16</v>
      </c>
      <c r="M8783" t="str">
        <f>IF(PatientData[[#This Row],[Age]]&lt;=30,"18-30",IF(PatientData[[#This Row],[Age]]&lt;=40,"31-40",IF(PatientData[[#This Row],[Age]]&lt;=50,"41-50",IF(PatientData[[#This Row],[Age]]&lt;=60,"51-60",IF(PatientData[[#This Row],[Age]]&lt;=70,"61-70",IF(PatientData[[#This Row],[Age]]&lt;=80,"71-80","80+"))))))</f>
        <v>31-40</v>
      </c>
    </row>
    <row r="8784" spans="1:13" x14ac:dyDescent="0.25">
      <c r="A8784" t="s">
        <v>8808</v>
      </c>
      <c r="B8784">
        <v>89</v>
      </c>
      <c r="C8784" t="s">
        <v>13</v>
      </c>
      <c r="D8784">
        <v>145</v>
      </c>
      <c r="E8784">
        <v>218.514462202224</v>
      </c>
      <c r="F8784">
        <v>25.584858627848099</v>
      </c>
      <c r="G8784" t="s">
        <v>36</v>
      </c>
      <c r="H8784" t="s">
        <v>22</v>
      </c>
      <c r="I8784" t="s">
        <v>26</v>
      </c>
      <c r="J8784">
        <v>7</v>
      </c>
      <c r="K8784">
        <v>14557.72</v>
      </c>
      <c r="L8784" t="s">
        <v>16</v>
      </c>
      <c r="M8784" t="str">
        <f>IF(PatientData[[#This Row],[Age]]&lt;=30,"18-30",IF(PatientData[[#This Row],[Age]]&lt;=40,"31-40",IF(PatientData[[#This Row],[Age]]&lt;=50,"41-50",IF(PatientData[[#This Row],[Age]]&lt;=60,"51-60",IF(PatientData[[#This Row],[Age]]&lt;=70,"61-70",IF(PatientData[[#This Row],[Age]]&lt;=80,"71-80","80+"))))))</f>
        <v>80+</v>
      </c>
    </row>
    <row r="8785" spans="1:13" x14ac:dyDescent="0.25">
      <c r="A8785" t="s">
        <v>8809</v>
      </c>
      <c r="B8785">
        <v>36</v>
      </c>
      <c r="C8785" t="s">
        <v>25</v>
      </c>
      <c r="D8785">
        <v>135</v>
      </c>
      <c r="E8785">
        <v>202.75662094034601</v>
      </c>
      <c r="F8785">
        <v>27.806984567892201</v>
      </c>
      <c r="G8785" t="s">
        <v>14</v>
      </c>
      <c r="H8785" t="s">
        <v>22</v>
      </c>
      <c r="I8785" t="s">
        <v>15</v>
      </c>
      <c r="J8785">
        <v>2</v>
      </c>
      <c r="K8785">
        <v>15837.78</v>
      </c>
      <c r="L8785" t="s">
        <v>16</v>
      </c>
      <c r="M8785" t="str">
        <f>IF(PatientData[[#This Row],[Age]]&lt;=30,"18-30",IF(PatientData[[#This Row],[Age]]&lt;=40,"31-40",IF(PatientData[[#This Row],[Age]]&lt;=50,"41-50",IF(PatientData[[#This Row],[Age]]&lt;=60,"51-60",IF(PatientData[[#This Row],[Age]]&lt;=70,"61-70",IF(PatientData[[#This Row],[Age]]&lt;=80,"71-80","80+"))))))</f>
        <v>31-40</v>
      </c>
    </row>
    <row r="8786" spans="1:13" x14ac:dyDescent="0.25">
      <c r="A8786" t="s">
        <v>8810</v>
      </c>
      <c r="B8786">
        <v>59</v>
      </c>
      <c r="C8786" t="s">
        <v>13</v>
      </c>
      <c r="D8786">
        <v>128</v>
      </c>
      <c r="E8786">
        <v>251.150811321042</v>
      </c>
      <c r="F8786">
        <v>22.5206980804344</v>
      </c>
      <c r="G8786" t="s">
        <v>14</v>
      </c>
      <c r="H8786" t="s">
        <v>19</v>
      </c>
      <c r="I8786" t="s">
        <v>26</v>
      </c>
      <c r="J8786">
        <v>1</v>
      </c>
      <c r="K8786">
        <v>17614.43</v>
      </c>
      <c r="L8786" t="s">
        <v>23</v>
      </c>
      <c r="M8786" t="str">
        <f>IF(PatientData[[#This Row],[Age]]&lt;=30,"18-30",IF(PatientData[[#This Row],[Age]]&lt;=40,"31-40",IF(PatientData[[#This Row],[Age]]&lt;=50,"41-50",IF(PatientData[[#This Row],[Age]]&lt;=60,"51-60",IF(PatientData[[#This Row],[Age]]&lt;=70,"61-70",IF(PatientData[[#This Row],[Age]]&lt;=80,"71-80","80+"))))))</f>
        <v>51-60</v>
      </c>
    </row>
    <row r="8787" spans="1:13" x14ac:dyDescent="0.25">
      <c r="A8787" t="s">
        <v>8811</v>
      </c>
      <c r="B8787">
        <v>66</v>
      </c>
      <c r="C8787" t="s">
        <v>13</v>
      </c>
      <c r="D8787">
        <v>119</v>
      </c>
      <c r="E8787">
        <v>228.98498791291499</v>
      </c>
      <c r="F8787">
        <v>19.0219273548432</v>
      </c>
      <c r="G8787" t="s">
        <v>14</v>
      </c>
      <c r="H8787" t="s">
        <v>19</v>
      </c>
      <c r="I8787" t="s">
        <v>28</v>
      </c>
      <c r="J8787">
        <v>3</v>
      </c>
      <c r="K8787">
        <v>4574.04</v>
      </c>
      <c r="L8787" t="s">
        <v>16</v>
      </c>
      <c r="M8787" t="str">
        <f>IF(PatientData[[#This Row],[Age]]&lt;=30,"18-30",IF(PatientData[[#This Row],[Age]]&lt;=40,"31-40",IF(PatientData[[#This Row],[Age]]&lt;=50,"41-50",IF(PatientData[[#This Row],[Age]]&lt;=60,"51-60",IF(PatientData[[#This Row],[Age]]&lt;=70,"61-70",IF(PatientData[[#This Row],[Age]]&lt;=80,"71-80","80+"))))))</f>
        <v>61-70</v>
      </c>
    </row>
    <row r="8788" spans="1:13" x14ac:dyDescent="0.25">
      <c r="A8788" t="s">
        <v>8812</v>
      </c>
      <c r="B8788">
        <v>63</v>
      </c>
      <c r="C8788" t="s">
        <v>25</v>
      </c>
      <c r="D8788">
        <v>149</v>
      </c>
      <c r="E8788">
        <v>283.83900960596998</v>
      </c>
      <c r="F8788">
        <v>17.085481166875599</v>
      </c>
      <c r="G8788" t="s">
        <v>18</v>
      </c>
      <c r="H8788" t="s">
        <v>19</v>
      </c>
      <c r="I8788" t="s">
        <v>15</v>
      </c>
      <c r="J8788">
        <v>1</v>
      </c>
      <c r="K8788">
        <v>7184.95</v>
      </c>
      <c r="L8788" t="s">
        <v>16</v>
      </c>
      <c r="M8788" t="str">
        <f>IF(PatientData[[#This Row],[Age]]&lt;=30,"18-30",IF(PatientData[[#This Row],[Age]]&lt;=40,"31-40",IF(PatientData[[#This Row],[Age]]&lt;=50,"41-50",IF(PatientData[[#This Row],[Age]]&lt;=60,"51-60",IF(PatientData[[#This Row],[Age]]&lt;=70,"61-70",IF(PatientData[[#This Row],[Age]]&lt;=80,"71-80","80+"))))))</f>
        <v>61-70</v>
      </c>
    </row>
    <row r="8789" spans="1:13" x14ac:dyDescent="0.25">
      <c r="A8789" t="s">
        <v>8813</v>
      </c>
      <c r="B8789">
        <v>61</v>
      </c>
      <c r="C8789" t="s">
        <v>25</v>
      </c>
      <c r="D8789">
        <v>150</v>
      </c>
      <c r="E8789">
        <v>190.067440873349</v>
      </c>
      <c r="F8789">
        <v>28.687234819954501</v>
      </c>
      <c r="G8789" t="s">
        <v>36</v>
      </c>
      <c r="H8789" t="s">
        <v>19</v>
      </c>
      <c r="I8789" t="s">
        <v>15</v>
      </c>
      <c r="J8789">
        <v>5</v>
      </c>
      <c r="K8789">
        <v>12413.34</v>
      </c>
      <c r="L8789" t="s">
        <v>16</v>
      </c>
      <c r="M8789" t="str">
        <f>IF(PatientData[[#This Row],[Age]]&lt;=30,"18-30",IF(PatientData[[#This Row],[Age]]&lt;=40,"31-40",IF(PatientData[[#This Row],[Age]]&lt;=50,"41-50",IF(PatientData[[#This Row],[Age]]&lt;=60,"51-60",IF(PatientData[[#This Row],[Age]]&lt;=70,"61-70",IF(PatientData[[#This Row],[Age]]&lt;=80,"71-80","80+"))))))</f>
        <v>61-70</v>
      </c>
    </row>
    <row r="8790" spans="1:13" x14ac:dyDescent="0.25">
      <c r="A8790" t="s">
        <v>8814</v>
      </c>
      <c r="B8790">
        <v>45</v>
      </c>
      <c r="C8790" t="s">
        <v>13</v>
      </c>
      <c r="D8790">
        <v>133</v>
      </c>
      <c r="E8790">
        <v>185.92989981709499</v>
      </c>
      <c r="F8790">
        <v>29.1888354383434</v>
      </c>
      <c r="G8790" t="s">
        <v>14</v>
      </c>
      <c r="H8790" t="s">
        <v>19</v>
      </c>
      <c r="I8790" t="s">
        <v>28</v>
      </c>
      <c r="J8790">
        <v>1</v>
      </c>
      <c r="K8790">
        <v>4301.13</v>
      </c>
      <c r="L8790" t="s">
        <v>20</v>
      </c>
      <c r="M8790" t="str">
        <f>IF(PatientData[[#This Row],[Age]]&lt;=30,"18-30",IF(PatientData[[#This Row],[Age]]&lt;=40,"31-40",IF(PatientData[[#This Row],[Age]]&lt;=50,"41-50",IF(PatientData[[#This Row],[Age]]&lt;=60,"51-60",IF(PatientData[[#This Row],[Age]]&lt;=70,"61-70",IF(PatientData[[#This Row],[Age]]&lt;=80,"71-80","80+"))))))</f>
        <v>41-50</v>
      </c>
    </row>
    <row r="8791" spans="1:13" x14ac:dyDescent="0.25">
      <c r="A8791" t="s">
        <v>8815</v>
      </c>
      <c r="B8791">
        <v>47</v>
      </c>
      <c r="C8791" t="s">
        <v>25</v>
      </c>
      <c r="D8791">
        <v>142</v>
      </c>
      <c r="E8791" t="s">
        <v>10051</v>
      </c>
      <c r="F8791">
        <v>37.431944796424503</v>
      </c>
      <c r="G8791" t="s">
        <v>36</v>
      </c>
      <c r="H8791" t="s">
        <v>22</v>
      </c>
      <c r="I8791" t="s">
        <v>26</v>
      </c>
      <c r="J8791">
        <v>3</v>
      </c>
      <c r="K8791">
        <v>13214.96</v>
      </c>
      <c r="L8791" t="s">
        <v>20</v>
      </c>
      <c r="M8791" t="str">
        <f>IF(PatientData[[#This Row],[Age]]&lt;=30,"18-30",IF(PatientData[[#This Row],[Age]]&lt;=40,"31-40",IF(PatientData[[#This Row],[Age]]&lt;=50,"41-50",IF(PatientData[[#This Row],[Age]]&lt;=60,"51-60",IF(PatientData[[#This Row],[Age]]&lt;=70,"61-70",IF(PatientData[[#This Row],[Age]]&lt;=80,"71-80","80+"))))))</f>
        <v>41-50</v>
      </c>
    </row>
    <row r="8792" spans="1:13" x14ac:dyDescent="0.25">
      <c r="A8792" t="s">
        <v>8816</v>
      </c>
      <c r="B8792">
        <v>60</v>
      </c>
      <c r="C8792" t="s">
        <v>25</v>
      </c>
      <c r="D8792">
        <v>161</v>
      </c>
      <c r="E8792">
        <v>162.47005949852701</v>
      </c>
      <c r="F8792">
        <v>24.4621071355573</v>
      </c>
      <c r="G8792" t="s">
        <v>14</v>
      </c>
      <c r="H8792" t="s">
        <v>19</v>
      </c>
      <c r="I8792" t="s">
        <v>28</v>
      </c>
      <c r="J8792">
        <v>5</v>
      </c>
      <c r="K8792">
        <v>7203.17</v>
      </c>
      <c r="L8792" t="s">
        <v>16</v>
      </c>
      <c r="M8792" t="str">
        <f>IF(PatientData[[#This Row],[Age]]&lt;=30,"18-30",IF(PatientData[[#This Row],[Age]]&lt;=40,"31-40",IF(PatientData[[#This Row],[Age]]&lt;=50,"41-50",IF(PatientData[[#This Row],[Age]]&lt;=60,"51-60",IF(PatientData[[#This Row],[Age]]&lt;=70,"61-70",IF(PatientData[[#This Row],[Age]]&lt;=80,"71-80","80+"))))))</f>
        <v>51-60</v>
      </c>
    </row>
    <row r="8793" spans="1:13" x14ac:dyDescent="0.25">
      <c r="A8793" t="s">
        <v>8817</v>
      </c>
      <c r="B8793">
        <v>28</v>
      </c>
      <c r="C8793" t="s">
        <v>13</v>
      </c>
      <c r="D8793">
        <v>165</v>
      </c>
      <c r="E8793">
        <v>205.498473718881</v>
      </c>
      <c r="F8793">
        <v>29.031885474927901</v>
      </c>
      <c r="G8793" t="s">
        <v>18</v>
      </c>
      <c r="H8793" t="s">
        <v>19</v>
      </c>
      <c r="I8793" t="s">
        <v>28</v>
      </c>
      <c r="J8793">
        <v>2</v>
      </c>
      <c r="K8793">
        <v>4263.25</v>
      </c>
      <c r="L8793" t="s">
        <v>23</v>
      </c>
      <c r="M8793" t="str">
        <f>IF(PatientData[[#This Row],[Age]]&lt;=30,"18-30",IF(PatientData[[#This Row],[Age]]&lt;=40,"31-40",IF(PatientData[[#This Row],[Age]]&lt;=50,"41-50",IF(PatientData[[#This Row],[Age]]&lt;=60,"51-60",IF(PatientData[[#This Row],[Age]]&lt;=70,"61-70",IF(PatientData[[#This Row],[Age]]&lt;=80,"71-80","80+"))))))</f>
        <v>18-30</v>
      </c>
    </row>
    <row r="8794" spans="1:13" x14ac:dyDescent="0.25">
      <c r="A8794" t="s">
        <v>8818</v>
      </c>
      <c r="B8794">
        <v>41</v>
      </c>
      <c r="C8794" t="s">
        <v>25</v>
      </c>
      <c r="D8794">
        <v>131</v>
      </c>
      <c r="E8794">
        <v>208.37555661100299</v>
      </c>
      <c r="F8794">
        <v>27.969638779371401</v>
      </c>
      <c r="G8794" t="s">
        <v>18</v>
      </c>
      <c r="H8794" t="s">
        <v>22</v>
      </c>
      <c r="I8794" t="s">
        <v>15</v>
      </c>
      <c r="J8794">
        <v>3</v>
      </c>
      <c r="K8794">
        <v>7006.09</v>
      </c>
      <c r="L8794" t="s">
        <v>16</v>
      </c>
      <c r="M8794" t="str">
        <f>IF(PatientData[[#This Row],[Age]]&lt;=30,"18-30",IF(PatientData[[#This Row],[Age]]&lt;=40,"31-40",IF(PatientData[[#This Row],[Age]]&lt;=50,"41-50",IF(PatientData[[#This Row],[Age]]&lt;=60,"51-60",IF(PatientData[[#This Row],[Age]]&lt;=70,"61-70",IF(PatientData[[#This Row],[Age]]&lt;=80,"71-80","80+"))))))</f>
        <v>41-50</v>
      </c>
    </row>
    <row r="8795" spans="1:13" x14ac:dyDescent="0.25">
      <c r="A8795" t="s">
        <v>8819</v>
      </c>
      <c r="B8795">
        <v>82</v>
      </c>
      <c r="C8795" t="s">
        <v>25</v>
      </c>
      <c r="D8795">
        <v>157</v>
      </c>
      <c r="E8795">
        <v>217.038519749416</v>
      </c>
      <c r="F8795">
        <v>36.232564245425799</v>
      </c>
      <c r="G8795" t="s">
        <v>14</v>
      </c>
      <c r="H8795" t="s">
        <v>19</v>
      </c>
      <c r="I8795" t="s">
        <v>28</v>
      </c>
      <c r="J8795">
        <v>0</v>
      </c>
      <c r="K8795">
        <v>2375.16</v>
      </c>
      <c r="L8795" t="s">
        <v>20</v>
      </c>
      <c r="M8795" t="str">
        <f>IF(PatientData[[#This Row],[Age]]&lt;=30,"18-30",IF(PatientData[[#This Row],[Age]]&lt;=40,"31-40",IF(PatientData[[#This Row],[Age]]&lt;=50,"41-50",IF(PatientData[[#This Row],[Age]]&lt;=60,"51-60",IF(PatientData[[#This Row],[Age]]&lt;=70,"61-70",IF(PatientData[[#This Row],[Age]]&lt;=80,"71-80","80+"))))))</f>
        <v>80+</v>
      </c>
    </row>
    <row r="8796" spans="1:13" x14ac:dyDescent="0.25">
      <c r="A8796" t="s">
        <v>8820</v>
      </c>
      <c r="B8796">
        <v>75</v>
      </c>
      <c r="C8796" t="s">
        <v>13</v>
      </c>
      <c r="D8796">
        <v>152</v>
      </c>
      <c r="E8796">
        <v>120</v>
      </c>
      <c r="F8796">
        <v>28.29087288833</v>
      </c>
      <c r="G8796" t="s">
        <v>36</v>
      </c>
      <c r="H8796" t="s">
        <v>22</v>
      </c>
      <c r="I8796" t="s">
        <v>26</v>
      </c>
      <c r="J8796">
        <v>7</v>
      </c>
      <c r="K8796">
        <v>21535.09</v>
      </c>
      <c r="L8796" t="s">
        <v>23</v>
      </c>
      <c r="M8796" t="str">
        <f>IF(PatientData[[#This Row],[Age]]&lt;=30,"18-30",IF(PatientData[[#This Row],[Age]]&lt;=40,"31-40",IF(PatientData[[#This Row],[Age]]&lt;=50,"41-50",IF(PatientData[[#This Row],[Age]]&lt;=60,"51-60",IF(PatientData[[#This Row],[Age]]&lt;=70,"61-70",IF(PatientData[[#This Row],[Age]]&lt;=80,"71-80","80+"))))))</f>
        <v>71-80</v>
      </c>
    </row>
    <row r="8797" spans="1:13" x14ac:dyDescent="0.25">
      <c r="A8797" t="s">
        <v>8821</v>
      </c>
      <c r="B8797">
        <v>61</v>
      </c>
      <c r="C8797" t="s">
        <v>25</v>
      </c>
      <c r="D8797">
        <v>133</v>
      </c>
      <c r="E8797">
        <v>259.56520627200302</v>
      </c>
      <c r="F8797">
        <v>29.609941629323899</v>
      </c>
      <c r="G8797" t="s">
        <v>36</v>
      </c>
      <c r="H8797" t="s">
        <v>19</v>
      </c>
      <c r="I8797" t="s">
        <v>15</v>
      </c>
      <c r="J8797">
        <v>7</v>
      </c>
      <c r="K8797">
        <v>11392.3</v>
      </c>
      <c r="L8797" t="s">
        <v>16</v>
      </c>
      <c r="M8797" t="str">
        <f>IF(PatientData[[#This Row],[Age]]&lt;=30,"18-30",IF(PatientData[[#This Row],[Age]]&lt;=40,"31-40",IF(PatientData[[#This Row],[Age]]&lt;=50,"41-50",IF(PatientData[[#This Row],[Age]]&lt;=60,"51-60",IF(PatientData[[#This Row],[Age]]&lt;=70,"61-70",IF(PatientData[[#This Row],[Age]]&lt;=80,"71-80","80+"))))))</f>
        <v>61-70</v>
      </c>
    </row>
    <row r="8798" spans="1:13" x14ac:dyDescent="0.25">
      <c r="A8798" t="s">
        <v>8822</v>
      </c>
      <c r="B8798">
        <v>84</v>
      </c>
      <c r="C8798" t="s">
        <v>13</v>
      </c>
      <c r="D8798">
        <v>114</v>
      </c>
      <c r="E8798" t="s">
        <v>10051</v>
      </c>
      <c r="F8798">
        <v>26.154404272068199</v>
      </c>
      <c r="G8798" t="s">
        <v>10051</v>
      </c>
      <c r="H8798" t="s">
        <v>22</v>
      </c>
      <c r="I8798" t="s">
        <v>15</v>
      </c>
      <c r="J8798">
        <v>6</v>
      </c>
      <c r="K8798">
        <v>10452.5</v>
      </c>
      <c r="L8798" t="s">
        <v>16</v>
      </c>
      <c r="M8798" t="str">
        <f>IF(PatientData[[#This Row],[Age]]&lt;=30,"18-30",IF(PatientData[[#This Row],[Age]]&lt;=40,"31-40",IF(PatientData[[#This Row],[Age]]&lt;=50,"41-50",IF(PatientData[[#This Row],[Age]]&lt;=60,"51-60",IF(PatientData[[#This Row],[Age]]&lt;=70,"61-70",IF(PatientData[[#This Row],[Age]]&lt;=80,"71-80","80+"))))))</f>
        <v>80+</v>
      </c>
    </row>
    <row r="8799" spans="1:13" x14ac:dyDescent="0.25">
      <c r="A8799" t="s">
        <v>8823</v>
      </c>
      <c r="B8799">
        <v>43</v>
      </c>
      <c r="C8799" t="s">
        <v>13</v>
      </c>
      <c r="D8799">
        <v>105</v>
      </c>
      <c r="E8799">
        <v>229.98652207724399</v>
      </c>
      <c r="F8799">
        <v>36.349407261940698</v>
      </c>
      <c r="G8799" t="s">
        <v>14</v>
      </c>
      <c r="H8799" t="s">
        <v>19</v>
      </c>
      <c r="I8799" t="s">
        <v>28</v>
      </c>
      <c r="J8799">
        <v>1</v>
      </c>
      <c r="K8799">
        <v>2346.66</v>
      </c>
      <c r="L8799" t="s">
        <v>16</v>
      </c>
      <c r="M8799" t="str">
        <f>IF(PatientData[[#This Row],[Age]]&lt;=30,"18-30",IF(PatientData[[#This Row],[Age]]&lt;=40,"31-40",IF(PatientData[[#This Row],[Age]]&lt;=50,"41-50",IF(PatientData[[#This Row],[Age]]&lt;=60,"51-60",IF(PatientData[[#This Row],[Age]]&lt;=70,"61-70",IF(PatientData[[#This Row],[Age]]&lt;=80,"71-80","80+"))))))</f>
        <v>41-50</v>
      </c>
    </row>
    <row r="8800" spans="1:13" x14ac:dyDescent="0.25">
      <c r="A8800" t="s">
        <v>8824</v>
      </c>
      <c r="B8800">
        <v>32</v>
      </c>
      <c r="C8800" t="s">
        <v>13</v>
      </c>
      <c r="D8800">
        <v>138</v>
      </c>
      <c r="E8800">
        <v>228.00496255803799</v>
      </c>
      <c r="F8800">
        <v>28.424628408136801</v>
      </c>
      <c r="G8800" t="s">
        <v>18</v>
      </c>
      <c r="H8800" t="s">
        <v>22</v>
      </c>
      <c r="I8800" t="s">
        <v>15</v>
      </c>
      <c r="J8800">
        <v>1</v>
      </c>
      <c r="K8800">
        <v>12501.81</v>
      </c>
      <c r="L8800" t="s">
        <v>16</v>
      </c>
      <c r="M8800" t="str">
        <f>IF(PatientData[[#This Row],[Age]]&lt;=30,"18-30",IF(PatientData[[#This Row],[Age]]&lt;=40,"31-40",IF(PatientData[[#This Row],[Age]]&lt;=50,"41-50",IF(PatientData[[#This Row],[Age]]&lt;=60,"51-60",IF(PatientData[[#This Row],[Age]]&lt;=70,"61-70",IF(PatientData[[#This Row],[Age]]&lt;=80,"71-80","80+"))))))</f>
        <v>31-40</v>
      </c>
    </row>
    <row r="8801" spans="1:13" x14ac:dyDescent="0.25">
      <c r="A8801" t="s">
        <v>8825</v>
      </c>
      <c r="B8801">
        <v>79</v>
      </c>
      <c r="C8801" t="s">
        <v>25</v>
      </c>
      <c r="D8801">
        <v>159</v>
      </c>
      <c r="E8801">
        <v>220.327777304313</v>
      </c>
      <c r="F8801">
        <v>27.419270569751699</v>
      </c>
      <c r="G8801" t="s">
        <v>14</v>
      </c>
      <c r="H8801" t="s">
        <v>19</v>
      </c>
      <c r="I8801" t="s">
        <v>28</v>
      </c>
      <c r="J8801">
        <v>1</v>
      </c>
      <c r="K8801">
        <v>3440.26</v>
      </c>
      <c r="L8801" t="s">
        <v>16</v>
      </c>
      <c r="M8801" t="str">
        <f>IF(PatientData[[#This Row],[Age]]&lt;=30,"18-30",IF(PatientData[[#This Row],[Age]]&lt;=40,"31-40",IF(PatientData[[#This Row],[Age]]&lt;=50,"41-50",IF(PatientData[[#This Row],[Age]]&lt;=60,"51-60",IF(PatientData[[#This Row],[Age]]&lt;=70,"61-70",IF(PatientData[[#This Row],[Age]]&lt;=80,"71-80","80+"))))))</f>
        <v>71-80</v>
      </c>
    </row>
    <row r="8802" spans="1:13" x14ac:dyDescent="0.25">
      <c r="A8802" t="s">
        <v>8826</v>
      </c>
      <c r="B8802">
        <v>69</v>
      </c>
      <c r="C8802" t="s">
        <v>13</v>
      </c>
      <c r="D8802">
        <v>158</v>
      </c>
      <c r="E8802">
        <v>275.27575500406999</v>
      </c>
      <c r="F8802">
        <v>24.5744246825817</v>
      </c>
      <c r="G8802" t="s">
        <v>14</v>
      </c>
      <c r="H8802" t="s">
        <v>19</v>
      </c>
      <c r="I8802" t="s">
        <v>15</v>
      </c>
      <c r="J8802">
        <v>2</v>
      </c>
      <c r="K8802">
        <v>8306.1</v>
      </c>
      <c r="L8802" t="s">
        <v>16</v>
      </c>
      <c r="M8802" t="str">
        <f>IF(PatientData[[#This Row],[Age]]&lt;=30,"18-30",IF(PatientData[[#This Row],[Age]]&lt;=40,"31-40",IF(PatientData[[#This Row],[Age]]&lt;=50,"41-50",IF(PatientData[[#This Row],[Age]]&lt;=60,"51-60",IF(PatientData[[#This Row],[Age]]&lt;=70,"61-70",IF(PatientData[[#This Row],[Age]]&lt;=80,"71-80","80+"))))))</f>
        <v>61-70</v>
      </c>
    </row>
    <row r="8803" spans="1:13" x14ac:dyDescent="0.25">
      <c r="A8803" t="s">
        <v>8827</v>
      </c>
      <c r="B8803">
        <v>39</v>
      </c>
      <c r="C8803" t="s">
        <v>25</v>
      </c>
      <c r="D8803">
        <v>130</v>
      </c>
      <c r="E8803">
        <v>245.513395310466</v>
      </c>
      <c r="F8803">
        <v>26.4913323233312</v>
      </c>
      <c r="G8803" t="s">
        <v>18</v>
      </c>
      <c r="H8803" t="s">
        <v>22</v>
      </c>
      <c r="I8803" t="s">
        <v>15</v>
      </c>
      <c r="J8803">
        <v>3</v>
      </c>
      <c r="K8803">
        <v>5088.0600000000004</v>
      </c>
      <c r="L8803" t="s">
        <v>16</v>
      </c>
      <c r="M8803" t="str">
        <f>IF(PatientData[[#This Row],[Age]]&lt;=30,"18-30",IF(PatientData[[#This Row],[Age]]&lt;=40,"31-40",IF(PatientData[[#This Row],[Age]]&lt;=50,"41-50",IF(PatientData[[#This Row],[Age]]&lt;=60,"51-60",IF(PatientData[[#This Row],[Age]]&lt;=70,"61-70",IF(PatientData[[#This Row],[Age]]&lt;=80,"71-80","80+"))))))</f>
        <v>31-40</v>
      </c>
    </row>
    <row r="8804" spans="1:13" x14ac:dyDescent="0.25">
      <c r="A8804" t="s">
        <v>8828</v>
      </c>
      <c r="B8804">
        <v>66</v>
      </c>
      <c r="C8804" t="s">
        <v>13</v>
      </c>
      <c r="D8804">
        <v>147</v>
      </c>
      <c r="E8804">
        <v>198.15942012060199</v>
      </c>
      <c r="F8804">
        <v>23.0824745308445</v>
      </c>
      <c r="G8804" t="s">
        <v>14</v>
      </c>
      <c r="H8804" t="s">
        <v>22</v>
      </c>
      <c r="I8804" t="s">
        <v>28</v>
      </c>
      <c r="J8804">
        <v>2</v>
      </c>
      <c r="K8804">
        <v>2900.31</v>
      </c>
      <c r="L8804" t="s">
        <v>16</v>
      </c>
      <c r="M8804" t="str">
        <f>IF(PatientData[[#This Row],[Age]]&lt;=30,"18-30",IF(PatientData[[#This Row],[Age]]&lt;=40,"31-40",IF(PatientData[[#This Row],[Age]]&lt;=50,"41-50",IF(PatientData[[#This Row],[Age]]&lt;=60,"51-60",IF(PatientData[[#This Row],[Age]]&lt;=70,"61-70",IF(PatientData[[#This Row],[Age]]&lt;=80,"71-80","80+"))))))</f>
        <v>61-70</v>
      </c>
    </row>
    <row r="8805" spans="1:13" x14ac:dyDescent="0.25">
      <c r="A8805" t="s">
        <v>8829</v>
      </c>
      <c r="B8805">
        <v>63</v>
      </c>
      <c r="C8805" t="s">
        <v>25</v>
      </c>
      <c r="D8805">
        <v>132</v>
      </c>
      <c r="E8805">
        <v>288.67589784613602</v>
      </c>
      <c r="F8805">
        <v>38.024994220608697</v>
      </c>
      <c r="G8805" t="s">
        <v>14</v>
      </c>
      <c r="H8805" t="s">
        <v>19</v>
      </c>
      <c r="I8805" t="s">
        <v>15</v>
      </c>
      <c r="J8805">
        <v>4</v>
      </c>
      <c r="K8805">
        <v>10054.14</v>
      </c>
      <c r="L8805" t="s">
        <v>16</v>
      </c>
      <c r="M8805" t="str">
        <f>IF(PatientData[[#This Row],[Age]]&lt;=30,"18-30",IF(PatientData[[#This Row],[Age]]&lt;=40,"31-40",IF(PatientData[[#This Row],[Age]]&lt;=50,"41-50",IF(PatientData[[#This Row],[Age]]&lt;=60,"51-60",IF(PatientData[[#This Row],[Age]]&lt;=70,"61-70",IF(PatientData[[#This Row],[Age]]&lt;=80,"71-80","80+"))))))</f>
        <v>61-70</v>
      </c>
    </row>
    <row r="8806" spans="1:13" x14ac:dyDescent="0.25">
      <c r="A8806" t="s">
        <v>8830</v>
      </c>
      <c r="B8806">
        <v>58</v>
      </c>
      <c r="C8806" t="s">
        <v>25</v>
      </c>
      <c r="D8806">
        <v>130</v>
      </c>
      <c r="E8806">
        <v>170.32352692327399</v>
      </c>
      <c r="F8806">
        <v>29.706104431127301</v>
      </c>
      <c r="G8806" t="s">
        <v>36</v>
      </c>
      <c r="H8806" t="s">
        <v>22</v>
      </c>
      <c r="I8806" t="s">
        <v>26</v>
      </c>
      <c r="J8806">
        <v>5</v>
      </c>
      <c r="K8806">
        <v>21248.69</v>
      </c>
      <c r="L8806" t="s">
        <v>20</v>
      </c>
      <c r="M8806" t="str">
        <f>IF(PatientData[[#This Row],[Age]]&lt;=30,"18-30",IF(PatientData[[#This Row],[Age]]&lt;=40,"31-40",IF(PatientData[[#This Row],[Age]]&lt;=50,"41-50",IF(PatientData[[#This Row],[Age]]&lt;=60,"51-60",IF(PatientData[[#This Row],[Age]]&lt;=70,"61-70",IF(PatientData[[#This Row],[Age]]&lt;=80,"71-80","80+"))))))</f>
        <v>51-60</v>
      </c>
    </row>
    <row r="8807" spans="1:13" x14ac:dyDescent="0.25">
      <c r="A8807" t="s">
        <v>8831</v>
      </c>
      <c r="B8807">
        <v>63</v>
      </c>
      <c r="C8807" t="s">
        <v>25</v>
      </c>
      <c r="D8807">
        <v>131</v>
      </c>
      <c r="E8807">
        <v>247.965463782679</v>
      </c>
      <c r="F8807">
        <v>25.797634476848099</v>
      </c>
      <c r="G8807" t="s">
        <v>14</v>
      </c>
      <c r="H8807" t="s">
        <v>22</v>
      </c>
      <c r="I8807" t="s">
        <v>26</v>
      </c>
      <c r="J8807">
        <v>6</v>
      </c>
      <c r="K8807">
        <v>14178.22</v>
      </c>
      <c r="L8807" t="s">
        <v>16</v>
      </c>
      <c r="M8807" t="str">
        <f>IF(PatientData[[#This Row],[Age]]&lt;=30,"18-30",IF(PatientData[[#This Row],[Age]]&lt;=40,"31-40",IF(PatientData[[#This Row],[Age]]&lt;=50,"41-50",IF(PatientData[[#This Row],[Age]]&lt;=60,"51-60",IF(PatientData[[#This Row],[Age]]&lt;=70,"61-70",IF(PatientData[[#This Row],[Age]]&lt;=80,"71-80","80+"))))))</f>
        <v>61-70</v>
      </c>
    </row>
    <row r="8808" spans="1:13" x14ac:dyDescent="0.25">
      <c r="A8808" t="s">
        <v>8832</v>
      </c>
      <c r="B8808">
        <v>47</v>
      </c>
      <c r="C8808" t="s">
        <v>25</v>
      </c>
      <c r="D8808">
        <v>122</v>
      </c>
      <c r="E8808">
        <v>265.97672305088003</v>
      </c>
      <c r="F8808">
        <v>30.979250758915601</v>
      </c>
      <c r="G8808" t="s">
        <v>18</v>
      </c>
      <c r="H8808" t="s">
        <v>19</v>
      </c>
      <c r="I8808" t="s">
        <v>15</v>
      </c>
      <c r="J8808">
        <v>3</v>
      </c>
      <c r="K8808">
        <v>12776.02</v>
      </c>
      <c r="L8808" t="s">
        <v>16</v>
      </c>
      <c r="M8808" t="str">
        <f>IF(PatientData[[#This Row],[Age]]&lt;=30,"18-30",IF(PatientData[[#This Row],[Age]]&lt;=40,"31-40",IF(PatientData[[#This Row],[Age]]&lt;=50,"41-50",IF(PatientData[[#This Row],[Age]]&lt;=60,"51-60",IF(PatientData[[#This Row],[Age]]&lt;=70,"61-70",IF(PatientData[[#This Row],[Age]]&lt;=80,"71-80","80+"))))))</f>
        <v>41-50</v>
      </c>
    </row>
    <row r="8809" spans="1:13" x14ac:dyDescent="0.25">
      <c r="A8809" t="s">
        <v>8833</v>
      </c>
      <c r="B8809">
        <v>65</v>
      </c>
      <c r="C8809" t="s">
        <v>13</v>
      </c>
      <c r="D8809">
        <v>159</v>
      </c>
      <c r="E8809">
        <v>234.37772974334899</v>
      </c>
      <c r="F8809">
        <v>29.4167472336595</v>
      </c>
      <c r="G8809" t="s">
        <v>36</v>
      </c>
      <c r="H8809" t="s">
        <v>22</v>
      </c>
      <c r="I8809" t="s">
        <v>10051</v>
      </c>
      <c r="J8809">
        <v>2</v>
      </c>
      <c r="K8809">
        <v>5754</v>
      </c>
      <c r="L8809" t="s">
        <v>23</v>
      </c>
      <c r="M8809" t="str">
        <f>IF(PatientData[[#This Row],[Age]]&lt;=30,"18-30",IF(PatientData[[#This Row],[Age]]&lt;=40,"31-40",IF(PatientData[[#This Row],[Age]]&lt;=50,"41-50",IF(PatientData[[#This Row],[Age]]&lt;=60,"51-60",IF(PatientData[[#This Row],[Age]]&lt;=70,"61-70",IF(PatientData[[#This Row],[Age]]&lt;=80,"71-80","80+"))))))</f>
        <v>61-70</v>
      </c>
    </row>
    <row r="8810" spans="1:13" x14ac:dyDescent="0.25">
      <c r="A8810" t="s">
        <v>8834</v>
      </c>
      <c r="B8810">
        <v>72</v>
      </c>
      <c r="C8810" t="s">
        <v>13</v>
      </c>
      <c r="D8810">
        <v>169</v>
      </c>
      <c r="E8810">
        <v>198.87014820080699</v>
      </c>
      <c r="F8810">
        <v>30.6380117712893</v>
      </c>
      <c r="G8810" t="s">
        <v>14</v>
      </c>
      <c r="H8810" t="s">
        <v>19</v>
      </c>
      <c r="I8810" t="s">
        <v>15</v>
      </c>
      <c r="J8810">
        <v>2</v>
      </c>
      <c r="K8810">
        <v>12940.88</v>
      </c>
      <c r="L8810" t="s">
        <v>16</v>
      </c>
      <c r="M8810" t="str">
        <f>IF(PatientData[[#This Row],[Age]]&lt;=30,"18-30",IF(PatientData[[#This Row],[Age]]&lt;=40,"31-40",IF(PatientData[[#This Row],[Age]]&lt;=50,"41-50",IF(PatientData[[#This Row],[Age]]&lt;=60,"51-60",IF(PatientData[[#This Row],[Age]]&lt;=70,"61-70",IF(PatientData[[#This Row],[Age]]&lt;=80,"71-80","80+"))))))</f>
        <v>71-80</v>
      </c>
    </row>
    <row r="8811" spans="1:13" x14ac:dyDescent="0.25">
      <c r="A8811" t="s">
        <v>8835</v>
      </c>
      <c r="B8811">
        <v>61</v>
      </c>
      <c r="C8811" t="s">
        <v>25</v>
      </c>
      <c r="D8811">
        <v>169</v>
      </c>
      <c r="E8811">
        <v>214.646868672012</v>
      </c>
      <c r="F8811">
        <v>25.357393412498901</v>
      </c>
      <c r="G8811" t="s">
        <v>36</v>
      </c>
      <c r="H8811" t="s">
        <v>19</v>
      </c>
      <c r="I8811" t="s">
        <v>15</v>
      </c>
      <c r="J8811">
        <v>9</v>
      </c>
      <c r="K8811">
        <v>6654.95</v>
      </c>
      <c r="L8811" t="s">
        <v>23</v>
      </c>
      <c r="M8811" t="str">
        <f>IF(PatientData[[#This Row],[Age]]&lt;=30,"18-30",IF(PatientData[[#This Row],[Age]]&lt;=40,"31-40",IF(PatientData[[#This Row],[Age]]&lt;=50,"41-50",IF(PatientData[[#This Row],[Age]]&lt;=60,"51-60",IF(PatientData[[#This Row],[Age]]&lt;=70,"61-70",IF(PatientData[[#This Row],[Age]]&lt;=80,"71-80","80+"))))))</f>
        <v>61-70</v>
      </c>
    </row>
    <row r="8812" spans="1:13" x14ac:dyDescent="0.25">
      <c r="A8812" t="s">
        <v>8836</v>
      </c>
      <c r="B8812">
        <v>18</v>
      </c>
      <c r="C8812" t="s">
        <v>25</v>
      </c>
      <c r="D8812">
        <v>117</v>
      </c>
      <c r="E8812">
        <v>215.191102658608</v>
      </c>
      <c r="F8812" t="s">
        <v>10051</v>
      </c>
      <c r="G8812" t="s">
        <v>14</v>
      </c>
      <c r="H8812" t="s">
        <v>19</v>
      </c>
      <c r="I8812" t="s">
        <v>28</v>
      </c>
      <c r="J8812">
        <v>3</v>
      </c>
      <c r="K8812">
        <v>7513.87</v>
      </c>
      <c r="L8812" t="s">
        <v>23</v>
      </c>
      <c r="M8812" t="str">
        <f>IF(PatientData[[#This Row],[Age]]&lt;=30,"18-30",IF(PatientData[[#This Row],[Age]]&lt;=40,"31-40",IF(PatientData[[#This Row],[Age]]&lt;=50,"41-50",IF(PatientData[[#This Row],[Age]]&lt;=60,"51-60",IF(PatientData[[#This Row],[Age]]&lt;=70,"61-70",IF(PatientData[[#This Row],[Age]]&lt;=80,"71-80","80+"))))))</f>
        <v>18-30</v>
      </c>
    </row>
    <row r="8813" spans="1:13" x14ac:dyDescent="0.25">
      <c r="A8813" t="s">
        <v>8837</v>
      </c>
      <c r="B8813">
        <v>76</v>
      </c>
      <c r="C8813" t="s">
        <v>25</v>
      </c>
      <c r="D8813">
        <v>126</v>
      </c>
      <c r="E8813">
        <v>199.15357239056399</v>
      </c>
      <c r="F8813">
        <v>26.8126027309312</v>
      </c>
      <c r="G8813" t="s">
        <v>18</v>
      </c>
      <c r="H8813" t="s">
        <v>22</v>
      </c>
      <c r="I8813" t="s">
        <v>26</v>
      </c>
      <c r="J8813">
        <v>3</v>
      </c>
      <c r="K8813">
        <v>19556.57</v>
      </c>
      <c r="L8813" t="s">
        <v>16</v>
      </c>
      <c r="M8813" t="str">
        <f>IF(PatientData[[#This Row],[Age]]&lt;=30,"18-30",IF(PatientData[[#This Row],[Age]]&lt;=40,"31-40",IF(PatientData[[#This Row],[Age]]&lt;=50,"41-50",IF(PatientData[[#This Row],[Age]]&lt;=60,"51-60",IF(PatientData[[#This Row],[Age]]&lt;=70,"61-70",IF(PatientData[[#This Row],[Age]]&lt;=80,"71-80","80+"))))))</f>
        <v>71-80</v>
      </c>
    </row>
    <row r="8814" spans="1:13" x14ac:dyDescent="0.25">
      <c r="A8814" t="s">
        <v>8838</v>
      </c>
      <c r="B8814">
        <v>44</v>
      </c>
      <c r="C8814" t="s">
        <v>25</v>
      </c>
      <c r="D8814">
        <v>149</v>
      </c>
      <c r="E8814">
        <v>189.44462973527001</v>
      </c>
      <c r="F8814">
        <v>29.4324319910505</v>
      </c>
      <c r="G8814" t="s">
        <v>14</v>
      </c>
      <c r="H8814" t="s">
        <v>19</v>
      </c>
      <c r="I8814" t="s">
        <v>10051</v>
      </c>
      <c r="J8814">
        <v>2</v>
      </c>
      <c r="K8814">
        <v>4949.88</v>
      </c>
      <c r="L8814" t="s">
        <v>16</v>
      </c>
      <c r="M8814" t="str">
        <f>IF(PatientData[[#This Row],[Age]]&lt;=30,"18-30",IF(PatientData[[#This Row],[Age]]&lt;=40,"31-40",IF(PatientData[[#This Row],[Age]]&lt;=50,"41-50",IF(PatientData[[#This Row],[Age]]&lt;=60,"51-60",IF(PatientData[[#This Row],[Age]]&lt;=70,"61-70",IF(PatientData[[#This Row],[Age]]&lt;=80,"71-80","80+"))))))</f>
        <v>41-50</v>
      </c>
    </row>
    <row r="8815" spans="1:13" x14ac:dyDescent="0.25">
      <c r="A8815" t="s">
        <v>8839</v>
      </c>
      <c r="B8815">
        <v>61</v>
      </c>
      <c r="C8815" t="s">
        <v>25</v>
      </c>
      <c r="D8815">
        <v>107</v>
      </c>
      <c r="E8815">
        <v>215.32964178661101</v>
      </c>
      <c r="F8815">
        <v>37.644154123635602</v>
      </c>
      <c r="G8815" t="s">
        <v>18</v>
      </c>
      <c r="H8815" t="s">
        <v>22</v>
      </c>
      <c r="I8815" t="s">
        <v>15</v>
      </c>
      <c r="J8815">
        <v>3</v>
      </c>
      <c r="K8815">
        <v>8859.89</v>
      </c>
      <c r="L8815" t="s">
        <v>16</v>
      </c>
      <c r="M8815" t="str">
        <f>IF(PatientData[[#This Row],[Age]]&lt;=30,"18-30",IF(PatientData[[#This Row],[Age]]&lt;=40,"31-40",IF(PatientData[[#This Row],[Age]]&lt;=50,"41-50",IF(PatientData[[#This Row],[Age]]&lt;=60,"51-60",IF(PatientData[[#This Row],[Age]]&lt;=70,"61-70",IF(PatientData[[#This Row],[Age]]&lt;=80,"71-80","80+"))))))</f>
        <v>61-70</v>
      </c>
    </row>
    <row r="8816" spans="1:13" x14ac:dyDescent="0.25">
      <c r="A8816" t="s">
        <v>8840</v>
      </c>
      <c r="B8816">
        <v>29</v>
      </c>
      <c r="C8816" t="s">
        <v>13</v>
      </c>
      <c r="D8816">
        <v>132</v>
      </c>
      <c r="E8816">
        <v>217.65943609978001</v>
      </c>
      <c r="F8816">
        <v>35.919436649594097</v>
      </c>
      <c r="G8816" t="s">
        <v>14</v>
      </c>
      <c r="H8816" t="s">
        <v>19</v>
      </c>
      <c r="I8816" t="s">
        <v>28</v>
      </c>
      <c r="J8816">
        <v>2</v>
      </c>
      <c r="K8816">
        <v>1463.47</v>
      </c>
      <c r="L8816" t="s">
        <v>23</v>
      </c>
      <c r="M8816" t="str">
        <f>IF(PatientData[[#This Row],[Age]]&lt;=30,"18-30",IF(PatientData[[#This Row],[Age]]&lt;=40,"31-40",IF(PatientData[[#This Row],[Age]]&lt;=50,"41-50",IF(PatientData[[#This Row],[Age]]&lt;=60,"51-60",IF(PatientData[[#This Row],[Age]]&lt;=70,"61-70",IF(PatientData[[#This Row],[Age]]&lt;=80,"71-80","80+"))))))</f>
        <v>18-30</v>
      </c>
    </row>
    <row r="8817" spans="1:13" x14ac:dyDescent="0.25">
      <c r="A8817" t="s">
        <v>8841</v>
      </c>
      <c r="B8817">
        <v>55</v>
      </c>
      <c r="C8817" t="s">
        <v>25</v>
      </c>
      <c r="D8817">
        <v>119</v>
      </c>
      <c r="E8817">
        <v>260.37635296133999</v>
      </c>
      <c r="F8817">
        <v>23.516574575767699</v>
      </c>
      <c r="G8817" t="s">
        <v>36</v>
      </c>
      <c r="H8817" t="s">
        <v>19</v>
      </c>
      <c r="I8817" t="s">
        <v>26</v>
      </c>
      <c r="J8817">
        <v>3</v>
      </c>
      <c r="K8817">
        <v>25538.7</v>
      </c>
      <c r="L8817" t="s">
        <v>16</v>
      </c>
      <c r="M8817" t="str">
        <f>IF(PatientData[[#This Row],[Age]]&lt;=30,"18-30",IF(PatientData[[#This Row],[Age]]&lt;=40,"31-40",IF(PatientData[[#This Row],[Age]]&lt;=50,"41-50",IF(PatientData[[#This Row],[Age]]&lt;=60,"51-60",IF(PatientData[[#This Row],[Age]]&lt;=70,"61-70",IF(PatientData[[#This Row],[Age]]&lt;=80,"71-80","80+"))))))</f>
        <v>51-60</v>
      </c>
    </row>
    <row r="8818" spans="1:13" x14ac:dyDescent="0.25">
      <c r="A8818" t="s">
        <v>8842</v>
      </c>
      <c r="B8818">
        <v>47</v>
      </c>
      <c r="C8818" t="s">
        <v>13</v>
      </c>
      <c r="D8818">
        <v>150</v>
      </c>
      <c r="E8818">
        <v>253.422931540409</v>
      </c>
      <c r="F8818">
        <v>18.9255079078435</v>
      </c>
      <c r="G8818" t="s">
        <v>14</v>
      </c>
      <c r="H8818" t="s">
        <v>19</v>
      </c>
      <c r="I8818" t="s">
        <v>28</v>
      </c>
      <c r="J8818">
        <v>3</v>
      </c>
      <c r="K8818">
        <v>4191.22</v>
      </c>
      <c r="L8818" t="s">
        <v>16</v>
      </c>
      <c r="M8818" t="str">
        <f>IF(PatientData[[#This Row],[Age]]&lt;=30,"18-30",IF(PatientData[[#This Row],[Age]]&lt;=40,"31-40",IF(PatientData[[#This Row],[Age]]&lt;=50,"41-50",IF(PatientData[[#This Row],[Age]]&lt;=60,"51-60",IF(PatientData[[#This Row],[Age]]&lt;=70,"61-70",IF(PatientData[[#This Row],[Age]]&lt;=80,"71-80","80+"))))))</f>
        <v>41-50</v>
      </c>
    </row>
    <row r="8819" spans="1:13" x14ac:dyDescent="0.25">
      <c r="A8819" t="s">
        <v>8843</v>
      </c>
      <c r="B8819">
        <v>53</v>
      </c>
      <c r="C8819" t="s">
        <v>25</v>
      </c>
      <c r="D8819">
        <v>125</v>
      </c>
      <c r="E8819">
        <v>148.649652952504</v>
      </c>
      <c r="F8819">
        <v>24.719853548826201</v>
      </c>
      <c r="G8819" t="s">
        <v>14</v>
      </c>
      <c r="H8819" t="s">
        <v>19</v>
      </c>
      <c r="I8819" t="s">
        <v>10051</v>
      </c>
      <c r="J8819">
        <v>3</v>
      </c>
      <c r="K8819">
        <v>1305.17</v>
      </c>
      <c r="L8819" t="s">
        <v>16</v>
      </c>
      <c r="M8819" t="str">
        <f>IF(PatientData[[#This Row],[Age]]&lt;=30,"18-30",IF(PatientData[[#This Row],[Age]]&lt;=40,"31-40",IF(PatientData[[#This Row],[Age]]&lt;=50,"41-50",IF(PatientData[[#This Row],[Age]]&lt;=60,"51-60",IF(PatientData[[#This Row],[Age]]&lt;=70,"61-70",IF(PatientData[[#This Row],[Age]]&lt;=80,"71-80","80+"))))))</f>
        <v>51-60</v>
      </c>
    </row>
    <row r="8820" spans="1:13" x14ac:dyDescent="0.25">
      <c r="A8820" t="s">
        <v>8844</v>
      </c>
      <c r="B8820">
        <v>47</v>
      </c>
      <c r="C8820" t="s">
        <v>13</v>
      </c>
      <c r="D8820">
        <v>110</v>
      </c>
      <c r="E8820">
        <v>191.39481714162901</v>
      </c>
      <c r="F8820">
        <v>38.441996880004901</v>
      </c>
      <c r="G8820" t="s">
        <v>14</v>
      </c>
      <c r="H8820" t="s">
        <v>19</v>
      </c>
      <c r="I8820" t="s">
        <v>28</v>
      </c>
      <c r="J8820">
        <v>2</v>
      </c>
      <c r="K8820">
        <v>1630.24</v>
      </c>
      <c r="L8820" t="s">
        <v>23</v>
      </c>
      <c r="M8820" t="str">
        <f>IF(PatientData[[#This Row],[Age]]&lt;=30,"18-30",IF(PatientData[[#This Row],[Age]]&lt;=40,"31-40",IF(PatientData[[#This Row],[Age]]&lt;=50,"41-50",IF(PatientData[[#This Row],[Age]]&lt;=60,"51-60",IF(PatientData[[#This Row],[Age]]&lt;=70,"61-70",IF(PatientData[[#This Row],[Age]]&lt;=80,"71-80","80+"))))))</f>
        <v>41-50</v>
      </c>
    </row>
    <row r="8821" spans="1:13" x14ac:dyDescent="0.25">
      <c r="A8821" t="s">
        <v>8845</v>
      </c>
      <c r="B8821">
        <v>64</v>
      </c>
      <c r="C8821" t="s">
        <v>25</v>
      </c>
      <c r="D8821">
        <v>132</v>
      </c>
      <c r="E8821">
        <v>211.63475581073399</v>
      </c>
      <c r="F8821">
        <v>26.2116220768471</v>
      </c>
      <c r="G8821" t="s">
        <v>36</v>
      </c>
      <c r="H8821" t="s">
        <v>19</v>
      </c>
      <c r="I8821" t="s">
        <v>28</v>
      </c>
      <c r="J8821">
        <v>2</v>
      </c>
      <c r="K8821">
        <v>3431.34</v>
      </c>
      <c r="L8821" t="s">
        <v>23</v>
      </c>
      <c r="M8821" t="str">
        <f>IF(PatientData[[#This Row],[Age]]&lt;=30,"18-30",IF(PatientData[[#This Row],[Age]]&lt;=40,"31-40",IF(PatientData[[#This Row],[Age]]&lt;=50,"41-50",IF(PatientData[[#This Row],[Age]]&lt;=60,"51-60",IF(PatientData[[#This Row],[Age]]&lt;=70,"61-70",IF(PatientData[[#This Row],[Age]]&lt;=80,"71-80","80+"))))))</f>
        <v>61-70</v>
      </c>
    </row>
    <row r="8822" spans="1:13" x14ac:dyDescent="0.25">
      <c r="A8822" t="s">
        <v>8846</v>
      </c>
      <c r="B8822">
        <v>37</v>
      </c>
      <c r="C8822" t="s">
        <v>25</v>
      </c>
      <c r="D8822">
        <v>107</v>
      </c>
      <c r="E8822">
        <v>181.09247630009699</v>
      </c>
      <c r="F8822">
        <v>20.8661820127727</v>
      </c>
      <c r="G8822" t="s">
        <v>14</v>
      </c>
      <c r="H8822" t="s">
        <v>19</v>
      </c>
      <c r="I8822" t="s">
        <v>28</v>
      </c>
      <c r="J8822">
        <v>2</v>
      </c>
      <c r="K8822">
        <v>3938.09</v>
      </c>
      <c r="L8822" t="s">
        <v>16</v>
      </c>
      <c r="M8822" t="str">
        <f>IF(PatientData[[#This Row],[Age]]&lt;=30,"18-30",IF(PatientData[[#This Row],[Age]]&lt;=40,"31-40",IF(PatientData[[#This Row],[Age]]&lt;=50,"41-50",IF(PatientData[[#This Row],[Age]]&lt;=60,"51-60",IF(PatientData[[#This Row],[Age]]&lt;=70,"61-70",IF(PatientData[[#This Row],[Age]]&lt;=80,"71-80","80+"))))))</f>
        <v>31-40</v>
      </c>
    </row>
    <row r="8823" spans="1:13" x14ac:dyDescent="0.25">
      <c r="A8823" t="s">
        <v>8847</v>
      </c>
      <c r="B8823">
        <v>63</v>
      </c>
      <c r="C8823" t="s">
        <v>13</v>
      </c>
      <c r="D8823">
        <v>121</v>
      </c>
      <c r="E8823">
        <v>227.34448682481101</v>
      </c>
      <c r="F8823">
        <v>32.058536539400102</v>
      </c>
      <c r="G8823" t="s">
        <v>14</v>
      </c>
      <c r="H8823" t="s">
        <v>19</v>
      </c>
      <c r="I8823" t="s">
        <v>28</v>
      </c>
      <c r="J8823">
        <v>0</v>
      </c>
      <c r="K8823">
        <v>2554.09</v>
      </c>
      <c r="L8823" t="s">
        <v>16</v>
      </c>
      <c r="M8823" t="str">
        <f>IF(PatientData[[#This Row],[Age]]&lt;=30,"18-30",IF(PatientData[[#This Row],[Age]]&lt;=40,"31-40",IF(PatientData[[#This Row],[Age]]&lt;=50,"41-50",IF(PatientData[[#This Row],[Age]]&lt;=60,"51-60",IF(PatientData[[#This Row],[Age]]&lt;=70,"61-70",IF(PatientData[[#This Row],[Age]]&lt;=80,"71-80","80+"))))))</f>
        <v>61-70</v>
      </c>
    </row>
    <row r="8824" spans="1:13" x14ac:dyDescent="0.25">
      <c r="A8824" t="s">
        <v>8848</v>
      </c>
      <c r="B8824">
        <v>71</v>
      </c>
      <c r="C8824" t="s">
        <v>25</v>
      </c>
      <c r="D8824">
        <v>139</v>
      </c>
      <c r="E8824">
        <v>235.72091133218899</v>
      </c>
      <c r="F8824">
        <v>28.272501779638201</v>
      </c>
      <c r="G8824" t="s">
        <v>18</v>
      </c>
      <c r="H8824" t="s">
        <v>19</v>
      </c>
      <c r="I8824" t="s">
        <v>10051</v>
      </c>
      <c r="J8824">
        <v>6</v>
      </c>
      <c r="K8824">
        <v>7861.33</v>
      </c>
      <c r="L8824" t="s">
        <v>23</v>
      </c>
      <c r="M8824" t="str">
        <f>IF(PatientData[[#This Row],[Age]]&lt;=30,"18-30",IF(PatientData[[#This Row],[Age]]&lt;=40,"31-40",IF(PatientData[[#This Row],[Age]]&lt;=50,"41-50",IF(PatientData[[#This Row],[Age]]&lt;=60,"51-60",IF(PatientData[[#This Row],[Age]]&lt;=70,"61-70",IF(PatientData[[#This Row],[Age]]&lt;=80,"71-80","80+"))))))</f>
        <v>71-80</v>
      </c>
    </row>
    <row r="8825" spans="1:13" x14ac:dyDescent="0.25">
      <c r="A8825" t="s">
        <v>8849</v>
      </c>
      <c r="B8825">
        <v>38</v>
      </c>
      <c r="C8825" t="s">
        <v>13</v>
      </c>
      <c r="D8825">
        <v>152</v>
      </c>
      <c r="E8825">
        <v>229.19107041339601</v>
      </c>
      <c r="F8825">
        <v>19.570071539650801</v>
      </c>
      <c r="G8825" t="s">
        <v>36</v>
      </c>
      <c r="H8825" t="s">
        <v>22</v>
      </c>
      <c r="I8825" t="s">
        <v>26</v>
      </c>
      <c r="J8825">
        <v>3</v>
      </c>
      <c r="K8825">
        <v>15724.86</v>
      </c>
      <c r="L8825" t="s">
        <v>16</v>
      </c>
      <c r="M8825" t="str">
        <f>IF(PatientData[[#This Row],[Age]]&lt;=30,"18-30",IF(PatientData[[#This Row],[Age]]&lt;=40,"31-40",IF(PatientData[[#This Row],[Age]]&lt;=50,"41-50",IF(PatientData[[#This Row],[Age]]&lt;=60,"51-60",IF(PatientData[[#This Row],[Age]]&lt;=70,"61-70",IF(PatientData[[#This Row],[Age]]&lt;=80,"71-80","80+"))))))</f>
        <v>31-40</v>
      </c>
    </row>
    <row r="8826" spans="1:13" x14ac:dyDescent="0.25">
      <c r="A8826" t="s">
        <v>8850</v>
      </c>
      <c r="B8826">
        <v>61</v>
      </c>
      <c r="C8826" t="s">
        <v>25</v>
      </c>
      <c r="D8826">
        <v>120</v>
      </c>
      <c r="E8826" t="s">
        <v>10051</v>
      </c>
      <c r="F8826" t="s">
        <v>10051</v>
      </c>
      <c r="G8826" t="s">
        <v>18</v>
      </c>
      <c r="H8826" t="s">
        <v>19</v>
      </c>
      <c r="I8826" t="s">
        <v>28</v>
      </c>
      <c r="J8826">
        <v>3</v>
      </c>
      <c r="K8826">
        <v>5031.08</v>
      </c>
      <c r="L8826" t="s">
        <v>43</v>
      </c>
      <c r="M8826" t="str">
        <f>IF(PatientData[[#This Row],[Age]]&lt;=30,"18-30",IF(PatientData[[#This Row],[Age]]&lt;=40,"31-40",IF(PatientData[[#This Row],[Age]]&lt;=50,"41-50",IF(PatientData[[#This Row],[Age]]&lt;=60,"51-60",IF(PatientData[[#This Row],[Age]]&lt;=70,"61-70",IF(PatientData[[#This Row],[Age]]&lt;=80,"71-80","80+"))))))</f>
        <v>61-70</v>
      </c>
    </row>
    <row r="8827" spans="1:13" x14ac:dyDescent="0.25">
      <c r="A8827" t="s">
        <v>8851</v>
      </c>
      <c r="B8827">
        <v>51</v>
      </c>
      <c r="C8827" t="s">
        <v>25</v>
      </c>
      <c r="D8827">
        <v>121</v>
      </c>
      <c r="E8827">
        <v>166.39511992289201</v>
      </c>
      <c r="F8827">
        <v>31.888076566411701</v>
      </c>
      <c r="G8827" t="s">
        <v>36</v>
      </c>
      <c r="H8827" t="s">
        <v>19</v>
      </c>
      <c r="I8827" t="s">
        <v>15</v>
      </c>
      <c r="J8827">
        <v>7</v>
      </c>
      <c r="K8827">
        <v>7409.66</v>
      </c>
      <c r="L8827" t="s">
        <v>23</v>
      </c>
      <c r="M8827" t="str">
        <f>IF(PatientData[[#This Row],[Age]]&lt;=30,"18-30",IF(PatientData[[#This Row],[Age]]&lt;=40,"31-40",IF(PatientData[[#This Row],[Age]]&lt;=50,"41-50",IF(PatientData[[#This Row],[Age]]&lt;=60,"51-60",IF(PatientData[[#This Row],[Age]]&lt;=70,"61-70",IF(PatientData[[#This Row],[Age]]&lt;=80,"71-80","80+"))))))</f>
        <v>51-60</v>
      </c>
    </row>
    <row r="8828" spans="1:13" x14ac:dyDescent="0.25">
      <c r="A8828" t="s">
        <v>8852</v>
      </c>
      <c r="B8828">
        <v>76</v>
      </c>
      <c r="C8828" t="s">
        <v>25</v>
      </c>
      <c r="D8828">
        <v>153</v>
      </c>
      <c r="E8828">
        <v>208.32085761658001</v>
      </c>
      <c r="F8828">
        <v>27.1989013630382</v>
      </c>
      <c r="G8828" t="s">
        <v>14</v>
      </c>
      <c r="H8828" t="s">
        <v>19</v>
      </c>
      <c r="I8828" t="s">
        <v>10051</v>
      </c>
      <c r="J8828">
        <v>1</v>
      </c>
      <c r="K8828">
        <v>5102.92</v>
      </c>
      <c r="L8828" t="s">
        <v>16</v>
      </c>
      <c r="M8828" t="str">
        <f>IF(PatientData[[#This Row],[Age]]&lt;=30,"18-30",IF(PatientData[[#This Row],[Age]]&lt;=40,"31-40",IF(PatientData[[#This Row],[Age]]&lt;=50,"41-50",IF(PatientData[[#This Row],[Age]]&lt;=60,"51-60",IF(PatientData[[#This Row],[Age]]&lt;=70,"61-70",IF(PatientData[[#This Row],[Age]]&lt;=80,"71-80","80+"))))))</f>
        <v>71-80</v>
      </c>
    </row>
    <row r="8829" spans="1:13" x14ac:dyDescent="0.25">
      <c r="A8829" t="s">
        <v>8853</v>
      </c>
      <c r="B8829">
        <v>31</v>
      </c>
      <c r="C8829" t="s">
        <v>25</v>
      </c>
      <c r="D8829" t="s">
        <v>10051</v>
      </c>
      <c r="E8829">
        <v>286.00408855234099</v>
      </c>
      <c r="F8829">
        <v>20.0292615384495</v>
      </c>
      <c r="G8829" t="s">
        <v>36</v>
      </c>
      <c r="H8829" t="s">
        <v>19</v>
      </c>
      <c r="I8829" t="s">
        <v>15</v>
      </c>
      <c r="J8829">
        <v>7</v>
      </c>
      <c r="K8829">
        <v>5259.08</v>
      </c>
      <c r="L8829" t="s">
        <v>23</v>
      </c>
      <c r="M8829" t="str">
        <f>IF(PatientData[[#This Row],[Age]]&lt;=30,"18-30",IF(PatientData[[#This Row],[Age]]&lt;=40,"31-40",IF(PatientData[[#This Row],[Age]]&lt;=50,"41-50",IF(PatientData[[#This Row],[Age]]&lt;=60,"51-60",IF(PatientData[[#This Row],[Age]]&lt;=70,"61-70",IF(PatientData[[#This Row],[Age]]&lt;=80,"71-80","80+"))))))</f>
        <v>31-40</v>
      </c>
    </row>
    <row r="8830" spans="1:13" x14ac:dyDescent="0.25">
      <c r="A8830" t="s">
        <v>8854</v>
      </c>
      <c r="B8830">
        <v>54</v>
      </c>
      <c r="C8830" t="s">
        <v>25</v>
      </c>
      <c r="D8830">
        <v>126</v>
      </c>
      <c r="E8830">
        <v>253.72277204236701</v>
      </c>
      <c r="F8830">
        <v>33.701788769743303</v>
      </c>
      <c r="G8830" t="s">
        <v>18</v>
      </c>
      <c r="H8830" t="s">
        <v>22</v>
      </c>
      <c r="I8830" t="s">
        <v>26</v>
      </c>
      <c r="J8830">
        <v>1</v>
      </c>
      <c r="K8830">
        <v>15973.73</v>
      </c>
      <c r="L8830" t="s">
        <v>16</v>
      </c>
      <c r="M8830" t="str">
        <f>IF(PatientData[[#This Row],[Age]]&lt;=30,"18-30",IF(PatientData[[#This Row],[Age]]&lt;=40,"31-40",IF(PatientData[[#This Row],[Age]]&lt;=50,"41-50",IF(PatientData[[#This Row],[Age]]&lt;=60,"51-60",IF(PatientData[[#This Row],[Age]]&lt;=70,"61-70",IF(PatientData[[#This Row],[Age]]&lt;=80,"71-80","80+"))))))</f>
        <v>51-60</v>
      </c>
    </row>
    <row r="8831" spans="1:13" x14ac:dyDescent="0.25">
      <c r="A8831" t="s">
        <v>8855</v>
      </c>
      <c r="B8831">
        <v>48</v>
      </c>
      <c r="C8831" t="s">
        <v>25</v>
      </c>
      <c r="D8831">
        <v>144</v>
      </c>
      <c r="E8831">
        <v>239.79179137314</v>
      </c>
      <c r="F8831">
        <v>23.289632751838599</v>
      </c>
      <c r="G8831" t="s">
        <v>18</v>
      </c>
      <c r="H8831" t="s">
        <v>19</v>
      </c>
      <c r="I8831" t="s">
        <v>15</v>
      </c>
      <c r="J8831">
        <v>3</v>
      </c>
      <c r="K8831">
        <v>9659.2000000000007</v>
      </c>
      <c r="L8831" t="s">
        <v>16</v>
      </c>
      <c r="M8831" t="str">
        <f>IF(PatientData[[#This Row],[Age]]&lt;=30,"18-30",IF(PatientData[[#This Row],[Age]]&lt;=40,"31-40",IF(PatientData[[#This Row],[Age]]&lt;=50,"41-50",IF(PatientData[[#This Row],[Age]]&lt;=60,"51-60",IF(PatientData[[#This Row],[Age]]&lt;=70,"61-70",IF(PatientData[[#This Row],[Age]]&lt;=80,"71-80","80+"))))))</f>
        <v>41-50</v>
      </c>
    </row>
    <row r="8832" spans="1:13" x14ac:dyDescent="0.25">
      <c r="A8832" t="s">
        <v>8856</v>
      </c>
      <c r="B8832">
        <v>65</v>
      </c>
      <c r="C8832" t="s">
        <v>25</v>
      </c>
      <c r="D8832">
        <v>133</v>
      </c>
      <c r="E8832">
        <v>235.15710262733299</v>
      </c>
      <c r="F8832">
        <v>27.253344415405699</v>
      </c>
      <c r="G8832" t="s">
        <v>36</v>
      </c>
      <c r="H8832" t="s">
        <v>19</v>
      </c>
      <c r="I8832" t="s">
        <v>26</v>
      </c>
      <c r="J8832">
        <v>7</v>
      </c>
      <c r="K8832">
        <v>19657.3</v>
      </c>
      <c r="L8832" t="s">
        <v>23</v>
      </c>
      <c r="M8832" t="str">
        <f>IF(PatientData[[#This Row],[Age]]&lt;=30,"18-30",IF(PatientData[[#This Row],[Age]]&lt;=40,"31-40",IF(PatientData[[#This Row],[Age]]&lt;=50,"41-50",IF(PatientData[[#This Row],[Age]]&lt;=60,"51-60",IF(PatientData[[#This Row],[Age]]&lt;=70,"61-70",IF(PatientData[[#This Row],[Age]]&lt;=80,"71-80","80+"))))))</f>
        <v>61-70</v>
      </c>
    </row>
    <row r="8833" spans="1:13" x14ac:dyDescent="0.25">
      <c r="A8833" t="s">
        <v>8857</v>
      </c>
      <c r="B8833">
        <v>79</v>
      </c>
      <c r="C8833" t="s">
        <v>25</v>
      </c>
      <c r="D8833">
        <v>121</v>
      </c>
      <c r="E8833">
        <v>279.24870784097499</v>
      </c>
      <c r="F8833">
        <v>20.626355903509701</v>
      </c>
      <c r="G8833" t="s">
        <v>14</v>
      </c>
      <c r="H8833" t="s">
        <v>22</v>
      </c>
      <c r="I8833" t="s">
        <v>15</v>
      </c>
      <c r="J8833">
        <v>4</v>
      </c>
      <c r="K8833">
        <v>14152.7</v>
      </c>
      <c r="L8833" t="s">
        <v>16</v>
      </c>
      <c r="M8833" t="str">
        <f>IF(PatientData[[#This Row],[Age]]&lt;=30,"18-30",IF(PatientData[[#This Row],[Age]]&lt;=40,"31-40",IF(PatientData[[#This Row],[Age]]&lt;=50,"41-50",IF(PatientData[[#This Row],[Age]]&lt;=60,"51-60",IF(PatientData[[#This Row],[Age]]&lt;=70,"61-70",IF(PatientData[[#This Row],[Age]]&lt;=80,"71-80","80+"))))))</f>
        <v>71-80</v>
      </c>
    </row>
    <row r="8834" spans="1:13" x14ac:dyDescent="0.25">
      <c r="A8834" t="s">
        <v>8858</v>
      </c>
      <c r="B8834">
        <v>43</v>
      </c>
      <c r="C8834" t="s">
        <v>13</v>
      </c>
      <c r="D8834">
        <v>115</v>
      </c>
      <c r="E8834" t="s">
        <v>10051</v>
      </c>
      <c r="F8834">
        <v>33.959858284226002</v>
      </c>
      <c r="G8834" t="s">
        <v>18</v>
      </c>
      <c r="H8834" t="s">
        <v>22</v>
      </c>
      <c r="I8834" t="s">
        <v>15</v>
      </c>
      <c r="J8834">
        <v>2</v>
      </c>
      <c r="K8834">
        <v>15588.2</v>
      </c>
      <c r="L8834" t="s">
        <v>23</v>
      </c>
      <c r="M8834" t="str">
        <f>IF(PatientData[[#This Row],[Age]]&lt;=30,"18-30",IF(PatientData[[#This Row],[Age]]&lt;=40,"31-40",IF(PatientData[[#This Row],[Age]]&lt;=50,"41-50",IF(PatientData[[#This Row],[Age]]&lt;=60,"51-60",IF(PatientData[[#This Row],[Age]]&lt;=70,"61-70",IF(PatientData[[#This Row],[Age]]&lt;=80,"71-80","80+"))))))</f>
        <v>41-50</v>
      </c>
    </row>
    <row r="8835" spans="1:13" x14ac:dyDescent="0.25">
      <c r="A8835" t="s">
        <v>8859</v>
      </c>
      <c r="B8835">
        <v>38</v>
      </c>
      <c r="C8835" t="s">
        <v>13</v>
      </c>
      <c r="D8835">
        <v>123</v>
      </c>
      <c r="E8835">
        <v>287.111542523541</v>
      </c>
      <c r="F8835">
        <v>31.393300603164501</v>
      </c>
      <c r="G8835" t="s">
        <v>36</v>
      </c>
      <c r="H8835" t="s">
        <v>19</v>
      </c>
      <c r="I8835" t="s">
        <v>15</v>
      </c>
      <c r="J8835">
        <v>6</v>
      </c>
      <c r="K8835">
        <v>10806.94</v>
      </c>
      <c r="L8835" t="s">
        <v>20</v>
      </c>
      <c r="M8835" t="str">
        <f>IF(PatientData[[#This Row],[Age]]&lt;=30,"18-30",IF(PatientData[[#This Row],[Age]]&lt;=40,"31-40",IF(PatientData[[#This Row],[Age]]&lt;=50,"41-50",IF(PatientData[[#This Row],[Age]]&lt;=60,"51-60",IF(PatientData[[#This Row],[Age]]&lt;=70,"61-70",IF(PatientData[[#This Row],[Age]]&lt;=80,"71-80","80+"))))))</f>
        <v>31-40</v>
      </c>
    </row>
    <row r="8836" spans="1:13" x14ac:dyDescent="0.25">
      <c r="A8836" t="s">
        <v>8860</v>
      </c>
      <c r="B8836">
        <v>47</v>
      </c>
      <c r="C8836" t="s">
        <v>25</v>
      </c>
      <c r="D8836">
        <v>123</v>
      </c>
      <c r="E8836">
        <v>186.14222500736301</v>
      </c>
      <c r="F8836">
        <v>33.080236129644398</v>
      </c>
      <c r="G8836" t="s">
        <v>18</v>
      </c>
      <c r="H8836" t="s">
        <v>19</v>
      </c>
      <c r="I8836" t="s">
        <v>15</v>
      </c>
      <c r="J8836">
        <v>3</v>
      </c>
      <c r="K8836">
        <v>6244.42</v>
      </c>
      <c r="L8836" t="s">
        <v>16</v>
      </c>
      <c r="M8836" t="str">
        <f>IF(PatientData[[#This Row],[Age]]&lt;=30,"18-30",IF(PatientData[[#This Row],[Age]]&lt;=40,"31-40",IF(PatientData[[#This Row],[Age]]&lt;=50,"41-50",IF(PatientData[[#This Row],[Age]]&lt;=60,"51-60",IF(PatientData[[#This Row],[Age]]&lt;=70,"61-70",IF(PatientData[[#This Row],[Age]]&lt;=80,"71-80","80+"))))))</f>
        <v>41-50</v>
      </c>
    </row>
    <row r="8837" spans="1:13" x14ac:dyDescent="0.25">
      <c r="A8837" t="s">
        <v>8861</v>
      </c>
      <c r="B8837">
        <v>49</v>
      </c>
      <c r="C8837" t="s">
        <v>25</v>
      </c>
      <c r="D8837">
        <v>120</v>
      </c>
      <c r="E8837">
        <v>229.6860962929</v>
      </c>
      <c r="F8837">
        <v>27.9464255906374</v>
      </c>
      <c r="G8837" t="s">
        <v>14</v>
      </c>
      <c r="H8837" t="s">
        <v>19</v>
      </c>
      <c r="I8837" t="s">
        <v>10051</v>
      </c>
      <c r="J8837">
        <v>5</v>
      </c>
      <c r="K8837">
        <v>5262.27</v>
      </c>
      <c r="L8837" t="s">
        <v>16</v>
      </c>
      <c r="M8837" t="str">
        <f>IF(PatientData[[#This Row],[Age]]&lt;=30,"18-30",IF(PatientData[[#This Row],[Age]]&lt;=40,"31-40",IF(PatientData[[#This Row],[Age]]&lt;=50,"41-50",IF(PatientData[[#This Row],[Age]]&lt;=60,"51-60",IF(PatientData[[#This Row],[Age]]&lt;=70,"61-70",IF(PatientData[[#This Row],[Age]]&lt;=80,"71-80","80+"))))))</f>
        <v>41-50</v>
      </c>
    </row>
    <row r="8838" spans="1:13" x14ac:dyDescent="0.25">
      <c r="A8838" t="s">
        <v>8862</v>
      </c>
      <c r="B8838">
        <v>55</v>
      </c>
      <c r="C8838" t="s">
        <v>13</v>
      </c>
      <c r="D8838">
        <v>120</v>
      </c>
      <c r="E8838">
        <v>205.274013320433</v>
      </c>
      <c r="F8838">
        <v>26.2473309697973</v>
      </c>
      <c r="G8838" t="s">
        <v>14</v>
      </c>
      <c r="H8838" t="s">
        <v>19</v>
      </c>
      <c r="I8838" t="s">
        <v>28</v>
      </c>
      <c r="J8838">
        <v>1</v>
      </c>
      <c r="K8838">
        <v>4234.08</v>
      </c>
      <c r="L8838" t="s">
        <v>16</v>
      </c>
      <c r="M8838" t="str">
        <f>IF(PatientData[[#This Row],[Age]]&lt;=30,"18-30",IF(PatientData[[#This Row],[Age]]&lt;=40,"31-40",IF(PatientData[[#This Row],[Age]]&lt;=50,"41-50",IF(PatientData[[#This Row],[Age]]&lt;=60,"51-60",IF(PatientData[[#This Row],[Age]]&lt;=70,"61-70",IF(PatientData[[#This Row],[Age]]&lt;=80,"71-80","80+"))))))</f>
        <v>51-60</v>
      </c>
    </row>
    <row r="8839" spans="1:13" x14ac:dyDescent="0.25">
      <c r="A8839" t="s">
        <v>8863</v>
      </c>
      <c r="B8839">
        <v>62</v>
      </c>
      <c r="C8839" t="s">
        <v>25</v>
      </c>
      <c r="D8839">
        <v>144</v>
      </c>
      <c r="E8839">
        <v>222.85647415661199</v>
      </c>
      <c r="F8839">
        <v>31.4026209915368</v>
      </c>
      <c r="G8839" t="s">
        <v>14</v>
      </c>
      <c r="H8839" t="s">
        <v>22</v>
      </c>
      <c r="I8839" t="s">
        <v>26</v>
      </c>
      <c r="J8839">
        <v>4</v>
      </c>
      <c r="K8839">
        <v>13456.68</v>
      </c>
      <c r="L8839" t="s">
        <v>43</v>
      </c>
      <c r="M8839" t="str">
        <f>IF(PatientData[[#This Row],[Age]]&lt;=30,"18-30",IF(PatientData[[#This Row],[Age]]&lt;=40,"31-40",IF(PatientData[[#This Row],[Age]]&lt;=50,"41-50",IF(PatientData[[#This Row],[Age]]&lt;=60,"51-60",IF(PatientData[[#This Row],[Age]]&lt;=70,"61-70",IF(PatientData[[#This Row],[Age]]&lt;=80,"71-80","80+"))))))</f>
        <v>61-70</v>
      </c>
    </row>
    <row r="8840" spans="1:13" x14ac:dyDescent="0.25">
      <c r="A8840" t="s">
        <v>8864</v>
      </c>
      <c r="B8840">
        <v>47</v>
      </c>
      <c r="C8840" t="s">
        <v>13</v>
      </c>
      <c r="D8840">
        <v>127</v>
      </c>
      <c r="E8840">
        <v>211.681519684271</v>
      </c>
      <c r="F8840">
        <v>26.927492585978801</v>
      </c>
      <c r="G8840" t="s">
        <v>36</v>
      </c>
      <c r="H8840" t="s">
        <v>22</v>
      </c>
      <c r="I8840" t="s">
        <v>26</v>
      </c>
      <c r="J8840">
        <v>4</v>
      </c>
      <c r="K8840">
        <v>18270.7</v>
      </c>
      <c r="L8840" t="s">
        <v>23</v>
      </c>
      <c r="M8840" t="str">
        <f>IF(PatientData[[#This Row],[Age]]&lt;=30,"18-30",IF(PatientData[[#This Row],[Age]]&lt;=40,"31-40",IF(PatientData[[#This Row],[Age]]&lt;=50,"41-50",IF(PatientData[[#This Row],[Age]]&lt;=60,"51-60",IF(PatientData[[#This Row],[Age]]&lt;=70,"61-70",IF(PatientData[[#This Row],[Age]]&lt;=80,"71-80","80+"))))))</f>
        <v>41-50</v>
      </c>
    </row>
    <row r="8841" spans="1:13" x14ac:dyDescent="0.25">
      <c r="A8841" t="s">
        <v>8865</v>
      </c>
      <c r="B8841">
        <v>91</v>
      </c>
      <c r="C8841" t="s">
        <v>13</v>
      </c>
      <c r="D8841">
        <v>100</v>
      </c>
      <c r="E8841">
        <v>233.324882277688</v>
      </c>
      <c r="F8841">
        <v>20.957126833349001</v>
      </c>
      <c r="G8841" t="s">
        <v>14</v>
      </c>
      <c r="H8841" t="s">
        <v>19</v>
      </c>
      <c r="I8841" t="s">
        <v>10051</v>
      </c>
      <c r="J8841">
        <v>3</v>
      </c>
      <c r="K8841">
        <v>4260.59</v>
      </c>
      <c r="L8841" t="s">
        <v>16</v>
      </c>
      <c r="M8841" t="str">
        <f>IF(PatientData[[#This Row],[Age]]&lt;=30,"18-30",IF(PatientData[[#This Row],[Age]]&lt;=40,"31-40",IF(PatientData[[#This Row],[Age]]&lt;=50,"41-50",IF(PatientData[[#This Row],[Age]]&lt;=60,"51-60",IF(PatientData[[#This Row],[Age]]&lt;=70,"61-70",IF(PatientData[[#This Row],[Age]]&lt;=80,"71-80","80+"))))))</f>
        <v>80+</v>
      </c>
    </row>
    <row r="8842" spans="1:13" x14ac:dyDescent="0.25">
      <c r="A8842" t="s">
        <v>8866</v>
      </c>
      <c r="B8842">
        <v>49</v>
      </c>
      <c r="C8842" t="s">
        <v>13</v>
      </c>
      <c r="D8842">
        <v>123</v>
      </c>
      <c r="E8842">
        <v>224.048464475999</v>
      </c>
      <c r="F8842">
        <v>41.636844491090898</v>
      </c>
      <c r="G8842" t="s">
        <v>36</v>
      </c>
      <c r="H8842" t="s">
        <v>19</v>
      </c>
      <c r="I8842" t="s">
        <v>15</v>
      </c>
      <c r="J8842">
        <v>6</v>
      </c>
      <c r="K8842">
        <v>6606.78</v>
      </c>
      <c r="L8842" t="s">
        <v>16</v>
      </c>
      <c r="M8842" t="str">
        <f>IF(PatientData[[#This Row],[Age]]&lt;=30,"18-30",IF(PatientData[[#This Row],[Age]]&lt;=40,"31-40",IF(PatientData[[#This Row],[Age]]&lt;=50,"41-50",IF(PatientData[[#This Row],[Age]]&lt;=60,"51-60",IF(PatientData[[#This Row],[Age]]&lt;=70,"61-70",IF(PatientData[[#This Row],[Age]]&lt;=80,"71-80","80+"))))))</f>
        <v>41-50</v>
      </c>
    </row>
    <row r="8843" spans="1:13" x14ac:dyDescent="0.25">
      <c r="A8843" t="s">
        <v>8867</v>
      </c>
      <c r="B8843">
        <v>77</v>
      </c>
      <c r="C8843" t="s">
        <v>25</v>
      </c>
      <c r="D8843">
        <v>121</v>
      </c>
      <c r="E8843">
        <v>229.96480986160299</v>
      </c>
      <c r="F8843">
        <v>32.066371672638397</v>
      </c>
      <c r="G8843" t="s">
        <v>36</v>
      </c>
      <c r="H8843" t="s">
        <v>19</v>
      </c>
      <c r="I8843" t="s">
        <v>15</v>
      </c>
      <c r="J8843">
        <v>7</v>
      </c>
      <c r="K8843" t="s">
        <v>10051</v>
      </c>
      <c r="L8843" t="s">
        <v>23</v>
      </c>
      <c r="M8843" t="str">
        <f>IF(PatientData[[#This Row],[Age]]&lt;=30,"18-30",IF(PatientData[[#This Row],[Age]]&lt;=40,"31-40",IF(PatientData[[#This Row],[Age]]&lt;=50,"41-50",IF(PatientData[[#This Row],[Age]]&lt;=60,"51-60",IF(PatientData[[#This Row],[Age]]&lt;=70,"61-70",IF(PatientData[[#This Row],[Age]]&lt;=80,"71-80","80+"))))))</f>
        <v>71-80</v>
      </c>
    </row>
    <row r="8844" spans="1:13" x14ac:dyDescent="0.25">
      <c r="A8844" t="s">
        <v>8868</v>
      </c>
      <c r="B8844">
        <v>58</v>
      </c>
      <c r="C8844" t="s">
        <v>25</v>
      </c>
      <c r="D8844">
        <v>108</v>
      </c>
      <c r="E8844">
        <v>219.10355028384899</v>
      </c>
      <c r="F8844">
        <v>19.240521252345999</v>
      </c>
      <c r="G8844" t="s">
        <v>14</v>
      </c>
      <c r="H8844" t="s">
        <v>19</v>
      </c>
      <c r="I8844" t="s">
        <v>28</v>
      </c>
      <c r="J8844">
        <v>2</v>
      </c>
      <c r="K8844">
        <v>4187.55</v>
      </c>
      <c r="L8844" t="s">
        <v>43</v>
      </c>
      <c r="M8844" t="str">
        <f>IF(PatientData[[#This Row],[Age]]&lt;=30,"18-30",IF(PatientData[[#This Row],[Age]]&lt;=40,"31-40",IF(PatientData[[#This Row],[Age]]&lt;=50,"41-50",IF(PatientData[[#This Row],[Age]]&lt;=60,"51-60",IF(PatientData[[#This Row],[Age]]&lt;=70,"61-70",IF(PatientData[[#This Row],[Age]]&lt;=80,"71-80","80+"))))))</f>
        <v>51-60</v>
      </c>
    </row>
    <row r="8845" spans="1:13" x14ac:dyDescent="0.25">
      <c r="A8845" t="s">
        <v>8869</v>
      </c>
      <c r="B8845">
        <v>40</v>
      </c>
      <c r="C8845" t="s">
        <v>25</v>
      </c>
      <c r="D8845">
        <v>142</v>
      </c>
      <c r="E8845">
        <v>167.402171414284</v>
      </c>
      <c r="F8845" t="s">
        <v>10051</v>
      </c>
      <c r="G8845" t="s">
        <v>36</v>
      </c>
      <c r="H8845" t="s">
        <v>22</v>
      </c>
      <c r="I8845" t="s">
        <v>26</v>
      </c>
      <c r="J8845">
        <v>7</v>
      </c>
      <c r="K8845">
        <v>18156.53</v>
      </c>
      <c r="L8845" t="s">
        <v>16</v>
      </c>
      <c r="M8845" t="str">
        <f>IF(PatientData[[#This Row],[Age]]&lt;=30,"18-30",IF(PatientData[[#This Row],[Age]]&lt;=40,"31-40",IF(PatientData[[#This Row],[Age]]&lt;=50,"41-50",IF(PatientData[[#This Row],[Age]]&lt;=60,"51-60",IF(PatientData[[#This Row],[Age]]&lt;=70,"61-70",IF(PatientData[[#This Row],[Age]]&lt;=80,"71-80","80+"))))))</f>
        <v>31-40</v>
      </c>
    </row>
    <row r="8846" spans="1:13" x14ac:dyDescent="0.25">
      <c r="A8846" t="s">
        <v>8870</v>
      </c>
      <c r="B8846">
        <v>43</v>
      </c>
      <c r="C8846" t="s">
        <v>25</v>
      </c>
      <c r="D8846">
        <v>122</v>
      </c>
      <c r="E8846">
        <v>173.05066405237801</v>
      </c>
      <c r="F8846">
        <v>29.075742828305099</v>
      </c>
      <c r="G8846" t="s">
        <v>14</v>
      </c>
      <c r="H8846" t="s">
        <v>19</v>
      </c>
      <c r="I8846" t="s">
        <v>28</v>
      </c>
      <c r="J8846">
        <v>3</v>
      </c>
      <c r="K8846">
        <v>2883.8</v>
      </c>
      <c r="L8846" t="s">
        <v>16</v>
      </c>
      <c r="M8846" t="str">
        <f>IF(PatientData[[#This Row],[Age]]&lt;=30,"18-30",IF(PatientData[[#This Row],[Age]]&lt;=40,"31-40",IF(PatientData[[#This Row],[Age]]&lt;=50,"41-50",IF(PatientData[[#This Row],[Age]]&lt;=60,"51-60",IF(PatientData[[#This Row],[Age]]&lt;=70,"61-70",IF(PatientData[[#This Row],[Age]]&lt;=80,"71-80","80+"))))))</f>
        <v>41-50</v>
      </c>
    </row>
    <row r="8847" spans="1:13" x14ac:dyDescent="0.25">
      <c r="A8847" t="s">
        <v>8871</v>
      </c>
      <c r="B8847">
        <v>42</v>
      </c>
      <c r="C8847" t="s">
        <v>13</v>
      </c>
      <c r="D8847">
        <v>142</v>
      </c>
      <c r="E8847">
        <v>272.806843052293</v>
      </c>
      <c r="F8847">
        <v>18.087050429966101</v>
      </c>
      <c r="G8847" t="s">
        <v>18</v>
      </c>
      <c r="H8847" t="s">
        <v>19</v>
      </c>
      <c r="I8847" t="s">
        <v>15</v>
      </c>
      <c r="J8847">
        <v>2</v>
      </c>
      <c r="K8847">
        <v>9533.8799999999992</v>
      </c>
      <c r="L8847" t="s">
        <v>23</v>
      </c>
      <c r="M8847" t="str">
        <f>IF(PatientData[[#This Row],[Age]]&lt;=30,"18-30",IF(PatientData[[#This Row],[Age]]&lt;=40,"31-40",IF(PatientData[[#This Row],[Age]]&lt;=50,"41-50",IF(PatientData[[#This Row],[Age]]&lt;=60,"51-60",IF(PatientData[[#This Row],[Age]]&lt;=70,"61-70",IF(PatientData[[#This Row],[Age]]&lt;=80,"71-80","80+"))))))</f>
        <v>41-50</v>
      </c>
    </row>
    <row r="8848" spans="1:13" x14ac:dyDescent="0.25">
      <c r="A8848" t="s">
        <v>8872</v>
      </c>
      <c r="B8848">
        <v>53</v>
      </c>
      <c r="C8848" t="s">
        <v>13</v>
      </c>
      <c r="D8848">
        <v>90</v>
      </c>
      <c r="E8848">
        <v>282.43812102491</v>
      </c>
      <c r="F8848">
        <v>30.891062411858702</v>
      </c>
      <c r="G8848" t="s">
        <v>18</v>
      </c>
      <c r="H8848" t="s">
        <v>19</v>
      </c>
      <c r="I8848" t="s">
        <v>15</v>
      </c>
      <c r="J8848">
        <v>2</v>
      </c>
      <c r="K8848">
        <v>7318.51</v>
      </c>
      <c r="L8848" t="s">
        <v>16</v>
      </c>
      <c r="M8848" t="str">
        <f>IF(PatientData[[#This Row],[Age]]&lt;=30,"18-30",IF(PatientData[[#This Row],[Age]]&lt;=40,"31-40",IF(PatientData[[#This Row],[Age]]&lt;=50,"41-50",IF(PatientData[[#This Row],[Age]]&lt;=60,"51-60",IF(PatientData[[#This Row],[Age]]&lt;=70,"61-70",IF(PatientData[[#This Row],[Age]]&lt;=80,"71-80","80+"))))))</f>
        <v>51-60</v>
      </c>
    </row>
    <row r="8849" spans="1:13" x14ac:dyDescent="0.25">
      <c r="A8849" t="s">
        <v>8873</v>
      </c>
      <c r="B8849">
        <v>56</v>
      </c>
      <c r="C8849" t="s">
        <v>25</v>
      </c>
      <c r="D8849">
        <v>148</v>
      </c>
      <c r="E8849">
        <v>267.52476226625998</v>
      </c>
      <c r="F8849">
        <v>38.405287118196</v>
      </c>
      <c r="G8849" t="s">
        <v>36</v>
      </c>
      <c r="H8849" t="s">
        <v>22</v>
      </c>
      <c r="I8849" t="s">
        <v>26</v>
      </c>
      <c r="J8849">
        <v>8</v>
      </c>
      <c r="K8849">
        <v>17759.27</v>
      </c>
      <c r="L8849" t="s">
        <v>23</v>
      </c>
      <c r="M8849" t="str">
        <f>IF(PatientData[[#This Row],[Age]]&lt;=30,"18-30",IF(PatientData[[#This Row],[Age]]&lt;=40,"31-40",IF(PatientData[[#This Row],[Age]]&lt;=50,"41-50",IF(PatientData[[#This Row],[Age]]&lt;=60,"51-60",IF(PatientData[[#This Row],[Age]]&lt;=70,"61-70",IF(PatientData[[#This Row],[Age]]&lt;=80,"71-80","80+"))))))</f>
        <v>51-60</v>
      </c>
    </row>
    <row r="8850" spans="1:13" x14ac:dyDescent="0.25">
      <c r="A8850" t="s">
        <v>8874</v>
      </c>
      <c r="B8850">
        <v>52</v>
      </c>
      <c r="C8850" t="s">
        <v>25</v>
      </c>
      <c r="D8850">
        <v>168</v>
      </c>
      <c r="E8850">
        <v>136.83972835748301</v>
      </c>
      <c r="F8850">
        <v>31.405412893137299</v>
      </c>
      <c r="G8850" t="s">
        <v>18</v>
      </c>
      <c r="H8850" t="s">
        <v>19</v>
      </c>
      <c r="I8850" t="s">
        <v>28</v>
      </c>
      <c r="J8850">
        <v>6</v>
      </c>
      <c r="K8850">
        <v>8852.59</v>
      </c>
      <c r="L8850" t="s">
        <v>16</v>
      </c>
      <c r="M8850" t="str">
        <f>IF(PatientData[[#This Row],[Age]]&lt;=30,"18-30",IF(PatientData[[#This Row],[Age]]&lt;=40,"31-40",IF(PatientData[[#This Row],[Age]]&lt;=50,"41-50",IF(PatientData[[#This Row],[Age]]&lt;=60,"51-60",IF(PatientData[[#This Row],[Age]]&lt;=70,"61-70",IF(PatientData[[#This Row],[Age]]&lt;=80,"71-80","80+"))))))</f>
        <v>51-60</v>
      </c>
    </row>
    <row r="8851" spans="1:13" x14ac:dyDescent="0.25">
      <c r="A8851" t="s">
        <v>8875</v>
      </c>
      <c r="B8851">
        <v>65</v>
      </c>
      <c r="C8851" t="s">
        <v>13</v>
      </c>
      <c r="D8851">
        <v>152</v>
      </c>
      <c r="E8851">
        <v>183.70000557844901</v>
      </c>
      <c r="F8851">
        <v>24.528271417931801</v>
      </c>
      <c r="G8851" t="s">
        <v>14</v>
      </c>
      <c r="H8851" t="s">
        <v>19</v>
      </c>
      <c r="I8851" t="s">
        <v>26</v>
      </c>
      <c r="J8851">
        <v>2</v>
      </c>
      <c r="K8851">
        <v>13164.47</v>
      </c>
      <c r="L8851" t="s">
        <v>16</v>
      </c>
      <c r="M8851" t="str">
        <f>IF(PatientData[[#This Row],[Age]]&lt;=30,"18-30",IF(PatientData[[#This Row],[Age]]&lt;=40,"31-40",IF(PatientData[[#This Row],[Age]]&lt;=50,"41-50",IF(PatientData[[#This Row],[Age]]&lt;=60,"51-60",IF(PatientData[[#This Row],[Age]]&lt;=70,"61-70",IF(PatientData[[#This Row],[Age]]&lt;=80,"71-80","80+"))))))</f>
        <v>61-70</v>
      </c>
    </row>
    <row r="8852" spans="1:13" x14ac:dyDescent="0.25">
      <c r="A8852" t="s">
        <v>8876</v>
      </c>
      <c r="B8852">
        <v>43</v>
      </c>
      <c r="C8852" t="s">
        <v>25</v>
      </c>
      <c r="D8852">
        <v>166</v>
      </c>
      <c r="E8852">
        <v>244.62968333588401</v>
      </c>
      <c r="F8852">
        <v>23.129598466555599</v>
      </c>
      <c r="G8852" t="s">
        <v>14</v>
      </c>
      <c r="H8852" t="s">
        <v>22</v>
      </c>
      <c r="I8852" t="s">
        <v>26</v>
      </c>
      <c r="J8852">
        <v>4</v>
      </c>
      <c r="K8852">
        <v>19972.47</v>
      </c>
      <c r="L8852" t="s">
        <v>16</v>
      </c>
      <c r="M8852" t="str">
        <f>IF(PatientData[[#This Row],[Age]]&lt;=30,"18-30",IF(PatientData[[#This Row],[Age]]&lt;=40,"31-40",IF(PatientData[[#This Row],[Age]]&lt;=50,"41-50",IF(PatientData[[#This Row],[Age]]&lt;=60,"51-60",IF(PatientData[[#This Row],[Age]]&lt;=70,"61-70",IF(PatientData[[#This Row],[Age]]&lt;=80,"71-80","80+"))))))</f>
        <v>41-50</v>
      </c>
    </row>
    <row r="8853" spans="1:13" x14ac:dyDescent="0.25">
      <c r="A8853" t="s">
        <v>8877</v>
      </c>
      <c r="B8853">
        <v>49</v>
      </c>
      <c r="C8853" t="s">
        <v>13</v>
      </c>
      <c r="D8853">
        <v>147</v>
      </c>
      <c r="E8853">
        <v>260.818242936704</v>
      </c>
      <c r="F8853">
        <v>23.5803317173485</v>
      </c>
      <c r="G8853" t="s">
        <v>36</v>
      </c>
      <c r="H8853" t="s">
        <v>10051</v>
      </c>
      <c r="I8853" t="s">
        <v>26</v>
      </c>
      <c r="J8853">
        <v>6</v>
      </c>
      <c r="K8853">
        <v>21106.27</v>
      </c>
      <c r="L8853" t="s">
        <v>16</v>
      </c>
      <c r="M8853" t="str">
        <f>IF(PatientData[[#This Row],[Age]]&lt;=30,"18-30",IF(PatientData[[#This Row],[Age]]&lt;=40,"31-40",IF(PatientData[[#This Row],[Age]]&lt;=50,"41-50",IF(PatientData[[#This Row],[Age]]&lt;=60,"51-60",IF(PatientData[[#This Row],[Age]]&lt;=70,"61-70",IF(PatientData[[#This Row],[Age]]&lt;=80,"71-80","80+"))))))</f>
        <v>41-50</v>
      </c>
    </row>
    <row r="8854" spans="1:13" x14ac:dyDescent="0.25">
      <c r="A8854" t="s">
        <v>8878</v>
      </c>
      <c r="B8854">
        <v>47</v>
      </c>
      <c r="C8854" t="s">
        <v>13</v>
      </c>
      <c r="D8854">
        <v>152</v>
      </c>
      <c r="E8854">
        <v>169.292928922973</v>
      </c>
      <c r="F8854">
        <v>26.2004604937617</v>
      </c>
      <c r="G8854" t="s">
        <v>14</v>
      </c>
      <c r="H8854" t="s">
        <v>19</v>
      </c>
      <c r="I8854" t="s">
        <v>28</v>
      </c>
      <c r="J8854">
        <v>5</v>
      </c>
      <c r="K8854">
        <v>6477.24</v>
      </c>
      <c r="L8854" t="s">
        <v>20</v>
      </c>
      <c r="M8854" t="str">
        <f>IF(PatientData[[#This Row],[Age]]&lt;=30,"18-30",IF(PatientData[[#This Row],[Age]]&lt;=40,"31-40",IF(PatientData[[#This Row],[Age]]&lt;=50,"41-50",IF(PatientData[[#This Row],[Age]]&lt;=60,"51-60",IF(PatientData[[#This Row],[Age]]&lt;=70,"61-70",IF(PatientData[[#This Row],[Age]]&lt;=80,"71-80","80+"))))))</f>
        <v>41-50</v>
      </c>
    </row>
    <row r="8855" spans="1:13" x14ac:dyDescent="0.25">
      <c r="A8855" t="s">
        <v>8879</v>
      </c>
      <c r="B8855">
        <v>57</v>
      </c>
      <c r="C8855" t="s">
        <v>25</v>
      </c>
      <c r="D8855">
        <v>105</v>
      </c>
      <c r="E8855">
        <v>173.76161654278201</v>
      </c>
      <c r="F8855">
        <v>26.624693899621999</v>
      </c>
      <c r="G8855" t="s">
        <v>14</v>
      </c>
      <c r="H8855" t="s">
        <v>19</v>
      </c>
      <c r="I8855" t="s">
        <v>15</v>
      </c>
      <c r="J8855">
        <v>1</v>
      </c>
      <c r="K8855">
        <v>12393.08</v>
      </c>
      <c r="L8855" t="s">
        <v>16</v>
      </c>
      <c r="M8855" t="str">
        <f>IF(PatientData[[#This Row],[Age]]&lt;=30,"18-30",IF(PatientData[[#This Row],[Age]]&lt;=40,"31-40",IF(PatientData[[#This Row],[Age]]&lt;=50,"41-50",IF(PatientData[[#This Row],[Age]]&lt;=60,"51-60",IF(PatientData[[#This Row],[Age]]&lt;=70,"61-70",IF(PatientData[[#This Row],[Age]]&lt;=80,"71-80","80+"))))))</f>
        <v>51-60</v>
      </c>
    </row>
    <row r="8856" spans="1:13" x14ac:dyDescent="0.25">
      <c r="A8856" t="s">
        <v>8880</v>
      </c>
      <c r="B8856">
        <v>77</v>
      </c>
      <c r="C8856" t="s">
        <v>13</v>
      </c>
      <c r="D8856" t="s">
        <v>10051</v>
      </c>
      <c r="E8856">
        <v>215.46764385536699</v>
      </c>
      <c r="F8856">
        <v>29.8086592612493</v>
      </c>
      <c r="G8856" t="s">
        <v>36</v>
      </c>
      <c r="H8856" t="s">
        <v>22</v>
      </c>
      <c r="I8856" t="s">
        <v>26</v>
      </c>
      <c r="J8856">
        <v>5</v>
      </c>
      <c r="K8856">
        <v>11805.07</v>
      </c>
      <c r="L8856" t="s">
        <v>20</v>
      </c>
      <c r="M8856" t="str">
        <f>IF(PatientData[[#This Row],[Age]]&lt;=30,"18-30",IF(PatientData[[#This Row],[Age]]&lt;=40,"31-40",IF(PatientData[[#This Row],[Age]]&lt;=50,"41-50",IF(PatientData[[#This Row],[Age]]&lt;=60,"51-60",IF(PatientData[[#This Row],[Age]]&lt;=70,"61-70",IF(PatientData[[#This Row],[Age]]&lt;=80,"71-80","80+"))))))</f>
        <v>71-80</v>
      </c>
    </row>
    <row r="8857" spans="1:13" x14ac:dyDescent="0.25">
      <c r="A8857" t="s">
        <v>8881</v>
      </c>
      <c r="B8857">
        <v>87</v>
      </c>
      <c r="C8857" t="s">
        <v>13</v>
      </c>
      <c r="D8857">
        <v>168</v>
      </c>
      <c r="E8857">
        <v>167.437859812092</v>
      </c>
      <c r="F8857">
        <v>37.183145435108401</v>
      </c>
      <c r="G8857" t="s">
        <v>14</v>
      </c>
      <c r="H8857" t="s">
        <v>19</v>
      </c>
      <c r="I8857" t="s">
        <v>15</v>
      </c>
      <c r="J8857">
        <v>4</v>
      </c>
      <c r="K8857">
        <v>11846.71</v>
      </c>
      <c r="L8857" t="s">
        <v>16</v>
      </c>
      <c r="M8857" t="str">
        <f>IF(PatientData[[#This Row],[Age]]&lt;=30,"18-30",IF(PatientData[[#This Row],[Age]]&lt;=40,"31-40",IF(PatientData[[#This Row],[Age]]&lt;=50,"41-50",IF(PatientData[[#This Row],[Age]]&lt;=60,"51-60",IF(PatientData[[#This Row],[Age]]&lt;=70,"61-70",IF(PatientData[[#This Row],[Age]]&lt;=80,"71-80","80+"))))))</f>
        <v>80+</v>
      </c>
    </row>
    <row r="8858" spans="1:13" x14ac:dyDescent="0.25">
      <c r="A8858" t="s">
        <v>8882</v>
      </c>
      <c r="B8858">
        <v>54</v>
      </c>
      <c r="C8858" t="s">
        <v>25</v>
      </c>
      <c r="D8858">
        <v>126</v>
      </c>
      <c r="E8858">
        <v>184.03676257369099</v>
      </c>
      <c r="F8858">
        <v>28.42957965902</v>
      </c>
      <c r="G8858" t="s">
        <v>14</v>
      </c>
      <c r="H8858" t="s">
        <v>10051</v>
      </c>
      <c r="I8858" t="s">
        <v>15</v>
      </c>
      <c r="J8858">
        <v>2</v>
      </c>
      <c r="K8858">
        <v>4150.49</v>
      </c>
      <c r="L8858" t="s">
        <v>23</v>
      </c>
      <c r="M8858" t="str">
        <f>IF(PatientData[[#This Row],[Age]]&lt;=30,"18-30",IF(PatientData[[#This Row],[Age]]&lt;=40,"31-40",IF(PatientData[[#This Row],[Age]]&lt;=50,"41-50",IF(PatientData[[#This Row],[Age]]&lt;=60,"51-60",IF(PatientData[[#This Row],[Age]]&lt;=70,"61-70",IF(PatientData[[#This Row],[Age]]&lt;=80,"71-80","80+"))))))</f>
        <v>51-60</v>
      </c>
    </row>
    <row r="8859" spans="1:13" x14ac:dyDescent="0.25">
      <c r="A8859" t="s">
        <v>8883</v>
      </c>
      <c r="B8859">
        <v>77</v>
      </c>
      <c r="C8859" t="s">
        <v>13</v>
      </c>
      <c r="D8859">
        <v>133</v>
      </c>
      <c r="E8859">
        <v>206.58435787937199</v>
      </c>
      <c r="F8859">
        <v>27.6420644755494</v>
      </c>
      <c r="G8859" t="s">
        <v>36</v>
      </c>
      <c r="H8859" t="s">
        <v>19</v>
      </c>
      <c r="I8859" t="s">
        <v>26</v>
      </c>
      <c r="J8859">
        <v>3</v>
      </c>
      <c r="K8859">
        <v>19203.73</v>
      </c>
      <c r="L8859" t="s">
        <v>16</v>
      </c>
      <c r="M8859" t="str">
        <f>IF(PatientData[[#This Row],[Age]]&lt;=30,"18-30",IF(PatientData[[#This Row],[Age]]&lt;=40,"31-40",IF(PatientData[[#This Row],[Age]]&lt;=50,"41-50",IF(PatientData[[#This Row],[Age]]&lt;=60,"51-60",IF(PatientData[[#This Row],[Age]]&lt;=70,"61-70",IF(PatientData[[#This Row],[Age]]&lt;=80,"71-80","80+"))))))</f>
        <v>71-80</v>
      </c>
    </row>
    <row r="8860" spans="1:13" x14ac:dyDescent="0.25">
      <c r="A8860" t="s">
        <v>8884</v>
      </c>
      <c r="B8860">
        <v>67</v>
      </c>
      <c r="C8860" t="s">
        <v>13</v>
      </c>
      <c r="D8860">
        <v>143</v>
      </c>
      <c r="E8860" t="s">
        <v>10051</v>
      </c>
      <c r="F8860">
        <v>25.581109821161</v>
      </c>
      <c r="G8860" t="s">
        <v>36</v>
      </c>
      <c r="H8860" t="s">
        <v>22</v>
      </c>
      <c r="I8860" t="s">
        <v>26</v>
      </c>
      <c r="J8860">
        <v>7</v>
      </c>
      <c r="K8860">
        <v>18044.28</v>
      </c>
      <c r="L8860" t="s">
        <v>43</v>
      </c>
      <c r="M8860" t="str">
        <f>IF(PatientData[[#This Row],[Age]]&lt;=30,"18-30",IF(PatientData[[#This Row],[Age]]&lt;=40,"31-40",IF(PatientData[[#This Row],[Age]]&lt;=50,"41-50",IF(PatientData[[#This Row],[Age]]&lt;=60,"51-60",IF(PatientData[[#This Row],[Age]]&lt;=70,"61-70",IF(PatientData[[#This Row],[Age]]&lt;=80,"71-80","80+"))))))</f>
        <v>61-70</v>
      </c>
    </row>
    <row r="8861" spans="1:13" x14ac:dyDescent="0.25">
      <c r="A8861" t="s">
        <v>8885</v>
      </c>
      <c r="B8861">
        <v>61</v>
      </c>
      <c r="C8861" t="s">
        <v>13</v>
      </c>
      <c r="D8861">
        <v>131</v>
      </c>
      <c r="E8861">
        <v>235.53951672964101</v>
      </c>
      <c r="F8861">
        <v>23.941218206011602</v>
      </c>
      <c r="G8861" t="s">
        <v>14</v>
      </c>
      <c r="H8861" t="s">
        <v>19</v>
      </c>
      <c r="I8861" t="s">
        <v>28</v>
      </c>
      <c r="J8861">
        <v>3</v>
      </c>
      <c r="K8861">
        <v>5224.33</v>
      </c>
      <c r="L8861" t="s">
        <v>16</v>
      </c>
      <c r="M8861" t="str">
        <f>IF(PatientData[[#This Row],[Age]]&lt;=30,"18-30",IF(PatientData[[#This Row],[Age]]&lt;=40,"31-40",IF(PatientData[[#This Row],[Age]]&lt;=50,"41-50",IF(PatientData[[#This Row],[Age]]&lt;=60,"51-60",IF(PatientData[[#This Row],[Age]]&lt;=70,"61-70",IF(PatientData[[#This Row],[Age]]&lt;=80,"71-80","80+"))))))</f>
        <v>61-70</v>
      </c>
    </row>
    <row r="8862" spans="1:13" x14ac:dyDescent="0.25">
      <c r="A8862" t="s">
        <v>8886</v>
      </c>
      <c r="B8862">
        <v>60</v>
      </c>
      <c r="C8862" t="s">
        <v>13</v>
      </c>
      <c r="D8862">
        <v>174</v>
      </c>
      <c r="E8862">
        <v>249.53347440126501</v>
      </c>
      <c r="F8862">
        <v>20.050540692706299</v>
      </c>
      <c r="G8862" t="s">
        <v>14</v>
      </c>
      <c r="H8862" t="s">
        <v>19</v>
      </c>
      <c r="I8862" t="s">
        <v>26</v>
      </c>
      <c r="J8862">
        <v>2</v>
      </c>
      <c r="K8862">
        <v>13184.55</v>
      </c>
      <c r="L8862" t="s">
        <v>20</v>
      </c>
      <c r="M8862" t="str">
        <f>IF(PatientData[[#This Row],[Age]]&lt;=30,"18-30",IF(PatientData[[#This Row],[Age]]&lt;=40,"31-40",IF(PatientData[[#This Row],[Age]]&lt;=50,"41-50",IF(PatientData[[#This Row],[Age]]&lt;=60,"51-60",IF(PatientData[[#This Row],[Age]]&lt;=70,"61-70",IF(PatientData[[#This Row],[Age]]&lt;=80,"71-80","80+"))))))</f>
        <v>51-60</v>
      </c>
    </row>
    <row r="8863" spans="1:13" x14ac:dyDescent="0.25">
      <c r="A8863" t="s">
        <v>8887</v>
      </c>
      <c r="B8863">
        <v>69</v>
      </c>
      <c r="C8863" t="s">
        <v>25</v>
      </c>
      <c r="D8863">
        <v>138</v>
      </c>
      <c r="E8863">
        <v>215.43020155718</v>
      </c>
      <c r="F8863">
        <v>19.924635006431</v>
      </c>
      <c r="G8863" t="s">
        <v>14</v>
      </c>
      <c r="H8863" t="s">
        <v>19</v>
      </c>
      <c r="I8863" t="s">
        <v>15</v>
      </c>
      <c r="J8863">
        <v>5</v>
      </c>
      <c r="K8863">
        <v>10603</v>
      </c>
      <c r="L8863" t="s">
        <v>23</v>
      </c>
      <c r="M8863" t="str">
        <f>IF(PatientData[[#This Row],[Age]]&lt;=30,"18-30",IF(PatientData[[#This Row],[Age]]&lt;=40,"31-40",IF(PatientData[[#This Row],[Age]]&lt;=50,"41-50",IF(PatientData[[#This Row],[Age]]&lt;=60,"51-60",IF(PatientData[[#This Row],[Age]]&lt;=70,"61-70",IF(PatientData[[#This Row],[Age]]&lt;=80,"71-80","80+"))))))</f>
        <v>61-70</v>
      </c>
    </row>
    <row r="8864" spans="1:13" x14ac:dyDescent="0.25">
      <c r="A8864" t="s">
        <v>8888</v>
      </c>
      <c r="B8864">
        <v>47</v>
      </c>
      <c r="C8864" t="s">
        <v>25</v>
      </c>
      <c r="D8864">
        <v>141</v>
      </c>
      <c r="E8864">
        <v>253.57715676790701</v>
      </c>
      <c r="F8864">
        <v>26.585844186252899</v>
      </c>
      <c r="G8864" t="s">
        <v>18</v>
      </c>
      <c r="H8864" t="s">
        <v>19</v>
      </c>
      <c r="I8864" t="s">
        <v>15</v>
      </c>
      <c r="J8864">
        <v>4</v>
      </c>
      <c r="K8864">
        <v>14855.72</v>
      </c>
      <c r="L8864" t="s">
        <v>16</v>
      </c>
      <c r="M8864" t="str">
        <f>IF(PatientData[[#This Row],[Age]]&lt;=30,"18-30",IF(PatientData[[#This Row],[Age]]&lt;=40,"31-40",IF(PatientData[[#This Row],[Age]]&lt;=50,"41-50",IF(PatientData[[#This Row],[Age]]&lt;=60,"51-60",IF(PatientData[[#This Row],[Age]]&lt;=70,"61-70",IF(PatientData[[#This Row],[Age]]&lt;=80,"71-80","80+"))))))</f>
        <v>41-50</v>
      </c>
    </row>
    <row r="8865" spans="1:13" x14ac:dyDescent="0.25">
      <c r="A8865" t="s">
        <v>8889</v>
      </c>
      <c r="B8865">
        <v>56</v>
      </c>
      <c r="C8865" t="s">
        <v>13</v>
      </c>
      <c r="D8865">
        <v>104</v>
      </c>
      <c r="E8865">
        <v>162.228326177958</v>
      </c>
      <c r="F8865" t="s">
        <v>10051</v>
      </c>
      <c r="G8865" t="s">
        <v>36</v>
      </c>
      <c r="H8865" t="s">
        <v>19</v>
      </c>
      <c r="I8865" t="s">
        <v>15</v>
      </c>
      <c r="J8865">
        <v>7</v>
      </c>
      <c r="K8865">
        <v>9153.8799999999992</v>
      </c>
      <c r="L8865" t="s">
        <v>16</v>
      </c>
      <c r="M8865" t="str">
        <f>IF(PatientData[[#This Row],[Age]]&lt;=30,"18-30",IF(PatientData[[#This Row],[Age]]&lt;=40,"31-40",IF(PatientData[[#This Row],[Age]]&lt;=50,"41-50",IF(PatientData[[#This Row],[Age]]&lt;=60,"51-60",IF(PatientData[[#This Row],[Age]]&lt;=70,"61-70",IF(PatientData[[#This Row],[Age]]&lt;=80,"71-80","80+"))))))</f>
        <v>51-60</v>
      </c>
    </row>
    <row r="8866" spans="1:13" x14ac:dyDescent="0.25">
      <c r="A8866" t="s">
        <v>8890</v>
      </c>
      <c r="B8866">
        <v>59</v>
      </c>
      <c r="C8866" t="s">
        <v>25</v>
      </c>
      <c r="D8866">
        <v>139</v>
      </c>
      <c r="E8866">
        <v>183.78859911693399</v>
      </c>
      <c r="F8866">
        <v>27.4908930496964</v>
      </c>
      <c r="G8866" t="s">
        <v>18</v>
      </c>
      <c r="H8866" t="s">
        <v>19</v>
      </c>
      <c r="I8866" t="s">
        <v>15</v>
      </c>
      <c r="J8866">
        <v>3</v>
      </c>
      <c r="K8866">
        <v>11852.07</v>
      </c>
      <c r="L8866" t="s">
        <v>20</v>
      </c>
      <c r="M8866" t="str">
        <f>IF(PatientData[[#This Row],[Age]]&lt;=30,"18-30",IF(PatientData[[#This Row],[Age]]&lt;=40,"31-40",IF(PatientData[[#This Row],[Age]]&lt;=50,"41-50",IF(PatientData[[#This Row],[Age]]&lt;=60,"51-60",IF(PatientData[[#This Row],[Age]]&lt;=70,"61-70",IF(PatientData[[#This Row],[Age]]&lt;=80,"71-80","80+"))))))</f>
        <v>51-60</v>
      </c>
    </row>
    <row r="8867" spans="1:13" x14ac:dyDescent="0.25">
      <c r="A8867" t="s">
        <v>8891</v>
      </c>
      <c r="B8867">
        <v>48</v>
      </c>
      <c r="C8867" t="s">
        <v>13</v>
      </c>
      <c r="D8867" t="s">
        <v>10051</v>
      </c>
      <c r="E8867">
        <v>250.73015349031499</v>
      </c>
      <c r="F8867">
        <v>23.0578543663255</v>
      </c>
      <c r="G8867" t="s">
        <v>36</v>
      </c>
      <c r="H8867" t="s">
        <v>19</v>
      </c>
      <c r="I8867" t="s">
        <v>15</v>
      </c>
      <c r="J8867">
        <v>5</v>
      </c>
      <c r="K8867">
        <v>11826.63</v>
      </c>
      <c r="L8867" t="s">
        <v>16</v>
      </c>
      <c r="M8867" t="str">
        <f>IF(PatientData[[#This Row],[Age]]&lt;=30,"18-30",IF(PatientData[[#This Row],[Age]]&lt;=40,"31-40",IF(PatientData[[#This Row],[Age]]&lt;=50,"41-50",IF(PatientData[[#This Row],[Age]]&lt;=60,"51-60",IF(PatientData[[#This Row],[Age]]&lt;=70,"61-70",IF(PatientData[[#This Row],[Age]]&lt;=80,"71-80","80+"))))))</f>
        <v>41-50</v>
      </c>
    </row>
    <row r="8868" spans="1:13" x14ac:dyDescent="0.25">
      <c r="A8868" t="s">
        <v>8892</v>
      </c>
      <c r="B8868">
        <v>23</v>
      </c>
      <c r="C8868" t="s">
        <v>25</v>
      </c>
      <c r="D8868">
        <v>138</v>
      </c>
      <c r="E8868">
        <v>252.52801541137501</v>
      </c>
      <c r="F8868">
        <v>34.363123410133902</v>
      </c>
      <c r="G8868" t="s">
        <v>14</v>
      </c>
      <c r="H8868" t="s">
        <v>19</v>
      </c>
      <c r="I8868" t="s">
        <v>28</v>
      </c>
      <c r="J8868">
        <v>1</v>
      </c>
      <c r="K8868">
        <v>3855.72</v>
      </c>
      <c r="L8868" t="s">
        <v>20</v>
      </c>
      <c r="M8868" t="str">
        <f>IF(PatientData[[#This Row],[Age]]&lt;=30,"18-30",IF(PatientData[[#This Row],[Age]]&lt;=40,"31-40",IF(PatientData[[#This Row],[Age]]&lt;=50,"41-50",IF(PatientData[[#This Row],[Age]]&lt;=60,"51-60",IF(PatientData[[#This Row],[Age]]&lt;=70,"61-70",IF(PatientData[[#This Row],[Age]]&lt;=80,"71-80","80+"))))))</f>
        <v>18-30</v>
      </c>
    </row>
    <row r="8869" spans="1:13" x14ac:dyDescent="0.25">
      <c r="A8869" t="s">
        <v>8893</v>
      </c>
      <c r="B8869">
        <v>42</v>
      </c>
      <c r="C8869" t="s">
        <v>13</v>
      </c>
      <c r="D8869">
        <v>135</v>
      </c>
      <c r="E8869">
        <v>234.201944263846</v>
      </c>
      <c r="F8869">
        <v>30.113639453781701</v>
      </c>
      <c r="G8869" t="s">
        <v>18</v>
      </c>
      <c r="H8869" t="s">
        <v>22</v>
      </c>
      <c r="I8869" t="s">
        <v>26</v>
      </c>
      <c r="J8869">
        <v>8</v>
      </c>
      <c r="K8869">
        <v>10091.780000000001</v>
      </c>
      <c r="L8869" t="s">
        <v>23</v>
      </c>
      <c r="M8869" t="str">
        <f>IF(PatientData[[#This Row],[Age]]&lt;=30,"18-30",IF(PatientData[[#This Row],[Age]]&lt;=40,"31-40",IF(PatientData[[#This Row],[Age]]&lt;=50,"41-50",IF(PatientData[[#This Row],[Age]]&lt;=60,"51-60",IF(PatientData[[#This Row],[Age]]&lt;=70,"61-70",IF(PatientData[[#This Row],[Age]]&lt;=80,"71-80","80+"))))))</f>
        <v>41-50</v>
      </c>
    </row>
    <row r="8870" spans="1:13" x14ac:dyDescent="0.25">
      <c r="A8870" t="s">
        <v>8894</v>
      </c>
      <c r="B8870">
        <v>74</v>
      </c>
      <c r="C8870" t="s">
        <v>13</v>
      </c>
      <c r="D8870">
        <v>122</v>
      </c>
      <c r="E8870">
        <v>193.335547511697</v>
      </c>
      <c r="F8870">
        <v>26.231156648205499</v>
      </c>
      <c r="G8870" t="s">
        <v>36</v>
      </c>
      <c r="H8870" t="s">
        <v>19</v>
      </c>
      <c r="I8870" t="s">
        <v>26</v>
      </c>
      <c r="J8870">
        <v>5</v>
      </c>
      <c r="K8870">
        <v>9199.61</v>
      </c>
      <c r="L8870" t="s">
        <v>23</v>
      </c>
      <c r="M8870" t="str">
        <f>IF(PatientData[[#This Row],[Age]]&lt;=30,"18-30",IF(PatientData[[#This Row],[Age]]&lt;=40,"31-40",IF(PatientData[[#This Row],[Age]]&lt;=50,"41-50",IF(PatientData[[#This Row],[Age]]&lt;=60,"51-60",IF(PatientData[[#This Row],[Age]]&lt;=70,"61-70",IF(PatientData[[#This Row],[Age]]&lt;=80,"71-80","80+"))))))</f>
        <v>71-80</v>
      </c>
    </row>
    <row r="8871" spans="1:13" x14ac:dyDescent="0.25">
      <c r="A8871" t="s">
        <v>8895</v>
      </c>
      <c r="B8871">
        <v>66</v>
      </c>
      <c r="C8871" t="s">
        <v>25</v>
      </c>
      <c r="D8871">
        <v>145</v>
      </c>
      <c r="E8871">
        <v>261.44757380386801</v>
      </c>
      <c r="F8871">
        <v>25.054665355508199</v>
      </c>
      <c r="G8871" t="s">
        <v>14</v>
      </c>
      <c r="H8871" t="s">
        <v>19</v>
      </c>
      <c r="I8871" t="s">
        <v>15</v>
      </c>
      <c r="J8871">
        <v>2</v>
      </c>
      <c r="K8871">
        <v>11477.83</v>
      </c>
      <c r="L8871" t="s">
        <v>20</v>
      </c>
      <c r="M8871" t="str">
        <f>IF(PatientData[[#This Row],[Age]]&lt;=30,"18-30",IF(PatientData[[#This Row],[Age]]&lt;=40,"31-40",IF(PatientData[[#This Row],[Age]]&lt;=50,"41-50",IF(PatientData[[#This Row],[Age]]&lt;=60,"51-60",IF(PatientData[[#This Row],[Age]]&lt;=70,"61-70",IF(PatientData[[#This Row],[Age]]&lt;=80,"71-80","80+"))))))</f>
        <v>61-70</v>
      </c>
    </row>
    <row r="8872" spans="1:13" x14ac:dyDescent="0.25">
      <c r="A8872" t="s">
        <v>8896</v>
      </c>
      <c r="B8872">
        <v>55</v>
      </c>
      <c r="C8872" t="s">
        <v>13</v>
      </c>
      <c r="D8872">
        <v>122</v>
      </c>
      <c r="E8872">
        <v>187.26462763035201</v>
      </c>
      <c r="F8872">
        <v>29.459143588116401</v>
      </c>
      <c r="G8872" t="s">
        <v>36</v>
      </c>
      <c r="H8872" t="s">
        <v>19</v>
      </c>
      <c r="I8872" t="s">
        <v>15</v>
      </c>
      <c r="J8872">
        <v>5</v>
      </c>
      <c r="K8872">
        <v>9004.76</v>
      </c>
      <c r="L8872" t="s">
        <v>23</v>
      </c>
      <c r="M8872" t="str">
        <f>IF(PatientData[[#This Row],[Age]]&lt;=30,"18-30",IF(PatientData[[#This Row],[Age]]&lt;=40,"31-40",IF(PatientData[[#This Row],[Age]]&lt;=50,"41-50",IF(PatientData[[#This Row],[Age]]&lt;=60,"51-60",IF(PatientData[[#This Row],[Age]]&lt;=70,"61-70",IF(PatientData[[#This Row],[Age]]&lt;=80,"71-80","80+"))))))</f>
        <v>51-60</v>
      </c>
    </row>
    <row r="8873" spans="1:13" x14ac:dyDescent="0.25">
      <c r="A8873" t="s">
        <v>8897</v>
      </c>
      <c r="B8873">
        <v>66</v>
      </c>
      <c r="C8873" t="s">
        <v>13</v>
      </c>
      <c r="D8873">
        <v>108</v>
      </c>
      <c r="E8873">
        <v>242.23300694534399</v>
      </c>
      <c r="F8873">
        <v>26.740241895758501</v>
      </c>
      <c r="G8873" t="s">
        <v>36</v>
      </c>
      <c r="H8873" t="s">
        <v>19</v>
      </c>
      <c r="I8873" t="s">
        <v>26</v>
      </c>
      <c r="J8873">
        <v>4</v>
      </c>
      <c r="K8873">
        <v>16391.580000000002</v>
      </c>
      <c r="L8873" t="s">
        <v>43</v>
      </c>
      <c r="M8873" t="str">
        <f>IF(PatientData[[#This Row],[Age]]&lt;=30,"18-30",IF(PatientData[[#This Row],[Age]]&lt;=40,"31-40",IF(PatientData[[#This Row],[Age]]&lt;=50,"41-50",IF(PatientData[[#This Row],[Age]]&lt;=60,"51-60",IF(PatientData[[#This Row],[Age]]&lt;=70,"61-70",IF(PatientData[[#This Row],[Age]]&lt;=80,"71-80","80+"))))))</f>
        <v>61-70</v>
      </c>
    </row>
    <row r="8874" spans="1:13" x14ac:dyDescent="0.25">
      <c r="A8874" t="s">
        <v>8898</v>
      </c>
      <c r="B8874">
        <v>45</v>
      </c>
      <c r="C8874" t="s">
        <v>25</v>
      </c>
      <c r="D8874">
        <v>142</v>
      </c>
      <c r="E8874">
        <v>170.544661618563</v>
      </c>
      <c r="F8874">
        <v>29.411889596531299</v>
      </c>
      <c r="G8874" t="s">
        <v>14</v>
      </c>
      <c r="H8874" t="s">
        <v>19</v>
      </c>
      <c r="I8874" t="s">
        <v>28</v>
      </c>
      <c r="J8874">
        <v>4</v>
      </c>
      <c r="K8874">
        <v>6768.44</v>
      </c>
      <c r="L8874" t="s">
        <v>16</v>
      </c>
      <c r="M8874" t="str">
        <f>IF(PatientData[[#This Row],[Age]]&lt;=30,"18-30",IF(PatientData[[#This Row],[Age]]&lt;=40,"31-40",IF(PatientData[[#This Row],[Age]]&lt;=50,"41-50",IF(PatientData[[#This Row],[Age]]&lt;=60,"51-60",IF(PatientData[[#This Row],[Age]]&lt;=70,"61-70",IF(PatientData[[#This Row],[Age]]&lt;=80,"71-80","80+"))))))</f>
        <v>41-50</v>
      </c>
    </row>
    <row r="8875" spans="1:13" x14ac:dyDescent="0.25">
      <c r="A8875" t="s">
        <v>8899</v>
      </c>
      <c r="B8875">
        <v>54</v>
      </c>
      <c r="C8875" t="s">
        <v>13</v>
      </c>
      <c r="D8875">
        <v>136</v>
      </c>
      <c r="E8875">
        <v>275.30337933304202</v>
      </c>
      <c r="F8875">
        <v>28.186308913818401</v>
      </c>
      <c r="G8875" t="s">
        <v>14</v>
      </c>
      <c r="H8875" t="s">
        <v>19</v>
      </c>
      <c r="I8875" t="s">
        <v>15</v>
      </c>
      <c r="J8875">
        <v>2</v>
      </c>
      <c r="K8875">
        <v>12644.18</v>
      </c>
      <c r="L8875" t="s">
        <v>16</v>
      </c>
      <c r="M8875" t="str">
        <f>IF(PatientData[[#This Row],[Age]]&lt;=30,"18-30",IF(PatientData[[#This Row],[Age]]&lt;=40,"31-40",IF(PatientData[[#This Row],[Age]]&lt;=50,"41-50",IF(PatientData[[#This Row],[Age]]&lt;=60,"51-60",IF(PatientData[[#This Row],[Age]]&lt;=70,"61-70",IF(PatientData[[#This Row],[Age]]&lt;=80,"71-80","80+"))))))</f>
        <v>51-60</v>
      </c>
    </row>
    <row r="8876" spans="1:13" x14ac:dyDescent="0.25">
      <c r="A8876" t="s">
        <v>8900</v>
      </c>
      <c r="B8876">
        <v>69</v>
      </c>
      <c r="C8876" t="s">
        <v>25</v>
      </c>
      <c r="D8876">
        <v>178</v>
      </c>
      <c r="E8876">
        <v>162.605487665411</v>
      </c>
      <c r="F8876">
        <v>37.386605936825198</v>
      </c>
      <c r="G8876" t="s">
        <v>36</v>
      </c>
      <c r="H8876" t="s">
        <v>19</v>
      </c>
      <c r="I8876" t="s">
        <v>15</v>
      </c>
      <c r="J8876">
        <v>8</v>
      </c>
      <c r="K8876">
        <v>15778.94</v>
      </c>
      <c r="L8876" t="s">
        <v>16</v>
      </c>
      <c r="M8876" t="str">
        <f>IF(PatientData[[#This Row],[Age]]&lt;=30,"18-30",IF(PatientData[[#This Row],[Age]]&lt;=40,"31-40",IF(PatientData[[#This Row],[Age]]&lt;=50,"41-50",IF(PatientData[[#This Row],[Age]]&lt;=60,"51-60",IF(PatientData[[#This Row],[Age]]&lt;=70,"61-70",IF(PatientData[[#This Row],[Age]]&lt;=80,"71-80","80+"))))))</f>
        <v>61-70</v>
      </c>
    </row>
    <row r="8877" spans="1:13" x14ac:dyDescent="0.25">
      <c r="A8877" t="s">
        <v>8901</v>
      </c>
      <c r="B8877">
        <v>47</v>
      </c>
      <c r="C8877" t="s">
        <v>25</v>
      </c>
      <c r="D8877">
        <v>162</v>
      </c>
      <c r="E8877">
        <v>273.440787470332</v>
      </c>
      <c r="F8877">
        <v>36.010224541424897</v>
      </c>
      <c r="G8877" t="s">
        <v>14</v>
      </c>
      <c r="H8877" t="s">
        <v>19</v>
      </c>
      <c r="I8877" t="s">
        <v>15</v>
      </c>
      <c r="J8877">
        <v>4</v>
      </c>
      <c r="K8877">
        <v>12920.39</v>
      </c>
      <c r="L8877" t="s">
        <v>16</v>
      </c>
      <c r="M8877" t="str">
        <f>IF(PatientData[[#This Row],[Age]]&lt;=30,"18-30",IF(PatientData[[#This Row],[Age]]&lt;=40,"31-40",IF(PatientData[[#This Row],[Age]]&lt;=50,"41-50",IF(PatientData[[#This Row],[Age]]&lt;=60,"51-60",IF(PatientData[[#This Row],[Age]]&lt;=70,"61-70",IF(PatientData[[#This Row],[Age]]&lt;=80,"71-80","80+"))))))</f>
        <v>41-50</v>
      </c>
    </row>
    <row r="8878" spans="1:13" x14ac:dyDescent="0.25">
      <c r="A8878" t="s">
        <v>8902</v>
      </c>
      <c r="B8878">
        <v>59</v>
      </c>
      <c r="C8878" t="s">
        <v>13</v>
      </c>
      <c r="D8878">
        <v>119</v>
      </c>
      <c r="E8878">
        <v>258.12031829494202</v>
      </c>
      <c r="F8878">
        <v>22.6303472801184</v>
      </c>
      <c r="G8878" t="s">
        <v>14</v>
      </c>
      <c r="H8878" t="s">
        <v>19</v>
      </c>
      <c r="I8878" t="s">
        <v>28</v>
      </c>
      <c r="J8878">
        <v>4</v>
      </c>
      <c r="K8878">
        <v>4159.17</v>
      </c>
      <c r="L8878" t="s">
        <v>23</v>
      </c>
      <c r="M8878" t="str">
        <f>IF(PatientData[[#This Row],[Age]]&lt;=30,"18-30",IF(PatientData[[#This Row],[Age]]&lt;=40,"31-40",IF(PatientData[[#This Row],[Age]]&lt;=50,"41-50",IF(PatientData[[#This Row],[Age]]&lt;=60,"51-60",IF(PatientData[[#This Row],[Age]]&lt;=70,"61-70",IF(PatientData[[#This Row],[Age]]&lt;=80,"71-80","80+"))))))</f>
        <v>51-60</v>
      </c>
    </row>
    <row r="8879" spans="1:13" x14ac:dyDescent="0.25">
      <c r="A8879" t="s">
        <v>8903</v>
      </c>
      <c r="B8879">
        <v>21</v>
      </c>
      <c r="C8879" t="s">
        <v>25</v>
      </c>
      <c r="D8879">
        <v>117</v>
      </c>
      <c r="E8879">
        <v>221.087974967316</v>
      </c>
      <c r="F8879">
        <v>24.8073464099866</v>
      </c>
      <c r="G8879" t="s">
        <v>18</v>
      </c>
      <c r="H8879" t="s">
        <v>19</v>
      </c>
      <c r="I8879" t="s">
        <v>28</v>
      </c>
      <c r="J8879">
        <v>4</v>
      </c>
      <c r="K8879">
        <v>5622.05</v>
      </c>
      <c r="L8879" t="s">
        <v>16</v>
      </c>
      <c r="M8879" t="str">
        <f>IF(PatientData[[#This Row],[Age]]&lt;=30,"18-30",IF(PatientData[[#This Row],[Age]]&lt;=40,"31-40",IF(PatientData[[#This Row],[Age]]&lt;=50,"41-50",IF(PatientData[[#This Row],[Age]]&lt;=60,"51-60",IF(PatientData[[#This Row],[Age]]&lt;=70,"61-70",IF(PatientData[[#This Row],[Age]]&lt;=80,"71-80","80+"))))))</f>
        <v>18-30</v>
      </c>
    </row>
    <row r="8880" spans="1:13" x14ac:dyDescent="0.25">
      <c r="A8880" t="s">
        <v>8904</v>
      </c>
      <c r="B8880">
        <v>71</v>
      </c>
      <c r="C8880" t="s">
        <v>13</v>
      </c>
      <c r="D8880" t="s">
        <v>10051</v>
      </c>
      <c r="E8880">
        <v>201.33908295067101</v>
      </c>
      <c r="F8880">
        <v>27.438075108099799</v>
      </c>
      <c r="G8880" t="s">
        <v>18</v>
      </c>
      <c r="H8880" t="s">
        <v>19</v>
      </c>
      <c r="I8880" t="s">
        <v>15</v>
      </c>
      <c r="J8880">
        <v>2</v>
      </c>
      <c r="K8880">
        <v>7994.34</v>
      </c>
      <c r="L8880" t="s">
        <v>16</v>
      </c>
      <c r="M8880" t="str">
        <f>IF(PatientData[[#This Row],[Age]]&lt;=30,"18-30",IF(PatientData[[#This Row],[Age]]&lt;=40,"31-40",IF(PatientData[[#This Row],[Age]]&lt;=50,"41-50",IF(PatientData[[#This Row],[Age]]&lt;=60,"51-60",IF(PatientData[[#This Row],[Age]]&lt;=70,"61-70",IF(PatientData[[#This Row],[Age]]&lt;=80,"71-80","80+"))))))</f>
        <v>71-80</v>
      </c>
    </row>
    <row r="8881" spans="1:13" x14ac:dyDescent="0.25">
      <c r="A8881" t="s">
        <v>8905</v>
      </c>
      <c r="B8881">
        <v>37</v>
      </c>
      <c r="C8881" t="s">
        <v>13</v>
      </c>
      <c r="D8881">
        <v>153</v>
      </c>
      <c r="E8881">
        <v>309.93099075282203</v>
      </c>
      <c r="F8881">
        <v>23.182775355471399</v>
      </c>
      <c r="G8881" t="s">
        <v>18</v>
      </c>
      <c r="H8881" t="s">
        <v>19</v>
      </c>
      <c r="I8881" t="s">
        <v>10051</v>
      </c>
      <c r="J8881">
        <v>6</v>
      </c>
      <c r="K8881">
        <v>8832.8799999999992</v>
      </c>
      <c r="L8881" t="s">
        <v>16</v>
      </c>
      <c r="M8881" t="str">
        <f>IF(PatientData[[#This Row],[Age]]&lt;=30,"18-30",IF(PatientData[[#This Row],[Age]]&lt;=40,"31-40",IF(PatientData[[#This Row],[Age]]&lt;=50,"41-50",IF(PatientData[[#This Row],[Age]]&lt;=60,"51-60",IF(PatientData[[#This Row],[Age]]&lt;=70,"61-70",IF(PatientData[[#This Row],[Age]]&lt;=80,"71-80","80+"))))))</f>
        <v>31-40</v>
      </c>
    </row>
    <row r="8882" spans="1:13" x14ac:dyDescent="0.25">
      <c r="A8882" t="s">
        <v>8906</v>
      </c>
      <c r="B8882">
        <v>50</v>
      </c>
      <c r="C8882" t="s">
        <v>13</v>
      </c>
      <c r="D8882">
        <v>124</v>
      </c>
      <c r="E8882">
        <v>257.818859279702</v>
      </c>
      <c r="F8882">
        <v>32.304453096984503</v>
      </c>
      <c r="G8882" t="s">
        <v>10051</v>
      </c>
      <c r="H8882" t="s">
        <v>19</v>
      </c>
      <c r="I8882" t="s">
        <v>28</v>
      </c>
      <c r="J8882">
        <v>1</v>
      </c>
      <c r="K8882">
        <v>2847.29</v>
      </c>
      <c r="L8882" t="s">
        <v>23</v>
      </c>
      <c r="M8882" t="str">
        <f>IF(PatientData[[#This Row],[Age]]&lt;=30,"18-30",IF(PatientData[[#This Row],[Age]]&lt;=40,"31-40",IF(PatientData[[#This Row],[Age]]&lt;=50,"41-50",IF(PatientData[[#This Row],[Age]]&lt;=60,"51-60",IF(PatientData[[#This Row],[Age]]&lt;=70,"61-70",IF(PatientData[[#This Row],[Age]]&lt;=80,"71-80","80+"))))))</f>
        <v>41-50</v>
      </c>
    </row>
    <row r="8883" spans="1:13" x14ac:dyDescent="0.25">
      <c r="A8883" t="s">
        <v>8907</v>
      </c>
      <c r="B8883">
        <v>50</v>
      </c>
      <c r="C8883" t="s">
        <v>25</v>
      </c>
      <c r="D8883">
        <v>123</v>
      </c>
      <c r="E8883">
        <v>208.85436631365599</v>
      </c>
      <c r="F8883">
        <v>33.087728837083901</v>
      </c>
      <c r="G8883" t="s">
        <v>36</v>
      </c>
      <c r="H8883" t="s">
        <v>19</v>
      </c>
      <c r="I8883" t="s">
        <v>15</v>
      </c>
      <c r="J8883">
        <v>3</v>
      </c>
      <c r="K8883">
        <v>8505.93</v>
      </c>
      <c r="L8883" t="s">
        <v>16</v>
      </c>
      <c r="M8883" t="str">
        <f>IF(PatientData[[#This Row],[Age]]&lt;=30,"18-30",IF(PatientData[[#This Row],[Age]]&lt;=40,"31-40",IF(PatientData[[#This Row],[Age]]&lt;=50,"41-50",IF(PatientData[[#This Row],[Age]]&lt;=60,"51-60",IF(PatientData[[#This Row],[Age]]&lt;=70,"61-70",IF(PatientData[[#This Row],[Age]]&lt;=80,"71-80","80+"))))))</f>
        <v>41-50</v>
      </c>
    </row>
    <row r="8884" spans="1:13" x14ac:dyDescent="0.25">
      <c r="A8884" t="s">
        <v>8908</v>
      </c>
      <c r="B8884">
        <v>58</v>
      </c>
      <c r="C8884" t="s">
        <v>25</v>
      </c>
      <c r="D8884">
        <v>134</v>
      </c>
      <c r="E8884">
        <v>188.04931450279801</v>
      </c>
      <c r="F8884">
        <v>20.188948576945499</v>
      </c>
      <c r="G8884" t="s">
        <v>14</v>
      </c>
      <c r="H8884" t="s">
        <v>22</v>
      </c>
      <c r="I8884" t="s">
        <v>15</v>
      </c>
      <c r="J8884">
        <v>2</v>
      </c>
      <c r="K8884">
        <v>7758.45</v>
      </c>
      <c r="L8884" t="s">
        <v>16</v>
      </c>
      <c r="M8884" t="str">
        <f>IF(PatientData[[#This Row],[Age]]&lt;=30,"18-30",IF(PatientData[[#This Row],[Age]]&lt;=40,"31-40",IF(PatientData[[#This Row],[Age]]&lt;=50,"41-50",IF(PatientData[[#This Row],[Age]]&lt;=60,"51-60",IF(PatientData[[#This Row],[Age]]&lt;=70,"61-70",IF(PatientData[[#This Row],[Age]]&lt;=80,"71-80","80+"))))))</f>
        <v>51-60</v>
      </c>
    </row>
    <row r="8885" spans="1:13" x14ac:dyDescent="0.25">
      <c r="A8885" t="s">
        <v>8909</v>
      </c>
      <c r="B8885">
        <v>45</v>
      </c>
      <c r="C8885" t="s">
        <v>25</v>
      </c>
      <c r="D8885">
        <v>144</v>
      </c>
      <c r="E8885">
        <v>250.434947237872</v>
      </c>
      <c r="F8885">
        <v>34.153097771137098</v>
      </c>
      <c r="G8885" t="s">
        <v>36</v>
      </c>
      <c r="H8885" t="s">
        <v>19</v>
      </c>
      <c r="I8885" t="s">
        <v>26</v>
      </c>
      <c r="J8885">
        <v>3</v>
      </c>
      <c r="K8885" t="s">
        <v>10051</v>
      </c>
      <c r="L8885" t="s">
        <v>23</v>
      </c>
      <c r="M8885" t="str">
        <f>IF(PatientData[[#This Row],[Age]]&lt;=30,"18-30",IF(PatientData[[#This Row],[Age]]&lt;=40,"31-40",IF(PatientData[[#This Row],[Age]]&lt;=50,"41-50",IF(PatientData[[#This Row],[Age]]&lt;=60,"51-60",IF(PatientData[[#This Row],[Age]]&lt;=70,"61-70",IF(PatientData[[#This Row],[Age]]&lt;=80,"71-80","80+"))))))</f>
        <v>41-50</v>
      </c>
    </row>
    <row r="8886" spans="1:13" x14ac:dyDescent="0.25">
      <c r="A8886" t="s">
        <v>8910</v>
      </c>
      <c r="B8886">
        <v>58</v>
      </c>
      <c r="C8886" t="s">
        <v>13</v>
      </c>
      <c r="D8886">
        <v>155</v>
      </c>
      <c r="E8886">
        <v>248.38694961005601</v>
      </c>
      <c r="F8886">
        <v>28.102053577953502</v>
      </c>
      <c r="G8886" t="s">
        <v>18</v>
      </c>
      <c r="H8886" t="s">
        <v>22</v>
      </c>
      <c r="I8886" t="s">
        <v>26</v>
      </c>
      <c r="J8886">
        <v>2</v>
      </c>
      <c r="K8886">
        <v>23457.27</v>
      </c>
      <c r="L8886" t="s">
        <v>43</v>
      </c>
      <c r="M8886" t="str">
        <f>IF(PatientData[[#This Row],[Age]]&lt;=30,"18-30",IF(PatientData[[#This Row],[Age]]&lt;=40,"31-40",IF(PatientData[[#This Row],[Age]]&lt;=50,"41-50",IF(PatientData[[#This Row],[Age]]&lt;=60,"51-60",IF(PatientData[[#This Row],[Age]]&lt;=70,"61-70",IF(PatientData[[#This Row],[Age]]&lt;=80,"71-80","80+"))))))</f>
        <v>51-60</v>
      </c>
    </row>
    <row r="8887" spans="1:13" x14ac:dyDescent="0.25">
      <c r="A8887" t="s">
        <v>8911</v>
      </c>
      <c r="B8887">
        <v>52</v>
      </c>
      <c r="C8887" t="s">
        <v>25</v>
      </c>
      <c r="D8887">
        <v>145</v>
      </c>
      <c r="E8887">
        <v>178.16657591172199</v>
      </c>
      <c r="F8887">
        <v>29.955392382531699</v>
      </c>
      <c r="G8887" t="s">
        <v>36</v>
      </c>
      <c r="H8887" t="s">
        <v>19</v>
      </c>
      <c r="I8887" t="s">
        <v>15</v>
      </c>
      <c r="J8887">
        <v>11</v>
      </c>
      <c r="K8887">
        <v>12601.44</v>
      </c>
      <c r="L8887" t="s">
        <v>23</v>
      </c>
      <c r="M8887" t="str">
        <f>IF(PatientData[[#This Row],[Age]]&lt;=30,"18-30",IF(PatientData[[#This Row],[Age]]&lt;=40,"31-40",IF(PatientData[[#This Row],[Age]]&lt;=50,"41-50",IF(PatientData[[#This Row],[Age]]&lt;=60,"51-60",IF(PatientData[[#This Row],[Age]]&lt;=70,"61-70",IF(PatientData[[#This Row],[Age]]&lt;=80,"71-80","80+"))))))</f>
        <v>51-60</v>
      </c>
    </row>
    <row r="8888" spans="1:13" x14ac:dyDescent="0.25">
      <c r="A8888" t="s">
        <v>8912</v>
      </c>
      <c r="B8888">
        <v>68</v>
      </c>
      <c r="C8888" t="s">
        <v>25</v>
      </c>
      <c r="D8888">
        <v>119</v>
      </c>
      <c r="E8888">
        <v>229.57435729470501</v>
      </c>
      <c r="F8888">
        <v>27.740105926593401</v>
      </c>
      <c r="G8888" t="s">
        <v>18</v>
      </c>
      <c r="H8888" t="s">
        <v>22</v>
      </c>
      <c r="I8888" t="s">
        <v>26</v>
      </c>
      <c r="J8888">
        <v>5</v>
      </c>
      <c r="K8888">
        <v>11853.34</v>
      </c>
      <c r="L8888" t="s">
        <v>16</v>
      </c>
      <c r="M8888" t="str">
        <f>IF(PatientData[[#This Row],[Age]]&lt;=30,"18-30",IF(PatientData[[#This Row],[Age]]&lt;=40,"31-40",IF(PatientData[[#This Row],[Age]]&lt;=50,"41-50",IF(PatientData[[#This Row],[Age]]&lt;=60,"51-60",IF(PatientData[[#This Row],[Age]]&lt;=70,"61-70",IF(PatientData[[#This Row],[Age]]&lt;=80,"71-80","80+"))))))</f>
        <v>61-70</v>
      </c>
    </row>
    <row r="8889" spans="1:13" x14ac:dyDescent="0.25">
      <c r="A8889" t="s">
        <v>8913</v>
      </c>
      <c r="B8889">
        <v>60</v>
      </c>
      <c r="C8889" t="s">
        <v>13</v>
      </c>
      <c r="D8889">
        <v>104</v>
      </c>
      <c r="E8889" t="s">
        <v>10051</v>
      </c>
      <c r="F8889">
        <v>31.2545856730686</v>
      </c>
      <c r="G8889" t="s">
        <v>14</v>
      </c>
      <c r="H8889" t="s">
        <v>19</v>
      </c>
      <c r="I8889" t="s">
        <v>28</v>
      </c>
      <c r="J8889">
        <v>4</v>
      </c>
      <c r="K8889">
        <v>7762.29</v>
      </c>
      <c r="L8889" t="s">
        <v>16</v>
      </c>
      <c r="M8889" t="str">
        <f>IF(PatientData[[#This Row],[Age]]&lt;=30,"18-30",IF(PatientData[[#This Row],[Age]]&lt;=40,"31-40",IF(PatientData[[#This Row],[Age]]&lt;=50,"41-50",IF(PatientData[[#This Row],[Age]]&lt;=60,"51-60",IF(PatientData[[#This Row],[Age]]&lt;=70,"61-70",IF(PatientData[[#This Row],[Age]]&lt;=80,"71-80","80+"))))))</f>
        <v>51-60</v>
      </c>
    </row>
    <row r="8890" spans="1:13" x14ac:dyDescent="0.25">
      <c r="A8890" t="s">
        <v>8914</v>
      </c>
      <c r="B8890">
        <v>95</v>
      </c>
      <c r="C8890" t="s">
        <v>13</v>
      </c>
      <c r="D8890">
        <v>114</v>
      </c>
      <c r="E8890">
        <v>217.16877800398299</v>
      </c>
      <c r="F8890">
        <v>17.184555519735799</v>
      </c>
      <c r="G8890" t="s">
        <v>36</v>
      </c>
      <c r="H8890" t="s">
        <v>19</v>
      </c>
      <c r="I8890" t="s">
        <v>26</v>
      </c>
      <c r="J8890">
        <v>6</v>
      </c>
      <c r="K8890">
        <v>19886.560000000001</v>
      </c>
      <c r="L8890" t="s">
        <v>23</v>
      </c>
      <c r="M8890" t="str">
        <f>IF(PatientData[[#This Row],[Age]]&lt;=30,"18-30",IF(PatientData[[#This Row],[Age]]&lt;=40,"31-40",IF(PatientData[[#This Row],[Age]]&lt;=50,"41-50",IF(PatientData[[#This Row],[Age]]&lt;=60,"51-60",IF(PatientData[[#This Row],[Age]]&lt;=70,"61-70",IF(PatientData[[#This Row],[Age]]&lt;=80,"71-80","80+"))))))</f>
        <v>80+</v>
      </c>
    </row>
    <row r="8891" spans="1:13" x14ac:dyDescent="0.25">
      <c r="A8891" t="s">
        <v>8915</v>
      </c>
      <c r="B8891">
        <v>55</v>
      </c>
      <c r="C8891" t="s">
        <v>13</v>
      </c>
      <c r="D8891">
        <v>133</v>
      </c>
      <c r="E8891">
        <v>256.56391133644598</v>
      </c>
      <c r="F8891">
        <v>32.248912361881203</v>
      </c>
      <c r="G8891" t="s">
        <v>36</v>
      </c>
      <c r="H8891" t="s">
        <v>22</v>
      </c>
      <c r="I8891" t="s">
        <v>26</v>
      </c>
      <c r="J8891">
        <v>4</v>
      </c>
      <c r="K8891">
        <v>19391.849999999999</v>
      </c>
      <c r="L8891" t="s">
        <v>23</v>
      </c>
      <c r="M8891" t="str">
        <f>IF(PatientData[[#This Row],[Age]]&lt;=30,"18-30",IF(PatientData[[#This Row],[Age]]&lt;=40,"31-40",IF(PatientData[[#This Row],[Age]]&lt;=50,"41-50",IF(PatientData[[#This Row],[Age]]&lt;=60,"51-60",IF(PatientData[[#This Row],[Age]]&lt;=70,"61-70",IF(PatientData[[#This Row],[Age]]&lt;=80,"71-80","80+"))))))</f>
        <v>51-60</v>
      </c>
    </row>
    <row r="8892" spans="1:13" x14ac:dyDescent="0.25">
      <c r="A8892" t="s">
        <v>8916</v>
      </c>
      <c r="B8892">
        <v>24</v>
      </c>
      <c r="C8892" t="s">
        <v>25</v>
      </c>
      <c r="D8892">
        <v>154</v>
      </c>
      <c r="E8892" t="s">
        <v>10051</v>
      </c>
      <c r="F8892">
        <v>34.458069248862898</v>
      </c>
      <c r="G8892" t="s">
        <v>14</v>
      </c>
      <c r="H8892" t="s">
        <v>19</v>
      </c>
      <c r="I8892" t="s">
        <v>28</v>
      </c>
      <c r="J8892">
        <v>0</v>
      </c>
      <c r="K8892">
        <v>4139.0200000000004</v>
      </c>
      <c r="L8892" t="s">
        <v>16</v>
      </c>
      <c r="M8892" t="str">
        <f>IF(PatientData[[#This Row],[Age]]&lt;=30,"18-30",IF(PatientData[[#This Row],[Age]]&lt;=40,"31-40",IF(PatientData[[#This Row],[Age]]&lt;=50,"41-50",IF(PatientData[[#This Row],[Age]]&lt;=60,"51-60",IF(PatientData[[#This Row],[Age]]&lt;=70,"61-70",IF(PatientData[[#This Row],[Age]]&lt;=80,"71-80","80+"))))))</f>
        <v>18-30</v>
      </c>
    </row>
    <row r="8893" spans="1:13" x14ac:dyDescent="0.25">
      <c r="A8893" t="s">
        <v>8917</v>
      </c>
      <c r="B8893">
        <v>79</v>
      </c>
      <c r="C8893" t="s">
        <v>13</v>
      </c>
      <c r="D8893">
        <v>148</v>
      </c>
      <c r="E8893">
        <v>156.31470663447999</v>
      </c>
      <c r="F8893">
        <v>29.901611033553401</v>
      </c>
      <c r="G8893" t="s">
        <v>36</v>
      </c>
      <c r="H8893" t="s">
        <v>10051</v>
      </c>
      <c r="I8893" t="s">
        <v>26</v>
      </c>
      <c r="J8893">
        <v>2</v>
      </c>
      <c r="K8893">
        <v>10680.7</v>
      </c>
      <c r="L8893" t="s">
        <v>23</v>
      </c>
      <c r="M8893" t="str">
        <f>IF(PatientData[[#This Row],[Age]]&lt;=30,"18-30",IF(PatientData[[#This Row],[Age]]&lt;=40,"31-40",IF(PatientData[[#This Row],[Age]]&lt;=50,"41-50",IF(PatientData[[#This Row],[Age]]&lt;=60,"51-60",IF(PatientData[[#This Row],[Age]]&lt;=70,"61-70",IF(PatientData[[#This Row],[Age]]&lt;=80,"71-80","80+"))))))</f>
        <v>71-80</v>
      </c>
    </row>
    <row r="8894" spans="1:13" x14ac:dyDescent="0.25">
      <c r="A8894" t="s">
        <v>8918</v>
      </c>
      <c r="B8894">
        <v>53</v>
      </c>
      <c r="C8894" t="s">
        <v>25</v>
      </c>
      <c r="D8894">
        <v>105</v>
      </c>
      <c r="E8894">
        <v>224.96423086689899</v>
      </c>
      <c r="F8894">
        <v>28.658500066486098</v>
      </c>
      <c r="G8894" t="s">
        <v>14</v>
      </c>
      <c r="H8894" t="s">
        <v>19</v>
      </c>
      <c r="I8894" t="s">
        <v>15</v>
      </c>
      <c r="J8894">
        <v>2</v>
      </c>
      <c r="K8894">
        <v>9154.7199999999993</v>
      </c>
      <c r="L8894" t="s">
        <v>16</v>
      </c>
      <c r="M8894" t="str">
        <f>IF(PatientData[[#This Row],[Age]]&lt;=30,"18-30",IF(PatientData[[#This Row],[Age]]&lt;=40,"31-40",IF(PatientData[[#This Row],[Age]]&lt;=50,"41-50",IF(PatientData[[#This Row],[Age]]&lt;=60,"51-60",IF(PatientData[[#This Row],[Age]]&lt;=70,"61-70",IF(PatientData[[#This Row],[Age]]&lt;=80,"71-80","80+"))))))</f>
        <v>51-60</v>
      </c>
    </row>
    <row r="8895" spans="1:13" x14ac:dyDescent="0.25">
      <c r="A8895" t="s">
        <v>8919</v>
      </c>
      <c r="B8895">
        <v>18</v>
      </c>
      <c r="C8895" t="s">
        <v>13</v>
      </c>
      <c r="D8895">
        <v>90</v>
      </c>
      <c r="E8895">
        <v>225.09191534903701</v>
      </c>
      <c r="F8895">
        <v>27.740153774249901</v>
      </c>
      <c r="G8895" t="s">
        <v>14</v>
      </c>
      <c r="H8895" t="s">
        <v>19</v>
      </c>
      <c r="I8895" t="s">
        <v>10051</v>
      </c>
      <c r="J8895">
        <v>2</v>
      </c>
      <c r="K8895">
        <v>2490.4899999999998</v>
      </c>
      <c r="L8895" t="s">
        <v>20</v>
      </c>
      <c r="M8895" t="str">
        <f>IF(PatientData[[#This Row],[Age]]&lt;=30,"18-30",IF(PatientData[[#This Row],[Age]]&lt;=40,"31-40",IF(PatientData[[#This Row],[Age]]&lt;=50,"41-50",IF(PatientData[[#This Row],[Age]]&lt;=60,"51-60",IF(PatientData[[#This Row],[Age]]&lt;=70,"61-70",IF(PatientData[[#This Row],[Age]]&lt;=80,"71-80","80+"))))))</f>
        <v>18-30</v>
      </c>
    </row>
    <row r="8896" spans="1:13" x14ac:dyDescent="0.25">
      <c r="A8896" t="s">
        <v>8920</v>
      </c>
      <c r="B8896">
        <v>72</v>
      </c>
      <c r="C8896" t="s">
        <v>25</v>
      </c>
      <c r="D8896">
        <v>108</v>
      </c>
      <c r="E8896">
        <v>192.286279889127</v>
      </c>
      <c r="F8896">
        <v>23.700276049245002</v>
      </c>
      <c r="G8896" t="s">
        <v>18</v>
      </c>
      <c r="H8896" t="s">
        <v>22</v>
      </c>
      <c r="I8896" t="s">
        <v>26</v>
      </c>
      <c r="J8896">
        <v>1</v>
      </c>
      <c r="K8896">
        <v>15457.97</v>
      </c>
      <c r="L8896" t="s">
        <v>16</v>
      </c>
      <c r="M8896" t="str">
        <f>IF(PatientData[[#This Row],[Age]]&lt;=30,"18-30",IF(PatientData[[#This Row],[Age]]&lt;=40,"31-40",IF(PatientData[[#This Row],[Age]]&lt;=50,"41-50",IF(PatientData[[#This Row],[Age]]&lt;=60,"51-60",IF(PatientData[[#This Row],[Age]]&lt;=70,"61-70",IF(PatientData[[#This Row],[Age]]&lt;=80,"71-80","80+"))))))</f>
        <v>71-80</v>
      </c>
    </row>
    <row r="8897" spans="1:13" x14ac:dyDescent="0.25">
      <c r="A8897" t="s">
        <v>8921</v>
      </c>
      <c r="B8897">
        <v>81</v>
      </c>
      <c r="C8897" t="s">
        <v>13</v>
      </c>
      <c r="D8897">
        <v>150</v>
      </c>
      <c r="E8897">
        <v>238.261786671143</v>
      </c>
      <c r="F8897">
        <v>21.2885816543738</v>
      </c>
      <c r="G8897" t="s">
        <v>36</v>
      </c>
      <c r="H8897" t="s">
        <v>22</v>
      </c>
      <c r="I8897" t="s">
        <v>26</v>
      </c>
      <c r="J8897">
        <v>4</v>
      </c>
      <c r="K8897">
        <v>23898.62</v>
      </c>
      <c r="L8897" t="s">
        <v>16</v>
      </c>
      <c r="M8897" t="str">
        <f>IF(PatientData[[#This Row],[Age]]&lt;=30,"18-30",IF(PatientData[[#This Row],[Age]]&lt;=40,"31-40",IF(PatientData[[#This Row],[Age]]&lt;=50,"41-50",IF(PatientData[[#This Row],[Age]]&lt;=60,"51-60",IF(PatientData[[#This Row],[Age]]&lt;=70,"61-70",IF(PatientData[[#This Row],[Age]]&lt;=80,"71-80","80+"))))))</f>
        <v>80+</v>
      </c>
    </row>
    <row r="8898" spans="1:13" x14ac:dyDescent="0.25">
      <c r="A8898" t="s">
        <v>8922</v>
      </c>
      <c r="B8898">
        <v>41</v>
      </c>
      <c r="C8898" t="s">
        <v>13</v>
      </c>
      <c r="D8898">
        <v>90</v>
      </c>
      <c r="E8898">
        <v>185.16225797340999</v>
      </c>
      <c r="F8898">
        <v>26.776772293340901</v>
      </c>
      <c r="G8898" t="s">
        <v>18</v>
      </c>
      <c r="H8898" t="s">
        <v>19</v>
      </c>
      <c r="I8898" t="s">
        <v>28</v>
      </c>
      <c r="J8898">
        <v>1</v>
      </c>
      <c r="K8898">
        <v>2893.86</v>
      </c>
      <c r="L8898" t="s">
        <v>23</v>
      </c>
      <c r="M8898" t="str">
        <f>IF(PatientData[[#This Row],[Age]]&lt;=30,"18-30",IF(PatientData[[#This Row],[Age]]&lt;=40,"31-40",IF(PatientData[[#This Row],[Age]]&lt;=50,"41-50",IF(PatientData[[#This Row],[Age]]&lt;=60,"51-60",IF(PatientData[[#This Row],[Age]]&lt;=70,"61-70",IF(PatientData[[#This Row],[Age]]&lt;=80,"71-80","80+"))))))</f>
        <v>41-50</v>
      </c>
    </row>
    <row r="8899" spans="1:13" x14ac:dyDescent="0.25">
      <c r="A8899" t="s">
        <v>8923</v>
      </c>
      <c r="B8899">
        <v>36</v>
      </c>
      <c r="C8899" t="s">
        <v>13</v>
      </c>
      <c r="D8899">
        <v>172</v>
      </c>
      <c r="E8899">
        <v>245.41247134328199</v>
      </c>
      <c r="F8899">
        <v>27.992156825252099</v>
      </c>
      <c r="G8899" t="s">
        <v>14</v>
      </c>
      <c r="H8899" t="s">
        <v>19</v>
      </c>
      <c r="I8899" t="s">
        <v>28</v>
      </c>
      <c r="J8899">
        <v>5</v>
      </c>
      <c r="K8899">
        <v>6610.92</v>
      </c>
      <c r="L8899" t="s">
        <v>16</v>
      </c>
      <c r="M8899" t="str">
        <f>IF(PatientData[[#This Row],[Age]]&lt;=30,"18-30",IF(PatientData[[#This Row],[Age]]&lt;=40,"31-40",IF(PatientData[[#This Row],[Age]]&lt;=50,"41-50",IF(PatientData[[#This Row],[Age]]&lt;=60,"51-60",IF(PatientData[[#This Row],[Age]]&lt;=70,"61-70",IF(PatientData[[#This Row],[Age]]&lt;=80,"71-80","80+"))))))</f>
        <v>31-40</v>
      </c>
    </row>
    <row r="8900" spans="1:13" x14ac:dyDescent="0.25">
      <c r="A8900" t="s">
        <v>8924</v>
      </c>
      <c r="B8900">
        <v>69</v>
      </c>
      <c r="C8900" t="s">
        <v>25</v>
      </c>
      <c r="D8900">
        <v>130</v>
      </c>
      <c r="E8900">
        <v>172.21641411912501</v>
      </c>
      <c r="F8900">
        <v>29.650921636259898</v>
      </c>
      <c r="G8900" t="s">
        <v>10051</v>
      </c>
      <c r="H8900" t="s">
        <v>19</v>
      </c>
      <c r="I8900" t="s">
        <v>28</v>
      </c>
      <c r="J8900">
        <v>2</v>
      </c>
      <c r="K8900">
        <v>2813.79</v>
      </c>
      <c r="L8900" t="s">
        <v>20</v>
      </c>
      <c r="M8900" t="str">
        <f>IF(PatientData[[#This Row],[Age]]&lt;=30,"18-30",IF(PatientData[[#This Row],[Age]]&lt;=40,"31-40",IF(PatientData[[#This Row],[Age]]&lt;=50,"41-50",IF(PatientData[[#This Row],[Age]]&lt;=60,"51-60",IF(PatientData[[#This Row],[Age]]&lt;=70,"61-70",IF(PatientData[[#This Row],[Age]]&lt;=80,"71-80","80+"))))))</f>
        <v>61-70</v>
      </c>
    </row>
    <row r="8901" spans="1:13" x14ac:dyDescent="0.25">
      <c r="A8901" t="s">
        <v>8925</v>
      </c>
      <c r="B8901">
        <v>60</v>
      </c>
      <c r="C8901" t="s">
        <v>25</v>
      </c>
      <c r="D8901">
        <v>126</v>
      </c>
      <c r="E8901">
        <v>248.274545325969</v>
      </c>
      <c r="F8901">
        <v>24.077087262568</v>
      </c>
      <c r="G8901" t="s">
        <v>36</v>
      </c>
      <c r="H8901" t="s">
        <v>22</v>
      </c>
      <c r="I8901" t="s">
        <v>26</v>
      </c>
      <c r="J8901">
        <v>7</v>
      </c>
      <c r="K8901">
        <v>15915.84</v>
      </c>
      <c r="L8901" t="s">
        <v>43</v>
      </c>
      <c r="M8901" t="str">
        <f>IF(PatientData[[#This Row],[Age]]&lt;=30,"18-30",IF(PatientData[[#This Row],[Age]]&lt;=40,"31-40",IF(PatientData[[#This Row],[Age]]&lt;=50,"41-50",IF(PatientData[[#This Row],[Age]]&lt;=60,"51-60",IF(PatientData[[#This Row],[Age]]&lt;=70,"61-70",IF(PatientData[[#This Row],[Age]]&lt;=80,"71-80","80+"))))))</f>
        <v>51-60</v>
      </c>
    </row>
    <row r="8902" spans="1:13" x14ac:dyDescent="0.25">
      <c r="A8902" t="s">
        <v>8926</v>
      </c>
      <c r="B8902">
        <v>35</v>
      </c>
      <c r="C8902" t="s">
        <v>25</v>
      </c>
      <c r="D8902">
        <v>135</v>
      </c>
      <c r="E8902">
        <v>179.70798061917</v>
      </c>
      <c r="F8902">
        <v>24.498116957240999</v>
      </c>
      <c r="G8902" t="s">
        <v>36</v>
      </c>
      <c r="H8902" t="s">
        <v>22</v>
      </c>
      <c r="I8902" t="s">
        <v>15</v>
      </c>
      <c r="J8902">
        <v>11</v>
      </c>
      <c r="K8902">
        <v>13229.42</v>
      </c>
      <c r="L8902" t="s">
        <v>16</v>
      </c>
      <c r="M8902" t="str">
        <f>IF(PatientData[[#This Row],[Age]]&lt;=30,"18-30",IF(PatientData[[#This Row],[Age]]&lt;=40,"31-40",IF(PatientData[[#This Row],[Age]]&lt;=50,"41-50",IF(PatientData[[#This Row],[Age]]&lt;=60,"51-60",IF(PatientData[[#This Row],[Age]]&lt;=70,"61-70",IF(PatientData[[#This Row],[Age]]&lt;=80,"71-80","80+"))))))</f>
        <v>31-40</v>
      </c>
    </row>
    <row r="8903" spans="1:13" x14ac:dyDescent="0.25">
      <c r="A8903" t="s">
        <v>8927</v>
      </c>
      <c r="B8903">
        <v>63</v>
      </c>
      <c r="C8903" t="s">
        <v>25</v>
      </c>
      <c r="D8903">
        <v>161</v>
      </c>
      <c r="E8903">
        <v>160.43022995604301</v>
      </c>
      <c r="F8903">
        <v>15.3283209032009</v>
      </c>
      <c r="G8903" t="s">
        <v>14</v>
      </c>
      <c r="H8903" t="s">
        <v>19</v>
      </c>
      <c r="I8903" t="s">
        <v>15</v>
      </c>
      <c r="J8903">
        <v>4</v>
      </c>
      <c r="K8903">
        <v>14964.94</v>
      </c>
      <c r="L8903" t="s">
        <v>23</v>
      </c>
      <c r="M8903" t="str">
        <f>IF(PatientData[[#This Row],[Age]]&lt;=30,"18-30",IF(PatientData[[#This Row],[Age]]&lt;=40,"31-40",IF(PatientData[[#This Row],[Age]]&lt;=50,"41-50",IF(PatientData[[#This Row],[Age]]&lt;=60,"51-60",IF(PatientData[[#This Row],[Age]]&lt;=70,"61-70",IF(PatientData[[#This Row],[Age]]&lt;=80,"71-80","80+"))))))</f>
        <v>61-70</v>
      </c>
    </row>
    <row r="8904" spans="1:13" x14ac:dyDescent="0.25">
      <c r="A8904" t="s">
        <v>8928</v>
      </c>
      <c r="B8904">
        <v>28</v>
      </c>
      <c r="C8904" t="s">
        <v>25</v>
      </c>
      <c r="D8904">
        <v>135</v>
      </c>
      <c r="E8904">
        <v>190.78713864091301</v>
      </c>
      <c r="F8904">
        <v>29.716551539876399</v>
      </c>
      <c r="G8904" t="s">
        <v>18</v>
      </c>
      <c r="H8904" t="s">
        <v>19</v>
      </c>
      <c r="I8904" t="s">
        <v>15</v>
      </c>
      <c r="J8904">
        <v>3</v>
      </c>
      <c r="K8904">
        <v>10199.469999999999</v>
      </c>
      <c r="L8904" t="s">
        <v>16</v>
      </c>
      <c r="M8904" t="str">
        <f>IF(PatientData[[#This Row],[Age]]&lt;=30,"18-30",IF(PatientData[[#This Row],[Age]]&lt;=40,"31-40",IF(PatientData[[#This Row],[Age]]&lt;=50,"41-50",IF(PatientData[[#This Row],[Age]]&lt;=60,"51-60",IF(PatientData[[#This Row],[Age]]&lt;=70,"61-70",IF(PatientData[[#This Row],[Age]]&lt;=80,"71-80","80+"))))))</f>
        <v>18-30</v>
      </c>
    </row>
    <row r="8905" spans="1:13" x14ac:dyDescent="0.25">
      <c r="A8905" t="s">
        <v>8929</v>
      </c>
      <c r="B8905">
        <v>48</v>
      </c>
      <c r="C8905" t="s">
        <v>25</v>
      </c>
      <c r="D8905">
        <v>142</v>
      </c>
      <c r="E8905">
        <v>192.576682372547</v>
      </c>
      <c r="F8905">
        <v>30.585371793071999</v>
      </c>
      <c r="G8905" t="s">
        <v>14</v>
      </c>
      <c r="H8905" t="s">
        <v>19</v>
      </c>
      <c r="I8905" t="s">
        <v>15</v>
      </c>
      <c r="J8905">
        <v>3</v>
      </c>
      <c r="K8905">
        <v>6244.39</v>
      </c>
      <c r="L8905" t="s">
        <v>10051</v>
      </c>
      <c r="M8905" t="str">
        <f>IF(PatientData[[#This Row],[Age]]&lt;=30,"18-30",IF(PatientData[[#This Row],[Age]]&lt;=40,"31-40",IF(PatientData[[#This Row],[Age]]&lt;=50,"41-50",IF(PatientData[[#This Row],[Age]]&lt;=60,"51-60",IF(PatientData[[#This Row],[Age]]&lt;=70,"61-70",IF(PatientData[[#This Row],[Age]]&lt;=80,"71-80","80+"))))))</f>
        <v>41-50</v>
      </c>
    </row>
    <row r="8906" spans="1:13" x14ac:dyDescent="0.25">
      <c r="A8906" t="s">
        <v>8930</v>
      </c>
      <c r="B8906">
        <v>47</v>
      </c>
      <c r="C8906" t="s">
        <v>25</v>
      </c>
      <c r="D8906">
        <v>136</v>
      </c>
      <c r="E8906">
        <v>255.32098231464701</v>
      </c>
      <c r="F8906">
        <v>27.729530155141099</v>
      </c>
      <c r="G8906" t="s">
        <v>14</v>
      </c>
      <c r="H8906" t="s">
        <v>22</v>
      </c>
      <c r="I8906" t="s">
        <v>15</v>
      </c>
      <c r="J8906">
        <v>3</v>
      </c>
      <c r="K8906">
        <v>5115.5200000000004</v>
      </c>
      <c r="L8906" t="s">
        <v>16</v>
      </c>
      <c r="M8906" t="str">
        <f>IF(PatientData[[#This Row],[Age]]&lt;=30,"18-30",IF(PatientData[[#This Row],[Age]]&lt;=40,"31-40",IF(PatientData[[#This Row],[Age]]&lt;=50,"41-50",IF(PatientData[[#This Row],[Age]]&lt;=60,"51-60",IF(PatientData[[#This Row],[Age]]&lt;=70,"61-70",IF(PatientData[[#This Row],[Age]]&lt;=80,"71-80","80+"))))))</f>
        <v>41-50</v>
      </c>
    </row>
    <row r="8907" spans="1:13" x14ac:dyDescent="0.25">
      <c r="A8907" t="s">
        <v>8931</v>
      </c>
      <c r="B8907">
        <v>54</v>
      </c>
      <c r="C8907" t="s">
        <v>25</v>
      </c>
      <c r="D8907">
        <v>131</v>
      </c>
      <c r="E8907">
        <v>227.19634105680501</v>
      </c>
      <c r="F8907">
        <v>22.179706797647</v>
      </c>
      <c r="G8907" t="s">
        <v>36</v>
      </c>
      <c r="H8907" t="s">
        <v>22</v>
      </c>
      <c r="I8907" t="s">
        <v>10051</v>
      </c>
      <c r="J8907">
        <v>6</v>
      </c>
      <c r="K8907">
        <v>6963.53</v>
      </c>
      <c r="L8907" t="s">
        <v>16</v>
      </c>
      <c r="M8907" t="str">
        <f>IF(PatientData[[#This Row],[Age]]&lt;=30,"18-30",IF(PatientData[[#This Row],[Age]]&lt;=40,"31-40",IF(PatientData[[#This Row],[Age]]&lt;=50,"41-50",IF(PatientData[[#This Row],[Age]]&lt;=60,"51-60",IF(PatientData[[#This Row],[Age]]&lt;=70,"61-70",IF(PatientData[[#This Row],[Age]]&lt;=80,"71-80","80+"))))))</f>
        <v>51-60</v>
      </c>
    </row>
    <row r="8908" spans="1:13" x14ac:dyDescent="0.25">
      <c r="A8908" t="s">
        <v>8932</v>
      </c>
      <c r="B8908">
        <v>37</v>
      </c>
      <c r="C8908" t="s">
        <v>13</v>
      </c>
      <c r="D8908">
        <v>123</v>
      </c>
      <c r="E8908">
        <v>177.49152957426199</v>
      </c>
      <c r="F8908">
        <v>25.314992728198899</v>
      </c>
      <c r="G8908" t="s">
        <v>18</v>
      </c>
      <c r="H8908" t="s">
        <v>22</v>
      </c>
      <c r="I8908" t="s">
        <v>26</v>
      </c>
      <c r="J8908">
        <v>1</v>
      </c>
      <c r="K8908">
        <v>12795.81</v>
      </c>
      <c r="L8908" t="s">
        <v>20</v>
      </c>
      <c r="M8908" t="str">
        <f>IF(PatientData[[#This Row],[Age]]&lt;=30,"18-30",IF(PatientData[[#This Row],[Age]]&lt;=40,"31-40",IF(PatientData[[#This Row],[Age]]&lt;=50,"41-50",IF(PatientData[[#This Row],[Age]]&lt;=60,"51-60",IF(PatientData[[#This Row],[Age]]&lt;=70,"61-70",IF(PatientData[[#This Row],[Age]]&lt;=80,"71-80","80+"))))))</f>
        <v>31-40</v>
      </c>
    </row>
    <row r="8909" spans="1:13" x14ac:dyDescent="0.25">
      <c r="A8909" t="s">
        <v>8933</v>
      </c>
      <c r="B8909">
        <v>47</v>
      </c>
      <c r="C8909" t="s">
        <v>25</v>
      </c>
      <c r="D8909" t="s">
        <v>10051</v>
      </c>
      <c r="E8909">
        <v>262.71972178013903</v>
      </c>
      <c r="F8909">
        <v>34.638307760213401</v>
      </c>
      <c r="G8909" t="s">
        <v>14</v>
      </c>
      <c r="H8909" t="s">
        <v>19</v>
      </c>
      <c r="I8909" t="s">
        <v>28</v>
      </c>
      <c r="J8909">
        <v>3</v>
      </c>
      <c r="K8909">
        <v>5615.83</v>
      </c>
      <c r="L8909" t="s">
        <v>23</v>
      </c>
      <c r="M8909" t="str">
        <f>IF(PatientData[[#This Row],[Age]]&lt;=30,"18-30",IF(PatientData[[#This Row],[Age]]&lt;=40,"31-40",IF(PatientData[[#This Row],[Age]]&lt;=50,"41-50",IF(PatientData[[#This Row],[Age]]&lt;=60,"51-60",IF(PatientData[[#This Row],[Age]]&lt;=70,"61-70",IF(PatientData[[#This Row],[Age]]&lt;=80,"71-80","80+"))))))</f>
        <v>41-50</v>
      </c>
    </row>
    <row r="8910" spans="1:13" x14ac:dyDescent="0.25">
      <c r="A8910" t="s">
        <v>8934</v>
      </c>
      <c r="B8910">
        <v>37</v>
      </c>
      <c r="C8910" t="s">
        <v>25</v>
      </c>
      <c r="D8910">
        <v>90</v>
      </c>
      <c r="E8910">
        <v>197.31246805548901</v>
      </c>
      <c r="F8910" t="s">
        <v>10051</v>
      </c>
      <c r="G8910" t="s">
        <v>36</v>
      </c>
      <c r="H8910" t="s">
        <v>19</v>
      </c>
      <c r="I8910" t="s">
        <v>26</v>
      </c>
      <c r="J8910">
        <v>4</v>
      </c>
      <c r="K8910">
        <v>18519.060000000001</v>
      </c>
      <c r="L8910" t="s">
        <v>16</v>
      </c>
      <c r="M8910" t="str">
        <f>IF(PatientData[[#This Row],[Age]]&lt;=30,"18-30",IF(PatientData[[#This Row],[Age]]&lt;=40,"31-40",IF(PatientData[[#This Row],[Age]]&lt;=50,"41-50",IF(PatientData[[#This Row],[Age]]&lt;=60,"51-60",IF(PatientData[[#This Row],[Age]]&lt;=70,"61-70",IF(PatientData[[#This Row],[Age]]&lt;=80,"71-80","80+"))))))</f>
        <v>31-40</v>
      </c>
    </row>
    <row r="8911" spans="1:13" x14ac:dyDescent="0.25">
      <c r="A8911" t="s">
        <v>8935</v>
      </c>
      <c r="B8911">
        <v>72</v>
      </c>
      <c r="C8911" t="s">
        <v>25</v>
      </c>
      <c r="D8911">
        <v>120</v>
      </c>
      <c r="E8911">
        <v>228.71589559588199</v>
      </c>
      <c r="F8911">
        <v>17.8950137687454</v>
      </c>
      <c r="G8911" t="s">
        <v>14</v>
      </c>
      <c r="H8911" t="s">
        <v>19</v>
      </c>
      <c r="I8911" t="s">
        <v>15</v>
      </c>
      <c r="J8911">
        <v>0</v>
      </c>
      <c r="K8911">
        <v>10643.96</v>
      </c>
      <c r="L8911" t="s">
        <v>16</v>
      </c>
      <c r="M8911" t="str">
        <f>IF(PatientData[[#This Row],[Age]]&lt;=30,"18-30",IF(PatientData[[#This Row],[Age]]&lt;=40,"31-40",IF(PatientData[[#This Row],[Age]]&lt;=50,"41-50",IF(PatientData[[#This Row],[Age]]&lt;=60,"51-60",IF(PatientData[[#This Row],[Age]]&lt;=70,"61-70",IF(PatientData[[#This Row],[Age]]&lt;=80,"71-80","80+"))))))</f>
        <v>71-80</v>
      </c>
    </row>
    <row r="8912" spans="1:13" x14ac:dyDescent="0.25">
      <c r="A8912" t="s">
        <v>8936</v>
      </c>
      <c r="B8912">
        <v>36</v>
      </c>
      <c r="C8912" t="s">
        <v>13</v>
      </c>
      <c r="D8912" t="s">
        <v>10051</v>
      </c>
      <c r="E8912">
        <v>188.795328734794</v>
      </c>
      <c r="F8912">
        <v>20.144073010091901</v>
      </c>
      <c r="G8912" t="s">
        <v>14</v>
      </c>
      <c r="H8912" t="s">
        <v>19</v>
      </c>
      <c r="I8912" t="s">
        <v>28</v>
      </c>
      <c r="J8912">
        <v>5</v>
      </c>
      <c r="K8912">
        <v>5585.38</v>
      </c>
      <c r="L8912" t="s">
        <v>20</v>
      </c>
      <c r="M8912" t="str">
        <f>IF(PatientData[[#This Row],[Age]]&lt;=30,"18-30",IF(PatientData[[#This Row],[Age]]&lt;=40,"31-40",IF(PatientData[[#This Row],[Age]]&lt;=50,"41-50",IF(PatientData[[#This Row],[Age]]&lt;=60,"51-60",IF(PatientData[[#This Row],[Age]]&lt;=70,"61-70",IF(PatientData[[#This Row],[Age]]&lt;=80,"71-80","80+"))))))</f>
        <v>31-40</v>
      </c>
    </row>
    <row r="8913" spans="1:13" x14ac:dyDescent="0.25">
      <c r="A8913" t="s">
        <v>8937</v>
      </c>
      <c r="B8913">
        <v>41</v>
      </c>
      <c r="C8913" t="s">
        <v>25</v>
      </c>
      <c r="D8913">
        <v>94</v>
      </c>
      <c r="E8913">
        <v>198.560290745298</v>
      </c>
      <c r="F8913">
        <v>31.617612996009701</v>
      </c>
      <c r="G8913" t="s">
        <v>36</v>
      </c>
      <c r="H8913" t="s">
        <v>19</v>
      </c>
      <c r="I8913" t="s">
        <v>15</v>
      </c>
      <c r="J8913">
        <v>5</v>
      </c>
      <c r="K8913">
        <v>11573.37</v>
      </c>
      <c r="L8913" t="s">
        <v>16</v>
      </c>
      <c r="M8913" t="str">
        <f>IF(PatientData[[#This Row],[Age]]&lt;=30,"18-30",IF(PatientData[[#This Row],[Age]]&lt;=40,"31-40",IF(PatientData[[#This Row],[Age]]&lt;=50,"41-50",IF(PatientData[[#This Row],[Age]]&lt;=60,"51-60",IF(PatientData[[#This Row],[Age]]&lt;=70,"61-70",IF(PatientData[[#This Row],[Age]]&lt;=80,"71-80","80+"))))))</f>
        <v>41-50</v>
      </c>
    </row>
    <row r="8914" spans="1:13" x14ac:dyDescent="0.25">
      <c r="A8914" t="s">
        <v>8938</v>
      </c>
      <c r="B8914">
        <v>51</v>
      </c>
      <c r="C8914" t="s">
        <v>25</v>
      </c>
      <c r="D8914">
        <v>121</v>
      </c>
      <c r="E8914" t="s">
        <v>10051</v>
      </c>
      <c r="F8914">
        <v>29.3208710846373</v>
      </c>
      <c r="G8914" t="s">
        <v>14</v>
      </c>
      <c r="H8914" t="s">
        <v>22</v>
      </c>
      <c r="I8914" t="s">
        <v>15</v>
      </c>
      <c r="J8914">
        <v>8</v>
      </c>
      <c r="K8914">
        <v>11695.99</v>
      </c>
      <c r="L8914" t="s">
        <v>43</v>
      </c>
      <c r="M8914" t="str">
        <f>IF(PatientData[[#This Row],[Age]]&lt;=30,"18-30",IF(PatientData[[#This Row],[Age]]&lt;=40,"31-40",IF(PatientData[[#This Row],[Age]]&lt;=50,"41-50",IF(PatientData[[#This Row],[Age]]&lt;=60,"51-60",IF(PatientData[[#This Row],[Age]]&lt;=70,"61-70",IF(PatientData[[#This Row],[Age]]&lt;=80,"71-80","80+"))))))</f>
        <v>51-60</v>
      </c>
    </row>
    <row r="8915" spans="1:13" x14ac:dyDescent="0.25">
      <c r="A8915" t="s">
        <v>8939</v>
      </c>
      <c r="B8915">
        <v>78</v>
      </c>
      <c r="C8915" t="s">
        <v>25</v>
      </c>
      <c r="D8915">
        <v>132</v>
      </c>
      <c r="E8915">
        <v>202.316760567849</v>
      </c>
      <c r="F8915">
        <v>22.169428615258902</v>
      </c>
      <c r="G8915" t="s">
        <v>18</v>
      </c>
      <c r="H8915" t="s">
        <v>22</v>
      </c>
      <c r="I8915" t="s">
        <v>26</v>
      </c>
      <c r="J8915">
        <v>2</v>
      </c>
      <c r="K8915">
        <v>24699.43</v>
      </c>
      <c r="L8915" t="s">
        <v>16</v>
      </c>
      <c r="M8915" t="str">
        <f>IF(PatientData[[#This Row],[Age]]&lt;=30,"18-30",IF(PatientData[[#This Row],[Age]]&lt;=40,"31-40",IF(PatientData[[#This Row],[Age]]&lt;=50,"41-50",IF(PatientData[[#This Row],[Age]]&lt;=60,"51-60",IF(PatientData[[#This Row],[Age]]&lt;=70,"61-70",IF(PatientData[[#This Row],[Age]]&lt;=80,"71-80","80+"))))))</f>
        <v>71-80</v>
      </c>
    </row>
    <row r="8916" spans="1:13" x14ac:dyDescent="0.25">
      <c r="A8916" t="s">
        <v>8940</v>
      </c>
      <c r="B8916">
        <v>40</v>
      </c>
      <c r="C8916" t="s">
        <v>25</v>
      </c>
      <c r="D8916">
        <v>108</v>
      </c>
      <c r="E8916">
        <v>229.69257029805499</v>
      </c>
      <c r="F8916">
        <v>16.750508593832802</v>
      </c>
      <c r="G8916" t="s">
        <v>14</v>
      </c>
      <c r="H8916" t="s">
        <v>19</v>
      </c>
      <c r="I8916" t="s">
        <v>28</v>
      </c>
      <c r="J8916" t="s">
        <v>10051</v>
      </c>
      <c r="K8916">
        <v>1155.57</v>
      </c>
      <c r="L8916" t="s">
        <v>43</v>
      </c>
      <c r="M8916" t="str">
        <f>IF(PatientData[[#This Row],[Age]]&lt;=30,"18-30",IF(PatientData[[#This Row],[Age]]&lt;=40,"31-40",IF(PatientData[[#This Row],[Age]]&lt;=50,"41-50",IF(PatientData[[#This Row],[Age]]&lt;=60,"51-60",IF(PatientData[[#This Row],[Age]]&lt;=70,"61-70",IF(PatientData[[#This Row],[Age]]&lt;=80,"71-80","80+"))))))</f>
        <v>31-40</v>
      </c>
    </row>
    <row r="8917" spans="1:13" x14ac:dyDescent="0.25">
      <c r="A8917" t="s">
        <v>8941</v>
      </c>
      <c r="B8917">
        <v>45</v>
      </c>
      <c r="C8917" t="s">
        <v>13</v>
      </c>
      <c r="D8917">
        <v>137</v>
      </c>
      <c r="E8917">
        <v>265.40532020426502</v>
      </c>
      <c r="F8917">
        <v>23.042746746729598</v>
      </c>
      <c r="G8917" t="s">
        <v>36</v>
      </c>
      <c r="H8917" t="s">
        <v>19</v>
      </c>
      <c r="I8917" t="s">
        <v>15</v>
      </c>
      <c r="J8917">
        <v>3</v>
      </c>
      <c r="K8917">
        <v>15084.35</v>
      </c>
      <c r="L8917" t="s">
        <v>16</v>
      </c>
      <c r="M8917" t="str">
        <f>IF(PatientData[[#This Row],[Age]]&lt;=30,"18-30",IF(PatientData[[#This Row],[Age]]&lt;=40,"31-40",IF(PatientData[[#This Row],[Age]]&lt;=50,"41-50",IF(PatientData[[#This Row],[Age]]&lt;=60,"51-60",IF(PatientData[[#This Row],[Age]]&lt;=70,"61-70",IF(PatientData[[#This Row],[Age]]&lt;=80,"71-80","80+"))))))</f>
        <v>41-50</v>
      </c>
    </row>
    <row r="8918" spans="1:13" x14ac:dyDescent="0.25">
      <c r="A8918" t="s">
        <v>8942</v>
      </c>
      <c r="B8918">
        <v>45</v>
      </c>
      <c r="C8918" t="s">
        <v>13</v>
      </c>
      <c r="D8918">
        <v>120</v>
      </c>
      <c r="E8918">
        <v>269.77802437213597</v>
      </c>
      <c r="F8918">
        <v>22.9438157083476</v>
      </c>
      <c r="G8918" t="s">
        <v>14</v>
      </c>
      <c r="H8918" t="s">
        <v>19</v>
      </c>
      <c r="I8918" t="s">
        <v>28</v>
      </c>
      <c r="J8918">
        <v>3</v>
      </c>
      <c r="K8918">
        <v>3626.99</v>
      </c>
      <c r="L8918" t="s">
        <v>16</v>
      </c>
      <c r="M8918" t="str">
        <f>IF(PatientData[[#This Row],[Age]]&lt;=30,"18-30",IF(PatientData[[#This Row],[Age]]&lt;=40,"31-40",IF(PatientData[[#This Row],[Age]]&lt;=50,"41-50",IF(PatientData[[#This Row],[Age]]&lt;=60,"51-60",IF(PatientData[[#This Row],[Age]]&lt;=70,"61-70",IF(PatientData[[#This Row],[Age]]&lt;=80,"71-80","80+"))))))</f>
        <v>41-50</v>
      </c>
    </row>
    <row r="8919" spans="1:13" x14ac:dyDescent="0.25">
      <c r="A8919" t="s">
        <v>8943</v>
      </c>
      <c r="B8919">
        <v>50</v>
      </c>
      <c r="C8919" t="s">
        <v>13</v>
      </c>
      <c r="D8919">
        <v>133</v>
      </c>
      <c r="E8919">
        <v>204.647443493982</v>
      </c>
      <c r="F8919">
        <v>31.700129476965799</v>
      </c>
      <c r="G8919" t="s">
        <v>14</v>
      </c>
      <c r="H8919" t="s">
        <v>19</v>
      </c>
      <c r="I8919" t="s">
        <v>28</v>
      </c>
      <c r="J8919">
        <v>2</v>
      </c>
      <c r="K8919">
        <v>3796.14</v>
      </c>
      <c r="L8919" t="s">
        <v>16</v>
      </c>
      <c r="M8919" t="str">
        <f>IF(PatientData[[#This Row],[Age]]&lt;=30,"18-30",IF(PatientData[[#This Row],[Age]]&lt;=40,"31-40",IF(PatientData[[#This Row],[Age]]&lt;=50,"41-50",IF(PatientData[[#This Row],[Age]]&lt;=60,"51-60",IF(PatientData[[#This Row],[Age]]&lt;=70,"61-70",IF(PatientData[[#This Row],[Age]]&lt;=80,"71-80","80+"))))))</f>
        <v>41-50</v>
      </c>
    </row>
    <row r="8920" spans="1:13" x14ac:dyDescent="0.25">
      <c r="A8920" t="s">
        <v>8944</v>
      </c>
      <c r="B8920">
        <v>48</v>
      </c>
      <c r="C8920" t="s">
        <v>13</v>
      </c>
      <c r="D8920">
        <v>160</v>
      </c>
      <c r="E8920">
        <v>225.989309380322</v>
      </c>
      <c r="F8920">
        <v>16.544376498154801</v>
      </c>
      <c r="G8920" t="s">
        <v>18</v>
      </c>
      <c r="H8920" t="s">
        <v>19</v>
      </c>
      <c r="I8920" t="s">
        <v>15</v>
      </c>
      <c r="J8920" t="s">
        <v>10051</v>
      </c>
      <c r="K8920">
        <v>8950.65</v>
      </c>
      <c r="L8920" t="s">
        <v>23</v>
      </c>
      <c r="M8920" t="str">
        <f>IF(PatientData[[#This Row],[Age]]&lt;=30,"18-30",IF(PatientData[[#This Row],[Age]]&lt;=40,"31-40",IF(PatientData[[#This Row],[Age]]&lt;=50,"41-50",IF(PatientData[[#This Row],[Age]]&lt;=60,"51-60",IF(PatientData[[#This Row],[Age]]&lt;=70,"61-70",IF(PatientData[[#This Row],[Age]]&lt;=80,"71-80","80+"))))))</f>
        <v>41-50</v>
      </c>
    </row>
    <row r="8921" spans="1:13" x14ac:dyDescent="0.25">
      <c r="A8921" t="s">
        <v>8945</v>
      </c>
      <c r="B8921">
        <v>60</v>
      </c>
      <c r="C8921" t="s">
        <v>13</v>
      </c>
      <c r="D8921">
        <v>133</v>
      </c>
      <c r="E8921">
        <v>177.31707135716701</v>
      </c>
      <c r="F8921">
        <v>31.226826143496599</v>
      </c>
      <c r="G8921" t="s">
        <v>18</v>
      </c>
      <c r="H8921" t="s">
        <v>22</v>
      </c>
      <c r="I8921" t="s">
        <v>15</v>
      </c>
      <c r="J8921">
        <v>3</v>
      </c>
      <c r="K8921">
        <v>10126.52</v>
      </c>
      <c r="L8921" t="s">
        <v>16</v>
      </c>
      <c r="M8921" t="str">
        <f>IF(PatientData[[#This Row],[Age]]&lt;=30,"18-30",IF(PatientData[[#This Row],[Age]]&lt;=40,"31-40",IF(PatientData[[#This Row],[Age]]&lt;=50,"41-50",IF(PatientData[[#This Row],[Age]]&lt;=60,"51-60",IF(PatientData[[#This Row],[Age]]&lt;=70,"61-70",IF(PatientData[[#This Row],[Age]]&lt;=80,"71-80","80+"))))))</f>
        <v>51-60</v>
      </c>
    </row>
    <row r="8922" spans="1:13" x14ac:dyDescent="0.25">
      <c r="A8922" t="s">
        <v>8946</v>
      </c>
      <c r="B8922">
        <v>59</v>
      </c>
      <c r="C8922" t="s">
        <v>13</v>
      </c>
      <c r="D8922">
        <v>158</v>
      </c>
      <c r="E8922">
        <v>204.35153543832001</v>
      </c>
      <c r="F8922">
        <v>34.762978739498699</v>
      </c>
      <c r="G8922" t="s">
        <v>36</v>
      </c>
      <c r="H8922" t="s">
        <v>22</v>
      </c>
      <c r="I8922" t="s">
        <v>26</v>
      </c>
      <c r="J8922">
        <v>7</v>
      </c>
      <c r="K8922">
        <v>20345.63</v>
      </c>
      <c r="L8922" t="s">
        <v>16</v>
      </c>
      <c r="M8922" t="str">
        <f>IF(PatientData[[#This Row],[Age]]&lt;=30,"18-30",IF(PatientData[[#This Row],[Age]]&lt;=40,"31-40",IF(PatientData[[#This Row],[Age]]&lt;=50,"41-50",IF(PatientData[[#This Row],[Age]]&lt;=60,"51-60",IF(PatientData[[#This Row],[Age]]&lt;=70,"61-70",IF(PatientData[[#This Row],[Age]]&lt;=80,"71-80","80+"))))))</f>
        <v>51-60</v>
      </c>
    </row>
    <row r="8923" spans="1:13" x14ac:dyDescent="0.25">
      <c r="A8923" t="s">
        <v>8947</v>
      </c>
      <c r="B8923">
        <v>67</v>
      </c>
      <c r="C8923" t="s">
        <v>25</v>
      </c>
      <c r="D8923">
        <v>167</v>
      </c>
      <c r="E8923">
        <v>233.235631219509</v>
      </c>
      <c r="F8923">
        <v>23.045826890753499</v>
      </c>
      <c r="G8923" t="s">
        <v>36</v>
      </c>
      <c r="H8923" t="s">
        <v>19</v>
      </c>
      <c r="I8923" t="s">
        <v>15</v>
      </c>
      <c r="J8923">
        <v>5</v>
      </c>
      <c r="K8923">
        <v>10087.64</v>
      </c>
      <c r="L8923" t="s">
        <v>43</v>
      </c>
      <c r="M8923" t="str">
        <f>IF(PatientData[[#This Row],[Age]]&lt;=30,"18-30",IF(PatientData[[#This Row],[Age]]&lt;=40,"31-40",IF(PatientData[[#This Row],[Age]]&lt;=50,"41-50",IF(PatientData[[#This Row],[Age]]&lt;=60,"51-60",IF(PatientData[[#This Row],[Age]]&lt;=70,"61-70",IF(PatientData[[#This Row],[Age]]&lt;=80,"71-80","80+"))))))</f>
        <v>61-70</v>
      </c>
    </row>
    <row r="8924" spans="1:13" x14ac:dyDescent="0.25">
      <c r="A8924" t="s">
        <v>8948</v>
      </c>
      <c r="B8924">
        <v>38</v>
      </c>
      <c r="C8924" t="s">
        <v>25</v>
      </c>
      <c r="D8924">
        <v>146</v>
      </c>
      <c r="E8924">
        <v>288.19176630498299</v>
      </c>
      <c r="F8924">
        <v>23.7184811107477</v>
      </c>
      <c r="G8924" t="s">
        <v>18</v>
      </c>
      <c r="H8924" t="s">
        <v>19</v>
      </c>
      <c r="I8924" t="s">
        <v>15</v>
      </c>
      <c r="J8924">
        <v>3</v>
      </c>
      <c r="K8924">
        <v>4150.75</v>
      </c>
      <c r="L8924" t="s">
        <v>10051</v>
      </c>
      <c r="M8924" t="str">
        <f>IF(PatientData[[#This Row],[Age]]&lt;=30,"18-30",IF(PatientData[[#This Row],[Age]]&lt;=40,"31-40",IF(PatientData[[#This Row],[Age]]&lt;=50,"41-50",IF(PatientData[[#This Row],[Age]]&lt;=60,"51-60",IF(PatientData[[#This Row],[Age]]&lt;=70,"61-70",IF(PatientData[[#This Row],[Age]]&lt;=80,"71-80","80+"))))))</f>
        <v>31-40</v>
      </c>
    </row>
    <row r="8925" spans="1:13" x14ac:dyDescent="0.25">
      <c r="A8925" t="s">
        <v>8949</v>
      </c>
      <c r="B8925">
        <v>56</v>
      </c>
      <c r="C8925" t="s">
        <v>25</v>
      </c>
      <c r="D8925">
        <v>140</v>
      </c>
      <c r="E8925">
        <v>191.12754186654001</v>
      </c>
      <c r="F8925">
        <v>28.556015508036701</v>
      </c>
      <c r="G8925" t="s">
        <v>18</v>
      </c>
      <c r="H8925" t="s">
        <v>19</v>
      </c>
      <c r="I8925" t="s">
        <v>15</v>
      </c>
      <c r="J8925">
        <v>4</v>
      </c>
      <c r="K8925">
        <v>14807.4</v>
      </c>
      <c r="L8925" t="s">
        <v>23</v>
      </c>
      <c r="M8925" t="str">
        <f>IF(PatientData[[#This Row],[Age]]&lt;=30,"18-30",IF(PatientData[[#This Row],[Age]]&lt;=40,"31-40",IF(PatientData[[#This Row],[Age]]&lt;=50,"41-50",IF(PatientData[[#This Row],[Age]]&lt;=60,"51-60",IF(PatientData[[#This Row],[Age]]&lt;=70,"61-70",IF(PatientData[[#This Row],[Age]]&lt;=80,"71-80","80+"))))))</f>
        <v>51-60</v>
      </c>
    </row>
    <row r="8926" spans="1:13" x14ac:dyDescent="0.25">
      <c r="A8926" t="s">
        <v>8950</v>
      </c>
      <c r="B8926">
        <v>73</v>
      </c>
      <c r="C8926" t="s">
        <v>25</v>
      </c>
      <c r="D8926">
        <v>150</v>
      </c>
      <c r="E8926">
        <v>215.17821328597199</v>
      </c>
      <c r="F8926">
        <v>29.989369901077399</v>
      </c>
      <c r="G8926" t="s">
        <v>18</v>
      </c>
      <c r="H8926" t="s">
        <v>19</v>
      </c>
      <c r="I8926" t="s">
        <v>26</v>
      </c>
      <c r="J8926">
        <v>1</v>
      </c>
      <c r="K8926">
        <v>13096.18</v>
      </c>
      <c r="L8926" t="s">
        <v>16</v>
      </c>
      <c r="M8926" t="str">
        <f>IF(PatientData[[#This Row],[Age]]&lt;=30,"18-30",IF(PatientData[[#This Row],[Age]]&lt;=40,"31-40",IF(PatientData[[#This Row],[Age]]&lt;=50,"41-50",IF(PatientData[[#This Row],[Age]]&lt;=60,"51-60",IF(PatientData[[#This Row],[Age]]&lt;=70,"61-70",IF(PatientData[[#This Row],[Age]]&lt;=80,"71-80","80+"))))))</f>
        <v>71-80</v>
      </c>
    </row>
    <row r="8927" spans="1:13" x14ac:dyDescent="0.25">
      <c r="A8927" t="s">
        <v>8951</v>
      </c>
      <c r="B8927">
        <v>56</v>
      </c>
      <c r="C8927" t="s">
        <v>25</v>
      </c>
      <c r="D8927">
        <v>126</v>
      </c>
      <c r="E8927">
        <v>221.349799619208</v>
      </c>
      <c r="F8927">
        <v>22.061342596451599</v>
      </c>
      <c r="G8927" t="s">
        <v>14</v>
      </c>
      <c r="H8927" t="s">
        <v>19</v>
      </c>
      <c r="I8927" t="s">
        <v>15</v>
      </c>
      <c r="J8927">
        <v>1</v>
      </c>
      <c r="K8927">
        <v>12037.56</v>
      </c>
      <c r="L8927" t="s">
        <v>23</v>
      </c>
      <c r="M8927" t="str">
        <f>IF(PatientData[[#This Row],[Age]]&lt;=30,"18-30",IF(PatientData[[#This Row],[Age]]&lt;=40,"31-40",IF(PatientData[[#This Row],[Age]]&lt;=50,"41-50",IF(PatientData[[#This Row],[Age]]&lt;=60,"51-60",IF(PatientData[[#This Row],[Age]]&lt;=70,"61-70",IF(PatientData[[#This Row],[Age]]&lt;=80,"71-80","80+"))))))</f>
        <v>51-60</v>
      </c>
    </row>
    <row r="8928" spans="1:13" x14ac:dyDescent="0.25">
      <c r="A8928" t="s">
        <v>8952</v>
      </c>
      <c r="B8928">
        <v>55</v>
      </c>
      <c r="C8928" t="s">
        <v>25</v>
      </c>
      <c r="D8928">
        <v>139</v>
      </c>
      <c r="E8928">
        <v>163.549771126373</v>
      </c>
      <c r="F8928">
        <v>15</v>
      </c>
      <c r="G8928" t="s">
        <v>14</v>
      </c>
      <c r="H8928" t="s">
        <v>19</v>
      </c>
      <c r="I8928" t="s">
        <v>28</v>
      </c>
      <c r="J8928">
        <v>3</v>
      </c>
      <c r="K8928">
        <v>2777.61</v>
      </c>
      <c r="L8928" t="s">
        <v>16</v>
      </c>
      <c r="M8928" t="str">
        <f>IF(PatientData[[#This Row],[Age]]&lt;=30,"18-30",IF(PatientData[[#This Row],[Age]]&lt;=40,"31-40",IF(PatientData[[#This Row],[Age]]&lt;=50,"41-50",IF(PatientData[[#This Row],[Age]]&lt;=60,"51-60",IF(PatientData[[#This Row],[Age]]&lt;=70,"61-70",IF(PatientData[[#This Row],[Age]]&lt;=80,"71-80","80+"))))))</f>
        <v>51-60</v>
      </c>
    </row>
    <row r="8929" spans="1:13" x14ac:dyDescent="0.25">
      <c r="A8929" t="s">
        <v>8953</v>
      </c>
      <c r="B8929">
        <v>64</v>
      </c>
      <c r="C8929" t="s">
        <v>13</v>
      </c>
      <c r="D8929">
        <v>133</v>
      </c>
      <c r="E8929">
        <v>190.84654985487001</v>
      </c>
      <c r="F8929">
        <v>19.723735781638201</v>
      </c>
      <c r="G8929" t="s">
        <v>14</v>
      </c>
      <c r="H8929" t="s">
        <v>19</v>
      </c>
      <c r="I8929" t="s">
        <v>28</v>
      </c>
      <c r="J8929">
        <v>2</v>
      </c>
      <c r="K8929">
        <v>5238.91</v>
      </c>
      <c r="L8929" t="s">
        <v>43</v>
      </c>
      <c r="M8929" t="str">
        <f>IF(PatientData[[#This Row],[Age]]&lt;=30,"18-30",IF(PatientData[[#This Row],[Age]]&lt;=40,"31-40",IF(PatientData[[#This Row],[Age]]&lt;=50,"41-50",IF(PatientData[[#This Row],[Age]]&lt;=60,"51-60",IF(PatientData[[#This Row],[Age]]&lt;=70,"61-70",IF(PatientData[[#This Row],[Age]]&lt;=80,"71-80","80+"))))))</f>
        <v>61-70</v>
      </c>
    </row>
    <row r="8930" spans="1:13" x14ac:dyDescent="0.25">
      <c r="A8930" t="s">
        <v>8954</v>
      </c>
      <c r="B8930">
        <v>59</v>
      </c>
      <c r="C8930" t="s">
        <v>25</v>
      </c>
      <c r="D8930">
        <v>110</v>
      </c>
      <c r="E8930">
        <v>307.47203989772902</v>
      </c>
      <c r="F8930">
        <v>35.332853844398898</v>
      </c>
      <c r="G8930" t="s">
        <v>36</v>
      </c>
      <c r="H8930" t="s">
        <v>19</v>
      </c>
      <c r="I8930" t="s">
        <v>15</v>
      </c>
      <c r="J8930">
        <v>7</v>
      </c>
      <c r="K8930">
        <v>9110.64</v>
      </c>
      <c r="L8930" t="s">
        <v>43</v>
      </c>
      <c r="M8930" t="str">
        <f>IF(PatientData[[#This Row],[Age]]&lt;=30,"18-30",IF(PatientData[[#This Row],[Age]]&lt;=40,"31-40",IF(PatientData[[#This Row],[Age]]&lt;=50,"41-50",IF(PatientData[[#This Row],[Age]]&lt;=60,"51-60",IF(PatientData[[#This Row],[Age]]&lt;=70,"61-70",IF(PatientData[[#This Row],[Age]]&lt;=80,"71-80","80+"))))))</f>
        <v>51-60</v>
      </c>
    </row>
    <row r="8931" spans="1:13" x14ac:dyDescent="0.25">
      <c r="A8931" t="s">
        <v>8955</v>
      </c>
      <c r="B8931">
        <v>71</v>
      </c>
      <c r="C8931" t="s">
        <v>25</v>
      </c>
      <c r="D8931">
        <v>115</v>
      </c>
      <c r="E8931">
        <v>233.46070265806799</v>
      </c>
      <c r="F8931">
        <v>18.969888932636199</v>
      </c>
      <c r="G8931" t="s">
        <v>36</v>
      </c>
      <c r="H8931" t="s">
        <v>22</v>
      </c>
      <c r="I8931" t="s">
        <v>26</v>
      </c>
      <c r="J8931">
        <v>4</v>
      </c>
      <c r="K8931">
        <v>15299.58</v>
      </c>
      <c r="L8931" t="s">
        <v>16</v>
      </c>
      <c r="M8931" t="str">
        <f>IF(PatientData[[#This Row],[Age]]&lt;=30,"18-30",IF(PatientData[[#This Row],[Age]]&lt;=40,"31-40",IF(PatientData[[#This Row],[Age]]&lt;=50,"41-50",IF(PatientData[[#This Row],[Age]]&lt;=60,"51-60",IF(PatientData[[#This Row],[Age]]&lt;=70,"61-70",IF(PatientData[[#This Row],[Age]]&lt;=80,"71-80","80+"))))))</f>
        <v>71-80</v>
      </c>
    </row>
    <row r="8932" spans="1:13" x14ac:dyDescent="0.25">
      <c r="A8932" t="s">
        <v>8956</v>
      </c>
      <c r="B8932">
        <v>53</v>
      </c>
      <c r="C8932" t="s">
        <v>25</v>
      </c>
      <c r="D8932">
        <v>156</v>
      </c>
      <c r="E8932">
        <v>166.21591201204899</v>
      </c>
      <c r="F8932">
        <v>23.435637533701101</v>
      </c>
      <c r="G8932" t="s">
        <v>36</v>
      </c>
      <c r="H8932" t="s">
        <v>10051</v>
      </c>
      <c r="I8932" t="s">
        <v>26</v>
      </c>
      <c r="J8932">
        <v>7</v>
      </c>
      <c r="K8932">
        <v>22572.59</v>
      </c>
      <c r="L8932" t="s">
        <v>23</v>
      </c>
      <c r="M8932" t="str">
        <f>IF(PatientData[[#This Row],[Age]]&lt;=30,"18-30",IF(PatientData[[#This Row],[Age]]&lt;=40,"31-40",IF(PatientData[[#This Row],[Age]]&lt;=50,"41-50",IF(PatientData[[#This Row],[Age]]&lt;=60,"51-60",IF(PatientData[[#This Row],[Age]]&lt;=70,"61-70",IF(PatientData[[#This Row],[Age]]&lt;=80,"71-80","80+"))))))</f>
        <v>51-60</v>
      </c>
    </row>
    <row r="8933" spans="1:13" x14ac:dyDescent="0.25">
      <c r="A8933" t="s">
        <v>8957</v>
      </c>
      <c r="B8933">
        <v>50</v>
      </c>
      <c r="C8933" t="s">
        <v>13</v>
      </c>
      <c r="D8933" t="s">
        <v>10051</v>
      </c>
      <c r="E8933" t="s">
        <v>10051</v>
      </c>
      <c r="F8933">
        <v>30.983938031991698</v>
      </c>
      <c r="G8933" t="s">
        <v>14</v>
      </c>
      <c r="H8933" t="s">
        <v>22</v>
      </c>
      <c r="I8933" t="s">
        <v>15</v>
      </c>
      <c r="J8933">
        <v>1</v>
      </c>
      <c r="K8933">
        <v>9901.57</v>
      </c>
      <c r="L8933" t="s">
        <v>16</v>
      </c>
      <c r="M8933" t="str">
        <f>IF(PatientData[[#This Row],[Age]]&lt;=30,"18-30",IF(PatientData[[#This Row],[Age]]&lt;=40,"31-40",IF(PatientData[[#This Row],[Age]]&lt;=50,"41-50",IF(PatientData[[#This Row],[Age]]&lt;=60,"51-60",IF(PatientData[[#This Row],[Age]]&lt;=70,"61-70",IF(PatientData[[#This Row],[Age]]&lt;=80,"71-80","80+"))))))</f>
        <v>41-50</v>
      </c>
    </row>
    <row r="8934" spans="1:13" x14ac:dyDescent="0.25">
      <c r="A8934" t="s">
        <v>8958</v>
      </c>
      <c r="B8934">
        <v>46</v>
      </c>
      <c r="C8934" t="s">
        <v>25</v>
      </c>
      <c r="D8934">
        <v>122</v>
      </c>
      <c r="E8934">
        <v>240.12479127848201</v>
      </c>
      <c r="F8934">
        <v>32.220876076612697</v>
      </c>
      <c r="G8934" t="s">
        <v>14</v>
      </c>
      <c r="H8934" t="s">
        <v>19</v>
      </c>
      <c r="I8934" t="s">
        <v>15</v>
      </c>
      <c r="J8934">
        <v>2</v>
      </c>
      <c r="K8934">
        <v>13141.96</v>
      </c>
      <c r="L8934" t="s">
        <v>16</v>
      </c>
      <c r="M8934" t="str">
        <f>IF(PatientData[[#This Row],[Age]]&lt;=30,"18-30",IF(PatientData[[#This Row],[Age]]&lt;=40,"31-40",IF(PatientData[[#This Row],[Age]]&lt;=50,"41-50",IF(PatientData[[#This Row],[Age]]&lt;=60,"51-60",IF(PatientData[[#This Row],[Age]]&lt;=70,"61-70",IF(PatientData[[#This Row],[Age]]&lt;=80,"71-80","80+"))))))</f>
        <v>41-50</v>
      </c>
    </row>
    <row r="8935" spans="1:13" x14ac:dyDescent="0.25">
      <c r="A8935" t="s">
        <v>8959</v>
      </c>
      <c r="B8935">
        <v>45</v>
      </c>
      <c r="C8935" t="s">
        <v>25</v>
      </c>
      <c r="D8935">
        <v>140</v>
      </c>
      <c r="E8935">
        <v>120</v>
      </c>
      <c r="F8935">
        <v>24.868082964752102</v>
      </c>
      <c r="G8935" t="s">
        <v>18</v>
      </c>
      <c r="H8935" t="s">
        <v>19</v>
      </c>
      <c r="I8935" t="s">
        <v>15</v>
      </c>
      <c r="J8935">
        <v>3</v>
      </c>
      <c r="K8935">
        <v>5992.54</v>
      </c>
      <c r="L8935" t="s">
        <v>16</v>
      </c>
      <c r="M8935" t="str">
        <f>IF(PatientData[[#This Row],[Age]]&lt;=30,"18-30",IF(PatientData[[#This Row],[Age]]&lt;=40,"31-40",IF(PatientData[[#This Row],[Age]]&lt;=50,"41-50",IF(PatientData[[#This Row],[Age]]&lt;=60,"51-60",IF(PatientData[[#This Row],[Age]]&lt;=70,"61-70",IF(PatientData[[#This Row],[Age]]&lt;=80,"71-80","80+"))))))</f>
        <v>41-50</v>
      </c>
    </row>
    <row r="8936" spans="1:13" x14ac:dyDescent="0.25">
      <c r="A8936" t="s">
        <v>8960</v>
      </c>
      <c r="B8936">
        <v>49</v>
      </c>
      <c r="C8936" t="s">
        <v>13</v>
      </c>
      <c r="D8936">
        <v>126</v>
      </c>
      <c r="E8936">
        <v>228.76064552615799</v>
      </c>
      <c r="F8936">
        <v>32.320303115635198</v>
      </c>
      <c r="G8936" t="s">
        <v>36</v>
      </c>
      <c r="H8936" t="s">
        <v>19</v>
      </c>
      <c r="I8936" t="s">
        <v>15</v>
      </c>
      <c r="J8936">
        <v>2</v>
      </c>
      <c r="K8936">
        <v>7394.13</v>
      </c>
      <c r="L8936" t="s">
        <v>23</v>
      </c>
      <c r="M8936" t="str">
        <f>IF(PatientData[[#This Row],[Age]]&lt;=30,"18-30",IF(PatientData[[#This Row],[Age]]&lt;=40,"31-40",IF(PatientData[[#This Row],[Age]]&lt;=50,"41-50",IF(PatientData[[#This Row],[Age]]&lt;=60,"51-60",IF(PatientData[[#This Row],[Age]]&lt;=70,"61-70",IF(PatientData[[#This Row],[Age]]&lt;=80,"71-80","80+"))))))</f>
        <v>41-50</v>
      </c>
    </row>
    <row r="8937" spans="1:13" x14ac:dyDescent="0.25">
      <c r="A8937" t="s">
        <v>8961</v>
      </c>
      <c r="B8937">
        <v>38</v>
      </c>
      <c r="C8937" t="s">
        <v>13</v>
      </c>
      <c r="D8937">
        <v>132</v>
      </c>
      <c r="E8937">
        <v>227.379417937802</v>
      </c>
      <c r="F8937">
        <v>29.830874178742</v>
      </c>
      <c r="G8937" t="s">
        <v>14</v>
      </c>
      <c r="H8937" t="s">
        <v>19</v>
      </c>
      <c r="I8937" t="s">
        <v>28</v>
      </c>
      <c r="J8937">
        <v>3</v>
      </c>
      <c r="K8937">
        <v>4629.8500000000004</v>
      </c>
      <c r="L8937" t="s">
        <v>16</v>
      </c>
      <c r="M8937" t="str">
        <f>IF(PatientData[[#This Row],[Age]]&lt;=30,"18-30",IF(PatientData[[#This Row],[Age]]&lt;=40,"31-40",IF(PatientData[[#This Row],[Age]]&lt;=50,"41-50",IF(PatientData[[#This Row],[Age]]&lt;=60,"51-60",IF(PatientData[[#This Row],[Age]]&lt;=70,"61-70",IF(PatientData[[#This Row],[Age]]&lt;=80,"71-80","80+"))))))</f>
        <v>31-40</v>
      </c>
    </row>
    <row r="8938" spans="1:13" x14ac:dyDescent="0.25">
      <c r="A8938" t="s">
        <v>8962</v>
      </c>
      <c r="B8938">
        <v>83</v>
      </c>
      <c r="C8938" t="s">
        <v>13</v>
      </c>
      <c r="D8938">
        <v>113</v>
      </c>
      <c r="E8938">
        <v>263.33477185442001</v>
      </c>
      <c r="F8938">
        <v>25.136725767685999</v>
      </c>
      <c r="G8938" t="s">
        <v>18</v>
      </c>
      <c r="H8938" t="s">
        <v>19</v>
      </c>
      <c r="I8938" t="s">
        <v>26</v>
      </c>
      <c r="J8938">
        <v>6</v>
      </c>
      <c r="K8938">
        <v>22761.85</v>
      </c>
      <c r="L8938" t="s">
        <v>23</v>
      </c>
      <c r="M8938" t="str">
        <f>IF(PatientData[[#This Row],[Age]]&lt;=30,"18-30",IF(PatientData[[#This Row],[Age]]&lt;=40,"31-40",IF(PatientData[[#This Row],[Age]]&lt;=50,"41-50",IF(PatientData[[#This Row],[Age]]&lt;=60,"51-60",IF(PatientData[[#This Row],[Age]]&lt;=70,"61-70",IF(PatientData[[#This Row],[Age]]&lt;=80,"71-80","80+"))))))</f>
        <v>80+</v>
      </c>
    </row>
    <row r="8939" spans="1:13" x14ac:dyDescent="0.25">
      <c r="A8939" t="s">
        <v>8963</v>
      </c>
      <c r="B8939">
        <v>53</v>
      </c>
      <c r="C8939" t="s">
        <v>25</v>
      </c>
      <c r="D8939">
        <v>154</v>
      </c>
      <c r="E8939">
        <v>155.93629941900099</v>
      </c>
      <c r="F8939">
        <v>31.1190030163222</v>
      </c>
      <c r="G8939" t="s">
        <v>36</v>
      </c>
      <c r="H8939" t="s">
        <v>19</v>
      </c>
      <c r="I8939" t="s">
        <v>15</v>
      </c>
      <c r="J8939">
        <v>8</v>
      </c>
      <c r="K8939">
        <v>13758.82</v>
      </c>
      <c r="L8939" t="s">
        <v>16</v>
      </c>
      <c r="M8939" t="str">
        <f>IF(PatientData[[#This Row],[Age]]&lt;=30,"18-30",IF(PatientData[[#This Row],[Age]]&lt;=40,"31-40",IF(PatientData[[#This Row],[Age]]&lt;=50,"41-50",IF(PatientData[[#This Row],[Age]]&lt;=60,"51-60",IF(PatientData[[#This Row],[Age]]&lt;=70,"61-70",IF(PatientData[[#This Row],[Age]]&lt;=80,"71-80","80+"))))))</f>
        <v>51-60</v>
      </c>
    </row>
    <row r="8940" spans="1:13" x14ac:dyDescent="0.25">
      <c r="A8940" t="s">
        <v>8964</v>
      </c>
      <c r="B8940">
        <v>89</v>
      </c>
      <c r="C8940" t="s">
        <v>25</v>
      </c>
      <c r="D8940">
        <v>128</v>
      </c>
      <c r="E8940">
        <v>195.550949194184</v>
      </c>
      <c r="F8940">
        <v>23.231129722954002</v>
      </c>
      <c r="G8940" t="s">
        <v>36</v>
      </c>
      <c r="H8940" t="s">
        <v>22</v>
      </c>
      <c r="I8940" t="s">
        <v>26</v>
      </c>
      <c r="J8940">
        <v>5</v>
      </c>
      <c r="K8940">
        <v>21241.09</v>
      </c>
      <c r="L8940" t="s">
        <v>16</v>
      </c>
      <c r="M8940" t="str">
        <f>IF(PatientData[[#This Row],[Age]]&lt;=30,"18-30",IF(PatientData[[#This Row],[Age]]&lt;=40,"31-40",IF(PatientData[[#This Row],[Age]]&lt;=50,"41-50",IF(PatientData[[#This Row],[Age]]&lt;=60,"51-60",IF(PatientData[[#This Row],[Age]]&lt;=70,"61-70",IF(PatientData[[#This Row],[Age]]&lt;=80,"71-80","80+"))))))</f>
        <v>80+</v>
      </c>
    </row>
    <row r="8941" spans="1:13" x14ac:dyDescent="0.25">
      <c r="A8941" t="s">
        <v>8965</v>
      </c>
      <c r="B8941">
        <v>35</v>
      </c>
      <c r="C8941" t="s">
        <v>13</v>
      </c>
      <c r="D8941">
        <v>134</v>
      </c>
      <c r="E8941">
        <v>213.02063322512501</v>
      </c>
      <c r="F8941">
        <v>21.678907679051601</v>
      </c>
      <c r="G8941" t="s">
        <v>36</v>
      </c>
      <c r="H8941" t="s">
        <v>19</v>
      </c>
      <c r="I8941" t="s">
        <v>15</v>
      </c>
      <c r="J8941">
        <v>4</v>
      </c>
      <c r="K8941">
        <v>10745.59</v>
      </c>
      <c r="L8941" t="s">
        <v>16</v>
      </c>
      <c r="M8941" t="str">
        <f>IF(PatientData[[#This Row],[Age]]&lt;=30,"18-30",IF(PatientData[[#This Row],[Age]]&lt;=40,"31-40",IF(PatientData[[#This Row],[Age]]&lt;=50,"41-50",IF(PatientData[[#This Row],[Age]]&lt;=60,"51-60",IF(PatientData[[#This Row],[Age]]&lt;=70,"61-70",IF(PatientData[[#This Row],[Age]]&lt;=80,"71-80","80+"))))))</f>
        <v>31-40</v>
      </c>
    </row>
    <row r="8942" spans="1:13" x14ac:dyDescent="0.25">
      <c r="A8942" t="s">
        <v>8966</v>
      </c>
      <c r="B8942">
        <v>36</v>
      </c>
      <c r="C8942" t="s">
        <v>13</v>
      </c>
      <c r="D8942">
        <v>90</v>
      </c>
      <c r="E8942">
        <v>320.86097722923103</v>
      </c>
      <c r="F8942">
        <v>32.2791694271205</v>
      </c>
      <c r="G8942" t="s">
        <v>14</v>
      </c>
      <c r="H8942" t="s">
        <v>19</v>
      </c>
      <c r="I8942" t="s">
        <v>28</v>
      </c>
      <c r="J8942">
        <v>3</v>
      </c>
      <c r="K8942">
        <v>2069.37</v>
      </c>
      <c r="L8942" t="s">
        <v>16</v>
      </c>
      <c r="M8942" t="str">
        <f>IF(PatientData[[#This Row],[Age]]&lt;=30,"18-30",IF(PatientData[[#This Row],[Age]]&lt;=40,"31-40",IF(PatientData[[#This Row],[Age]]&lt;=50,"41-50",IF(PatientData[[#This Row],[Age]]&lt;=60,"51-60",IF(PatientData[[#This Row],[Age]]&lt;=70,"61-70",IF(PatientData[[#This Row],[Age]]&lt;=80,"71-80","80+"))))))</f>
        <v>31-40</v>
      </c>
    </row>
    <row r="8943" spans="1:13" x14ac:dyDescent="0.25">
      <c r="A8943" t="s">
        <v>8967</v>
      </c>
      <c r="B8943">
        <v>54</v>
      </c>
      <c r="C8943" t="s">
        <v>25</v>
      </c>
      <c r="D8943">
        <v>135</v>
      </c>
      <c r="E8943">
        <v>310.17529576143698</v>
      </c>
      <c r="F8943">
        <v>32.794306308804003</v>
      </c>
      <c r="G8943" t="s">
        <v>18</v>
      </c>
      <c r="H8943" t="s">
        <v>19</v>
      </c>
      <c r="I8943" t="s">
        <v>15</v>
      </c>
      <c r="J8943">
        <v>2</v>
      </c>
      <c r="K8943">
        <v>3433.49</v>
      </c>
      <c r="L8943" t="s">
        <v>20</v>
      </c>
      <c r="M8943" t="str">
        <f>IF(PatientData[[#This Row],[Age]]&lt;=30,"18-30",IF(PatientData[[#This Row],[Age]]&lt;=40,"31-40",IF(PatientData[[#This Row],[Age]]&lt;=50,"41-50",IF(PatientData[[#This Row],[Age]]&lt;=60,"51-60",IF(PatientData[[#This Row],[Age]]&lt;=70,"61-70",IF(PatientData[[#This Row],[Age]]&lt;=80,"71-80","80+"))))))</f>
        <v>51-60</v>
      </c>
    </row>
    <row r="8944" spans="1:13" x14ac:dyDescent="0.25">
      <c r="A8944" t="s">
        <v>8968</v>
      </c>
      <c r="B8944">
        <v>52</v>
      </c>
      <c r="C8944" t="s">
        <v>25</v>
      </c>
      <c r="D8944">
        <v>146</v>
      </c>
      <c r="E8944">
        <v>207.75934962441301</v>
      </c>
      <c r="F8944">
        <v>27.107907414909398</v>
      </c>
      <c r="G8944" t="s">
        <v>14</v>
      </c>
      <c r="H8944" t="s">
        <v>19</v>
      </c>
      <c r="I8944" t="s">
        <v>15</v>
      </c>
      <c r="J8944">
        <v>7</v>
      </c>
      <c r="K8944">
        <v>12977.03</v>
      </c>
      <c r="L8944" t="s">
        <v>16</v>
      </c>
      <c r="M8944" t="str">
        <f>IF(PatientData[[#This Row],[Age]]&lt;=30,"18-30",IF(PatientData[[#This Row],[Age]]&lt;=40,"31-40",IF(PatientData[[#This Row],[Age]]&lt;=50,"41-50",IF(PatientData[[#This Row],[Age]]&lt;=60,"51-60",IF(PatientData[[#This Row],[Age]]&lt;=70,"61-70",IF(PatientData[[#This Row],[Age]]&lt;=80,"71-80","80+"))))))</f>
        <v>51-60</v>
      </c>
    </row>
    <row r="8945" spans="1:13" x14ac:dyDescent="0.25">
      <c r="A8945" t="s">
        <v>8969</v>
      </c>
      <c r="B8945">
        <v>54</v>
      </c>
      <c r="C8945" t="s">
        <v>13</v>
      </c>
      <c r="D8945">
        <v>111</v>
      </c>
      <c r="E8945">
        <v>162.34010117985099</v>
      </c>
      <c r="F8945">
        <v>25.353387804465299</v>
      </c>
      <c r="G8945" t="s">
        <v>14</v>
      </c>
      <c r="H8945" t="s">
        <v>22</v>
      </c>
      <c r="I8945" t="s">
        <v>15</v>
      </c>
      <c r="J8945">
        <v>3</v>
      </c>
      <c r="K8945">
        <v>11189.12</v>
      </c>
      <c r="L8945" t="s">
        <v>23</v>
      </c>
      <c r="M8945" t="str">
        <f>IF(PatientData[[#This Row],[Age]]&lt;=30,"18-30",IF(PatientData[[#This Row],[Age]]&lt;=40,"31-40",IF(PatientData[[#This Row],[Age]]&lt;=50,"41-50",IF(PatientData[[#This Row],[Age]]&lt;=60,"51-60",IF(PatientData[[#This Row],[Age]]&lt;=70,"61-70",IF(PatientData[[#This Row],[Age]]&lt;=80,"71-80","80+"))))))</f>
        <v>51-60</v>
      </c>
    </row>
    <row r="8946" spans="1:13" x14ac:dyDescent="0.25">
      <c r="A8946" t="s">
        <v>8970</v>
      </c>
      <c r="B8946">
        <v>36</v>
      </c>
      <c r="C8946" t="s">
        <v>25</v>
      </c>
      <c r="D8946">
        <v>129</v>
      </c>
      <c r="E8946">
        <v>195.49191958021399</v>
      </c>
      <c r="F8946">
        <v>30.7987659313347</v>
      </c>
      <c r="G8946" t="s">
        <v>18</v>
      </c>
      <c r="H8946" t="s">
        <v>19</v>
      </c>
      <c r="I8946" t="s">
        <v>15</v>
      </c>
      <c r="J8946">
        <v>5</v>
      </c>
      <c r="K8946">
        <v>8066.59</v>
      </c>
      <c r="L8946" t="s">
        <v>16</v>
      </c>
      <c r="M8946" t="str">
        <f>IF(PatientData[[#This Row],[Age]]&lt;=30,"18-30",IF(PatientData[[#This Row],[Age]]&lt;=40,"31-40",IF(PatientData[[#This Row],[Age]]&lt;=50,"41-50",IF(PatientData[[#This Row],[Age]]&lt;=60,"51-60",IF(PatientData[[#This Row],[Age]]&lt;=70,"61-70",IF(PatientData[[#This Row],[Age]]&lt;=80,"71-80","80+"))))))</f>
        <v>31-40</v>
      </c>
    </row>
    <row r="8947" spans="1:13" x14ac:dyDescent="0.25">
      <c r="A8947" t="s">
        <v>8971</v>
      </c>
      <c r="B8947">
        <v>47</v>
      </c>
      <c r="C8947" t="s">
        <v>25</v>
      </c>
      <c r="D8947">
        <v>135</v>
      </c>
      <c r="E8947">
        <v>285.83994232074701</v>
      </c>
      <c r="F8947">
        <v>21.715224165153298</v>
      </c>
      <c r="G8947" t="s">
        <v>14</v>
      </c>
      <c r="H8947" t="s">
        <v>19</v>
      </c>
      <c r="I8947" t="s">
        <v>28</v>
      </c>
      <c r="J8947">
        <v>1</v>
      </c>
      <c r="K8947">
        <v>1021.95</v>
      </c>
      <c r="L8947" t="s">
        <v>16</v>
      </c>
      <c r="M8947" t="str">
        <f>IF(PatientData[[#This Row],[Age]]&lt;=30,"18-30",IF(PatientData[[#This Row],[Age]]&lt;=40,"31-40",IF(PatientData[[#This Row],[Age]]&lt;=50,"41-50",IF(PatientData[[#This Row],[Age]]&lt;=60,"51-60",IF(PatientData[[#This Row],[Age]]&lt;=70,"61-70",IF(PatientData[[#This Row],[Age]]&lt;=80,"71-80","80+"))))))</f>
        <v>41-50</v>
      </c>
    </row>
    <row r="8948" spans="1:13" x14ac:dyDescent="0.25">
      <c r="A8948" t="s">
        <v>8972</v>
      </c>
      <c r="B8948">
        <v>78</v>
      </c>
      <c r="C8948" t="s">
        <v>25</v>
      </c>
      <c r="D8948">
        <v>114</v>
      </c>
      <c r="E8948">
        <v>173.80597290716099</v>
      </c>
      <c r="F8948">
        <v>32.102988303154298</v>
      </c>
      <c r="G8948" t="s">
        <v>36</v>
      </c>
      <c r="H8948" t="s">
        <v>19</v>
      </c>
      <c r="I8948" t="s">
        <v>26</v>
      </c>
      <c r="J8948">
        <v>6</v>
      </c>
      <c r="K8948">
        <v>6510.28</v>
      </c>
      <c r="L8948" t="s">
        <v>23</v>
      </c>
      <c r="M8948" t="str">
        <f>IF(PatientData[[#This Row],[Age]]&lt;=30,"18-30",IF(PatientData[[#This Row],[Age]]&lt;=40,"31-40",IF(PatientData[[#This Row],[Age]]&lt;=50,"41-50",IF(PatientData[[#This Row],[Age]]&lt;=60,"51-60",IF(PatientData[[#This Row],[Age]]&lt;=70,"61-70",IF(PatientData[[#This Row],[Age]]&lt;=80,"71-80","80+"))))))</f>
        <v>71-80</v>
      </c>
    </row>
    <row r="8949" spans="1:13" x14ac:dyDescent="0.25">
      <c r="A8949" t="s">
        <v>8973</v>
      </c>
      <c r="B8949">
        <v>27</v>
      </c>
      <c r="C8949" t="s">
        <v>13</v>
      </c>
      <c r="D8949">
        <v>114</v>
      </c>
      <c r="E8949">
        <v>266.985774718031</v>
      </c>
      <c r="F8949">
        <v>36.014704921320202</v>
      </c>
      <c r="G8949" t="s">
        <v>36</v>
      </c>
      <c r="H8949" t="s">
        <v>22</v>
      </c>
      <c r="I8949" t="s">
        <v>26</v>
      </c>
      <c r="J8949">
        <v>1</v>
      </c>
      <c r="K8949">
        <v>19632.09</v>
      </c>
      <c r="L8949" t="s">
        <v>16</v>
      </c>
      <c r="M8949" t="str">
        <f>IF(PatientData[[#This Row],[Age]]&lt;=30,"18-30",IF(PatientData[[#This Row],[Age]]&lt;=40,"31-40",IF(PatientData[[#This Row],[Age]]&lt;=50,"41-50",IF(PatientData[[#This Row],[Age]]&lt;=60,"51-60",IF(PatientData[[#This Row],[Age]]&lt;=70,"61-70",IF(PatientData[[#This Row],[Age]]&lt;=80,"71-80","80+"))))))</f>
        <v>18-30</v>
      </c>
    </row>
    <row r="8950" spans="1:13" x14ac:dyDescent="0.25">
      <c r="A8950" t="s">
        <v>8974</v>
      </c>
      <c r="B8950">
        <v>81</v>
      </c>
      <c r="C8950" t="s">
        <v>25</v>
      </c>
      <c r="D8950">
        <v>113</v>
      </c>
      <c r="E8950">
        <v>217.898995932025</v>
      </c>
      <c r="F8950">
        <v>24.598098106927399</v>
      </c>
      <c r="G8950" t="s">
        <v>36</v>
      </c>
      <c r="H8950" t="s">
        <v>22</v>
      </c>
      <c r="I8950" t="s">
        <v>26</v>
      </c>
      <c r="J8950">
        <v>5</v>
      </c>
      <c r="K8950">
        <v>17615.37</v>
      </c>
      <c r="L8950" t="s">
        <v>10051</v>
      </c>
      <c r="M8950" t="str">
        <f>IF(PatientData[[#This Row],[Age]]&lt;=30,"18-30",IF(PatientData[[#This Row],[Age]]&lt;=40,"31-40",IF(PatientData[[#This Row],[Age]]&lt;=50,"41-50",IF(PatientData[[#This Row],[Age]]&lt;=60,"51-60",IF(PatientData[[#This Row],[Age]]&lt;=70,"61-70",IF(PatientData[[#This Row],[Age]]&lt;=80,"71-80","80+"))))))</f>
        <v>80+</v>
      </c>
    </row>
    <row r="8951" spans="1:13" x14ac:dyDescent="0.25">
      <c r="A8951" t="s">
        <v>8975</v>
      </c>
      <c r="B8951">
        <v>56</v>
      </c>
      <c r="C8951" t="s">
        <v>25</v>
      </c>
      <c r="D8951">
        <v>157</v>
      </c>
      <c r="E8951">
        <v>192.116205969492</v>
      </c>
      <c r="F8951">
        <v>18.085035489349799</v>
      </c>
      <c r="G8951" t="s">
        <v>14</v>
      </c>
      <c r="H8951" t="s">
        <v>19</v>
      </c>
      <c r="I8951" t="s">
        <v>28</v>
      </c>
      <c r="J8951">
        <v>3</v>
      </c>
      <c r="K8951">
        <v>5896.52</v>
      </c>
      <c r="L8951" t="s">
        <v>16</v>
      </c>
      <c r="M8951" t="str">
        <f>IF(PatientData[[#This Row],[Age]]&lt;=30,"18-30",IF(PatientData[[#This Row],[Age]]&lt;=40,"31-40",IF(PatientData[[#This Row],[Age]]&lt;=50,"41-50",IF(PatientData[[#This Row],[Age]]&lt;=60,"51-60",IF(PatientData[[#This Row],[Age]]&lt;=70,"61-70",IF(PatientData[[#This Row],[Age]]&lt;=80,"71-80","80+"))))))</f>
        <v>51-60</v>
      </c>
    </row>
    <row r="8952" spans="1:13" x14ac:dyDescent="0.25">
      <c r="A8952" t="s">
        <v>8976</v>
      </c>
      <c r="B8952">
        <v>70</v>
      </c>
      <c r="C8952" t="s">
        <v>13</v>
      </c>
      <c r="D8952">
        <v>151</v>
      </c>
      <c r="E8952">
        <v>145.78196395106701</v>
      </c>
      <c r="F8952">
        <v>29.7191904346085</v>
      </c>
      <c r="G8952" t="s">
        <v>18</v>
      </c>
      <c r="H8952" t="s">
        <v>19</v>
      </c>
      <c r="I8952" t="s">
        <v>26</v>
      </c>
      <c r="J8952">
        <v>4</v>
      </c>
      <c r="K8952">
        <v>18469.8</v>
      </c>
      <c r="L8952" t="s">
        <v>16</v>
      </c>
      <c r="M8952" t="str">
        <f>IF(PatientData[[#This Row],[Age]]&lt;=30,"18-30",IF(PatientData[[#This Row],[Age]]&lt;=40,"31-40",IF(PatientData[[#This Row],[Age]]&lt;=50,"41-50",IF(PatientData[[#This Row],[Age]]&lt;=60,"51-60",IF(PatientData[[#This Row],[Age]]&lt;=70,"61-70",IF(PatientData[[#This Row],[Age]]&lt;=80,"71-80","80+"))))))</f>
        <v>61-70</v>
      </c>
    </row>
    <row r="8953" spans="1:13" x14ac:dyDescent="0.25">
      <c r="A8953" t="s">
        <v>8977</v>
      </c>
      <c r="B8953">
        <v>38</v>
      </c>
      <c r="C8953" t="s">
        <v>25</v>
      </c>
      <c r="D8953" t="s">
        <v>10051</v>
      </c>
      <c r="E8953">
        <v>218.61787976245199</v>
      </c>
      <c r="F8953">
        <v>24.628585966495201</v>
      </c>
      <c r="G8953" t="s">
        <v>14</v>
      </c>
      <c r="H8953" t="s">
        <v>19</v>
      </c>
      <c r="I8953" t="s">
        <v>28</v>
      </c>
      <c r="J8953">
        <v>2</v>
      </c>
      <c r="K8953" t="s">
        <v>10051</v>
      </c>
      <c r="L8953" t="s">
        <v>16</v>
      </c>
      <c r="M8953" t="str">
        <f>IF(PatientData[[#This Row],[Age]]&lt;=30,"18-30",IF(PatientData[[#This Row],[Age]]&lt;=40,"31-40",IF(PatientData[[#This Row],[Age]]&lt;=50,"41-50",IF(PatientData[[#This Row],[Age]]&lt;=60,"51-60",IF(PatientData[[#This Row],[Age]]&lt;=70,"61-70",IF(PatientData[[#This Row],[Age]]&lt;=80,"71-80","80+"))))))</f>
        <v>31-40</v>
      </c>
    </row>
    <row r="8954" spans="1:13" x14ac:dyDescent="0.25">
      <c r="A8954" t="s">
        <v>8978</v>
      </c>
      <c r="B8954">
        <v>60</v>
      </c>
      <c r="C8954" t="s">
        <v>25</v>
      </c>
      <c r="D8954">
        <v>91</v>
      </c>
      <c r="E8954">
        <v>240.042529916023</v>
      </c>
      <c r="F8954">
        <v>27.4864320155474</v>
      </c>
      <c r="G8954" t="s">
        <v>36</v>
      </c>
      <c r="H8954" t="s">
        <v>19</v>
      </c>
      <c r="I8954" t="s">
        <v>26</v>
      </c>
      <c r="J8954">
        <v>5</v>
      </c>
      <c r="K8954">
        <v>22696.19</v>
      </c>
      <c r="L8954" t="s">
        <v>16</v>
      </c>
      <c r="M8954" t="str">
        <f>IF(PatientData[[#This Row],[Age]]&lt;=30,"18-30",IF(PatientData[[#This Row],[Age]]&lt;=40,"31-40",IF(PatientData[[#This Row],[Age]]&lt;=50,"41-50",IF(PatientData[[#This Row],[Age]]&lt;=60,"51-60",IF(PatientData[[#This Row],[Age]]&lt;=70,"61-70",IF(PatientData[[#This Row],[Age]]&lt;=80,"71-80","80+"))))))</f>
        <v>51-60</v>
      </c>
    </row>
    <row r="8955" spans="1:13" x14ac:dyDescent="0.25">
      <c r="A8955" t="s">
        <v>8979</v>
      </c>
      <c r="B8955">
        <v>60</v>
      </c>
      <c r="C8955" t="s">
        <v>13</v>
      </c>
      <c r="D8955">
        <v>142</v>
      </c>
      <c r="E8955">
        <v>150.71255367453099</v>
      </c>
      <c r="F8955">
        <v>21.9068185566796</v>
      </c>
      <c r="G8955" t="s">
        <v>36</v>
      </c>
      <c r="H8955" t="s">
        <v>19</v>
      </c>
      <c r="I8955" t="s">
        <v>15</v>
      </c>
      <c r="J8955">
        <v>5</v>
      </c>
      <c r="K8955">
        <v>12093.37</v>
      </c>
      <c r="L8955" t="s">
        <v>16</v>
      </c>
      <c r="M8955" t="str">
        <f>IF(PatientData[[#This Row],[Age]]&lt;=30,"18-30",IF(PatientData[[#This Row],[Age]]&lt;=40,"31-40",IF(PatientData[[#This Row],[Age]]&lt;=50,"41-50",IF(PatientData[[#This Row],[Age]]&lt;=60,"51-60",IF(PatientData[[#This Row],[Age]]&lt;=70,"61-70",IF(PatientData[[#This Row],[Age]]&lt;=80,"71-80","80+"))))))</f>
        <v>51-60</v>
      </c>
    </row>
    <row r="8956" spans="1:13" x14ac:dyDescent="0.25">
      <c r="A8956" t="s">
        <v>8980</v>
      </c>
      <c r="B8956">
        <v>37</v>
      </c>
      <c r="C8956" t="s">
        <v>13</v>
      </c>
      <c r="D8956">
        <v>133</v>
      </c>
      <c r="E8956">
        <v>264.77091160248398</v>
      </c>
      <c r="F8956">
        <v>24.179437306065001</v>
      </c>
      <c r="G8956" t="s">
        <v>18</v>
      </c>
      <c r="H8956" t="s">
        <v>22</v>
      </c>
      <c r="I8956" t="s">
        <v>15</v>
      </c>
      <c r="J8956">
        <v>5</v>
      </c>
      <c r="K8956">
        <v>11926.64</v>
      </c>
      <c r="L8956" t="s">
        <v>23</v>
      </c>
      <c r="M8956" t="str">
        <f>IF(PatientData[[#This Row],[Age]]&lt;=30,"18-30",IF(PatientData[[#This Row],[Age]]&lt;=40,"31-40",IF(PatientData[[#This Row],[Age]]&lt;=50,"41-50",IF(PatientData[[#This Row],[Age]]&lt;=60,"51-60",IF(PatientData[[#This Row],[Age]]&lt;=70,"61-70",IF(PatientData[[#This Row],[Age]]&lt;=80,"71-80","80+"))))))</f>
        <v>31-40</v>
      </c>
    </row>
    <row r="8957" spans="1:13" x14ac:dyDescent="0.25">
      <c r="A8957" t="s">
        <v>8981</v>
      </c>
      <c r="B8957">
        <v>20</v>
      </c>
      <c r="C8957" t="s">
        <v>25</v>
      </c>
      <c r="D8957">
        <v>115</v>
      </c>
      <c r="E8957">
        <v>188.780223125178</v>
      </c>
      <c r="F8957">
        <v>30.007417896574299</v>
      </c>
      <c r="G8957" t="s">
        <v>14</v>
      </c>
      <c r="H8957" t="s">
        <v>19</v>
      </c>
      <c r="I8957" t="s">
        <v>28</v>
      </c>
      <c r="J8957">
        <v>3</v>
      </c>
      <c r="K8957">
        <v>4507.83</v>
      </c>
      <c r="L8957" t="s">
        <v>20</v>
      </c>
      <c r="M8957" t="str">
        <f>IF(PatientData[[#This Row],[Age]]&lt;=30,"18-30",IF(PatientData[[#This Row],[Age]]&lt;=40,"31-40",IF(PatientData[[#This Row],[Age]]&lt;=50,"41-50",IF(PatientData[[#This Row],[Age]]&lt;=60,"51-60",IF(PatientData[[#This Row],[Age]]&lt;=70,"61-70",IF(PatientData[[#This Row],[Age]]&lt;=80,"71-80","80+"))))))</f>
        <v>18-30</v>
      </c>
    </row>
    <row r="8958" spans="1:13" x14ac:dyDescent="0.25">
      <c r="A8958" t="s">
        <v>8982</v>
      </c>
      <c r="B8958">
        <v>71</v>
      </c>
      <c r="C8958" t="s">
        <v>13</v>
      </c>
      <c r="D8958">
        <v>115</v>
      </c>
      <c r="E8958">
        <v>233.39556103271599</v>
      </c>
      <c r="F8958">
        <v>31.424170029292899</v>
      </c>
      <c r="G8958" t="s">
        <v>14</v>
      </c>
      <c r="H8958" t="s">
        <v>22</v>
      </c>
      <c r="I8958" t="s">
        <v>15</v>
      </c>
      <c r="J8958">
        <v>4</v>
      </c>
      <c r="K8958" t="s">
        <v>10051</v>
      </c>
      <c r="L8958" t="s">
        <v>23</v>
      </c>
      <c r="M8958" t="str">
        <f>IF(PatientData[[#This Row],[Age]]&lt;=30,"18-30",IF(PatientData[[#This Row],[Age]]&lt;=40,"31-40",IF(PatientData[[#This Row],[Age]]&lt;=50,"41-50",IF(PatientData[[#This Row],[Age]]&lt;=60,"51-60",IF(PatientData[[#This Row],[Age]]&lt;=70,"61-70",IF(PatientData[[#This Row],[Age]]&lt;=80,"71-80","80+"))))))</f>
        <v>71-80</v>
      </c>
    </row>
    <row r="8959" spans="1:13" x14ac:dyDescent="0.25">
      <c r="A8959" t="s">
        <v>8983</v>
      </c>
      <c r="B8959">
        <v>62</v>
      </c>
      <c r="C8959" t="s">
        <v>13</v>
      </c>
      <c r="D8959">
        <v>125</v>
      </c>
      <c r="E8959">
        <v>196.959440931209</v>
      </c>
      <c r="F8959">
        <v>33.347029059675499</v>
      </c>
      <c r="G8959" t="s">
        <v>18</v>
      </c>
      <c r="H8959" t="s">
        <v>19</v>
      </c>
      <c r="I8959" t="s">
        <v>15</v>
      </c>
      <c r="J8959">
        <v>2</v>
      </c>
      <c r="K8959">
        <v>6856.03</v>
      </c>
      <c r="L8959" t="s">
        <v>16</v>
      </c>
      <c r="M8959" t="str">
        <f>IF(PatientData[[#This Row],[Age]]&lt;=30,"18-30",IF(PatientData[[#This Row],[Age]]&lt;=40,"31-40",IF(PatientData[[#This Row],[Age]]&lt;=50,"41-50",IF(PatientData[[#This Row],[Age]]&lt;=60,"51-60",IF(PatientData[[#This Row],[Age]]&lt;=70,"61-70",IF(PatientData[[#This Row],[Age]]&lt;=80,"71-80","80+"))))))</f>
        <v>61-70</v>
      </c>
    </row>
    <row r="8960" spans="1:13" x14ac:dyDescent="0.25">
      <c r="A8960" t="s">
        <v>8984</v>
      </c>
      <c r="B8960">
        <v>39</v>
      </c>
      <c r="C8960" t="s">
        <v>13</v>
      </c>
      <c r="D8960">
        <v>133</v>
      </c>
      <c r="E8960">
        <v>224.51229551685799</v>
      </c>
      <c r="F8960">
        <v>23.642039467412001</v>
      </c>
      <c r="G8960" t="s">
        <v>14</v>
      </c>
      <c r="H8960" t="s">
        <v>22</v>
      </c>
      <c r="I8960" t="s">
        <v>15</v>
      </c>
      <c r="J8960">
        <v>1</v>
      </c>
      <c r="K8960">
        <v>7565.73</v>
      </c>
      <c r="L8960" t="s">
        <v>10051</v>
      </c>
      <c r="M8960" t="str">
        <f>IF(PatientData[[#This Row],[Age]]&lt;=30,"18-30",IF(PatientData[[#This Row],[Age]]&lt;=40,"31-40",IF(PatientData[[#This Row],[Age]]&lt;=50,"41-50",IF(PatientData[[#This Row],[Age]]&lt;=60,"51-60",IF(PatientData[[#This Row],[Age]]&lt;=70,"61-70",IF(PatientData[[#This Row],[Age]]&lt;=80,"71-80","80+"))))))</f>
        <v>31-40</v>
      </c>
    </row>
    <row r="8961" spans="1:13" x14ac:dyDescent="0.25">
      <c r="A8961" t="s">
        <v>8985</v>
      </c>
      <c r="B8961">
        <v>57</v>
      </c>
      <c r="C8961" t="s">
        <v>25</v>
      </c>
      <c r="D8961">
        <v>126</v>
      </c>
      <c r="E8961">
        <v>190.93373470959</v>
      </c>
      <c r="F8961">
        <v>21.323729075214999</v>
      </c>
      <c r="G8961" t="s">
        <v>18</v>
      </c>
      <c r="H8961" t="s">
        <v>19</v>
      </c>
      <c r="I8961" t="s">
        <v>28</v>
      </c>
      <c r="J8961">
        <v>2</v>
      </c>
      <c r="K8961">
        <v>4474.49</v>
      </c>
      <c r="L8961" t="s">
        <v>16</v>
      </c>
      <c r="M8961" t="str">
        <f>IF(PatientData[[#This Row],[Age]]&lt;=30,"18-30",IF(PatientData[[#This Row],[Age]]&lt;=40,"31-40",IF(PatientData[[#This Row],[Age]]&lt;=50,"41-50",IF(PatientData[[#This Row],[Age]]&lt;=60,"51-60",IF(PatientData[[#This Row],[Age]]&lt;=70,"61-70",IF(PatientData[[#This Row],[Age]]&lt;=80,"71-80","80+"))))))</f>
        <v>51-60</v>
      </c>
    </row>
    <row r="8962" spans="1:13" x14ac:dyDescent="0.25">
      <c r="A8962" t="s">
        <v>8986</v>
      </c>
      <c r="B8962">
        <v>55</v>
      </c>
      <c r="C8962" t="s">
        <v>13</v>
      </c>
      <c r="D8962">
        <v>125</v>
      </c>
      <c r="E8962">
        <v>294.49676487636998</v>
      </c>
      <c r="F8962">
        <v>32.591176272874101</v>
      </c>
      <c r="G8962" t="s">
        <v>36</v>
      </c>
      <c r="H8962" t="s">
        <v>19</v>
      </c>
      <c r="I8962" t="s">
        <v>26</v>
      </c>
      <c r="J8962">
        <v>10</v>
      </c>
      <c r="K8962">
        <v>20657.580000000002</v>
      </c>
      <c r="L8962" t="s">
        <v>16</v>
      </c>
      <c r="M8962" t="str">
        <f>IF(PatientData[[#This Row],[Age]]&lt;=30,"18-30",IF(PatientData[[#This Row],[Age]]&lt;=40,"31-40",IF(PatientData[[#This Row],[Age]]&lt;=50,"41-50",IF(PatientData[[#This Row],[Age]]&lt;=60,"51-60",IF(PatientData[[#This Row],[Age]]&lt;=70,"61-70",IF(PatientData[[#This Row],[Age]]&lt;=80,"71-80","80+"))))))</f>
        <v>51-60</v>
      </c>
    </row>
    <row r="8963" spans="1:13" x14ac:dyDescent="0.25">
      <c r="A8963" t="s">
        <v>8987</v>
      </c>
      <c r="B8963">
        <v>70</v>
      </c>
      <c r="C8963" t="s">
        <v>25</v>
      </c>
      <c r="D8963">
        <v>116</v>
      </c>
      <c r="E8963">
        <v>216.83419894916801</v>
      </c>
      <c r="F8963">
        <v>33.220236960593901</v>
      </c>
      <c r="G8963" t="s">
        <v>18</v>
      </c>
      <c r="H8963" t="s">
        <v>19</v>
      </c>
      <c r="I8963" t="s">
        <v>15</v>
      </c>
      <c r="J8963">
        <v>4</v>
      </c>
      <c r="K8963">
        <v>12941.11</v>
      </c>
      <c r="L8963" t="s">
        <v>23</v>
      </c>
      <c r="M8963" t="str">
        <f>IF(PatientData[[#This Row],[Age]]&lt;=30,"18-30",IF(PatientData[[#This Row],[Age]]&lt;=40,"31-40",IF(PatientData[[#This Row],[Age]]&lt;=50,"41-50",IF(PatientData[[#This Row],[Age]]&lt;=60,"51-60",IF(PatientData[[#This Row],[Age]]&lt;=70,"61-70",IF(PatientData[[#This Row],[Age]]&lt;=80,"71-80","80+"))))))</f>
        <v>61-70</v>
      </c>
    </row>
    <row r="8964" spans="1:13" x14ac:dyDescent="0.25">
      <c r="A8964" t="s">
        <v>8988</v>
      </c>
      <c r="B8964">
        <v>36</v>
      </c>
      <c r="C8964" t="s">
        <v>13</v>
      </c>
      <c r="D8964">
        <v>145</v>
      </c>
      <c r="E8964">
        <v>174.117220842942</v>
      </c>
      <c r="F8964">
        <v>23.964176289469901</v>
      </c>
      <c r="G8964" t="s">
        <v>36</v>
      </c>
      <c r="H8964" t="s">
        <v>22</v>
      </c>
      <c r="I8964" t="s">
        <v>26</v>
      </c>
      <c r="J8964">
        <v>8</v>
      </c>
      <c r="K8964">
        <v>13542.08</v>
      </c>
      <c r="L8964" t="s">
        <v>20</v>
      </c>
      <c r="M8964" t="str">
        <f>IF(PatientData[[#This Row],[Age]]&lt;=30,"18-30",IF(PatientData[[#This Row],[Age]]&lt;=40,"31-40",IF(PatientData[[#This Row],[Age]]&lt;=50,"41-50",IF(PatientData[[#This Row],[Age]]&lt;=60,"51-60",IF(PatientData[[#This Row],[Age]]&lt;=70,"61-70",IF(PatientData[[#This Row],[Age]]&lt;=80,"71-80","80+"))))))</f>
        <v>31-40</v>
      </c>
    </row>
    <row r="8965" spans="1:13" x14ac:dyDescent="0.25">
      <c r="A8965" t="s">
        <v>8989</v>
      </c>
      <c r="B8965">
        <v>69</v>
      </c>
      <c r="C8965" t="s">
        <v>25</v>
      </c>
      <c r="D8965">
        <v>106</v>
      </c>
      <c r="E8965">
        <v>282.78059077167802</v>
      </c>
      <c r="F8965">
        <v>30.713229771168201</v>
      </c>
      <c r="G8965" t="s">
        <v>36</v>
      </c>
      <c r="H8965" t="s">
        <v>19</v>
      </c>
      <c r="I8965" t="s">
        <v>26</v>
      </c>
      <c r="J8965">
        <v>5</v>
      </c>
      <c r="K8965">
        <v>13488.73</v>
      </c>
      <c r="L8965" t="s">
        <v>16</v>
      </c>
      <c r="M8965" t="str">
        <f>IF(PatientData[[#This Row],[Age]]&lt;=30,"18-30",IF(PatientData[[#This Row],[Age]]&lt;=40,"31-40",IF(PatientData[[#This Row],[Age]]&lt;=50,"41-50",IF(PatientData[[#This Row],[Age]]&lt;=60,"51-60",IF(PatientData[[#This Row],[Age]]&lt;=70,"61-70",IF(PatientData[[#This Row],[Age]]&lt;=80,"71-80","80+"))))))</f>
        <v>61-70</v>
      </c>
    </row>
    <row r="8966" spans="1:13" x14ac:dyDescent="0.25">
      <c r="A8966" t="s">
        <v>8990</v>
      </c>
      <c r="B8966">
        <v>49</v>
      </c>
      <c r="C8966" t="s">
        <v>13</v>
      </c>
      <c r="D8966">
        <v>122</v>
      </c>
      <c r="E8966">
        <v>170.86164885795799</v>
      </c>
      <c r="F8966">
        <v>27.329113399773998</v>
      </c>
      <c r="G8966" t="s">
        <v>14</v>
      </c>
      <c r="H8966" t="s">
        <v>19</v>
      </c>
      <c r="I8966" t="s">
        <v>28</v>
      </c>
      <c r="J8966">
        <v>4</v>
      </c>
      <c r="K8966">
        <v>3861.51</v>
      </c>
      <c r="L8966" t="s">
        <v>16</v>
      </c>
      <c r="M8966" t="str">
        <f>IF(PatientData[[#This Row],[Age]]&lt;=30,"18-30",IF(PatientData[[#This Row],[Age]]&lt;=40,"31-40",IF(PatientData[[#This Row],[Age]]&lt;=50,"41-50",IF(PatientData[[#This Row],[Age]]&lt;=60,"51-60",IF(PatientData[[#This Row],[Age]]&lt;=70,"61-70",IF(PatientData[[#This Row],[Age]]&lt;=80,"71-80","80+"))))))</f>
        <v>41-50</v>
      </c>
    </row>
    <row r="8967" spans="1:13" x14ac:dyDescent="0.25">
      <c r="A8967" t="s">
        <v>8991</v>
      </c>
      <c r="B8967">
        <v>58</v>
      </c>
      <c r="C8967" t="s">
        <v>25</v>
      </c>
      <c r="D8967">
        <v>141</v>
      </c>
      <c r="E8967">
        <v>271.60770199749197</v>
      </c>
      <c r="F8967">
        <v>28.407355690914098</v>
      </c>
      <c r="G8967" t="s">
        <v>18</v>
      </c>
      <c r="H8967" t="s">
        <v>19</v>
      </c>
      <c r="I8967" t="s">
        <v>15</v>
      </c>
      <c r="J8967">
        <v>4</v>
      </c>
      <c r="K8967">
        <v>5512.67</v>
      </c>
      <c r="L8967" t="s">
        <v>23</v>
      </c>
      <c r="M8967" t="str">
        <f>IF(PatientData[[#This Row],[Age]]&lt;=30,"18-30",IF(PatientData[[#This Row],[Age]]&lt;=40,"31-40",IF(PatientData[[#This Row],[Age]]&lt;=50,"41-50",IF(PatientData[[#This Row],[Age]]&lt;=60,"51-60",IF(PatientData[[#This Row],[Age]]&lt;=70,"61-70",IF(PatientData[[#This Row],[Age]]&lt;=80,"71-80","80+"))))))</f>
        <v>51-60</v>
      </c>
    </row>
    <row r="8968" spans="1:13" x14ac:dyDescent="0.25">
      <c r="A8968" t="s">
        <v>8992</v>
      </c>
      <c r="B8968">
        <v>53</v>
      </c>
      <c r="C8968" t="s">
        <v>25</v>
      </c>
      <c r="D8968">
        <v>102</v>
      </c>
      <c r="E8968">
        <v>240.04086633937601</v>
      </c>
      <c r="F8968">
        <v>30.1254541681703</v>
      </c>
      <c r="G8968" t="s">
        <v>14</v>
      </c>
      <c r="H8968" t="s">
        <v>19</v>
      </c>
      <c r="I8968" t="s">
        <v>15</v>
      </c>
      <c r="J8968">
        <v>6</v>
      </c>
      <c r="K8968">
        <v>8944.73</v>
      </c>
      <c r="L8968" t="s">
        <v>16</v>
      </c>
      <c r="M8968" t="str">
        <f>IF(PatientData[[#This Row],[Age]]&lt;=30,"18-30",IF(PatientData[[#This Row],[Age]]&lt;=40,"31-40",IF(PatientData[[#This Row],[Age]]&lt;=50,"41-50",IF(PatientData[[#This Row],[Age]]&lt;=60,"51-60",IF(PatientData[[#This Row],[Age]]&lt;=70,"61-70",IF(PatientData[[#This Row],[Age]]&lt;=80,"71-80","80+"))))))</f>
        <v>51-60</v>
      </c>
    </row>
    <row r="8969" spans="1:13" x14ac:dyDescent="0.25">
      <c r="A8969" t="s">
        <v>8993</v>
      </c>
      <c r="B8969">
        <v>34</v>
      </c>
      <c r="C8969" t="s">
        <v>13</v>
      </c>
      <c r="D8969">
        <v>156</v>
      </c>
      <c r="E8969">
        <v>176.22266594604699</v>
      </c>
      <c r="F8969">
        <v>30.267409390517599</v>
      </c>
      <c r="G8969" t="s">
        <v>14</v>
      </c>
      <c r="H8969" t="s">
        <v>22</v>
      </c>
      <c r="I8969" t="s">
        <v>15</v>
      </c>
      <c r="J8969">
        <v>2</v>
      </c>
      <c r="K8969">
        <v>12060.56</v>
      </c>
      <c r="L8969" t="s">
        <v>23</v>
      </c>
      <c r="M8969" t="str">
        <f>IF(PatientData[[#This Row],[Age]]&lt;=30,"18-30",IF(PatientData[[#This Row],[Age]]&lt;=40,"31-40",IF(PatientData[[#This Row],[Age]]&lt;=50,"41-50",IF(PatientData[[#This Row],[Age]]&lt;=60,"51-60",IF(PatientData[[#This Row],[Age]]&lt;=70,"61-70",IF(PatientData[[#This Row],[Age]]&lt;=80,"71-80","80+"))))))</f>
        <v>31-40</v>
      </c>
    </row>
    <row r="8970" spans="1:13" x14ac:dyDescent="0.25">
      <c r="A8970" t="s">
        <v>8994</v>
      </c>
      <c r="B8970">
        <v>87</v>
      </c>
      <c r="C8970" t="s">
        <v>13</v>
      </c>
      <c r="D8970">
        <v>127</v>
      </c>
      <c r="E8970">
        <v>238.797483216486</v>
      </c>
      <c r="F8970">
        <v>24.483856001099099</v>
      </c>
      <c r="G8970" t="s">
        <v>14</v>
      </c>
      <c r="H8970" t="s">
        <v>22</v>
      </c>
      <c r="I8970" t="s">
        <v>26</v>
      </c>
      <c r="J8970">
        <v>2</v>
      </c>
      <c r="K8970">
        <v>3484.24</v>
      </c>
      <c r="L8970" t="s">
        <v>16</v>
      </c>
      <c r="M8970" t="str">
        <f>IF(PatientData[[#This Row],[Age]]&lt;=30,"18-30",IF(PatientData[[#This Row],[Age]]&lt;=40,"31-40",IF(PatientData[[#This Row],[Age]]&lt;=50,"41-50",IF(PatientData[[#This Row],[Age]]&lt;=60,"51-60",IF(PatientData[[#This Row],[Age]]&lt;=70,"61-70",IF(PatientData[[#This Row],[Age]]&lt;=80,"71-80","80+"))))))</f>
        <v>80+</v>
      </c>
    </row>
    <row r="8971" spans="1:13" x14ac:dyDescent="0.25">
      <c r="A8971" t="s">
        <v>8995</v>
      </c>
      <c r="B8971">
        <v>48</v>
      </c>
      <c r="C8971" t="s">
        <v>25</v>
      </c>
      <c r="D8971">
        <v>147</v>
      </c>
      <c r="E8971">
        <v>227.28332452948999</v>
      </c>
      <c r="F8971">
        <v>22.811051880507399</v>
      </c>
      <c r="G8971" t="s">
        <v>36</v>
      </c>
      <c r="H8971" t="s">
        <v>19</v>
      </c>
      <c r="I8971" t="s">
        <v>15</v>
      </c>
      <c r="J8971">
        <v>2</v>
      </c>
      <c r="K8971">
        <v>5787.34</v>
      </c>
      <c r="L8971" t="s">
        <v>16</v>
      </c>
      <c r="M8971" t="str">
        <f>IF(PatientData[[#This Row],[Age]]&lt;=30,"18-30",IF(PatientData[[#This Row],[Age]]&lt;=40,"31-40",IF(PatientData[[#This Row],[Age]]&lt;=50,"41-50",IF(PatientData[[#This Row],[Age]]&lt;=60,"51-60",IF(PatientData[[#This Row],[Age]]&lt;=70,"61-70",IF(PatientData[[#This Row],[Age]]&lt;=80,"71-80","80+"))))))</f>
        <v>41-50</v>
      </c>
    </row>
    <row r="8972" spans="1:13" x14ac:dyDescent="0.25">
      <c r="A8972" t="s">
        <v>8996</v>
      </c>
      <c r="B8972">
        <v>45</v>
      </c>
      <c r="C8972" t="s">
        <v>13</v>
      </c>
      <c r="D8972">
        <v>104</v>
      </c>
      <c r="E8972">
        <v>248.44106186328</v>
      </c>
      <c r="F8972">
        <v>23.242201085485501</v>
      </c>
      <c r="G8972" t="s">
        <v>14</v>
      </c>
      <c r="H8972" t="s">
        <v>19</v>
      </c>
      <c r="I8972" t="s">
        <v>15</v>
      </c>
      <c r="J8972">
        <v>3</v>
      </c>
      <c r="K8972">
        <v>6408.24</v>
      </c>
      <c r="L8972" t="s">
        <v>43</v>
      </c>
      <c r="M8972" t="str">
        <f>IF(PatientData[[#This Row],[Age]]&lt;=30,"18-30",IF(PatientData[[#This Row],[Age]]&lt;=40,"31-40",IF(PatientData[[#This Row],[Age]]&lt;=50,"41-50",IF(PatientData[[#This Row],[Age]]&lt;=60,"51-60",IF(PatientData[[#This Row],[Age]]&lt;=70,"61-70",IF(PatientData[[#This Row],[Age]]&lt;=80,"71-80","80+"))))))</f>
        <v>41-50</v>
      </c>
    </row>
    <row r="8973" spans="1:13" x14ac:dyDescent="0.25">
      <c r="A8973" t="s">
        <v>8997</v>
      </c>
      <c r="B8973">
        <v>51</v>
      </c>
      <c r="C8973" t="s">
        <v>25</v>
      </c>
      <c r="D8973">
        <v>115</v>
      </c>
      <c r="E8973">
        <v>185.71333831480101</v>
      </c>
      <c r="F8973">
        <v>23.2033496441057</v>
      </c>
      <c r="G8973" t="s">
        <v>14</v>
      </c>
      <c r="H8973" t="s">
        <v>19</v>
      </c>
      <c r="I8973" t="s">
        <v>28</v>
      </c>
      <c r="J8973">
        <v>10</v>
      </c>
      <c r="K8973">
        <v>7842.34</v>
      </c>
      <c r="L8973" t="s">
        <v>16</v>
      </c>
      <c r="M8973" t="str">
        <f>IF(PatientData[[#This Row],[Age]]&lt;=30,"18-30",IF(PatientData[[#This Row],[Age]]&lt;=40,"31-40",IF(PatientData[[#This Row],[Age]]&lt;=50,"41-50",IF(PatientData[[#This Row],[Age]]&lt;=60,"51-60",IF(PatientData[[#This Row],[Age]]&lt;=70,"61-70",IF(PatientData[[#This Row],[Age]]&lt;=80,"71-80","80+"))))))</f>
        <v>51-60</v>
      </c>
    </row>
    <row r="8974" spans="1:13" x14ac:dyDescent="0.25">
      <c r="A8974" t="s">
        <v>8998</v>
      </c>
      <c r="B8974">
        <v>38</v>
      </c>
      <c r="C8974" t="s">
        <v>13</v>
      </c>
      <c r="D8974">
        <v>149</v>
      </c>
      <c r="E8974">
        <v>230.78557950153299</v>
      </c>
      <c r="F8974">
        <v>31.566081293568001</v>
      </c>
      <c r="G8974" t="s">
        <v>18</v>
      </c>
      <c r="H8974" t="s">
        <v>22</v>
      </c>
      <c r="I8974" t="s">
        <v>15</v>
      </c>
      <c r="J8974">
        <v>3</v>
      </c>
      <c r="K8974">
        <v>7606.63</v>
      </c>
      <c r="L8974" t="s">
        <v>16</v>
      </c>
      <c r="M8974" t="str">
        <f>IF(PatientData[[#This Row],[Age]]&lt;=30,"18-30",IF(PatientData[[#This Row],[Age]]&lt;=40,"31-40",IF(PatientData[[#This Row],[Age]]&lt;=50,"41-50",IF(PatientData[[#This Row],[Age]]&lt;=60,"51-60",IF(PatientData[[#This Row],[Age]]&lt;=70,"61-70",IF(PatientData[[#This Row],[Age]]&lt;=80,"71-80","80+"))))))</f>
        <v>31-40</v>
      </c>
    </row>
    <row r="8975" spans="1:13" x14ac:dyDescent="0.25">
      <c r="A8975" t="s">
        <v>8999</v>
      </c>
      <c r="B8975">
        <v>81</v>
      </c>
      <c r="C8975" t="s">
        <v>13</v>
      </c>
      <c r="D8975">
        <v>126</v>
      </c>
      <c r="E8975">
        <v>157.10041903410601</v>
      </c>
      <c r="F8975" t="s">
        <v>10051</v>
      </c>
      <c r="G8975" t="s">
        <v>36</v>
      </c>
      <c r="H8975" t="s">
        <v>22</v>
      </c>
      <c r="I8975" t="s">
        <v>26</v>
      </c>
      <c r="J8975">
        <v>8</v>
      </c>
      <c r="K8975">
        <v>22008.47</v>
      </c>
      <c r="L8975" t="s">
        <v>16</v>
      </c>
      <c r="M8975" t="str">
        <f>IF(PatientData[[#This Row],[Age]]&lt;=30,"18-30",IF(PatientData[[#This Row],[Age]]&lt;=40,"31-40",IF(PatientData[[#This Row],[Age]]&lt;=50,"41-50",IF(PatientData[[#This Row],[Age]]&lt;=60,"51-60",IF(PatientData[[#This Row],[Age]]&lt;=70,"61-70",IF(PatientData[[#This Row],[Age]]&lt;=80,"71-80","80+"))))))</f>
        <v>80+</v>
      </c>
    </row>
    <row r="8976" spans="1:13" x14ac:dyDescent="0.25">
      <c r="A8976" t="s">
        <v>9000</v>
      </c>
      <c r="B8976">
        <v>48</v>
      </c>
      <c r="C8976" t="s">
        <v>13</v>
      </c>
      <c r="D8976">
        <v>128</v>
      </c>
      <c r="E8976">
        <v>221.95627197101501</v>
      </c>
      <c r="F8976">
        <v>22.0867992659708</v>
      </c>
      <c r="G8976" t="s">
        <v>18</v>
      </c>
      <c r="H8976" t="s">
        <v>19</v>
      </c>
      <c r="I8976" t="s">
        <v>28</v>
      </c>
      <c r="J8976">
        <v>7</v>
      </c>
      <c r="K8976">
        <v>4688.3</v>
      </c>
      <c r="L8976" t="s">
        <v>16</v>
      </c>
      <c r="M8976" t="str">
        <f>IF(PatientData[[#This Row],[Age]]&lt;=30,"18-30",IF(PatientData[[#This Row],[Age]]&lt;=40,"31-40",IF(PatientData[[#This Row],[Age]]&lt;=50,"41-50",IF(PatientData[[#This Row],[Age]]&lt;=60,"51-60",IF(PatientData[[#This Row],[Age]]&lt;=70,"61-70",IF(PatientData[[#This Row],[Age]]&lt;=80,"71-80","80+"))))))</f>
        <v>41-50</v>
      </c>
    </row>
    <row r="8977" spans="1:13" x14ac:dyDescent="0.25">
      <c r="A8977" t="s">
        <v>9001</v>
      </c>
      <c r="B8977">
        <v>46</v>
      </c>
      <c r="C8977" t="s">
        <v>25</v>
      </c>
      <c r="D8977">
        <v>143</v>
      </c>
      <c r="E8977">
        <v>236.055255631215</v>
      </c>
      <c r="F8977" t="s">
        <v>10051</v>
      </c>
      <c r="G8977" t="s">
        <v>36</v>
      </c>
      <c r="H8977" t="s">
        <v>22</v>
      </c>
      <c r="I8977" t="s">
        <v>26</v>
      </c>
      <c r="J8977">
        <v>4</v>
      </c>
      <c r="K8977">
        <v>12816.32</v>
      </c>
      <c r="L8977" t="s">
        <v>16</v>
      </c>
      <c r="M8977" t="str">
        <f>IF(PatientData[[#This Row],[Age]]&lt;=30,"18-30",IF(PatientData[[#This Row],[Age]]&lt;=40,"31-40",IF(PatientData[[#This Row],[Age]]&lt;=50,"41-50",IF(PatientData[[#This Row],[Age]]&lt;=60,"51-60",IF(PatientData[[#This Row],[Age]]&lt;=70,"61-70",IF(PatientData[[#This Row],[Age]]&lt;=80,"71-80","80+"))))))</f>
        <v>41-50</v>
      </c>
    </row>
    <row r="8978" spans="1:13" x14ac:dyDescent="0.25">
      <c r="A8978" t="s">
        <v>9002</v>
      </c>
      <c r="B8978">
        <v>43</v>
      </c>
      <c r="C8978" t="s">
        <v>13</v>
      </c>
      <c r="D8978" t="s">
        <v>10051</v>
      </c>
      <c r="E8978">
        <v>192.21327248957499</v>
      </c>
      <c r="F8978">
        <v>36.791310594742598</v>
      </c>
      <c r="G8978" t="s">
        <v>36</v>
      </c>
      <c r="H8978" t="s">
        <v>19</v>
      </c>
      <c r="I8978" t="s">
        <v>15</v>
      </c>
      <c r="J8978" t="s">
        <v>10051</v>
      </c>
      <c r="K8978">
        <v>8080.04</v>
      </c>
      <c r="L8978" t="s">
        <v>16</v>
      </c>
      <c r="M8978" t="str">
        <f>IF(PatientData[[#This Row],[Age]]&lt;=30,"18-30",IF(PatientData[[#This Row],[Age]]&lt;=40,"31-40",IF(PatientData[[#This Row],[Age]]&lt;=50,"41-50",IF(PatientData[[#This Row],[Age]]&lt;=60,"51-60",IF(PatientData[[#This Row],[Age]]&lt;=70,"61-70",IF(PatientData[[#This Row],[Age]]&lt;=80,"71-80","80+"))))))</f>
        <v>41-50</v>
      </c>
    </row>
    <row r="8979" spans="1:13" x14ac:dyDescent="0.25">
      <c r="A8979" t="s">
        <v>9003</v>
      </c>
      <c r="B8979">
        <v>31</v>
      </c>
      <c r="C8979" t="s">
        <v>25</v>
      </c>
      <c r="D8979">
        <v>142</v>
      </c>
      <c r="E8979">
        <v>242.225144138529</v>
      </c>
      <c r="F8979">
        <v>36.346269155340401</v>
      </c>
      <c r="G8979" t="s">
        <v>18</v>
      </c>
      <c r="H8979" t="s">
        <v>22</v>
      </c>
      <c r="I8979" t="s">
        <v>15</v>
      </c>
      <c r="J8979">
        <v>0</v>
      </c>
      <c r="K8979">
        <v>2632.18</v>
      </c>
      <c r="L8979" t="s">
        <v>16</v>
      </c>
      <c r="M8979" t="str">
        <f>IF(PatientData[[#This Row],[Age]]&lt;=30,"18-30",IF(PatientData[[#This Row],[Age]]&lt;=40,"31-40",IF(PatientData[[#This Row],[Age]]&lt;=50,"41-50",IF(PatientData[[#This Row],[Age]]&lt;=60,"51-60",IF(PatientData[[#This Row],[Age]]&lt;=70,"61-70",IF(PatientData[[#This Row],[Age]]&lt;=80,"71-80","80+"))))))</f>
        <v>31-40</v>
      </c>
    </row>
    <row r="8980" spans="1:13" x14ac:dyDescent="0.25">
      <c r="A8980" t="s">
        <v>9004</v>
      </c>
      <c r="B8980">
        <v>72</v>
      </c>
      <c r="C8980" t="s">
        <v>13</v>
      </c>
      <c r="D8980">
        <v>131</v>
      </c>
      <c r="E8980">
        <v>222.65100264330201</v>
      </c>
      <c r="F8980">
        <v>29.933707395133901</v>
      </c>
      <c r="G8980" t="s">
        <v>36</v>
      </c>
      <c r="H8980" t="s">
        <v>22</v>
      </c>
      <c r="I8980" t="s">
        <v>26</v>
      </c>
      <c r="J8980">
        <v>9</v>
      </c>
      <c r="K8980">
        <v>15244.19</v>
      </c>
      <c r="L8980" t="s">
        <v>20</v>
      </c>
      <c r="M8980" t="str">
        <f>IF(PatientData[[#This Row],[Age]]&lt;=30,"18-30",IF(PatientData[[#This Row],[Age]]&lt;=40,"31-40",IF(PatientData[[#This Row],[Age]]&lt;=50,"41-50",IF(PatientData[[#This Row],[Age]]&lt;=60,"51-60",IF(PatientData[[#This Row],[Age]]&lt;=70,"61-70",IF(PatientData[[#This Row],[Age]]&lt;=80,"71-80","80+"))))))</f>
        <v>71-80</v>
      </c>
    </row>
    <row r="8981" spans="1:13" x14ac:dyDescent="0.25">
      <c r="A8981" t="s">
        <v>9005</v>
      </c>
      <c r="B8981">
        <v>68</v>
      </c>
      <c r="C8981" t="s">
        <v>25</v>
      </c>
      <c r="D8981">
        <v>135</v>
      </c>
      <c r="E8981">
        <v>215.84043244412399</v>
      </c>
      <c r="F8981">
        <v>17.8425719788072</v>
      </c>
      <c r="G8981" t="s">
        <v>36</v>
      </c>
      <c r="H8981" t="s">
        <v>19</v>
      </c>
      <c r="I8981" t="s">
        <v>15</v>
      </c>
      <c r="J8981">
        <v>2</v>
      </c>
      <c r="K8981">
        <v>8352.6</v>
      </c>
      <c r="L8981" t="s">
        <v>23</v>
      </c>
      <c r="M8981" t="str">
        <f>IF(PatientData[[#This Row],[Age]]&lt;=30,"18-30",IF(PatientData[[#This Row],[Age]]&lt;=40,"31-40",IF(PatientData[[#This Row],[Age]]&lt;=50,"41-50",IF(PatientData[[#This Row],[Age]]&lt;=60,"51-60",IF(PatientData[[#This Row],[Age]]&lt;=70,"61-70",IF(PatientData[[#This Row],[Age]]&lt;=80,"71-80","80+"))))))</f>
        <v>61-70</v>
      </c>
    </row>
    <row r="8982" spans="1:13" x14ac:dyDescent="0.25">
      <c r="A8982" t="s">
        <v>9006</v>
      </c>
      <c r="B8982">
        <v>48</v>
      </c>
      <c r="C8982" t="s">
        <v>25</v>
      </c>
      <c r="D8982">
        <v>107</v>
      </c>
      <c r="E8982">
        <v>258.59599476109503</v>
      </c>
      <c r="F8982">
        <v>19.920177736834201</v>
      </c>
      <c r="G8982" t="s">
        <v>14</v>
      </c>
      <c r="H8982" t="s">
        <v>19</v>
      </c>
      <c r="I8982" t="s">
        <v>28</v>
      </c>
      <c r="J8982">
        <v>3</v>
      </c>
      <c r="K8982">
        <v>4861.1099999999997</v>
      </c>
      <c r="L8982" t="s">
        <v>43</v>
      </c>
      <c r="M8982" t="str">
        <f>IF(PatientData[[#This Row],[Age]]&lt;=30,"18-30",IF(PatientData[[#This Row],[Age]]&lt;=40,"31-40",IF(PatientData[[#This Row],[Age]]&lt;=50,"41-50",IF(PatientData[[#This Row],[Age]]&lt;=60,"51-60",IF(PatientData[[#This Row],[Age]]&lt;=70,"61-70",IF(PatientData[[#This Row],[Age]]&lt;=80,"71-80","80+"))))))</f>
        <v>41-50</v>
      </c>
    </row>
    <row r="8983" spans="1:13" x14ac:dyDescent="0.25">
      <c r="A8983" t="s">
        <v>9007</v>
      </c>
      <c r="B8983">
        <v>52</v>
      </c>
      <c r="C8983" t="s">
        <v>13</v>
      </c>
      <c r="D8983">
        <v>135</v>
      </c>
      <c r="E8983">
        <v>238.68237418283499</v>
      </c>
      <c r="F8983">
        <v>16.841260815345599</v>
      </c>
      <c r="G8983" t="s">
        <v>14</v>
      </c>
      <c r="H8983" t="s">
        <v>22</v>
      </c>
      <c r="I8983" t="s">
        <v>26</v>
      </c>
      <c r="J8983">
        <v>5</v>
      </c>
      <c r="K8983">
        <v>23501.99</v>
      </c>
      <c r="L8983" t="s">
        <v>10051</v>
      </c>
      <c r="M8983" t="str">
        <f>IF(PatientData[[#This Row],[Age]]&lt;=30,"18-30",IF(PatientData[[#This Row],[Age]]&lt;=40,"31-40",IF(PatientData[[#This Row],[Age]]&lt;=50,"41-50",IF(PatientData[[#This Row],[Age]]&lt;=60,"51-60",IF(PatientData[[#This Row],[Age]]&lt;=70,"61-70",IF(PatientData[[#This Row],[Age]]&lt;=80,"71-80","80+"))))))</f>
        <v>51-60</v>
      </c>
    </row>
    <row r="8984" spans="1:13" x14ac:dyDescent="0.25">
      <c r="A8984" t="s">
        <v>9008</v>
      </c>
      <c r="B8984">
        <v>60</v>
      </c>
      <c r="C8984" t="s">
        <v>13</v>
      </c>
      <c r="D8984">
        <v>149</v>
      </c>
      <c r="E8984">
        <v>234.26784389088201</v>
      </c>
      <c r="F8984">
        <v>27.664744668053299</v>
      </c>
      <c r="G8984" t="s">
        <v>14</v>
      </c>
      <c r="H8984" t="s">
        <v>19</v>
      </c>
      <c r="I8984" t="s">
        <v>15</v>
      </c>
      <c r="J8984">
        <v>2</v>
      </c>
      <c r="K8984">
        <v>10003.76</v>
      </c>
      <c r="L8984" t="s">
        <v>23</v>
      </c>
      <c r="M8984" t="str">
        <f>IF(PatientData[[#This Row],[Age]]&lt;=30,"18-30",IF(PatientData[[#This Row],[Age]]&lt;=40,"31-40",IF(PatientData[[#This Row],[Age]]&lt;=50,"41-50",IF(PatientData[[#This Row],[Age]]&lt;=60,"51-60",IF(PatientData[[#This Row],[Age]]&lt;=70,"61-70",IF(PatientData[[#This Row],[Age]]&lt;=80,"71-80","80+"))))))</f>
        <v>51-60</v>
      </c>
    </row>
    <row r="8985" spans="1:13" x14ac:dyDescent="0.25">
      <c r="A8985" t="s">
        <v>9009</v>
      </c>
      <c r="B8985">
        <v>57</v>
      </c>
      <c r="C8985" t="s">
        <v>25</v>
      </c>
      <c r="D8985">
        <v>107</v>
      </c>
      <c r="E8985">
        <v>234.656711587633</v>
      </c>
      <c r="F8985">
        <v>18.645339936735599</v>
      </c>
      <c r="G8985" t="s">
        <v>36</v>
      </c>
      <c r="H8985" t="s">
        <v>19</v>
      </c>
      <c r="I8985" t="s">
        <v>15</v>
      </c>
      <c r="J8985">
        <v>10</v>
      </c>
      <c r="K8985">
        <v>5380.78</v>
      </c>
      <c r="L8985" t="s">
        <v>23</v>
      </c>
      <c r="M8985" t="str">
        <f>IF(PatientData[[#This Row],[Age]]&lt;=30,"18-30",IF(PatientData[[#This Row],[Age]]&lt;=40,"31-40",IF(PatientData[[#This Row],[Age]]&lt;=50,"41-50",IF(PatientData[[#This Row],[Age]]&lt;=60,"51-60",IF(PatientData[[#This Row],[Age]]&lt;=70,"61-70",IF(PatientData[[#This Row],[Age]]&lt;=80,"71-80","80+"))))))</f>
        <v>51-60</v>
      </c>
    </row>
    <row r="8986" spans="1:13" x14ac:dyDescent="0.25">
      <c r="A8986" t="s">
        <v>9010</v>
      </c>
      <c r="B8986">
        <v>84</v>
      </c>
      <c r="C8986" t="s">
        <v>25</v>
      </c>
      <c r="D8986">
        <v>132</v>
      </c>
      <c r="E8986">
        <v>252.150972909887</v>
      </c>
      <c r="F8986">
        <v>31.935408329807402</v>
      </c>
      <c r="G8986" t="s">
        <v>14</v>
      </c>
      <c r="H8986" t="s">
        <v>22</v>
      </c>
      <c r="I8986" t="s">
        <v>26</v>
      </c>
      <c r="J8986">
        <v>4</v>
      </c>
      <c r="K8986">
        <v>17077.55</v>
      </c>
      <c r="L8986" t="s">
        <v>16</v>
      </c>
      <c r="M8986" t="str">
        <f>IF(PatientData[[#This Row],[Age]]&lt;=30,"18-30",IF(PatientData[[#This Row],[Age]]&lt;=40,"31-40",IF(PatientData[[#This Row],[Age]]&lt;=50,"41-50",IF(PatientData[[#This Row],[Age]]&lt;=60,"51-60",IF(PatientData[[#This Row],[Age]]&lt;=70,"61-70",IF(PatientData[[#This Row],[Age]]&lt;=80,"71-80","80+"))))))</f>
        <v>80+</v>
      </c>
    </row>
    <row r="8987" spans="1:13" x14ac:dyDescent="0.25">
      <c r="A8987" t="s">
        <v>9011</v>
      </c>
      <c r="B8987">
        <v>74</v>
      </c>
      <c r="C8987" t="s">
        <v>13</v>
      </c>
      <c r="D8987">
        <v>138</v>
      </c>
      <c r="E8987">
        <v>164.305168707588</v>
      </c>
      <c r="F8987">
        <v>41.259809397791997</v>
      </c>
      <c r="G8987" t="s">
        <v>18</v>
      </c>
      <c r="H8987" t="s">
        <v>19</v>
      </c>
      <c r="I8987" t="s">
        <v>28</v>
      </c>
      <c r="J8987">
        <v>5</v>
      </c>
      <c r="K8987">
        <v>7463.77</v>
      </c>
      <c r="L8987" t="s">
        <v>16</v>
      </c>
      <c r="M8987" t="str">
        <f>IF(PatientData[[#This Row],[Age]]&lt;=30,"18-30",IF(PatientData[[#This Row],[Age]]&lt;=40,"31-40",IF(PatientData[[#This Row],[Age]]&lt;=50,"41-50",IF(PatientData[[#This Row],[Age]]&lt;=60,"51-60",IF(PatientData[[#This Row],[Age]]&lt;=70,"61-70",IF(PatientData[[#This Row],[Age]]&lt;=80,"71-80","80+"))))))</f>
        <v>71-80</v>
      </c>
    </row>
    <row r="8988" spans="1:13" x14ac:dyDescent="0.25">
      <c r="A8988" t="s">
        <v>9012</v>
      </c>
      <c r="B8988">
        <v>73</v>
      </c>
      <c r="C8988" t="s">
        <v>13</v>
      </c>
      <c r="D8988">
        <v>125</v>
      </c>
      <c r="E8988">
        <v>263.39699343593099</v>
      </c>
      <c r="F8988">
        <v>34.473124930191901</v>
      </c>
      <c r="G8988" t="s">
        <v>14</v>
      </c>
      <c r="H8988" t="s">
        <v>22</v>
      </c>
      <c r="I8988" t="s">
        <v>15</v>
      </c>
      <c r="J8988">
        <v>3</v>
      </c>
      <c r="K8988">
        <v>5388.14</v>
      </c>
      <c r="L8988" t="s">
        <v>16</v>
      </c>
      <c r="M8988" t="str">
        <f>IF(PatientData[[#This Row],[Age]]&lt;=30,"18-30",IF(PatientData[[#This Row],[Age]]&lt;=40,"31-40",IF(PatientData[[#This Row],[Age]]&lt;=50,"41-50",IF(PatientData[[#This Row],[Age]]&lt;=60,"51-60",IF(PatientData[[#This Row],[Age]]&lt;=70,"61-70",IF(PatientData[[#This Row],[Age]]&lt;=80,"71-80","80+"))))))</f>
        <v>71-80</v>
      </c>
    </row>
    <row r="8989" spans="1:13" x14ac:dyDescent="0.25">
      <c r="A8989" t="s">
        <v>9013</v>
      </c>
      <c r="B8989">
        <v>51</v>
      </c>
      <c r="C8989" t="s">
        <v>13</v>
      </c>
      <c r="D8989">
        <v>103</v>
      </c>
      <c r="E8989">
        <v>190.67532455278001</v>
      </c>
      <c r="F8989">
        <v>30.499832473058799</v>
      </c>
      <c r="G8989" t="s">
        <v>14</v>
      </c>
      <c r="H8989" t="s">
        <v>19</v>
      </c>
      <c r="I8989" t="s">
        <v>28</v>
      </c>
      <c r="J8989">
        <v>6</v>
      </c>
      <c r="K8989">
        <v>7484.07</v>
      </c>
      <c r="L8989" t="s">
        <v>16</v>
      </c>
      <c r="M8989" t="str">
        <f>IF(PatientData[[#This Row],[Age]]&lt;=30,"18-30",IF(PatientData[[#This Row],[Age]]&lt;=40,"31-40",IF(PatientData[[#This Row],[Age]]&lt;=50,"41-50",IF(PatientData[[#This Row],[Age]]&lt;=60,"51-60",IF(PatientData[[#This Row],[Age]]&lt;=70,"61-70",IF(PatientData[[#This Row],[Age]]&lt;=80,"71-80","80+"))))))</f>
        <v>51-60</v>
      </c>
    </row>
    <row r="8990" spans="1:13" x14ac:dyDescent="0.25">
      <c r="A8990" t="s">
        <v>9014</v>
      </c>
      <c r="B8990">
        <v>51</v>
      </c>
      <c r="C8990" t="s">
        <v>25</v>
      </c>
      <c r="D8990">
        <v>128</v>
      </c>
      <c r="E8990">
        <v>256.00400800967998</v>
      </c>
      <c r="F8990">
        <v>25.286050494886101</v>
      </c>
      <c r="G8990" t="s">
        <v>36</v>
      </c>
      <c r="H8990" t="s">
        <v>19</v>
      </c>
      <c r="I8990" t="s">
        <v>15</v>
      </c>
      <c r="J8990">
        <v>3</v>
      </c>
      <c r="K8990" t="s">
        <v>10051</v>
      </c>
      <c r="L8990" t="s">
        <v>23</v>
      </c>
      <c r="M8990" t="str">
        <f>IF(PatientData[[#This Row],[Age]]&lt;=30,"18-30",IF(PatientData[[#This Row],[Age]]&lt;=40,"31-40",IF(PatientData[[#This Row],[Age]]&lt;=50,"41-50",IF(PatientData[[#This Row],[Age]]&lt;=60,"51-60",IF(PatientData[[#This Row],[Age]]&lt;=70,"61-70",IF(PatientData[[#This Row],[Age]]&lt;=80,"71-80","80+"))))))</f>
        <v>51-60</v>
      </c>
    </row>
    <row r="8991" spans="1:13" x14ac:dyDescent="0.25">
      <c r="A8991" t="s">
        <v>9015</v>
      </c>
      <c r="B8991">
        <v>75</v>
      </c>
      <c r="C8991" t="s">
        <v>25</v>
      </c>
      <c r="D8991">
        <v>128</v>
      </c>
      <c r="E8991">
        <v>175.31361572729401</v>
      </c>
      <c r="F8991">
        <v>40.076333286460503</v>
      </c>
      <c r="G8991" t="s">
        <v>18</v>
      </c>
      <c r="H8991" t="s">
        <v>19</v>
      </c>
      <c r="I8991" t="s">
        <v>28</v>
      </c>
      <c r="J8991">
        <v>2</v>
      </c>
      <c r="K8991">
        <v>3590.03</v>
      </c>
      <c r="L8991" t="s">
        <v>16</v>
      </c>
      <c r="M8991" t="str">
        <f>IF(PatientData[[#This Row],[Age]]&lt;=30,"18-30",IF(PatientData[[#This Row],[Age]]&lt;=40,"31-40",IF(PatientData[[#This Row],[Age]]&lt;=50,"41-50",IF(PatientData[[#This Row],[Age]]&lt;=60,"51-60",IF(PatientData[[#This Row],[Age]]&lt;=70,"61-70",IF(PatientData[[#This Row],[Age]]&lt;=80,"71-80","80+"))))))</f>
        <v>71-80</v>
      </c>
    </row>
    <row r="8992" spans="1:13" x14ac:dyDescent="0.25">
      <c r="A8992" t="s">
        <v>9016</v>
      </c>
      <c r="B8992">
        <v>76</v>
      </c>
      <c r="C8992" t="s">
        <v>13</v>
      </c>
      <c r="D8992">
        <v>130</v>
      </c>
      <c r="E8992">
        <v>184.998903136103</v>
      </c>
      <c r="F8992">
        <v>34.103831907529397</v>
      </c>
      <c r="G8992" t="s">
        <v>18</v>
      </c>
      <c r="H8992" t="s">
        <v>22</v>
      </c>
      <c r="I8992" t="s">
        <v>10051</v>
      </c>
      <c r="J8992">
        <v>1</v>
      </c>
      <c r="K8992">
        <v>4983.5</v>
      </c>
      <c r="L8992" t="s">
        <v>16</v>
      </c>
      <c r="M8992" t="str">
        <f>IF(PatientData[[#This Row],[Age]]&lt;=30,"18-30",IF(PatientData[[#This Row],[Age]]&lt;=40,"31-40",IF(PatientData[[#This Row],[Age]]&lt;=50,"41-50",IF(PatientData[[#This Row],[Age]]&lt;=60,"51-60",IF(PatientData[[#This Row],[Age]]&lt;=70,"61-70",IF(PatientData[[#This Row],[Age]]&lt;=80,"71-80","80+"))))))</f>
        <v>71-80</v>
      </c>
    </row>
    <row r="8993" spans="1:13" x14ac:dyDescent="0.25">
      <c r="A8993" t="s">
        <v>9017</v>
      </c>
      <c r="B8993">
        <v>65</v>
      </c>
      <c r="C8993" t="s">
        <v>25</v>
      </c>
      <c r="D8993">
        <v>139</v>
      </c>
      <c r="E8993">
        <v>191.17616352734601</v>
      </c>
      <c r="F8993">
        <v>33.735902902448998</v>
      </c>
      <c r="G8993" t="s">
        <v>14</v>
      </c>
      <c r="H8993" t="s">
        <v>19</v>
      </c>
      <c r="I8993" t="s">
        <v>28</v>
      </c>
      <c r="J8993">
        <v>3</v>
      </c>
      <c r="K8993">
        <v>6284.84</v>
      </c>
      <c r="L8993" t="s">
        <v>16</v>
      </c>
      <c r="M8993" t="str">
        <f>IF(PatientData[[#This Row],[Age]]&lt;=30,"18-30",IF(PatientData[[#This Row],[Age]]&lt;=40,"31-40",IF(PatientData[[#This Row],[Age]]&lt;=50,"41-50",IF(PatientData[[#This Row],[Age]]&lt;=60,"51-60",IF(PatientData[[#This Row],[Age]]&lt;=70,"61-70",IF(PatientData[[#This Row],[Age]]&lt;=80,"71-80","80+"))))))</f>
        <v>61-70</v>
      </c>
    </row>
    <row r="8994" spans="1:13" x14ac:dyDescent="0.25">
      <c r="A8994" t="s">
        <v>9018</v>
      </c>
      <c r="B8994">
        <v>65</v>
      </c>
      <c r="C8994" t="s">
        <v>13</v>
      </c>
      <c r="D8994">
        <v>152</v>
      </c>
      <c r="E8994" t="s">
        <v>10051</v>
      </c>
      <c r="F8994">
        <v>23.7375278346437</v>
      </c>
      <c r="G8994" t="s">
        <v>10051</v>
      </c>
      <c r="H8994" t="s">
        <v>19</v>
      </c>
      <c r="I8994" t="s">
        <v>15</v>
      </c>
      <c r="J8994">
        <v>3</v>
      </c>
      <c r="K8994">
        <v>5425.57</v>
      </c>
      <c r="L8994" t="s">
        <v>23</v>
      </c>
      <c r="M8994" t="str">
        <f>IF(PatientData[[#This Row],[Age]]&lt;=30,"18-30",IF(PatientData[[#This Row],[Age]]&lt;=40,"31-40",IF(PatientData[[#This Row],[Age]]&lt;=50,"41-50",IF(PatientData[[#This Row],[Age]]&lt;=60,"51-60",IF(PatientData[[#This Row],[Age]]&lt;=70,"61-70",IF(PatientData[[#This Row],[Age]]&lt;=80,"71-80","80+"))))))</f>
        <v>61-70</v>
      </c>
    </row>
    <row r="8995" spans="1:13" x14ac:dyDescent="0.25">
      <c r="A8995" t="s">
        <v>9019</v>
      </c>
      <c r="B8995">
        <v>62</v>
      </c>
      <c r="C8995" t="s">
        <v>25</v>
      </c>
      <c r="D8995">
        <v>101</v>
      </c>
      <c r="E8995">
        <v>254.08536092585899</v>
      </c>
      <c r="F8995">
        <v>38.884496664782297</v>
      </c>
      <c r="G8995" t="s">
        <v>14</v>
      </c>
      <c r="H8995" t="s">
        <v>19</v>
      </c>
      <c r="I8995" t="s">
        <v>28</v>
      </c>
      <c r="J8995">
        <v>1</v>
      </c>
      <c r="K8995">
        <v>5514.87</v>
      </c>
      <c r="L8995" t="s">
        <v>16</v>
      </c>
      <c r="M8995" t="str">
        <f>IF(PatientData[[#This Row],[Age]]&lt;=30,"18-30",IF(PatientData[[#This Row],[Age]]&lt;=40,"31-40",IF(PatientData[[#This Row],[Age]]&lt;=50,"41-50",IF(PatientData[[#This Row],[Age]]&lt;=60,"51-60",IF(PatientData[[#This Row],[Age]]&lt;=70,"61-70",IF(PatientData[[#This Row],[Age]]&lt;=80,"71-80","80+"))))))</f>
        <v>61-70</v>
      </c>
    </row>
    <row r="8996" spans="1:13" x14ac:dyDescent="0.25">
      <c r="A8996" t="s">
        <v>9020</v>
      </c>
      <c r="B8996">
        <v>81</v>
      </c>
      <c r="C8996" t="s">
        <v>25</v>
      </c>
      <c r="D8996">
        <v>150</v>
      </c>
      <c r="E8996">
        <v>203.863615147453</v>
      </c>
      <c r="F8996">
        <v>36.5639879279124</v>
      </c>
      <c r="G8996" t="s">
        <v>14</v>
      </c>
      <c r="H8996" t="s">
        <v>19</v>
      </c>
      <c r="I8996" t="s">
        <v>15</v>
      </c>
      <c r="J8996">
        <v>2</v>
      </c>
      <c r="K8996">
        <v>12144.85</v>
      </c>
      <c r="L8996" t="s">
        <v>16</v>
      </c>
      <c r="M8996" t="str">
        <f>IF(PatientData[[#This Row],[Age]]&lt;=30,"18-30",IF(PatientData[[#This Row],[Age]]&lt;=40,"31-40",IF(PatientData[[#This Row],[Age]]&lt;=50,"41-50",IF(PatientData[[#This Row],[Age]]&lt;=60,"51-60",IF(PatientData[[#This Row],[Age]]&lt;=70,"61-70",IF(PatientData[[#This Row],[Age]]&lt;=80,"71-80","80+"))))))</f>
        <v>80+</v>
      </c>
    </row>
    <row r="8997" spans="1:13" x14ac:dyDescent="0.25">
      <c r="A8997" t="s">
        <v>9021</v>
      </c>
      <c r="B8997">
        <v>44</v>
      </c>
      <c r="C8997" t="s">
        <v>25</v>
      </c>
      <c r="D8997">
        <v>150</v>
      </c>
      <c r="E8997">
        <v>268.53068768033899</v>
      </c>
      <c r="F8997">
        <v>25.232796134553801</v>
      </c>
      <c r="G8997" t="s">
        <v>18</v>
      </c>
      <c r="H8997" t="s">
        <v>19</v>
      </c>
      <c r="I8997" t="s">
        <v>15</v>
      </c>
      <c r="J8997">
        <v>2</v>
      </c>
      <c r="K8997">
        <v>8462.6</v>
      </c>
      <c r="L8997" t="s">
        <v>23</v>
      </c>
      <c r="M8997" t="str">
        <f>IF(PatientData[[#This Row],[Age]]&lt;=30,"18-30",IF(PatientData[[#This Row],[Age]]&lt;=40,"31-40",IF(PatientData[[#This Row],[Age]]&lt;=50,"41-50",IF(PatientData[[#This Row],[Age]]&lt;=60,"51-60",IF(PatientData[[#This Row],[Age]]&lt;=70,"61-70",IF(PatientData[[#This Row],[Age]]&lt;=80,"71-80","80+"))))))</f>
        <v>41-50</v>
      </c>
    </row>
    <row r="8998" spans="1:13" x14ac:dyDescent="0.25">
      <c r="A8998" t="s">
        <v>9022</v>
      </c>
      <c r="B8998">
        <v>39</v>
      </c>
      <c r="C8998" t="s">
        <v>13</v>
      </c>
      <c r="D8998" t="s">
        <v>10051</v>
      </c>
      <c r="E8998">
        <v>319.38323936980203</v>
      </c>
      <c r="F8998">
        <v>21.1175213720702</v>
      </c>
      <c r="G8998" t="s">
        <v>18</v>
      </c>
      <c r="H8998" t="s">
        <v>19</v>
      </c>
      <c r="I8998" t="s">
        <v>15</v>
      </c>
      <c r="J8998">
        <v>8</v>
      </c>
      <c r="K8998">
        <v>13729.25</v>
      </c>
      <c r="L8998" t="s">
        <v>20</v>
      </c>
      <c r="M8998" t="str">
        <f>IF(PatientData[[#This Row],[Age]]&lt;=30,"18-30",IF(PatientData[[#This Row],[Age]]&lt;=40,"31-40",IF(PatientData[[#This Row],[Age]]&lt;=50,"41-50",IF(PatientData[[#This Row],[Age]]&lt;=60,"51-60",IF(PatientData[[#This Row],[Age]]&lt;=70,"61-70",IF(PatientData[[#This Row],[Age]]&lt;=80,"71-80","80+"))))))</f>
        <v>31-40</v>
      </c>
    </row>
    <row r="8999" spans="1:13" x14ac:dyDescent="0.25">
      <c r="A8999" t="s">
        <v>9023</v>
      </c>
      <c r="B8999">
        <v>34</v>
      </c>
      <c r="C8999" t="s">
        <v>13</v>
      </c>
      <c r="D8999">
        <v>97</v>
      </c>
      <c r="E8999">
        <v>207.32934097535099</v>
      </c>
      <c r="F8999">
        <v>26.347266846790401</v>
      </c>
      <c r="G8999" t="s">
        <v>18</v>
      </c>
      <c r="H8999" t="s">
        <v>10051</v>
      </c>
      <c r="I8999" t="s">
        <v>15</v>
      </c>
      <c r="J8999">
        <v>4</v>
      </c>
      <c r="K8999">
        <v>5371.28</v>
      </c>
      <c r="L8999" t="s">
        <v>16</v>
      </c>
      <c r="M8999" t="str">
        <f>IF(PatientData[[#This Row],[Age]]&lt;=30,"18-30",IF(PatientData[[#This Row],[Age]]&lt;=40,"31-40",IF(PatientData[[#This Row],[Age]]&lt;=50,"41-50",IF(PatientData[[#This Row],[Age]]&lt;=60,"51-60",IF(PatientData[[#This Row],[Age]]&lt;=70,"61-70",IF(PatientData[[#This Row],[Age]]&lt;=80,"71-80","80+"))))))</f>
        <v>31-40</v>
      </c>
    </row>
    <row r="9000" spans="1:13" x14ac:dyDescent="0.25">
      <c r="A9000" t="s">
        <v>9024</v>
      </c>
      <c r="B9000">
        <v>74</v>
      </c>
      <c r="C9000" t="s">
        <v>13</v>
      </c>
      <c r="D9000">
        <v>135</v>
      </c>
      <c r="E9000">
        <v>191.32941389137699</v>
      </c>
      <c r="F9000">
        <v>16.352996844374999</v>
      </c>
      <c r="G9000" t="s">
        <v>10051</v>
      </c>
      <c r="H9000" t="s">
        <v>19</v>
      </c>
      <c r="I9000" t="s">
        <v>15</v>
      </c>
      <c r="J9000">
        <v>1</v>
      </c>
      <c r="K9000">
        <v>7924.51</v>
      </c>
      <c r="L9000" t="s">
        <v>16</v>
      </c>
      <c r="M9000" t="str">
        <f>IF(PatientData[[#This Row],[Age]]&lt;=30,"18-30",IF(PatientData[[#This Row],[Age]]&lt;=40,"31-40",IF(PatientData[[#This Row],[Age]]&lt;=50,"41-50",IF(PatientData[[#This Row],[Age]]&lt;=60,"51-60",IF(PatientData[[#This Row],[Age]]&lt;=70,"61-70",IF(PatientData[[#This Row],[Age]]&lt;=80,"71-80","80+"))))))</f>
        <v>71-80</v>
      </c>
    </row>
    <row r="9001" spans="1:13" x14ac:dyDescent="0.25">
      <c r="A9001" t="s">
        <v>9025</v>
      </c>
      <c r="B9001">
        <v>68</v>
      </c>
      <c r="C9001" t="s">
        <v>25</v>
      </c>
      <c r="D9001">
        <v>111</v>
      </c>
      <c r="E9001">
        <v>248.57241318399099</v>
      </c>
      <c r="F9001">
        <v>33.342715524019702</v>
      </c>
      <c r="G9001" t="s">
        <v>36</v>
      </c>
      <c r="H9001" t="s">
        <v>19</v>
      </c>
      <c r="I9001" t="s">
        <v>26</v>
      </c>
      <c r="J9001">
        <v>1</v>
      </c>
      <c r="K9001">
        <v>19995.2</v>
      </c>
      <c r="L9001" t="s">
        <v>20</v>
      </c>
      <c r="M9001" t="str">
        <f>IF(PatientData[[#This Row],[Age]]&lt;=30,"18-30",IF(PatientData[[#This Row],[Age]]&lt;=40,"31-40",IF(PatientData[[#This Row],[Age]]&lt;=50,"41-50",IF(PatientData[[#This Row],[Age]]&lt;=60,"51-60",IF(PatientData[[#This Row],[Age]]&lt;=70,"61-70",IF(PatientData[[#This Row],[Age]]&lt;=80,"71-80","80+"))))))</f>
        <v>61-70</v>
      </c>
    </row>
    <row r="9002" spans="1:13" x14ac:dyDescent="0.25">
      <c r="A9002" t="s">
        <v>9026</v>
      </c>
      <c r="B9002">
        <v>73</v>
      </c>
      <c r="C9002" t="s">
        <v>13</v>
      </c>
      <c r="D9002" t="s">
        <v>10051</v>
      </c>
      <c r="E9002">
        <v>176.28148834778901</v>
      </c>
      <c r="F9002">
        <v>27.869402422280299</v>
      </c>
      <c r="G9002" t="s">
        <v>14</v>
      </c>
      <c r="H9002" t="s">
        <v>19</v>
      </c>
      <c r="I9002" t="s">
        <v>15</v>
      </c>
      <c r="J9002">
        <v>3</v>
      </c>
      <c r="K9002">
        <v>9954.49</v>
      </c>
      <c r="L9002" t="s">
        <v>16</v>
      </c>
      <c r="M9002" t="str">
        <f>IF(PatientData[[#This Row],[Age]]&lt;=30,"18-30",IF(PatientData[[#This Row],[Age]]&lt;=40,"31-40",IF(PatientData[[#This Row],[Age]]&lt;=50,"41-50",IF(PatientData[[#This Row],[Age]]&lt;=60,"51-60",IF(PatientData[[#This Row],[Age]]&lt;=70,"61-70",IF(PatientData[[#This Row],[Age]]&lt;=80,"71-80","80+"))))))</f>
        <v>71-80</v>
      </c>
    </row>
    <row r="9003" spans="1:13" x14ac:dyDescent="0.25">
      <c r="A9003" t="s">
        <v>9027</v>
      </c>
      <c r="B9003">
        <v>45</v>
      </c>
      <c r="C9003" t="s">
        <v>13</v>
      </c>
      <c r="D9003">
        <v>131</v>
      </c>
      <c r="E9003">
        <v>183.04411386946899</v>
      </c>
      <c r="F9003">
        <v>26.183542092920799</v>
      </c>
      <c r="G9003" t="s">
        <v>36</v>
      </c>
      <c r="H9003" t="s">
        <v>19</v>
      </c>
      <c r="I9003" t="s">
        <v>15</v>
      </c>
      <c r="J9003">
        <v>6</v>
      </c>
      <c r="K9003">
        <v>10481.35</v>
      </c>
      <c r="L9003" t="s">
        <v>16</v>
      </c>
      <c r="M9003" t="str">
        <f>IF(PatientData[[#This Row],[Age]]&lt;=30,"18-30",IF(PatientData[[#This Row],[Age]]&lt;=40,"31-40",IF(PatientData[[#This Row],[Age]]&lt;=50,"41-50",IF(PatientData[[#This Row],[Age]]&lt;=60,"51-60",IF(PatientData[[#This Row],[Age]]&lt;=70,"61-70",IF(PatientData[[#This Row],[Age]]&lt;=80,"71-80","80+"))))))</f>
        <v>41-50</v>
      </c>
    </row>
    <row r="9004" spans="1:13" x14ac:dyDescent="0.25">
      <c r="A9004" t="s">
        <v>9028</v>
      </c>
      <c r="B9004">
        <v>59</v>
      </c>
      <c r="C9004" t="s">
        <v>13</v>
      </c>
      <c r="D9004">
        <v>119</v>
      </c>
      <c r="E9004">
        <v>228.92297092948499</v>
      </c>
      <c r="F9004">
        <v>25.616154314678202</v>
      </c>
      <c r="G9004" t="s">
        <v>36</v>
      </c>
      <c r="H9004" t="s">
        <v>19</v>
      </c>
      <c r="I9004" t="s">
        <v>26</v>
      </c>
      <c r="J9004">
        <v>7</v>
      </c>
      <c r="K9004">
        <v>15874.28</v>
      </c>
      <c r="L9004" t="s">
        <v>16</v>
      </c>
      <c r="M9004" t="str">
        <f>IF(PatientData[[#This Row],[Age]]&lt;=30,"18-30",IF(PatientData[[#This Row],[Age]]&lt;=40,"31-40",IF(PatientData[[#This Row],[Age]]&lt;=50,"41-50",IF(PatientData[[#This Row],[Age]]&lt;=60,"51-60",IF(PatientData[[#This Row],[Age]]&lt;=70,"61-70",IF(PatientData[[#This Row],[Age]]&lt;=80,"71-80","80+"))))))</f>
        <v>51-60</v>
      </c>
    </row>
    <row r="9005" spans="1:13" x14ac:dyDescent="0.25">
      <c r="A9005" t="s">
        <v>9029</v>
      </c>
      <c r="B9005">
        <v>59</v>
      </c>
      <c r="C9005" t="s">
        <v>13</v>
      </c>
      <c r="D9005">
        <v>126</v>
      </c>
      <c r="E9005">
        <v>237.596608449965</v>
      </c>
      <c r="F9005">
        <v>20.184217010923099</v>
      </c>
      <c r="G9005" t="s">
        <v>14</v>
      </c>
      <c r="H9005" t="s">
        <v>19</v>
      </c>
      <c r="I9005" t="s">
        <v>15</v>
      </c>
      <c r="J9005">
        <v>2</v>
      </c>
      <c r="K9005">
        <v>8914.36</v>
      </c>
      <c r="L9005" t="s">
        <v>16</v>
      </c>
      <c r="M9005" t="str">
        <f>IF(PatientData[[#This Row],[Age]]&lt;=30,"18-30",IF(PatientData[[#This Row],[Age]]&lt;=40,"31-40",IF(PatientData[[#This Row],[Age]]&lt;=50,"41-50",IF(PatientData[[#This Row],[Age]]&lt;=60,"51-60",IF(PatientData[[#This Row],[Age]]&lt;=70,"61-70",IF(PatientData[[#This Row],[Age]]&lt;=80,"71-80","80+"))))))</f>
        <v>51-60</v>
      </c>
    </row>
    <row r="9006" spans="1:13" x14ac:dyDescent="0.25">
      <c r="A9006" t="s">
        <v>9030</v>
      </c>
      <c r="B9006">
        <v>67</v>
      </c>
      <c r="C9006" t="s">
        <v>13</v>
      </c>
      <c r="D9006">
        <v>135</v>
      </c>
      <c r="E9006">
        <v>206.694222142168</v>
      </c>
      <c r="F9006">
        <v>24.588626011213801</v>
      </c>
      <c r="G9006" t="s">
        <v>14</v>
      </c>
      <c r="H9006" t="s">
        <v>22</v>
      </c>
      <c r="I9006" t="s">
        <v>15</v>
      </c>
      <c r="J9006">
        <v>3</v>
      </c>
      <c r="K9006">
        <v>13922.01</v>
      </c>
      <c r="L9006" t="s">
        <v>16</v>
      </c>
      <c r="M9006" t="str">
        <f>IF(PatientData[[#This Row],[Age]]&lt;=30,"18-30",IF(PatientData[[#This Row],[Age]]&lt;=40,"31-40",IF(PatientData[[#This Row],[Age]]&lt;=50,"41-50",IF(PatientData[[#This Row],[Age]]&lt;=60,"51-60",IF(PatientData[[#This Row],[Age]]&lt;=70,"61-70",IF(PatientData[[#This Row],[Age]]&lt;=80,"71-80","80+"))))))</f>
        <v>61-70</v>
      </c>
    </row>
    <row r="9007" spans="1:13" x14ac:dyDescent="0.25">
      <c r="A9007" t="s">
        <v>9031</v>
      </c>
      <c r="B9007">
        <v>55</v>
      </c>
      <c r="C9007" t="s">
        <v>25</v>
      </c>
      <c r="D9007">
        <v>133</v>
      </c>
      <c r="E9007">
        <v>199.65668084347999</v>
      </c>
      <c r="F9007">
        <v>23.0784880804264</v>
      </c>
      <c r="G9007" t="s">
        <v>14</v>
      </c>
      <c r="H9007" t="s">
        <v>19</v>
      </c>
      <c r="I9007" t="s">
        <v>28</v>
      </c>
      <c r="J9007">
        <v>6</v>
      </c>
      <c r="K9007">
        <v>5786.99</v>
      </c>
      <c r="L9007" t="s">
        <v>23</v>
      </c>
      <c r="M9007" t="str">
        <f>IF(PatientData[[#This Row],[Age]]&lt;=30,"18-30",IF(PatientData[[#This Row],[Age]]&lt;=40,"31-40",IF(PatientData[[#This Row],[Age]]&lt;=50,"41-50",IF(PatientData[[#This Row],[Age]]&lt;=60,"51-60",IF(PatientData[[#This Row],[Age]]&lt;=70,"61-70",IF(PatientData[[#This Row],[Age]]&lt;=80,"71-80","80+"))))))</f>
        <v>51-60</v>
      </c>
    </row>
    <row r="9008" spans="1:13" x14ac:dyDescent="0.25">
      <c r="A9008" t="s">
        <v>9032</v>
      </c>
      <c r="B9008">
        <v>53</v>
      </c>
      <c r="C9008" t="s">
        <v>25</v>
      </c>
      <c r="D9008">
        <v>138</v>
      </c>
      <c r="E9008">
        <v>216.14894160802899</v>
      </c>
      <c r="F9008">
        <v>21.5193162224156</v>
      </c>
      <c r="G9008" t="s">
        <v>18</v>
      </c>
      <c r="H9008" t="s">
        <v>10051</v>
      </c>
      <c r="I9008" t="s">
        <v>15</v>
      </c>
      <c r="J9008">
        <v>4</v>
      </c>
      <c r="K9008">
        <v>4969.91</v>
      </c>
      <c r="L9008" t="s">
        <v>16</v>
      </c>
      <c r="M9008" t="str">
        <f>IF(PatientData[[#This Row],[Age]]&lt;=30,"18-30",IF(PatientData[[#This Row],[Age]]&lt;=40,"31-40",IF(PatientData[[#This Row],[Age]]&lt;=50,"41-50",IF(PatientData[[#This Row],[Age]]&lt;=60,"51-60",IF(PatientData[[#This Row],[Age]]&lt;=70,"61-70",IF(PatientData[[#This Row],[Age]]&lt;=80,"71-80","80+"))))))</f>
        <v>51-60</v>
      </c>
    </row>
    <row r="9009" spans="1:13" x14ac:dyDescent="0.25">
      <c r="A9009" t="s">
        <v>9033</v>
      </c>
      <c r="B9009">
        <v>39</v>
      </c>
      <c r="C9009" t="s">
        <v>13</v>
      </c>
      <c r="D9009">
        <v>127</v>
      </c>
      <c r="E9009">
        <v>165.506637041022</v>
      </c>
      <c r="F9009">
        <v>37.670010093292802</v>
      </c>
      <c r="G9009" t="s">
        <v>18</v>
      </c>
      <c r="H9009" t="s">
        <v>19</v>
      </c>
      <c r="I9009" t="s">
        <v>28</v>
      </c>
      <c r="J9009">
        <v>5</v>
      </c>
      <c r="K9009">
        <v>3693.23</v>
      </c>
      <c r="L9009" t="s">
        <v>16</v>
      </c>
      <c r="M9009" t="str">
        <f>IF(PatientData[[#This Row],[Age]]&lt;=30,"18-30",IF(PatientData[[#This Row],[Age]]&lt;=40,"31-40",IF(PatientData[[#This Row],[Age]]&lt;=50,"41-50",IF(PatientData[[#This Row],[Age]]&lt;=60,"51-60",IF(PatientData[[#This Row],[Age]]&lt;=70,"61-70",IF(PatientData[[#This Row],[Age]]&lt;=80,"71-80","80+"))))))</f>
        <v>31-40</v>
      </c>
    </row>
    <row r="9010" spans="1:13" x14ac:dyDescent="0.25">
      <c r="A9010" t="s">
        <v>9034</v>
      </c>
      <c r="B9010">
        <v>51</v>
      </c>
      <c r="C9010" t="s">
        <v>25</v>
      </c>
      <c r="D9010">
        <v>105</v>
      </c>
      <c r="E9010">
        <v>270.93513959602501</v>
      </c>
      <c r="F9010">
        <v>22.860370698092101</v>
      </c>
      <c r="G9010" t="s">
        <v>18</v>
      </c>
      <c r="H9010" t="s">
        <v>19</v>
      </c>
      <c r="I9010" t="s">
        <v>15</v>
      </c>
      <c r="J9010">
        <v>5</v>
      </c>
      <c r="K9010">
        <v>10724.72</v>
      </c>
      <c r="L9010" t="s">
        <v>16</v>
      </c>
      <c r="M9010" t="str">
        <f>IF(PatientData[[#This Row],[Age]]&lt;=30,"18-30",IF(PatientData[[#This Row],[Age]]&lt;=40,"31-40",IF(PatientData[[#This Row],[Age]]&lt;=50,"41-50",IF(PatientData[[#This Row],[Age]]&lt;=60,"51-60",IF(PatientData[[#This Row],[Age]]&lt;=70,"61-70",IF(PatientData[[#This Row],[Age]]&lt;=80,"71-80","80+"))))))</f>
        <v>51-60</v>
      </c>
    </row>
    <row r="9011" spans="1:13" x14ac:dyDescent="0.25">
      <c r="A9011" t="s">
        <v>9035</v>
      </c>
      <c r="B9011">
        <v>42</v>
      </c>
      <c r="C9011" t="s">
        <v>25</v>
      </c>
      <c r="D9011">
        <v>132</v>
      </c>
      <c r="E9011">
        <v>151.92673322829199</v>
      </c>
      <c r="F9011">
        <v>16.901390212918201</v>
      </c>
      <c r="G9011" t="s">
        <v>36</v>
      </c>
      <c r="H9011" t="s">
        <v>19</v>
      </c>
      <c r="I9011" t="s">
        <v>28</v>
      </c>
      <c r="J9011">
        <v>8</v>
      </c>
      <c r="K9011">
        <v>7016.1</v>
      </c>
      <c r="L9011" t="s">
        <v>16</v>
      </c>
      <c r="M9011" t="str">
        <f>IF(PatientData[[#This Row],[Age]]&lt;=30,"18-30",IF(PatientData[[#This Row],[Age]]&lt;=40,"31-40",IF(PatientData[[#This Row],[Age]]&lt;=50,"41-50",IF(PatientData[[#This Row],[Age]]&lt;=60,"51-60",IF(PatientData[[#This Row],[Age]]&lt;=70,"61-70",IF(PatientData[[#This Row],[Age]]&lt;=80,"71-80","80+"))))))</f>
        <v>41-50</v>
      </c>
    </row>
    <row r="9012" spans="1:13" x14ac:dyDescent="0.25">
      <c r="A9012" t="s">
        <v>9036</v>
      </c>
      <c r="B9012">
        <v>56</v>
      </c>
      <c r="C9012" t="s">
        <v>13</v>
      </c>
      <c r="D9012">
        <v>161</v>
      </c>
      <c r="E9012">
        <v>213.339039491878</v>
      </c>
      <c r="F9012">
        <v>30.153604227079398</v>
      </c>
      <c r="G9012" t="s">
        <v>36</v>
      </c>
      <c r="H9012" t="s">
        <v>19</v>
      </c>
      <c r="I9012" t="s">
        <v>15</v>
      </c>
      <c r="J9012">
        <v>5</v>
      </c>
      <c r="K9012">
        <v>9154.09</v>
      </c>
      <c r="L9012" t="s">
        <v>16</v>
      </c>
      <c r="M9012" t="str">
        <f>IF(PatientData[[#This Row],[Age]]&lt;=30,"18-30",IF(PatientData[[#This Row],[Age]]&lt;=40,"31-40",IF(PatientData[[#This Row],[Age]]&lt;=50,"41-50",IF(PatientData[[#This Row],[Age]]&lt;=60,"51-60",IF(PatientData[[#This Row],[Age]]&lt;=70,"61-70",IF(PatientData[[#This Row],[Age]]&lt;=80,"71-80","80+"))))))</f>
        <v>51-60</v>
      </c>
    </row>
    <row r="9013" spans="1:13" x14ac:dyDescent="0.25">
      <c r="A9013" t="s">
        <v>9037</v>
      </c>
      <c r="B9013">
        <v>43</v>
      </c>
      <c r="C9013" t="s">
        <v>25</v>
      </c>
      <c r="D9013">
        <v>149</v>
      </c>
      <c r="E9013">
        <v>226.07638619916</v>
      </c>
      <c r="F9013">
        <v>22.4193270805421</v>
      </c>
      <c r="G9013" t="s">
        <v>14</v>
      </c>
      <c r="H9013" t="s">
        <v>22</v>
      </c>
      <c r="I9013" t="s">
        <v>28</v>
      </c>
      <c r="J9013">
        <v>3</v>
      </c>
      <c r="K9013">
        <v>3242.96</v>
      </c>
      <c r="L9013" t="s">
        <v>20</v>
      </c>
      <c r="M9013" t="str">
        <f>IF(PatientData[[#This Row],[Age]]&lt;=30,"18-30",IF(PatientData[[#This Row],[Age]]&lt;=40,"31-40",IF(PatientData[[#This Row],[Age]]&lt;=50,"41-50",IF(PatientData[[#This Row],[Age]]&lt;=60,"51-60",IF(PatientData[[#This Row],[Age]]&lt;=70,"61-70",IF(PatientData[[#This Row],[Age]]&lt;=80,"71-80","80+"))))))</f>
        <v>41-50</v>
      </c>
    </row>
    <row r="9014" spans="1:13" x14ac:dyDescent="0.25">
      <c r="A9014" t="s">
        <v>9038</v>
      </c>
      <c r="B9014">
        <v>69</v>
      </c>
      <c r="C9014" t="s">
        <v>13</v>
      </c>
      <c r="D9014">
        <v>173</v>
      </c>
      <c r="E9014">
        <v>250.17601717276099</v>
      </c>
      <c r="F9014">
        <v>26.479496589263899</v>
      </c>
      <c r="G9014" t="s">
        <v>36</v>
      </c>
      <c r="H9014" t="s">
        <v>22</v>
      </c>
      <c r="I9014" t="s">
        <v>26</v>
      </c>
      <c r="J9014" t="s">
        <v>10051</v>
      </c>
      <c r="K9014">
        <v>21616.98</v>
      </c>
      <c r="L9014" t="s">
        <v>16</v>
      </c>
      <c r="M9014" t="str">
        <f>IF(PatientData[[#This Row],[Age]]&lt;=30,"18-30",IF(PatientData[[#This Row],[Age]]&lt;=40,"31-40",IF(PatientData[[#This Row],[Age]]&lt;=50,"41-50",IF(PatientData[[#This Row],[Age]]&lt;=60,"51-60",IF(PatientData[[#This Row],[Age]]&lt;=70,"61-70",IF(PatientData[[#This Row],[Age]]&lt;=80,"71-80","80+"))))))</f>
        <v>61-70</v>
      </c>
    </row>
    <row r="9015" spans="1:13" x14ac:dyDescent="0.25">
      <c r="A9015" t="s">
        <v>9039</v>
      </c>
      <c r="B9015">
        <v>40</v>
      </c>
      <c r="C9015" t="s">
        <v>25</v>
      </c>
      <c r="D9015">
        <v>90</v>
      </c>
      <c r="E9015">
        <v>203.219716700785</v>
      </c>
      <c r="F9015">
        <v>24.5922693447468</v>
      </c>
      <c r="G9015" t="s">
        <v>14</v>
      </c>
      <c r="H9015" t="s">
        <v>19</v>
      </c>
      <c r="I9015" t="s">
        <v>28</v>
      </c>
      <c r="J9015">
        <v>1</v>
      </c>
      <c r="K9015">
        <v>4013.54</v>
      </c>
      <c r="L9015" t="s">
        <v>16</v>
      </c>
      <c r="M9015" t="str">
        <f>IF(PatientData[[#This Row],[Age]]&lt;=30,"18-30",IF(PatientData[[#This Row],[Age]]&lt;=40,"31-40",IF(PatientData[[#This Row],[Age]]&lt;=50,"41-50",IF(PatientData[[#This Row],[Age]]&lt;=60,"51-60",IF(PatientData[[#This Row],[Age]]&lt;=70,"61-70",IF(PatientData[[#This Row],[Age]]&lt;=80,"71-80","80+"))))))</f>
        <v>31-40</v>
      </c>
    </row>
    <row r="9016" spans="1:13" x14ac:dyDescent="0.25">
      <c r="A9016" t="s">
        <v>9040</v>
      </c>
      <c r="B9016">
        <v>47</v>
      </c>
      <c r="C9016" t="s">
        <v>13</v>
      </c>
      <c r="D9016">
        <v>137</v>
      </c>
      <c r="E9016">
        <v>317.83755722696498</v>
      </c>
      <c r="F9016">
        <v>27.6038959539001</v>
      </c>
      <c r="G9016" t="s">
        <v>14</v>
      </c>
      <c r="H9016" t="s">
        <v>19</v>
      </c>
      <c r="I9016" t="s">
        <v>28</v>
      </c>
      <c r="J9016">
        <v>5</v>
      </c>
      <c r="K9016">
        <v>8563.6200000000008</v>
      </c>
      <c r="L9016" t="s">
        <v>23</v>
      </c>
      <c r="M9016" t="str">
        <f>IF(PatientData[[#This Row],[Age]]&lt;=30,"18-30",IF(PatientData[[#This Row],[Age]]&lt;=40,"31-40",IF(PatientData[[#This Row],[Age]]&lt;=50,"41-50",IF(PatientData[[#This Row],[Age]]&lt;=60,"51-60",IF(PatientData[[#This Row],[Age]]&lt;=70,"61-70",IF(PatientData[[#This Row],[Age]]&lt;=80,"71-80","80+"))))))</f>
        <v>41-50</v>
      </c>
    </row>
    <row r="9017" spans="1:13" x14ac:dyDescent="0.25">
      <c r="A9017" t="s">
        <v>9041</v>
      </c>
      <c r="B9017">
        <v>71</v>
      </c>
      <c r="C9017" t="s">
        <v>13</v>
      </c>
      <c r="D9017">
        <v>126</v>
      </c>
      <c r="E9017">
        <v>192.63292544802701</v>
      </c>
      <c r="F9017">
        <v>37.389658208024102</v>
      </c>
      <c r="G9017" t="s">
        <v>14</v>
      </c>
      <c r="H9017" t="s">
        <v>19</v>
      </c>
      <c r="I9017" t="s">
        <v>15</v>
      </c>
      <c r="J9017">
        <v>3</v>
      </c>
      <c r="K9017">
        <v>8060.74</v>
      </c>
      <c r="L9017" t="s">
        <v>16</v>
      </c>
      <c r="M9017" t="str">
        <f>IF(PatientData[[#This Row],[Age]]&lt;=30,"18-30",IF(PatientData[[#This Row],[Age]]&lt;=40,"31-40",IF(PatientData[[#This Row],[Age]]&lt;=50,"41-50",IF(PatientData[[#This Row],[Age]]&lt;=60,"51-60",IF(PatientData[[#This Row],[Age]]&lt;=70,"61-70",IF(PatientData[[#This Row],[Age]]&lt;=80,"71-80","80+"))))))</f>
        <v>71-80</v>
      </c>
    </row>
    <row r="9018" spans="1:13" x14ac:dyDescent="0.25">
      <c r="A9018" t="s">
        <v>9042</v>
      </c>
      <c r="B9018">
        <v>42</v>
      </c>
      <c r="C9018" t="s">
        <v>13</v>
      </c>
      <c r="D9018">
        <v>140</v>
      </c>
      <c r="E9018">
        <v>307.16820447635001</v>
      </c>
      <c r="F9018">
        <v>37.265058120044401</v>
      </c>
      <c r="G9018" t="s">
        <v>18</v>
      </c>
      <c r="H9018" t="s">
        <v>19</v>
      </c>
      <c r="I9018" t="s">
        <v>15</v>
      </c>
      <c r="J9018">
        <v>4</v>
      </c>
      <c r="K9018">
        <v>13292.73</v>
      </c>
      <c r="L9018" t="s">
        <v>23</v>
      </c>
      <c r="M9018" t="str">
        <f>IF(PatientData[[#This Row],[Age]]&lt;=30,"18-30",IF(PatientData[[#This Row],[Age]]&lt;=40,"31-40",IF(PatientData[[#This Row],[Age]]&lt;=50,"41-50",IF(PatientData[[#This Row],[Age]]&lt;=60,"51-60",IF(PatientData[[#This Row],[Age]]&lt;=70,"61-70",IF(PatientData[[#This Row],[Age]]&lt;=80,"71-80","80+"))))))</f>
        <v>41-50</v>
      </c>
    </row>
    <row r="9019" spans="1:13" x14ac:dyDescent="0.25">
      <c r="A9019" t="s">
        <v>9043</v>
      </c>
      <c r="B9019">
        <v>70</v>
      </c>
      <c r="C9019" t="s">
        <v>13</v>
      </c>
      <c r="D9019">
        <v>151</v>
      </c>
      <c r="E9019">
        <v>216.17556883267801</v>
      </c>
      <c r="F9019">
        <v>26.845568055949801</v>
      </c>
      <c r="G9019" t="s">
        <v>36</v>
      </c>
      <c r="H9019" t="s">
        <v>22</v>
      </c>
      <c r="I9019" t="s">
        <v>26</v>
      </c>
      <c r="J9019">
        <v>6</v>
      </c>
      <c r="K9019">
        <v>12379.95</v>
      </c>
      <c r="L9019" t="s">
        <v>16</v>
      </c>
      <c r="M9019" t="str">
        <f>IF(PatientData[[#This Row],[Age]]&lt;=30,"18-30",IF(PatientData[[#This Row],[Age]]&lt;=40,"31-40",IF(PatientData[[#This Row],[Age]]&lt;=50,"41-50",IF(PatientData[[#This Row],[Age]]&lt;=60,"51-60",IF(PatientData[[#This Row],[Age]]&lt;=70,"61-70",IF(PatientData[[#This Row],[Age]]&lt;=80,"71-80","80+"))))))</f>
        <v>61-70</v>
      </c>
    </row>
    <row r="9020" spans="1:13" x14ac:dyDescent="0.25">
      <c r="A9020" t="s">
        <v>9044</v>
      </c>
      <c r="B9020">
        <v>78</v>
      </c>
      <c r="C9020" t="s">
        <v>25</v>
      </c>
      <c r="D9020">
        <v>164</v>
      </c>
      <c r="E9020">
        <v>212.81307825134201</v>
      </c>
      <c r="F9020">
        <v>24.618895327461601</v>
      </c>
      <c r="G9020" t="s">
        <v>14</v>
      </c>
      <c r="H9020" t="s">
        <v>19</v>
      </c>
      <c r="I9020" t="s">
        <v>15</v>
      </c>
      <c r="J9020">
        <v>4</v>
      </c>
      <c r="K9020">
        <v>6799.3</v>
      </c>
      <c r="L9020" t="s">
        <v>16</v>
      </c>
      <c r="M9020" t="str">
        <f>IF(PatientData[[#This Row],[Age]]&lt;=30,"18-30",IF(PatientData[[#This Row],[Age]]&lt;=40,"31-40",IF(PatientData[[#This Row],[Age]]&lt;=50,"41-50",IF(PatientData[[#This Row],[Age]]&lt;=60,"51-60",IF(PatientData[[#This Row],[Age]]&lt;=70,"61-70",IF(PatientData[[#This Row],[Age]]&lt;=80,"71-80","80+"))))))</f>
        <v>71-80</v>
      </c>
    </row>
    <row r="9021" spans="1:13" x14ac:dyDescent="0.25">
      <c r="A9021" t="s">
        <v>9045</v>
      </c>
      <c r="B9021">
        <v>66</v>
      </c>
      <c r="C9021" t="s">
        <v>13</v>
      </c>
      <c r="D9021">
        <v>103</v>
      </c>
      <c r="E9021">
        <v>206.95417410809</v>
      </c>
      <c r="F9021">
        <v>26.5064500369276</v>
      </c>
      <c r="G9021" t="s">
        <v>18</v>
      </c>
      <c r="H9021" t="s">
        <v>22</v>
      </c>
      <c r="I9021" t="s">
        <v>26</v>
      </c>
      <c r="J9021">
        <v>3</v>
      </c>
      <c r="K9021">
        <v>21585.86</v>
      </c>
      <c r="L9021" t="s">
        <v>23</v>
      </c>
      <c r="M9021" t="str">
        <f>IF(PatientData[[#This Row],[Age]]&lt;=30,"18-30",IF(PatientData[[#This Row],[Age]]&lt;=40,"31-40",IF(PatientData[[#This Row],[Age]]&lt;=50,"41-50",IF(PatientData[[#This Row],[Age]]&lt;=60,"51-60",IF(PatientData[[#This Row],[Age]]&lt;=70,"61-70",IF(PatientData[[#This Row],[Age]]&lt;=80,"71-80","80+"))))))</f>
        <v>61-70</v>
      </c>
    </row>
    <row r="9022" spans="1:13" x14ac:dyDescent="0.25">
      <c r="A9022" t="s">
        <v>9046</v>
      </c>
      <c r="B9022">
        <v>37</v>
      </c>
      <c r="C9022" t="s">
        <v>25</v>
      </c>
      <c r="D9022">
        <v>179</v>
      </c>
      <c r="E9022">
        <v>195.38611397467699</v>
      </c>
      <c r="F9022">
        <v>23.602811330703101</v>
      </c>
      <c r="G9022" t="s">
        <v>18</v>
      </c>
      <c r="H9022" t="s">
        <v>22</v>
      </c>
      <c r="I9022" t="s">
        <v>15</v>
      </c>
      <c r="J9022">
        <v>4</v>
      </c>
      <c r="K9022">
        <v>11027.75</v>
      </c>
      <c r="L9022" t="s">
        <v>16</v>
      </c>
      <c r="M9022" t="str">
        <f>IF(PatientData[[#This Row],[Age]]&lt;=30,"18-30",IF(PatientData[[#This Row],[Age]]&lt;=40,"31-40",IF(PatientData[[#This Row],[Age]]&lt;=50,"41-50",IF(PatientData[[#This Row],[Age]]&lt;=60,"51-60",IF(PatientData[[#This Row],[Age]]&lt;=70,"61-70",IF(PatientData[[#This Row],[Age]]&lt;=80,"71-80","80+"))))))</f>
        <v>31-40</v>
      </c>
    </row>
    <row r="9023" spans="1:13" x14ac:dyDescent="0.25">
      <c r="A9023" t="s">
        <v>9047</v>
      </c>
      <c r="B9023">
        <v>54</v>
      </c>
      <c r="C9023" t="s">
        <v>13</v>
      </c>
      <c r="D9023">
        <v>132</v>
      </c>
      <c r="E9023">
        <v>234.48370949432899</v>
      </c>
      <c r="F9023">
        <v>18.083790480016599</v>
      </c>
      <c r="G9023" t="s">
        <v>14</v>
      </c>
      <c r="H9023" t="s">
        <v>19</v>
      </c>
      <c r="I9023" t="s">
        <v>28</v>
      </c>
      <c r="J9023">
        <v>3</v>
      </c>
      <c r="K9023">
        <v>6763.34</v>
      </c>
      <c r="L9023" t="s">
        <v>16</v>
      </c>
      <c r="M9023" t="str">
        <f>IF(PatientData[[#This Row],[Age]]&lt;=30,"18-30",IF(PatientData[[#This Row],[Age]]&lt;=40,"31-40",IF(PatientData[[#This Row],[Age]]&lt;=50,"41-50",IF(PatientData[[#This Row],[Age]]&lt;=60,"51-60",IF(PatientData[[#This Row],[Age]]&lt;=70,"61-70",IF(PatientData[[#This Row],[Age]]&lt;=80,"71-80","80+"))))))</f>
        <v>51-60</v>
      </c>
    </row>
    <row r="9024" spans="1:13" x14ac:dyDescent="0.25">
      <c r="A9024" t="s">
        <v>9048</v>
      </c>
      <c r="B9024">
        <v>49</v>
      </c>
      <c r="C9024" t="s">
        <v>13</v>
      </c>
      <c r="D9024">
        <v>141</v>
      </c>
      <c r="E9024">
        <v>201.97215280723199</v>
      </c>
      <c r="F9024">
        <v>28.800376329387799</v>
      </c>
      <c r="G9024" t="s">
        <v>18</v>
      </c>
      <c r="H9024" t="s">
        <v>19</v>
      </c>
      <c r="I9024" t="s">
        <v>15</v>
      </c>
      <c r="J9024">
        <v>4</v>
      </c>
      <c r="K9024">
        <v>17211.11</v>
      </c>
      <c r="L9024" t="s">
        <v>16</v>
      </c>
      <c r="M9024" t="str">
        <f>IF(PatientData[[#This Row],[Age]]&lt;=30,"18-30",IF(PatientData[[#This Row],[Age]]&lt;=40,"31-40",IF(PatientData[[#This Row],[Age]]&lt;=50,"41-50",IF(PatientData[[#This Row],[Age]]&lt;=60,"51-60",IF(PatientData[[#This Row],[Age]]&lt;=70,"61-70",IF(PatientData[[#This Row],[Age]]&lt;=80,"71-80","80+"))))))</f>
        <v>41-50</v>
      </c>
    </row>
    <row r="9025" spans="1:13" x14ac:dyDescent="0.25">
      <c r="A9025" t="s">
        <v>9049</v>
      </c>
      <c r="B9025">
        <v>74</v>
      </c>
      <c r="C9025" t="s">
        <v>13</v>
      </c>
      <c r="D9025">
        <v>128</v>
      </c>
      <c r="E9025">
        <v>212.561631953172</v>
      </c>
      <c r="F9025">
        <v>30.112946154680301</v>
      </c>
      <c r="G9025" t="s">
        <v>14</v>
      </c>
      <c r="H9025" t="s">
        <v>19</v>
      </c>
      <c r="I9025" t="s">
        <v>15</v>
      </c>
      <c r="J9025">
        <v>4</v>
      </c>
      <c r="K9025">
        <v>12262.83</v>
      </c>
      <c r="L9025" t="s">
        <v>43</v>
      </c>
      <c r="M9025" t="str">
        <f>IF(PatientData[[#This Row],[Age]]&lt;=30,"18-30",IF(PatientData[[#This Row],[Age]]&lt;=40,"31-40",IF(PatientData[[#This Row],[Age]]&lt;=50,"41-50",IF(PatientData[[#This Row],[Age]]&lt;=60,"51-60",IF(PatientData[[#This Row],[Age]]&lt;=70,"61-70",IF(PatientData[[#This Row],[Age]]&lt;=80,"71-80","80+"))))))</f>
        <v>71-80</v>
      </c>
    </row>
    <row r="9026" spans="1:13" x14ac:dyDescent="0.25">
      <c r="A9026" t="s">
        <v>9050</v>
      </c>
      <c r="B9026">
        <v>49</v>
      </c>
      <c r="C9026" t="s">
        <v>25</v>
      </c>
      <c r="D9026">
        <v>161</v>
      </c>
      <c r="E9026">
        <v>277.66222970044902</v>
      </c>
      <c r="F9026">
        <v>28.969831439375199</v>
      </c>
      <c r="G9026" t="s">
        <v>36</v>
      </c>
      <c r="H9026" t="s">
        <v>22</v>
      </c>
      <c r="I9026" t="s">
        <v>26</v>
      </c>
      <c r="J9026">
        <v>11</v>
      </c>
      <c r="K9026">
        <v>11497.16</v>
      </c>
      <c r="L9026" t="s">
        <v>23</v>
      </c>
      <c r="M9026" t="str">
        <f>IF(PatientData[[#This Row],[Age]]&lt;=30,"18-30",IF(PatientData[[#This Row],[Age]]&lt;=40,"31-40",IF(PatientData[[#This Row],[Age]]&lt;=50,"41-50",IF(PatientData[[#This Row],[Age]]&lt;=60,"51-60",IF(PatientData[[#This Row],[Age]]&lt;=70,"61-70",IF(PatientData[[#This Row],[Age]]&lt;=80,"71-80","80+"))))))</f>
        <v>41-50</v>
      </c>
    </row>
    <row r="9027" spans="1:13" x14ac:dyDescent="0.25">
      <c r="A9027" t="s">
        <v>9051</v>
      </c>
      <c r="B9027">
        <v>73</v>
      </c>
      <c r="C9027" t="s">
        <v>25</v>
      </c>
      <c r="D9027">
        <v>132</v>
      </c>
      <c r="E9027">
        <v>262.03613971532297</v>
      </c>
      <c r="F9027">
        <v>31.379446532944598</v>
      </c>
      <c r="G9027" t="s">
        <v>18</v>
      </c>
      <c r="H9027" t="s">
        <v>22</v>
      </c>
      <c r="I9027" t="s">
        <v>26</v>
      </c>
      <c r="J9027">
        <v>1</v>
      </c>
      <c r="K9027">
        <v>21970.240000000002</v>
      </c>
      <c r="L9027" t="s">
        <v>23</v>
      </c>
      <c r="M9027" t="str">
        <f>IF(PatientData[[#This Row],[Age]]&lt;=30,"18-30",IF(PatientData[[#This Row],[Age]]&lt;=40,"31-40",IF(PatientData[[#This Row],[Age]]&lt;=50,"41-50",IF(PatientData[[#This Row],[Age]]&lt;=60,"51-60",IF(PatientData[[#This Row],[Age]]&lt;=70,"61-70",IF(PatientData[[#This Row],[Age]]&lt;=80,"71-80","80+"))))))</f>
        <v>71-80</v>
      </c>
    </row>
    <row r="9028" spans="1:13" x14ac:dyDescent="0.25">
      <c r="A9028" t="s">
        <v>9052</v>
      </c>
      <c r="B9028">
        <v>57</v>
      </c>
      <c r="C9028" t="s">
        <v>25</v>
      </c>
      <c r="D9028">
        <v>187</v>
      </c>
      <c r="E9028">
        <v>242.07639401386501</v>
      </c>
      <c r="F9028">
        <v>24.996284560936001</v>
      </c>
      <c r="G9028" t="s">
        <v>14</v>
      </c>
      <c r="H9028" t="s">
        <v>19</v>
      </c>
      <c r="I9028" t="s">
        <v>28</v>
      </c>
      <c r="J9028">
        <v>5</v>
      </c>
      <c r="K9028">
        <v>5622.67</v>
      </c>
      <c r="L9028" t="s">
        <v>16</v>
      </c>
      <c r="M9028" t="str">
        <f>IF(PatientData[[#This Row],[Age]]&lt;=30,"18-30",IF(PatientData[[#This Row],[Age]]&lt;=40,"31-40",IF(PatientData[[#This Row],[Age]]&lt;=50,"41-50",IF(PatientData[[#This Row],[Age]]&lt;=60,"51-60",IF(PatientData[[#This Row],[Age]]&lt;=70,"61-70",IF(PatientData[[#This Row],[Age]]&lt;=80,"71-80","80+"))))))</f>
        <v>51-60</v>
      </c>
    </row>
    <row r="9029" spans="1:13" x14ac:dyDescent="0.25">
      <c r="A9029" t="s">
        <v>9053</v>
      </c>
      <c r="B9029">
        <v>46</v>
      </c>
      <c r="C9029" t="s">
        <v>25</v>
      </c>
      <c r="D9029">
        <v>132</v>
      </c>
      <c r="E9029">
        <v>224.54509444950099</v>
      </c>
      <c r="F9029">
        <v>28.2014467329886</v>
      </c>
      <c r="G9029" t="s">
        <v>36</v>
      </c>
      <c r="H9029" t="s">
        <v>19</v>
      </c>
      <c r="I9029" t="s">
        <v>15</v>
      </c>
      <c r="J9029">
        <v>2</v>
      </c>
      <c r="K9029">
        <v>2201.8000000000002</v>
      </c>
      <c r="L9029" t="s">
        <v>16</v>
      </c>
      <c r="M9029" t="str">
        <f>IF(PatientData[[#This Row],[Age]]&lt;=30,"18-30",IF(PatientData[[#This Row],[Age]]&lt;=40,"31-40",IF(PatientData[[#This Row],[Age]]&lt;=50,"41-50",IF(PatientData[[#This Row],[Age]]&lt;=60,"51-60",IF(PatientData[[#This Row],[Age]]&lt;=70,"61-70",IF(PatientData[[#This Row],[Age]]&lt;=80,"71-80","80+"))))))</f>
        <v>41-50</v>
      </c>
    </row>
    <row r="9030" spans="1:13" x14ac:dyDescent="0.25">
      <c r="A9030" t="s">
        <v>9054</v>
      </c>
      <c r="B9030">
        <v>33</v>
      </c>
      <c r="C9030" t="s">
        <v>13</v>
      </c>
      <c r="D9030">
        <v>137</v>
      </c>
      <c r="E9030">
        <v>193.78596393538999</v>
      </c>
      <c r="F9030">
        <v>23.341992604116001</v>
      </c>
      <c r="G9030" t="s">
        <v>18</v>
      </c>
      <c r="H9030" t="s">
        <v>22</v>
      </c>
      <c r="I9030" t="s">
        <v>26</v>
      </c>
      <c r="J9030">
        <v>0</v>
      </c>
      <c r="K9030">
        <v>19886.04</v>
      </c>
      <c r="L9030" t="s">
        <v>23</v>
      </c>
      <c r="M9030" t="str">
        <f>IF(PatientData[[#This Row],[Age]]&lt;=30,"18-30",IF(PatientData[[#This Row],[Age]]&lt;=40,"31-40",IF(PatientData[[#This Row],[Age]]&lt;=50,"41-50",IF(PatientData[[#This Row],[Age]]&lt;=60,"51-60",IF(PatientData[[#This Row],[Age]]&lt;=70,"61-70",IF(PatientData[[#This Row],[Age]]&lt;=80,"71-80","80+"))))))</f>
        <v>31-40</v>
      </c>
    </row>
    <row r="9031" spans="1:13" x14ac:dyDescent="0.25">
      <c r="A9031" t="s">
        <v>9055</v>
      </c>
      <c r="B9031">
        <v>70</v>
      </c>
      <c r="C9031" t="s">
        <v>25</v>
      </c>
      <c r="D9031">
        <v>100</v>
      </c>
      <c r="E9031">
        <v>283.48037119504301</v>
      </c>
      <c r="F9031">
        <v>22.255613576827098</v>
      </c>
      <c r="G9031" t="s">
        <v>36</v>
      </c>
      <c r="H9031" t="s">
        <v>19</v>
      </c>
      <c r="I9031" t="s">
        <v>15</v>
      </c>
      <c r="J9031">
        <v>8</v>
      </c>
      <c r="K9031">
        <v>10570.03</v>
      </c>
      <c r="L9031" t="s">
        <v>16</v>
      </c>
      <c r="M9031" t="str">
        <f>IF(PatientData[[#This Row],[Age]]&lt;=30,"18-30",IF(PatientData[[#This Row],[Age]]&lt;=40,"31-40",IF(PatientData[[#This Row],[Age]]&lt;=50,"41-50",IF(PatientData[[#This Row],[Age]]&lt;=60,"51-60",IF(PatientData[[#This Row],[Age]]&lt;=70,"61-70",IF(PatientData[[#This Row],[Age]]&lt;=80,"71-80","80+"))))))</f>
        <v>61-70</v>
      </c>
    </row>
    <row r="9032" spans="1:13" x14ac:dyDescent="0.25">
      <c r="A9032" t="s">
        <v>9056</v>
      </c>
      <c r="B9032">
        <v>48</v>
      </c>
      <c r="C9032" t="s">
        <v>25</v>
      </c>
      <c r="D9032">
        <v>104</v>
      </c>
      <c r="E9032">
        <v>230.54847846647999</v>
      </c>
      <c r="F9032">
        <v>20.8981199536464</v>
      </c>
      <c r="G9032" t="s">
        <v>14</v>
      </c>
      <c r="H9032" t="s">
        <v>22</v>
      </c>
      <c r="I9032" t="s">
        <v>15</v>
      </c>
      <c r="J9032">
        <v>0</v>
      </c>
      <c r="K9032" t="s">
        <v>10051</v>
      </c>
      <c r="L9032" t="s">
        <v>16</v>
      </c>
      <c r="M9032" t="str">
        <f>IF(PatientData[[#This Row],[Age]]&lt;=30,"18-30",IF(PatientData[[#This Row],[Age]]&lt;=40,"31-40",IF(PatientData[[#This Row],[Age]]&lt;=50,"41-50",IF(PatientData[[#This Row],[Age]]&lt;=60,"51-60",IF(PatientData[[#This Row],[Age]]&lt;=70,"61-70",IF(PatientData[[#This Row],[Age]]&lt;=80,"71-80","80+"))))))</f>
        <v>41-50</v>
      </c>
    </row>
    <row r="9033" spans="1:13" x14ac:dyDescent="0.25">
      <c r="A9033" t="s">
        <v>9057</v>
      </c>
      <c r="B9033">
        <v>23</v>
      </c>
      <c r="C9033" t="s">
        <v>13</v>
      </c>
      <c r="D9033">
        <v>141</v>
      </c>
      <c r="E9033">
        <v>182.920472721019</v>
      </c>
      <c r="F9033">
        <v>22.012036941016099</v>
      </c>
      <c r="G9033" t="s">
        <v>18</v>
      </c>
      <c r="H9033" t="s">
        <v>19</v>
      </c>
      <c r="I9033" t="s">
        <v>28</v>
      </c>
      <c r="J9033">
        <v>1</v>
      </c>
      <c r="K9033">
        <v>2162.0300000000002</v>
      </c>
      <c r="L9033" t="s">
        <v>16</v>
      </c>
      <c r="M9033" t="str">
        <f>IF(PatientData[[#This Row],[Age]]&lt;=30,"18-30",IF(PatientData[[#This Row],[Age]]&lt;=40,"31-40",IF(PatientData[[#This Row],[Age]]&lt;=50,"41-50",IF(PatientData[[#This Row],[Age]]&lt;=60,"51-60",IF(PatientData[[#This Row],[Age]]&lt;=70,"61-70",IF(PatientData[[#This Row],[Age]]&lt;=80,"71-80","80+"))))))</f>
        <v>18-30</v>
      </c>
    </row>
    <row r="9034" spans="1:13" x14ac:dyDescent="0.25">
      <c r="A9034" t="s">
        <v>9058</v>
      </c>
      <c r="B9034">
        <v>61</v>
      </c>
      <c r="C9034" t="s">
        <v>13</v>
      </c>
      <c r="D9034">
        <v>135</v>
      </c>
      <c r="E9034">
        <v>286.80087953280798</v>
      </c>
      <c r="F9034">
        <v>31.318831926822099</v>
      </c>
      <c r="G9034" t="s">
        <v>36</v>
      </c>
      <c r="H9034" t="s">
        <v>19</v>
      </c>
      <c r="I9034" t="s">
        <v>26</v>
      </c>
      <c r="J9034">
        <v>4</v>
      </c>
      <c r="K9034">
        <v>11647.65</v>
      </c>
      <c r="L9034" t="s">
        <v>16</v>
      </c>
      <c r="M9034" t="str">
        <f>IF(PatientData[[#This Row],[Age]]&lt;=30,"18-30",IF(PatientData[[#This Row],[Age]]&lt;=40,"31-40",IF(PatientData[[#This Row],[Age]]&lt;=50,"41-50",IF(PatientData[[#This Row],[Age]]&lt;=60,"51-60",IF(PatientData[[#This Row],[Age]]&lt;=70,"61-70",IF(PatientData[[#This Row],[Age]]&lt;=80,"71-80","80+"))))))</f>
        <v>61-70</v>
      </c>
    </row>
    <row r="9035" spans="1:13" x14ac:dyDescent="0.25">
      <c r="A9035" t="s">
        <v>9059</v>
      </c>
      <c r="B9035">
        <v>58</v>
      </c>
      <c r="C9035" t="s">
        <v>25</v>
      </c>
      <c r="D9035">
        <v>131</v>
      </c>
      <c r="E9035">
        <v>227.620359291505</v>
      </c>
      <c r="F9035">
        <v>34.617750629106602</v>
      </c>
      <c r="G9035" t="s">
        <v>18</v>
      </c>
      <c r="H9035" t="s">
        <v>19</v>
      </c>
      <c r="I9035" t="s">
        <v>15</v>
      </c>
      <c r="J9035">
        <v>2</v>
      </c>
      <c r="K9035">
        <v>14261.1</v>
      </c>
      <c r="L9035" t="s">
        <v>23</v>
      </c>
      <c r="M9035" t="str">
        <f>IF(PatientData[[#This Row],[Age]]&lt;=30,"18-30",IF(PatientData[[#This Row],[Age]]&lt;=40,"31-40",IF(PatientData[[#This Row],[Age]]&lt;=50,"41-50",IF(PatientData[[#This Row],[Age]]&lt;=60,"51-60",IF(PatientData[[#This Row],[Age]]&lt;=70,"61-70",IF(PatientData[[#This Row],[Age]]&lt;=80,"71-80","80+"))))))</f>
        <v>51-60</v>
      </c>
    </row>
    <row r="9036" spans="1:13" x14ac:dyDescent="0.25">
      <c r="A9036" t="s">
        <v>9060</v>
      </c>
      <c r="B9036">
        <v>69</v>
      </c>
      <c r="C9036" t="s">
        <v>13</v>
      </c>
      <c r="D9036">
        <v>134</v>
      </c>
      <c r="E9036">
        <v>215.542087364872</v>
      </c>
      <c r="F9036">
        <v>27.370341458873401</v>
      </c>
      <c r="G9036" t="s">
        <v>14</v>
      </c>
      <c r="H9036" t="s">
        <v>19</v>
      </c>
      <c r="I9036" t="s">
        <v>15</v>
      </c>
      <c r="J9036">
        <v>6</v>
      </c>
      <c r="K9036">
        <v>13711.72</v>
      </c>
      <c r="L9036" t="s">
        <v>20</v>
      </c>
      <c r="M9036" t="str">
        <f>IF(PatientData[[#This Row],[Age]]&lt;=30,"18-30",IF(PatientData[[#This Row],[Age]]&lt;=40,"31-40",IF(PatientData[[#This Row],[Age]]&lt;=50,"41-50",IF(PatientData[[#This Row],[Age]]&lt;=60,"51-60",IF(PatientData[[#This Row],[Age]]&lt;=70,"61-70",IF(PatientData[[#This Row],[Age]]&lt;=80,"71-80","80+"))))))</f>
        <v>61-70</v>
      </c>
    </row>
    <row r="9037" spans="1:13" x14ac:dyDescent="0.25">
      <c r="A9037" t="s">
        <v>9061</v>
      </c>
      <c r="B9037">
        <v>64</v>
      </c>
      <c r="C9037" t="s">
        <v>25</v>
      </c>
      <c r="D9037">
        <v>141</v>
      </c>
      <c r="E9037">
        <v>181.34689742805199</v>
      </c>
      <c r="F9037">
        <v>27.580678901116698</v>
      </c>
      <c r="G9037" t="s">
        <v>14</v>
      </c>
      <c r="H9037" t="s">
        <v>10051</v>
      </c>
      <c r="I9037" t="s">
        <v>10051</v>
      </c>
      <c r="J9037">
        <v>3</v>
      </c>
      <c r="K9037">
        <v>2582.7600000000002</v>
      </c>
      <c r="L9037" t="s">
        <v>23</v>
      </c>
      <c r="M9037" t="str">
        <f>IF(PatientData[[#This Row],[Age]]&lt;=30,"18-30",IF(PatientData[[#This Row],[Age]]&lt;=40,"31-40",IF(PatientData[[#This Row],[Age]]&lt;=50,"41-50",IF(PatientData[[#This Row],[Age]]&lt;=60,"51-60",IF(PatientData[[#This Row],[Age]]&lt;=70,"61-70",IF(PatientData[[#This Row],[Age]]&lt;=80,"71-80","80+"))))))</f>
        <v>61-70</v>
      </c>
    </row>
    <row r="9038" spans="1:13" x14ac:dyDescent="0.25">
      <c r="A9038" t="s">
        <v>9062</v>
      </c>
      <c r="B9038">
        <v>52</v>
      </c>
      <c r="C9038" t="s">
        <v>25</v>
      </c>
      <c r="D9038">
        <v>122</v>
      </c>
      <c r="E9038" t="s">
        <v>10051</v>
      </c>
      <c r="F9038">
        <v>34.743329215973603</v>
      </c>
      <c r="G9038" t="s">
        <v>14</v>
      </c>
      <c r="H9038" t="s">
        <v>19</v>
      </c>
      <c r="I9038" t="s">
        <v>15</v>
      </c>
      <c r="J9038">
        <v>3</v>
      </c>
      <c r="K9038">
        <v>10530.06</v>
      </c>
      <c r="L9038" t="s">
        <v>16</v>
      </c>
      <c r="M9038" t="str">
        <f>IF(PatientData[[#This Row],[Age]]&lt;=30,"18-30",IF(PatientData[[#This Row],[Age]]&lt;=40,"31-40",IF(PatientData[[#This Row],[Age]]&lt;=50,"41-50",IF(PatientData[[#This Row],[Age]]&lt;=60,"51-60",IF(PatientData[[#This Row],[Age]]&lt;=70,"61-70",IF(PatientData[[#This Row],[Age]]&lt;=80,"71-80","80+"))))))</f>
        <v>51-60</v>
      </c>
    </row>
    <row r="9039" spans="1:13" x14ac:dyDescent="0.25">
      <c r="A9039" t="s">
        <v>9063</v>
      </c>
      <c r="B9039">
        <v>58</v>
      </c>
      <c r="C9039" t="s">
        <v>13</v>
      </c>
      <c r="D9039">
        <v>141</v>
      </c>
      <c r="E9039">
        <v>208.339197851742</v>
      </c>
      <c r="F9039">
        <v>25.681939665930901</v>
      </c>
      <c r="G9039" t="s">
        <v>18</v>
      </c>
      <c r="H9039" t="s">
        <v>19</v>
      </c>
      <c r="I9039" t="s">
        <v>15</v>
      </c>
      <c r="J9039">
        <v>1</v>
      </c>
      <c r="K9039">
        <v>6251.5</v>
      </c>
      <c r="L9039" t="s">
        <v>20</v>
      </c>
      <c r="M9039" t="str">
        <f>IF(PatientData[[#This Row],[Age]]&lt;=30,"18-30",IF(PatientData[[#This Row],[Age]]&lt;=40,"31-40",IF(PatientData[[#This Row],[Age]]&lt;=50,"41-50",IF(PatientData[[#This Row],[Age]]&lt;=60,"51-60",IF(PatientData[[#This Row],[Age]]&lt;=70,"61-70",IF(PatientData[[#This Row],[Age]]&lt;=80,"71-80","80+"))))))</f>
        <v>51-60</v>
      </c>
    </row>
    <row r="9040" spans="1:13" x14ac:dyDescent="0.25">
      <c r="A9040" t="s">
        <v>9064</v>
      </c>
      <c r="B9040">
        <v>61</v>
      </c>
      <c r="C9040" t="s">
        <v>13</v>
      </c>
      <c r="D9040">
        <v>153</v>
      </c>
      <c r="E9040">
        <v>224.21724491795999</v>
      </c>
      <c r="F9040">
        <v>29.134596491263</v>
      </c>
      <c r="G9040" t="s">
        <v>18</v>
      </c>
      <c r="H9040" t="s">
        <v>22</v>
      </c>
      <c r="I9040" t="s">
        <v>26</v>
      </c>
      <c r="J9040">
        <v>4</v>
      </c>
      <c r="K9040">
        <v>15664.59</v>
      </c>
      <c r="L9040" t="s">
        <v>43</v>
      </c>
      <c r="M9040" t="str">
        <f>IF(PatientData[[#This Row],[Age]]&lt;=30,"18-30",IF(PatientData[[#This Row],[Age]]&lt;=40,"31-40",IF(PatientData[[#This Row],[Age]]&lt;=50,"41-50",IF(PatientData[[#This Row],[Age]]&lt;=60,"51-60",IF(PatientData[[#This Row],[Age]]&lt;=70,"61-70",IF(PatientData[[#This Row],[Age]]&lt;=80,"71-80","80+"))))))</f>
        <v>61-70</v>
      </c>
    </row>
    <row r="9041" spans="1:13" x14ac:dyDescent="0.25">
      <c r="A9041" t="s">
        <v>9065</v>
      </c>
      <c r="B9041">
        <v>61</v>
      </c>
      <c r="C9041" t="s">
        <v>25</v>
      </c>
      <c r="D9041">
        <v>144</v>
      </c>
      <c r="E9041">
        <v>231.88866771549201</v>
      </c>
      <c r="F9041">
        <v>27.894273618164501</v>
      </c>
      <c r="G9041" t="s">
        <v>14</v>
      </c>
      <c r="H9041" t="s">
        <v>19</v>
      </c>
      <c r="I9041" t="s">
        <v>15</v>
      </c>
      <c r="J9041">
        <v>3</v>
      </c>
      <c r="K9041">
        <v>13185.8</v>
      </c>
      <c r="L9041" t="s">
        <v>10051</v>
      </c>
      <c r="M9041" t="str">
        <f>IF(PatientData[[#This Row],[Age]]&lt;=30,"18-30",IF(PatientData[[#This Row],[Age]]&lt;=40,"31-40",IF(PatientData[[#This Row],[Age]]&lt;=50,"41-50",IF(PatientData[[#This Row],[Age]]&lt;=60,"51-60",IF(PatientData[[#This Row],[Age]]&lt;=70,"61-70",IF(PatientData[[#This Row],[Age]]&lt;=80,"71-80","80+"))))))</f>
        <v>61-70</v>
      </c>
    </row>
    <row r="9042" spans="1:13" x14ac:dyDescent="0.25">
      <c r="A9042" t="s">
        <v>9066</v>
      </c>
      <c r="B9042">
        <v>70</v>
      </c>
      <c r="C9042" t="s">
        <v>25</v>
      </c>
      <c r="D9042">
        <v>90</v>
      </c>
      <c r="E9042">
        <v>199.75435632913101</v>
      </c>
      <c r="F9042">
        <v>28.457089604225899</v>
      </c>
      <c r="G9042" t="s">
        <v>14</v>
      </c>
      <c r="H9042" t="s">
        <v>19</v>
      </c>
      <c r="I9042" t="s">
        <v>15</v>
      </c>
      <c r="J9042">
        <v>2</v>
      </c>
      <c r="K9042">
        <v>13057.31</v>
      </c>
      <c r="L9042" t="s">
        <v>20</v>
      </c>
      <c r="M9042" t="str">
        <f>IF(PatientData[[#This Row],[Age]]&lt;=30,"18-30",IF(PatientData[[#This Row],[Age]]&lt;=40,"31-40",IF(PatientData[[#This Row],[Age]]&lt;=50,"41-50",IF(PatientData[[#This Row],[Age]]&lt;=60,"51-60",IF(PatientData[[#This Row],[Age]]&lt;=70,"61-70",IF(PatientData[[#This Row],[Age]]&lt;=80,"71-80","80+"))))))</f>
        <v>61-70</v>
      </c>
    </row>
    <row r="9043" spans="1:13" x14ac:dyDescent="0.25">
      <c r="A9043" t="s">
        <v>9067</v>
      </c>
      <c r="B9043">
        <v>56</v>
      </c>
      <c r="C9043" t="s">
        <v>13</v>
      </c>
      <c r="D9043">
        <v>112</v>
      </c>
      <c r="E9043">
        <v>243.48304271388901</v>
      </c>
      <c r="F9043">
        <v>34.488788393657003</v>
      </c>
      <c r="G9043" t="s">
        <v>18</v>
      </c>
      <c r="H9043" t="s">
        <v>19</v>
      </c>
      <c r="I9043" t="s">
        <v>15</v>
      </c>
      <c r="J9043">
        <v>5</v>
      </c>
      <c r="K9043">
        <v>10959.67</v>
      </c>
      <c r="L9043" t="s">
        <v>16</v>
      </c>
      <c r="M9043" t="str">
        <f>IF(PatientData[[#This Row],[Age]]&lt;=30,"18-30",IF(PatientData[[#This Row],[Age]]&lt;=40,"31-40",IF(PatientData[[#This Row],[Age]]&lt;=50,"41-50",IF(PatientData[[#This Row],[Age]]&lt;=60,"51-60",IF(PatientData[[#This Row],[Age]]&lt;=70,"61-70",IF(PatientData[[#This Row],[Age]]&lt;=80,"71-80","80+"))))))</f>
        <v>51-60</v>
      </c>
    </row>
    <row r="9044" spans="1:13" x14ac:dyDescent="0.25">
      <c r="A9044" t="s">
        <v>9068</v>
      </c>
      <c r="B9044">
        <v>50</v>
      </c>
      <c r="C9044" t="s">
        <v>25</v>
      </c>
      <c r="D9044">
        <v>118</v>
      </c>
      <c r="E9044">
        <v>278.30060847776201</v>
      </c>
      <c r="F9044">
        <v>29.1182106222881</v>
      </c>
      <c r="G9044" t="s">
        <v>36</v>
      </c>
      <c r="H9044" t="s">
        <v>19</v>
      </c>
      <c r="I9044" t="s">
        <v>15</v>
      </c>
      <c r="J9044">
        <v>4</v>
      </c>
      <c r="K9044">
        <v>6502.67</v>
      </c>
      <c r="L9044" t="s">
        <v>16</v>
      </c>
      <c r="M9044" t="str">
        <f>IF(PatientData[[#This Row],[Age]]&lt;=30,"18-30",IF(PatientData[[#This Row],[Age]]&lt;=40,"31-40",IF(PatientData[[#This Row],[Age]]&lt;=50,"41-50",IF(PatientData[[#This Row],[Age]]&lt;=60,"51-60",IF(PatientData[[#This Row],[Age]]&lt;=70,"61-70",IF(PatientData[[#This Row],[Age]]&lt;=80,"71-80","80+"))))))</f>
        <v>41-50</v>
      </c>
    </row>
    <row r="9045" spans="1:13" x14ac:dyDescent="0.25">
      <c r="A9045" t="s">
        <v>9069</v>
      </c>
      <c r="B9045">
        <v>27</v>
      </c>
      <c r="C9045" t="s">
        <v>25</v>
      </c>
      <c r="D9045">
        <v>145</v>
      </c>
      <c r="E9045">
        <v>216.02568714938701</v>
      </c>
      <c r="F9045">
        <v>24.0874791679468</v>
      </c>
      <c r="G9045" t="s">
        <v>18</v>
      </c>
      <c r="H9045" t="s">
        <v>19</v>
      </c>
      <c r="I9045" t="s">
        <v>15</v>
      </c>
      <c r="J9045">
        <v>4</v>
      </c>
      <c r="K9045">
        <v>12243.94</v>
      </c>
      <c r="L9045" t="s">
        <v>20</v>
      </c>
      <c r="M9045" t="str">
        <f>IF(PatientData[[#This Row],[Age]]&lt;=30,"18-30",IF(PatientData[[#This Row],[Age]]&lt;=40,"31-40",IF(PatientData[[#This Row],[Age]]&lt;=50,"41-50",IF(PatientData[[#This Row],[Age]]&lt;=60,"51-60",IF(PatientData[[#This Row],[Age]]&lt;=70,"61-70",IF(PatientData[[#This Row],[Age]]&lt;=80,"71-80","80+"))))))</f>
        <v>18-30</v>
      </c>
    </row>
    <row r="9046" spans="1:13" x14ac:dyDescent="0.25">
      <c r="A9046" t="s">
        <v>9070</v>
      </c>
      <c r="B9046">
        <v>48</v>
      </c>
      <c r="C9046" t="s">
        <v>13</v>
      </c>
      <c r="D9046">
        <v>100</v>
      </c>
      <c r="E9046">
        <v>257.02392211580002</v>
      </c>
      <c r="F9046">
        <v>15</v>
      </c>
      <c r="G9046" t="s">
        <v>14</v>
      </c>
      <c r="H9046" t="s">
        <v>19</v>
      </c>
      <c r="I9046" t="s">
        <v>28</v>
      </c>
      <c r="J9046">
        <v>3</v>
      </c>
      <c r="K9046">
        <v>4641.08</v>
      </c>
      <c r="L9046" t="s">
        <v>16</v>
      </c>
      <c r="M9046" t="str">
        <f>IF(PatientData[[#This Row],[Age]]&lt;=30,"18-30",IF(PatientData[[#This Row],[Age]]&lt;=40,"31-40",IF(PatientData[[#This Row],[Age]]&lt;=50,"41-50",IF(PatientData[[#This Row],[Age]]&lt;=60,"51-60",IF(PatientData[[#This Row],[Age]]&lt;=70,"61-70",IF(PatientData[[#This Row],[Age]]&lt;=80,"71-80","80+"))))))</f>
        <v>41-50</v>
      </c>
    </row>
    <row r="9047" spans="1:13" x14ac:dyDescent="0.25">
      <c r="A9047" t="s">
        <v>9071</v>
      </c>
      <c r="B9047">
        <v>40</v>
      </c>
      <c r="C9047" t="s">
        <v>13</v>
      </c>
      <c r="D9047">
        <v>120</v>
      </c>
      <c r="E9047">
        <v>224.238891130382</v>
      </c>
      <c r="F9047">
        <v>25.3960106925697</v>
      </c>
      <c r="G9047" t="s">
        <v>18</v>
      </c>
      <c r="H9047" t="s">
        <v>19</v>
      </c>
      <c r="I9047" t="s">
        <v>28</v>
      </c>
      <c r="J9047">
        <v>2</v>
      </c>
      <c r="K9047">
        <v>4838.75</v>
      </c>
      <c r="L9047" t="s">
        <v>16</v>
      </c>
      <c r="M9047" t="str">
        <f>IF(PatientData[[#This Row],[Age]]&lt;=30,"18-30",IF(PatientData[[#This Row],[Age]]&lt;=40,"31-40",IF(PatientData[[#This Row],[Age]]&lt;=50,"41-50",IF(PatientData[[#This Row],[Age]]&lt;=60,"51-60",IF(PatientData[[#This Row],[Age]]&lt;=70,"61-70",IF(PatientData[[#This Row],[Age]]&lt;=80,"71-80","80+"))))))</f>
        <v>31-40</v>
      </c>
    </row>
    <row r="9048" spans="1:13" x14ac:dyDescent="0.25">
      <c r="A9048" t="s">
        <v>9072</v>
      </c>
      <c r="B9048">
        <v>85</v>
      </c>
      <c r="C9048" t="s">
        <v>13</v>
      </c>
      <c r="D9048">
        <v>151</v>
      </c>
      <c r="E9048">
        <v>240.63217551255201</v>
      </c>
      <c r="F9048">
        <v>27.3418545045751</v>
      </c>
      <c r="G9048" t="s">
        <v>18</v>
      </c>
      <c r="H9048" t="s">
        <v>19</v>
      </c>
      <c r="I9048" t="s">
        <v>15</v>
      </c>
      <c r="J9048">
        <v>1</v>
      </c>
      <c r="K9048">
        <v>8324.0300000000007</v>
      </c>
      <c r="L9048" t="s">
        <v>16</v>
      </c>
      <c r="M9048" t="str">
        <f>IF(PatientData[[#This Row],[Age]]&lt;=30,"18-30",IF(PatientData[[#This Row],[Age]]&lt;=40,"31-40",IF(PatientData[[#This Row],[Age]]&lt;=50,"41-50",IF(PatientData[[#This Row],[Age]]&lt;=60,"51-60",IF(PatientData[[#This Row],[Age]]&lt;=70,"61-70",IF(PatientData[[#This Row],[Age]]&lt;=80,"71-80","80+"))))))</f>
        <v>80+</v>
      </c>
    </row>
    <row r="9049" spans="1:13" x14ac:dyDescent="0.25">
      <c r="A9049" t="s">
        <v>9073</v>
      </c>
      <c r="B9049">
        <v>69</v>
      </c>
      <c r="C9049" t="s">
        <v>25</v>
      </c>
      <c r="D9049">
        <v>180</v>
      </c>
      <c r="E9049">
        <v>202.776497155372</v>
      </c>
      <c r="F9049">
        <v>33.784550137114302</v>
      </c>
      <c r="G9049" t="s">
        <v>14</v>
      </c>
      <c r="H9049" t="s">
        <v>19</v>
      </c>
      <c r="I9049" t="s">
        <v>15</v>
      </c>
      <c r="J9049">
        <v>2</v>
      </c>
      <c r="K9049" t="s">
        <v>10051</v>
      </c>
      <c r="L9049" t="s">
        <v>16</v>
      </c>
      <c r="M9049" t="str">
        <f>IF(PatientData[[#This Row],[Age]]&lt;=30,"18-30",IF(PatientData[[#This Row],[Age]]&lt;=40,"31-40",IF(PatientData[[#This Row],[Age]]&lt;=50,"41-50",IF(PatientData[[#This Row],[Age]]&lt;=60,"51-60",IF(PatientData[[#This Row],[Age]]&lt;=70,"61-70",IF(PatientData[[#This Row],[Age]]&lt;=80,"71-80","80+"))))))</f>
        <v>61-70</v>
      </c>
    </row>
    <row r="9050" spans="1:13" x14ac:dyDescent="0.25">
      <c r="A9050" t="s">
        <v>9074</v>
      </c>
      <c r="B9050">
        <v>47</v>
      </c>
      <c r="C9050" t="s">
        <v>13</v>
      </c>
      <c r="D9050">
        <v>112</v>
      </c>
      <c r="E9050">
        <v>175.15671768266401</v>
      </c>
      <c r="F9050">
        <v>25.468231555764401</v>
      </c>
      <c r="G9050" t="s">
        <v>14</v>
      </c>
      <c r="H9050" t="s">
        <v>19</v>
      </c>
      <c r="I9050" t="s">
        <v>28</v>
      </c>
      <c r="J9050">
        <v>3</v>
      </c>
      <c r="K9050">
        <v>4730.6400000000003</v>
      </c>
      <c r="L9050" t="s">
        <v>16</v>
      </c>
      <c r="M9050" t="str">
        <f>IF(PatientData[[#This Row],[Age]]&lt;=30,"18-30",IF(PatientData[[#This Row],[Age]]&lt;=40,"31-40",IF(PatientData[[#This Row],[Age]]&lt;=50,"41-50",IF(PatientData[[#This Row],[Age]]&lt;=60,"51-60",IF(PatientData[[#This Row],[Age]]&lt;=70,"61-70",IF(PatientData[[#This Row],[Age]]&lt;=80,"71-80","80+"))))))</f>
        <v>41-50</v>
      </c>
    </row>
    <row r="9051" spans="1:13" x14ac:dyDescent="0.25">
      <c r="A9051" t="s">
        <v>9075</v>
      </c>
      <c r="B9051">
        <v>18</v>
      </c>
      <c r="C9051" t="s">
        <v>13</v>
      </c>
      <c r="D9051">
        <v>127</v>
      </c>
      <c r="E9051">
        <v>206.39409635324401</v>
      </c>
      <c r="F9051">
        <v>15</v>
      </c>
      <c r="G9051" t="s">
        <v>14</v>
      </c>
      <c r="H9051" t="s">
        <v>19</v>
      </c>
      <c r="I9051" t="s">
        <v>28</v>
      </c>
      <c r="J9051">
        <v>5</v>
      </c>
      <c r="K9051">
        <v>4596.3999999999996</v>
      </c>
      <c r="L9051" t="s">
        <v>20</v>
      </c>
      <c r="M9051" t="str">
        <f>IF(PatientData[[#This Row],[Age]]&lt;=30,"18-30",IF(PatientData[[#This Row],[Age]]&lt;=40,"31-40",IF(PatientData[[#This Row],[Age]]&lt;=50,"41-50",IF(PatientData[[#This Row],[Age]]&lt;=60,"51-60",IF(PatientData[[#This Row],[Age]]&lt;=70,"61-70",IF(PatientData[[#This Row],[Age]]&lt;=80,"71-80","80+"))))))</f>
        <v>18-30</v>
      </c>
    </row>
    <row r="9052" spans="1:13" x14ac:dyDescent="0.25">
      <c r="A9052" t="s">
        <v>9076</v>
      </c>
      <c r="B9052">
        <v>82</v>
      </c>
      <c r="C9052" t="s">
        <v>25</v>
      </c>
      <c r="D9052">
        <v>131</v>
      </c>
      <c r="E9052">
        <v>217.11266341879499</v>
      </c>
      <c r="F9052">
        <v>27.674226101921299</v>
      </c>
      <c r="G9052" t="s">
        <v>14</v>
      </c>
      <c r="H9052" t="s">
        <v>19</v>
      </c>
      <c r="I9052" t="s">
        <v>15</v>
      </c>
      <c r="J9052">
        <v>5</v>
      </c>
      <c r="K9052">
        <v>11596.62</v>
      </c>
      <c r="L9052" t="s">
        <v>23</v>
      </c>
      <c r="M9052" t="str">
        <f>IF(PatientData[[#This Row],[Age]]&lt;=30,"18-30",IF(PatientData[[#This Row],[Age]]&lt;=40,"31-40",IF(PatientData[[#This Row],[Age]]&lt;=50,"41-50",IF(PatientData[[#This Row],[Age]]&lt;=60,"51-60",IF(PatientData[[#This Row],[Age]]&lt;=70,"61-70",IF(PatientData[[#This Row],[Age]]&lt;=80,"71-80","80+"))))))</f>
        <v>80+</v>
      </c>
    </row>
    <row r="9053" spans="1:13" x14ac:dyDescent="0.25">
      <c r="A9053" t="s">
        <v>9077</v>
      </c>
      <c r="B9053">
        <v>47</v>
      </c>
      <c r="C9053" t="s">
        <v>13</v>
      </c>
      <c r="D9053">
        <v>134</v>
      </c>
      <c r="E9053">
        <v>292.574023055591</v>
      </c>
      <c r="F9053">
        <v>27.256105460739398</v>
      </c>
      <c r="G9053" t="s">
        <v>14</v>
      </c>
      <c r="H9053" t="s">
        <v>19</v>
      </c>
      <c r="I9053" t="s">
        <v>15</v>
      </c>
      <c r="J9053">
        <v>1</v>
      </c>
      <c r="K9053">
        <v>5293.34</v>
      </c>
      <c r="L9053" t="s">
        <v>16</v>
      </c>
      <c r="M9053" t="str">
        <f>IF(PatientData[[#This Row],[Age]]&lt;=30,"18-30",IF(PatientData[[#This Row],[Age]]&lt;=40,"31-40",IF(PatientData[[#This Row],[Age]]&lt;=50,"41-50",IF(PatientData[[#This Row],[Age]]&lt;=60,"51-60",IF(PatientData[[#This Row],[Age]]&lt;=70,"61-70",IF(PatientData[[#This Row],[Age]]&lt;=80,"71-80","80+"))))))</f>
        <v>41-50</v>
      </c>
    </row>
    <row r="9054" spans="1:13" x14ac:dyDescent="0.25">
      <c r="A9054" t="s">
        <v>9078</v>
      </c>
      <c r="B9054">
        <v>56</v>
      </c>
      <c r="C9054" t="s">
        <v>13</v>
      </c>
      <c r="D9054">
        <v>153</v>
      </c>
      <c r="E9054">
        <v>177.762088210988</v>
      </c>
      <c r="F9054">
        <v>28.300415734872299</v>
      </c>
      <c r="G9054" t="s">
        <v>36</v>
      </c>
      <c r="H9054" t="s">
        <v>19</v>
      </c>
      <c r="I9054" t="s">
        <v>15</v>
      </c>
      <c r="J9054">
        <v>2</v>
      </c>
      <c r="K9054">
        <v>7284.97</v>
      </c>
      <c r="L9054" t="s">
        <v>23</v>
      </c>
      <c r="M9054" t="str">
        <f>IF(PatientData[[#This Row],[Age]]&lt;=30,"18-30",IF(PatientData[[#This Row],[Age]]&lt;=40,"31-40",IF(PatientData[[#This Row],[Age]]&lt;=50,"41-50",IF(PatientData[[#This Row],[Age]]&lt;=60,"51-60",IF(PatientData[[#This Row],[Age]]&lt;=70,"61-70",IF(PatientData[[#This Row],[Age]]&lt;=80,"71-80","80+"))))))</f>
        <v>51-60</v>
      </c>
    </row>
    <row r="9055" spans="1:13" x14ac:dyDescent="0.25">
      <c r="A9055" t="s">
        <v>9079</v>
      </c>
      <c r="B9055">
        <v>54</v>
      </c>
      <c r="C9055" t="s">
        <v>13</v>
      </c>
      <c r="D9055">
        <v>124</v>
      </c>
      <c r="E9055">
        <v>171.68044708755301</v>
      </c>
      <c r="F9055">
        <v>29.4601354813909</v>
      </c>
      <c r="G9055" t="s">
        <v>18</v>
      </c>
      <c r="H9055" t="s">
        <v>22</v>
      </c>
      <c r="I9055" t="s">
        <v>26</v>
      </c>
      <c r="J9055">
        <v>5</v>
      </c>
      <c r="K9055">
        <v>29377.599999999999</v>
      </c>
      <c r="L9055" t="s">
        <v>16</v>
      </c>
      <c r="M9055" t="str">
        <f>IF(PatientData[[#This Row],[Age]]&lt;=30,"18-30",IF(PatientData[[#This Row],[Age]]&lt;=40,"31-40",IF(PatientData[[#This Row],[Age]]&lt;=50,"41-50",IF(PatientData[[#This Row],[Age]]&lt;=60,"51-60",IF(PatientData[[#This Row],[Age]]&lt;=70,"61-70",IF(PatientData[[#This Row],[Age]]&lt;=80,"71-80","80+"))))))</f>
        <v>51-60</v>
      </c>
    </row>
    <row r="9056" spans="1:13" x14ac:dyDescent="0.25">
      <c r="A9056" t="s">
        <v>9080</v>
      </c>
      <c r="B9056">
        <v>94</v>
      </c>
      <c r="C9056" t="s">
        <v>25</v>
      </c>
      <c r="D9056">
        <v>147</v>
      </c>
      <c r="E9056">
        <v>247.17810688607199</v>
      </c>
      <c r="F9056">
        <v>33.3532691827143</v>
      </c>
      <c r="G9056" t="s">
        <v>36</v>
      </c>
      <c r="H9056" t="s">
        <v>19</v>
      </c>
      <c r="I9056" t="s">
        <v>26</v>
      </c>
      <c r="J9056">
        <v>5</v>
      </c>
      <c r="K9056">
        <v>16093.33</v>
      </c>
      <c r="L9056" t="s">
        <v>16</v>
      </c>
      <c r="M9056" t="str">
        <f>IF(PatientData[[#This Row],[Age]]&lt;=30,"18-30",IF(PatientData[[#This Row],[Age]]&lt;=40,"31-40",IF(PatientData[[#This Row],[Age]]&lt;=50,"41-50",IF(PatientData[[#This Row],[Age]]&lt;=60,"51-60",IF(PatientData[[#This Row],[Age]]&lt;=70,"61-70",IF(PatientData[[#This Row],[Age]]&lt;=80,"71-80","80+"))))))</f>
        <v>80+</v>
      </c>
    </row>
    <row r="9057" spans="1:13" x14ac:dyDescent="0.25">
      <c r="A9057" t="s">
        <v>9081</v>
      </c>
      <c r="B9057">
        <v>65</v>
      </c>
      <c r="C9057" t="s">
        <v>25</v>
      </c>
      <c r="D9057">
        <v>141</v>
      </c>
      <c r="E9057">
        <v>227.63580390464901</v>
      </c>
      <c r="F9057">
        <v>24.499978353022399</v>
      </c>
      <c r="G9057" t="s">
        <v>14</v>
      </c>
      <c r="H9057" t="s">
        <v>22</v>
      </c>
      <c r="I9057" t="s">
        <v>26</v>
      </c>
      <c r="J9057">
        <v>2</v>
      </c>
      <c r="K9057">
        <v>11406.19</v>
      </c>
      <c r="L9057" t="s">
        <v>16</v>
      </c>
      <c r="M9057" t="str">
        <f>IF(PatientData[[#This Row],[Age]]&lt;=30,"18-30",IF(PatientData[[#This Row],[Age]]&lt;=40,"31-40",IF(PatientData[[#This Row],[Age]]&lt;=50,"41-50",IF(PatientData[[#This Row],[Age]]&lt;=60,"51-60",IF(PatientData[[#This Row],[Age]]&lt;=70,"61-70",IF(PatientData[[#This Row],[Age]]&lt;=80,"71-80","80+"))))))</f>
        <v>61-70</v>
      </c>
    </row>
    <row r="9058" spans="1:13" x14ac:dyDescent="0.25">
      <c r="A9058" t="s">
        <v>9082</v>
      </c>
      <c r="B9058">
        <v>69</v>
      </c>
      <c r="C9058" t="s">
        <v>25</v>
      </c>
      <c r="D9058">
        <v>135</v>
      </c>
      <c r="E9058">
        <v>276.772105971114</v>
      </c>
      <c r="F9058">
        <v>19.692891267026599</v>
      </c>
      <c r="G9058" t="s">
        <v>14</v>
      </c>
      <c r="H9058" t="s">
        <v>22</v>
      </c>
      <c r="I9058" t="s">
        <v>28</v>
      </c>
      <c r="J9058">
        <v>4</v>
      </c>
      <c r="K9058">
        <v>4717.57</v>
      </c>
      <c r="L9058" t="s">
        <v>43</v>
      </c>
      <c r="M9058" t="str">
        <f>IF(PatientData[[#This Row],[Age]]&lt;=30,"18-30",IF(PatientData[[#This Row],[Age]]&lt;=40,"31-40",IF(PatientData[[#This Row],[Age]]&lt;=50,"41-50",IF(PatientData[[#This Row],[Age]]&lt;=60,"51-60",IF(PatientData[[#This Row],[Age]]&lt;=70,"61-70",IF(PatientData[[#This Row],[Age]]&lt;=80,"71-80","80+"))))))</f>
        <v>61-70</v>
      </c>
    </row>
    <row r="9059" spans="1:13" x14ac:dyDescent="0.25">
      <c r="A9059" t="s">
        <v>9083</v>
      </c>
      <c r="B9059">
        <v>58</v>
      </c>
      <c r="C9059" t="s">
        <v>13</v>
      </c>
      <c r="D9059">
        <v>118</v>
      </c>
      <c r="E9059">
        <v>255.521768065537</v>
      </c>
      <c r="F9059">
        <v>30.513040422735401</v>
      </c>
      <c r="G9059" t="s">
        <v>14</v>
      </c>
      <c r="H9059" t="s">
        <v>19</v>
      </c>
      <c r="I9059" t="s">
        <v>28</v>
      </c>
      <c r="J9059">
        <v>2</v>
      </c>
      <c r="K9059">
        <v>3548.49</v>
      </c>
      <c r="L9059" t="s">
        <v>16</v>
      </c>
      <c r="M9059" t="str">
        <f>IF(PatientData[[#This Row],[Age]]&lt;=30,"18-30",IF(PatientData[[#This Row],[Age]]&lt;=40,"31-40",IF(PatientData[[#This Row],[Age]]&lt;=50,"41-50",IF(PatientData[[#This Row],[Age]]&lt;=60,"51-60",IF(PatientData[[#This Row],[Age]]&lt;=70,"61-70",IF(PatientData[[#This Row],[Age]]&lt;=80,"71-80","80+"))))))</f>
        <v>51-60</v>
      </c>
    </row>
    <row r="9060" spans="1:13" x14ac:dyDescent="0.25">
      <c r="A9060" t="s">
        <v>9084</v>
      </c>
      <c r="B9060">
        <v>70</v>
      </c>
      <c r="C9060" t="s">
        <v>25</v>
      </c>
      <c r="D9060">
        <v>129</v>
      </c>
      <c r="E9060">
        <v>249.05344296957401</v>
      </c>
      <c r="F9060">
        <v>24.751336022107399</v>
      </c>
      <c r="G9060" t="s">
        <v>10051</v>
      </c>
      <c r="H9060" t="s">
        <v>19</v>
      </c>
      <c r="I9060" t="s">
        <v>15</v>
      </c>
      <c r="J9060">
        <v>2</v>
      </c>
      <c r="K9060">
        <v>9020.33</v>
      </c>
      <c r="L9060" t="s">
        <v>23</v>
      </c>
      <c r="M9060" t="str">
        <f>IF(PatientData[[#This Row],[Age]]&lt;=30,"18-30",IF(PatientData[[#This Row],[Age]]&lt;=40,"31-40",IF(PatientData[[#This Row],[Age]]&lt;=50,"41-50",IF(PatientData[[#This Row],[Age]]&lt;=60,"51-60",IF(PatientData[[#This Row],[Age]]&lt;=70,"61-70",IF(PatientData[[#This Row],[Age]]&lt;=80,"71-80","80+"))))))</f>
        <v>61-70</v>
      </c>
    </row>
    <row r="9061" spans="1:13" x14ac:dyDescent="0.25">
      <c r="A9061" t="s">
        <v>9085</v>
      </c>
      <c r="B9061">
        <v>72</v>
      </c>
      <c r="C9061" t="s">
        <v>25</v>
      </c>
      <c r="D9061">
        <v>109</v>
      </c>
      <c r="E9061">
        <v>245.156682434967</v>
      </c>
      <c r="F9061">
        <v>25.278848896890199</v>
      </c>
      <c r="G9061" t="s">
        <v>18</v>
      </c>
      <c r="H9061" t="s">
        <v>19</v>
      </c>
      <c r="I9061" t="s">
        <v>15</v>
      </c>
      <c r="J9061">
        <v>2</v>
      </c>
      <c r="K9061">
        <v>8963.94</v>
      </c>
      <c r="L9061" t="s">
        <v>23</v>
      </c>
      <c r="M9061" t="str">
        <f>IF(PatientData[[#This Row],[Age]]&lt;=30,"18-30",IF(PatientData[[#This Row],[Age]]&lt;=40,"31-40",IF(PatientData[[#This Row],[Age]]&lt;=50,"41-50",IF(PatientData[[#This Row],[Age]]&lt;=60,"51-60",IF(PatientData[[#This Row],[Age]]&lt;=70,"61-70",IF(PatientData[[#This Row],[Age]]&lt;=80,"71-80","80+"))))))</f>
        <v>71-80</v>
      </c>
    </row>
    <row r="9062" spans="1:13" x14ac:dyDescent="0.25">
      <c r="A9062" t="s">
        <v>9086</v>
      </c>
      <c r="B9062">
        <v>65</v>
      </c>
      <c r="C9062" t="s">
        <v>13</v>
      </c>
      <c r="D9062">
        <v>147</v>
      </c>
      <c r="E9062">
        <v>199.142138864299</v>
      </c>
      <c r="F9062">
        <v>24.861634572680099</v>
      </c>
      <c r="G9062" t="s">
        <v>14</v>
      </c>
      <c r="H9062" t="s">
        <v>19</v>
      </c>
      <c r="I9062" t="s">
        <v>15</v>
      </c>
      <c r="J9062">
        <v>6</v>
      </c>
      <c r="K9062">
        <v>11415.23</v>
      </c>
      <c r="L9062" t="s">
        <v>23</v>
      </c>
      <c r="M9062" t="str">
        <f>IF(PatientData[[#This Row],[Age]]&lt;=30,"18-30",IF(PatientData[[#This Row],[Age]]&lt;=40,"31-40",IF(PatientData[[#This Row],[Age]]&lt;=50,"41-50",IF(PatientData[[#This Row],[Age]]&lt;=60,"51-60",IF(PatientData[[#This Row],[Age]]&lt;=70,"61-70",IF(PatientData[[#This Row],[Age]]&lt;=80,"71-80","80+"))))))</f>
        <v>61-70</v>
      </c>
    </row>
    <row r="9063" spans="1:13" x14ac:dyDescent="0.25">
      <c r="A9063" t="s">
        <v>9087</v>
      </c>
      <c r="B9063">
        <v>51</v>
      </c>
      <c r="C9063" t="s">
        <v>13</v>
      </c>
      <c r="D9063">
        <v>119</v>
      </c>
      <c r="E9063">
        <v>213.52708962854601</v>
      </c>
      <c r="F9063">
        <v>37.7381390939074</v>
      </c>
      <c r="G9063" t="s">
        <v>18</v>
      </c>
      <c r="H9063" t="s">
        <v>19</v>
      </c>
      <c r="I9063" t="s">
        <v>28</v>
      </c>
      <c r="J9063">
        <v>2</v>
      </c>
      <c r="K9063">
        <v>1952.29</v>
      </c>
      <c r="L9063" t="s">
        <v>16</v>
      </c>
      <c r="M9063" t="str">
        <f>IF(PatientData[[#This Row],[Age]]&lt;=30,"18-30",IF(PatientData[[#This Row],[Age]]&lt;=40,"31-40",IF(PatientData[[#This Row],[Age]]&lt;=50,"41-50",IF(PatientData[[#This Row],[Age]]&lt;=60,"51-60",IF(PatientData[[#This Row],[Age]]&lt;=70,"61-70",IF(PatientData[[#This Row],[Age]]&lt;=80,"71-80","80+"))))))</f>
        <v>51-60</v>
      </c>
    </row>
    <row r="9064" spans="1:13" x14ac:dyDescent="0.25">
      <c r="A9064" t="s">
        <v>9088</v>
      </c>
      <c r="B9064">
        <v>35</v>
      </c>
      <c r="C9064" t="s">
        <v>13</v>
      </c>
      <c r="D9064">
        <v>131</v>
      </c>
      <c r="E9064">
        <v>235.84183857608801</v>
      </c>
      <c r="F9064">
        <v>29.057375523865399</v>
      </c>
      <c r="G9064" t="s">
        <v>36</v>
      </c>
      <c r="H9064" t="s">
        <v>19</v>
      </c>
      <c r="I9064" t="s">
        <v>15</v>
      </c>
      <c r="J9064">
        <v>9</v>
      </c>
      <c r="K9064">
        <v>6556.49</v>
      </c>
      <c r="L9064" t="s">
        <v>16</v>
      </c>
      <c r="M9064" t="str">
        <f>IF(PatientData[[#This Row],[Age]]&lt;=30,"18-30",IF(PatientData[[#This Row],[Age]]&lt;=40,"31-40",IF(PatientData[[#This Row],[Age]]&lt;=50,"41-50",IF(PatientData[[#This Row],[Age]]&lt;=60,"51-60",IF(PatientData[[#This Row],[Age]]&lt;=70,"61-70",IF(PatientData[[#This Row],[Age]]&lt;=80,"71-80","80+"))))))</f>
        <v>31-40</v>
      </c>
    </row>
    <row r="9065" spans="1:13" x14ac:dyDescent="0.25">
      <c r="A9065" t="s">
        <v>9089</v>
      </c>
      <c r="B9065">
        <v>54</v>
      </c>
      <c r="C9065" t="s">
        <v>13</v>
      </c>
      <c r="D9065">
        <v>105</v>
      </c>
      <c r="E9065">
        <v>207.66615442024599</v>
      </c>
      <c r="F9065">
        <v>26.976417947354498</v>
      </c>
      <c r="G9065" t="s">
        <v>14</v>
      </c>
      <c r="H9065" t="s">
        <v>19</v>
      </c>
      <c r="I9065" t="s">
        <v>15</v>
      </c>
      <c r="J9065">
        <v>5</v>
      </c>
      <c r="K9065">
        <v>12653.95</v>
      </c>
      <c r="L9065" t="s">
        <v>23</v>
      </c>
      <c r="M9065" t="str">
        <f>IF(PatientData[[#This Row],[Age]]&lt;=30,"18-30",IF(PatientData[[#This Row],[Age]]&lt;=40,"31-40",IF(PatientData[[#This Row],[Age]]&lt;=50,"41-50",IF(PatientData[[#This Row],[Age]]&lt;=60,"51-60",IF(PatientData[[#This Row],[Age]]&lt;=70,"61-70",IF(PatientData[[#This Row],[Age]]&lt;=80,"71-80","80+"))))))</f>
        <v>51-60</v>
      </c>
    </row>
    <row r="9066" spans="1:13" x14ac:dyDescent="0.25">
      <c r="A9066" t="s">
        <v>9090</v>
      </c>
      <c r="B9066">
        <v>39</v>
      </c>
      <c r="C9066" t="s">
        <v>13</v>
      </c>
      <c r="D9066">
        <v>146</v>
      </c>
      <c r="E9066">
        <v>234.31458225371699</v>
      </c>
      <c r="F9066">
        <v>35.530216546268797</v>
      </c>
      <c r="G9066" t="s">
        <v>18</v>
      </c>
      <c r="H9066" t="s">
        <v>22</v>
      </c>
      <c r="I9066" t="s">
        <v>15</v>
      </c>
      <c r="J9066">
        <v>3</v>
      </c>
      <c r="K9066">
        <v>11522.69</v>
      </c>
      <c r="L9066" t="s">
        <v>16</v>
      </c>
      <c r="M9066" t="str">
        <f>IF(PatientData[[#This Row],[Age]]&lt;=30,"18-30",IF(PatientData[[#This Row],[Age]]&lt;=40,"31-40",IF(PatientData[[#This Row],[Age]]&lt;=50,"41-50",IF(PatientData[[#This Row],[Age]]&lt;=60,"51-60",IF(PatientData[[#This Row],[Age]]&lt;=70,"61-70",IF(PatientData[[#This Row],[Age]]&lt;=80,"71-80","80+"))))))</f>
        <v>31-40</v>
      </c>
    </row>
    <row r="9067" spans="1:13" x14ac:dyDescent="0.25">
      <c r="A9067" t="s">
        <v>9091</v>
      </c>
      <c r="B9067">
        <v>49</v>
      </c>
      <c r="C9067" t="s">
        <v>13</v>
      </c>
      <c r="D9067">
        <v>95</v>
      </c>
      <c r="E9067">
        <v>197.16238402029299</v>
      </c>
      <c r="F9067">
        <v>30.5594442402449</v>
      </c>
      <c r="G9067" t="s">
        <v>18</v>
      </c>
      <c r="H9067" t="s">
        <v>22</v>
      </c>
      <c r="I9067" t="s">
        <v>26</v>
      </c>
      <c r="J9067">
        <v>6</v>
      </c>
      <c r="K9067">
        <v>18113.37</v>
      </c>
      <c r="L9067" t="s">
        <v>16</v>
      </c>
      <c r="M9067" t="str">
        <f>IF(PatientData[[#This Row],[Age]]&lt;=30,"18-30",IF(PatientData[[#This Row],[Age]]&lt;=40,"31-40",IF(PatientData[[#This Row],[Age]]&lt;=50,"41-50",IF(PatientData[[#This Row],[Age]]&lt;=60,"51-60",IF(PatientData[[#This Row],[Age]]&lt;=70,"61-70",IF(PatientData[[#This Row],[Age]]&lt;=80,"71-80","80+"))))))</f>
        <v>41-50</v>
      </c>
    </row>
    <row r="9068" spans="1:13" x14ac:dyDescent="0.25">
      <c r="A9068" t="s">
        <v>9092</v>
      </c>
      <c r="B9068">
        <v>62</v>
      </c>
      <c r="C9068" t="s">
        <v>25</v>
      </c>
      <c r="D9068">
        <v>146</v>
      </c>
      <c r="E9068">
        <v>179.415566927865</v>
      </c>
      <c r="F9068">
        <v>24.312781170409501</v>
      </c>
      <c r="G9068" t="s">
        <v>36</v>
      </c>
      <c r="H9068" t="s">
        <v>22</v>
      </c>
      <c r="I9068" t="s">
        <v>26</v>
      </c>
      <c r="J9068">
        <v>7</v>
      </c>
      <c r="K9068">
        <v>17436.28</v>
      </c>
      <c r="L9068" t="s">
        <v>20</v>
      </c>
      <c r="M9068" t="str">
        <f>IF(PatientData[[#This Row],[Age]]&lt;=30,"18-30",IF(PatientData[[#This Row],[Age]]&lt;=40,"31-40",IF(PatientData[[#This Row],[Age]]&lt;=50,"41-50",IF(PatientData[[#This Row],[Age]]&lt;=60,"51-60",IF(PatientData[[#This Row],[Age]]&lt;=70,"61-70",IF(PatientData[[#This Row],[Age]]&lt;=80,"71-80","80+"))))))</f>
        <v>61-70</v>
      </c>
    </row>
    <row r="9069" spans="1:13" x14ac:dyDescent="0.25">
      <c r="A9069" t="s">
        <v>9093</v>
      </c>
      <c r="B9069">
        <v>56</v>
      </c>
      <c r="C9069" t="s">
        <v>25</v>
      </c>
      <c r="D9069">
        <v>104</v>
      </c>
      <c r="E9069">
        <v>227.32280440454301</v>
      </c>
      <c r="F9069">
        <v>16.3833359482147</v>
      </c>
      <c r="G9069" t="s">
        <v>36</v>
      </c>
      <c r="H9069" t="s">
        <v>22</v>
      </c>
      <c r="I9069" t="s">
        <v>26</v>
      </c>
      <c r="J9069">
        <v>5</v>
      </c>
      <c r="K9069">
        <v>21320.1</v>
      </c>
      <c r="L9069" t="s">
        <v>16</v>
      </c>
      <c r="M9069" t="str">
        <f>IF(PatientData[[#This Row],[Age]]&lt;=30,"18-30",IF(PatientData[[#This Row],[Age]]&lt;=40,"31-40",IF(PatientData[[#This Row],[Age]]&lt;=50,"41-50",IF(PatientData[[#This Row],[Age]]&lt;=60,"51-60",IF(PatientData[[#This Row],[Age]]&lt;=70,"61-70",IF(PatientData[[#This Row],[Age]]&lt;=80,"71-80","80+"))))))</f>
        <v>51-60</v>
      </c>
    </row>
    <row r="9070" spans="1:13" x14ac:dyDescent="0.25">
      <c r="A9070" t="s">
        <v>9094</v>
      </c>
      <c r="B9070">
        <v>23</v>
      </c>
      <c r="C9070" t="s">
        <v>25</v>
      </c>
      <c r="D9070">
        <v>121</v>
      </c>
      <c r="E9070">
        <v>180.20345296152999</v>
      </c>
      <c r="F9070">
        <v>24.809476652901999</v>
      </c>
      <c r="G9070" t="s">
        <v>36</v>
      </c>
      <c r="H9070" t="s">
        <v>19</v>
      </c>
      <c r="I9070" t="s">
        <v>15</v>
      </c>
      <c r="J9070">
        <v>6</v>
      </c>
      <c r="K9070">
        <v>9505.4500000000007</v>
      </c>
      <c r="L9070" t="s">
        <v>20</v>
      </c>
      <c r="M9070" t="str">
        <f>IF(PatientData[[#This Row],[Age]]&lt;=30,"18-30",IF(PatientData[[#This Row],[Age]]&lt;=40,"31-40",IF(PatientData[[#This Row],[Age]]&lt;=50,"41-50",IF(PatientData[[#This Row],[Age]]&lt;=60,"51-60",IF(PatientData[[#This Row],[Age]]&lt;=70,"61-70",IF(PatientData[[#This Row],[Age]]&lt;=80,"71-80","80+"))))))</f>
        <v>18-30</v>
      </c>
    </row>
    <row r="9071" spans="1:13" x14ac:dyDescent="0.25">
      <c r="A9071" t="s">
        <v>9095</v>
      </c>
      <c r="B9071">
        <v>46</v>
      </c>
      <c r="C9071" t="s">
        <v>13</v>
      </c>
      <c r="D9071">
        <v>145</v>
      </c>
      <c r="E9071">
        <v>213.506632558951</v>
      </c>
      <c r="F9071">
        <v>27.340851777402101</v>
      </c>
      <c r="G9071" t="s">
        <v>36</v>
      </c>
      <c r="H9071" t="s">
        <v>22</v>
      </c>
      <c r="I9071" t="s">
        <v>26</v>
      </c>
      <c r="J9071">
        <v>5</v>
      </c>
      <c r="K9071">
        <v>21691.06</v>
      </c>
      <c r="L9071" t="s">
        <v>16</v>
      </c>
      <c r="M9071" t="str">
        <f>IF(PatientData[[#This Row],[Age]]&lt;=30,"18-30",IF(PatientData[[#This Row],[Age]]&lt;=40,"31-40",IF(PatientData[[#This Row],[Age]]&lt;=50,"41-50",IF(PatientData[[#This Row],[Age]]&lt;=60,"51-60",IF(PatientData[[#This Row],[Age]]&lt;=70,"61-70",IF(PatientData[[#This Row],[Age]]&lt;=80,"71-80","80+"))))))</f>
        <v>41-50</v>
      </c>
    </row>
    <row r="9072" spans="1:13" x14ac:dyDescent="0.25">
      <c r="A9072" t="s">
        <v>9096</v>
      </c>
      <c r="B9072">
        <v>42</v>
      </c>
      <c r="C9072" t="s">
        <v>25</v>
      </c>
      <c r="D9072">
        <v>133</v>
      </c>
      <c r="E9072">
        <v>238.06591767886599</v>
      </c>
      <c r="F9072">
        <v>18.767189082499701</v>
      </c>
      <c r="G9072" t="s">
        <v>36</v>
      </c>
      <c r="H9072" t="s">
        <v>19</v>
      </c>
      <c r="I9072" t="s">
        <v>28</v>
      </c>
      <c r="J9072">
        <v>5</v>
      </c>
      <c r="K9072">
        <v>6271.42</v>
      </c>
      <c r="L9072" t="s">
        <v>16</v>
      </c>
      <c r="M9072" t="str">
        <f>IF(PatientData[[#This Row],[Age]]&lt;=30,"18-30",IF(PatientData[[#This Row],[Age]]&lt;=40,"31-40",IF(PatientData[[#This Row],[Age]]&lt;=50,"41-50",IF(PatientData[[#This Row],[Age]]&lt;=60,"51-60",IF(PatientData[[#This Row],[Age]]&lt;=70,"61-70",IF(PatientData[[#This Row],[Age]]&lt;=80,"71-80","80+"))))))</f>
        <v>41-50</v>
      </c>
    </row>
    <row r="9073" spans="1:13" x14ac:dyDescent="0.25">
      <c r="A9073" t="s">
        <v>9097</v>
      </c>
      <c r="B9073">
        <v>66</v>
      </c>
      <c r="C9073" t="s">
        <v>25</v>
      </c>
      <c r="D9073">
        <v>106</v>
      </c>
      <c r="E9073">
        <v>191.227257296619</v>
      </c>
      <c r="F9073">
        <v>28.918381145783201</v>
      </c>
      <c r="G9073" t="s">
        <v>18</v>
      </c>
      <c r="H9073" t="s">
        <v>19</v>
      </c>
      <c r="I9073" t="s">
        <v>15</v>
      </c>
      <c r="J9073">
        <v>3</v>
      </c>
      <c r="K9073">
        <v>11623.9</v>
      </c>
      <c r="L9073" t="s">
        <v>16</v>
      </c>
      <c r="M9073" t="str">
        <f>IF(PatientData[[#This Row],[Age]]&lt;=30,"18-30",IF(PatientData[[#This Row],[Age]]&lt;=40,"31-40",IF(PatientData[[#This Row],[Age]]&lt;=50,"41-50",IF(PatientData[[#This Row],[Age]]&lt;=60,"51-60",IF(PatientData[[#This Row],[Age]]&lt;=70,"61-70",IF(PatientData[[#This Row],[Age]]&lt;=80,"71-80","80+"))))))</f>
        <v>61-70</v>
      </c>
    </row>
    <row r="9074" spans="1:13" x14ac:dyDescent="0.25">
      <c r="A9074" t="s">
        <v>9098</v>
      </c>
      <c r="B9074">
        <v>45</v>
      </c>
      <c r="C9074" t="s">
        <v>25</v>
      </c>
      <c r="D9074">
        <v>145</v>
      </c>
      <c r="E9074">
        <v>212.77558643862801</v>
      </c>
      <c r="F9074">
        <v>32.373126708409202</v>
      </c>
      <c r="G9074" t="s">
        <v>36</v>
      </c>
      <c r="H9074" t="s">
        <v>19</v>
      </c>
      <c r="I9074" t="s">
        <v>15</v>
      </c>
      <c r="J9074">
        <v>2</v>
      </c>
      <c r="K9074">
        <v>7341.1</v>
      </c>
      <c r="L9074" t="s">
        <v>16</v>
      </c>
      <c r="M9074" t="str">
        <f>IF(PatientData[[#This Row],[Age]]&lt;=30,"18-30",IF(PatientData[[#This Row],[Age]]&lt;=40,"31-40",IF(PatientData[[#This Row],[Age]]&lt;=50,"41-50",IF(PatientData[[#This Row],[Age]]&lt;=60,"51-60",IF(PatientData[[#This Row],[Age]]&lt;=70,"61-70",IF(PatientData[[#This Row],[Age]]&lt;=80,"71-80","80+"))))))</f>
        <v>41-50</v>
      </c>
    </row>
    <row r="9075" spans="1:13" x14ac:dyDescent="0.25">
      <c r="A9075" t="s">
        <v>9099</v>
      </c>
      <c r="B9075">
        <v>32</v>
      </c>
      <c r="C9075" t="s">
        <v>25</v>
      </c>
      <c r="D9075">
        <v>133</v>
      </c>
      <c r="E9075">
        <v>199.00755663098801</v>
      </c>
      <c r="F9075">
        <v>23.666985971085499</v>
      </c>
      <c r="G9075" t="s">
        <v>14</v>
      </c>
      <c r="H9075" t="s">
        <v>19</v>
      </c>
      <c r="I9075" t="s">
        <v>28</v>
      </c>
      <c r="J9075">
        <v>1</v>
      </c>
      <c r="K9075">
        <v>1566.19</v>
      </c>
      <c r="L9075" t="s">
        <v>16</v>
      </c>
      <c r="M9075" t="str">
        <f>IF(PatientData[[#This Row],[Age]]&lt;=30,"18-30",IF(PatientData[[#This Row],[Age]]&lt;=40,"31-40",IF(PatientData[[#This Row],[Age]]&lt;=50,"41-50",IF(PatientData[[#This Row],[Age]]&lt;=60,"51-60",IF(PatientData[[#This Row],[Age]]&lt;=70,"61-70",IF(PatientData[[#This Row],[Age]]&lt;=80,"71-80","80+"))))))</f>
        <v>31-40</v>
      </c>
    </row>
    <row r="9076" spans="1:13" x14ac:dyDescent="0.25">
      <c r="A9076" t="s">
        <v>9100</v>
      </c>
      <c r="B9076">
        <v>36</v>
      </c>
      <c r="C9076" t="s">
        <v>25</v>
      </c>
      <c r="D9076">
        <v>138</v>
      </c>
      <c r="E9076">
        <v>152.69243446396399</v>
      </c>
      <c r="F9076">
        <v>24.6976896472611</v>
      </c>
      <c r="G9076" t="s">
        <v>14</v>
      </c>
      <c r="H9076" t="s">
        <v>19</v>
      </c>
      <c r="I9076" t="s">
        <v>28</v>
      </c>
      <c r="J9076">
        <v>2</v>
      </c>
      <c r="K9076">
        <v>1755.65</v>
      </c>
      <c r="L9076" t="s">
        <v>16</v>
      </c>
      <c r="M9076" t="str">
        <f>IF(PatientData[[#This Row],[Age]]&lt;=30,"18-30",IF(PatientData[[#This Row],[Age]]&lt;=40,"31-40",IF(PatientData[[#This Row],[Age]]&lt;=50,"41-50",IF(PatientData[[#This Row],[Age]]&lt;=60,"51-60",IF(PatientData[[#This Row],[Age]]&lt;=70,"61-70",IF(PatientData[[#This Row],[Age]]&lt;=80,"71-80","80+"))))))</f>
        <v>31-40</v>
      </c>
    </row>
    <row r="9077" spans="1:13" x14ac:dyDescent="0.25">
      <c r="A9077" t="s">
        <v>9101</v>
      </c>
      <c r="B9077">
        <v>72</v>
      </c>
      <c r="C9077" t="s">
        <v>25</v>
      </c>
      <c r="D9077">
        <v>162</v>
      </c>
      <c r="E9077">
        <v>304.47129402526502</v>
      </c>
      <c r="F9077">
        <v>35.3453971511234</v>
      </c>
      <c r="G9077" t="s">
        <v>14</v>
      </c>
      <c r="H9077" t="s">
        <v>22</v>
      </c>
      <c r="I9077" t="s">
        <v>15</v>
      </c>
      <c r="J9077">
        <v>4</v>
      </c>
      <c r="K9077">
        <v>9858.86</v>
      </c>
      <c r="L9077" t="s">
        <v>23</v>
      </c>
      <c r="M9077" t="str">
        <f>IF(PatientData[[#This Row],[Age]]&lt;=30,"18-30",IF(PatientData[[#This Row],[Age]]&lt;=40,"31-40",IF(PatientData[[#This Row],[Age]]&lt;=50,"41-50",IF(PatientData[[#This Row],[Age]]&lt;=60,"51-60",IF(PatientData[[#This Row],[Age]]&lt;=70,"61-70",IF(PatientData[[#This Row],[Age]]&lt;=80,"71-80","80+"))))))</f>
        <v>71-80</v>
      </c>
    </row>
    <row r="9078" spans="1:13" x14ac:dyDescent="0.25">
      <c r="A9078" t="s">
        <v>9102</v>
      </c>
      <c r="B9078">
        <v>25</v>
      </c>
      <c r="C9078" t="s">
        <v>25</v>
      </c>
      <c r="D9078">
        <v>118</v>
      </c>
      <c r="E9078">
        <v>215.767614239165</v>
      </c>
      <c r="F9078">
        <v>26.979396075795101</v>
      </c>
      <c r="G9078" t="s">
        <v>14</v>
      </c>
      <c r="H9078" t="s">
        <v>19</v>
      </c>
      <c r="I9078" t="s">
        <v>28</v>
      </c>
      <c r="J9078">
        <v>6</v>
      </c>
      <c r="K9078">
        <v>7362.79</v>
      </c>
      <c r="L9078" t="s">
        <v>23</v>
      </c>
      <c r="M9078" t="str">
        <f>IF(PatientData[[#This Row],[Age]]&lt;=30,"18-30",IF(PatientData[[#This Row],[Age]]&lt;=40,"31-40",IF(PatientData[[#This Row],[Age]]&lt;=50,"41-50",IF(PatientData[[#This Row],[Age]]&lt;=60,"51-60",IF(PatientData[[#This Row],[Age]]&lt;=70,"61-70",IF(PatientData[[#This Row],[Age]]&lt;=80,"71-80","80+"))))))</f>
        <v>18-30</v>
      </c>
    </row>
    <row r="9079" spans="1:13" x14ac:dyDescent="0.25">
      <c r="A9079" t="s">
        <v>9103</v>
      </c>
      <c r="B9079">
        <v>30</v>
      </c>
      <c r="C9079" t="s">
        <v>13</v>
      </c>
      <c r="D9079">
        <v>119</v>
      </c>
      <c r="E9079">
        <v>226.30989586742999</v>
      </c>
      <c r="F9079">
        <v>18.2585081960918</v>
      </c>
      <c r="G9079" t="s">
        <v>10051</v>
      </c>
      <c r="H9079" t="s">
        <v>22</v>
      </c>
      <c r="I9079" t="s">
        <v>15</v>
      </c>
      <c r="J9079">
        <v>4</v>
      </c>
      <c r="K9079">
        <v>9275.15</v>
      </c>
      <c r="L9079" t="s">
        <v>23</v>
      </c>
      <c r="M9079" t="str">
        <f>IF(PatientData[[#This Row],[Age]]&lt;=30,"18-30",IF(PatientData[[#This Row],[Age]]&lt;=40,"31-40",IF(PatientData[[#This Row],[Age]]&lt;=50,"41-50",IF(PatientData[[#This Row],[Age]]&lt;=60,"51-60",IF(PatientData[[#This Row],[Age]]&lt;=70,"61-70",IF(PatientData[[#This Row],[Age]]&lt;=80,"71-80","80+"))))))</f>
        <v>18-30</v>
      </c>
    </row>
    <row r="9080" spans="1:13" x14ac:dyDescent="0.25">
      <c r="A9080" t="s">
        <v>9104</v>
      </c>
      <c r="B9080">
        <v>76</v>
      </c>
      <c r="C9080" t="s">
        <v>13</v>
      </c>
      <c r="D9080">
        <v>151</v>
      </c>
      <c r="E9080">
        <v>202.19541845396299</v>
      </c>
      <c r="F9080">
        <v>29.6956554898149</v>
      </c>
      <c r="G9080" t="s">
        <v>36</v>
      </c>
      <c r="H9080" t="s">
        <v>19</v>
      </c>
      <c r="I9080" t="s">
        <v>26</v>
      </c>
      <c r="J9080">
        <v>5</v>
      </c>
      <c r="K9080">
        <v>25148.46</v>
      </c>
      <c r="L9080" t="s">
        <v>16</v>
      </c>
      <c r="M9080" t="str">
        <f>IF(PatientData[[#This Row],[Age]]&lt;=30,"18-30",IF(PatientData[[#This Row],[Age]]&lt;=40,"31-40",IF(PatientData[[#This Row],[Age]]&lt;=50,"41-50",IF(PatientData[[#This Row],[Age]]&lt;=60,"51-60",IF(PatientData[[#This Row],[Age]]&lt;=70,"61-70",IF(PatientData[[#This Row],[Age]]&lt;=80,"71-80","80+"))))))</f>
        <v>71-80</v>
      </c>
    </row>
    <row r="9081" spans="1:13" x14ac:dyDescent="0.25">
      <c r="A9081" t="s">
        <v>9105</v>
      </c>
      <c r="B9081">
        <v>43</v>
      </c>
      <c r="C9081" t="s">
        <v>13</v>
      </c>
      <c r="D9081">
        <v>90</v>
      </c>
      <c r="E9081">
        <v>259.19329028245397</v>
      </c>
      <c r="F9081">
        <v>23.008188472738802</v>
      </c>
      <c r="G9081" t="s">
        <v>14</v>
      </c>
      <c r="H9081" t="s">
        <v>19</v>
      </c>
      <c r="I9081" t="s">
        <v>28</v>
      </c>
      <c r="J9081">
        <v>1</v>
      </c>
      <c r="K9081">
        <v>5248.27</v>
      </c>
      <c r="L9081" t="s">
        <v>23</v>
      </c>
      <c r="M9081" t="str">
        <f>IF(PatientData[[#This Row],[Age]]&lt;=30,"18-30",IF(PatientData[[#This Row],[Age]]&lt;=40,"31-40",IF(PatientData[[#This Row],[Age]]&lt;=50,"41-50",IF(PatientData[[#This Row],[Age]]&lt;=60,"51-60",IF(PatientData[[#This Row],[Age]]&lt;=70,"61-70",IF(PatientData[[#This Row],[Age]]&lt;=80,"71-80","80+"))))))</f>
        <v>41-50</v>
      </c>
    </row>
    <row r="9082" spans="1:13" x14ac:dyDescent="0.25">
      <c r="A9082" t="s">
        <v>9106</v>
      </c>
      <c r="B9082">
        <v>31</v>
      </c>
      <c r="C9082" t="s">
        <v>25</v>
      </c>
      <c r="D9082">
        <v>90</v>
      </c>
      <c r="E9082">
        <v>287.75831758471901</v>
      </c>
      <c r="F9082" t="s">
        <v>10051</v>
      </c>
      <c r="G9082" t="s">
        <v>14</v>
      </c>
      <c r="H9082" t="s">
        <v>19</v>
      </c>
      <c r="I9082" t="s">
        <v>28</v>
      </c>
      <c r="J9082">
        <v>4</v>
      </c>
      <c r="K9082">
        <v>5570.64</v>
      </c>
      <c r="L9082" t="s">
        <v>16</v>
      </c>
      <c r="M9082" t="str">
        <f>IF(PatientData[[#This Row],[Age]]&lt;=30,"18-30",IF(PatientData[[#This Row],[Age]]&lt;=40,"31-40",IF(PatientData[[#This Row],[Age]]&lt;=50,"41-50",IF(PatientData[[#This Row],[Age]]&lt;=60,"51-60",IF(PatientData[[#This Row],[Age]]&lt;=70,"61-70",IF(PatientData[[#This Row],[Age]]&lt;=80,"71-80","80+"))))))</f>
        <v>31-40</v>
      </c>
    </row>
    <row r="9083" spans="1:13" x14ac:dyDescent="0.25">
      <c r="A9083" t="s">
        <v>9107</v>
      </c>
      <c r="B9083">
        <v>53</v>
      </c>
      <c r="C9083" t="s">
        <v>25</v>
      </c>
      <c r="D9083">
        <v>189</v>
      </c>
      <c r="E9083">
        <v>158.51799381108401</v>
      </c>
      <c r="F9083">
        <v>26.6297425896128</v>
      </c>
      <c r="G9083" t="s">
        <v>18</v>
      </c>
      <c r="H9083" t="s">
        <v>19</v>
      </c>
      <c r="I9083" t="s">
        <v>15</v>
      </c>
      <c r="J9083">
        <v>2</v>
      </c>
      <c r="K9083">
        <v>8576.99</v>
      </c>
      <c r="L9083" t="s">
        <v>20</v>
      </c>
      <c r="M9083" t="str">
        <f>IF(PatientData[[#This Row],[Age]]&lt;=30,"18-30",IF(PatientData[[#This Row],[Age]]&lt;=40,"31-40",IF(PatientData[[#This Row],[Age]]&lt;=50,"41-50",IF(PatientData[[#This Row],[Age]]&lt;=60,"51-60",IF(PatientData[[#This Row],[Age]]&lt;=70,"61-70",IF(PatientData[[#This Row],[Age]]&lt;=80,"71-80","80+"))))))</f>
        <v>51-60</v>
      </c>
    </row>
    <row r="9084" spans="1:13" x14ac:dyDescent="0.25">
      <c r="A9084" t="s">
        <v>9108</v>
      </c>
      <c r="B9084">
        <v>62</v>
      </c>
      <c r="C9084" t="s">
        <v>13</v>
      </c>
      <c r="D9084">
        <v>157</v>
      </c>
      <c r="E9084">
        <v>161.103486576596</v>
      </c>
      <c r="F9084">
        <v>22.545239829084299</v>
      </c>
      <c r="G9084" t="s">
        <v>14</v>
      </c>
      <c r="H9084" t="s">
        <v>19</v>
      </c>
      <c r="I9084" t="s">
        <v>28</v>
      </c>
      <c r="J9084">
        <v>3</v>
      </c>
      <c r="K9084">
        <v>6033.5</v>
      </c>
      <c r="L9084" t="s">
        <v>16</v>
      </c>
      <c r="M9084" t="str">
        <f>IF(PatientData[[#This Row],[Age]]&lt;=30,"18-30",IF(PatientData[[#This Row],[Age]]&lt;=40,"31-40",IF(PatientData[[#This Row],[Age]]&lt;=50,"41-50",IF(PatientData[[#This Row],[Age]]&lt;=60,"51-60",IF(PatientData[[#This Row],[Age]]&lt;=70,"61-70",IF(PatientData[[#This Row],[Age]]&lt;=80,"71-80","80+"))))))</f>
        <v>61-70</v>
      </c>
    </row>
    <row r="9085" spans="1:13" x14ac:dyDescent="0.25">
      <c r="A9085" t="s">
        <v>9109</v>
      </c>
      <c r="B9085">
        <v>51</v>
      </c>
      <c r="C9085" t="s">
        <v>13</v>
      </c>
      <c r="D9085">
        <v>120</v>
      </c>
      <c r="E9085">
        <v>249.90139887381901</v>
      </c>
      <c r="F9085">
        <v>24.7450306647664</v>
      </c>
      <c r="G9085" t="s">
        <v>18</v>
      </c>
      <c r="H9085" t="s">
        <v>19</v>
      </c>
      <c r="I9085" t="s">
        <v>15</v>
      </c>
      <c r="J9085">
        <v>1</v>
      </c>
      <c r="K9085">
        <v>5998.13</v>
      </c>
      <c r="L9085" t="s">
        <v>23</v>
      </c>
      <c r="M9085" t="str">
        <f>IF(PatientData[[#This Row],[Age]]&lt;=30,"18-30",IF(PatientData[[#This Row],[Age]]&lt;=40,"31-40",IF(PatientData[[#This Row],[Age]]&lt;=50,"41-50",IF(PatientData[[#This Row],[Age]]&lt;=60,"51-60",IF(PatientData[[#This Row],[Age]]&lt;=70,"61-70",IF(PatientData[[#This Row],[Age]]&lt;=80,"71-80","80+"))))))</f>
        <v>51-60</v>
      </c>
    </row>
    <row r="9086" spans="1:13" x14ac:dyDescent="0.25">
      <c r="A9086" t="s">
        <v>9110</v>
      </c>
      <c r="B9086">
        <v>71</v>
      </c>
      <c r="C9086" t="s">
        <v>25</v>
      </c>
      <c r="D9086">
        <v>147</v>
      </c>
      <c r="E9086">
        <v>200.72356134476101</v>
      </c>
      <c r="F9086">
        <v>28.188771092490299</v>
      </c>
      <c r="G9086" t="s">
        <v>10051</v>
      </c>
      <c r="H9086" t="s">
        <v>19</v>
      </c>
      <c r="I9086" t="s">
        <v>15</v>
      </c>
      <c r="J9086">
        <v>3</v>
      </c>
      <c r="K9086">
        <v>7216.3</v>
      </c>
      <c r="L9086" t="s">
        <v>23</v>
      </c>
      <c r="M9086" t="str">
        <f>IF(PatientData[[#This Row],[Age]]&lt;=30,"18-30",IF(PatientData[[#This Row],[Age]]&lt;=40,"31-40",IF(PatientData[[#This Row],[Age]]&lt;=50,"41-50",IF(PatientData[[#This Row],[Age]]&lt;=60,"51-60",IF(PatientData[[#This Row],[Age]]&lt;=70,"61-70",IF(PatientData[[#This Row],[Age]]&lt;=80,"71-80","80+"))))))</f>
        <v>71-80</v>
      </c>
    </row>
    <row r="9087" spans="1:13" x14ac:dyDescent="0.25">
      <c r="A9087" t="s">
        <v>9111</v>
      </c>
      <c r="B9087">
        <v>40</v>
      </c>
      <c r="C9087" t="s">
        <v>13</v>
      </c>
      <c r="D9087">
        <v>174</v>
      </c>
      <c r="E9087">
        <v>260.02193302806103</v>
      </c>
      <c r="F9087">
        <v>35.8285357425328</v>
      </c>
      <c r="G9087" t="s">
        <v>14</v>
      </c>
      <c r="H9087" t="s">
        <v>19</v>
      </c>
      <c r="I9087" t="s">
        <v>28</v>
      </c>
      <c r="J9087">
        <v>1</v>
      </c>
      <c r="K9087">
        <v>4371.2299999999996</v>
      </c>
      <c r="L9087" t="s">
        <v>16</v>
      </c>
      <c r="M9087" t="str">
        <f>IF(PatientData[[#This Row],[Age]]&lt;=30,"18-30",IF(PatientData[[#This Row],[Age]]&lt;=40,"31-40",IF(PatientData[[#This Row],[Age]]&lt;=50,"41-50",IF(PatientData[[#This Row],[Age]]&lt;=60,"51-60",IF(PatientData[[#This Row],[Age]]&lt;=70,"61-70",IF(PatientData[[#This Row],[Age]]&lt;=80,"71-80","80+"))))))</f>
        <v>31-40</v>
      </c>
    </row>
    <row r="9088" spans="1:13" x14ac:dyDescent="0.25">
      <c r="A9088" t="s">
        <v>9112</v>
      </c>
      <c r="B9088">
        <v>56</v>
      </c>
      <c r="C9088" t="s">
        <v>25</v>
      </c>
      <c r="D9088">
        <v>163</v>
      </c>
      <c r="E9088">
        <v>189.23340011885099</v>
      </c>
      <c r="F9088">
        <v>35.118371418945898</v>
      </c>
      <c r="G9088" t="s">
        <v>14</v>
      </c>
      <c r="H9088" t="s">
        <v>10051</v>
      </c>
      <c r="I9088" t="s">
        <v>28</v>
      </c>
      <c r="J9088">
        <v>4</v>
      </c>
      <c r="K9088">
        <v>5451.11</v>
      </c>
      <c r="L9088" t="s">
        <v>16</v>
      </c>
      <c r="M9088" t="str">
        <f>IF(PatientData[[#This Row],[Age]]&lt;=30,"18-30",IF(PatientData[[#This Row],[Age]]&lt;=40,"31-40",IF(PatientData[[#This Row],[Age]]&lt;=50,"41-50",IF(PatientData[[#This Row],[Age]]&lt;=60,"51-60",IF(PatientData[[#This Row],[Age]]&lt;=70,"61-70",IF(PatientData[[#This Row],[Age]]&lt;=80,"71-80","80+"))))))</f>
        <v>51-60</v>
      </c>
    </row>
    <row r="9089" spans="1:13" x14ac:dyDescent="0.25">
      <c r="A9089" t="s">
        <v>9113</v>
      </c>
      <c r="B9089">
        <v>56</v>
      </c>
      <c r="C9089" t="s">
        <v>13</v>
      </c>
      <c r="D9089">
        <v>162</v>
      </c>
      <c r="E9089">
        <v>143.021816125481</v>
      </c>
      <c r="F9089">
        <v>27.991193882400001</v>
      </c>
      <c r="G9089" t="s">
        <v>14</v>
      </c>
      <c r="H9089" t="s">
        <v>19</v>
      </c>
      <c r="I9089" t="s">
        <v>15</v>
      </c>
      <c r="J9089">
        <v>1</v>
      </c>
      <c r="K9089">
        <v>7766.97</v>
      </c>
      <c r="L9089" t="s">
        <v>16</v>
      </c>
      <c r="M9089" t="str">
        <f>IF(PatientData[[#This Row],[Age]]&lt;=30,"18-30",IF(PatientData[[#This Row],[Age]]&lt;=40,"31-40",IF(PatientData[[#This Row],[Age]]&lt;=50,"41-50",IF(PatientData[[#This Row],[Age]]&lt;=60,"51-60",IF(PatientData[[#This Row],[Age]]&lt;=70,"61-70",IF(PatientData[[#This Row],[Age]]&lt;=80,"71-80","80+"))))))</f>
        <v>51-60</v>
      </c>
    </row>
    <row r="9090" spans="1:13" x14ac:dyDescent="0.25">
      <c r="A9090" t="s">
        <v>9114</v>
      </c>
      <c r="B9090">
        <v>66</v>
      </c>
      <c r="C9090" t="s">
        <v>13</v>
      </c>
      <c r="D9090">
        <v>127</v>
      </c>
      <c r="E9090">
        <v>209.89576051050599</v>
      </c>
      <c r="F9090">
        <v>27.409520825003099</v>
      </c>
      <c r="G9090" t="s">
        <v>18</v>
      </c>
      <c r="H9090" t="s">
        <v>19</v>
      </c>
      <c r="I9090" t="s">
        <v>15</v>
      </c>
      <c r="J9090">
        <v>5</v>
      </c>
      <c r="K9090">
        <v>13784.48</v>
      </c>
      <c r="L9090" t="s">
        <v>16</v>
      </c>
      <c r="M9090" t="str">
        <f>IF(PatientData[[#This Row],[Age]]&lt;=30,"18-30",IF(PatientData[[#This Row],[Age]]&lt;=40,"31-40",IF(PatientData[[#This Row],[Age]]&lt;=50,"41-50",IF(PatientData[[#This Row],[Age]]&lt;=60,"51-60",IF(PatientData[[#This Row],[Age]]&lt;=70,"61-70",IF(PatientData[[#This Row],[Age]]&lt;=80,"71-80","80+"))))))</f>
        <v>61-70</v>
      </c>
    </row>
    <row r="9091" spans="1:13" x14ac:dyDescent="0.25">
      <c r="A9091" t="s">
        <v>9115</v>
      </c>
      <c r="B9091">
        <v>51</v>
      </c>
      <c r="C9091" t="s">
        <v>25</v>
      </c>
      <c r="D9091">
        <v>114</v>
      </c>
      <c r="E9091">
        <v>174.71907245794901</v>
      </c>
      <c r="F9091">
        <v>33.323002114158598</v>
      </c>
      <c r="G9091" t="s">
        <v>18</v>
      </c>
      <c r="H9091" t="s">
        <v>19</v>
      </c>
      <c r="I9091" t="s">
        <v>15</v>
      </c>
      <c r="J9091">
        <v>2</v>
      </c>
      <c r="K9091">
        <v>9574.58</v>
      </c>
      <c r="L9091" t="s">
        <v>16</v>
      </c>
      <c r="M9091" t="str">
        <f>IF(PatientData[[#This Row],[Age]]&lt;=30,"18-30",IF(PatientData[[#This Row],[Age]]&lt;=40,"31-40",IF(PatientData[[#This Row],[Age]]&lt;=50,"41-50",IF(PatientData[[#This Row],[Age]]&lt;=60,"51-60",IF(PatientData[[#This Row],[Age]]&lt;=70,"61-70",IF(PatientData[[#This Row],[Age]]&lt;=80,"71-80","80+"))))))</f>
        <v>51-60</v>
      </c>
    </row>
    <row r="9092" spans="1:13" x14ac:dyDescent="0.25">
      <c r="A9092" t="s">
        <v>9116</v>
      </c>
      <c r="B9092">
        <v>28</v>
      </c>
      <c r="C9092" t="s">
        <v>13</v>
      </c>
      <c r="D9092">
        <v>166</v>
      </c>
      <c r="E9092">
        <v>185.93237094636399</v>
      </c>
      <c r="F9092">
        <v>35.3063500612759</v>
      </c>
      <c r="G9092" t="s">
        <v>14</v>
      </c>
      <c r="H9092" t="s">
        <v>19</v>
      </c>
      <c r="I9092" t="s">
        <v>28</v>
      </c>
      <c r="J9092">
        <v>3</v>
      </c>
      <c r="K9092">
        <v>4646.17</v>
      </c>
      <c r="L9092" t="s">
        <v>23</v>
      </c>
      <c r="M9092" t="str">
        <f>IF(PatientData[[#This Row],[Age]]&lt;=30,"18-30",IF(PatientData[[#This Row],[Age]]&lt;=40,"31-40",IF(PatientData[[#This Row],[Age]]&lt;=50,"41-50",IF(PatientData[[#This Row],[Age]]&lt;=60,"51-60",IF(PatientData[[#This Row],[Age]]&lt;=70,"61-70",IF(PatientData[[#This Row],[Age]]&lt;=80,"71-80","80+"))))))</f>
        <v>18-30</v>
      </c>
    </row>
    <row r="9093" spans="1:13" x14ac:dyDescent="0.25">
      <c r="A9093" t="s">
        <v>9117</v>
      </c>
      <c r="B9093">
        <v>55</v>
      </c>
      <c r="C9093" t="s">
        <v>13</v>
      </c>
      <c r="D9093">
        <v>125</v>
      </c>
      <c r="E9093">
        <v>244.54724112466499</v>
      </c>
      <c r="F9093">
        <v>24.630950488671001</v>
      </c>
      <c r="G9093" t="s">
        <v>10051</v>
      </c>
      <c r="H9093" t="s">
        <v>22</v>
      </c>
      <c r="I9093" t="s">
        <v>15</v>
      </c>
      <c r="J9093">
        <v>4</v>
      </c>
      <c r="K9093" t="s">
        <v>10051</v>
      </c>
      <c r="L9093" t="s">
        <v>16</v>
      </c>
      <c r="M9093" t="str">
        <f>IF(PatientData[[#This Row],[Age]]&lt;=30,"18-30",IF(PatientData[[#This Row],[Age]]&lt;=40,"31-40",IF(PatientData[[#This Row],[Age]]&lt;=50,"41-50",IF(PatientData[[#This Row],[Age]]&lt;=60,"51-60",IF(PatientData[[#This Row],[Age]]&lt;=70,"61-70",IF(PatientData[[#This Row],[Age]]&lt;=80,"71-80","80+"))))))</f>
        <v>51-60</v>
      </c>
    </row>
    <row r="9094" spans="1:13" x14ac:dyDescent="0.25">
      <c r="A9094" t="s">
        <v>9118</v>
      </c>
      <c r="B9094">
        <v>47</v>
      </c>
      <c r="C9094" t="s">
        <v>13</v>
      </c>
      <c r="D9094">
        <v>123</v>
      </c>
      <c r="E9094">
        <v>184.41044998505501</v>
      </c>
      <c r="F9094">
        <v>20.1452140921383</v>
      </c>
      <c r="G9094" t="s">
        <v>18</v>
      </c>
      <c r="H9094" t="s">
        <v>22</v>
      </c>
      <c r="I9094" t="s">
        <v>15</v>
      </c>
      <c r="J9094">
        <v>5</v>
      </c>
      <c r="K9094">
        <v>11674</v>
      </c>
      <c r="L9094" t="s">
        <v>16</v>
      </c>
      <c r="M9094" t="str">
        <f>IF(PatientData[[#This Row],[Age]]&lt;=30,"18-30",IF(PatientData[[#This Row],[Age]]&lt;=40,"31-40",IF(PatientData[[#This Row],[Age]]&lt;=50,"41-50",IF(PatientData[[#This Row],[Age]]&lt;=60,"51-60",IF(PatientData[[#This Row],[Age]]&lt;=70,"61-70",IF(PatientData[[#This Row],[Age]]&lt;=80,"71-80","80+"))))))</f>
        <v>41-50</v>
      </c>
    </row>
    <row r="9095" spans="1:13" x14ac:dyDescent="0.25">
      <c r="A9095" t="s">
        <v>9119</v>
      </c>
      <c r="B9095">
        <v>65</v>
      </c>
      <c r="C9095" t="s">
        <v>25</v>
      </c>
      <c r="D9095">
        <v>99</v>
      </c>
      <c r="E9095">
        <v>172.861135363258</v>
      </c>
      <c r="F9095">
        <v>24.991119566685001</v>
      </c>
      <c r="G9095" t="s">
        <v>18</v>
      </c>
      <c r="H9095" t="s">
        <v>22</v>
      </c>
      <c r="I9095" t="s">
        <v>26</v>
      </c>
      <c r="J9095">
        <v>1</v>
      </c>
      <c r="K9095">
        <v>12752.64</v>
      </c>
      <c r="L9095" t="s">
        <v>16</v>
      </c>
      <c r="M9095" t="str">
        <f>IF(PatientData[[#This Row],[Age]]&lt;=30,"18-30",IF(PatientData[[#This Row],[Age]]&lt;=40,"31-40",IF(PatientData[[#This Row],[Age]]&lt;=50,"41-50",IF(PatientData[[#This Row],[Age]]&lt;=60,"51-60",IF(PatientData[[#This Row],[Age]]&lt;=70,"61-70",IF(PatientData[[#This Row],[Age]]&lt;=80,"71-80","80+"))))))</f>
        <v>61-70</v>
      </c>
    </row>
    <row r="9096" spans="1:13" x14ac:dyDescent="0.25">
      <c r="A9096" t="s">
        <v>9120</v>
      </c>
      <c r="B9096">
        <v>53</v>
      </c>
      <c r="C9096" t="s">
        <v>13</v>
      </c>
      <c r="D9096" t="s">
        <v>10051</v>
      </c>
      <c r="E9096">
        <v>218.72334800773899</v>
      </c>
      <c r="F9096">
        <v>30.627721566123299</v>
      </c>
      <c r="G9096" t="s">
        <v>36</v>
      </c>
      <c r="H9096" t="s">
        <v>22</v>
      </c>
      <c r="I9096" t="s">
        <v>26</v>
      </c>
      <c r="J9096">
        <v>2</v>
      </c>
      <c r="K9096">
        <v>21985.56</v>
      </c>
      <c r="L9096" t="s">
        <v>16</v>
      </c>
      <c r="M9096" t="str">
        <f>IF(PatientData[[#This Row],[Age]]&lt;=30,"18-30",IF(PatientData[[#This Row],[Age]]&lt;=40,"31-40",IF(PatientData[[#This Row],[Age]]&lt;=50,"41-50",IF(PatientData[[#This Row],[Age]]&lt;=60,"51-60",IF(PatientData[[#This Row],[Age]]&lt;=70,"61-70",IF(PatientData[[#This Row],[Age]]&lt;=80,"71-80","80+"))))))</f>
        <v>51-60</v>
      </c>
    </row>
    <row r="9097" spans="1:13" x14ac:dyDescent="0.25">
      <c r="A9097" t="s">
        <v>9121</v>
      </c>
      <c r="B9097">
        <v>56</v>
      </c>
      <c r="C9097" t="s">
        <v>25</v>
      </c>
      <c r="D9097">
        <v>115</v>
      </c>
      <c r="E9097">
        <v>189.20616385705301</v>
      </c>
      <c r="F9097">
        <v>25.042043914764498</v>
      </c>
      <c r="G9097" t="s">
        <v>36</v>
      </c>
      <c r="H9097" t="s">
        <v>19</v>
      </c>
      <c r="I9097" t="s">
        <v>15</v>
      </c>
      <c r="J9097">
        <v>6</v>
      </c>
      <c r="K9097">
        <v>13853.57</v>
      </c>
      <c r="L9097" t="s">
        <v>23</v>
      </c>
      <c r="M9097" t="str">
        <f>IF(PatientData[[#This Row],[Age]]&lt;=30,"18-30",IF(PatientData[[#This Row],[Age]]&lt;=40,"31-40",IF(PatientData[[#This Row],[Age]]&lt;=50,"41-50",IF(PatientData[[#This Row],[Age]]&lt;=60,"51-60",IF(PatientData[[#This Row],[Age]]&lt;=70,"61-70",IF(PatientData[[#This Row],[Age]]&lt;=80,"71-80","80+"))))))</f>
        <v>51-60</v>
      </c>
    </row>
    <row r="9098" spans="1:13" x14ac:dyDescent="0.25">
      <c r="A9098" t="s">
        <v>9122</v>
      </c>
      <c r="B9098">
        <v>50</v>
      </c>
      <c r="C9098" t="s">
        <v>25</v>
      </c>
      <c r="D9098">
        <v>112</v>
      </c>
      <c r="E9098">
        <v>195.01210534817</v>
      </c>
      <c r="F9098">
        <v>20.655729250743299</v>
      </c>
      <c r="G9098" t="s">
        <v>14</v>
      </c>
      <c r="H9098" t="s">
        <v>19</v>
      </c>
      <c r="I9098" t="s">
        <v>28</v>
      </c>
      <c r="J9098">
        <v>2</v>
      </c>
      <c r="K9098">
        <v>3900.3</v>
      </c>
      <c r="L9098" t="s">
        <v>23</v>
      </c>
      <c r="M9098" t="str">
        <f>IF(PatientData[[#This Row],[Age]]&lt;=30,"18-30",IF(PatientData[[#This Row],[Age]]&lt;=40,"31-40",IF(PatientData[[#This Row],[Age]]&lt;=50,"41-50",IF(PatientData[[#This Row],[Age]]&lt;=60,"51-60",IF(PatientData[[#This Row],[Age]]&lt;=70,"61-70",IF(PatientData[[#This Row],[Age]]&lt;=80,"71-80","80+"))))))</f>
        <v>41-50</v>
      </c>
    </row>
    <row r="9099" spans="1:13" x14ac:dyDescent="0.25">
      <c r="A9099" t="s">
        <v>9123</v>
      </c>
      <c r="B9099">
        <v>36</v>
      </c>
      <c r="C9099" t="s">
        <v>25</v>
      </c>
      <c r="D9099">
        <v>154</v>
      </c>
      <c r="E9099">
        <v>200.48552978839999</v>
      </c>
      <c r="F9099">
        <v>23.408920843908501</v>
      </c>
      <c r="G9099" t="s">
        <v>14</v>
      </c>
      <c r="H9099" t="s">
        <v>22</v>
      </c>
      <c r="I9099" t="s">
        <v>15</v>
      </c>
      <c r="J9099">
        <v>3</v>
      </c>
      <c r="K9099">
        <v>6306.87</v>
      </c>
      <c r="L9099" t="s">
        <v>16</v>
      </c>
      <c r="M9099" t="str">
        <f>IF(PatientData[[#This Row],[Age]]&lt;=30,"18-30",IF(PatientData[[#This Row],[Age]]&lt;=40,"31-40",IF(PatientData[[#This Row],[Age]]&lt;=50,"41-50",IF(PatientData[[#This Row],[Age]]&lt;=60,"51-60",IF(PatientData[[#This Row],[Age]]&lt;=70,"61-70",IF(PatientData[[#This Row],[Age]]&lt;=80,"71-80","80+"))))))</f>
        <v>31-40</v>
      </c>
    </row>
    <row r="9100" spans="1:13" x14ac:dyDescent="0.25">
      <c r="A9100" t="s">
        <v>9124</v>
      </c>
      <c r="B9100">
        <v>63</v>
      </c>
      <c r="C9100" t="s">
        <v>25</v>
      </c>
      <c r="D9100">
        <v>154</v>
      </c>
      <c r="E9100">
        <v>184.61646055930001</v>
      </c>
      <c r="F9100">
        <v>23.3541047391167</v>
      </c>
      <c r="G9100" t="s">
        <v>14</v>
      </c>
      <c r="H9100" t="s">
        <v>19</v>
      </c>
      <c r="I9100" t="s">
        <v>28</v>
      </c>
      <c r="J9100">
        <v>4</v>
      </c>
      <c r="K9100">
        <v>3547.23</v>
      </c>
      <c r="L9100" t="s">
        <v>16</v>
      </c>
      <c r="M9100" t="str">
        <f>IF(PatientData[[#This Row],[Age]]&lt;=30,"18-30",IF(PatientData[[#This Row],[Age]]&lt;=40,"31-40",IF(PatientData[[#This Row],[Age]]&lt;=50,"41-50",IF(PatientData[[#This Row],[Age]]&lt;=60,"51-60",IF(PatientData[[#This Row],[Age]]&lt;=70,"61-70",IF(PatientData[[#This Row],[Age]]&lt;=80,"71-80","80+"))))))</f>
        <v>61-70</v>
      </c>
    </row>
    <row r="9101" spans="1:13" x14ac:dyDescent="0.25">
      <c r="A9101" t="s">
        <v>9125</v>
      </c>
      <c r="B9101">
        <v>47</v>
      </c>
      <c r="C9101" t="s">
        <v>13</v>
      </c>
      <c r="D9101">
        <v>117</v>
      </c>
      <c r="E9101">
        <v>321.815311536607</v>
      </c>
      <c r="F9101">
        <v>30.540720275619901</v>
      </c>
      <c r="G9101" t="s">
        <v>36</v>
      </c>
      <c r="H9101" t="s">
        <v>22</v>
      </c>
      <c r="I9101" t="s">
        <v>26</v>
      </c>
      <c r="J9101">
        <v>10</v>
      </c>
      <c r="K9101">
        <v>28665.38</v>
      </c>
      <c r="L9101" t="s">
        <v>20</v>
      </c>
      <c r="M9101" t="str">
        <f>IF(PatientData[[#This Row],[Age]]&lt;=30,"18-30",IF(PatientData[[#This Row],[Age]]&lt;=40,"31-40",IF(PatientData[[#This Row],[Age]]&lt;=50,"41-50",IF(PatientData[[#This Row],[Age]]&lt;=60,"51-60",IF(PatientData[[#This Row],[Age]]&lt;=70,"61-70",IF(PatientData[[#This Row],[Age]]&lt;=80,"71-80","80+"))))))</f>
        <v>41-50</v>
      </c>
    </row>
    <row r="9102" spans="1:13" x14ac:dyDescent="0.25">
      <c r="A9102" t="s">
        <v>9126</v>
      </c>
      <c r="B9102">
        <v>58</v>
      </c>
      <c r="C9102" t="s">
        <v>25</v>
      </c>
      <c r="D9102">
        <v>113</v>
      </c>
      <c r="E9102">
        <v>200.49087923842899</v>
      </c>
      <c r="F9102">
        <v>22.639015043887301</v>
      </c>
      <c r="G9102" t="s">
        <v>14</v>
      </c>
      <c r="H9102" t="s">
        <v>19</v>
      </c>
      <c r="I9102" t="s">
        <v>15</v>
      </c>
      <c r="J9102">
        <v>4</v>
      </c>
      <c r="K9102">
        <v>9129.36</v>
      </c>
      <c r="L9102" t="s">
        <v>20</v>
      </c>
      <c r="M9102" t="str">
        <f>IF(PatientData[[#This Row],[Age]]&lt;=30,"18-30",IF(PatientData[[#This Row],[Age]]&lt;=40,"31-40",IF(PatientData[[#This Row],[Age]]&lt;=50,"41-50",IF(PatientData[[#This Row],[Age]]&lt;=60,"51-60",IF(PatientData[[#This Row],[Age]]&lt;=70,"61-70",IF(PatientData[[#This Row],[Age]]&lt;=80,"71-80","80+"))))))</f>
        <v>51-60</v>
      </c>
    </row>
    <row r="9103" spans="1:13" x14ac:dyDescent="0.25">
      <c r="A9103" t="s">
        <v>9127</v>
      </c>
      <c r="B9103">
        <v>41</v>
      </c>
      <c r="C9103" t="s">
        <v>25</v>
      </c>
      <c r="D9103">
        <v>131</v>
      </c>
      <c r="E9103">
        <v>208.15419516784499</v>
      </c>
      <c r="F9103">
        <v>26.879430784142901</v>
      </c>
      <c r="G9103" t="s">
        <v>14</v>
      </c>
      <c r="H9103" t="s">
        <v>22</v>
      </c>
      <c r="I9103" t="s">
        <v>28</v>
      </c>
      <c r="J9103">
        <v>3</v>
      </c>
      <c r="K9103">
        <v>3992.94</v>
      </c>
      <c r="L9103" t="s">
        <v>16</v>
      </c>
      <c r="M9103" t="str">
        <f>IF(PatientData[[#This Row],[Age]]&lt;=30,"18-30",IF(PatientData[[#This Row],[Age]]&lt;=40,"31-40",IF(PatientData[[#This Row],[Age]]&lt;=50,"41-50",IF(PatientData[[#This Row],[Age]]&lt;=60,"51-60",IF(PatientData[[#This Row],[Age]]&lt;=70,"61-70",IF(PatientData[[#This Row],[Age]]&lt;=80,"71-80","80+"))))))</f>
        <v>41-50</v>
      </c>
    </row>
    <row r="9104" spans="1:13" x14ac:dyDescent="0.25">
      <c r="A9104" t="s">
        <v>9128</v>
      </c>
      <c r="B9104">
        <v>18</v>
      </c>
      <c r="C9104" t="s">
        <v>13</v>
      </c>
      <c r="D9104">
        <v>124</v>
      </c>
      <c r="E9104">
        <v>205.72880683043701</v>
      </c>
      <c r="F9104">
        <v>15</v>
      </c>
      <c r="G9104" t="s">
        <v>14</v>
      </c>
      <c r="H9104" t="s">
        <v>22</v>
      </c>
      <c r="I9104" t="s">
        <v>15</v>
      </c>
      <c r="J9104">
        <v>3</v>
      </c>
      <c r="K9104">
        <v>11226.82</v>
      </c>
      <c r="L9104" t="s">
        <v>16</v>
      </c>
      <c r="M9104" t="str">
        <f>IF(PatientData[[#This Row],[Age]]&lt;=30,"18-30",IF(PatientData[[#This Row],[Age]]&lt;=40,"31-40",IF(PatientData[[#This Row],[Age]]&lt;=50,"41-50",IF(PatientData[[#This Row],[Age]]&lt;=60,"51-60",IF(PatientData[[#This Row],[Age]]&lt;=70,"61-70",IF(PatientData[[#This Row],[Age]]&lt;=80,"71-80","80+"))))))</f>
        <v>18-30</v>
      </c>
    </row>
    <row r="9105" spans="1:13" x14ac:dyDescent="0.25">
      <c r="A9105" t="s">
        <v>9129</v>
      </c>
      <c r="B9105">
        <v>58</v>
      </c>
      <c r="C9105" t="s">
        <v>25</v>
      </c>
      <c r="D9105">
        <v>150</v>
      </c>
      <c r="E9105">
        <v>157.27525640476799</v>
      </c>
      <c r="F9105">
        <v>23.329122746096299</v>
      </c>
      <c r="G9105" t="s">
        <v>18</v>
      </c>
      <c r="H9105" t="s">
        <v>22</v>
      </c>
      <c r="I9105" t="s">
        <v>15</v>
      </c>
      <c r="J9105">
        <v>2</v>
      </c>
      <c r="K9105">
        <v>10392.709999999999</v>
      </c>
      <c r="L9105" t="s">
        <v>16</v>
      </c>
      <c r="M9105" t="str">
        <f>IF(PatientData[[#This Row],[Age]]&lt;=30,"18-30",IF(PatientData[[#This Row],[Age]]&lt;=40,"31-40",IF(PatientData[[#This Row],[Age]]&lt;=50,"41-50",IF(PatientData[[#This Row],[Age]]&lt;=60,"51-60",IF(PatientData[[#This Row],[Age]]&lt;=70,"61-70",IF(PatientData[[#This Row],[Age]]&lt;=80,"71-80","80+"))))))</f>
        <v>51-60</v>
      </c>
    </row>
    <row r="9106" spans="1:13" x14ac:dyDescent="0.25">
      <c r="A9106" t="s">
        <v>9130</v>
      </c>
      <c r="B9106">
        <v>85</v>
      </c>
      <c r="C9106" t="s">
        <v>13</v>
      </c>
      <c r="D9106">
        <v>125</v>
      </c>
      <c r="E9106" t="s">
        <v>10051</v>
      </c>
      <c r="F9106">
        <v>33.274644149575202</v>
      </c>
      <c r="G9106" t="s">
        <v>18</v>
      </c>
      <c r="H9106" t="s">
        <v>22</v>
      </c>
      <c r="I9106" t="s">
        <v>26</v>
      </c>
      <c r="J9106">
        <v>3</v>
      </c>
      <c r="K9106">
        <v>14471.12</v>
      </c>
      <c r="L9106" t="s">
        <v>20</v>
      </c>
      <c r="M9106" t="str">
        <f>IF(PatientData[[#This Row],[Age]]&lt;=30,"18-30",IF(PatientData[[#This Row],[Age]]&lt;=40,"31-40",IF(PatientData[[#This Row],[Age]]&lt;=50,"41-50",IF(PatientData[[#This Row],[Age]]&lt;=60,"51-60",IF(PatientData[[#This Row],[Age]]&lt;=70,"61-70",IF(PatientData[[#This Row],[Age]]&lt;=80,"71-80","80+"))))))</f>
        <v>80+</v>
      </c>
    </row>
    <row r="9107" spans="1:13" x14ac:dyDescent="0.25">
      <c r="A9107" t="s">
        <v>9131</v>
      </c>
      <c r="B9107">
        <v>62</v>
      </c>
      <c r="C9107" t="s">
        <v>25</v>
      </c>
      <c r="D9107">
        <v>132</v>
      </c>
      <c r="E9107">
        <v>224.29585422495799</v>
      </c>
      <c r="F9107">
        <v>32.2543572457297</v>
      </c>
      <c r="G9107" t="s">
        <v>14</v>
      </c>
      <c r="H9107" t="s">
        <v>19</v>
      </c>
      <c r="I9107" t="s">
        <v>15</v>
      </c>
      <c r="J9107" t="s">
        <v>10051</v>
      </c>
      <c r="K9107">
        <v>4812.7299999999996</v>
      </c>
      <c r="L9107" t="s">
        <v>23</v>
      </c>
      <c r="M9107" t="str">
        <f>IF(PatientData[[#This Row],[Age]]&lt;=30,"18-30",IF(PatientData[[#This Row],[Age]]&lt;=40,"31-40",IF(PatientData[[#This Row],[Age]]&lt;=50,"41-50",IF(PatientData[[#This Row],[Age]]&lt;=60,"51-60",IF(PatientData[[#This Row],[Age]]&lt;=70,"61-70",IF(PatientData[[#This Row],[Age]]&lt;=80,"71-80","80+"))))))</f>
        <v>61-70</v>
      </c>
    </row>
    <row r="9108" spans="1:13" x14ac:dyDescent="0.25">
      <c r="A9108" t="s">
        <v>9132</v>
      </c>
      <c r="B9108">
        <v>52</v>
      </c>
      <c r="C9108" t="s">
        <v>25</v>
      </c>
      <c r="D9108">
        <v>114</v>
      </c>
      <c r="E9108">
        <v>172.28253081251799</v>
      </c>
      <c r="F9108">
        <v>21.719207660691001</v>
      </c>
      <c r="G9108" t="s">
        <v>14</v>
      </c>
      <c r="H9108" t="s">
        <v>19</v>
      </c>
      <c r="I9108" t="s">
        <v>15</v>
      </c>
      <c r="J9108">
        <v>2</v>
      </c>
      <c r="K9108">
        <v>11420.75</v>
      </c>
      <c r="L9108" t="s">
        <v>16</v>
      </c>
      <c r="M9108" t="str">
        <f>IF(PatientData[[#This Row],[Age]]&lt;=30,"18-30",IF(PatientData[[#This Row],[Age]]&lt;=40,"31-40",IF(PatientData[[#This Row],[Age]]&lt;=50,"41-50",IF(PatientData[[#This Row],[Age]]&lt;=60,"51-60",IF(PatientData[[#This Row],[Age]]&lt;=70,"61-70",IF(PatientData[[#This Row],[Age]]&lt;=80,"71-80","80+"))))))</f>
        <v>51-60</v>
      </c>
    </row>
    <row r="9109" spans="1:13" x14ac:dyDescent="0.25">
      <c r="A9109" t="s">
        <v>9133</v>
      </c>
      <c r="B9109">
        <v>31</v>
      </c>
      <c r="C9109" t="s">
        <v>25</v>
      </c>
      <c r="D9109">
        <v>90</v>
      </c>
      <c r="E9109">
        <v>172.82700806209999</v>
      </c>
      <c r="F9109">
        <v>17.910760708350701</v>
      </c>
      <c r="G9109" t="s">
        <v>18</v>
      </c>
      <c r="H9109" t="s">
        <v>22</v>
      </c>
      <c r="I9109" t="s">
        <v>15</v>
      </c>
      <c r="J9109">
        <v>3</v>
      </c>
      <c r="K9109">
        <v>14083.04</v>
      </c>
      <c r="L9109" t="s">
        <v>43</v>
      </c>
      <c r="M9109" t="str">
        <f>IF(PatientData[[#This Row],[Age]]&lt;=30,"18-30",IF(PatientData[[#This Row],[Age]]&lt;=40,"31-40",IF(PatientData[[#This Row],[Age]]&lt;=50,"41-50",IF(PatientData[[#This Row],[Age]]&lt;=60,"51-60",IF(PatientData[[#This Row],[Age]]&lt;=70,"61-70",IF(PatientData[[#This Row],[Age]]&lt;=80,"71-80","80+"))))))</f>
        <v>31-40</v>
      </c>
    </row>
    <row r="9110" spans="1:13" x14ac:dyDescent="0.25">
      <c r="A9110" t="s">
        <v>9134</v>
      </c>
      <c r="B9110">
        <v>64</v>
      </c>
      <c r="C9110" t="s">
        <v>13</v>
      </c>
      <c r="D9110">
        <v>90</v>
      </c>
      <c r="E9110">
        <v>237.697476515228</v>
      </c>
      <c r="F9110">
        <v>22.6621716653727</v>
      </c>
      <c r="G9110" t="s">
        <v>36</v>
      </c>
      <c r="H9110" t="s">
        <v>22</v>
      </c>
      <c r="I9110" t="s">
        <v>26</v>
      </c>
      <c r="J9110">
        <v>5</v>
      </c>
      <c r="K9110">
        <v>10747.26</v>
      </c>
      <c r="L9110" t="s">
        <v>16</v>
      </c>
      <c r="M9110" t="str">
        <f>IF(PatientData[[#This Row],[Age]]&lt;=30,"18-30",IF(PatientData[[#This Row],[Age]]&lt;=40,"31-40",IF(PatientData[[#This Row],[Age]]&lt;=50,"41-50",IF(PatientData[[#This Row],[Age]]&lt;=60,"51-60",IF(PatientData[[#This Row],[Age]]&lt;=70,"61-70",IF(PatientData[[#This Row],[Age]]&lt;=80,"71-80","80+"))))))</f>
        <v>61-70</v>
      </c>
    </row>
    <row r="9111" spans="1:13" x14ac:dyDescent="0.25">
      <c r="A9111" t="s">
        <v>9135</v>
      </c>
      <c r="B9111">
        <v>70</v>
      </c>
      <c r="C9111" t="s">
        <v>25</v>
      </c>
      <c r="D9111">
        <v>121</v>
      </c>
      <c r="E9111">
        <v>192.50171445316099</v>
      </c>
      <c r="F9111">
        <v>24.386072455634199</v>
      </c>
      <c r="G9111" t="s">
        <v>36</v>
      </c>
      <c r="H9111" t="s">
        <v>19</v>
      </c>
      <c r="I9111" t="s">
        <v>15</v>
      </c>
      <c r="J9111">
        <v>8</v>
      </c>
      <c r="K9111">
        <v>13200.78</v>
      </c>
      <c r="L9111" t="s">
        <v>20</v>
      </c>
      <c r="M9111" t="str">
        <f>IF(PatientData[[#This Row],[Age]]&lt;=30,"18-30",IF(PatientData[[#This Row],[Age]]&lt;=40,"31-40",IF(PatientData[[#This Row],[Age]]&lt;=50,"41-50",IF(PatientData[[#This Row],[Age]]&lt;=60,"51-60",IF(PatientData[[#This Row],[Age]]&lt;=70,"61-70",IF(PatientData[[#This Row],[Age]]&lt;=80,"71-80","80+"))))))</f>
        <v>61-70</v>
      </c>
    </row>
    <row r="9112" spans="1:13" x14ac:dyDescent="0.25">
      <c r="A9112" t="s">
        <v>9136</v>
      </c>
      <c r="B9112">
        <v>78</v>
      </c>
      <c r="C9112" t="s">
        <v>25</v>
      </c>
      <c r="D9112">
        <v>126</v>
      </c>
      <c r="E9112">
        <v>168.24012482999501</v>
      </c>
      <c r="F9112">
        <v>32.680330961236699</v>
      </c>
      <c r="G9112" t="s">
        <v>14</v>
      </c>
      <c r="H9112" t="s">
        <v>19</v>
      </c>
      <c r="I9112" t="s">
        <v>15</v>
      </c>
      <c r="J9112">
        <v>3</v>
      </c>
      <c r="K9112">
        <v>7836.14</v>
      </c>
      <c r="L9112" t="s">
        <v>43</v>
      </c>
      <c r="M9112" t="str">
        <f>IF(PatientData[[#This Row],[Age]]&lt;=30,"18-30",IF(PatientData[[#This Row],[Age]]&lt;=40,"31-40",IF(PatientData[[#This Row],[Age]]&lt;=50,"41-50",IF(PatientData[[#This Row],[Age]]&lt;=60,"51-60",IF(PatientData[[#This Row],[Age]]&lt;=70,"61-70",IF(PatientData[[#This Row],[Age]]&lt;=80,"71-80","80+"))))))</f>
        <v>71-80</v>
      </c>
    </row>
    <row r="9113" spans="1:13" x14ac:dyDescent="0.25">
      <c r="A9113" t="s">
        <v>9137</v>
      </c>
      <c r="B9113">
        <v>65</v>
      </c>
      <c r="C9113" t="s">
        <v>25</v>
      </c>
      <c r="D9113">
        <v>144</v>
      </c>
      <c r="E9113">
        <v>210.41413481381599</v>
      </c>
      <c r="F9113">
        <v>26.139972323787099</v>
      </c>
      <c r="G9113" t="s">
        <v>14</v>
      </c>
      <c r="H9113" t="s">
        <v>22</v>
      </c>
      <c r="I9113" t="s">
        <v>26</v>
      </c>
      <c r="J9113">
        <v>2</v>
      </c>
      <c r="K9113">
        <v>14540.77</v>
      </c>
      <c r="L9113" t="s">
        <v>20</v>
      </c>
      <c r="M9113" t="str">
        <f>IF(PatientData[[#This Row],[Age]]&lt;=30,"18-30",IF(PatientData[[#This Row],[Age]]&lt;=40,"31-40",IF(PatientData[[#This Row],[Age]]&lt;=50,"41-50",IF(PatientData[[#This Row],[Age]]&lt;=60,"51-60",IF(PatientData[[#This Row],[Age]]&lt;=70,"61-70",IF(PatientData[[#This Row],[Age]]&lt;=80,"71-80","80+"))))))</f>
        <v>61-70</v>
      </c>
    </row>
    <row r="9114" spans="1:13" x14ac:dyDescent="0.25">
      <c r="A9114" t="s">
        <v>9138</v>
      </c>
      <c r="B9114">
        <v>52</v>
      </c>
      <c r="C9114" t="s">
        <v>13</v>
      </c>
      <c r="D9114">
        <v>152</v>
      </c>
      <c r="E9114">
        <v>240.49398268215799</v>
      </c>
      <c r="F9114">
        <v>30.921937296886099</v>
      </c>
      <c r="G9114" t="s">
        <v>36</v>
      </c>
      <c r="H9114" t="s">
        <v>19</v>
      </c>
      <c r="I9114" t="s">
        <v>26</v>
      </c>
      <c r="J9114">
        <v>2</v>
      </c>
      <c r="K9114">
        <v>5530.18</v>
      </c>
      <c r="L9114" t="s">
        <v>16</v>
      </c>
      <c r="M9114" t="str">
        <f>IF(PatientData[[#This Row],[Age]]&lt;=30,"18-30",IF(PatientData[[#This Row],[Age]]&lt;=40,"31-40",IF(PatientData[[#This Row],[Age]]&lt;=50,"41-50",IF(PatientData[[#This Row],[Age]]&lt;=60,"51-60",IF(PatientData[[#This Row],[Age]]&lt;=70,"61-70",IF(PatientData[[#This Row],[Age]]&lt;=80,"71-80","80+"))))))</f>
        <v>51-60</v>
      </c>
    </row>
    <row r="9115" spans="1:13" x14ac:dyDescent="0.25">
      <c r="A9115" t="s">
        <v>9139</v>
      </c>
      <c r="B9115">
        <v>69</v>
      </c>
      <c r="C9115" t="s">
        <v>13</v>
      </c>
      <c r="D9115">
        <v>108</v>
      </c>
      <c r="E9115">
        <v>242.05441207613299</v>
      </c>
      <c r="F9115">
        <v>30.0334451052309</v>
      </c>
      <c r="G9115" t="s">
        <v>18</v>
      </c>
      <c r="H9115" t="s">
        <v>22</v>
      </c>
      <c r="I9115" t="s">
        <v>26</v>
      </c>
      <c r="J9115">
        <v>2</v>
      </c>
      <c r="K9115">
        <v>11639.26</v>
      </c>
      <c r="L9115" t="s">
        <v>23</v>
      </c>
      <c r="M9115" t="str">
        <f>IF(PatientData[[#This Row],[Age]]&lt;=30,"18-30",IF(PatientData[[#This Row],[Age]]&lt;=40,"31-40",IF(PatientData[[#This Row],[Age]]&lt;=50,"41-50",IF(PatientData[[#This Row],[Age]]&lt;=60,"51-60",IF(PatientData[[#This Row],[Age]]&lt;=70,"61-70",IF(PatientData[[#This Row],[Age]]&lt;=80,"71-80","80+"))))))</f>
        <v>61-70</v>
      </c>
    </row>
    <row r="9116" spans="1:13" x14ac:dyDescent="0.25">
      <c r="A9116" t="s">
        <v>9140</v>
      </c>
      <c r="B9116">
        <v>56</v>
      </c>
      <c r="C9116" t="s">
        <v>13</v>
      </c>
      <c r="D9116" t="s">
        <v>10051</v>
      </c>
      <c r="E9116">
        <v>265.01159097194198</v>
      </c>
      <c r="F9116">
        <v>31.4638137171656</v>
      </c>
      <c r="G9116" t="s">
        <v>14</v>
      </c>
      <c r="H9116" t="s">
        <v>19</v>
      </c>
      <c r="I9116" t="s">
        <v>28</v>
      </c>
      <c r="J9116">
        <v>0</v>
      </c>
      <c r="K9116">
        <v>2341.08</v>
      </c>
      <c r="L9116" t="s">
        <v>16</v>
      </c>
      <c r="M9116" t="str">
        <f>IF(PatientData[[#This Row],[Age]]&lt;=30,"18-30",IF(PatientData[[#This Row],[Age]]&lt;=40,"31-40",IF(PatientData[[#This Row],[Age]]&lt;=50,"41-50",IF(PatientData[[#This Row],[Age]]&lt;=60,"51-60",IF(PatientData[[#This Row],[Age]]&lt;=70,"61-70",IF(PatientData[[#This Row],[Age]]&lt;=80,"71-80","80+"))))))</f>
        <v>51-60</v>
      </c>
    </row>
    <row r="9117" spans="1:13" x14ac:dyDescent="0.25">
      <c r="A9117" t="s">
        <v>9141</v>
      </c>
      <c r="B9117">
        <v>38</v>
      </c>
      <c r="C9117" t="s">
        <v>25</v>
      </c>
      <c r="D9117">
        <v>108</v>
      </c>
      <c r="E9117">
        <v>210.92534291997401</v>
      </c>
      <c r="F9117">
        <v>28.059373202272099</v>
      </c>
      <c r="G9117" t="s">
        <v>36</v>
      </c>
      <c r="H9117" t="s">
        <v>19</v>
      </c>
      <c r="I9117" t="s">
        <v>26</v>
      </c>
      <c r="J9117">
        <v>2</v>
      </c>
      <c r="K9117">
        <v>18009.63</v>
      </c>
      <c r="L9117" t="s">
        <v>10051</v>
      </c>
      <c r="M9117" t="str">
        <f>IF(PatientData[[#This Row],[Age]]&lt;=30,"18-30",IF(PatientData[[#This Row],[Age]]&lt;=40,"31-40",IF(PatientData[[#This Row],[Age]]&lt;=50,"41-50",IF(PatientData[[#This Row],[Age]]&lt;=60,"51-60",IF(PatientData[[#This Row],[Age]]&lt;=70,"61-70",IF(PatientData[[#This Row],[Age]]&lt;=80,"71-80","80+"))))))</f>
        <v>31-40</v>
      </c>
    </row>
    <row r="9118" spans="1:13" x14ac:dyDescent="0.25">
      <c r="A9118" t="s">
        <v>9142</v>
      </c>
      <c r="B9118">
        <v>66</v>
      </c>
      <c r="C9118" t="s">
        <v>25</v>
      </c>
      <c r="D9118">
        <v>164</v>
      </c>
      <c r="E9118">
        <v>233.44932345601501</v>
      </c>
      <c r="F9118">
        <v>22.395887090693002</v>
      </c>
      <c r="G9118" t="s">
        <v>18</v>
      </c>
      <c r="H9118" t="s">
        <v>19</v>
      </c>
      <c r="I9118" t="s">
        <v>26</v>
      </c>
      <c r="J9118">
        <v>1</v>
      </c>
      <c r="K9118">
        <v>20385.29</v>
      </c>
      <c r="L9118" t="s">
        <v>23</v>
      </c>
      <c r="M9118" t="str">
        <f>IF(PatientData[[#This Row],[Age]]&lt;=30,"18-30",IF(PatientData[[#This Row],[Age]]&lt;=40,"31-40",IF(PatientData[[#This Row],[Age]]&lt;=50,"41-50",IF(PatientData[[#This Row],[Age]]&lt;=60,"51-60",IF(PatientData[[#This Row],[Age]]&lt;=70,"61-70",IF(PatientData[[#This Row],[Age]]&lt;=80,"71-80","80+"))))))</f>
        <v>61-70</v>
      </c>
    </row>
    <row r="9119" spans="1:13" x14ac:dyDescent="0.25">
      <c r="A9119" t="s">
        <v>9143</v>
      </c>
      <c r="B9119">
        <v>61</v>
      </c>
      <c r="C9119" t="s">
        <v>25</v>
      </c>
      <c r="D9119">
        <v>127</v>
      </c>
      <c r="E9119">
        <v>244.646923934808</v>
      </c>
      <c r="F9119">
        <v>22.7247367169028</v>
      </c>
      <c r="G9119" t="s">
        <v>18</v>
      </c>
      <c r="H9119" t="s">
        <v>22</v>
      </c>
      <c r="I9119" t="s">
        <v>15</v>
      </c>
      <c r="J9119">
        <v>2</v>
      </c>
      <c r="K9119">
        <v>7065.15</v>
      </c>
      <c r="L9119" t="s">
        <v>16</v>
      </c>
      <c r="M9119" t="str">
        <f>IF(PatientData[[#This Row],[Age]]&lt;=30,"18-30",IF(PatientData[[#This Row],[Age]]&lt;=40,"31-40",IF(PatientData[[#This Row],[Age]]&lt;=50,"41-50",IF(PatientData[[#This Row],[Age]]&lt;=60,"51-60",IF(PatientData[[#This Row],[Age]]&lt;=70,"61-70",IF(PatientData[[#This Row],[Age]]&lt;=80,"71-80","80+"))))))</f>
        <v>61-70</v>
      </c>
    </row>
    <row r="9120" spans="1:13" x14ac:dyDescent="0.25">
      <c r="A9120" t="s">
        <v>9144</v>
      </c>
      <c r="B9120">
        <v>54</v>
      </c>
      <c r="C9120" t="s">
        <v>13</v>
      </c>
      <c r="D9120">
        <v>101</v>
      </c>
      <c r="E9120">
        <v>190.60190908912901</v>
      </c>
      <c r="F9120">
        <v>28.116761121263899</v>
      </c>
      <c r="G9120" t="s">
        <v>36</v>
      </c>
      <c r="H9120" t="s">
        <v>19</v>
      </c>
      <c r="I9120" t="s">
        <v>26</v>
      </c>
      <c r="J9120">
        <v>4</v>
      </c>
      <c r="K9120">
        <v>12895.19</v>
      </c>
      <c r="L9120" t="s">
        <v>16</v>
      </c>
      <c r="M9120" t="str">
        <f>IF(PatientData[[#This Row],[Age]]&lt;=30,"18-30",IF(PatientData[[#This Row],[Age]]&lt;=40,"31-40",IF(PatientData[[#This Row],[Age]]&lt;=50,"41-50",IF(PatientData[[#This Row],[Age]]&lt;=60,"51-60",IF(PatientData[[#This Row],[Age]]&lt;=70,"61-70",IF(PatientData[[#This Row],[Age]]&lt;=80,"71-80","80+"))))))</f>
        <v>51-60</v>
      </c>
    </row>
    <row r="9121" spans="1:13" x14ac:dyDescent="0.25">
      <c r="A9121" t="s">
        <v>9145</v>
      </c>
      <c r="B9121">
        <v>50</v>
      </c>
      <c r="C9121" t="s">
        <v>13</v>
      </c>
      <c r="D9121">
        <v>143</v>
      </c>
      <c r="E9121">
        <v>228.81582828503801</v>
      </c>
      <c r="F9121">
        <v>30.312865706494801</v>
      </c>
      <c r="G9121" t="s">
        <v>36</v>
      </c>
      <c r="H9121" t="s">
        <v>19</v>
      </c>
      <c r="I9121" t="s">
        <v>26</v>
      </c>
      <c r="J9121">
        <v>5</v>
      </c>
      <c r="K9121">
        <v>17199.64</v>
      </c>
      <c r="L9121" t="s">
        <v>16</v>
      </c>
      <c r="M9121" t="str">
        <f>IF(PatientData[[#This Row],[Age]]&lt;=30,"18-30",IF(PatientData[[#This Row],[Age]]&lt;=40,"31-40",IF(PatientData[[#This Row],[Age]]&lt;=50,"41-50",IF(PatientData[[#This Row],[Age]]&lt;=60,"51-60",IF(PatientData[[#This Row],[Age]]&lt;=70,"61-70",IF(PatientData[[#This Row],[Age]]&lt;=80,"71-80","80+"))))))</f>
        <v>41-50</v>
      </c>
    </row>
    <row r="9122" spans="1:13" x14ac:dyDescent="0.25">
      <c r="A9122" t="s">
        <v>9146</v>
      </c>
      <c r="B9122">
        <v>55</v>
      </c>
      <c r="C9122" t="s">
        <v>25</v>
      </c>
      <c r="D9122">
        <v>124</v>
      </c>
      <c r="E9122">
        <v>175.882820455754</v>
      </c>
      <c r="F9122">
        <v>27.171863510611502</v>
      </c>
      <c r="G9122" t="s">
        <v>10051</v>
      </c>
      <c r="H9122" t="s">
        <v>19</v>
      </c>
      <c r="I9122" t="s">
        <v>15</v>
      </c>
      <c r="J9122">
        <v>3</v>
      </c>
      <c r="K9122">
        <v>10724.92</v>
      </c>
      <c r="L9122" t="s">
        <v>16</v>
      </c>
      <c r="M9122" t="str">
        <f>IF(PatientData[[#This Row],[Age]]&lt;=30,"18-30",IF(PatientData[[#This Row],[Age]]&lt;=40,"31-40",IF(PatientData[[#This Row],[Age]]&lt;=50,"41-50",IF(PatientData[[#This Row],[Age]]&lt;=60,"51-60",IF(PatientData[[#This Row],[Age]]&lt;=70,"61-70",IF(PatientData[[#This Row],[Age]]&lt;=80,"71-80","80+"))))))</f>
        <v>51-60</v>
      </c>
    </row>
    <row r="9123" spans="1:13" x14ac:dyDescent="0.25">
      <c r="A9123" t="s">
        <v>9147</v>
      </c>
      <c r="B9123">
        <v>50</v>
      </c>
      <c r="C9123" t="s">
        <v>13</v>
      </c>
      <c r="D9123">
        <v>126</v>
      </c>
      <c r="E9123">
        <v>179.46942765634901</v>
      </c>
      <c r="F9123">
        <v>30.824404249892002</v>
      </c>
      <c r="G9123" t="s">
        <v>18</v>
      </c>
      <c r="H9123" t="s">
        <v>19</v>
      </c>
      <c r="I9123" t="s">
        <v>15</v>
      </c>
      <c r="J9123">
        <v>2</v>
      </c>
      <c r="K9123">
        <v>2926.45</v>
      </c>
      <c r="L9123" t="s">
        <v>23</v>
      </c>
      <c r="M9123" t="str">
        <f>IF(PatientData[[#This Row],[Age]]&lt;=30,"18-30",IF(PatientData[[#This Row],[Age]]&lt;=40,"31-40",IF(PatientData[[#This Row],[Age]]&lt;=50,"41-50",IF(PatientData[[#This Row],[Age]]&lt;=60,"51-60",IF(PatientData[[#This Row],[Age]]&lt;=70,"61-70",IF(PatientData[[#This Row],[Age]]&lt;=80,"71-80","80+"))))))</f>
        <v>41-50</v>
      </c>
    </row>
    <row r="9124" spans="1:13" x14ac:dyDescent="0.25">
      <c r="A9124" t="s">
        <v>9148</v>
      </c>
      <c r="B9124">
        <v>52</v>
      </c>
      <c r="C9124" t="s">
        <v>25</v>
      </c>
      <c r="D9124">
        <v>119</v>
      </c>
      <c r="E9124">
        <v>178.14971202701801</v>
      </c>
      <c r="F9124" t="s">
        <v>10051</v>
      </c>
      <c r="G9124" t="s">
        <v>18</v>
      </c>
      <c r="H9124" t="s">
        <v>19</v>
      </c>
      <c r="I9124" t="s">
        <v>10051</v>
      </c>
      <c r="J9124">
        <v>1</v>
      </c>
      <c r="K9124">
        <v>3534.54</v>
      </c>
      <c r="L9124" t="s">
        <v>23</v>
      </c>
      <c r="M9124" t="str">
        <f>IF(PatientData[[#This Row],[Age]]&lt;=30,"18-30",IF(PatientData[[#This Row],[Age]]&lt;=40,"31-40",IF(PatientData[[#This Row],[Age]]&lt;=50,"41-50",IF(PatientData[[#This Row],[Age]]&lt;=60,"51-60",IF(PatientData[[#This Row],[Age]]&lt;=70,"61-70",IF(PatientData[[#This Row],[Age]]&lt;=80,"71-80","80+"))))))</f>
        <v>51-60</v>
      </c>
    </row>
    <row r="9125" spans="1:13" x14ac:dyDescent="0.25">
      <c r="A9125" t="s">
        <v>9149</v>
      </c>
      <c r="B9125">
        <v>59</v>
      </c>
      <c r="C9125" t="s">
        <v>25</v>
      </c>
      <c r="D9125">
        <v>123</v>
      </c>
      <c r="E9125">
        <v>211.177776161434</v>
      </c>
      <c r="F9125">
        <v>23.314250532819401</v>
      </c>
      <c r="G9125" t="s">
        <v>14</v>
      </c>
      <c r="H9125" t="s">
        <v>19</v>
      </c>
      <c r="I9125" t="s">
        <v>15</v>
      </c>
      <c r="J9125">
        <v>1</v>
      </c>
      <c r="K9125">
        <v>8027.54</v>
      </c>
      <c r="L9125" t="s">
        <v>20</v>
      </c>
      <c r="M9125" t="str">
        <f>IF(PatientData[[#This Row],[Age]]&lt;=30,"18-30",IF(PatientData[[#This Row],[Age]]&lt;=40,"31-40",IF(PatientData[[#This Row],[Age]]&lt;=50,"41-50",IF(PatientData[[#This Row],[Age]]&lt;=60,"51-60",IF(PatientData[[#This Row],[Age]]&lt;=70,"61-70",IF(PatientData[[#This Row],[Age]]&lt;=80,"71-80","80+"))))))</f>
        <v>51-60</v>
      </c>
    </row>
    <row r="9126" spans="1:13" x14ac:dyDescent="0.25">
      <c r="A9126" t="s">
        <v>9150</v>
      </c>
      <c r="B9126">
        <v>59</v>
      </c>
      <c r="C9126" t="s">
        <v>25</v>
      </c>
      <c r="D9126">
        <v>105</v>
      </c>
      <c r="E9126">
        <v>231.27329936219201</v>
      </c>
      <c r="F9126">
        <v>27.141987543146801</v>
      </c>
      <c r="G9126" t="s">
        <v>14</v>
      </c>
      <c r="H9126" t="s">
        <v>19</v>
      </c>
      <c r="I9126" t="s">
        <v>28</v>
      </c>
      <c r="J9126">
        <v>5</v>
      </c>
      <c r="K9126">
        <v>7108.96</v>
      </c>
      <c r="L9126" t="s">
        <v>16</v>
      </c>
      <c r="M9126" t="str">
        <f>IF(PatientData[[#This Row],[Age]]&lt;=30,"18-30",IF(PatientData[[#This Row],[Age]]&lt;=40,"31-40",IF(PatientData[[#This Row],[Age]]&lt;=50,"41-50",IF(PatientData[[#This Row],[Age]]&lt;=60,"51-60",IF(PatientData[[#This Row],[Age]]&lt;=70,"61-70",IF(PatientData[[#This Row],[Age]]&lt;=80,"71-80","80+"))))))</f>
        <v>51-60</v>
      </c>
    </row>
    <row r="9127" spans="1:13" x14ac:dyDescent="0.25">
      <c r="A9127" t="s">
        <v>9151</v>
      </c>
      <c r="B9127">
        <v>61</v>
      </c>
      <c r="C9127" t="s">
        <v>13</v>
      </c>
      <c r="D9127">
        <v>124</v>
      </c>
      <c r="E9127">
        <v>187.673016632089</v>
      </c>
      <c r="F9127" t="s">
        <v>10051</v>
      </c>
      <c r="G9127" t="s">
        <v>36</v>
      </c>
      <c r="H9127" t="s">
        <v>22</v>
      </c>
      <c r="I9127" t="s">
        <v>26</v>
      </c>
      <c r="J9127">
        <v>6</v>
      </c>
      <c r="K9127">
        <v>28418.89</v>
      </c>
      <c r="L9127" t="s">
        <v>23</v>
      </c>
      <c r="M9127" t="str">
        <f>IF(PatientData[[#This Row],[Age]]&lt;=30,"18-30",IF(PatientData[[#This Row],[Age]]&lt;=40,"31-40",IF(PatientData[[#This Row],[Age]]&lt;=50,"41-50",IF(PatientData[[#This Row],[Age]]&lt;=60,"51-60",IF(PatientData[[#This Row],[Age]]&lt;=70,"61-70",IF(PatientData[[#This Row],[Age]]&lt;=80,"71-80","80+"))))))</f>
        <v>61-70</v>
      </c>
    </row>
    <row r="9128" spans="1:13" x14ac:dyDescent="0.25">
      <c r="A9128" t="s">
        <v>9152</v>
      </c>
      <c r="B9128">
        <v>77</v>
      </c>
      <c r="C9128" t="s">
        <v>13</v>
      </c>
      <c r="D9128">
        <v>158</v>
      </c>
      <c r="E9128">
        <v>230.463998264802</v>
      </c>
      <c r="F9128">
        <v>25.284823474928501</v>
      </c>
      <c r="G9128" t="s">
        <v>14</v>
      </c>
      <c r="H9128" t="s">
        <v>19</v>
      </c>
      <c r="I9128" t="s">
        <v>28</v>
      </c>
      <c r="J9128">
        <v>0</v>
      </c>
      <c r="K9128">
        <v>1034.6600000000001</v>
      </c>
      <c r="L9128" t="s">
        <v>20</v>
      </c>
      <c r="M9128" t="str">
        <f>IF(PatientData[[#This Row],[Age]]&lt;=30,"18-30",IF(PatientData[[#This Row],[Age]]&lt;=40,"31-40",IF(PatientData[[#This Row],[Age]]&lt;=50,"41-50",IF(PatientData[[#This Row],[Age]]&lt;=60,"51-60",IF(PatientData[[#This Row],[Age]]&lt;=70,"61-70",IF(PatientData[[#This Row],[Age]]&lt;=80,"71-80","80+"))))))</f>
        <v>71-80</v>
      </c>
    </row>
    <row r="9129" spans="1:13" x14ac:dyDescent="0.25">
      <c r="A9129" t="s">
        <v>9153</v>
      </c>
      <c r="B9129">
        <v>50</v>
      </c>
      <c r="C9129" t="s">
        <v>25</v>
      </c>
      <c r="D9129">
        <v>160</v>
      </c>
      <c r="E9129">
        <v>209.41132927090899</v>
      </c>
      <c r="F9129">
        <v>17.523391800915899</v>
      </c>
      <c r="G9129" t="s">
        <v>36</v>
      </c>
      <c r="H9129" t="s">
        <v>19</v>
      </c>
      <c r="I9129" t="s">
        <v>28</v>
      </c>
      <c r="J9129">
        <v>7</v>
      </c>
      <c r="K9129">
        <v>4543.53</v>
      </c>
      <c r="L9129" t="s">
        <v>16</v>
      </c>
      <c r="M9129" t="str">
        <f>IF(PatientData[[#This Row],[Age]]&lt;=30,"18-30",IF(PatientData[[#This Row],[Age]]&lt;=40,"31-40",IF(PatientData[[#This Row],[Age]]&lt;=50,"41-50",IF(PatientData[[#This Row],[Age]]&lt;=60,"51-60",IF(PatientData[[#This Row],[Age]]&lt;=70,"61-70",IF(PatientData[[#This Row],[Age]]&lt;=80,"71-80","80+"))))))</f>
        <v>41-50</v>
      </c>
    </row>
    <row r="9130" spans="1:13" x14ac:dyDescent="0.25">
      <c r="A9130" t="s">
        <v>9154</v>
      </c>
      <c r="B9130">
        <v>55</v>
      </c>
      <c r="C9130" t="s">
        <v>13</v>
      </c>
      <c r="D9130">
        <v>105</v>
      </c>
      <c r="E9130">
        <v>270.815441125159</v>
      </c>
      <c r="F9130">
        <v>21.159692202166099</v>
      </c>
      <c r="G9130" t="s">
        <v>36</v>
      </c>
      <c r="H9130" t="s">
        <v>22</v>
      </c>
      <c r="I9130" t="s">
        <v>26</v>
      </c>
      <c r="J9130">
        <v>6</v>
      </c>
      <c r="K9130">
        <v>17957.599999999999</v>
      </c>
      <c r="L9130" t="s">
        <v>43</v>
      </c>
      <c r="M9130" t="str">
        <f>IF(PatientData[[#This Row],[Age]]&lt;=30,"18-30",IF(PatientData[[#This Row],[Age]]&lt;=40,"31-40",IF(PatientData[[#This Row],[Age]]&lt;=50,"41-50",IF(PatientData[[#This Row],[Age]]&lt;=60,"51-60",IF(PatientData[[#This Row],[Age]]&lt;=70,"61-70",IF(PatientData[[#This Row],[Age]]&lt;=80,"71-80","80+"))))))</f>
        <v>51-60</v>
      </c>
    </row>
    <row r="9131" spans="1:13" x14ac:dyDescent="0.25">
      <c r="A9131" t="s">
        <v>9155</v>
      </c>
      <c r="B9131">
        <v>42</v>
      </c>
      <c r="C9131" t="s">
        <v>13</v>
      </c>
      <c r="D9131">
        <v>99</v>
      </c>
      <c r="E9131">
        <v>159.23305764613801</v>
      </c>
      <c r="F9131">
        <v>24.706825317746802</v>
      </c>
      <c r="G9131" t="s">
        <v>14</v>
      </c>
      <c r="H9131" t="s">
        <v>19</v>
      </c>
      <c r="I9131" t="s">
        <v>28</v>
      </c>
      <c r="J9131">
        <v>4</v>
      </c>
      <c r="K9131">
        <v>4885.32</v>
      </c>
      <c r="L9131" t="s">
        <v>16</v>
      </c>
      <c r="M9131" t="str">
        <f>IF(PatientData[[#This Row],[Age]]&lt;=30,"18-30",IF(PatientData[[#This Row],[Age]]&lt;=40,"31-40",IF(PatientData[[#This Row],[Age]]&lt;=50,"41-50",IF(PatientData[[#This Row],[Age]]&lt;=60,"51-60",IF(PatientData[[#This Row],[Age]]&lt;=70,"61-70",IF(PatientData[[#This Row],[Age]]&lt;=80,"71-80","80+"))))))</f>
        <v>41-50</v>
      </c>
    </row>
    <row r="9132" spans="1:13" x14ac:dyDescent="0.25">
      <c r="A9132" t="s">
        <v>9156</v>
      </c>
      <c r="B9132">
        <v>64</v>
      </c>
      <c r="C9132" t="s">
        <v>25</v>
      </c>
      <c r="D9132">
        <v>112</v>
      </c>
      <c r="E9132">
        <v>147.85260576413401</v>
      </c>
      <c r="F9132">
        <v>19.273068802812901</v>
      </c>
      <c r="G9132" t="s">
        <v>36</v>
      </c>
      <c r="H9132" t="s">
        <v>19</v>
      </c>
      <c r="I9132" t="s">
        <v>26</v>
      </c>
      <c r="J9132">
        <v>5</v>
      </c>
      <c r="K9132">
        <v>23418.400000000001</v>
      </c>
      <c r="L9132" t="s">
        <v>16</v>
      </c>
      <c r="M9132" t="str">
        <f>IF(PatientData[[#This Row],[Age]]&lt;=30,"18-30",IF(PatientData[[#This Row],[Age]]&lt;=40,"31-40",IF(PatientData[[#This Row],[Age]]&lt;=50,"41-50",IF(PatientData[[#This Row],[Age]]&lt;=60,"51-60",IF(PatientData[[#This Row],[Age]]&lt;=70,"61-70",IF(PatientData[[#This Row],[Age]]&lt;=80,"71-80","80+"))))))</f>
        <v>61-70</v>
      </c>
    </row>
    <row r="9133" spans="1:13" x14ac:dyDescent="0.25">
      <c r="A9133" t="s">
        <v>9157</v>
      </c>
      <c r="B9133">
        <v>39</v>
      </c>
      <c r="C9133" t="s">
        <v>25</v>
      </c>
      <c r="D9133">
        <v>128</v>
      </c>
      <c r="E9133">
        <v>207.51478349898201</v>
      </c>
      <c r="F9133">
        <v>27.848771499755301</v>
      </c>
      <c r="G9133" t="s">
        <v>10051</v>
      </c>
      <c r="H9133" t="s">
        <v>19</v>
      </c>
      <c r="I9133" t="s">
        <v>10051</v>
      </c>
      <c r="J9133">
        <v>3</v>
      </c>
      <c r="K9133">
        <v>6815.82</v>
      </c>
      <c r="L9133" t="s">
        <v>16</v>
      </c>
      <c r="M9133" t="str">
        <f>IF(PatientData[[#This Row],[Age]]&lt;=30,"18-30",IF(PatientData[[#This Row],[Age]]&lt;=40,"31-40",IF(PatientData[[#This Row],[Age]]&lt;=50,"41-50",IF(PatientData[[#This Row],[Age]]&lt;=60,"51-60",IF(PatientData[[#This Row],[Age]]&lt;=70,"61-70",IF(PatientData[[#This Row],[Age]]&lt;=80,"71-80","80+"))))))</f>
        <v>31-40</v>
      </c>
    </row>
    <row r="9134" spans="1:13" x14ac:dyDescent="0.25">
      <c r="A9134" t="s">
        <v>9158</v>
      </c>
      <c r="B9134">
        <v>66</v>
      </c>
      <c r="C9134" t="s">
        <v>25</v>
      </c>
      <c r="D9134">
        <v>100</v>
      </c>
      <c r="E9134">
        <v>297.34512904170498</v>
      </c>
      <c r="F9134">
        <v>22.719029006566</v>
      </c>
      <c r="G9134" t="s">
        <v>14</v>
      </c>
      <c r="H9134" t="s">
        <v>19</v>
      </c>
      <c r="I9134" t="s">
        <v>15</v>
      </c>
      <c r="J9134">
        <v>9</v>
      </c>
      <c r="K9134">
        <v>15163.67</v>
      </c>
      <c r="L9134" t="s">
        <v>23</v>
      </c>
      <c r="M9134" t="str">
        <f>IF(PatientData[[#This Row],[Age]]&lt;=30,"18-30",IF(PatientData[[#This Row],[Age]]&lt;=40,"31-40",IF(PatientData[[#This Row],[Age]]&lt;=50,"41-50",IF(PatientData[[#This Row],[Age]]&lt;=60,"51-60",IF(PatientData[[#This Row],[Age]]&lt;=70,"61-70",IF(PatientData[[#This Row],[Age]]&lt;=80,"71-80","80+"))))))</f>
        <v>61-70</v>
      </c>
    </row>
    <row r="9135" spans="1:13" x14ac:dyDescent="0.25">
      <c r="A9135" t="s">
        <v>9159</v>
      </c>
      <c r="B9135">
        <v>71</v>
      </c>
      <c r="C9135" t="s">
        <v>13</v>
      </c>
      <c r="D9135">
        <v>135</v>
      </c>
      <c r="E9135" t="s">
        <v>10051</v>
      </c>
      <c r="F9135">
        <v>37.514848382968601</v>
      </c>
      <c r="G9135" t="s">
        <v>36</v>
      </c>
      <c r="H9135" t="s">
        <v>22</v>
      </c>
      <c r="I9135" t="s">
        <v>26</v>
      </c>
      <c r="J9135">
        <v>8</v>
      </c>
      <c r="K9135">
        <v>15304.3</v>
      </c>
      <c r="L9135" t="s">
        <v>10051</v>
      </c>
      <c r="M9135" t="str">
        <f>IF(PatientData[[#This Row],[Age]]&lt;=30,"18-30",IF(PatientData[[#This Row],[Age]]&lt;=40,"31-40",IF(PatientData[[#This Row],[Age]]&lt;=50,"41-50",IF(PatientData[[#This Row],[Age]]&lt;=60,"51-60",IF(PatientData[[#This Row],[Age]]&lt;=70,"61-70",IF(PatientData[[#This Row],[Age]]&lt;=80,"71-80","80+"))))))</f>
        <v>71-80</v>
      </c>
    </row>
    <row r="9136" spans="1:13" x14ac:dyDescent="0.25">
      <c r="A9136" t="s">
        <v>9160</v>
      </c>
      <c r="B9136">
        <v>48</v>
      </c>
      <c r="C9136" t="s">
        <v>13</v>
      </c>
      <c r="D9136">
        <v>106</v>
      </c>
      <c r="E9136">
        <v>171.391543283267</v>
      </c>
      <c r="F9136">
        <v>27.234687756273999</v>
      </c>
      <c r="G9136" t="s">
        <v>36</v>
      </c>
      <c r="H9136" t="s">
        <v>22</v>
      </c>
      <c r="I9136" t="s">
        <v>10051</v>
      </c>
      <c r="J9136">
        <v>7</v>
      </c>
      <c r="K9136">
        <v>6575.3</v>
      </c>
      <c r="L9136" t="s">
        <v>10051</v>
      </c>
      <c r="M9136" t="str">
        <f>IF(PatientData[[#This Row],[Age]]&lt;=30,"18-30",IF(PatientData[[#This Row],[Age]]&lt;=40,"31-40",IF(PatientData[[#This Row],[Age]]&lt;=50,"41-50",IF(PatientData[[#This Row],[Age]]&lt;=60,"51-60",IF(PatientData[[#This Row],[Age]]&lt;=70,"61-70",IF(PatientData[[#This Row],[Age]]&lt;=80,"71-80","80+"))))))</f>
        <v>41-50</v>
      </c>
    </row>
    <row r="9137" spans="1:13" x14ac:dyDescent="0.25">
      <c r="A9137" t="s">
        <v>9161</v>
      </c>
      <c r="B9137">
        <v>77</v>
      </c>
      <c r="C9137" t="s">
        <v>25</v>
      </c>
      <c r="D9137">
        <v>123</v>
      </c>
      <c r="E9137">
        <v>237.75667183419301</v>
      </c>
      <c r="F9137" t="s">
        <v>10051</v>
      </c>
      <c r="G9137" t="s">
        <v>36</v>
      </c>
      <c r="H9137" t="s">
        <v>22</v>
      </c>
      <c r="I9137" t="s">
        <v>26</v>
      </c>
      <c r="J9137">
        <v>6</v>
      </c>
      <c r="K9137">
        <v>8437.34</v>
      </c>
      <c r="L9137" t="s">
        <v>16</v>
      </c>
      <c r="M9137" t="str">
        <f>IF(PatientData[[#This Row],[Age]]&lt;=30,"18-30",IF(PatientData[[#This Row],[Age]]&lt;=40,"31-40",IF(PatientData[[#This Row],[Age]]&lt;=50,"41-50",IF(PatientData[[#This Row],[Age]]&lt;=60,"51-60",IF(PatientData[[#This Row],[Age]]&lt;=70,"61-70",IF(PatientData[[#This Row],[Age]]&lt;=80,"71-80","80+"))))))</f>
        <v>71-80</v>
      </c>
    </row>
    <row r="9138" spans="1:13" x14ac:dyDescent="0.25">
      <c r="A9138" t="s">
        <v>9162</v>
      </c>
      <c r="B9138">
        <v>62</v>
      </c>
      <c r="C9138" t="s">
        <v>13</v>
      </c>
      <c r="D9138">
        <v>94</v>
      </c>
      <c r="E9138">
        <v>154.379565485173</v>
      </c>
      <c r="F9138">
        <v>27.316636013349399</v>
      </c>
      <c r="G9138" t="s">
        <v>14</v>
      </c>
      <c r="H9138" t="s">
        <v>19</v>
      </c>
      <c r="I9138" t="s">
        <v>28</v>
      </c>
      <c r="J9138">
        <v>2</v>
      </c>
      <c r="K9138">
        <v>3990.63</v>
      </c>
      <c r="L9138" t="s">
        <v>16</v>
      </c>
      <c r="M9138" t="str">
        <f>IF(PatientData[[#This Row],[Age]]&lt;=30,"18-30",IF(PatientData[[#This Row],[Age]]&lt;=40,"31-40",IF(PatientData[[#This Row],[Age]]&lt;=50,"41-50",IF(PatientData[[#This Row],[Age]]&lt;=60,"51-60",IF(PatientData[[#This Row],[Age]]&lt;=70,"61-70",IF(PatientData[[#This Row],[Age]]&lt;=80,"71-80","80+"))))))</f>
        <v>61-70</v>
      </c>
    </row>
    <row r="9139" spans="1:13" x14ac:dyDescent="0.25">
      <c r="A9139" t="s">
        <v>9163</v>
      </c>
      <c r="B9139">
        <v>37</v>
      </c>
      <c r="C9139" t="s">
        <v>25</v>
      </c>
      <c r="D9139">
        <v>124</v>
      </c>
      <c r="E9139">
        <v>204.08307956770301</v>
      </c>
      <c r="F9139">
        <v>29.848221560965399</v>
      </c>
      <c r="G9139" t="s">
        <v>14</v>
      </c>
      <c r="H9139" t="s">
        <v>19</v>
      </c>
      <c r="I9139" t="s">
        <v>28</v>
      </c>
      <c r="J9139">
        <v>1</v>
      </c>
      <c r="K9139">
        <v>4967.76</v>
      </c>
      <c r="L9139" t="s">
        <v>16</v>
      </c>
      <c r="M9139" t="str">
        <f>IF(PatientData[[#This Row],[Age]]&lt;=30,"18-30",IF(PatientData[[#This Row],[Age]]&lt;=40,"31-40",IF(PatientData[[#This Row],[Age]]&lt;=50,"41-50",IF(PatientData[[#This Row],[Age]]&lt;=60,"51-60",IF(PatientData[[#This Row],[Age]]&lt;=70,"61-70",IF(PatientData[[#This Row],[Age]]&lt;=80,"71-80","80+"))))))</f>
        <v>31-40</v>
      </c>
    </row>
    <row r="9140" spans="1:13" x14ac:dyDescent="0.25">
      <c r="A9140" t="s">
        <v>9164</v>
      </c>
      <c r="B9140">
        <v>64</v>
      </c>
      <c r="C9140" t="s">
        <v>25</v>
      </c>
      <c r="D9140">
        <v>128</v>
      </c>
      <c r="E9140">
        <v>258.012626312745</v>
      </c>
      <c r="F9140">
        <v>33.793092699219002</v>
      </c>
      <c r="G9140" t="s">
        <v>18</v>
      </c>
      <c r="H9140" t="s">
        <v>22</v>
      </c>
      <c r="I9140" t="s">
        <v>26</v>
      </c>
      <c r="J9140">
        <v>2</v>
      </c>
      <c r="K9140">
        <v>15850.31</v>
      </c>
      <c r="L9140" t="s">
        <v>16</v>
      </c>
      <c r="M9140" t="str">
        <f>IF(PatientData[[#This Row],[Age]]&lt;=30,"18-30",IF(PatientData[[#This Row],[Age]]&lt;=40,"31-40",IF(PatientData[[#This Row],[Age]]&lt;=50,"41-50",IF(PatientData[[#This Row],[Age]]&lt;=60,"51-60",IF(PatientData[[#This Row],[Age]]&lt;=70,"61-70",IF(PatientData[[#This Row],[Age]]&lt;=80,"71-80","80+"))))))</f>
        <v>61-70</v>
      </c>
    </row>
    <row r="9141" spans="1:13" x14ac:dyDescent="0.25">
      <c r="A9141" t="s">
        <v>9165</v>
      </c>
      <c r="B9141">
        <v>47</v>
      </c>
      <c r="C9141" t="s">
        <v>13</v>
      </c>
      <c r="D9141">
        <v>104</v>
      </c>
      <c r="E9141">
        <v>238.068158135837</v>
      </c>
      <c r="F9141">
        <v>15.953901903982</v>
      </c>
      <c r="G9141" t="s">
        <v>36</v>
      </c>
      <c r="H9141" t="s">
        <v>19</v>
      </c>
      <c r="I9141" t="s">
        <v>15</v>
      </c>
      <c r="J9141">
        <v>4</v>
      </c>
      <c r="K9141">
        <v>3506.22</v>
      </c>
      <c r="L9141" t="s">
        <v>23</v>
      </c>
      <c r="M9141" t="str">
        <f>IF(PatientData[[#This Row],[Age]]&lt;=30,"18-30",IF(PatientData[[#This Row],[Age]]&lt;=40,"31-40",IF(PatientData[[#This Row],[Age]]&lt;=50,"41-50",IF(PatientData[[#This Row],[Age]]&lt;=60,"51-60",IF(PatientData[[#This Row],[Age]]&lt;=70,"61-70",IF(PatientData[[#This Row],[Age]]&lt;=80,"71-80","80+"))))))</f>
        <v>41-50</v>
      </c>
    </row>
    <row r="9142" spans="1:13" x14ac:dyDescent="0.25">
      <c r="A9142" t="s">
        <v>9166</v>
      </c>
      <c r="B9142">
        <v>58</v>
      </c>
      <c r="C9142" t="s">
        <v>13</v>
      </c>
      <c r="D9142">
        <v>130</v>
      </c>
      <c r="E9142">
        <v>253.57107919197199</v>
      </c>
      <c r="F9142">
        <v>22.8776700610461</v>
      </c>
      <c r="G9142" t="s">
        <v>14</v>
      </c>
      <c r="H9142" t="s">
        <v>22</v>
      </c>
      <c r="I9142" t="s">
        <v>15</v>
      </c>
      <c r="J9142">
        <v>3</v>
      </c>
      <c r="K9142">
        <v>9046.94</v>
      </c>
      <c r="L9142" t="s">
        <v>16</v>
      </c>
      <c r="M9142" t="str">
        <f>IF(PatientData[[#This Row],[Age]]&lt;=30,"18-30",IF(PatientData[[#This Row],[Age]]&lt;=40,"31-40",IF(PatientData[[#This Row],[Age]]&lt;=50,"41-50",IF(PatientData[[#This Row],[Age]]&lt;=60,"51-60",IF(PatientData[[#This Row],[Age]]&lt;=70,"61-70",IF(PatientData[[#This Row],[Age]]&lt;=80,"71-80","80+"))))))</f>
        <v>51-60</v>
      </c>
    </row>
    <row r="9143" spans="1:13" x14ac:dyDescent="0.25">
      <c r="A9143" t="s">
        <v>9167</v>
      </c>
      <c r="B9143">
        <v>83</v>
      </c>
      <c r="C9143" t="s">
        <v>25</v>
      </c>
      <c r="D9143">
        <v>170</v>
      </c>
      <c r="E9143">
        <v>236.39832958456799</v>
      </c>
      <c r="F9143">
        <v>31.0681752216875</v>
      </c>
      <c r="G9143" t="s">
        <v>14</v>
      </c>
      <c r="H9143" t="s">
        <v>22</v>
      </c>
      <c r="I9143" t="s">
        <v>26</v>
      </c>
      <c r="J9143">
        <v>8</v>
      </c>
      <c r="K9143">
        <v>9862.66</v>
      </c>
      <c r="L9143" t="s">
        <v>16</v>
      </c>
      <c r="M9143" t="str">
        <f>IF(PatientData[[#This Row],[Age]]&lt;=30,"18-30",IF(PatientData[[#This Row],[Age]]&lt;=40,"31-40",IF(PatientData[[#This Row],[Age]]&lt;=50,"41-50",IF(PatientData[[#This Row],[Age]]&lt;=60,"51-60",IF(PatientData[[#This Row],[Age]]&lt;=70,"61-70",IF(PatientData[[#This Row],[Age]]&lt;=80,"71-80","80+"))))))</f>
        <v>80+</v>
      </c>
    </row>
    <row r="9144" spans="1:13" x14ac:dyDescent="0.25">
      <c r="A9144" t="s">
        <v>9168</v>
      </c>
      <c r="B9144">
        <v>50</v>
      </c>
      <c r="C9144" t="s">
        <v>13</v>
      </c>
      <c r="D9144">
        <v>161</v>
      </c>
      <c r="E9144">
        <v>256.80861620763801</v>
      </c>
      <c r="F9144">
        <v>22.1867243520561</v>
      </c>
      <c r="G9144" t="s">
        <v>18</v>
      </c>
      <c r="H9144" t="s">
        <v>19</v>
      </c>
      <c r="I9144" t="s">
        <v>28</v>
      </c>
      <c r="J9144">
        <v>2</v>
      </c>
      <c r="K9144">
        <v>3778.73</v>
      </c>
      <c r="L9144" t="s">
        <v>16</v>
      </c>
      <c r="M9144" t="str">
        <f>IF(PatientData[[#This Row],[Age]]&lt;=30,"18-30",IF(PatientData[[#This Row],[Age]]&lt;=40,"31-40",IF(PatientData[[#This Row],[Age]]&lt;=50,"41-50",IF(PatientData[[#This Row],[Age]]&lt;=60,"51-60",IF(PatientData[[#This Row],[Age]]&lt;=70,"61-70",IF(PatientData[[#This Row],[Age]]&lt;=80,"71-80","80+"))))))</f>
        <v>41-50</v>
      </c>
    </row>
    <row r="9145" spans="1:13" x14ac:dyDescent="0.25">
      <c r="A9145" t="s">
        <v>9169</v>
      </c>
      <c r="B9145">
        <v>60</v>
      </c>
      <c r="C9145" t="s">
        <v>13</v>
      </c>
      <c r="D9145">
        <v>169</v>
      </c>
      <c r="E9145">
        <v>158.37331475234799</v>
      </c>
      <c r="F9145">
        <v>23.667931446692901</v>
      </c>
      <c r="G9145" t="s">
        <v>36</v>
      </c>
      <c r="H9145" t="s">
        <v>19</v>
      </c>
      <c r="I9145" t="s">
        <v>15</v>
      </c>
      <c r="J9145">
        <v>5</v>
      </c>
      <c r="K9145" t="s">
        <v>10051</v>
      </c>
      <c r="L9145" t="s">
        <v>16</v>
      </c>
      <c r="M9145" t="str">
        <f>IF(PatientData[[#This Row],[Age]]&lt;=30,"18-30",IF(PatientData[[#This Row],[Age]]&lt;=40,"31-40",IF(PatientData[[#This Row],[Age]]&lt;=50,"41-50",IF(PatientData[[#This Row],[Age]]&lt;=60,"51-60",IF(PatientData[[#This Row],[Age]]&lt;=70,"61-70",IF(PatientData[[#This Row],[Age]]&lt;=80,"71-80","80+"))))))</f>
        <v>51-60</v>
      </c>
    </row>
    <row r="9146" spans="1:13" x14ac:dyDescent="0.25">
      <c r="A9146" t="s">
        <v>9170</v>
      </c>
      <c r="B9146">
        <v>54</v>
      </c>
      <c r="C9146" t="s">
        <v>25</v>
      </c>
      <c r="D9146">
        <v>99</v>
      </c>
      <c r="E9146">
        <v>253.51427113105601</v>
      </c>
      <c r="F9146">
        <v>19.101234117505101</v>
      </c>
      <c r="G9146" t="s">
        <v>36</v>
      </c>
      <c r="H9146" t="s">
        <v>19</v>
      </c>
      <c r="I9146" t="s">
        <v>26</v>
      </c>
      <c r="J9146">
        <v>1</v>
      </c>
      <c r="K9146">
        <v>11124.64</v>
      </c>
      <c r="L9146" t="s">
        <v>16</v>
      </c>
      <c r="M9146" t="str">
        <f>IF(PatientData[[#This Row],[Age]]&lt;=30,"18-30",IF(PatientData[[#This Row],[Age]]&lt;=40,"31-40",IF(PatientData[[#This Row],[Age]]&lt;=50,"41-50",IF(PatientData[[#This Row],[Age]]&lt;=60,"51-60",IF(PatientData[[#This Row],[Age]]&lt;=70,"61-70",IF(PatientData[[#This Row],[Age]]&lt;=80,"71-80","80+"))))))</f>
        <v>51-60</v>
      </c>
    </row>
    <row r="9147" spans="1:13" x14ac:dyDescent="0.25">
      <c r="A9147" t="s">
        <v>9171</v>
      </c>
      <c r="B9147">
        <v>27</v>
      </c>
      <c r="C9147" t="s">
        <v>13</v>
      </c>
      <c r="D9147">
        <v>95</v>
      </c>
      <c r="E9147">
        <v>229.525507671074</v>
      </c>
      <c r="F9147">
        <v>15</v>
      </c>
      <c r="G9147" t="s">
        <v>36</v>
      </c>
      <c r="H9147" t="s">
        <v>19</v>
      </c>
      <c r="I9147" t="s">
        <v>15</v>
      </c>
      <c r="J9147">
        <v>3</v>
      </c>
      <c r="K9147">
        <v>9645.1200000000008</v>
      </c>
      <c r="L9147" t="s">
        <v>16</v>
      </c>
      <c r="M9147" t="str">
        <f>IF(PatientData[[#This Row],[Age]]&lt;=30,"18-30",IF(PatientData[[#This Row],[Age]]&lt;=40,"31-40",IF(PatientData[[#This Row],[Age]]&lt;=50,"41-50",IF(PatientData[[#This Row],[Age]]&lt;=60,"51-60",IF(PatientData[[#This Row],[Age]]&lt;=70,"61-70",IF(PatientData[[#This Row],[Age]]&lt;=80,"71-80","80+"))))))</f>
        <v>18-30</v>
      </c>
    </row>
    <row r="9148" spans="1:13" x14ac:dyDescent="0.25">
      <c r="A9148" t="s">
        <v>9172</v>
      </c>
      <c r="B9148">
        <v>61</v>
      </c>
      <c r="C9148" t="s">
        <v>25</v>
      </c>
      <c r="D9148">
        <v>99</v>
      </c>
      <c r="E9148">
        <v>235.62524881805001</v>
      </c>
      <c r="F9148">
        <v>25.901068745310699</v>
      </c>
      <c r="G9148" t="s">
        <v>18</v>
      </c>
      <c r="H9148" t="s">
        <v>19</v>
      </c>
      <c r="I9148" t="s">
        <v>15</v>
      </c>
      <c r="J9148">
        <v>3</v>
      </c>
      <c r="K9148">
        <v>11051.25</v>
      </c>
      <c r="L9148" t="s">
        <v>16</v>
      </c>
      <c r="M9148" t="str">
        <f>IF(PatientData[[#This Row],[Age]]&lt;=30,"18-30",IF(PatientData[[#This Row],[Age]]&lt;=40,"31-40",IF(PatientData[[#This Row],[Age]]&lt;=50,"41-50",IF(PatientData[[#This Row],[Age]]&lt;=60,"51-60",IF(PatientData[[#This Row],[Age]]&lt;=70,"61-70",IF(PatientData[[#This Row],[Age]]&lt;=80,"71-80","80+"))))))</f>
        <v>61-70</v>
      </c>
    </row>
    <row r="9149" spans="1:13" x14ac:dyDescent="0.25">
      <c r="A9149" t="s">
        <v>9173</v>
      </c>
      <c r="B9149">
        <v>58</v>
      </c>
      <c r="C9149" t="s">
        <v>13</v>
      </c>
      <c r="D9149">
        <v>138</v>
      </c>
      <c r="E9149">
        <v>259.51112443437898</v>
      </c>
      <c r="F9149">
        <v>28.259151189231702</v>
      </c>
      <c r="G9149" t="s">
        <v>18</v>
      </c>
      <c r="H9149" t="s">
        <v>19</v>
      </c>
      <c r="I9149" t="s">
        <v>15</v>
      </c>
      <c r="J9149">
        <v>3</v>
      </c>
      <c r="K9149">
        <v>10642.73</v>
      </c>
      <c r="L9149" t="s">
        <v>16</v>
      </c>
      <c r="M9149" t="str">
        <f>IF(PatientData[[#This Row],[Age]]&lt;=30,"18-30",IF(PatientData[[#This Row],[Age]]&lt;=40,"31-40",IF(PatientData[[#This Row],[Age]]&lt;=50,"41-50",IF(PatientData[[#This Row],[Age]]&lt;=60,"51-60",IF(PatientData[[#This Row],[Age]]&lt;=70,"61-70",IF(PatientData[[#This Row],[Age]]&lt;=80,"71-80","80+"))))))</f>
        <v>51-60</v>
      </c>
    </row>
    <row r="9150" spans="1:13" x14ac:dyDescent="0.25">
      <c r="A9150" t="s">
        <v>9174</v>
      </c>
      <c r="B9150">
        <v>72</v>
      </c>
      <c r="C9150" t="s">
        <v>25</v>
      </c>
      <c r="D9150">
        <v>120</v>
      </c>
      <c r="E9150">
        <v>166.000755319131</v>
      </c>
      <c r="F9150">
        <v>29.1721737241193</v>
      </c>
      <c r="G9150" t="s">
        <v>14</v>
      </c>
      <c r="H9150" t="s">
        <v>19</v>
      </c>
      <c r="I9150" t="s">
        <v>15</v>
      </c>
      <c r="J9150">
        <v>2</v>
      </c>
      <c r="K9150">
        <v>5086.4399999999996</v>
      </c>
      <c r="L9150" t="s">
        <v>16</v>
      </c>
      <c r="M9150" t="str">
        <f>IF(PatientData[[#This Row],[Age]]&lt;=30,"18-30",IF(PatientData[[#This Row],[Age]]&lt;=40,"31-40",IF(PatientData[[#This Row],[Age]]&lt;=50,"41-50",IF(PatientData[[#This Row],[Age]]&lt;=60,"51-60",IF(PatientData[[#This Row],[Age]]&lt;=70,"61-70",IF(PatientData[[#This Row],[Age]]&lt;=80,"71-80","80+"))))))</f>
        <v>71-80</v>
      </c>
    </row>
    <row r="9151" spans="1:13" x14ac:dyDescent="0.25">
      <c r="A9151" t="s">
        <v>9175</v>
      </c>
      <c r="B9151">
        <v>75</v>
      </c>
      <c r="C9151" t="s">
        <v>25</v>
      </c>
      <c r="D9151">
        <v>161</v>
      </c>
      <c r="E9151">
        <v>210.44614173240001</v>
      </c>
      <c r="F9151">
        <v>28.0133914489044</v>
      </c>
      <c r="G9151" t="s">
        <v>36</v>
      </c>
      <c r="H9151" t="s">
        <v>19</v>
      </c>
      <c r="I9151" t="s">
        <v>26</v>
      </c>
      <c r="J9151">
        <v>7</v>
      </c>
      <c r="K9151">
        <v>17841.62</v>
      </c>
      <c r="L9151" t="s">
        <v>43</v>
      </c>
      <c r="M9151" t="str">
        <f>IF(PatientData[[#This Row],[Age]]&lt;=30,"18-30",IF(PatientData[[#This Row],[Age]]&lt;=40,"31-40",IF(PatientData[[#This Row],[Age]]&lt;=50,"41-50",IF(PatientData[[#This Row],[Age]]&lt;=60,"51-60",IF(PatientData[[#This Row],[Age]]&lt;=70,"61-70",IF(PatientData[[#This Row],[Age]]&lt;=80,"71-80","80+"))))))</f>
        <v>71-80</v>
      </c>
    </row>
    <row r="9152" spans="1:13" x14ac:dyDescent="0.25">
      <c r="A9152" t="s">
        <v>9176</v>
      </c>
      <c r="B9152">
        <v>67</v>
      </c>
      <c r="C9152" t="s">
        <v>25</v>
      </c>
      <c r="D9152">
        <v>116</v>
      </c>
      <c r="E9152">
        <v>273.74138614433798</v>
      </c>
      <c r="F9152">
        <v>32.530005356511197</v>
      </c>
      <c r="G9152" t="s">
        <v>18</v>
      </c>
      <c r="H9152" t="s">
        <v>22</v>
      </c>
      <c r="I9152" t="s">
        <v>26</v>
      </c>
      <c r="J9152">
        <v>2</v>
      </c>
      <c r="K9152">
        <v>19110.13</v>
      </c>
      <c r="L9152" t="s">
        <v>16</v>
      </c>
      <c r="M9152" t="str">
        <f>IF(PatientData[[#This Row],[Age]]&lt;=30,"18-30",IF(PatientData[[#This Row],[Age]]&lt;=40,"31-40",IF(PatientData[[#This Row],[Age]]&lt;=50,"41-50",IF(PatientData[[#This Row],[Age]]&lt;=60,"51-60",IF(PatientData[[#This Row],[Age]]&lt;=70,"61-70",IF(PatientData[[#This Row],[Age]]&lt;=80,"71-80","80+"))))))</f>
        <v>61-70</v>
      </c>
    </row>
    <row r="9153" spans="1:13" x14ac:dyDescent="0.25">
      <c r="A9153" t="s">
        <v>9177</v>
      </c>
      <c r="B9153">
        <v>51</v>
      </c>
      <c r="C9153" t="s">
        <v>13</v>
      </c>
      <c r="D9153">
        <v>127</v>
      </c>
      <c r="E9153">
        <v>216.17868371697801</v>
      </c>
      <c r="F9153">
        <v>23.465906073524</v>
      </c>
      <c r="G9153" t="s">
        <v>14</v>
      </c>
      <c r="H9153" t="s">
        <v>19</v>
      </c>
      <c r="I9153" t="s">
        <v>28</v>
      </c>
      <c r="J9153">
        <v>1</v>
      </c>
      <c r="K9153">
        <v>3870.44</v>
      </c>
      <c r="L9153" t="s">
        <v>23</v>
      </c>
      <c r="M9153" t="str">
        <f>IF(PatientData[[#This Row],[Age]]&lt;=30,"18-30",IF(PatientData[[#This Row],[Age]]&lt;=40,"31-40",IF(PatientData[[#This Row],[Age]]&lt;=50,"41-50",IF(PatientData[[#This Row],[Age]]&lt;=60,"51-60",IF(PatientData[[#This Row],[Age]]&lt;=70,"61-70",IF(PatientData[[#This Row],[Age]]&lt;=80,"71-80","80+"))))))</f>
        <v>51-60</v>
      </c>
    </row>
    <row r="9154" spans="1:13" x14ac:dyDescent="0.25">
      <c r="A9154" t="s">
        <v>9178</v>
      </c>
      <c r="B9154">
        <v>67</v>
      </c>
      <c r="C9154" t="s">
        <v>13</v>
      </c>
      <c r="D9154" t="s">
        <v>10051</v>
      </c>
      <c r="E9154">
        <v>250.860341512617</v>
      </c>
      <c r="F9154">
        <v>28.6499777872307</v>
      </c>
      <c r="G9154" t="s">
        <v>14</v>
      </c>
      <c r="H9154" t="s">
        <v>19</v>
      </c>
      <c r="I9154" t="s">
        <v>15</v>
      </c>
      <c r="J9154">
        <v>5</v>
      </c>
      <c r="K9154">
        <v>5832.79</v>
      </c>
      <c r="L9154" t="s">
        <v>10051</v>
      </c>
      <c r="M9154" t="str">
        <f>IF(PatientData[[#This Row],[Age]]&lt;=30,"18-30",IF(PatientData[[#This Row],[Age]]&lt;=40,"31-40",IF(PatientData[[#This Row],[Age]]&lt;=50,"41-50",IF(PatientData[[#This Row],[Age]]&lt;=60,"51-60",IF(PatientData[[#This Row],[Age]]&lt;=70,"61-70",IF(PatientData[[#This Row],[Age]]&lt;=80,"71-80","80+"))))))</f>
        <v>61-70</v>
      </c>
    </row>
    <row r="9155" spans="1:13" x14ac:dyDescent="0.25">
      <c r="A9155" t="s">
        <v>9179</v>
      </c>
      <c r="B9155">
        <v>41</v>
      </c>
      <c r="C9155" t="s">
        <v>25</v>
      </c>
      <c r="D9155">
        <v>113</v>
      </c>
      <c r="E9155">
        <v>151.80206308977401</v>
      </c>
      <c r="F9155">
        <v>20.483287066572</v>
      </c>
      <c r="G9155" t="s">
        <v>14</v>
      </c>
      <c r="H9155" t="s">
        <v>19</v>
      </c>
      <c r="I9155" t="s">
        <v>28</v>
      </c>
      <c r="J9155">
        <v>2</v>
      </c>
      <c r="K9155">
        <v>6400.59</v>
      </c>
      <c r="L9155" t="s">
        <v>16</v>
      </c>
      <c r="M9155" t="str">
        <f>IF(PatientData[[#This Row],[Age]]&lt;=30,"18-30",IF(PatientData[[#This Row],[Age]]&lt;=40,"31-40",IF(PatientData[[#This Row],[Age]]&lt;=50,"41-50",IF(PatientData[[#This Row],[Age]]&lt;=60,"51-60",IF(PatientData[[#This Row],[Age]]&lt;=70,"61-70",IF(PatientData[[#This Row],[Age]]&lt;=80,"71-80","80+"))))))</f>
        <v>41-50</v>
      </c>
    </row>
    <row r="9156" spans="1:13" x14ac:dyDescent="0.25">
      <c r="A9156" t="s">
        <v>9180</v>
      </c>
      <c r="B9156">
        <v>63</v>
      </c>
      <c r="C9156" t="s">
        <v>13</v>
      </c>
      <c r="D9156">
        <v>159</v>
      </c>
      <c r="E9156">
        <v>256.11047957140499</v>
      </c>
      <c r="F9156">
        <v>30.480688392053999</v>
      </c>
      <c r="G9156" t="s">
        <v>14</v>
      </c>
      <c r="H9156" t="s">
        <v>19</v>
      </c>
      <c r="I9156" t="s">
        <v>28</v>
      </c>
      <c r="J9156">
        <v>2</v>
      </c>
      <c r="K9156">
        <v>3269.6</v>
      </c>
      <c r="L9156" t="s">
        <v>16</v>
      </c>
      <c r="M9156" t="str">
        <f>IF(PatientData[[#This Row],[Age]]&lt;=30,"18-30",IF(PatientData[[#This Row],[Age]]&lt;=40,"31-40",IF(PatientData[[#This Row],[Age]]&lt;=50,"41-50",IF(PatientData[[#This Row],[Age]]&lt;=60,"51-60",IF(PatientData[[#This Row],[Age]]&lt;=70,"61-70",IF(PatientData[[#This Row],[Age]]&lt;=80,"71-80","80+"))))))</f>
        <v>61-70</v>
      </c>
    </row>
    <row r="9157" spans="1:13" x14ac:dyDescent="0.25">
      <c r="A9157" t="s">
        <v>9181</v>
      </c>
      <c r="B9157">
        <v>74</v>
      </c>
      <c r="C9157" t="s">
        <v>13</v>
      </c>
      <c r="D9157">
        <v>143</v>
      </c>
      <c r="E9157">
        <v>220.85832696909699</v>
      </c>
      <c r="F9157">
        <v>26.487645795274201</v>
      </c>
      <c r="G9157" t="s">
        <v>18</v>
      </c>
      <c r="H9157" t="s">
        <v>19</v>
      </c>
      <c r="I9157" t="s">
        <v>15</v>
      </c>
      <c r="J9157">
        <v>7</v>
      </c>
      <c r="K9157">
        <v>12971.44</v>
      </c>
      <c r="L9157" t="s">
        <v>23</v>
      </c>
      <c r="M9157" t="str">
        <f>IF(PatientData[[#This Row],[Age]]&lt;=30,"18-30",IF(PatientData[[#This Row],[Age]]&lt;=40,"31-40",IF(PatientData[[#This Row],[Age]]&lt;=50,"41-50",IF(PatientData[[#This Row],[Age]]&lt;=60,"51-60",IF(PatientData[[#This Row],[Age]]&lt;=70,"61-70",IF(PatientData[[#This Row],[Age]]&lt;=80,"71-80","80+"))))))</f>
        <v>71-80</v>
      </c>
    </row>
    <row r="9158" spans="1:13" x14ac:dyDescent="0.25">
      <c r="A9158" t="s">
        <v>9182</v>
      </c>
      <c r="B9158">
        <v>40</v>
      </c>
      <c r="C9158" t="s">
        <v>25</v>
      </c>
      <c r="D9158">
        <v>149</v>
      </c>
      <c r="E9158">
        <v>142.41412739208101</v>
      </c>
      <c r="F9158">
        <v>15</v>
      </c>
      <c r="G9158" t="s">
        <v>14</v>
      </c>
      <c r="H9158" t="s">
        <v>19</v>
      </c>
      <c r="I9158" t="s">
        <v>28</v>
      </c>
      <c r="J9158">
        <v>3</v>
      </c>
      <c r="K9158">
        <v>2866.66</v>
      </c>
      <c r="L9158" t="s">
        <v>16</v>
      </c>
      <c r="M9158" t="str">
        <f>IF(PatientData[[#This Row],[Age]]&lt;=30,"18-30",IF(PatientData[[#This Row],[Age]]&lt;=40,"31-40",IF(PatientData[[#This Row],[Age]]&lt;=50,"41-50",IF(PatientData[[#This Row],[Age]]&lt;=60,"51-60",IF(PatientData[[#This Row],[Age]]&lt;=70,"61-70",IF(PatientData[[#This Row],[Age]]&lt;=80,"71-80","80+"))))))</f>
        <v>31-40</v>
      </c>
    </row>
    <row r="9159" spans="1:13" x14ac:dyDescent="0.25">
      <c r="A9159" t="s">
        <v>9183</v>
      </c>
      <c r="B9159">
        <v>82</v>
      </c>
      <c r="C9159" t="s">
        <v>13</v>
      </c>
      <c r="D9159">
        <v>149</v>
      </c>
      <c r="E9159">
        <v>130.07476535746699</v>
      </c>
      <c r="F9159">
        <v>27.4408940142938</v>
      </c>
      <c r="G9159" t="s">
        <v>36</v>
      </c>
      <c r="H9159" t="s">
        <v>22</v>
      </c>
      <c r="I9159" t="s">
        <v>26</v>
      </c>
      <c r="J9159">
        <v>6</v>
      </c>
      <c r="K9159">
        <v>19759.509999999998</v>
      </c>
      <c r="L9159" t="s">
        <v>23</v>
      </c>
      <c r="M9159" t="str">
        <f>IF(PatientData[[#This Row],[Age]]&lt;=30,"18-30",IF(PatientData[[#This Row],[Age]]&lt;=40,"31-40",IF(PatientData[[#This Row],[Age]]&lt;=50,"41-50",IF(PatientData[[#This Row],[Age]]&lt;=60,"51-60",IF(PatientData[[#This Row],[Age]]&lt;=70,"61-70",IF(PatientData[[#This Row],[Age]]&lt;=80,"71-80","80+"))))))</f>
        <v>80+</v>
      </c>
    </row>
    <row r="9160" spans="1:13" x14ac:dyDescent="0.25">
      <c r="A9160" t="s">
        <v>9184</v>
      </c>
      <c r="B9160">
        <v>54</v>
      </c>
      <c r="C9160" t="s">
        <v>13</v>
      </c>
      <c r="D9160">
        <v>97</v>
      </c>
      <c r="E9160">
        <v>233.58934090519699</v>
      </c>
      <c r="F9160">
        <v>28.654920031332502</v>
      </c>
      <c r="G9160" t="s">
        <v>14</v>
      </c>
      <c r="H9160" t="s">
        <v>22</v>
      </c>
      <c r="I9160" t="s">
        <v>15</v>
      </c>
      <c r="J9160">
        <v>2</v>
      </c>
      <c r="K9160">
        <v>9502.16</v>
      </c>
      <c r="L9160" t="s">
        <v>23</v>
      </c>
      <c r="M9160" t="str">
        <f>IF(PatientData[[#This Row],[Age]]&lt;=30,"18-30",IF(PatientData[[#This Row],[Age]]&lt;=40,"31-40",IF(PatientData[[#This Row],[Age]]&lt;=50,"41-50",IF(PatientData[[#This Row],[Age]]&lt;=60,"51-60",IF(PatientData[[#This Row],[Age]]&lt;=70,"61-70",IF(PatientData[[#This Row],[Age]]&lt;=80,"71-80","80+"))))))</f>
        <v>51-60</v>
      </c>
    </row>
    <row r="9161" spans="1:13" x14ac:dyDescent="0.25">
      <c r="A9161" t="s">
        <v>9185</v>
      </c>
      <c r="B9161">
        <v>31</v>
      </c>
      <c r="C9161" t="s">
        <v>13</v>
      </c>
      <c r="D9161">
        <v>155</v>
      </c>
      <c r="E9161">
        <v>173.13018793414801</v>
      </c>
      <c r="F9161">
        <v>26.949051498949199</v>
      </c>
      <c r="G9161" t="s">
        <v>18</v>
      </c>
      <c r="H9161" t="s">
        <v>22</v>
      </c>
      <c r="I9161" t="s">
        <v>15</v>
      </c>
      <c r="J9161" t="s">
        <v>10051</v>
      </c>
      <c r="K9161">
        <v>13552.46</v>
      </c>
      <c r="L9161" t="s">
        <v>43</v>
      </c>
      <c r="M9161" t="str">
        <f>IF(PatientData[[#This Row],[Age]]&lt;=30,"18-30",IF(PatientData[[#This Row],[Age]]&lt;=40,"31-40",IF(PatientData[[#This Row],[Age]]&lt;=50,"41-50",IF(PatientData[[#This Row],[Age]]&lt;=60,"51-60",IF(PatientData[[#This Row],[Age]]&lt;=70,"61-70",IF(PatientData[[#This Row],[Age]]&lt;=80,"71-80","80+"))))))</f>
        <v>31-40</v>
      </c>
    </row>
    <row r="9162" spans="1:13" x14ac:dyDescent="0.25">
      <c r="A9162" t="s">
        <v>9186</v>
      </c>
      <c r="B9162">
        <v>45</v>
      </c>
      <c r="C9162" t="s">
        <v>13</v>
      </c>
      <c r="D9162">
        <v>118</v>
      </c>
      <c r="E9162" t="s">
        <v>10051</v>
      </c>
      <c r="F9162">
        <v>32.584326900920097</v>
      </c>
      <c r="G9162" t="s">
        <v>14</v>
      </c>
      <c r="H9162" t="s">
        <v>19</v>
      </c>
      <c r="I9162" t="s">
        <v>15</v>
      </c>
      <c r="J9162">
        <v>4</v>
      </c>
      <c r="K9162">
        <v>7231.11</v>
      </c>
      <c r="L9162" t="s">
        <v>16</v>
      </c>
      <c r="M9162" t="str">
        <f>IF(PatientData[[#This Row],[Age]]&lt;=30,"18-30",IF(PatientData[[#This Row],[Age]]&lt;=40,"31-40",IF(PatientData[[#This Row],[Age]]&lt;=50,"41-50",IF(PatientData[[#This Row],[Age]]&lt;=60,"51-60",IF(PatientData[[#This Row],[Age]]&lt;=70,"61-70",IF(PatientData[[#This Row],[Age]]&lt;=80,"71-80","80+"))))))</f>
        <v>41-50</v>
      </c>
    </row>
    <row r="9163" spans="1:13" x14ac:dyDescent="0.25">
      <c r="A9163" t="s">
        <v>9187</v>
      </c>
      <c r="B9163">
        <v>53</v>
      </c>
      <c r="C9163" t="s">
        <v>25</v>
      </c>
      <c r="D9163">
        <v>161</v>
      </c>
      <c r="E9163">
        <v>291.05144277311598</v>
      </c>
      <c r="F9163">
        <v>34.971855940822202</v>
      </c>
      <c r="G9163" t="s">
        <v>36</v>
      </c>
      <c r="H9163" t="s">
        <v>19</v>
      </c>
      <c r="I9163" t="s">
        <v>26</v>
      </c>
      <c r="J9163">
        <v>7</v>
      </c>
      <c r="K9163">
        <v>19502.38</v>
      </c>
      <c r="L9163" t="s">
        <v>16</v>
      </c>
      <c r="M9163" t="str">
        <f>IF(PatientData[[#This Row],[Age]]&lt;=30,"18-30",IF(PatientData[[#This Row],[Age]]&lt;=40,"31-40",IF(PatientData[[#This Row],[Age]]&lt;=50,"41-50",IF(PatientData[[#This Row],[Age]]&lt;=60,"51-60",IF(PatientData[[#This Row],[Age]]&lt;=70,"61-70",IF(PatientData[[#This Row],[Age]]&lt;=80,"71-80","80+"))))))</f>
        <v>51-60</v>
      </c>
    </row>
    <row r="9164" spans="1:13" x14ac:dyDescent="0.25">
      <c r="A9164" t="s">
        <v>9188</v>
      </c>
      <c r="B9164">
        <v>18</v>
      </c>
      <c r="C9164" t="s">
        <v>13</v>
      </c>
      <c r="D9164">
        <v>122</v>
      </c>
      <c r="E9164">
        <v>248.98419913773401</v>
      </c>
      <c r="F9164">
        <v>26.102083096250901</v>
      </c>
      <c r="G9164" t="s">
        <v>18</v>
      </c>
      <c r="H9164" t="s">
        <v>22</v>
      </c>
      <c r="I9164" t="s">
        <v>15</v>
      </c>
      <c r="J9164">
        <v>5</v>
      </c>
      <c r="K9164">
        <v>5618.6</v>
      </c>
      <c r="L9164" t="s">
        <v>16</v>
      </c>
      <c r="M9164" t="str">
        <f>IF(PatientData[[#This Row],[Age]]&lt;=30,"18-30",IF(PatientData[[#This Row],[Age]]&lt;=40,"31-40",IF(PatientData[[#This Row],[Age]]&lt;=50,"41-50",IF(PatientData[[#This Row],[Age]]&lt;=60,"51-60",IF(PatientData[[#This Row],[Age]]&lt;=70,"61-70",IF(PatientData[[#This Row],[Age]]&lt;=80,"71-80","80+"))))))</f>
        <v>18-30</v>
      </c>
    </row>
    <row r="9165" spans="1:13" x14ac:dyDescent="0.25">
      <c r="A9165" t="s">
        <v>9189</v>
      </c>
      <c r="B9165">
        <v>48</v>
      </c>
      <c r="C9165" t="s">
        <v>13</v>
      </c>
      <c r="D9165">
        <v>116</v>
      </c>
      <c r="E9165">
        <v>186.29539837644299</v>
      </c>
      <c r="F9165">
        <v>34.237454577299602</v>
      </c>
      <c r="G9165" t="s">
        <v>14</v>
      </c>
      <c r="H9165" t="s">
        <v>19</v>
      </c>
      <c r="I9165" t="s">
        <v>15</v>
      </c>
      <c r="J9165">
        <v>6</v>
      </c>
      <c r="K9165">
        <v>11094.93</v>
      </c>
      <c r="L9165" t="s">
        <v>16</v>
      </c>
      <c r="M9165" t="str">
        <f>IF(PatientData[[#This Row],[Age]]&lt;=30,"18-30",IF(PatientData[[#This Row],[Age]]&lt;=40,"31-40",IF(PatientData[[#This Row],[Age]]&lt;=50,"41-50",IF(PatientData[[#This Row],[Age]]&lt;=60,"51-60",IF(PatientData[[#This Row],[Age]]&lt;=70,"61-70",IF(PatientData[[#This Row],[Age]]&lt;=80,"71-80","80+"))))))</f>
        <v>41-50</v>
      </c>
    </row>
    <row r="9166" spans="1:13" x14ac:dyDescent="0.25">
      <c r="A9166" t="s">
        <v>9190</v>
      </c>
      <c r="B9166">
        <v>70</v>
      </c>
      <c r="C9166" t="s">
        <v>13</v>
      </c>
      <c r="D9166">
        <v>94</v>
      </c>
      <c r="E9166">
        <v>247.55877345352201</v>
      </c>
      <c r="F9166">
        <v>30.516008556701799</v>
      </c>
      <c r="G9166" t="s">
        <v>18</v>
      </c>
      <c r="H9166" t="s">
        <v>22</v>
      </c>
      <c r="I9166" t="s">
        <v>26</v>
      </c>
      <c r="J9166">
        <v>2</v>
      </c>
      <c r="K9166">
        <v>12180.69</v>
      </c>
      <c r="L9166" t="s">
        <v>16</v>
      </c>
      <c r="M9166" t="str">
        <f>IF(PatientData[[#This Row],[Age]]&lt;=30,"18-30",IF(PatientData[[#This Row],[Age]]&lt;=40,"31-40",IF(PatientData[[#This Row],[Age]]&lt;=50,"41-50",IF(PatientData[[#This Row],[Age]]&lt;=60,"51-60",IF(PatientData[[#This Row],[Age]]&lt;=70,"61-70",IF(PatientData[[#This Row],[Age]]&lt;=80,"71-80","80+"))))))</f>
        <v>61-70</v>
      </c>
    </row>
    <row r="9167" spans="1:13" x14ac:dyDescent="0.25">
      <c r="A9167" t="s">
        <v>9191</v>
      </c>
      <c r="B9167">
        <v>42</v>
      </c>
      <c r="C9167" t="s">
        <v>13</v>
      </c>
      <c r="D9167">
        <v>102</v>
      </c>
      <c r="E9167">
        <v>249.75474876131801</v>
      </c>
      <c r="F9167">
        <v>27.089048634815398</v>
      </c>
      <c r="G9167" t="s">
        <v>18</v>
      </c>
      <c r="H9167" t="s">
        <v>19</v>
      </c>
      <c r="I9167" t="s">
        <v>15</v>
      </c>
      <c r="J9167">
        <v>4</v>
      </c>
      <c r="K9167">
        <v>7323.54</v>
      </c>
      <c r="L9167" t="s">
        <v>23</v>
      </c>
      <c r="M9167" t="str">
        <f>IF(PatientData[[#This Row],[Age]]&lt;=30,"18-30",IF(PatientData[[#This Row],[Age]]&lt;=40,"31-40",IF(PatientData[[#This Row],[Age]]&lt;=50,"41-50",IF(PatientData[[#This Row],[Age]]&lt;=60,"51-60",IF(PatientData[[#This Row],[Age]]&lt;=70,"61-70",IF(PatientData[[#This Row],[Age]]&lt;=80,"71-80","80+"))))))</f>
        <v>41-50</v>
      </c>
    </row>
    <row r="9168" spans="1:13" x14ac:dyDescent="0.25">
      <c r="A9168" t="s">
        <v>9192</v>
      </c>
      <c r="B9168">
        <v>47</v>
      </c>
      <c r="C9168" t="s">
        <v>13</v>
      </c>
      <c r="D9168">
        <v>144</v>
      </c>
      <c r="E9168">
        <v>250.42281828106101</v>
      </c>
      <c r="F9168">
        <v>25.920221753068599</v>
      </c>
      <c r="G9168" t="s">
        <v>14</v>
      </c>
      <c r="H9168" t="s">
        <v>19</v>
      </c>
      <c r="I9168" t="s">
        <v>28</v>
      </c>
      <c r="J9168">
        <v>0</v>
      </c>
      <c r="K9168">
        <v>2853.67</v>
      </c>
      <c r="L9168" t="s">
        <v>16</v>
      </c>
      <c r="M9168" t="str">
        <f>IF(PatientData[[#This Row],[Age]]&lt;=30,"18-30",IF(PatientData[[#This Row],[Age]]&lt;=40,"31-40",IF(PatientData[[#This Row],[Age]]&lt;=50,"41-50",IF(PatientData[[#This Row],[Age]]&lt;=60,"51-60",IF(PatientData[[#This Row],[Age]]&lt;=70,"61-70",IF(PatientData[[#This Row],[Age]]&lt;=80,"71-80","80+"))))))</f>
        <v>41-50</v>
      </c>
    </row>
    <row r="9169" spans="1:13" x14ac:dyDescent="0.25">
      <c r="A9169" t="s">
        <v>9193</v>
      </c>
      <c r="B9169">
        <v>61</v>
      </c>
      <c r="C9169" t="s">
        <v>25</v>
      </c>
      <c r="D9169">
        <v>131</v>
      </c>
      <c r="E9169">
        <v>188.31106153118699</v>
      </c>
      <c r="F9169">
        <v>24.872609346880999</v>
      </c>
      <c r="G9169" t="s">
        <v>18</v>
      </c>
      <c r="H9169" t="s">
        <v>19</v>
      </c>
      <c r="I9169" t="s">
        <v>28</v>
      </c>
      <c r="J9169">
        <v>1</v>
      </c>
      <c r="K9169">
        <v>4780.41</v>
      </c>
      <c r="L9169" t="s">
        <v>16</v>
      </c>
      <c r="M9169" t="str">
        <f>IF(PatientData[[#This Row],[Age]]&lt;=30,"18-30",IF(PatientData[[#This Row],[Age]]&lt;=40,"31-40",IF(PatientData[[#This Row],[Age]]&lt;=50,"41-50",IF(PatientData[[#This Row],[Age]]&lt;=60,"51-60",IF(PatientData[[#This Row],[Age]]&lt;=70,"61-70",IF(PatientData[[#This Row],[Age]]&lt;=80,"71-80","80+"))))))</f>
        <v>61-70</v>
      </c>
    </row>
    <row r="9170" spans="1:13" x14ac:dyDescent="0.25">
      <c r="A9170" t="s">
        <v>9194</v>
      </c>
      <c r="B9170">
        <v>68</v>
      </c>
      <c r="C9170" t="s">
        <v>13</v>
      </c>
      <c r="D9170">
        <v>115</v>
      </c>
      <c r="E9170">
        <v>211.28864554806901</v>
      </c>
      <c r="F9170">
        <v>30.218373285960201</v>
      </c>
      <c r="G9170" t="s">
        <v>10051</v>
      </c>
      <c r="H9170" t="s">
        <v>19</v>
      </c>
      <c r="I9170" t="s">
        <v>15</v>
      </c>
      <c r="J9170">
        <v>3</v>
      </c>
      <c r="K9170">
        <v>12147.07</v>
      </c>
      <c r="L9170" t="s">
        <v>16</v>
      </c>
      <c r="M9170" t="str">
        <f>IF(PatientData[[#This Row],[Age]]&lt;=30,"18-30",IF(PatientData[[#This Row],[Age]]&lt;=40,"31-40",IF(PatientData[[#This Row],[Age]]&lt;=50,"41-50",IF(PatientData[[#This Row],[Age]]&lt;=60,"51-60",IF(PatientData[[#This Row],[Age]]&lt;=70,"61-70",IF(PatientData[[#This Row],[Age]]&lt;=80,"71-80","80+"))))))</f>
        <v>61-70</v>
      </c>
    </row>
    <row r="9171" spans="1:13" x14ac:dyDescent="0.25">
      <c r="A9171" t="s">
        <v>9195</v>
      </c>
      <c r="B9171">
        <v>45</v>
      </c>
      <c r="C9171" t="s">
        <v>13</v>
      </c>
      <c r="D9171">
        <v>108</v>
      </c>
      <c r="E9171">
        <v>201.308575951911</v>
      </c>
      <c r="F9171">
        <v>30.254989207205501</v>
      </c>
      <c r="G9171" t="s">
        <v>18</v>
      </c>
      <c r="H9171" t="s">
        <v>19</v>
      </c>
      <c r="I9171" t="s">
        <v>15</v>
      </c>
      <c r="J9171">
        <v>9</v>
      </c>
      <c r="K9171">
        <v>9724.68</v>
      </c>
      <c r="L9171" t="s">
        <v>23</v>
      </c>
      <c r="M9171" t="str">
        <f>IF(PatientData[[#This Row],[Age]]&lt;=30,"18-30",IF(PatientData[[#This Row],[Age]]&lt;=40,"31-40",IF(PatientData[[#This Row],[Age]]&lt;=50,"41-50",IF(PatientData[[#This Row],[Age]]&lt;=60,"51-60",IF(PatientData[[#This Row],[Age]]&lt;=70,"61-70",IF(PatientData[[#This Row],[Age]]&lt;=80,"71-80","80+"))))))</f>
        <v>41-50</v>
      </c>
    </row>
    <row r="9172" spans="1:13" x14ac:dyDescent="0.25">
      <c r="A9172" t="s">
        <v>9196</v>
      </c>
      <c r="B9172">
        <v>57</v>
      </c>
      <c r="C9172" t="s">
        <v>25</v>
      </c>
      <c r="D9172">
        <v>121</v>
      </c>
      <c r="E9172">
        <v>187.38761098240499</v>
      </c>
      <c r="F9172">
        <v>31.271048606112199</v>
      </c>
      <c r="G9172" t="s">
        <v>14</v>
      </c>
      <c r="H9172" t="s">
        <v>19</v>
      </c>
      <c r="I9172" t="s">
        <v>15</v>
      </c>
      <c r="J9172">
        <v>4</v>
      </c>
      <c r="K9172">
        <v>13168.98</v>
      </c>
      <c r="L9172" t="s">
        <v>16</v>
      </c>
      <c r="M9172" t="str">
        <f>IF(PatientData[[#This Row],[Age]]&lt;=30,"18-30",IF(PatientData[[#This Row],[Age]]&lt;=40,"31-40",IF(PatientData[[#This Row],[Age]]&lt;=50,"41-50",IF(PatientData[[#This Row],[Age]]&lt;=60,"51-60",IF(PatientData[[#This Row],[Age]]&lt;=70,"61-70",IF(PatientData[[#This Row],[Age]]&lt;=80,"71-80","80+"))))))</f>
        <v>51-60</v>
      </c>
    </row>
    <row r="9173" spans="1:13" x14ac:dyDescent="0.25">
      <c r="A9173" t="s">
        <v>9197</v>
      </c>
      <c r="B9173">
        <v>59</v>
      </c>
      <c r="C9173" t="s">
        <v>13</v>
      </c>
      <c r="D9173">
        <v>115</v>
      </c>
      <c r="E9173">
        <v>267.61607953701298</v>
      </c>
      <c r="F9173">
        <v>30.6272413854335</v>
      </c>
      <c r="G9173" t="s">
        <v>36</v>
      </c>
      <c r="H9173" t="s">
        <v>19</v>
      </c>
      <c r="I9173" t="s">
        <v>15</v>
      </c>
      <c r="J9173">
        <v>5</v>
      </c>
      <c r="K9173">
        <v>10698.02</v>
      </c>
      <c r="L9173" t="s">
        <v>16</v>
      </c>
      <c r="M9173" t="str">
        <f>IF(PatientData[[#This Row],[Age]]&lt;=30,"18-30",IF(PatientData[[#This Row],[Age]]&lt;=40,"31-40",IF(PatientData[[#This Row],[Age]]&lt;=50,"41-50",IF(PatientData[[#This Row],[Age]]&lt;=60,"51-60",IF(PatientData[[#This Row],[Age]]&lt;=70,"61-70",IF(PatientData[[#This Row],[Age]]&lt;=80,"71-80","80+"))))))</f>
        <v>51-60</v>
      </c>
    </row>
    <row r="9174" spans="1:13" x14ac:dyDescent="0.25">
      <c r="A9174" t="s">
        <v>9198</v>
      </c>
      <c r="B9174">
        <v>64</v>
      </c>
      <c r="C9174" t="s">
        <v>13</v>
      </c>
      <c r="D9174">
        <v>97</v>
      </c>
      <c r="E9174">
        <v>225.14860805039299</v>
      </c>
      <c r="F9174">
        <v>30.735359516407801</v>
      </c>
      <c r="G9174" t="s">
        <v>18</v>
      </c>
      <c r="H9174" t="s">
        <v>22</v>
      </c>
      <c r="I9174" t="s">
        <v>15</v>
      </c>
      <c r="J9174">
        <v>4</v>
      </c>
      <c r="K9174">
        <v>9879.51</v>
      </c>
      <c r="L9174" t="s">
        <v>16</v>
      </c>
      <c r="M9174" t="str">
        <f>IF(PatientData[[#This Row],[Age]]&lt;=30,"18-30",IF(PatientData[[#This Row],[Age]]&lt;=40,"31-40",IF(PatientData[[#This Row],[Age]]&lt;=50,"41-50",IF(PatientData[[#This Row],[Age]]&lt;=60,"51-60",IF(PatientData[[#This Row],[Age]]&lt;=70,"61-70",IF(PatientData[[#This Row],[Age]]&lt;=80,"71-80","80+"))))))</f>
        <v>61-70</v>
      </c>
    </row>
    <row r="9175" spans="1:13" x14ac:dyDescent="0.25">
      <c r="A9175" t="s">
        <v>9199</v>
      </c>
      <c r="B9175">
        <v>39</v>
      </c>
      <c r="C9175" t="s">
        <v>25</v>
      </c>
      <c r="D9175">
        <v>141</v>
      </c>
      <c r="E9175">
        <v>250.437539309979</v>
      </c>
      <c r="F9175">
        <v>24.7381595768076</v>
      </c>
      <c r="G9175" t="s">
        <v>36</v>
      </c>
      <c r="H9175" t="s">
        <v>19</v>
      </c>
      <c r="I9175" t="s">
        <v>26</v>
      </c>
      <c r="J9175">
        <v>7</v>
      </c>
      <c r="K9175">
        <v>33959.96</v>
      </c>
      <c r="L9175" t="s">
        <v>16</v>
      </c>
      <c r="M9175" t="str">
        <f>IF(PatientData[[#This Row],[Age]]&lt;=30,"18-30",IF(PatientData[[#This Row],[Age]]&lt;=40,"31-40",IF(PatientData[[#This Row],[Age]]&lt;=50,"41-50",IF(PatientData[[#This Row],[Age]]&lt;=60,"51-60",IF(PatientData[[#This Row],[Age]]&lt;=70,"61-70",IF(PatientData[[#This Row],[Age]]&lt;=80,"71-80","80+"))))))</f>
        <v>31-40</v>
      </c>
    </row>
    <row r="9176" spans="1:13" x14ac:dyDescent="0.25">
      <c r="A9176" t="s">
        <v>9200</v>
      </c>
      <c r="B9176">
        <v>26</v>
      </c>
      <c r="C9176" t="s">
        <v>13</v>
      </c>
      <c r="D9176">
        <v>161</v>
      </c>
      <c r="E9176">
        <v>182.94024628495899</v>
      </c>
      <c r="F9176">
        <v>32.724281214025702</v>
      </c>
      <c r="G9176" t="s">
        <v>36</v>
      </c>
      <c r="H9176" t="s">
        <v>22</v>
      </c>
      <c r="I9176" t="s">
        <v>26</v>
      </c>
      <c r="J9176">
        <v>4</v>
      </c>
      <c r="K9176">
        <v>21367.57</v>
      </c>
      <c r="L9176" t="s">
        <v>16</v>
      </c>
      <c r="M9176" t="str">
        <f>IF(PatientData[[#This Row],[Age]]&lt;=30,"18-30",IF(PatientData[[#This Row],[Age]]&lt;=40,"31-40",IF(PatientData[[#This Row],[Age]]&lt;=50,"41-50",IF(PatientData[[#This Row],[Age]]&lt;=60,"51-60",IF(PatientData[[#This Row],[Age]]&lt;=70,"61-70",IF(PatientData[[#This Row],[Age]]&lt;=80,"71-80","80+"))))))</f>
        <v>18-30</v>
      </c>
    </row>
    <row r="9177" spans="1:13" x14ac:dyDescent="0.25">
      <c r="A9177" t="s">
        <v>9201</v>
      </c>
      <c r="B9177">
        <v>37</v>
      </c>
      <c r="C9177" t="s">
        <v>25</v>
      </c>
      <c r="D9177">
        <v>130</v>
      </c>
      <c r="E9177">
        <v>217.40934172161101</v>
      </c>
      <c r="F9177">
        <v>30.946673864907499</v>
      </c>
      <c r="G9177" t="s">
        <v>14</v>
      </c>
      <c r="H9177" t="s">
        <v>19</v>
      </c>
      <c r="I9177" t="s">
        <v>28</v>
      </c>
      <c r="J9177">
        <v>5</v>
      </c>
      <c r="K9177">
        <v>5748.53</v>
      </c>
      <c r="L9177" t="s">
        <v>16</v>
      </c>
      <c r="M9177" t="str">
        <f>IF(PatientData[[#This Row],[Age]]&lt;=30,"18-30",IF(PatientData[[#This Row],[Age]]&lt;=40,"31-40",IF(PatientData[[#This Row],[Age]]&lt;=50,"41-50",IF(PatientData[[#This Row],[Age]]&lt;=60,"51-60",IF(PatientData[[#This Row],[Age]]&lt;=70,"61-70",IF(PatientData[[#This Row],[Age]]&lt;=80,"71-80","80+"))))))</f>
        <v>31-40</v>
      </c>
    </row>
    <row r="9178" spans="1:13" x14ac:dyDescent="0.25">
      <c r="A9178" t="s">
        <v>9202</v>
      </c>
      <c r="B9178">
        <v>34</v>
      </c>
      <c r="C9178" t="s">
        <v>13</v>
      </c>
      <c r="D9178">
        <v>144</v>
      </c>
      <c r="E9178">
        <v>171.05883125400999</v>
      </c>
      <c r="F9178">
        <v>36.110127292316697</v>
      </c>
      <c r="G9178" t="s">
        <v>18</v>
      </c>
      <c r="H9178" t="s">
        <v>19</v>
      </c>
      <c r="I9178" t="s">
        <v>15</v>
      </c>
      <c r="J9178">
        <v>2</v>
      </c>
      <c r="K9178">
        <v>8159.94</v>
      </c>
      <c r="L9178" t="s">
        <v>23</v>
      </c>
      <c r="M9178" t="str">
        <f>IF(PatientData[[#This Row],[Age]]&lt;=30,"18-30",IF(PatientData[[#This Row],[Age]]&lt;=40,"31-40",IF(PatientData[[#This Row],[Age]]&lt;=50,"41-50",IF(PatientData[[#This Row],[Age]]&lt;=60,"51-60",IF(PatientData[[#This Row],[Age]]&lt;=70,"61-70",IF(PatientData[[#This Row],[Age]]&lt;=80,"71-80","80+"))))))</f>
        <v>31-40</v>
      </c>
    </row>
    <row r="9179" spans="1:13" x14ac:dyDescent="0.25">
      <c r="A9179" t="s">
        <v>9203</v>
      </c>
      <c r="B9179">
        <v>67</v>
      </c>
      <c r="C9179" t="s">
        <v>13</v>
      </c>
      <c r="D9179">
        <v>129</v>
      </c>
      <c r="E9179">
        <v>221.38277667794401</v>
      </c>
      <c r="F9179">
        <v>26.1213535208765</v>
      </c>
      <c r="G9179" t="s">
        <v>18</v>
      </c>
      <c r="H9179" t="s">
        <v>19</v>
      </c>
      <c r="I9179" t="s">
        <v>15</v>
      </c>
      <c r="J9179">
        <v>3</v>
      </c>
      <c r="K9179">
        <v>12480.72</v>
      </c>
      <c r="L9179" t="s">
        <v>16</v>
      </c>
      <c r="M9179" t="str">
        <f>IF(PatientData[[#This Row],[Age]]&lt;=30,"18-30",IF(PatientData[[#This Row],[Age]]&lt;=40,"31-40",IF(PatientData[[#This Row],[Age]]&lt;=50,"41-50",IF(PatientData[[#This Row],[Age]]&lt;=60,"51-60",IF(PatientData[[#This Row],[Age]]&lt;=70,"61-70",IF(PatientData[[#This Row],[Age]]&lt;=80,"71-80","80+"))))))</f>
        <v>61-70</v>
      </c>
    </row>
    <row r="9180" spans="1:13" x14ac:dyDescent="0.25">
      <c r="A9180" t="s">
        <v>9204</v>
      </c>
      <c r="B9180">
        <v>69</v>
      </c>
      <c r="C9180" t="s">
        <v>25</v>
      </c>
      <c r="D9180">
        <v>134</v>
      </c>
      <c r="E9180">
        <v>198.57474604926901</v>
      </c>
      <c r="F9180">
        <v>29.621427994228799</v>
      </c>
      <c r="G9180" t="s">
        <v>18</v>
      </c>
      <c r="H9180" t="s">
        <v>19</v>
      </c>
      <c r="I9180" t="s">
        <v>15</v>
      </c>
      <c r="J9180">
        <v>3</v>
      </c>
      <c r="K9180">
        <v>12139.81</v>
      </c>
      <c r="L9180" t="s">
        <v>23</v>
      </c>
      <c r="M9180" t="str">
        <f>IF(PatientData[[#This Row],[Age]]&lt;=30,"18-30",IF(PatientData[[#This Row],[Age]]&lt;=40,"31-40",IF(PatientData[[#This Row],[Age]]&lt;=50,"41-50",IF(PatientData[[#This Row],[Age]]&lt;=60,"51-60",IF(PatientData[[#This Row],[Age]]&lt;=70,"61-70",IF(PatientData[[#This Row],[Age]]&lt;=80,"71-80","80+"))))))</f>
        <v>61-70</v>
      </c>
    </row>
    <row r="9181" spans="1:13" x14ac:dyDescent="0.25">
      <c r="A9181" t="s">
        <v>9205</v>
      </c>
      <c r="B9181">
        <v>56</v>
      </c>
      <c r="C9181" t="s">
        <v>25</v>
      </c>
      <c r="D9181">
        <v>111</v>
      </c>
      <c r="E9181">
        <v>125.783072494576</v>
      </c>
      <c r="F9181">
        <v>28.358535263615298</v>
      </c>
      <c r="G9181" t="s">
        <v>18</v>
      </c>
      <c r="H9181" t="s">
        <v>22</v>
      </c>
      <c r="I9181" t="s">
        <v>15</v>
      </c>
      <c r="J9181">
        <v>2</v>
      </c>
      <c r="K9181">
        <v>9613.8799999999992</v>
      </c>
      <c r="L9181" t="s">
        <v>23</v>
      </c>
      <c r="M9181" t="str">
        <f>IF(PatientData[[#This Row],[Age]]&lt;=30,"18-30",IF(PatientData[[#This Row],[Age]]&lt;=40,"31-40",IF(PatientData[[#This Row],[Age]]&lt;=50,"41-50",IF(PatientData[[#This Row],[Age]]&lt;=60,"51-60",IF(PatientData[[#This Row],[Age]]&lt;=70,"61-70",IF(PatientData[[#This Row],[Age]]&lt;=80,"71-80","80+"))))))</f>
        <v>51-60</v>
      </c>
    </row>
    <row r="9182" spans="1:13" x14ac:dyDescent="0.25">
      <c r="A9182" t="s">
        <v>9206</v>
      </c>
      <c r="B9182">
        <v>67</v>
      </c>
      <c r="C9182" t="s">
        <v>25</v>
      </c>
      <c r="D9182">
        <v>123</v>
      </c>
      <c r="E9182">
        <v>214.84622042328601</v>
      </c>
      <c r="F9182">
        <v>32.075342483346802</v>
      </c>
      <c r="G9182" t="s">
        <v>14</v>
      </c>
      <c r="H9182" t="s">
        <v>19</v>
      </c>
      <c r="I9182" t="s">
        <v>28</v>
      </c>
      <c r="J9182">
        <v>5</v>
      </c>
      <c r="K9182">
        <v>4847.1400000000003</v>
      </c>
      <c r="L9182" t="s">
        <v>16</v>
      </c>
      <c r="M9182" t="str">
        <f>IF(PatientData[[#This Row],[Age]]&lt;=30,"18-30",IF(PatientData[[#This Row],[Age]]&lt;=40,"31-40",IF(PatientData[[#This Row],[Age]]&lt;=50,"41-50",IF(PatientData[[#This Row],[Age]]&lt;=60,"51-60",IF(PatientData[[#This Row],[Age]]&lt;=70,"61-70",IF(PatientData[[#This Row],[Age]]&lt;=80,"71-80","80+"))))))</f>
        <v>61-70</v>
      </c>
    </row>
    <row r="9183" spans="1:13" x14ac:dyDescent="0.25">
      <c r="A9183" t="s">
        <v>9207</v>
      </c>
      <c r="B9183">
        <v>51</v>
      </c>
      <c r="C9183" t="s">
        <v>13</v>
      </c>
      <c r="D9183">
        <v>90</v>
      </c>
      <c r="E9183">
        <v>252.49284764583899</v>
      </c>
      <c r="F9183">
        <v>31.676062607527001</v>
      </c>
      <c r="G9183" t="s">
        <v>18</v>
      </c>
      <c r="H9183" t="s">
        <v>19</v>
      </c>
      <c r="I9183" t="s">
        <v>28</v>
      </c>
      <c r="J9183">
        <v>2</v>
      </c>
      <c r="K9183">
        <v>3084.76</v>
      </c>
      <c r="L9183" t="s">
        <v>16</v>
      </c>
      <c r="M9183" t="str">
        <f>IF(PatientData[[#This Row],[Age]]&lt;=30,"18-30",IF(PatientData[[#This Row],[Age]]&lt;=40,"31-40",IF(PatientData[[#This Row],[Age]]&lt;=50,"41-50",IF(PatientData[[#This Row],[Age]]&lt;=60,"51-60",IF(PatientData[[#This Row],[Age]]&lt;=70,"61-70",IF(PatientData[[#This Row],[Age]]&lt;=80,"71-80","80+"))))))</f>
        <v>51-60</v>
      </c>
    </row>
    <row r="9184" spans="1:13" x14ac:dyDescent="0.25">
      <c r="A9184" t="s">
        <v>9208</v>
      </c>
      <c r="B9184">
        <v>29</v>
      </c>
      <c r="C9184" t="s">
        <v>25</v>
      </c>
      <c r="D9184">
        <v>143</v>
      </c>
      <c r="E9184">
        <v>193.86436660986601</v>
      </c>
      <c r="F9184">
        <v>29.200695827562399</v>
      </c>
      <c r="G9184" t="s">
        <v>14</v>
      </c>
      <c r="H9184" t="s">
        <v>22</v>
      </c>
      <c r="I9184" t="s">
        <v>28</v>
      </c>
      <c r="J9184">
        <v>2</v>
      </c>
      <c r="K9184">
        <v>3474.24</v>
      </c>
      <c r="L9184" t="s">
        <v>16</v>
      </c>
      <c r="M9184" t="str">
        <f>IF(PatientData[[#This Row],[Age]]&lt;=30,"18-30",IF(PatientData[[#This Row],[Age]]&lt;=40,"31-40",IF(PatientData[[#This Row],[Age]]&lt;=50,"41-50",IF(PatientData[[#This Row],[Age]]&lt;=60,"51-60",IF(PatientData[[#This Row],[Age]]&lt;=70,"61-70",IF(PatientData[[#This Row],[Age]]&lt;=80,"71-80","80+"))))))</f>
        <v>18-30</v>
      </c>
    </row>
    <row r="9185" spans="1:13" x14ac:dyDescent="0.25">
      <c r="A9185" t="s">
        <v>9209</v>
      </c>
      <c r="B9185">
        <v>63</v>
      </c>
      <c r="C9185" t="s">
        <v>13</v>
      </c>
      <c r="D9185">
        <v>113</v>
      </c>
      <c r="E9185">
        <v>241.24603281234201</v>
      </c>
      <c r="F9185">
        <v>21.089245899327601</v>
      </c>
      <c r="G9185" t="s">
        <v>36</v>
      </c>
      <c r="H9185" t="s">
        <v>22</v>
      </c>
      <c r="I9185" t="s">
        <v>26</v>
      </c>
      <c r="J9185">
        <v>6</v>
      </c>
      <c r="K9185">
        <v>12453.51</v>
      </c>
      <c r="L9185" t="s">
        <v>16</v>
      </c>
      <c r="M9185" t="str">
        <f>IF(PatientData[[#This Row],[Age]]&lt;=30,"18-30",IF(PatientData[[#This Row],[Age]]&lt;=40,"31-40",IF(PatientData[[#This Row],[Age]]&lt;=50,"41-50",IF(PatientData[[#This Row],[Age]]&lt;=60,"51-60",IF(PatientData[[#This Row],[Age]]&lt;=70,"61-70",IF(PatientData[[#This Row],[Age]]&lt;=80,"71-80","80+"))))))</f>
        <v>61-70</v>
      </c>
    </row>
    <row r="9186" spans="1:13" x14ac:dyDescent="0.25">
      <c r="A9186" t="s">
        <v>9210</v>
      </c>
      <c r="B9186">
        <v>43</v>
      </c>
      <c r="C9186" t="s">
        <v>25</v>
      </c>
      <c r="D9186">
        <v>112</v>
      </c>
      <c r="E9186">
        <v>175.99231794663399</v>
      </c>
      <c r="F9186">
        <v>25.6079601783192</v>
      </c>
      <c r="G9186" t="s">
        <v>14</v>
      </c>
      <c r="H9186" t="s">
        <v>19</v>
      </c>
      <c r="I9186" t="s">
        <v>28</v>
      </c>
      <c r="J9186">
        <v>3</v>
      </c>
      <c r="K9186">
        <v>5449.09</v>
      </c>
      <c r="L9186" t="s">
        <v>16</v>
      </c>
      <c r="M9186" t="str">
        <f>IF(PatientData[[#This Row],[Age]]&lt;=30,"18-30",IF(PatientData[[#This Row],[Age]]&lt;=40,"31-40",IF(PatientData[[#This Row],[Age]]&lt;=50,"41-50",IF(PatientData[[#This Row],[Age]]&lt;=60,"51-60",IF(PatientData[[#This Row],[Age]]&lt;=70,"61-70",IF(PatientData[[#This Row],[Age]]&lt;=80,"71-80","80+"))))))</f>
        <v>41-50</v>
      </c>
    </row>
    <row r="9187" spans="1:13" x14ac:dyDescent="0.25">
      <c r="A9187" t="s">
        <v>9211</v>
      </c>
      <c r="B9187">
        <v>28</v>
      </c>
      <c r="C9187" t="s">
        <v>13</v>
      </c>
      <c r="D9187">
        <v>101</v>
      </c>
      <c r="E9187">
        <v>233.779911460134</v>
      </c>
      <c r="F9187">
        <v>31.540063974635199</v>
      </c>
      <c r="G9187" t="s">
        <v>36</v>
      </c>
      <c r="H9187" t="s">
        <v>19</v>
      </c>
      <c r="I9187" t="s">
        <v>15</v>
      </c>
      <c r="J9187">
        <v>4</v>
      </c>
      <c r="K9187">
        <v>12534.69</v>
      </c>
      <c r="L9187" t="s">
        <v>23</v>
      </c>
      <c r="M9187" t="str">
        <f>IF(PatientData[[#This Row],[Age]]&lt;=30,"18-30",IF(PatientData[[#This Row],[Age]]&lt;=40,"31-40",IF(PatientData[[#This Row],[Age]]&lt;=50,"41-50",IF(PatientData[[#This Row],[Age]]&lt;=60,"51-60",IF(PatientData[[#This Row],[Age]]&lt;=70,"61-70",IF(PatientData[[#This Row],[Age]]&lt;=80,"71-80","80+"))))))</f>
        <v>18-30</v>
      </c>
    </row>
    <row r="9188" spans="1:13" x14ac:dyDescent="0.25">
      <c r="A9188" t="s">
        <v>9212</v>
      </c>
      <c r="B9188">
        <v>73</v>
      </c>
      <c r="C9188" t="s">
        <v>25</v>
      </c>
      <c r="D9188">
        <v>125</v>
      </c>
      <c r="E9188">
        <v>231.61350540966501</v>
      </c>
      <c r="F9188">
        <v>27.900140029400902</v>
      </c>
      <c r="G9188" t="s">
        <v>14</v>
      </c>
      <c r="H9188" t="s">
        <v>19</v>
      </c>
      <c r="I9188" t="s">
        <v>28</v>
      </c>
      <c r="J9188">
        <v>3</v>
      </c>
      <c r="K9188">
        <v>5031.67</v>
      </c>
      <c r="L9188" t="s">
        <v>23</v>
      </c>
      <c r="M9188" t="str">
        <f>IF(PatientData[[#This Row],[Age]]&lt;=30,"18-30",IF(PatientData[[#This Row],[Age]]&lt;=40,"31-40",IF(PatientData[[#This Row],[Age]]&lt;=50,"41-50",IF(PatientData[[#This Row],[Age]]&lt;=60,"51-60",IF(PatientData[[#This Row],[Age]]&lt;=70,"61-70",IF(PatientData[[#This Row],[Age]]&lt;=80,"71-80","80+"))))))</f>
        <v>71-80</v>
      </c>
    </row>
    <row r="9189" spans="1:13" x14ac:dyDescent="0.25">
      <c r="A9189" t="s">
        <v>9213</v>
      </c>
      <c r="B9189">
        <v>50</v>
      </c>
      <c r="C9189" t="s">
        <v>13</v>
      </c>
      <c r="D9189">
        <v>112</v>
      </c>
      <c r="E9189">
        <v>255.78780245390499</v>
      </c>
      <c r="F9189">
        <v>30.7819498004012</v>
      </c>
      <c r="G9189" t="s">
        <v>18</v>
      </c>
      <c r="H9189" t="s">
        <v>19</v>
      </c>
      <c r="I9189" t="s">
        <v>15</v>
      </c>
      <c r="J9189">
        <v>3</v>
      </c>
      <c r="K9189">
        <v>11924.25</v>
      </c>
      <c r="L9189" t="s">
        <v>16</v>
      </c>
      <c r="M9189" t="str">
        <f>IF(PatientData[[#This Row],[Age]]&lt;=30,"18-30",IF(PatientData[[#This Row],[Age]]&lt;=40,"31-40",IF(PatientData[[#This Row],[Age]]&lt;=50,"41-50",IF(PatientData[[#This Row],[Age]]&lt;=60,"51-60",IF(PatientData[[#This Row],[Age]]&lt;=70,"61-70",IF(PatientData[[#This Row],[Age]]&lt;=80,"71-80","80+"))))))</f>
        <v>41-50</v>
      </c>
    </row>
    <row r="9190" spans="1:13" x14ac:dyDescent="0.25">
      <c r="A9190" t="s">
        <v>9214</v>
      </c>
      <c r="B9190">
        <v>39</v>
      </c>
      <c r="C9190" t="s">
        <v>25</v>
      </c>
      <c r="D9190">
        <v>125</v>
      </c>
      <c r="E9190">
        <v>220.852692336545</v>
      </c>
      <c r="F9190">
        <v>25.4820860797496</v>
      </c>
      <c r="G9190" t="s">
        <v>36</v>
      </c>
      <c r="H9190" t="s">
        <v>19</v>
      </c>
      <c r="I9190" t="s">
        <v>15</v>
      </c>
      <c r="J9190">
        <v>6</v>
      </c>
      <c r="K9190">
        <v>14442.46</v>
      </c>
      <c r="L9190" t="s">
        <v>16</v>
      </c>
      <c r="M9190" t="str">
        <f>IF(PatientData[[#This Row],[Age]]&lt;=30,"18-30",IF(PatientData[[#This Row],[Age]]&lt;=40,"31-40",IF(PatientData[[#This Row],[Age]]&lt;=50,"41-50",IF(PatientData[[#This Row],[Age]]&lt;=60,"51-60",IF(PatientData[[#This Row],[Age]]&lt;=70,"61-70",IF(PatientData[[#This Row],[Age]]&lt;=80,"71-80","80+"))))))</f>
        <v>31-40</v>
      </c>
    </row>
    <row r="9191" spans="1:13" x14ac:dyDescent="0.25">
      <c r="A9191" t="s">
        <v>9215</v>
      </c>
      <c r="B9191">
        <v>53</v>
      </c>
      <c r="C9191" t="s">
        <v>13</v>
      </c>
      <c r="D9191">
        <v>108</v>
      </c>
      <c r="E9191">
        <v>190.33915761186501</v>
      </c>
      <c r="F9191">
        <v>33.581236533953401</v>
      </c>
      <c r="G9191" t="s">
        <v>14</v>
      </c>
      <c r="H9191" t="s">
        <v>19</v>
      </c>
      <c r="I9191" t="s">
        <v>28</v>
      </c>
      <c r="J9191">
        <v>8</v>
      </c>
      <c r="K9191">
        <v>7156.08</v>
      </c>
      <c r="L9191" t="s">
        <v>16</v>
      </c>
      <c r="M9191" t="str">
        <f>IF(PatientData[[#This Row],[Age]]&lt;=30,"18-30",IF(PatientData[[#This Row],[Age]]&lt;=40,"31-40",IF(PatientData[[#This Row],[Age]]&lt;=50,"41-50",IF(PatientData[[#This Row],[Age]]&lt;=60,"51-60",IF(PatientData[[#This Row],[Age]]&lt;=70,"61-70",IF(PatientData[[#This Row],[Age]]&lt;=80,"71-80","80+"))))))</f>
        <v>51-60</v>
      </c>
    </row>
    <row r="9192" spans="1:13" x14ac:dyDescent="0.25">
      <c r="A9192" t="s">
        <v>9216</v>
      </c>
      <c r="B9192">
        <v>61</v>
      </c>
      <c r="C9192" t="s">
        <v>25</v>
      </c>
      <c r="D9192">
        <v>90</v>
      </c>
      <c r="E9192">
        <v>231.146738247906</v>
      </c>
      <c r="F9192">
        <v>30.8495471247703</v>
      </c>
      <c r="G9192" t="s">
        <v>36</v>
      </c>
      <c r="H9192" t="s">
        <v>22</v>
      </c>
      <c r="I9192" t="s">
        <v>26</v>
      </c>
      <c r="J9192">
        <v>1</v>
      </c>
      <c r="K9192">
        <v>13124.5</v>
      </c>
      <c r="L9192" t="s">
        <v>16</v>
      </c>
      <c r="M9192" t="str">
        <f>IF(PatientData[[#This Row],[Age]]&lt;=30,"18-30",IF(PatientData[[#This Row],[Age]]&lt;=40,"31-40",IF(PatientData[[#This Row],[Age]]&lt;=50,"41-50",IF(PatientData[[#This Row],[Age]]&lt;=60,"51-60",IF(PatientData[[#This Row],[Age]]&lt;=70,"61-70",IF(PatientData[[#This Row],[Age]]&lt;=80,"71-80","80+"))))))</f>
        <v>61-70</v>
      </c>
    </row>
    <row r="9193" spans="1:13" x14ac:dyDescent="0.25">
      <c r="A9193" t="s">
        <v>9217</v>
      </c>
      <c r="B9193">
        <v>33</v>
      </c>
      <c r="C9193" t="s">
        <v>25</v>
      </c>
      <c r="D9193">
        <v>120</v>
      </c>
      <c r="E9193">
        <v>247.01605311803999</v>
      </c>
      <c r="F9193">
        <v>23.862481657765301</v>
      </c>
      <c r="G9193" t="s">
        <v>36</v>
      </c>
      <c r="H9193" t="s">
        <v>10051</v>
      </c>
      <c r="I9193" t="s">
        <v>26</v>
      </c>
      <c r="J9193">
        <v>7</v>
      </c>
      <c r="K9193">
        <v>18942.98</v>
      </c>
      <c r="L9193" t="s">
        <v>16</v>
      </c>
      <c r="M9193" t="str">
        <f>IF(PatientData[[#This Row],[Age]]&lt;=30,"18-30",IF(PatientData[[#This Row],[Age]]&lt;=40,"31-40",IF(PatientData[[#This Row],[Age]]&lt;=50,"41-50",IF(PatientData[[#This Row],[Age]]&lt;=60,"51-60",IF(PatientData[[#This Row],[Age]]&lt;=70,"61-70",IF(PatientData[[#This Row],[Age]]&lt;=80,"71-80","80+"))))))</f>
        <v>31-40</v>
      </c>
    </row>
    <row r="9194" spans="1:13" x14ac:dyDescent="0.25">
      <c r="A9194" t="s">
        <v>9218</v>
      </c>
      <c r="B9194">
        <v>59</v>
      </c>
      <c r="C9194" t="s">
        <v>25</v>
      </c>
      <c r="D9194">
        <v>139</v>
      </c>
      <c r="E9194">
        <v>198.17980569213501</v>
      </c>
      <c r="F9194">
        <v>24.011737022213701</v>
      </c>
      <c r="G9194" t="s">
        <v>14</v>
      </c>
      <c r="H9194" t="s">
        <v>19</v>
      </c>
      <c r="I9194" t="s">
        <v>28</v>
      </c>
      <c r="J9194">
        <v>1</v>
      </c>
      <c r="K9194">
        <v>2655.57</v>
      </c>
      <c r="L9194" t="s">
        <v>16</v>
      </c>
      <c r="M9194" t="str">
        <f>IF(PatientData[[#This Row],[Age]]&lt;=30,"18-30",IF(PatientData[[#This Row],[Age]]&lt;=40,"31-40",IF(PatientData[[#This Row],[Age]]&lt;=50,"41-50",IF(PatientData[[#This Row],[Age]]&lt;=60,"51-60",IF(PatientData[[#This Row],[Age]]&lt;=70,"61-70",IF(PatientData[[#This Row],[Age]]&lt;=80,"71-80","80+"))))))</f>
        <v>51-60</v>
      </c>
    </row>
    <row r="9195" spans="1:13" x14ac:dyDescent="0.25">
      <c r="A9195" t="s">
        <v>9219</v>
      </c>
      <c r="B9195">
        <v>40</v>
      </c>
      <c r="C9195" t="s">
        <v>25</v>
      </c>
      <c r="D9195" t="s">
        <v>10051</v>
      </c>
      <c r="E9195">
        <v>229.16485374072099</v>
      </c>
      <c r="F9195">
        <v>26.7064292415394</v>
      </c>
      <c r="G9195" t="s">
        <v>18</v>
      </c>
      <c r="H9195" t="s">
        <v>19</v>
      </c>
      <c r="I9195" t="s">
        <v>15</v>
      </c>
      <c r="J9195">
        <v>5</v>
      </c>
      <c r="K9195">
        <v>9001.86</v>
      </c>
      <c r="L9195" t="s">
        <v>16</v>
      </c>
      <c r="M9195" t="str">
        <f>IF(PatientData[[#This Row],[Age]]&lt;=30,"18-30",IF(PatientData[[#This Row],[Age]]&lt;=40,"31-40",IF(PatientData[[#This Row],[Age]]&lt;=50,"41-50",IF(PatientData[[#This Row],[Age]]&lt;=60,"51-60",IF(PatientData[[#This Row],[Age]]&lt;=70,"61-70",IF(PatientData[[#This Row],[Age]]&lt;=80,"71-80","80+"))))))</f>
        <v>31-40</v>
      </c>
    </row>
    <row r="9196" spans="1:13" x14ac:dyDescent="0.25">
      <c r="A9196" t="s">
        <v>9220</v>
      </c>
      <c r="B9196">
        <v>40</v>
      </c>
      <c r="C9196" t="s">
        <v>13</v>
      </c>
      <c r="D9196">
        <v>134</v>
      </c>
      <c r="E9196">
        <v>175.342418739989</v>
      </c>
      <c r="F9196">
        <v>27.941385639728502</v>
      </c>
      <c r="G9196" t="s">
        <v>14</v>
      </c>
      <c r="H9196" t="s">
        <v>19</v>
      </c>
      <c r="I9196" t="s">
        <v>28</v>
      </c>
      <c r="J9196">
        <v>3</v>
      </c>
      <c r="K9196">
        <v>2612.73</v>
      </c>
      <c r="L9196" t="s">
        <v>23</v>
      </c>
      <c r="M9196" t="str">
        <f>IF(PatientData[[#This Row],[Age]]&lt;=30,"18-30",IF(PatientData[[#This Row],[Age]]&lt;=40,"31-40",IF(PatientData[[#This Row],[Age]]&lt;=50,"41-50",IF(PatientData[[#This Row],[Age]]&lt;=60,"51-60",IF(PatientData[[#This Row],[Age]]&lt;=70,"61-70",IF(PatientData[[#This Row],[Age]]&lt;=80,"71-80","80+"))))))</f>
        <v>31-40</v>
      </c>
    </row>
    <row r="9197" spans="1:13" x14ac:dyDescent="0.25">
      <c r="A9197" t="s">
        <v>9221</v>
      </c>
      <c r="B9197">
        <v>50</v>
      </c>
      <c r="C9197" t="s">
        <v>13</v>
      </c>
      <c r="D9197">
        <v>135</v>
      </c>
      <c r="E9197">
        <v>262.00471463285402</v>
      </c>
      <c r="F9197">
        <v>21.245575896307201</v>
      </c>
      <c r="G9197" t="s">
        <v>18</v>
      </c>
      <c r="H9197" t="s">
        <v>22</v>
      </c>
      <c r="I9197" t="s">
        <v>26</v>
      </c>
      <c r="J9197">
        <v>1</v>
      </c>
      <c r="K9197">
        <v>19763.73</v>
      </c>
      <c r="L9197" t="s">
        <v>23</v>
      </c>
      <c r="M9197" t="str">
        <f>IF(PatientData[[#This Row],[Age]]&lt;=30,"18-30",IF(PatientData[[#This Row],[Age]]&lt;=40,"31-40",IF(PatientData[[#This Row],[Age]]&lt;=50,"41-50",IF(PatientData[[#This Row],[Age]]&lt;=60,"51-60",IF(PatientData[[#This Row],[Age]]&lt;=70,"61-70",IF(PatientData[[#This Row],[Age]]&lt;=80,"71-80","80+"))))))</f>
        <v>41-50</v>
      </c>
    </row>
    <row r="9198" spans="1:13" x14ac:dyDescent="0.25">
      <c r="A9198" t="s">
        <v>9222</v>
      </c>
      <c r="B9198">
        <v>57</v>
      </c>
      <c r="C9198" t="s">
        <v>13</v>
      </c>
      <c r="D9198">
        <v>117</v>
      </c>
      <c r="E9198" t="s">
        <v>10051</v>
      </c>
      <c r="F9198">
        <v>31.7240959932486</v>
      </c>
      <c r="G9198" t="s">
        <v>14</v>
      </c>
      <c r="H9198" t="s">
        <v>19</v>
      </c>
      <c r="I9198" t="s">
        <v>15</v>
      </c>
      <c r="J9198">
        <v>2</v>
      </c>
      <c r="K9198">
        <v>9775.16</v>
      </c>
      <c r="L9198" t="s">
        <v>16</v>
      </c>
      <c r="M9198" t="str">
        <f>IF(PatientData[[#This Row],[Age]]&lt;=30,"18-30",IF(PatientData[[#This Row],[Age]]&lt;=40,"31-40",IF(PatientData[[#This Row],[Age]]&lt;=50,"41-50",IF(PatientData[[#This Row],[Age]]&lt;=60,"51-60",IF(PatientData[[#This Row],[Age]]&lt;=70,"61-70",IF(PatientData[[#This Row],[Age]]&lt;=80,"71-80","80+"))))))</f>
        <v>51-60</v>
      </c>
    </row>
    <row r="9199" spans="1:13" x14ac:dyDescent="0.25">
      <c r="A9199" t="s">
        <v>9223</v>
      </c>
      <c r="B9199">
        <v>42</v>
      </c>
      <c r="C9199" t="s">
        <v>13</v>
      </c>
      <c r="D9199">
        <v>108</v>
      </c>
      <c r="E9199">
        <v>239.78456407743201</v>
      </c>
      <c r="F9199">
        <v>37.820749050902499</v>
      </c>
      <c r="G9199" t="s">
        <v>18</v>
      </c>
      <c r="H9199" t="s">
        <v>19</v>
      </c>
      <c r="I9199" t="s">
        <v>15</v>
      </c>
      <c r="J9199">
        <v>2</v>
      </c>
      <c r="K9199">
        <v>2762.73</v>
      </c>
      <c r="L9199" t="s">
        <v>16</v>
      </c>
      <c r="M9199" t="str">
        <f>IF(PatientData[[#This Row],[Age]]&lt;=30,"18-30",IF(PatientData[[#This Row],[Age]]&lt;=40,"31-40",IF(PatientData[[#This Row],[Age]]&lt;=50,"41-50",IF(PatientData[[#This Row],[Age]]&lt;=60,"51-60",IF(PatientData[[#This Row],[Age]]&lt;=70,"61-70",IF(PatientData[[#This Row],[Age]]&lt;=80,"71-80","80+"))))))</f>
        <v>41-50</v>
      </c>
    </row>
    <row r="9200" spans="1:13" x14ac:dyDescent="0.25">
      <c r="A9200" t="s">
        <v>9224</v>
      </c>
      <c r="B9200">
        <v>38</v>
      </c>
      <c r="C9200" t="s">
        <v>25</v>
      </c>
      <c r="D9200" t="s">
        <v>10051</v>
      </c>
      <c r="E9200">
        <v>196.63823410806901</v>
      </c>
      <c r="F9200">
        <v>27.080955640424602</v>
      </c>
      <c r="G9200" t="s">
        <v>14</v>
      </c>
      <c r="H9200" t="s">
        <v>19</v>
      </c>
      <c r="I9200" t="s">
        <v>28</v>
      </c>
      <c r="J9200">
        <v>3</v>
      </c>
      <c r="K9200">
        <v>2058.41</v>
      </c>
      <c r="L9200" t="s">
        <v>20</v>
      </c>
      <c r="M9200" t="str">
        <f>IF(PatientData[[#This Row],[Age]]&lt;=30,"18-30",IF(PatientData[[#This Row],[Age]]&lt;=40,"31-40",IF(PatientData[[#This Row],[Age]]&lt;=50,"41-50",IF(PatientData[[#This Row],[Age]]&lt;=60,"51-60",IF(PatientData[[#This Row],[Age]]&lt;=70,"61-70",IF(PatientData[[#This Row],[Age]]&lt;=80,"71-80","80+"))))))</f>
        <v>31-40</v>
      </c>
    </row>
    <row r="9201" spans="1:13" x14ac:dyDescent="0.25">
      <c r="A9201" t="s">
        <v>9225</v>
      </c>
      <c r="B9201">
        <v>66</v>
      </c>
      <c r="C9201" t="s">
        <v>13</v>
      </c>
      <c r="D9201">
        <v>144</v>
      </c>
      <c r="E9201">
        <v>250.78728074972801</v>
      </c>
      <c r="F9201">
        <v>24.799049080439001</v>
      </c>
      <c r="G9201" t="s">
        <v>36</v>
      </c>
      <c r="H9201" t="s">
        <v>19</v>
      </c>
      <c r="I9201" t="s">
        <v>15</v>
      </c>
      <c r="J9201">
        <v>7</v>
      </c>
      <c r="K9201">
        <v>11026.81</v>
      </c>
      <c r="L9201" t="s">
        <v>16</v>
      </c>
      <c r="M9201" t="str">
        <f>IF(PatientData[[#This Row],[Age]]&lt;=30,"18-30",IF(PatientData[[#This Row],[Age]]&lt;=40,"31-40",IF(PatientData[[#This Row],[Age]]&lt;=50,"41-50",IF(PatientData[[#This Row],[Age]]&lt;=60,"51-60",IF(PatientData[[#This Row],[Age]]&lt;=70,"61-70",IF(PatientData[[#This Row],[Age]]&lt;=80,"71-80","80+"))))))</f>
        <v>61-70</v>
      </c>
    </row>
    <row r="9202" spans="1:13" x14ac:dyDescent="0.25">
      <c r="A9202" t="s">
        <v>9226</v>
      </c>
      <c r="B9202">
        <v>49</v>
      </c>
      <c r="C9202" t="s">
        <v>25</v>
      </c>
      <c r="D9202">
        <v>135</v>
      </c>
      <c r="E9202">
        <v>214.75268856538699</v>
      </c>
      <c r="F9202">
        <v>22.050089474807301</v>
      </c>
      <c r="G9202" t="s">
        <v>36</v>
      </c>
      <c r="H9202" t="s">
        <v>19</v>
      </c>
      <c r="I9202" t="s">
        <v>15</v>
      </c>
      <c r="J9202">
        <v>4</v>
      </c>
      <c r="K9202">
        <v>6980.18</v>
      </c>
      <c r="L9202" t="s">
        <v>16</v>
      </c>
      <c r="M9202" t="str">
        <f>IF(PatientData[[#This Row],[Age]]&lt;=30,"18-30",IF(PatientData[[#This Row],[Age]]&lt;=40,"31-40",IF(PatientData[[#This Row],[Age]]&lt;=50,"41-50",IF(PatientData[[#This Row],[Age]]&lt;=60,"51-60",IF(PatientData[[#This Row],[Age]]&lt;=70,"61-70",IF(PatientData[[#This Row],[Age]]&lt;=80,"71-80","80+"))))))</f>
        <v>41-50</v>
      </c>
    </row>
    <row r="9203" spans="1:13" x14ac:dyDescent="0.25">
      <c r="A9203" t="s">
        <v>9227</v>
      </c>
      <c r="B9203">
        <v>67</v>
      </c>
      <c r="C9203" t="s">
        <v>13</v>
      </c>
      <c r="D9203">
        <v>128</v>
      </c>
      <c r="E9203">
        <v>191.97101689123801</v>
      </c>
      <c r="F9203">
        <v>23.933713867614902</v>
      </c>
      <c r="G9203" t="s">
        <v>18</v>
      </c>
      <c r="H9203" t="s">
        <v>19</v>
      </c>
      <c r="I9203" t="s">
        <v>15</v>
      </c>
      <c r="J9203">
        <v>0</v>
      </c>
      <c r="K9203">
        <v>2920.53</v>
      </c>
      <c r="L9203" t="s">
        <v>16</v>
      </c>
      <c r="M9203" t="str">
        <f>IF(PatientData[[#This Row],[Age]]&lt;=30,"18-30",IF(PatientData[[#This Row],[Age]]&lt;=40,"31-40",IF(PatientData[[#This Row],[Age]]&lt;=50,"41-50",IF(PatientData[[#This Row],[Age]]&lt;=60,"51-60",IF(PatientData[[#This Row],[Age]]&lt;=70,"61-70",IF(PatientData[[#This Row],[Age]]&lt;=80,"71-80","80+"))))))</f>
        <v>61-70</v>
      </c>
    </row>
    <row r="9204" spans="1:13" x14ac:dyDescent="0.25">
      <c r="A9204" t="s">
        <v>9228</v>
      </c>
      <c r="B9204">
        <v>43</v>
      </c>
      <c r="C9204" t="s">
        <v>25</v>
      </c>
      <c r="D9204">
        <v>112</v>
      </c>
      <c r="E9204" t="s">
        <v>10051</v>
      </c>
      <c r="F9204">
        <v>20.180541108131798</v>
      </c>
      <c r="G9204" t="s">
        <v>18</v>
      </c>
      <c r="H9204" t="s">
        <v>19</v>
      </c>
      <c r="I9204" t="s">
        <v>28</v>
      </c>
      <c r="J9204">
        <v>5</v>
      </c>
      <c r="K9204">
        <v>4902.88</v>
      </c>
      <c r="L9204" t="s">
        <v>23</v>
      </c>
      <c r="M9204" t="str">
        <f>IF(PatientData[[#This Row],[Age]]&lt;=30,"18-30",IF(PatientData[[#This Row],[Age]]&lt;=40,"31-40",IF(PatientData[[#This Row],[Age]]&lt;=50,"41-50",IF(PatientData[[#This Row],[Age]]&lt;=60,"51-60",IF(PatientData[[#This Row],[Age]]&lt;=70,"61-70",IF(PatientData[[#This Row],[Age]]&lt;=80,"71-80","80+"))))))</f>
        <v>41-50</v>
      </c>
    </row>
    <row r="9205" spans="1:13" x14ac:dyDescent="0.25">
      <c r="A9205" t="s">
        <v>9229</v>
      </c>
      <c r="B9205">
        <v>95</v>
      </c>
      <c r="C9205" t="s">
        <v>13</v>
      </c>
      <c r="D9205">
        <v>144</v>
      </c>
      <c r="E9205">
        <v>192.256412775066</v>
      </c>
      <c r="F9205">
        <v>26.233445891248699</v>
      </c>
      <c r="G9205" t="s">
        <v>36</v>
      </c>
      <c r="H9205" t="s">
        <v>19</v>
      </c>
      <c r="I9205" t="s">
        <v>26</v>
      </c>
      <c r="J9205">
        <v>6</v>
      </c>
      <c r="K9205">
        <v>23478.02</v>
      </c>
      <c r="L9205" t="s">
        <v>16</v>
      </c>
      <c r="M9205" t="str">
        <f>IF(PatientData[[#This Row],[Age]]&lt;=30,"18-30",IF(PatientData[[#This Row],[Age]]&lt;=40,"31-40",IF(PatientData[[#This Row],[Age]]&lt;=50,"41-50",IF(PatientData[[#This Row],[Age]]&lt;=60,"51-60",IF(PatientData[[#This Row],[Age]]&lt;=70,"61-70",IF(PatientData[[#This Row],[Age]]&lt;=80,"71-80","80+"))))))</f>
        <v>80+</v>
      </c>
    </row>
    <row r="9206" spans="1:13" x14ac:dyDescent="0.25">
      <c r="A9206" t="s">
        <v>9230</v>
      </c>
      <c r="B9206">
        <v>95</v>
      </c>
      <c r="C9206" t="s">
        <v>13</v>
      </c>
      <c r="D9206">
        <v>122</v>
      </c>
      <c r="E9206">
        <v>272.72582545358603</v>
      </c>
      <c r="F9206">
        <v>24.354601288262199</v>
      </c>
      <c r="G9206" t="s">
        <v>14</v>
      </c>
      <c r="H9206" t="s">
        <v>19</v>
      </c>
      <c r="I9206" t="s">
        <v>26</v>
      </c>
      <c r="J9206">
        <v>5</v>
      </c>
      <c r="K9206">
        <v>18075.38</v>
      </c>
      <c r="L9206" t="s">
        <v>16</v>
      </c>
      <c r="M9206" t="str">
        <f>IF(PatientData[[#This Row],[Age]]&lt;=30,"18-30",IF(PatientData[[#This Row],[Age]]&lt;=40,"31-40",IF(PatientData[[#This Row],[Age]]&lt;=50,"41-50",IF(PatientData[[#This Row],[Age]]&lt;=60,"51-60",IF(PatientData[[#This Row],[Age]]&lt;=70,"61-70",IF(PatientData[[#This Row],[Age]]&lt;=80,"71-80","80+"))))))</f>
        <v>80+</v>
      </c>
    </row>
    <row r="9207" spans="1:13" x14ac:dyDescent="0.25">
      <c r="A9207" t="s">
        <v>9231</v>
      </c>
      <c r="B9207">
        <v>61</v>
      </c>
      <c r="C9207" t="s">
        <v>13</v>
      </c>
      <c r="D9207">
        <v>135</v>
      </c>
      <c r="E9207">
        <v>198.95488303655</v>
      </c>
      <c r="F9207">
        <v>29.1970675855964</v>
      </c>
      <c r="G9207" t="s">
        <v>14</v>
      </c>
      <c r="H9207" t="s">
        <v>19</v>
      </c>
      <c r="I9207" t="s">
        <v>15</v>
      </c>
      <c r="J9207">
        <v>3</v>
      </c>
      <c r="K9207">
        <v>11388.56</v>
      </c>
      <c r="L9207" t="s">
        <v>23</v>
      </c>
      <c r="M9207" t="str">
        <f>IF(PatientData[[#This Row],[Age]]&lt;=30,"18-30",IF(PatientData[[#This Row],[Age]]&lt;=40,"31-40",IF(PatientData[[#This Row],[Age]]&lt;=50,"41-50",IF(PatientData[[#This Row],[Age]]&lt;=60,"51-60",IF(PatientData[[#This Row],[Age]]&lt;=70,"61-70",IF(PatientData[[#This Row],[Age]]&lt;=80,"71-80","80+"))))))</f>
        <v>61-70</v>
      </c>
    </row>
    <row r="9208" spans="1:13" x14ac:dyDescent="0.25">
      <c r="A9208" t="s">
        <v>9232</v>
      </c>
      <c r="B9208">
        <v>62</v>
      </c>
      <c r="C9208" t="s">
        <v>25</v>
      </c>
      <c r="D9208">
        <v>97</v>
      </c>
      <c r="E9208">
        <v>197.57763773253501</v>
      </c>
      <c r="F9208">
        <v>29.6844619215439</v>
      </c>
      <c r="G9208" t="s">
        <v>14</v>
      </c>
      <c r="H9208" t="s">
        <v>19</v>
      </c>
      <c r="I9208" t="s">
        <v>28</v>
      </c>
      <c r="J9208">
        <v>2</v>
      </c>
      <c r="K9208">
        <v>3486.04</v>
      </c>
      <c r="L9208" t="s">
        <v>16</v>
      </c>
      <c r="M9208" t="str">
        <f>IF(PatientData[[#This Row],[Age]]&lt;=30,"18-30",IF(PatientData[[#This Row],[Age]]&lt;=40,"31-40",IF(PatientData[[#This Row],[Age]]&lt;=50,"41-50",IF(PatientData[[#This Row],[Age]]&lt;=60,"51-60",IF(PatientData[[#This Row],[Age]]&lt;=70,"61-70",IF(PatientData[[#This Row],[Age]]&lt;=80,"71-80","80+"))))))</f>
        <v>61-70</v>
      </c>
    </row>
    <row r="9209" spans="1:13" x14ac:dyDescent="0.25">
      <c r="A9209" t="s">
        <v>9233</v>
      </c>
      <c r="B9209">
        <v>52</v>
      </c>
      <c r="C9209" t="s">
        <v>13</v>
      </c>
      <c r="D9209">
        <v>132</v>
      </c>
      <c r="E9209">
        <v>239.10304445588</v>
      </c>
      <c r="F9209">
        <v>23.0962451655001</v>
      </c>
      <c r="G9209" t="s">
        <v>36</v>
      </c>
      <c r="H9209" t="s">
        <v>19</v>
      </c>
      <c r="I9209" t="s">
        <v>15</v>
      </c>
      <c r="J9209">
        <v>9</v>
      </c>
      <c r="K9209">
        <v>16342.15</v>
      </c>
      <c r="L9209" t="s">
        <v>20</v>
      </c>
      <c r="M9209" t="str">
        <f>IF(PatientData[[#This Row],[Age]]&lt;=30,"18-30",IF(PatientData[[#This Row],[Age]]&lt;=40,"31-40",IF(PatientData[[#This Row],[Age]]&lt;=50,"41-50",IF(PatientData[[#This Row],[Age]]&lt;=60,"51-60",IF(PatientData[[#This Row],[Age]]&lt;=70,"61-70",IF(PatientData[[#This Row],[Age]]&lt;=80,"71-80","80+"))))))</f>
        <v>51-60</v>
      </c>
    </row>
    <row r="9210" spans="1:13" x14ac:dyDescent="0.25">
      <c r="A9210" t="s">
        <v>9234</v>
      </c>
      <c r="B9210">
        <v>76</v>
      </c>
      <c r="C9210" t="s">
        <v>25</v>
      </c>
      <c r="D9210">
        <v>111</v>
      </c>
      <c r="E9210">
        <v>273.88519070276902</v>
      </c>
      <c r="F9210">
        <v>28.0145922940387</v>
      </c>
      <c r="G9210" t="s">
        <v>14</v>
      </c>
      <c r="H9210" t="s">
        <v>22</v>
      </c>
      <c r="I9210" t="s">
        <v>15</v>
      </c>
      <c r="J9210">
        <v>2</v>
      </c>
      <c r="K9210">
        <v>8206.68</v>
      </c>
      <c r="L9210" t="s">
        <v>20</v>
      </c>
      <c r="M9210" t="str">
        <f>IF(PatientData[[#This Row],[Age]]&lt;=30,"18-30",IF(PatientData[[#This Row],[Age]]&lt;=40,"31-40",IF(PatientData[[#This Row],[Age]]&lt;=50,"41-50",IF(PatientData[[#This Row],[Age]]&lt;=60,"51-60",IF(PatientData[[#This Row],[Age]]&lt;=70,"61-70",IF(PatientData[[#This Row],[Age]]&lt;=80,"71-80","80+"))))))</f>
        <v>71-80</v>
      </c>
    </row>
    <row r="9211" spans="1:13" x14ac:dyDescent="0.25">
      <c r="A9211" t="s">
        <v>9235</v>
      </c>
      <c r="B9211">
        <v>55</v>
      </c>
      <c r="C9211" t="s">
        <v>25</v>
      </c>
      <c r="D9211">
        <v>126</v>
      </c>
      <c r="E9211">
        <v>225.32743089979999</v>
      </c>
      <c r="F9211">
        <v>29.831611320841699</v>
      </c>
      <c r="G9211" t="s">
        <v>14</v>
      </c>
      <c r="H9211" t="s">
        <v>22</v>
      </c>
      <c r="I9211" t="s">
        <v>15</v>
      </c>
      <c r="J9211">
        <v>3</v>
      </c>
      <c r="K9211">
        <v>8862.84</v>
      </c>
      <c r="L9211" t="s">
        <v>16</v>
      </c>
      <c r="M9211" t="str">
        <f>IF(PatientData[[#This Row],[Age]]&lt;=30,"18-30",IF(PatientData[[#This Row],[Age]]&lt;=40,"31-40",IF(PatientData[[#This Row],[Age]]&lt;=50,"41-50",IF(PatientData[[#This Row],[Age]]&lt;=60,"51-60",IF(PatientData[[#This Row],[Age]]&lt;=70,"61-70",IF(PatientData[[#This Row],[Age]]&lt;=80,"71-80","80+"))))))</f>
        <v>51-60</v>
      </c>
    </row>
    <row r="9212" spans="1:13" x14ac:dyDescent="0.25">
      <c r="A9212" t="s">
        <v>9236</v>
      </c>
      <c r="B9212">
        <v>50</v>
      </c>
      <c r="C9212" t="s">
        <v>13</v>
      </c>
      <c r="D9212">
        <v>172</v>
      </c>
      <c r="E9212">
        <v>255.36868683909</v>
      </c>
      <c r="F9212" t="s">
        <v>10051</v>
      </c>
      <c r="G9212" t="s">
        <v>18</v>
      </c>
      <c r="H9212" t="s">
        <v>19</v>
      </c>
      <c r="I9212" t="s">
        <v>28</v>
      </c>
      <c r="J9212">
        <v>4</v>
      </c>
      <c r="K9212">
        <v>6707.61</v>
      </c>
      <c r="L9212" t="s">
        <v>23</v>
      </c>
      <c r="M9212" t="str">
        <f>IF(PatientData[[#This Row],[Age]]&lt;=30,"18-30",IF(PatientData[[#This Row],[Age]]&lt;=40,"31-40",IF(PatientData[[#This Row],[Age]]&lt;=50,"41-50",IF(PatientData[[#This Row],[Age]]&lt;=60,"51-60",IF(PatientData[[#This Row],[Age]]&lt;=70,"61-70",IF(PatientData[[#This Row],[Age]]&lt;=80,"71-80","80+"))))))</f>
        <v>41-50</v>
      </c>
    </row>
    <row r="9213" spans="1:13" x14ac:dyDescent="0.25">
      <c r="A9213" t="s">
        <v>9237</v>
      </c>
      <c r="B9213">
        <v>38</v>
      </c>
      <c r="C9213" t="s">
        <v>25</v>
      </c>
      <c r="D9213">
        <v>141</v>
      </c>
      <c r="E9213">
        <v>134.64018431997101</v>
      </c>
      <c r="F9213">
        <v>22.842102958038002</v>
      </c>
      <c r="G9213" t="s">
        <v>14</v>
      </c>
      <c r="H9213" t="s">
        <v>22</v>
      </c>
      <c r="I9213" t="s">
        <v>15</v>
      </c>
      <c r="J9213">
        <v>5</v>
      </c>
      <c r="K9213">
        <v>10782.91</v>
      </c>
      <c r="L9213" t="s">
        <v>23</v>
      </c>
      <c r="M9213" t="str">
        <f>IF(PatientData[[#This Row],[Age]]&lt;=30,"18-30",IF(PatientData[[#This Row],[Age]]&lt;=40,"31-40",IF(PatientData[[#This Row],[Age]]&lt;=50,"41-50",IF(PatientData[[#This Row],[Age]]&lt;=60,"51-60",IF(PatientData[[#This Row],[Age]]&lt;=70,"61-70",IF(PatientData[[#This Row],[Age]]&lt;=80,"71-80","80+"))))))</f>
        <v>31-40</v>
      </c>
    </row>
    <row r="9214" spans="1:13" x14ac:dyDescent="0.25">
      <c r="A9214" t="s">
        <v>9238</v>
      </c>
      <c r="B9214">
        <v>52</v>
      </c>
      <c r="C9214" t="s">
        <v>13</v>
      </c>
      <c r="D9214">
        <v>102</v>
      </c>
      <c r="E9214">
        <v>216.71870001818201</v>
      </c>
      <c r="F9214">
        <v>26.269514803595499</v>
      </c>
      <c r="G9214" t="s">
        <v>14</v>
      </c>
      <c r="H9214" t="s">
        <v>19</v>
      </c>
      <c r="I9214" t="s">
        <v>28</v>
      </c>
      <c r="J9214">
        <v>1</v>
      </c>
      <c r="K9214">
        <v>2143.31</v>
      </c>
      <c r="L9214" t="s">
        <v>23</v>
      </c>
      <c r="M9214" t="str">
        <f>IF(PatientData[[#This Row],[Age]]&lt;=30,"18-30",IF(PatientData[[#This Row],[Age]]&lt;=40,"31-40",IF(PatientData[[#This Row],[Age]]&lt;=50,"41-50",IF(PatientData[[#This Row],[Age]]&lt;=60,"51-60",IF(PatientData[[#This Row],[Age]]&lt;=70,"61-70",IF(PatientData[[#This Row],[Age]]&lt;=80,"71-80","80+"))))))</f>
        <v>51-60</v>
      </c>
    </row>
    <row r="9215" spans="1:13" x14ac:dyDescent="0.25">
      <c r="A9215" t="s">
        <v>9239</v>
      </c>
      <c r="B9215">
        <v>40</v>
      </c>
      <c r="C9215" t="s">
        <v>13</v>
      </c>
      <c r="D9215">
        <v>162</v>
      </c>
      <c r="E9215">
        <v>214.85456312681799</v>
      </c>
      <c r="F9215">
        <v>23.504419362987701</v>
      </c>
      <c r="G9215" t="s">
        <v>14</v>
      </c>
      <c r="H9215" t="s">
        <v>19</v>
      </c>
      <c r="I9215" t="s">
        <v>28</v>
      </c>
      <c r="J9215">
        <v>6</v>
      </c>
      <c r="K9215">
        <v>5463.05</v>
      </c>
      <c r="L9215" t="s">
        <v>43</v>
      </c>
      <c r="M9215" t="str">
        <f>IF(PatientData[[#This Row],[Age]]&lt;=30,"18-30",IF(PatientData[[#This Row],[Age]]&lt;=40,"31-40",IF(PatientData[[#This Row],[Age]]&lt;=50,"41-50",IF(PatientData[[#This Row],[Age]]&lt;=60,"51-60",IF(PatientData[[#This Row],[Age]]&lt;=70,"61-70",IF(PatientData[[#This Row],[Age]]&lt;=80,"71-80","80+"))))))</f>
        <v>31-40</v>
      </c>
    </row>
    <row r="9216" spans="1:13" x14ac:dyDescent="0.25">
      <c r="A9216" t="s">
        <v>9240</v>
      </c>
      <c r="B9216">
        <v>76</v>
      </c>
      <c r="C9216" t="s">
        <v>13</v>
      </c>
      <c r="D9216">
        <v>133</v>
      </c>
      <c r="E9216">
        <v>180.79885691151799</v>
      </c>
      <c r="F9216">
        <v>25.0878032139513</v>
      </c>
      <c r="G9216" t="s">
        <v>18</v>
      </c>
      <c r="H9216" t="s">
        <v>22</v>
      </c>
      <c r="I9216" t="s">
        <v>15</v>
      </c>
      <c r="J9216">
        <v>1</v>
      </c>
      <c r="K9216">
        <v>6497.43</v>
      </c>
      <c r="L9216" t="s">
        <v>16</v>
      </c>
      <c r="M9216" t="str">
        <f>IF(PatientData[[#This Row],[Age]]&lt;=30,"18-30",IF(PatientData[[#This Row],[Age]]&lt;=40,"31-40",IF(PatientData[[#This Row],[Age]]&lt;=50,"41-50",IF(PatientData[[#This Row],[Age]]&lt;=60,"51-60",IF(PatientData[[#This Row],[Age]]&lt;=70,"61-70",IF(PatientData[[#This Row],[Age]]&lt;=80,"71-80","80+"))))))</f>
        <v>71-80</v>
      </c>
    </row>
    <row r="9217" spans="1:13" x14ac:dyDescent="0.25">
      <c r="A9217" t="s">
        <v>9241</v>
      </c>
      <c r="B9217">
        <v>60</v>
      </c>
      <c r="C9217" t="s">
        <v>13</v>
      </c>
      <c r="D9217" t="s">
        <v>10051</v>
      </c>
      <c r="E9217">
        <v>223.68696672956801</v>
      </c>
      <c r="F9217">
        <v>38.902195802350803</v>
      </c>
      <c r="G9217" t="s">
        <v>10051</v>
      </c>
      <c r="H9217" t="s">
        <v>19</v>
      </c>
      <c r="I9217" t="s">
        <v>28</v>
      </c>
      <c r="J9217">
        <v>3</v>
      </c>
      <c r="K9217">
        <v>1335.78</v>
      </c>
      <c r="L9217" t="s">
        <v>16</v>
      </c>
      <c r="M9217" t="str">
        <f>IF(PatientData[[#This Row],[Age]]&lt;=30,"18-30",IF(PatientData[[#This Row],[Age]]&lt;=40,"31-40",IF(PatientData[[#This Row],[Age]]&lt;=50,"41-50",IF(PatientData[[#This Row],[Age]]&lt;=60,"51-60",IF(PatientData[[#This Row],[Age]]&lt;=70,"61-70",IF(PatientData[[#This Row],[Age]]&lt;=80,"71-80","80+"))))))</f>
        <v>51-60</v>
      </c>
    </row>
    <row r="9218" spans="1:13" x14ac:dyDescent="0.25">
      <c r="A9218" t="s">
        <v>9242</v>
      </c>
      <c r="B9218">
        <v>87</v>
      </c>
      <c r="C9218" t="s">
        <v>25</v>
      </c>
      <c r="D9218">
        <v>112</v>
      </c>
      <c r="E9218">
        <v>219.58551031836001</v>
      </c>
      <c r="F9218">
        <v>21.654010032190499</v>
      </c>
      <c r="G9218" t="s">
        <v>18</v>
      </c>
      <c r="H9218" t="s">
        <v>19</v>
      </c>
      <c r="I9218" t="s">
        <v>15</v>
      </c>
      <c r="J9218">
        <v>4</v>
      </c>
      <c r="K9218">
        <v>3431.93</v>
      </c>
      <c r="L9218" t="s">
        <v>16</v>
      </c>
      <c r="M9218" t="str">
        <f>IF(PatientData[[#This Row],[Age]]&lt;=30,"18-30",IF(PatientData[[#This Row],[Age]]&lt;=40,"31-40",IF(PatientData[[#This Row],[Age]]&lt;=50,"41-50",IF(PatientData[[#This Row],[Age]]&lt;=60,"51-60",IF(PatientData[[#This Row],[Age]]&lt;=70,"61-70",IF(PatientData[[#This Row],[Age]]&lt;=80,"71-80","80+"))))))</f>
        <v>80+</v>
      </c>
    </row>
    <row r="9219" spans="1:13" x14ac:dyDescent="0.25">
      <c r="A9219" t="s">
        <v>9243</v>
      </c>
      <c r="B9219">
        <v>56</v>
      </c>
      <c r="C9219" t="s">
        <v>25</v>
      </c>
      <c r="D9219">
        <v>118</v>
      </c>
      <c r="E9219">
        <v>201.01879963312001</v>
      </c>
      <c r="F9219">
        <v>25.349871336359801</v>
      </c>
      <c r="G9219" t="s">
        <v>36</v>
      </c>
      <c r="H9219" t="s">
        <v>22</v>
      </c>
      <c r="I9219" t="s">
        <v>26</v>
      </c>
      <c r="J9219">
        <v>5</v>
      </c>
      <c r="K9219">
        <v>10545.25</v>
      </c>
      <c r="L9219" t="s">
        <v>20</v>
      </c>
      <c r="M9219" t="str">
        <f>IF(PatientData[[#This Row],[Age]]&lt;=30,"18-30",IF(PatientData[[#This Row],[Age]]&lt;=40,"31-40",IF(PatientData[[#This Row],[Age]]&lt;=50,"41-50",IF(PatientData[[#This Row],[Age]]&lt;=60,"51-60",IF(PatientData[[#This Row],[Age]]&lt;=70,"61-70",IF(PatientData[[#This Row],[Age]]&lt;=80,"71-80","80+"))))))</f>
        <v>51-60</v>
      </c>
    </row>
    <row r="9220" spans="1:13" x14ac:dyDescent="0.25">
      <c r="A9220" t="s">
        <v>9244</v>
      </c>
      <c r="B9220">
        <v>45</v>
      </c>
      <c r="C9220" t="s">
        <v>25</v>
      </c>
      <c r="D9220">
        <v>125</v>
      </c>
      <c r="E9220">
        <v>238.47244820781501</v>
      </c>
      <c r="F9220">
        <v>21.579706317468801</v>
      </c>
      <c r="G9220" t="s">
        <v>10051</v>
      </c>
      <c r="H9220" t="s">
        <v>22</v>
      </c>
      <c r="I9220" t="s">
        <v>26</v>
      </c>
      <c r="J9220">
        <v>5</v>
      </c>
      <c r="K9220" t="s">
        <v>10051</v>
      </c>
      <c r="L9220" t="s">
        <v>43</v>
      </c>
      <c r="M9220" t="str">
        <f>IF(PatientData[[#This Row],[Age]]&lt;=30,"18-30",IF(PatientData[[#This Row],[Age]]&lt;=40,"31-40",IF(PatientData[[#This Row],[Age]]&lt;=50,"41-50",IF(PatientData[[#This Row],[Age]]&lt;=60,"51-60",IF(PatientData[[#This Row],[Age]]&lt;=70,"61-70",IF(PatientData[[#This Row],[Age]]&lt;=80,"71-80","80+"))))))</f>
        <v>41-50</v>
      </c>
    </row>
    <row r="9221" spans="1:13" x14ac:dyDescent="0.25">
      <c r="A9221" t="s">
        <v>9245</v>
      </c>
      <c r="B9221">
        <v>68</v>
      </c>
      <c r="C9221" t="s">
        <v>25</v>
      </c>
      <c r="D9221">
        <v>130</v>
      </c>
      <c r="E9221">
        <v>194.307144015521</v>
      </c>
      <c r="F9221">
        <v>31.8454842301337</v>
      </c>
      <c r="G9221" t="s">
        <v>36</v>
      </c>
      <c r="H9221" t="s">
        <v>19</v>
      </c>
      <c r="I9221" t="s">
        <v>15</v>
      </c>
      <c r="J9221">
        <v>5</v>
      </c>
      <c r="K9221">
        <v>5582.29</v>
      </c>
      <c r="L9221" t="s">
        <v>20</v>
      </c>
      <c r="M9221" t="str">
        <f>IF(PatientData[[#This Row],[Age]]&lt;=30,"18-30",IF(PatientData[[#This Row],[Age]]&lt;=40,"31-40",IF(PatientData[[#This Row],[Age]]&lt;=50,"41-50",IF(PatientData[[#This Row],[Age]]&lt;=60,"51-60",IF(PatientData[[#This Row],[Age]]&lt;=70,"61-70",IF(PatientData[[#This Row],[Age]]&lt;=80,"71-80","80+"))))))</f>
        <v>61-70</v>
      </c>
    </row>
    <row r="9222" spans="1:13" x14ac:dyDescent="0.25">
      <c r="A9222" t="s">
        <v>9246</v>
      </c>
      <c r="B9222">
        <v>71</v>
      </c>
      <c r="C9222" t="s">
        <v>25</v>
      </c>
      <c r="D9222">
        <v>150</v>
      </c>
      <c r="E9222">
        <v>260.52685190589801</v>
      </c>
      <c r="F9222">
        <v>23.263532394617201</v>
      </c>
      <c r="G9222" t="s">
        <v>36</v>
      </c>
      <c r="H9222" t="s">
        <v>19</v>
      </c>
      <c r="I9222" t="s">
        <v>15</v>
      </c>
      <c r="J9222">
        <v>7</v>
      </c>
      <c r="K9222">
        <v>10689.72</v>
      </c>
      <c r="L9222" t="s">
        <v>20</v>
      </c>
      <c r="M9222" t="str">
        <f>IF(PatientData[[#This Row],[Age]]&lt;=30,"18-30",IF(PatientData[[#This Row],[Age]]&lt;=40,"31-40",IF(PatientData[[#This Row],[Age]]&lt;=50,"41-50",IF(PatientData[[#This Row],[Age]]&lt;=60,"51-60",IF(PatientData[[#This Row],[Age]]&lt;=70,"61-70",IF(PatientData[[#This Row],[Age]]&lt;=80,"71-80","80+"))))))</f>
        <v>71-80</v>
      </c>
    </row>
    <row r="9223" spans="1:13" x14ac:dyDescent="0.25">
      <c r="A9223" t="s">
        <v>9247</v>
      </c>
      <c r="B9223">
        <v>39</v>
      </c>
      <c r="C9223" t="s">
        <v>13</v>
      </c>
      <c r="D9223">
        <v>128</v>
      </c>
      <c r="E9223">
        <v>231.31067873527999</v>
      </c>
      <c r="F9223">
        <v>24.527060062336201</v>
      </c>
      <c r="G9223" t="s">
        <v>36</v>
      </c>
      <c r="H9223" t="s">
        <v>19</v>
      </c>
      <c r="I9223" t="s">
        <v>26</v>
      </c>
      <c r="J9223">
        <v>0</v>
      </c>
      <c r="K9223">
        <v>12061.14</v>
      </c>
      <c r="L9223" t="s">
        <v>16</v>
      </c>
      <c r="M9223" t="str">
        <f>IF(PatientData[[#This Row],[Age]]&lt;=30,"18-30",IF(PatientData[[#This Row],[Age]]&lt;=40,"31-40",IF(PatientData[[#This Row],[Age]]&lt;=50,"41-50",IF(PatientData[[#This Row],[Age]]&lt;=60,"51-60",IF(PatientData[[#This Row],[Age]]&lt;=70,"61-70",IF(PatientData[[#This Row],[Age]]&lt;=80,"71-80","80+"))))))</f>
        <v>31-40</v>
      </c>
    </row>
    <row r="9224" spans="1:13" x14ac:dyDescent="0.25">
      <c r="A9224" t="s">
        <v>9248</v>
      </c>
      <c r="B9224">
        <v>57</v>
      </c>
      <c r="C9224" t="s">
        <v>13</v>
      </c>
      <c r="D9224">
        <v>144</v>
      </c>
      <c r="E9224">
        <v>221.94588527657601</v>
      </c>
      <c r="F9224">
        <v>29.165429450827101</v>
      </c>
      <c r="G9224" t="s">
        <v>14</v>
      </c>
      <c r="H9224" t="s">
        <v>22</v>
      </c>
      <c r="I9224" t="s">
        <v>26</v>
      </c>
      <c r="J9224">
        <v>1</v>
      </c>
      <c r="K9224">
        <v>10528.33</v>
      </c>
      <c r="L9224" t="s">
        <v>23</v>
      </c>
      <c r="M9224" t="str">
        <f>IF(PatientData[[#This Row],[Age]]&lt;=30,"18-30",IF(PatientData[[#This Row],[Age]]&lt;=40,"31-40",IF(PatientData[[#This Row],[Age]]&lt;=50,"41-50",IF(PatientData[[#This Row],[Age]]&lt;=60,"51-60",IF(PatientData[[#This Row],[Age]]&lt;=70,"61-70",IF(PatientData[[#This Row],[Age]]&lt;=80,"71-80","80+"))))))</f>
        <v>51-60</v>
      </c>
    </row>
    <row r="9225" spans="1:13" x14ac:dyDescent="0.25">
      <c r="A9225" t="s">
        <v>9249</v>
      </c>
      <c r="B9225">
        <v>54</v>
      </c>
      <c r="C9225" t="s">
        <v>25</v>
      </c>
      <c r="D9225">
        <v>119</v>
      </c>
      <c r="E9225">
        <v>261.98748076036702</v>
      </c>
      <c r="F9225">
        <v>27.213747562652902</v>
      </c>
      <c r="G9225" t="s">
        <v>36</v>
      </c>
      <c r="H9225" t="s">
        <v>19</v>
      </c>
      <c r="I9225" t="s">
        <v>15</v>
      </c>
      <c r="J9225">
        <v>3</v>
      </c>
      <c r="K9225">
        <v>10853.44</v>
      </c>
      <c r="L9225" t="s">
        <v>23</v>
      </c>
      <c r="M9225" t="str">
        <f>IF(PatientData[[#This Row],[Age]]&lt;=30,"18-30",IF(PatientData[[#This Row],[Age]]&lt;=40,"31-40",IF(PatientData[[#This Row],[Age]]&lt;=50,"41-50",IF(PatientData[[#This Row],[Age]]&lt;=60,"51-60",IF(PatientData[[#This Row],[Age]]&lt;=70,"61-70",IF(PatientData[[#This Row],[Age]]&lt;=80,"71-80","80+"))))))</f>
        <v>51-60</v>
      </c>
    </row>
    <row r="9226" spans="1:13" x14ac:dyDescent="0.25">
      <c r="A9226" t="s">
        <v>9250</v>
      </c>
      <c r="B9226">
        <v>47</v>
      </c>
      <c r="C9226" t="s">
        <v>25</v>
      </c>
      <c r="D9226">
        <v>91</v>
      </c>
      <c r="E9226">
        <v>340.786125693521</v>
      </c>
      <c r="F9226">
        <v>35.335579874332602</v>
      </c>
      <c r="G9226" t="s">
        <v>14</v>
      </c>
      <c r="H9226" t="s">
        <v>22</v>
      </c>
      <c r="I9226" t="s">
        <v>26</v>
      </c>
      <c r="J9226">
        <v>2</v>
      </c>
      <c r="K9226" t="s">
        <v>10051</v>
      </c>
      <c r="L9226" t="s">
        <v>23</v>
      </c>
      <c r="M9226" t="str">
        <f>IF(PatientData[[#This Row],[Age]]&lt;=30,"18-30",IF(PatientData[[#This Row],[Age]]&lt;=40,"31-40",IF(PatientData[[#This Row],[Age]]&lt;=50,"41-50",IF(PatientData[[#This Row],[Age]]&lt;=60,"51-60",IF(PatientData[[#This Row],[Age]]&lt;=70,"61-70",IF(PatientData[[#This Row],[Age]]&lt;=80,"71-80","80+"))))))</f>
        <v>41-50</v>
      </c>
    </row>
    <row r="9227" spans="1:13" x14ac:dyDescent="0.25">
      <c r="A9227" t="s">
        <v>9251</v>
      </c>
      <c r="B9227">
        <v>54</v>
      </c>
      <c r="C9227" t="s">
        <v>25</v>
      </c>
      <c r="D9227">
        <v>149</v>
      </c>
      <c r="E9227">
        <v>199.19390054019101</v>
      </c>
      <c r="F9227">
        <v>23.017655301144199</v>
      </c>
      <c r="G9227" t="s">
        <v>18</v>
      </c>
      <c r="H9227" t="s">
        <v>22</v>
      </c>
      <c r="I9227" t="s">
        <v>15</v>
      </c>
      <c r="J9227">
        <v>8</v>
      </c>
      <c r="K9227">
        <v>15922.39</v>
      </c>
      <c r="L9227" t="s">
        <v>23</v>
      </c>
      <c r="M9227" t="str">
        <f>IF(PatientData[[#This Row],[Age]]&lt;=30,"18-30",IF(PatientData[[#This Row],[Age]]&lt;=40,"31-40",IF(PatientData[[#This Row],[Age]]&lt;=50,"41-50",IF(PatientData[[#This Row],[Age]]&lt;=60,"51-60",IF(PatientData[[#This Row],[Age]]&lt;=70,"61-70",IF(PatientData[[#This Row],[Age]]&lt;=80,"71-80","80+"))))))</f>
        <v>51-60</v>
      </c>
    </row>
    <row r="9228" spans="1:13" x14ac:dyDescent="0.25">
      <c r="A9228" t="s">
        <v>9252</v>
      </c>
      <c r="B9228">
        <v>58</v>
      </c>
      <c r="C9228" t="s">
        <v>13</v>
      </c>
      <c r="D9228">
        <v>157</v>
      </c>
      <c r="E9228">
        <v>171.04700248436899</v>
      </c>
      <c r="F9228">
        <v>27.411645090626799</v>
      </c>
      <c r="G9228" t="s">
        <v>14</v>
      </c>
      <c r="H9228" t="s">
        <v>19</v>
      </c>
      <c r="I9228" t="s">
        <v>28</v>
      </c>
      <c r="J9228">
        <v>1</v>
      </c>
      <c r="K9228">
        <v>1326.12</v>
      </c>
      <c r="L9228" t="s">
        <v>16</v>
      </c>
      <c r="M9228" t="str">
        <f>IF(PatientData[[#This Row],[Age]]&lt;=30,"18-30",IF(PatientData[[#This Row],[Age]]&lt;=40,"31-40",IF(PatientData[[#This Row],[Age]]&lt;=50,"41-50",IF(PatientData[[#This Row],[Age]]&lt;=60,"51-60",IF(PatientData[[#This Row],[Age]]&lt;=70,"61-70",IF(PatientData[[#This Row],[Age]]&lt;=80,"71-80","80+"))))))</f>
        <v>51-60</v>
      </c>
    </row>
    <row r="9229" spans="1:13" x14ac:dyDescent="0.25">
      <c r="A9229" t="s">
        <v>9253</v>
      </c>
      <c r="B9229">
        <v>44</v>
      </c>
      <c r="C9229" t="s">
        <v>25</v>
      </c>
      <c r="D9229">
        <v>154</v>
      </c>
      <c r="E9229">
        <v>185.35826342710999</v>
      </c>
      <c r="F9229">
        <v>27.486825315076501</v>
      </c>
      <c r="G9229" t="s">
        <v>14</v>
      </c>
      <c r="H9229" t="s">
        <v>22</v>
      </c>
      <c r="I9229" t="s">
        <v>15</v>
      </c>
      <c r="J9229">
        <v>5</v>
      </c>
      <c r="K9229">
        <v>11311.48</v>
      </c>
      <c r="L9229" t="s">
        <v>23</v>
      </c>
      <c r="M9229" t="str">
        <f>IF(PatientData[[#This Row],[Age]]&lt;=30,"18-30",IF(PatientData[[#This Row],[Age]]&lt;=40,"31-40",IF(PatientData[[#This Row],[Age]]&lt;=50,"41-50",IF(PatientData[[#This Row],[Age]]&lt;=60,"51-60",IF(PatientData[[#This Row],[Age]]&lt;=70,"61-70",IF(PatientData[[#This Row],[Age]]&lt;=80,"71-80","80+"))))))</f>
        <v>41-50</v>
      </c>
    </row>
    <row r="9230" spans="1:13" x14ac:dyDescent="0.25">
      <c r="A9230" t="s">
        <v>9254</v>
      </c>
      <c r="B9230">
        <v>63</v>
      </c>
      <c r="C9230" t="s">
        <v>25</v>
      </c>
      <c r="D9230" t="s">
        <v>10051</v>
      </c>
      <c r="E9230">
        <v>222.973830225992</v>
      </c>
      <c r="F9230">
        <v>27.4852666404243</v>
      </c>
      <c r="G9230" t="s">
        <v>36</v>
      </c>
      <c r="H9230" t="s">
        <v>22</v>
      </c>
      <c r="I9230" t="s">
        <v>26</v>
      </c>
      <c r="J9230">
        <v>5</v>
      </c>
      <c r="K9230">
        <v>25738.720000000001</v>
      </c>
      <c r="L9230" t="s">
        <v>16</v>
      </c>
      <c r="M9230" t="str">
        <f>IF(PatientData[[#This Row],[Age]]&lt;=30,"18-30",IF(PatientData[[#This Row],[Age]]&lt;=40,"31-40",IF(PatientData[[#This Row],[Age]]&lt;=50,"41-50",IF(PatientData[[#This Row],[Age]]&lt;=60,"51-60",IF(PatientData[[#This Row],[Age]]&lt;=70,"61-70",IF(PatientData[[#This Row],[Age]]&lt;=80,"71-80","80+"))))))</f>
        <v>61-70</v>
      </c>
    </row>
    <row r="9231" spans="1:13" x14ac:dyDescent="0.25">
      <c r="A9231" t="s">
        <v>9255</v>
      </c>
      <c r="B9231">
        <v>50</v>
      </c>
      <c r="C9231" t="s">
        <v>13</v>
      </c>
      <c r="D9231">
        <v>156</v>
      </c>
      <c r="E9231">
        <v>199.55604133103</v>
      </c>
      <c r="F9231">
        <v>30.5967891182732</v>
      </c>
      <c r="G9231" t="s">
        <v>14</v>
      </c>
      <c r="H9231" t="s">
        <v>22</v>
      </c>
      <c r="I9231" t="s">
        <v>15</v>
      </c>
      <c r="J9231">
        <v>5</v>
      </c>
      <c r="K9231">
        <v>10446.5</v>
      </c>
      <c r="L9231" t="s">
        <v>16</v>
      </c>
      <c r="M9231" t="str">
        <f>IF(PatientData[[#This Row],[Age]]&lt;=30,"18-30",IF(PatientData[[#This Row],[Age]]&lt;=40,"31-40",IF(PatientData[[#This Row],[Age]]&lt;=50,"41-50",IF(PatientData[[#This Row],[Age]]&lt;=60,"51-60",IF(PatientData[[#This Row],[Age]]&lt;=70,"61-70",IF(PatientData[[#This Row],[Age]]&lt;=80,"71-80","80+"))))))</f>
        <v>41-50</v>
      </c>
    </row>
    <row r="9232" spans="1:13" x14ac:dyDescent="0.25">
      <c r="A9232" t="s">
        <v>9256</v>
      </c>
      <c r="B9232">
        <v>79</v>
      </c>
      <c r="C9232" t="s">
        <v>25</v>
      </c>
      <c r="D9232">
        <v>126</v>
      </c>
      <c r="E9232">
        <v>214.55125658129899</v>
      </c>
      <c r="F9232">
        <v>19.719780846917399</v>
      </c>
      <c r="G9232" t="s">
        <v>36</v>
      </c>
      <c r="H9232" t="s">
        <v>22</v>
      </c>
      <c r="I9232" t="s">
        <v>26</v>
      </c>
      <c r="J9232">
        <v>7</v>
      </c>
      <c r="K9232">
        <v>14235.56</v>
      </c>
      <c r="L9232" t="s">
        <v>16</v>
      </c>
      <c r="M9232" t="str">
        <f>IF(PatientData[[#This Row],[Age]]&lt;=30,"18-30",IF(PatientData[[#This Row],[Age]]&lt;=40,"31-40",IF(PatientData[[#This Row],[Age]]&lt;=50,"41-50",IF(PatientData[[#This Row],[Age]]&lt;=60,"51-60",IF(PatientData[[#This Row],[Age]]&lt;=70,"61-70",IF(PatientData[[#This Row],[Age]]&lt;=80,"71-80","80+"))))))</f>
        <v>71-80</v>
      </c>
    </row>
    <row r="9233" spans="1:13" x14ac:dyDescent="0.25">
      <c r="A9233" t="s">
        <v>9257</v>
      </c>
      <c r="B9233">
        <v>58</v>
      </c>
      <c r="C9233" t="s">
        <v>13</v>
      </c>
      <c r="D9233">
        <v>109</v>
      </c>
      <c r="E9233">
        <v>218.25008215911399</v>
      </c>
      <c r="F9233">
        <v>18.221053079969899</v>
      </c>
      <c r="G9233" t="s">
        <v>18</v>
      </c>
      <c r="H9233" t="s">
        <v>10051</v>
      </c>
      <c r="I9233" t="s">
        <v>15</v>
      </c>
      <c r="J9233">
        <v>1</v>
      </c>
      <c r="K9233">
        <v>6965.55</v>
      </c>
      <c r="L9233" t="s">
        <v>16</v>
      </c>
      <c r="M9233" t="str">
        <f>IF(PatientData[[#This Row],[Age]]&lt;=30,"18-30",IF(PatientData[[#This Row],[Age]]&lt;=40,"31-40",IF(PatientData[[#This Row],[Age]]&lt;=50,"41-50",IF(PatientData[[#This Row],[Age]]&lt;=60,"51-60",IF(PatientData[[#This Row],[Age]]&lt;=70,"61-70",IF(PatientData[[#This Row],[Age]]&lt;=80,"71-80","80+"))))))</f>
        <v>51-60</v>
      </c>
    </row>
    <row r="9234" spans="1:13" x14ac:dyDescent="0.25">
      <c r="A9234" t="s">
        <v>9258</v>
      </c>
      <c r="B9234">
        <v>56</v>
      </c>
      <c r="C9234" t="s">
        <v>25</v>
      </c>
      <c r="D9234">
        <v>168</v>
      </c>
      <c r="E9234">
        <v>241.353676176009</v>
      </c>
      <c r="F9234">
        <v>29.694578467880199</v>
      </c>
      <c r="G9234" t="s">
        <v>36</v>
      </c>
      <c r="H9234" t="s">
        <v>19</v>
      </c>
      <c r="I9234" t="s">
        <v>15</v>
      </c>
      <c r="J9234">
        <v>3</v>
      </c>
      <c r="K9234">
        <v>6327.69</v>
      </c>
      <c r="L9234" t="s">
        <v>16</v>
      </c>
      <c r="M9234" t="str">
        <f>IF(PatientData[[#This Row],[Age]]&lt;=30,"18-30",IF(PatientData[[#This Row],[Age]]&lt;=40,"31-40",IF(PatientData[[#This Row],[Age]]&lt;=50,"41-50",IF(PatientData[[#This Row],[Age]]&lt;=60,"51-60",IF(PatientData[[#This Row],[Age]]&lt;=70,"61-70",IF(PatientData[[#This Row],[Age]]&lt;=80,"71-80","80+"))))))</f>
        <v>51-60</v>
      </c>
    </row>
    <row r="9235" spans="1:13" x14ac:dyDescent="0.25">
      <c r="A9235" t="s">
        <v>9259</v>
      </c>
      <c r="B9235">
        <v>45</v>
      </c>
      <c r="C9235" t="s">
        <v>13</v>
      </c>
      <c r="D9235">
        <v>163</v>
      </c>
      <c r="E9235">
        <v>218.244035761448</v>
      </c>
      <c r="F9235">
        <v>21.853878446618801</v>
      </c>
      <c r="G9235" t="s">
        <v>36</v>
      </c>
      <c r="H9235" t="s">
        <v>19</v>
      </c>
      <c r="I9235" t="s">
        <v>15</v>
      </c>
      <c r="J9235">
        <v>3</v>
      </c>
      <c r="K9235">
        <v>4547.0200000000004</v>
      </c>
      <c r="L9235" t="s">
        <v>16</v>
      </c>
      <c r="M9235" t="str">
        <f>IF(PatientData[[#This Row],[Age]]&lt;=30,"18-30",IF(PatientData[[#This Row],[Age]]&lt;=40,"31-40",IF(PatientData[[#This Row],[Age]]&lt;=50,"41-50",IF(PatientData[[#This Row],[Age]]&lt;=60,"51-60",IF(PatientData[[#This Row],[Age]]&lt;=70,"61-70",IF(PatientData[[#This Row],[Age]]&lt;=80,"71-80","80+"))))))</f>
        <v>41-50</v>
      </c>
    </row>
    <row r="9236" spans="1:13" x14ac:dyDescent="0.25">
      <c r="A9236" t="s">
        <v>9260</v>
      </c>
      <c r="B9236">
        <v>74</v>
      </c>
      <c r="C9236" t="s">
        <v>13</v>
      </c>
      <c r="D9236">
        <v>143</v>
      </c>
      <c r="E9236">
        <v>150.88008565646399</v>
      </c>
      <c r="F9236">
        <v>31.737848801590101</v>
      </c>
      <c r="G9236" t="s">
        <v>14</v>
      </c>
      <c r="H9236" t="s">
        <v>19</v>
      </c>
      <c r="I9236" t="s">
        <v>15</v>
      </c>
      <c r="J9236">
        <v>4</v>
      </c>
      <c r="K9236">
        <v>10648.95</v>
      </c>
      <c r="L9236" t="s">
        <v>16</v>
      </c>
      <c r="M9236" t="str">
        <f>IF(PatientData[[#This Row],[Age]]&lt;=30,"18-30",IF(PatientData[[#This Row],[Age]]&lt;=40,"31-40",IF(PatientData[[#This Row],[Age]]&lt;=50,"41-50",IF(PatientData[[#This Row],[Age]]&lt;=60,"51-60",IF(PatientData[[#This Row],[Age]]&lt;=70,"61-70",IF(PatientData[[#This Row],[Age]]&lt;=80,"71-80","80+"))))))</f>
        <v>71-80</v>
      </c>
    </row>
    <row r="9237" spans="1:13" x14ac:dyDescent="0.25">
      <c r="A9237" t="s">
        <v>9261</v>
      </c>
      <c r="B9237">
        <v>28</v>
      </c>
      <c r="C9237" t="s">
        <v>25</v>
      </c>
      <c r="D9237">
        <v>120</v>
      </c>
      <c r="E9237">
        <v>203.903271691919</v>
      </c>
      <c r="F9237">
        <v>26.944557332483701</v>
      </c>
      <c r="G9237" t="s">
        <v>36</v>
      </c>
      <c r="H9237" t="s">
        <v>19</v>
      </c>
      <c r="I9237" t="s">
        <v>15</v>
      </c>
      <c r="J9237">
        <v>5</v>
      </c>
      <c r="K9237">
        <v>6432.02</v>
      </c>
      <c r="L9237" t="s">
        <v>23</v>
      </c>
      <c r="M9237" t="str">
        <f>IF(PatientData[[#This Row],[Age]]&lt;=30,"18-30",IF(PatientData[[#This Row],[Age]]&lt;=40,"31-40",IF(PatientData[[#This Row],[Age]]&lt;=50,"41-50",IF(PatientData[[#This Row],[Age]]&lt;=60,"51-60",IF(PatientData[[#This Row],[Age]]&lt;=70,"61-70",IF(PatientData[[#This Row],[Age]]&lt;=80,"71-80","80+"))))))</f>
        <v>18-30</v>
      </c>
    </row>
    <row r="9238" spans="1:13" x14ac:dyDescent="0.25">
      <c r="A9238" t="s">
        <v>9262</v>
      </c>
      <c r="B9238">
        <v>48</v>
      </c>
      <c r="C9238" t="s">
        <v>25</v>
      </c>
      <c r="D9238">
        <v>109</v>
      </c>
      <c r="E9238">
        <v>206.61411365464201</v>
      </c>
      <c r="F9238">
        <v>28.075702314307701</v>
      </c>
      <c r="G9238" t="s">
        <v>36</v>
      </c>
      <c r="H9238" t="s">
        <v>19</v>
      </c>
      <c r="I9238" t="s">
        <v>15</v>
      </c>
      <c r="J9238">
        <v>2</v>
      </c>
      <c r="K9238">
        <v>10777.8</v>
      </c>
      <c r="L9238" t="s">
        <v>16</v>
      </c>
      <c r="M9238" t="str">
        <f>IF(PatientData[[#This Row],[Age]]&lt;=30,"18-30",IF(PatientData[[#This Row],[Age]]&lt;=40,"31-40",IF(PatientData[[#This Row],[Age]]&lt;=50,"41-50",IF(PatientData[[#This Row],[Age]]&lt;=60,"51-60",IF(PatientData[[#This Row],[Age]]&lt;=70,"61-70",IF(PatientData[[#This Row],[Age]]&lt;=80,"71-80","80+"))))))</f>
        <v>41-50</v>
      </c>
    </row>
    <row r="9239" spans="1:13" x14ac:dyDescent="0.25">
      <c r="A9239" t="s">
        <v>9263</v>
      </c>
      <c r="B9239">
        <v>52</v>
      </c>
      <c r="C9239" t="s">
        <v>25</v>
      </c>
      <c r="D9239">
        <v>138</v>
      </c>
      <c r="E9239">
        <v>138.81791235198099</v>
      </c>
      <c r="F9239">
        <v>32.164079983776503</v>
      </c>
      <c r="G9239" t="s">
        <v>18</v>
      </c>
      <c r="H9239" t="s">
        <v>19</v>
      </c>
      <c r="I9239" t="s">
        <v>15</v>
      </c>
      <c r="J9239">
        <v>4</v>
      </c>
      <c r="K9239">
        <v>3987.99</v>
      </c>
      <c r="L9239" t="s">
        <v>20</v>
      </c>
      <c r="M9239" t="str">
        <f>IF(PatientData[[#This Row],[Age]]&lt;=30,"18-30",IF(PatientData[[#This Row],[Age]]&lt;=40,"31-40",IF(PatientData[[#This Row],[Age]]&lt;=50,"41-50",IF(PatientData[[#This Row],[Age]]&lt;=60,"51-60",IF(PatientData[[#This Row],[Age]]&lt;=70,"61-70",IF(PatientData[[#This Row],[Age]]&lt;=80,"71-80","80+"))))))</f>
        <v>51-60</v>
      </c>
    </row>
    <row r="9240" spans="1:13" x14ac:dyDescent="0.25">
      <c r="A9240" t="s">
        <v>9264</v>
      </c>
      <c r="B9240">
        <v>51</v>
      </c>
      <c r="C9240" t="s">
        <v>25</v>
      </c>
      <c r="D9240">
        <v>124</v>
      </c>
      <c r="E9240">
        <v>250.683615684263</v>
      </c>
      <c r="F9240">
        <v>24.465362127991199</v>
      </c>
      <c r="G9240" t="s">
        <v>10051</v>
      </c>
      <c r="H9240" t="s">
        <v>19</v>
      </c>
      <c r="I9240" t="s">
        <v>28</v>
      </c>
      <c r="J9240">
        <v>3</v>
      </c>
      <c r="K9240">
        <v>5455.69</v>
      </c>
      <c r="L9240" t="s">
        <v>23</v>
      </c>
      <c r="M9240" t="str">
        <f>IF(PatientData[[#This Row],[Age]]&lt;=30,"18-30",IF(PatientData[[#This Row],[Age]]&lt;=40,"31-40",IF(PatientData[[#This Row],[Age]]&lt;=50,"41-50",IF(PatientData[[#This Row],[Age]]&lt;=60,"51-60",IF(PatientData[[#This Row],[Age]]&lt;=70,"61-70",IF(PatientData[[#This Row],[Age]]&lt;=80,"71-80","80+"))))))</f>
        <v>51-60</v>
      </c>
    </row>
    <row r="9241" spans="1:13" x14ac:dyDescent="0.25">
      <c r="A9241" t="s">
        <v>9265</v>
      </c>
      <c r="B9241">
        <v>50</v>
      </c>
      <c r="C9241" t="s">
        <v>25</v>
      </c>
      <c r="D9241">
        <v>153</v>
      </c>
      <c r="E9241">
        <v>242.08545056567101</v>
      </c>
      <c r="F9241">
        <v>24.841571500342098</v>
      </c>
      <c r="G9241" t="s">
        <v>18</v>
      </c>
      <c r="H9241" t="s">
        <v>19</v>
      </c>
      <c r="I9241" t="s">
        <v>15</v>
      </c>
      <c r="J9241">
        <v>4</v>
      </c>
      <c r="K9241">
        <v>8576.52</v>
      </c>
      <c r="L9241" t="s">
        <v>16</v>
      </c>
      <c r="M9241" t="str">
        <f>IF(PatientData[[#This Row],[Age]]&lt;=30,"18-30",IF(PatientData[[#This Row],[Age]]&lt;=40,"31-40",IF(PatientData[[#This Row],[Age]]&lt;=50,"41-50",IF(PatientData[[#This Row],[Age]]&lt;=60,"51-60",IF(PatientData[[#This Row],[Age]]&lt;=70,"61-70",IF(PatientData[[#This Row],[Age]]&lt;=80,"71-80","80+"))))))</f>
        <v>41-50</v>
      </c>
    </row>
    <row r="9242" spans="1:13" x14ac:dyDescent="0.25">
      <c r="A9242" t="s">
        <v>9266</v>
      </c>
      <c r="B9242">
        <v>80</v>
      </c>
      <c r="C9242" t="s">
        <v>25</v>
      </c>
      <c r="D9242">
        <v>128</v>
      </c>
      <c r="E9242">
        <v>190.35017260077299</v>
      </c>
      <c r="F9242">
        <v>21.9078240331832</v>
      </c>
      <c r="G9242" t="s">
        <v>14</v>
      </c>
      <c r="H9242" t="s">
        <v>19</v>
      </c>
      <c r="I9242" t="s">
        <v>15</v>
      </c>
      <c r="J9242">
        <v>8</v>
      </c>
      <c r="K9242">
        <v>16684.7</v>
      </c>
      <c r="L9242" t="s">
        <v>16</v>
      </c>
      <c r="M9242" t="str">
        <f>IF(PatientData[[#This Row],[Age]]&lt;=30,"18-30",IF(PatientData[[#This Row],[Age]]&lt;=40,"31-40",IF(PatientData[[#This Row],[Age]]&lt;=50,"41-50",IF(PatientData[[#This Row],[Age]]&lt;=60,"51-60",IF(PatientData[[#This Row],[Age]]&lt;=70,"61-70",IF(PatientData[[#This Row],[Age]]&lt;=80,"71-80","80+"))))))</f>
        <v>71-80</v>
      </c>
    </row>
    <row r="9243" spans="1:13" x14ac:dyDescent="0.25">
      <c r="A9243" t="s">
        <v>9267</v>
      </c>
      <c r="B9243">
        <v>65</v>
      </c>
      <c r="C9243" t="s">
        <v>13</v>
      </c>
      <c r="D9243">
        <v>116</v>
      </c>
      <c r="E9243">
        <v>183.783229953062</v>
      </c>
      <c r="F9243">
        <v>30.307707555040601</v>
      </c>
      <c r="G9243" t="s">
        <v>14</v>
      </c>
      <c r="H9243" t="s">
        <v>19</v>
      </c>
      <c r="I9243" t="s">
        <v>28</v>
      </c>
      <c r="J9243">
        <v>3</v>
      </c>
      <c r="K9243">
        <v>3166.61</v>
      </c>
      <c r="L9243" t="s">
        <v>20</v>
      </c>
      <c r="M9243" t="str">
        <f>IF(PatientData[[#This Row],[Age]]&lt;=30,"18-30",IF(PatientData[[#This Row],[Age]]&lt;=40,"31-40",IF(PatientData[[#This Row],[Age]]&lt;=50,"41-50",IF(PatientData[[#This Row],[Age]]&lt;=60,"51-60",IF(PatientData[[#This Row],[Age]]&lt;=70,"61-70",IF(PatientData[[#This Row],[Age]]&lt;=80,"71-80","80+"))))))</f>
        <v>61-70</v>
      </c>
    </row>
    <row r="9244" spans="1:13" x14ac:dyDescent="0.25">
      <c r="A9244" t="s">
        <v>9268</v>
      </c>
      <c r="B9244">
        <v>63</v>
      </c>
      <c r="C9244" t="s">
        <v>25</v>
      </c>
      <c r="D9244">
        <v>139</v>
      </c>
      <c r="E9244">
        <v>275.662093590464</v>
      </c>
      <c r="F9244">
        <v>26.939815535870299</v>
      </c>
      <c r="G9244" t="s">
        <v>14</v>
      </c>
      <c r="H9244" t="s">
        <v>19</v>
      </c>
      <c r="I9244" t="s">
        <v>15</v>
      </c>
      <c r="J9244">
        <v>1</v>
      </c>
      <c r="K9244">
        <v>11110.15</v>
      </c>
      <c r="L9244" t="s">
        <v>20</v>
      </c>
      <c r="M9244" t="str">
        <f>IF(PatientData[[#This Row],[Age]]&lt;=30,"18-30",IF(PatientData[[#This Row],[Age]]&lt;=40,"31-40",IF(PatientData[[#This Row],[Age]]&lt;=50,"41-50",IF(PatientData[[#This Row],[Age]]&lt;=60,"51-60",IF(PatientData[[#This Row],[Age]]&lt;=70,"61-70",IF(PatientData[[#This Row],[Age]]&lt;=80,"71-80","80+"))))))</f>
        <v>61-70</v>
      </c>
    </row>
    <row r="9245" spans="1:13" x14ac:dyDescent="0.25">
      <c r="A9245" t="s">
        <v>9269</v>
      </c>
      <c r="B9245">
        <v>62</v>
      </c>
      <c r="C9245" t="s">
        <v>13</v>
      </c>
      <c r="D9245">
        <v>113</v>
      </c>
      <c r="E9245">
        <v>246.523905295444</v>
      </c>
      <c r="F9245">
        <v>30.264566641626001</v>
      </c>
      <c r="G9245" t="s">
        <v>18</v>
      </c>
      <c r="H9245" t="s">
        <v>22</v>
      </c>
      <c r="I9245" t="s">
        <v>26</v>
      </c>
      <c r="J9245">
        <v>2</v>
      </c>
      <c r="K9245">
        <v>17673.04</v>
      </c>
      <c r="L9245" t="s">
        <v>23</v>
      </c>
      <c r="M9245" t="str">
        <f>IF(PatientData[[#This Row],[Age]]&lt;=30,"18-30",IF(PatientData[[#This Row],[Age]]&lt;=40,"31-40",IF(PatientData[[#This Row],[Age]]&lt;=50,"41-50",IF(PatientData[[#This Row],[Age]]&lt;=60,"51-60",IF(PatientData[[#This Row],[Age]]&lt;=70,"61-70",IF(PatientData[[#This Row],[Age]]&lt;=80,"71-80","80+"))))))</f>
        <v>61-70</v>
      </c>
    </row>
    <row r="9246" spans="1:13" x14ac:dyDescent="0.25">
      <c r="A9246" t="s">
        <v>9270</v>
      </c>
      <c r="B9246">
        <v>57</v>
      </c>
      <c r="C9246" t="s">
        <v>13</v>
      </c>
      <c r="D9246">
        <v>120</v>
      </c>
      <c r="E9246">
        <v>152.285307031961</v>
      </c>
      <c r="F9246">
        <v>18.341907390755299</v>
      </c>
      <c r="G9246" t="s">
        <v>18</v>
      </c>
      <c r="H9246" t="s">
        <v>22</v>
      </c>
      <c r="I9246" t="s">
        <v>15</v>
      </c>
      <c r="J9246">
        <v>4</v>
      </c>
      <c r="K9246">
        <v>8753.74</v>
      </c>
      <c r="L9246" t="s">
        <v>16</v>
      </c>
      <c r="M9246" t="str">
        <f>IF(PatientData[[#This Row],[Age]]&lt;=30,"18-30",IF(PatientData[[#This Row],[Age]]&lt;=40,"31-40",IF(PatientData[[#This Row],[Age]]&lt;=50,"41-50",IF(PatientData[[#This Row],[Age]]&lt;=60,"51-60",IF(PatientData[[#This Row],[Age]]&lt;=70,"61-70",IF(PatientData[[#This Row],[Age]]&lt;=80,"71-80","80+"))))))</f>
        <v>51-60</v>
      </c>
    </row>
    <row r="9247" spans="1:13" x14ac:dyDescent="0.25">
      <c r="A9247" t="s">
        <v>9271</v>
      </c>
      <c r="B9247">
        <v>68</v>
      </c>
      <c r="C9247" t="s">
        <v>25</v>
      </c>
      <c r="D9247">
        <v>135</v>
      </c>
      <c r="E9247">
        <v>216.86745266282199</v>
      </c>
      <c r="F9247">
        <v>24.843209315640301</v>
      </c>
      <c r="G9247" t="s">
        <v>18</v>
      </c>
      <c r="H9247" t="s">
        <v>19</v>
      </c>
      <c r="I9247" t="s">
        <v>15</v>
      </c>
      <c r="J9247">
        <v>3</v>
      </c>
      <c r="K9247">
        <v>11269.87</v>
      </c>
      <c r="L9247" t="s">
        <v>43</v>
      </c>
      <c r="M9247" t="str">
        <f>IF(PatientData[[#This Row],[Age]]&lt;=30,"18-30",IF(PatientData[[#This Row],[Age]]&lt;=40,"31-40",IF(PatientData[[#This Row],[Age]]&lt;=50,"41-50",IF(PatientData[[#This Row],[Age]]&lt;=60,"51-60",IF(PatientData[[#This Row],[Age]]&lt;=70,"61-70",IF(PatientData[[#This Row],[Age]]&lt;=80,"71-80","80+"))))))</f>
        <v>61-70</v>
      </c>
    </row>
    <row r="9248" spans="1:13" x14ac:dyDescent="0.25">
      <c r="A9248" t="s">
        <v>9272</v>
      </c>
      <c r="B9248">
        <v>35</v>
      </c>
      <c r="C9248" t="s">
        <v>25</v>
      </c>
      <c r="D9248">
        <v>123</v>
      </c>
      <c r="E9248">
        <v>138.38356539406499</v>
      </c>
      <c r="F9248">
        <v>27.5622338203701</v>
      </c>
      <c r="G9248" t="s">
        <v>18</v>
      </c>
      <c r="H9248" t="s">
        <v>19</v>
      </c>
      <c r="I9248" t="s">
        <v>28</v>
      </c>
      <c r="J9248">
        <v>2</v>
      </c>
      <c r="K9248">
        <v>4324.26</v>
      </c>
      <c r="L9248" t="s">
        <v>20</v>
      </c>
      <c r="M9248" t="str">
        <f>IF(PatientData[[#This Row],[Age]]&lt;=30,"18-30",IF(PatientData[[#This Row],[Age]]&lt;=40,"31-40",IF(PatientData[[#This Row],[Age]]&lt;=50,"41-50",IF(PatientData[[#This Row],[Age]]&lt;=60,"51-60",IF(PatientData[[#This Row],[Age]]&lt;=70,"61-70",IF(PatientData[[#This Row],[Age]]&lt;=80,"71-80","80+"))))))</f>
        <v>31-40</v>
      </c>
    </row>
    <row r="9249" spans="1:13" x14ac:dyDescent="0.25">
      <c r="A9249" t="s">
        <v>9273</v>
      </c>
      <c r="B9249">
        <v>66</v>
      </c>
      <c r="C9249" t="s">
        <v>13</v>
      </c>
      <c r="D9249">
        <v>164</v>
      </c>
      <c r="E9249">
        <v>251.382314695568</v>
      </c>
      <c r="F9249">
        <v>35.174646284688301</v>
      </c>
      <c r="G9249" t="s">
        <v>14</v>
      </c>
      <c r="H9249" t="s">
        <v>22</v>
      </c>
      <c r="I9249" t="s">
        <v>15</v>
      </c>
      <c r="J9249">
        <v>7</v>
      </c>
      <c r="K9249">
        <v>11593.83</v>
      </c>
      <c r="L9249" t="s">
        <v>16</v>
      </c>
      <c r="M9249" t="str">
        <f>IF(PatientData[[#This Row],[Age]]&lt;=30,"18-30",IF(PatientData[[#This Row],[Age]]&lt;=40,"31-40",IF(PatientData[[#This Row],[Age]]&lt;=50,"41-50",IF(PatientData[[#This Row],[Age]]&lt;=60,"51-60",IF(PatientData[[#This Row],[Age]]&lt;=70,"61-70",IF(PatientData[[#This Row],[Age]]&lt;=80,"71-80","80+"))))))</f>
        <v>61-70</v>
      </c>
    </row>
    <row r="9250" spans="1:13" x14ac:dyDescent="0.25">
      <c r="A9250" t="s">
        <v>9274</v>
      </c>
      <c r="B9250">
        <v>76</v>
      </c>
      <c r="C9250" t="s">
        <v>25</v>
      </c>
      <c r="D9250">
        <v>133</v>
      </c>
      <c r="E9250">
        <v>186.96094543567301</v>
      </c>
      <c r="F9250">
        <v>17.615315120866601</v>
      </c>
      <c r="G9250" t="s">
        <v>18</v>
      </c>
      <c r="H9250" t="s">
        <v>19</v>
      </c>
      <c r="I9250" t="s">
        <v>15</v>
      </c>
      <c r="J9250">
        <v>2</v>
      </c>
      <c r="K9250" t="s">
        <v>10051</v>
      </c>
      <c r="L9250" t="s">
        <v>16</v>
      </c>
      <c r="M9250" t="str">
        <f>IF(PatientData[[#This Row],[Age]]&lt;=30,"18-30",IF(PatientData[[#This Row],[Age]]&lt;=40,"31-40",IF(PatientData[[#This Row],[Age]]&lt;=50,"41-50",IF(PatientData[[#This Row],[Age]]&lt;=60,"51-60",IF(PatientData[[#This Row],[Age]]&lt;=70,"61-70",IF(PatientData[[#This Row],[Age]]&lt;=80,"71-80","80+"))))))</f>
        <v>71-80</v>
      </c>
    </row>
    <row r="9251" spans="1:13" x14ac:dyDescent="0.25">
      <c r="A9251" t="s">
        <v>9275</v>
      </c>
      <c r="B9251">
        <v>89</v>
      </c>
      <c r="C9251" t="s">
        <v>13</v>
      </c>
      <c r="D9251">
        <v>141</v>
      </c>
      <c r="E9251">
        <v>195.20305352741599</v>
      </c>
      <c r="F9251">
        <v>31.535055065723299</v>
      </c>
      <c r="G9251" t="s">
        <v>18</v>
      </c>
      <c r="H9251" t="s">
        <v>19</v>
      </c>
      <c r="I9251" t="s">
        <v>15</v>
      </c>
      <c r="J9251">
        <v>1</v>
      </c>
      <c r="K9251">
        <v>6784.44</v>
      </c>
      <c r="L9251" t="s">
        <v>23</v>
      </c>
      <c r="M9251" t="str">
        <f>IF(PatientData[[#This Row],[Age]]&lt;=30,"18-30",IF(PatientData[[#This Row],[Age]]&lt;=40,"31-40",IF(PatientData[[#This Row],[Age]]&lt;=50,"41-50",IF(PatientData[[#This Row],[Age]]&lt;=60,"51-60",IF(PatientData[[#This Row],[Age]]&lt;=70,"61-70",IF(PatientData[[#This Row],[Age]]&lt;=80,"71-80","80+"))))))</f>
        <v>80+</v>
      </c>
    </row>
    <row r="9252" spans="1:13" x14ac:dyDescent="0.25">
      <c r="A9252" t="s">
        <v>9276</v>
      </c>
      <c r="B9252">
        <v>58</v>
      </c>
      <c r="C9252" t="s">
        <v>25</v>
      </c>
      <c r="D9252">
        <v>120</v>
      </c>
      <c r="E9252">
        <v>222.90519996571899</v>
      </c>
      <c r="F9252" t="s">
        <v>10051</v>
      </c>
      <c r="G9252" t="s">
        <v>14</v>
      </c>
      <c r="H9252" t="s">
        <v>19</v>
      </c>
      <c r="I9252" t="s">
        <v>15</v>
      </c>
      <c r="J9252">
        <v>3</v>
      </c>
      <c r="K9252">
        <v>3987.3</v>
      </c>
      <c r="L9252" t="s">
        <v>16</v>
      </c>
      <c r="M9252" t="str">
        <f>IF(PatientData[[#This Row],[Age]]&lt;=30,"18-30",IF(PatientData[[#This Row],[Age]]&lt;=40,"31-40",IF(PatientData[[#This Row],[Age]]&lt;=50,"41-50",IF(PatientData[[#This Row],[Age]]&lt;=60,"51-60",IF(PatientData[[#This Row],[Age]]&lt;=70,"61-70",IF(PatientData[[#This Row],[Age]]&lt;=80,"71-80","80+"))))))</f>
        <v>51-60</v>
      </c>
    </row>
    <row r="9253" spans="1:13" x14ac:dyDescent="0.25">
      <c r="A9253" t="s">
        <v>9277</v>
      </c>
      <c r="B9253">
        <v>42</v>
      </c>
      <c r="C9253" t="s">
        <v>13</v>
      </c>
      <c r="D9253">
        <v>127</v>
      </c>
      <c r="E9253">
        <v>285.64828866646099</v>
      </c>
      <c r="F9253">
        <v>27.6507692741834</v>
      </c>
      <c r="G9253" t="s">
        <v>10051</v>
      </c>
      <c r="H9253" t="s">
        <v>22</v>
      </c>
      <c r="I9253" t="s">
        <v>26</v>
      </c>
      <c r="J9253">
        <v>3</v>
      </c>
      <c r="K9253">
        <v>18747.939999999999</v>
      </c>
      <c r="L9253" t="s">
        <v>16</v>
      </c>
      <c r="M9253" t="str">
        <f>IF(PatientData[[#This Row],[Age]]&lt;=30,"18-30",IF(PatientData[[#This Row],[Age]]&lt;=40,"31-40",IF(PatientData[[#This Row],[Age]]&lt;=50,"41-50",IF(PatientData[[#This Row],[Age]]&lt;=60,"51-60",IF(PatientData[[#This Row],[Age]]&lt;=70,"61-70",IF(PatientData[[#This Row],[Age]]&lt;=80,"71-80","80+"))))))</f>
        <v>41-50</v>
      </c>
    </row>
    <row r="9254" spans="1:13" x14ac:dyDescent="0.25">
      <c r="A9254" t="s">
        <v>9278</v>
      </c>
      <c r="B9254">
        <v>59</v>
      </c>
      <c r="C9254" t="s">
        <v>25</v>
      </c>
      <c r="D9254">
        <v>117</v>
      </c>
      <c r="E9254">
        <v>208.86444853864799</v>
      </c>
      <c r="F9254">
        <v>31.518945709263502</v>
      </c>
      <c r="G9254" t="s">
        <v>14</v>
      </c>
      <c r="H9254" t="s">
        <v>22</v>
      </c>
      <c r="I9254" t="s">
        <v>15</v>
      </c>
      <c r="J9254">
        <v>6</v>
      </c>
      <c r="K9254">
        <v>6679.55</v>
      </c>
      <c r="L9254" t="s">
        <v>43</v>
      </c>
      <c r="M9254" t="str">
        <f>IF(PatientData[[#This Row],[Age]]&lt;=30,"18-30",IF(PatientData[[#This Row],[Age]]&lt;=40,"31-40",IF(PatientData[[#This Row],[Age]]&lt;=50,"41-50",IF(PatientData[[#This Row],[Age]]&lt;=60,"51-60",IF(PatientData[[#This Row],[Age]]&lt;=70,"61-70",IF(PatientData[[#This Row],[Age]]&lt;=80,"71-80","80+"))))))</f>
        <v>51-60</v>
      </c>
    </row>
    <row r="9255" spans="1:13" x14ac:dyDescent="0.25">
      <c r="A9255" t="s">
        <v>9279</v>
      </c>
      <c r="B9255">
        <v>64</v>
      </c>
      <c r="C9255" t="s">
        <v>13</v>
      </c>
      <c r="D9255">
        <v>103</v>
      </c>
      <c r="E9255">
        <v>210.77186921267699</v>
      </c>
      <c r="F9255" t="s">
        <v>10051</v>
      </c>
      <c r="G9255" t="s">
        <v>14</v>
      </c>
      <c r="H9255" t="s">
        <v>22</v>
      </c>
      <c r="I9255" t="s">
        <v>15</v>
      </c>
      <c r="J9255">
        <v>2</v>
      </c>
      <c r="K9255">
        <v>8658.24</v>
      </c>
      <c r="L9255" t="s">
        <v>16</v>
      </c>
      <c r="M9255" t="str">
        <f>IF(PatientData[[#This Row],[Age]]&lt;=30,"18-30",IF(PatientData[[#This Row],[Age]]&lt;=40,"31-40",IF(PatientData[[#This Row],[Age]]&lt;=50,"41-50",IF(PatientData[[#This Row],[Age]]&lt;=60,"51-60",IF(PatientData[[#This Row],[Age]]&lt;=70,"61-70",IF(PatientData[[#This Row],[Age]]&lt;=80,"71-80","80+"))))))</f>
        <v>61-70</v>
      </c>
    </row>
    <row r="9256" spans="1:13" x14ac:dyDescent="0.25">
      <c r="A9256" t="s">
        <v>9280</v>
      </c>
      <c r="B9256">
        <v>53</v>
      </c>
      <c r="C9256" t="s">
        <v>25</v>
      </c>
      <c r="D9256">
        <v>151</v>
      </c>
      <c r="E9256">
        <v>262.42399098221199</v>
      </c>
      <c r="F9256">
        <v>26.466783384325598</v>
      </c>
      <c r="G9256" t="s">
        <v>36</v>
      </c>
      <c r="H9256" t="s">
        <v>19</v>
      </c>
      <c r="I9256" t="s">
        <v>26</v>
      </c>
      <c r="J9256">
        <v>4</v>
      </c>
      <c r="K9256">
        <v>20357.580000000002</v>
      </c>
      <c r="L9256" t="s">
        <v>16</v>
      </c>
      <c r="M9256" t="str">
        <f>IF(PatientData[[#This Row],[Age]]&lt;=30,"18-30",IF(PatientData[[#This Row],[Age]]&lt;=40,"31-40",IF(PatientData[[#This Row],[Age]]&lt;=50,"41-50",IF(PatientData[[#This Row],[Age]]&lt;=60,"51-60",IF(PatientData[[#This Row],[Age]]&lt;=70,"61-70",IF(PatientData[[#This Row],[Age]]&lt;=80,"71-80","80+"))))))</f>
        <v>51-60</v>
      </c>
    </row>
    <row r="9257" spans="1:13" x14ac:dyDescent="0.25">
      <c r="A9257" t="s">
        <v>9281</v>
      </c>
      <c r="B9257">
        <v>40</v>
      </c>
      <c r="C9257" t="s">
        <v>25</v>
      </c>
      <c r="D9257">
        <v>136</v>
      </c>
      <c r="E9257">
        <v>149.81814078638499</v>
      </c>
      <c r="F9257">
        <v>19.554059633274601</v>
      </c>
      <c r="G9257" t="s">
        <v>18</v>
      </c>
      <c r="H9257" t="s">
        <v>19</v>
      </c>
      <c r="I9257" t="s">
        <v>28</v>
      </c>
      <c r="J9257">
        <v>2</v>
      </c>
      <c r="K9257">
        <v>4809.13</v>
      </c>
      <c r="L9257" t="s">
        <v>16</v>
      </c>
      <c r="M9257" t="str">
        <f>IF(PatientData[[#This Row],[Age]]&lt;=30,"18-30",IF(PatientData[[#This Row],[Age]]&lt;=40,"31-40",IF(PatientData[[#This Row],[Age]]&lt;=50,"41-50",IF(PatientData[[#This Row],[Age]]&lt;=60,"51-60",IF(PatientData[[#This Row],[Age]]&lt;=70,"61-70",IF(PatientData[[#This Row],[Age]]&lt;=80,"71-80","80+"))))))</f>
        <v>31-40</v>
      </c>
    </row>
    <row r="9258" spans="1:13" x14ac:dyDescent="0.25">
      <c r="A9258" t="s">
        <v>9282</v>
      </c>
      <c r="B9258">
        <v>48</v>
      </c>
      <c r="C9258" t="s">
        <v>13</v>
      </c>
      <c r="D9258">
        <v>131</v>
      </c>
      <c r="E9258">
        <v>223.73585601820099</v>
      </c>
      <c r="F9258">
        <v>33.276952397158198</v>
      </c>
      <c r="G9258" t="s">
        <v>14</v>
      </c>
      <c r="H9258" t="s">
        <v>19</v>
      </c>
      <c r="I9258" t="s">
        <v>28</v>
      </c>
      <c r="J9258">
        <v>3</v>
      </c>
      <c r="K9258">
        <v>5727.07</v>
      </c>
      <c r="L9258" t="s">
        <v>23</v>
      </c>
      <c r="M9258" t="str">
        <f>IF(PatientData[[#This Row],[Age]]&lt;=30,"18-30",IF(PatientData[[#This Row],[Age]]&lt;=40,"31-40",IF(PatientData[[#This Row],[Age]]&lt;=50,"41-50",IF(PatientData[[#This Row],[Age]]&lt;=60,"51-60",IF(PatientData[[#This Row],[Age]]&lt;=70,"61-70",IF(PatientData[[#This Row],[Age]]&lt;=80,"71-80","80+"))))))</f>
        <v>41-50</v>
      </c>
    </row>
    <row r="9259" spans="1:13" x14ac:dyDescent="0.25">
      <c r="A9259" t="s">
        <v>9283</v>
      </c>
      <c r="B9259">
        <v>65</v>
      </c>
      <c r="C9259" t="s">
        <v>25</v>
      </c>
      <c r="D9259">
        <v>106</v>
      </c>
      <c r="E9259">
        <v>303.22181326380797</v>
      </c>
      <c r="F9259">
        <v>26.342586070391501</v>
      </c>
      <c r="G9259" t="s">
        <v>14</v>
      </c>
      <c r="H9259" t="s">
        <v>22</v>
      </c>
      <c r="I9259" t="s">
        <v>15</v>
      </c>
      <c r="J9259">
        <v>3</v>
      </c>
      <c r="K9259">
        <v>12226.98</v>
      </c>
      <c r="L9259" t="s">
        <v>16</v>
      </c>
      <c r="M9259" t="str">
        <f>IF(PatientData[[#This Row],[Age]]&lt;=30,"18-30",IF(PatientData[[#This Row],[Age]]&lt;=40,"31-40",IF(PatientData[[#This Row],[Age]]&lt;=50,"41-50",IF(PatientData[[#This Row],[Age]]&lt;=60,"51-60",IF(PatientData[[#This Row],[Age]]&lt;=70,"61-70",IF(PatientData[[#This Row],[Age]]&lt;=80,"71-80","80+"))))))</f>
        <v>61-70</v>
      </c>
    </row>
    <row r="9260" spans="1:13" x14ac:dyDescent="0.25">
      <c r="A9260" t="s">
        <v>9284</v>
      </c>
      <c r="B9260">
        <v>55</v>
      </c>
      <c r="C9260" t="s">
        <v>25</v>
      </c>
      <c r="D9260">
        <v>134</v>
      </c>
      <c r="E9260">
        <v>186.43413683316501</v>
      </c>
      <c r="F9260">
        <v>33.749302610072498</v>
      </c>
      <c r="G9260" t="s">
        <v>14</v>
      </c>
      <c r="H9260" t="s">
        <v>19</v>
      </c>
      <c r="I9260" t="s">
        <v>28</v>
      </c>
      <c r="J9260">
        <v>1</v>
      </c>
      <c r="K9260">
        <v>5332.76</v>
      </c>
      <c r="L9260" t="s">
        <v>16</v>
      </c>
      <c r="M9260" t="str">
        <f>IF(PatientData[[#This Row],[Age]]&lt;=30,"18-30",IF(PatientData[[#This Row],[Age]]&lt;=40,"31-40",IF(PatientData[[#This Row],[Age]]&lt;=50,"41-50",IF(PatientData[[#This Row],[Age]]&lt;=60,"51-60",IF(PatientData[[#This Row],[Age]]&lt;=70,"61-70",IF(PatientData[[#This Row],[Age]]&lt;=80,"71-80","80+"))))))</f>
        <v>51-60</v>
      </c>
    </row>
    <row r="9261" spans="1:13" x14ac:dyDescent="0.25">
      <c r="A9261" t="s">
        <v>9285</v>
      </c>
      <c r="B9261">
        <v>45</v>
      </c>
      <c r="C9261" t="s">
        <v>13</v>
      </c>
      <c r="D9261">
        <v>99</v>
      </c>
      <c r="E9261">
        <v>201.853837729227</v>
      </c>
      <c r="F9261">
        <v>30.3599600569061</v>
      </c>
      <c r="G9261" t="s">
        <v>18</v>
      </c>
      <c r="H9261" t="s">
        <v>19</v>
      </c>
      <c r="I9261" t="s">
        <v>26</v>
      </c>
      <c r="J9261">
        <v>6</v>
      </c>
      <c r="K9261">
        <v>15901.05</v>
      </c>
      <c r="L9261" t="s">
        <v>16</v>
      </c>
      <c r="M9261" t="str">
        <f>IF(PatientData[[#This Row],[Age]]&lt;=30,"18-30",IF(PatientData[[#This Row],[Age]]&lt;=40,"31-40",IF(PatientData[[#This Row],[Age]]&lt;=50,"41-50",IF(PatientData[[#This Row],[Age]]&lt;=60,"51-60",IF(PatientData[[#This Row],[Age]]&lt;=70,"61-70",IF(PatientData[[#This Row],[Age]]&lt;=80,"71-80","80+"))))))</f>
        <v>41-50</v>
      </c>
    </row>
    <row r="9262" spans="1:13" x14ac:dyDescent="0.25">
      <c r="A9262" t="s">
        <v>9286</v>
      </c>
      <c r="B9262">
        <v>63</v>
      </c>
      <c r="C9262" t="s">
        <v>13</v>
      </c>
      <c r="D9262">
        <v>122</v>
      </c>
      <c r="E9262">
        <v>247.44734226018801</v>
      </c>
      <c r="F9262">
        <v>31.944304446957499</v>
      </c>
      <c r="G9262" t="s">
        <v>14</v>
      </c>
      <c r="H9262" t="s">
        <v>19</v>
      </c>
      <c r="I9262" t="s">
        <v>15</v>
      </c>
      <c r="J9262">
        <v>3</v>
      </c>
      <c r="K9262">
        <v>6977.37</v>
      </c>
      <c r="L9262" t="s">
        <v>20</v>
      </c>
      <c r="M9262" t="str">
        <f>IF(PatientData[[#This Row],[Age]]&lt;=30,"18-30",IF(PatientData[[#This Row],[Age]]&lt;=40,"31-40",IF(PatientData[[#This Row],[Age]]&lt;=50,"41-50",IF(PatientData[[#This Row],[Age]]&lt;=60,"51-60",IF(PatientData[[#This Row],[Age]]&lt;=70,"61-70",IF(PatientData[[#This Row],[Age]]&lt;=80,"71-80","80+"))))))</f>
        <v>61-70</v>
      </c>
    </row>
    <row r="9263" spans="1:13" x14ac:dyDescent="0.25">
      <c r="A9263" t="s">
        <v>9287</v>
      </c>
      <c r="B9263">
        <v>60</v>
      </c>
      <c r="C9263" t="s">
        <v>13</v>
      </c>
      <c r="D9263">
        <v>106</v>
      </c>
      <c r="E9263">
        <v>208.77906343603701</v>
      </c>
      <c r="F9263">
        <v>28.5136564358863</v>
      </c>
      <c r="G9263" t="s">
        <v>18</v>
      </c>
      <c r="H9263" t="s">
        <v>19</v>
      </c>
      <c r="I9263" t="s">
        <v>28</v>
      </c>
      <c r="J9263">
        <v>3</v>
      </c>
      <c r="K9263">
        <v>4617.5</v>
      </c>
      <c r="L9263" t="s">
        <v>23</v>
      </c>
      <c r="M9263" t="str">
        <f>IF(PatientData[[#This Row],[Age]]&lt;=30,"18-30",IF(PatientData[[#This Row],[Age]]&lt;=40,"31-40",IF(PatientData[[#This Row],[Age]]&lt;=50,"41-50",IF(PatientData[[#This Row],[Age]]&lt;=60,"51-60",IF(PatientData[[#This Row],[Age]]&lt;=70,"61-70",IF(PatientData[[#This Row],[Age]]&lt;=80,"71-80","80+"))))))</f>
        <v>51-60</v>
      </c>
    </row>
    <row r="9264" spans="1:13" x14ac:dyDescent="0.25">
      <c r="A9264" t="s">
        <v>9288</v>
      </c>
      <c r="B9264">
        <v>74</v>
      </c>
      <c r="C9264" t="s">
        <v>13</v>
      </c>
      <c r="D9264">
        <v>142</v>
      </c>
      <c r="E9264">
        <v>203.702476994553</v>
      </c>
      <c r="F9264">
        <v>26.590721813714602</v>
      </c>
      <c r="G9264" t="s">
        <v>36</v>
      </c>
      <c r="H9264" t="s">
        <v>19</v>
      </c>
      <c r="I9264" t="s">
        <v>26</v>
      </c>
      <c r="J9264">
        <v>5</v>
      </c>
      <c r="K9264">
        <v>15220.71</v>
      </c>
      <c r="L9264" t="s">
        <v>23</v>
      </c>
      <c r="M9264" t="str">
        <f>IF(PatientData[[#This Row],[Age]]&lt;=30,"18-30",IF(PatientData[[#This Row],[Age]]&lt;=40,"31-40",IF(PatientData[[#This Row],[Age]]&lt;=50,"41-50",IF(PatientData[[#This Row],[Age]]&lt;=60,"51-60",IF(PatientData[[#This Row],[Age]]&lt;=70,"61-70",IF(PatientData[[#This Row],[Age]]&lt;=80,"71-80","80+"))))))</f>
        <v>71-80</v>
      </c>
    </row>
    <row r="9265" spans="1:13" x14ac:dyDescent="0.25">
      <c r="A9265" t="s">
        <v>9289</v>
      </c>
      <c r="B9265">
        <v>41</v>
      </c>
      <c r="C9265" t="s">
        <v>25</v>
      </c>
      <c r="D9265">
        <v>93</v>
      </c>
      <c r="E9265">
        <v>181.507372288391</v>
      </c>
      <c r="F9265">
        <v>26.918331244826</v>
      </c>
      <c r="G9265" t="s">
        <v>18</v>
      </c>
      <c r="H9265" t="s">
        <v>19</v>
      </c>
      <c r="I9265" t="s">
        <v>15</v>
      </c>
      <c r="J9265">
        <v>2</v>
      </c>
      <c r="K9265">
        <v>9060.4699999999993</v>
      </c>
      <c r="L9265" t="s">
        <v>23</v>
      </c>
      <c r="M9265" t="str">
        <f>IF(PatientData[[#This Row],[Age]]&lt;=30,"18-30",IF(PatientData[[#This Row],[Age]]&lt;=40,"31-40",IF(PatientData[[#This Row],[Age]]&lt;=50,"41-50",IF(PatientData[[#This Row],[Age]]&lt;=60,"51-60",IF(PatientData[[#This Row],[Age]]&lt;=70,"61-70",IF(PatientData[[#This Row],[Age]]&lt;=80,"71-80","80+"))))))</f>
        <v>41-50</v>
      </c>
    </row>
    <row r="9266" spans="1:13" x14ac:dyDescent="0.25">
      <c r="A9266" t="s">
        <v>9290</v>
      </c>
      <c r="B9266">
        <v>46</v>
      </c>
      <c r="C9266" t="s">
        <v>25</v>
      </c>
      <c r="D9266">
        <v>124</v>
      </c>
      <c r="E9266">
        <v>246.690493890597</v>
      </c>
      <c r="F9266">
        <v>27.907108600306401</v>
      </c>
      <c r="G9266" t="s">
        <v>14</v>
      </c>
      <c r="H9266" t="s">
        <v>19</v>
      </c>
      <c r="I9266" t="s">
        <v>28</v>
      </c>
      <c r="J9266">
        <v>1</v>
      </c>
      <c r="K9266">
        <v>4175.91</v>
      </c>
      <c r="L9266" t="s">
        <v>16</v>
      </c>
      <c r="M9266" t="str">
        <f>IF(PatientData[[#This Row],[Age]]&lt;=30,"18-30",IF(PatientData[[#This Row],[Age]]&lt;=40,"31-40",IF(PatientData[[#This Row],[Age]]&lt;=50,"41-50",IF(PatientData[[#This Row],[Age]]&lt;=60,"51-60",IF(PatientData[[#This Row],[Age]]&lt;=70,"61-70",IF(PatientData[[#This Row],[Age]]&lt;=80,"71-80","80+"))))))</f>
        <v>41-50</v>
      </c>
    </row>
    <row r="9267" spans="1:13" x14ac:dyDescent="0.25">
      <c r="A9267" t="s">
        <v>9291</v>
      </c>
      <c r="B9267">
        <v>62</v>
      </c>
      <c r="C9267" t="s">
        <v>25</v>
      </c>
      <c r="D9267">
        <v>113</v>
      </c>
      <c r="E9267">
        <v>255.28726568070101</v>
      </c>
      <c r="F9267">
        <v>29.734247526913698</v>
      </c>
      <c r="G9267" t="s">
        <v>10051</v>
      </c>
      <c r="H9267" t="s">
        <v>19</v>
      </c>
      <c r="I9267" t="s">
        <v>28</v>
      </c>
      <c r="J9267">
        <v>3</v>
      </c>
      <c r="K9267">
        <v>3442.1</v>
      </c>
      <c r="L9267" t="s">
        <v>16</v>
      </c>
      <c r="M9267" t="str">
        <f>IF(PatientData[[#This Row],[Age]]&lt;=30,"18-30",IF(PatientData[[#This Row],[Age]]&lt;=40,"31-40",IF(PatientData[[#This Row],[Age]]&lt;=50,"41-50",IF(PatientData[[#This Row],[Age]]&lt;=60,"51-60",IF(PatientData[[#This Row],[Age]]&lt;=70,"61-70",IF(PatientData[[#This Row],[Age]]&lt;=80,"71-80","80+"))))))</f>
        <v>61-70</v>
      </c>
    </row>
    <row r="9268" spans="1:13" x14ac:dyDescent="0.25">
      <c r="A9268" t="s">
        <v>9292</v>
      </c>
      <c r="B9268">
        <v>44</v>
      </c>
      <c r="C9268" t="s">
        <v>13</v>
      </c>
      <c r="D9268" t="s">
        <v>10051</v>
      </c>
      <c r="E9268">
        <v>215.92417495521599</v>
      </c>
      <c r="F9268">
        <v>27.943357863367201</v>
      </c>
      <c r="G9268" t="s">
        <v>10051</v>
      </c>
      <c r="H9268" t="s">
        <v>19</v>
      </c>
      <c r="I9268" t="s">
        <v>28</v>
      </c>
      <c r="J9268">
        <v>2</v>
      </c>
      <c r="K9268">
        <v>4637.8500000000004</v>
      </c>
      <c r="L9268" t="s">
        <v>43</v>
      </c>
      <c r="M9268" t="str">
        <f>IF(PatientData[[#This Row],[Age]]&lt;=30,"18-30",IF(PatientData[[#This Row],[Age]]&lt;=40,"31-40",IF(PatientData[[#This Row],[Age]]&lt;=50,"41-50",IF(PatientData[[#This Row],[Age]]&lt;=60,"51-60",IF(PatientData[[#This Row],[Age]]&lt;=70,"61-70",IF(PatientData[[#This Row],[Age]]&lt;=80,"71-80","80+"))))))</f>
        <v>41-50</v>
      </c>
    </row>
    <row r="9269" spans="1:13" x14ac:dyDescent="0.25">
      <c r="A9269" t="s">
        <v>9293</v>
      </c>
      <c r="B9269">
        <v>66</v>
      </c>
      <c r="C9269" t="s">
        <v>25</v>
      </c>
      <c r="D9269">
        <v>139</v>
      </c>
      <c r="E9269">
        <v>263.914036398799</v>
      </c>
      <c r="F9269">
        <v>23.316203066116898</v>
      </c>
      <c r="G9269" t="s">
        <v>18</v>
      </c>
      <c r="H9269" t="s">
        <v>22</v>
      </c>
      <c r="I9269" t="s">
        <v>26</v>
      </c>
      <c r="J9269">
        <v>6</v>
      </c>
      <c r="K9269">
        <v>18183.79</v>
      </c>
      <c r="L9269" t="s">
        <v>16</v>
      </c>
      <c r="M9269" t="str">
        <f>IF(PatientData[[#This Row],[Age]]&lt;=30,"18-30",IF(PatientData[[#This Row],[Age]]&lt;=40,"31-40",IF(PatientData[[#This Row],[Age]]&lt;=50,"41-50",IF(PatientData[[#This Row],[Age]]&lt;=60,"51-60",IF(PatientData[[#This Row],[Age]]&lt;=70,"61-70",IF(PatientData[[#This Row],[Age]]&lt;=80,"71-80","80+"))))))</f>
        <v>61-70</v>
      </c>
    </row>
    <row r="9270" spans="1:13" x14ac:dyDescent="0.25">
      <c r="A9270" t="s">
        <v>9294</v>
      </c>
      <c r="B9270">
        <v>54</v>
      </c>
      <c r="C9270" t="s">
        <v>13</v>
      </c>
      <c r="D9270">
        <v>112</v>
      </c>
      <c r="E9270" t="s">
        <v>10051</v>
      </c>
      <c r="F9270">
        <v>26.405872524304701</v>
      </c>
      <c r="G9270" t="s">
        <v>36</v>
      </c>
      <c r="H9270" t="s">
        <v>19</v>
      </c>
      <c r="I9270" t="s">
        <v>26</v>
      </c>
      <c r="J9270">
        <v>7</v>
      </c>
      <c r="K9270">
        <v>25463.74</v>
      </c>
      <c r="L9270" t="s">
        <v>16</v>
      </c>
      <c r="M9270" t="str">
        <f>IF(PatientData[[#This Row],[Age]]&lt;=30,"18-30",IF(PatientData[[#This Row],[Age]]&lt;=40,"31-40",IF(PatientData[[#This Row],[Age]]&lt;=50,"41-50",IF(PatientData[[#This Row],[Age]]&lt;=60,"51-60",IF(PatientData[[#This Row],[Age]]&lt;=70,"61-70",IF(PatientData[[#This Row],[Age]]&lt;=80,"71-80","80+"))))))</f>
        <v>51-60</v>
      </c>
    </row>
    <row r="9271" spans="1:13" x14ac:dyDescent="0.25">
      <c r="A9271" t="s">
        <v>9295</v>
      </c>
      <c r="B9271">
        <v>38</v>
      </c>
      <c r="C9271" t="s">
        <v>25</v>
      </c>
      <c r="D9271">
        <v>139</v>
      </c>
      <c r="E9271">
        <v>227.909613423331</v>
      </c>
      <c r="F9271" t="s">
        <v>10051</v>
      </c>
      <c r="G9271" t="s">
        <v>14</v>
      </c>
      <c r="H9271" t="s">
        <v>22</v>
      </c>
      <c r="I9271" t="s">
        <v>15</v>
      </c>
      <c r="J9271">
        <v>1</v>
      </c>
      <c r="K9271">
        <v>5985.48</v>
      </c>
      <c r="L9271" t="s">
        <v>16</v>
      </c>
      <c r="M9271" t="str">
        <f>IF(PatientData[[#This Row],[Age]]&lt;=30,"18-30",IF(PatientData[[#This Row],[Age]]&lt;=40,"31-40",IF(PatientData[[#This Row],[Age]]&lt;=50,"41-50",IF(PatientData[[#This Row],[Age]]&lt;=60,"51-60",IF(PatientData[[#This Row],[Age]]&lt;=70,"61-70",IF(PatientData[[#This Row],[Age]]&lt;=80,"71-80","80+"))))))</f>
        <v>31-40</v>
      </c>
    </row>
    <row r="9272" spans="1:13" x14ac:dyDescent="0.25">
      <c r="A9272" t="s">
        <v>9296</v>
      </c>
      <c r="B9272">
        <v>59</v>
      </c>
      <c r="C9272" t="s">
        <v>13</v>
      </c>
      <c r="D9272">
        <v>127</v>
      </c>
      <c r="E9272">
        <v>220.30125248194099</v>
      </c>
      <c r="F9272">
        <v>24.7292343276183</v>
      </c>
      <c r="G9272" t="s">
        <v>36</v>
      </c>
      <c r="H9272" t="s">
        <v>19</v>
      </c>
      <c r="I9272" t="s">
        <v>26</v>
      </c>
      <c r="J9272">
        <v>7</v>
      </c>
      <c r="K9272">
        <v>12558.53</v>
      </c>
      <c r="L9272" t="s">
        <v>16</v>
      </c>
      <c r="M9272" t="str">
        <f>IF(PatientData[[#This Row],[Age]]&lt;=30,"18-30",IF(PatientData[[#This Row],[Age]]&lt;=40,"31-40",IF(PatientData[[#This Row],[Age]]&lt;=50,"41-50",IF(PatientData[[#This Row],[Age]]&lt;=60,"51-60",IF(PatientData[[#This Row],[Age]]&lt;=70,"61-70",IF(PatientData[[#This Row],[Age]]&lt;=80,"71-80","80+"))))))</f>
        <v>51-60</v>
      </c>
    </row>
    <row r="9273" spans="1:13" x14ac:dyDescent="0.25">
      <c r="A9273" t="s">
        <v>9297</v>
      </c>
      <c r="B9273">
        <v>23</v>
      </c>
      <c r="C9273" t="s">
        <v>13</v>
      </c>
      <c r="D9273">
        <v>148</v>
      </c>
      <c r="E9273">
        <v>239.71697212096001</v>
      </c>
      <c r="F9273">
        <v>28.2068478365664</v>
      </c>
      <c r="G9273" t="s">
        <v>14</v>
      </c>
      <c r="H9273" t="s">
        <v>19</v>
      </c>
      <c r="I9273" t="s">
        <v>28</v>
      </c>
      <c r="J9273">
        <v>4</v>
      </c>
      <c r="K9273">
        <v>3004.34</v>
      </c>
      <c r="L9273" t="s">
        <v>16</v>
      </c>
      <c r="M9273" t="str">
        <f>IF(PatientData[[#This Row],[Age]]&lt;=30,"18-30",IF(PatientData[[#This Row],[Age]]&lt;=40,"31-40",IF(PatientData[[#This Row],[Age]]&lt;=50,"41-50",IF(PatientData[[#This Row],[Age]]&lt;=60,"51-60",IF(PatientData[[#This Row],[Age]]&lt;=70,"61-70",IF(PatientData[[#This Row],[Age]]&lt;=80,"71-80","80+"))))))</f>
        <v>18-30</v>
      </c>
    </row>
    <row r="9274" spans="1:13" x14ac:dyDescent="0.25">
      <c r="A9274" t="s">
        <v>9298</v>
      </c>
      <c r="B9274">
        <v>48</v>
      </c>
      <c r="C9274" t="s">
        <v>25</v>
      </c>
      <c r="D9274">
        <v>148</v>
      </c>
      <c r="E9274">
        <v>227.57204243390299</v>
      </c>
      <c r="F9274">
        <v>26.607893107749302</v>
      </c>
      <c r="G9274" t="s">
        <v>14</v>
      </c>
      <c r="H9274" t="s">
        <v>19</v>
      </c>
      <c r="I9274" t="s">
        <v>28</v>
      </c>
      <c r="J9274">
        <v>3</v>
      </c>
      <c r="K9274">
        <v>5374.14</v>
      </c>
      <c r="L9274" t="s">
        <v>16</v>
      </c>
      <c r="M9274" t="str">
        <f>IF(PatientData[[#This Row],[Age]]&lt;=30,"18-30",IF(PatientData[[#This Row],[Age]]&lt;=40,"31-40",IF(PatientData[[#This Row],[Age]]&lt;=50,"41-50",IF(PatientData[[#This Row],[Age]]&lt;=60,"51-60",IF(PatientData[[#This Row],[Age]]&lt;=70,"61-70",IF(PatientData[[#This Row],[Age]]&lt;=80,"71-80","80+"))))))</f>
        <v>41-50</v>
      </c>
    </row>
    <row r="9275" spans="1:13" x14ac:dyDescent="0.25">
      <c r="A9275" t="s">
        <v>9299</v>
      </c>
      <c r="B9275">
        <v>51</v>
      </c>
      <c r="C9275" t="s">
        <v>13</v>
      </c>
      <c r="D9275">
        <v>128</v>
      </c>
      <c r="E9275">
        <v>243.07169951703801</v>
      </c>
      <c r="F9275">
        <v>24.9742406259852</v>
      </c>
      <c r="G9275" t="s">
        <v>36</v>
      </c>
      <c r="H9275" t="s">
        <v>22</v>
      </c>
      <c r="I9275" t="s">
        <v>26</v>
      </c>
      <c r="J9275">
        <v>4</v>
      </c>
      <c r="K9275">
        <v>17140.740000000002</v>
      </c>
      <c r="L9275" t="s">
        <v>16</v>
      </c>
      <c r="M9275" t="str">
        <f>IF(PatientData[[#This Row],[Age]]&lt;=30,"18-30",IF(PatientData[[#This Row],[Age]]&lt;=40,"31-40",IF(PatientData[[#This Row],[Age]]&lt;=50,"41-50",IF(PatientData[[#This Row],[Age]]&lt;=60,"51-60",IF(PatientData[[#This Row],[Age]]&lt;=70,"61-70",IF(PatientData[[#This Row],[Age]]&lt;=80,"71-80","80+"))))))</f>
        <v>51-60</v>
      </c>
    </row>
    <row r="9276" spans="1:13" x14ac:dyDescent="0.25">
      <c r="A9276" t="s">
        <v>9300</v>
      </c>
      <c r="B9276">
        <v>41</v>
      </c>
      <c r="C9276" t="s">
        <v>13</v>
      </c>
      <c r="D9276">
        <v>160</v>
      </c>
      <c r="E9276">
        <v>250.86071763948101</v>
      </c>
      <c r="F9276">
        <v>17.397679149338899</v>
      </c>
      <c r="G9276" t="s">
        <v>14</v>
      </c>
      <c r="H9276" t="s">
        <v>19</v>
      </c>
      <c r="I9276" t="s">
        <v>28</v>
      </c>
      <c r="J9276" t="s">
        <v>10051</v>
      </c>
      <c r="K9276">
        <v>2345.13</v>
      </c>
      <c r="L9276" t="s">
        <v>23</v>
      </c>
      <c r="M9276" t="str">
        <f>IF(PatientData[[#This Row],[Age]]&lt;=30,"18-30",IF(PatientData[[#This Row],[Age]]&lt;=40,"31-40",IF(PatientData[[#This Row],[Age]]&lt;=50,"41-50",IF(PatientData[[#This Row],[Age]]&lt;=60,"51-60",IF(PatientData[[#This Row],[Age]]&lt;=70,"61-70",IF(PatientData[[#This Row],[Age]]&lt;=80,"71-80","80+"))))))</f>
        <v>41-50</v>
      </c>
    </row>
    <row r="9277" spans="1:13" x14ac:dyDescent="0.25">
      <c r="A9277" t="s">
        <v>9301</v>
      </c>
      <c r="B9277">
        <v>61</v>
      </c>
      <c r="C9277" t="s">
        <v>13</v>
      </c>
      <c r="D9277" t="s">
        <v>10051</v>
      </c>
      <c r="E9277">
        <v>209.84539488195699</v>
      </c>
      <c r="F9277">
        <v>24.171857815257699</v>
      </c>
      <c r="G9277" t="s">
        <v>14</v>
      </c>
      <c r="H9277" t="s">
        <v>22</v>
      </c>
      <c r="I9277" t="s">
        <v>15</v>
      </c>
      <c r="J9277">
        <v>3</v>
      </c>
      <c r="K9277">
        <v>7960.24</v>
      </c>
      <c r="L9277" t="s">
        <v>23</v>
      </c>
      <c r="M9277" t="str">
        <f>IF(PatientData[[#This Row],[Age]]&lt;=30,"18-30",IF(PatientData[[#This Row],[Age]]&lt;=40,"31-40",IF(PatientData[[#This Row],[Age]]&lt;=50,"41-50",IF(PatientData[[#This Row],[Age]]&lt;=60,"51-60",IF(PatientData[[#This Row],[Age]]&lt;=70,"61-70",IF(PatientData[[#This Row],[Age]]&lt;=80,"71-80","80+"))))))</f>
        <v>61-70</v>
      </c>
    </row>
    <row r="9278" spans="1:13" x14ac:dyDescent="0.25">
      <c r="A9278" t="s">
        <v>9302</v>
      </c>
      <c r="B9278">
        <v>45</v>
      </c>
      <c r="C9278" t="s">
        <v>25</v>
      </c>
      <c r="D9278">
        <v>145</v>
      </c>
      <c r="E9278">
        <v>155.57528588432601</v>
      </c>
      <c r="F9278">
        <v>29.634836655145001</v>
      </c>
      <c r="G9278" t="s">
        <v>36</v>
      </c>
      <c r="H9278" t="s">
        <v>22</v>
      </c>
      <c r="I9278" t="s">
        <v>26</v>
      </c>
      <c r="J9278">
        <v>9</v>
      </c>
      <c r="K9278">
        <v>7685.02</v>
      </c>
      <c r="L9278" t="s">
        <v>43</v>
      </c>
      <c r="M9278" t="str">
        <f>IF(PatientData[[#This Row],[Age]]&lt;=30,"18-30",IF(PatientData[[#This Row],[Age]]&lt;=40,"31-40",IF(PatientData[[#This Row],[Age]]&lt;=50,"41-50",IF(PatientData[[#This Row],[Age]]&lt;=60,"51-60",IF(PatientData[[#This Row],[Age]]&lt;=70,"61-70",IF(PatientData[[#This Row],[Age]]&lt;=80,"71-80","80+"))))))</f>
        <v>41-50</v>
      </c>
    </row>
    <row r="9279" spans="1:13" x14ac:dyDescent="0.25">
      <c r="A9279" t="s">
        <v>9303</v>
      </c>
      <c r="B9279">
        <v>49</v>
      </c>
      <c r="C9279" t="s">
        <v>13</v>
      </c>
      <c r="D9279">
        <v>130</v>
      </c>
      <c r="E9279">
        <v>206.68632283117199</v>
      </c>
      <c r="F9279">
        <v>28.210733035852499</v>
      </c>
      <c r="G9279" t="s">
        <v>36</v>
      </c>
      <c r="H9279" t="s">
        <v>22</v>
      </c>
      <c r="I9279" t="s">
        <v>26</v>
      </c>
      <c r="J9279">
        <v>7</v>
      </c>
      <c r="K9279">
        <v>14420.6</v>
      </c>
      <c r="L9279" t="s">
        <v>16</v>
      </c>
      <c r="M9279" t="str">
        <f>IF(PatientData[[#This Row],[Age]]&lt;=30,"18-30",IF(PatientData[[#This Row],[Age]]&lt;=40,"31-40",IF(PatientData[[#This Row],[Age]]&lt;=50,"41-50",IF(PatientData[[#This Row],[Age]]&lt;=60,"51-60",IF(PatientData[[#This Row],[Age]]&lt;=70,"61-70",IF(PatientData[[#This Row],[Age]]&lt;=80,"71-80","80+"))))))</f>
        <v>41-50</v>
      </c>
    </row>
    <row r="9280" spans="1:13" x14ac:dyDescent="0.25">
      <c r="A9280" t="s">
        <v>9304</v>
      </c>
      <c r="B9280">
        <v>63</v>
      </c>
      <c r="C9280" t="s">
        <v>25</v>
      </c>
      <c r="D9280" t="s">
        <v>10051</v>
      </c>
      <c r="E9280">
        <v>280.99026655273798</v>
      </c>
      <c r="F9280">
        <v>31.2702366799173</v>
      </c>
      <c r="G9280" t="s">
        <v>36</v>
      </c>
      <c r="H9280" t="s">
        <v>19</v>
      </c>
      <c r="I9280" t="s">
        <v>26</v>
      </c>
      <c r="J9280">
        <v>7</v>
      </c>
      <c r="K9280">
        <v>14574.4</v>
      </c>
      <c r="L9280" t="s">
        <v>23</v>
      </c>
      <c r="M9280" t="str">
        <f>IF(PatientData[[#This Row],[Age]]&lt;=30,"18-30",IF(PatientData[[#This Row],[Age]]&lt;=40,"31-40",IF(PatientData[[#This Row],[Age]]&lt;=50,"41-50",IF(PatientData[[#This Row],[Age]]&lt;=60,"51-60",IF(PatientData[[#This Row],[Age]]&lt;=70,"61-70",IF(PatientData[[#This Row],[Age]]&lt;=80,"71-80","80+"))))))</f>
        <v>61-70</v>
      </c>
    </row>
    <row r="9281" spans="1:13" x14ac:dyDescent="0.25">
      <c r="A9281" t="s">
        <v>9305</v>
      </c>
      <c r="B9281">
        <v>48</v>
      </c>
      <c r="C9281" t="s">
        <v>25</v>
      </c>
      <c r="D9281">
        <v>113</v>
      </c>
      <c r="E9281">
        <v>214.10230193651199</v>
      </c>
      <c r="F9281">
        <v>32.565962136176097</v>
      </c>
      <c r="G9281" t="s">
        <v>14</v>
      </c>
      <c r="H9281" t="s">
        <v>19</v>
      </c>
      <c r="I9281" t="s">
        <v>15</v>
      </c>
      <c r="J9281">
        <v>4</v>
      </c>
      <c r="K9281">
        <v>6179.56</v>
      </c>
      <c r="L9281" t="s">
        <v>16</v>
      </c>
      <c r="M9281" t="str">
        <f>IF(PatientData[[#This Row],[Age]]&lt;=30,"18-30",IF(PatientData[[#This Row],[Age]]&lt;=40,"31-40",IF(PatientData[[#This Row],[Age]]&lt;=50,"41-50",IF(PatientData[[#This Row],[Age]]&lt;=60,"51-60",IF(PatientData[[#This Row],[Age]]&lt;=70,"61-70",IF(PatientData[[#This Row],[Age]]&lt;=80,"71-80","80+"))))))</f>
        <v>41-50</v>
      </c>
    </row>
    <row r="9282" spans="1:13" x14ac:dyDescent="0.25">
      <c r="A9282" t="s">
        <v>9306</v>
      </c>
      <c r="B9282">
        <v>66</v>
      </c>
      <c r="C9282" t="s">
        <v>25</v>
      </c>
      <c r="D9282">
        <v>103</v>
      </c>
      <c r="E9282">
        <v>237.401578180477</v>
      </c>
      <c r="F9282">
        <v>19.004810514584101</v>
      </c>
      <c r="G9282" t="s">
        <v>36</v>
      </c>
      <c r="H9282" t="s">
        <v>19</v>
      </c>
      <c r="I9282" t="s">
        <v>15</v>
      </c>
      <c r="J9282">
        <v>6</v>
      </c>
      <c r="K9282">
        <v>7612.55</v>
      </c>
      <c r="L9282" t="s">
        <v>16</v>
      </c>
      <c r="M9282" t="str">
        <f>IF(PatientData[[#This Row],[Age]]&lt;=30,"18-30",IF(PatientData[[#This Row],[Age]]&lt;=40,"31-40",IF(PatientData[[#This Row],[Age]]&lt;=50,"41-50",IF(PatientData[[#This Row],[Age]]&lt;=60,"51-60",IF(PatientData[[#This Row],[Age]]&lt;=70,"61-70",IF(PatientData[[#This Row],[Age]]&lt;=80,"71-80","80+"))))))</f>
        <v>61-70</v>
      </c>
    </row>
    <row r="9283" spans="1:13" x14ac:dyDescent="0.25">
      <c r="A9283" t="s">
        <v>9307</v>
      </c>
      <c r="B9283">
        <v>43</v>
      </c>
      <c r="C9283" t="s">
        <v>25</v>
      </c>
      <c r="D9283">
        <v>140</v>
      </c>
      <c r="E9283">
        <v>216.20002814356999</v>
      </c>
      <c r="F9283">
        <v>33.421402254915002</v>
      </c>
      <c r="G9283" t="s">
        <v>36</v>
      </c>
      <c r="H9283" t="s">
        <v>19</v>
      </c>
      <c r="I9283" t="s">
        <v>26</v>
      </c>
      <c r="J9283">
        <v>5</v>
      </c>
      <c r="K9283">
        <v>18201.38</v>
      </c>
      <c r="L9283" t="s">
        <v>20</v>
      </c>
      <c r="M9283" t="str">
        <f>IF(PatientData[[#This Row],[Age]]&lt;=30,"18-30",IF(PatientData[[#This Row],[Age]]&lt;=40,"31-40",IF(PatientData[[#This Row],[Age]]&lt;=50,"41-50",IF(PatientData[[#This Row],[Age]]&lt;=60,"51-60",IF(PatientData[[#This Row],[Age]]&lt;=70,"61-70",IF(PatientData[[#This Row],[Age]]&lt;=80,"71-80","80+"))))))</f>
        <v>41-50</v>
      </c>
    </row>
    <row r="9284" spans="1:13" x14ac:dyDescent="0.25">
      <c r="A9284" t="s">
        <v>9308</v>
      </c>
      <c r="B9284">
        <v>41</v>
      </c>
      <c r="C9284" t="s">
        <v>25</v>
      </c>
      <c r="D9284">
        <v>121</v>
      </c>
      <c r="E9284">
        <v>245.73123485513</v>
      </c>
      <c r="F9284">
        <v>25.0967341388222</v>
      </c>
      <c r="G9284" t="s">
        <v>14</v>
      </c>
      <c r="H9284" t="s">
        <v>19</v>
      </c>
      <c r="I9284" t="s">
        <v>15</v>
      </c>
      <c r="J9284">
        <v>5</v>
      </c>
      <c r="K9284">
        <v>9208.4699999999993</v>
      </c>
      <c r="L9284" t="s">
        <v>23</v>
      </c>
      <c r="M9284" t="str">
        <f>IF(PatientData[[#This Row],[Age]]&lt;=30,"18-30",IF(PatientData[[#This Row],[Age]]&lt;=40,"31-40",IF(PatientData[[#This Row],[Age]]&lt;=50,"41-50",IF(PatientData[[#This Row],[Age]]&lt;=60,"51-60",IF(PatientData[[#This Row],[Age]]&lt;=70,"61-70",IF(PatientData[[#This Row],[Age]]&lt;=80,"71-80","80+"))))))</f>
        <v>41-50</v>
      </c>
    </row>
    <row r="9285" spans="1:13" x14ac:dyDescent="0.25">
      <c r="A9285" t="s">
        <v>9309</v>
      </c>
      <c r="B9285">
        <v>52</v>
      </c>
      <c r="C9285" t="s">
        <v>25</v>
      </c>
      <c r="D9285">
        <v>140</v>
      </c>
      <c r="E9285">
        <v>205.20523027978001</v>
      </c>
      <c r="F9285">
        <v>37.165338254304203</v>
      </c>
      <c r="G9285" t="s">
        <v>14</v>
      </c>
      <c r="H9285" t="s">
        <v>22</v>
      </c>
      <c r="I9285" t="s">
        <v>26</v>
      </c>
      <c r="J9285">
        <v>6</v>
      </c>
      <c r="K9285">
        <v>20417.64</v>
      </c>
      <c r="L9285" t="s">
        <v>16</v>
      </c>
      <c r="M9285" t="str">
        <f>IF(PatientData[[#This Row],[Age]]&lt;=30,"18-30",IF(PatientData[[#This Row],[Age]]&lt;=40,"31-40",IF(PatientData[[#This Row],[Age]]&lt;=50,"41-50",IF(PatientData[[#This Row],[Age]]&lt;=60,"51-60",IF(PatientData[[#This Row],[Age]]&lt;=70,"61-70",IF(PatientData[[#This Row],[Age]]&lt;=80,"71-80","80+"))))))</f>
        <v>51-60</v>
      </c>
    </row>
    <row r="9286" spans="1:13" x14ac:dyDescent="0.25">
      <c r="A9286" t="s">
        <v>9310</v>
      </c>
      <c r="B9286">
        <v>46</v>
      </c>
      <c r="C9286" t="s">
        <v>13</v>
      </c>
      <c r="D9286">
        <v>126</v>
      </c>
      <c r="E9286" t="s">
        <v>10051</v>
      </c>
      <c r="F9286">
        <v>26.723805527411599</v>
      </c>
      <c r="G9286" t="s">
        <v>18</v>
      </c>
      <c r="H9286" t="s">
        <v>22</v>
      </c>
      <c r="I9286" t="s">
        <v>15</v>
      </c>
      <c r="J9286">
        <v>3</v>
      </c>
      <c r="K9286">
        <v>8636.41</v>
      </c>
      <c r="L9286" t="s">
        <v>20</v>
      </c>
      <c r="M9286" t="str">
        <f>IF(PatientData[[#This Row],[Age]]&lt;=30,"18-30",IF(PatientData[[#This Row],[Age]]&lt;=40,"31-40",IF(PatientData[[#This Row],[Age]]&lt;=50,"41-50",IF(PatientData[[#This Row],[Age]]&lt;=60,"51-60",IF(PatientData[[#This Row],[Age]]&lt;=70,"61-70",IF(PatientData[[#This Row],[Age]]&lt;=80,"71-80","80+"))))))</f>
        <v>41-50</v>
      </c>
    </row>
    <row r="9287" spans="1:13" x14ac:dyDescent="0.25">
      <c r="A9287" t="s">
        <v>9311</v>
      </c>
      <c r="B9287">
        <v>49</v>
      </c>
      <c r="C9287" t="s">
        <v>25</v>
      </c>
      <c r="D9287">
        <v>122</v>
      </c>
      <c r="E9287">
        <v>311.87043282088803</v>
      </c>
      <c r="F9287">
        <v>24.6550916220462</v>
      </c>
      <c r="G9287" t="s">
        <v>14</v>
      </c>
      <c r="H9287" t="s">
        <v>19</v>
      </c>
      <c r="I9287" t="s">
        <v>15</v>
      </c>
      <c r="J9287">
        <v>2</v>
      </c>
      <c r="K9287">
        <v>11617.51</v>
      </c>
      <c r="L9287" t="s">
        <v>16</v>
      </c>
      <c r="M9287" t="str">
        <f>IF(PatientData[[#This Row],[Age]]&lt;=30,"18-30",IF(PatientData[[#This Row],[Age]]&lt;=40,"31-40",IF(PatientData[[#This Row],[Age]]&lt;=50,"41-50",IF(PatientData[[#This Row],[Age]]&lt;=60,"51-60",IF(PatientData[[#This Row],[Age]]&lt;=70,"61-70",IF(PatientData[[#This Row],[Age]]&lt;=80,"71-80","80+"))))))</f>
        <v>41-50</v>
      </c>
    </row>
    <row r="9288" spans="1:13" x14ac:dyDescent="0.25">
      <c r="A9288" t="s">
        <v>9312</v>
      </c>
      <c r="B9288">
        <v>31</v>
      </c>
      <c r="C9288" t="s">
        <v>13</v>
      </c>
      <c r="D9288">
        <v>135</v>
      </c>
      <c r="E9288">
        <v>168.03643860298101</v>
      </c>
      <c r="F9288">
        <v>23.632343035333399</v>
      </c>
      <c r="G9288" t="s">
        <v>14</v>
      </c>
      <c r="H9288" t="s">
        <v>19</v>
      </c>
      <c r="I9288" t="s">
        <v>28</v>
      </c>
      <c r="J9288">
        <v>5</v>
      </c>
      <c r="K9288" t="s">
        <v>10051</v>
      </c>
      <c r="L9288" t="s">
        <v>16</v>
      </c>
      <c r="M9288" t="str">
        <f>IF(PatientData[[#This Row],[Age]]&lt;=30,"18-30",IF(PatientData[[#This Row],[Age]]&lt;=40,"31-40",IF(PatientData[[#This Row],[Age]]&lt;=50,"41-50",IF(PatientData[[#This Row],[Age]]&lt;=60,"51-60",IF(PatientData[[#This Row],[Age]]&lt;=70,"61-70",IF(PatientData[[#This Row],[Age]]&lt;=80,"71-80","80+"))))))</f>
        <v>31-40</v>
      </c>
    </row>
    <row r="9289" spans="1:13" x14ac:dyDescent="0.25">
      <c r="A9289" t="s">
        <v>9313</v>
      </c>
      <c r="B9289">
        <v>49</v>
      </c>
      <c r="C9289" t="s">
        <v>25</v>
      </c>
      <c r="D9289">
        <v>137</v>
      </c>
      <c r="E9289">
        <v>247.43601432337101</v>
      </c>
      <c r="F9289">
        <v>26.267209230160599</v>
      </c>
      <c r="G9289" t="s">
        <v>36</v>
      </c>
      <c r="H9289" t="s">
        <v>19</v>
      </c>
      <c r="I9289" t="s">
        <v>26</v>
      </c>
      <c r="J9289">
        <v>5</v>
      </c>
      <c r="K9289">
        <v>16443.96</v>
      </c>
      <c r="L9289" t="s">
        <v>23</v>
      </c>
      <c r="M9289" t="str">
        <f>IF(PatientData[[#This Row],[Age]]&lt;=30,"18-30",IF(PatientData[[#This Row],[Age]]&lt;=40,"31-40",IF(PatientData[[#This Row],[Age]]&lt;=50,"41-50",IF(PatientData[[#This Row],[Age]]&lt;=60,"51-60",IF(PatientData[[#This Row],[Age]]&lt;=70,"61-70",IF(PatientData[[#This Row],[Age]]&lt;=80,"71-80","80+"))))))</f>
        <v>41-50</v>
      </c>
    </row>
    <row r="9290" spans="1:13" x14ac:dyDescent="0.25">
      <c r="A9290" t="s">
        <v>9314</v>
      </c>
      <c r="B9290">
        <v>62</v>
      </c>
      <c r="C9290" t="s">
        <v>25</v>
      </c>
      <c r="D9290">
        <v>131</v>
      </c>
      <c r="E9290">
        <v>260.19822057783199</v>
      </c>
      <c r="F9290">
        <v>29.253521976344398</v>
      </c>
      <c r="G9290" t="s">
        <v>18</v>
      </c>
      <c r="H9290" t="s">
        <v>19</v>
      </c>
      <c r="I9290" t="s">
        <v>26</v>
      </c>
      <c r="J9290">
        <v>3</v>
      </c>
      <c r="K9290">
        <v>10172.799999999999</v>
      </c>
      <c r="L9290" t="s">
        <v>16</v>
      </c>
      <c r="M9290" t="str">
        <f>IF(PatientData[[#This Row],[Age]]&lt;=30,"18-30",IF(PatientData[[#This Row],[Age]]&lt;=40,"31-40",IF(PatientData[[#This Row],[Age]]&lt;=50,"41-50",IF(PatientData[[#This Row],[Age]]&lt;=60,"51-60",IF(PatientData[[#This Row],[Age]]&lt;=70,"61-70",IF(PatientData[[#This Row],[Age]]&lt;=80,"71-80","80+"))))))</f>
        <v>61-70</v>
      </c>
    </row>
    <row r="9291" spans="1:13" x14ac:dyDescent="0.25">
      <c r="A9291" t="s">
        <v>9315</v>
      </c>
      <c r="B9291">
        <v>48</v>
      </c>
      <c r="C9291" t="s">
        <v>25</v>
      </c>
      <c r="D9291">
        <v>99</v>
      </c>
      <c r="E9291">
        <v>236.44084219569299</v>
      </c>
      <c r="F9291">
        <v>27.119925327054499</v>
      </c>
      <c r="G9291" t="s">
        <v>36</v>
      </c>
      <c r="H9291" t="s">
        <v>19</v>
      </c>
      <c r="I9291" t="s">
        <v>26</v>
      </c>
      <c r="J9291">
        <v>4</v>
      </c>
      <c r="K9291">
        <v>21838.44</v>
      </c>
      <c r="L9291" t="s">
        <v>16</v>
      </c>
      <c r="M9291" t="str">
        <f>IF(PatientData[[#This Row],[Age]]&lt;=30,"18-30",IF(PatientData[[#This Row],[Age]]&lt;=40,"31-40",IF(PatientData[[#This Row],[Age]]&lt;=50,"41-50",IF(PatientData[[#This Row],[Age]]&lt;=60,"51-60",IF(PatientData[[#This Row],[Age]]&lt;=70,"61-70",IF(PatientData[[#This Row],[Age]]&lt;=80,"71-80","80+"))))))</f>
        <v>41-50</v>
      </c>
    </row>
    <row r="9292" spans="1:13" x14ac:dyDescent="0.25">
      <c r="A9292" t="s">
        <v>9316</v>
      </c>
      <c r="B9292">
        <v>40</v>
      </c>
      <c r="C9292" t="s">
        <v>13</v>
      </c>
      <c r="D9292">
        <v>124</v>
      </c>
      <c r="E9292">
        <v>164.40466311711401</v>
      </c>
      <c r="F9292">
        <v>22.100372596550301</v>
      </c>
      <c r="G9292" t="s">
        <v>18</v>
      </c>
      <c r="H9292" t="s">
        <v>22</v>
      </c>
      <c r="I9292" t="s">
        <v>26</v>
      </c>
      <c r="J9292">
        <v>2</v>
      </c>
      <c r="K9292">
        <v>6314.4</v>
      </c>
      <c r="L9292" t="s">
        <v>16</v>
      </c>
      <c r="M9292" t="str">
        <f>IF(PatientData[[#This Row],[Age]]&lt;=30,"18-30",IF(PatientData[[#This Row],[Age]]&lt;=40,"31-40",IF(PatientData[[#This Row],[Age]]&lt;=50,"41-50",IF(PatientData[[#This Row],[Age]]&lt;=60,"51-60",IF(PatientData[[#This Row],[Age]]&lt;=70,"61-70",IF(PatientData[[#This Row],[Age]]&lt;=80,"71-80","80+"))))))</f>
        <v>31-40</v>
      </c>
    </row>
    <row r="9293" spans="1:13" x14ac:dyDescent="0.25">
      <c r="A9293" t="s">
        <v>9317</v>
      </c>
      <c r="B9293">
        <v>59</v>
      </c>
      <c r="C9293" t="s">
        <v>25</v>
      </c>
      <c r="D9293">
        <v>145</v>
      </c>
      <c r="E9293" t="s">
        <v>10051</v>
      </c>
      <c r="F9293">
        <v>22.337597115403302</v>
      </c>
      <c r="G9293" t="s">
        <v>14</v>
      </c>
      <c r="H9293" t="s">
        <v>19</v>
      </c>
      <c r="I9293" t="s">
        <v>28</v>
      </c>
      <c r="J9293">
        <v>2</v>
      </c>
      <c r="K9293">
        <v>1962.13</v>
      </c>
      <c r="L9293" t="s">
        <v>16</v>
      </c>
      <c r="M9293" t="str">
        <f>IF(PatientData[[#This Row],[Age]]&lt;=30,"18-30",IF(PatientData[[#This Row],[Age]]&lt;=40,"31-40",IF(PatientData[[#This Row],[Age]]&lt;=50,"41-50",IF(PatientData[[#This Row],[Age]]&lt;=60,"51-60",IF(PatientData[[#This Row],[Age]]&lt;=70,"61-70",IF(PatientData[[#This Row],[Age]]&lt;=80,"71-80","80+"))))))</f>
        <v>51-60</v>
      </c>
    </row>
    <row r="9294" spans="1:13" x14ac:dyDescent="0.25">
      <c r="A9294" t="s">
        <v>9318</v>
      </c>
      <c r="B9294">
        <v>55</v>
      </c>
      <c r="C9294" t="s">
        <v>25</v>
      </c>
      <c r="D9294">
        <v>151</v>
      </c>
      <c r="E9294">
        <v>281.67181310626103</v>
      </c>
      <c r="F9294">
        <v>34.400121428998403</v>
      </c>
      <c r="G9294" t="s">
        <v>14</v>
      </c>
      <c r="H9294" t="s">
        <v>22</v>
      </c>
      <c r="I9294" t="s">
        <v>15</v>
      </c>
      <c r="J9294">
        <v>1</v>
      </c>
      <c r="K9294">
        <v>7009.81</v>
      </c>
      <c r="L9294" t="s">
        <v>10051</v>
      </c>
      <c r="M9294" t="str">
        <f>IF(PatientData[[#This Row],[Age]]&lt;=30,"18-30",IF(PatientData[[#This Row],[Age]]&lt;=40,"31-40",IF(PatientData[[#This Row],[Age]]&lt;=50,"41-50",IF(PatientData[[#This Row],[Age]]&lt;=60,"51-60",IF(PatientData[[#This Row],[Age]]&lt;=70,"61-70",IF(PatientData[[#This Row],[Age]]&lt;=80,"71-80","80+"))))))</f>
        <v>51-60</v>
      </c>
    </row>
    <row r="9295" spans="1:13" x14ac:dyDescent="0.25">
      <c r="A9295" t="s">
        <v>9319</v>
      </c>
      <c r="B9295">
        <v>39</v>
      </c>
      <c r="C9295" t="s">
        <v>25</v>
      </c>
      <c r="D9295">
        <v>132</v>
      </c>
      <c r="E9295">
        <v>244.43933396194899</v>
      </c>
      <c r="F9295">
        <v>24.124595372337598</v>
      </c>
      <c r="G9295" t="s">
        <v>14</v>
      </c>
      <c r="H9295" t="s">
        <v>22</v>
      </c>
      <c r="I9295" t="s">
        <v>15</v>
      </c>
      <c r="J9295">
        <v>2</v>
      </c>
      <c r="K9295">
        <v>7461.72</v>
      </c>
      <c r="L9295" t="s">
        <v>16</v>
      </c>
      <c r="M9295" t="str">
        <f>IF(PatientData[[#This Row],[Age]]&lt;=30,"18-30",IF(PatientData[[#This Row],[Age]]&lt;=40,"31-40",IF(PatientData[[#This Row],[Age]]&lt;=50,"41-50",IF(PatientData[[#This Row],[Age]]&lt;=60,"51-60",IF(PatientData[[#This Row],[Age]]&lt;=70,"61-70",IF(PatientData[[#This Row],[Age]]&lt;=80,"71-80","80+"))))))</f>
        <v>31-40</v>
      </c>
    </row>
    <row r="9296" spans="1:13" x14ac:dyDescent="0.25">
      <c r="A9296" t="s">
        <v>9320</v>
      </c>
      <c r="B9296">
        <v>78</v>
      </c>
      <c r="C9296" t="s">
        <v>25</v>
      </c>
      <c r="D9296">
        <v>131</v>
      </c>
      <c r="E9296" t="s">
        <v>10051</v>
      </c>
      <c r="F9296">
        <v>20.195021056111401</v>
      </c>
      <c r="G9296" t="s">
        <v>18</v>
      </c>
      <c r="H9296" t="s">
        <v>19</v>
      </c>
      <c r="I9296" t="s">
        <v>15</v>
      </c>
      <c r="J9296">
        <v>3</v>
      </c>
      <c r="K9296">
        <v>8006.27</v>
      </c>
      <c r="L9296" t="s">
        <v>16</v>
      </c>
      <c r="M9296" t="str">
        <f>IF(PatientData[[#This Row],[Age]]&lt;=30,"18-30",IF(PatientData[[#This Row],[Age]]&lt;=40,"31-40",IF(PatientData[[#This Row],[Age]]&lt;=50,"41-50",IF(PatientData[[#This Row],[Age]]&lt;=60,"51-60",IF(PatientData[[#This Row],[Age]]&lt;=70,"61-70",IF(PatientData[[#This Row],[Age]]&lt;=80,"71-80","80+"))))))</f>
        <v>71-80</v>
      </c>
    </row>
    <row r="9297" spans="1:13" x14ac:dyDescent="0.25">
      <c r="A9297" t="s">
        <v>9321</v>
      </c>
      <c r="B9297">
        <v>33</v>
      </c>
      <c r="C9297" t="s">
        <v>25</v>
      </c>
      <c r="D9297">
        <v>168</v>
      </c>
      <c r="E9297">
        <v>235.334317471102</v>
      </c>
      <c r="F9297">
        <v>26.067321498211701</v>
      </c>
      <c r="G9297" t="s">
        <v>18</v>
      </c>
      <c r="H9297" t="s">
        <v>19</v>
      </c>
      <c r="I9297" t="s">
        <v>28</v>
      </c>
      <c r="J9297">
        <v>1</v>
      </c>
      <c r="K9297">
        <v>3426.17</v>
      </c>
      <c r="L9297" t="s">
        <v>23</v>
      </c>
      <c r="M9297" t="str">
        <f>IF(PatientData[[#This Row],[Age]]&lt;=30,"18-30",IF(PatientData[[#This Row],[Age]]&lt;=40,"31-40",IF(PatientData[[#This Row],[Age]]&lt;=50,"41-50",IF(PatientData[[#This Row],[Age]]&lt;=60,"51-60",IF(PatientData[[#This Row],[Age]]&lt;=70,"61-70",IF(PatientData[[#This Row],[Age]]&lt;=80,"71-80","80+"))))))</f>
        <v>31-40</v>
      </c>
    </row>
    <row r="9298" spans="1:13" x14ac:dyDescent="0.25">
      <c r="A9298" t="s">
        <v>9322</v>
      </c>
      <c r="B9298">
        <v>55</v>
      </c>
      <c r="C9298" t="s">
        <v>13</v>
      </c>
      <c r="D9298" t="s">
        <v>10051</v>
      </c>
      <c r="E9298">
        <v>238.04186168648599</v>
      </c>
      <c r="F9298">
        <v>20.709546795891001</v>
      </c>
      <c r="G9298" t="s">
        <v>14</v>
      </c>
      <c r="H9298" t="s">
        <v>19</v>
      </c>
      <c r="I9298" t="s">
        <v>15</v>
      </c>
      <c r="J9298">
        <v>1</v>
      </c>
      <c r="K9298">
        <v>6198.57</v>
      </c>
      <c r="L9298" t="s">
        <v>16</v>
      </c>
      <c r="M9298" t="str">
        <f>IF(PatientData[[#This Row],[Age]]&lt;=30,"18-30",IF(PatientData[[#This Row],[Age]]&lt;=40,"31-40",IF(PatientData[[#This Row],[Age]]&lt;=50,"41-50",IF(PatientData[[#This Row],[Age]]&lt;=60,"51-60",IF(PatientData[[#This Row],[Age]]&lt;=70,"61-70",IF(PatientData[[#This Row],[Age]]&lt;=80,"71-80","80+"))))))</f>
        <v>51-60</v>
      </c>
    </row>
    <row r="9299" spans="1:13" x14ac:dyDescent="0.25">
      <c r="A9299" t="s">
        <v>9323</v>
      </c>
      <c r="B9299">
        <v>64</v>
      </c>
      <c r="C9299" t="s">
        <v>13</v>
      </c>
      <c r="D9299">
        <v>153</v>
      </c>
      <c r="E9299">
        <v>248.94752908210199</v>
      </c>
      <c r="F9299">
        <v>32.034982281063797</v>
      </c>
      <c r="G9299" t="s">
        <v>18</v>
      </c>
      <c r="H9299" t="s">
        <v>19</v>
      </c>
      <c r="I9299" t="s">
        <v>15</v>
      </c>
      <c r="J9299">
        <v>4</v>
      </c>
      <c r="K9299">
        <v>9646.43</v>
      </c>
      <c r="L9299" t="s">
        <v>16</v>
      </c>
      <c r="M9299" t="str">
        <f>IF(PatientData[[#This Row],[Age]]&lt;=30,"18-30",IF(PatientData[[#This Row],[Age]]&lt;=40,"31-40",IF(PatientData[[#This Row],[Age]]&lt;=50,"41-50",IF(PatientData[[#This Row],[Age]]&lt;=60,"51-60",IF(PatientData[[#This Row],[Age]]&lt;=70,"61-70",IF(PatientData[[#This Row],[Age]]&lt;=80,"71-80","80+"))))))</f>
        <v>61-70</v>
      </c>
    </row>
    <row r="9300" spans="1:13" x14ac:dyDescent="0.25">
      <c r="A9300" t="s">
        <v>9324</v>
      </c>
      <c r="B9300">
        <v>50</v>
      </c>
      <c r="C9300" t="s">
        <v>25</v>
      </c>
      <c r="D9300">
        <v>140</v>
      </c>
      <c r="E9300">
        <v>235.408217313607</v>
      </c>
      <c r="F9300">
        <v>32.954355149797202</v>
      </c>
      <c r="G9300" t="s">
        <v>14</v>
      </c>
      <c r="H9300" t="s">
        <v>22</v>
      </c>
      <c r="I9300" t="s">
        <v>15</v>
      </c>
      <c r="J9300">
        <v>4</v>
      </c>
      <c r="K9300">
        <v>7555.27</v>
      </c>
      <c r="L9300" t="s">
        <v>16</v>
      </c>
      <c r="M9300" t="str">
        <f>IF(PatientData[[#This Row],[Age]]&lt;=30,"18-30",IF(PatientData[[#This Row],[Age]]&lt;=40,"31-40",IF(PatientData[[#This Row],[Age]]&lt;=50,"41-50",IF(PatientData[[#This Row],[Age]]&lt;=60,"51-60",IF(PatientData[[#This Row],[Age]]&lt;=70,"61-70",IF(PatientData[[#This Row],[Age]]&lt;=80,"71-80","80+"))))))</f>
        <v>41-50</v>
      </c>
    </row>
    <row r="9301" spans="1:13" x14ac:dyDescent="0.25">
      <c r="A9301" t="s">
        <v>9325</v>
      </c>
      <c r="B9301">
        <v>32</v>
      </c>
      <c r="C9301" t="s">
        <v>13</v>
      </c>
      <c r="D9301">
        <v>149</v>
      </c>
      <c r="E9301">
        <v>219.49816220334699</v>
      </c>
      <c r="F9301">
        <v>24.582967432344201</v>
      </c>
      <c r="G9301" t="s">
        <v>18</v>
      </c>
      <c r="H9301" t="s">
        <v>19</v>
      </c>
      <c r="I9301" t="s">
        <v>15</v>
      </c>
      <c r="J9301">
        <v>3</v>
      </c>
      <c r="K9301">
        <v>7278.38</v>
      </c>
      <c r="L9301" t="s">
        <v>23</v>
      </c>
      <c r="M9301" t="str">
        <f>IF(PatientData[[#This Row],[Age]]&lt;=30,"18-30",IF(PatientData[[#This Row],[Age]]&lt;=40,"31-40",IF(PatientData[[#This Row],[Age]]&lt;=50,"41-50",IF(PatientData[[#This Row],[Age]]&lt;=60,"51-60",IF(PatientData[[#This Row],[Age]]&lt;=70,"61-70",IF(PatientData[[#This Row],[Age]]&lt;=80,"71-80","80+"))))))</f>
        <v>31-40</v>
      </c>
    </row>
    <row r="9302" spans="1:13" x14ac:dyDescent="0.25">
      <c r="A9302" t="s">
        <v>9326</v>
      </c>
      <c r="B9302">
        <v>46</v>
      </c>
      <c r="C9302" t="s">
        <v>25</v>
      </c>
      <c r="D9302">
        <v>129</v>
      </c>
      <c r="E9302">
        <v>192.069783450008</v>
      </c>
      <c r="F9302">
        <v>29.3503821247754</v>
      </c>
      <c r="G9302" t="s">
        <v>18</v>
      </c>
      <c r="H9302" t="s">
        <v>19</v>
      </c>
      <c r="I9302" t="s">
        <v>28</v>
      </c>
      <c r="J9302">
        <v>0</v>
      </c>
      <c r="K9302">
        <v>4297.78</v>
      </c>
      <c r="L9302" t="s">
        <v>16</v>
      </c>
      <c r="M9302" t="str">
        <f>IF(PatientData[[#This Row],[Age]]&lt;=30,"18-30",IF(PatientData[[#This Row],[Age]]&lt;=40,"31-40",IF(PatientData[[#This Row],[Age]]&lt;=50,"41-50",IF(PatientData[[#This Row],[Age]]&lt;=60,"51-60",IF(PatientData[[#This Row],[Age]]&lt;=70,"61-70",IF(PatientData[[#This Row],[Age]]&lt;=80,"71-80","80+"))))))</f>
        <v>41-50</v>
      </c>
    </row>
    <row r="9303" spans="1:13" x14ac:dyDescent="0.25">
      <c r="A9303" t="s">
        <v>9327</v>
      </c>
      <c r="B9303">
        <v>52</v>
      </c>
      <c r="C9303" t="s">
        <v>25</v>
      </c>
      <c r="D9303">
        <v>157</v>
      </c>
      <c r="E9303">
        <v>277.78415933438902</v>
      </c>
      <c r="F9303">
        <v>28.325170245203299</v>
      </c>
      <c r="G9303" t="s">
        <v>14</v>
      </c>
      <c r="H9303" t="s">
        <v>10051</v>
      </c>
      <c r="I9303" t="s">
        <v>28</v>
      </c>
      <c r="J9303">
        <v>3</v>
      </c>
      <c r="K9303">
        <v>4075.17</v>
      </c>
      <c r="L9303" t="s">
        <v>16</v>
      </c>
      <c r="M9303" t="str">
        <f>IF(PatientData[[#This Row],[Age]]&lt;=30,"18-30",IF(PatientData[[#This Row],[Age]]&lt;=40,"31-40",IF(PatientData[[#This Row],[Age]]&lt;=50,"41-50",IF(PatientData[[#This Row],[Age]]&lt;=60,"51-60",IF(PatientData[[#This Row],[Age]]&lt;=70,"61-70",IF(PatientData[[#This Row],[Age]]&lt;=80,"71-80","80+"))))))</f>
        <v>51-60</v>
      </c>
    </row>
    <row r="9304" spans="1:13" x14ac:dyDescent="0.25">
      <c r="A9304" t="s">
        <v>9328</v>
      </c>
      <c r="B9304">
        <v>78</v>
      </c>
      <c r="C9304" t="s">
        <v>25</v>
      </c>
      <c r="D9304">
        <v>161</v>
      </c>
      <c r="E9304">
        <v>240.175755049841</v>
      </c>
      <c r="F9304">
        <v>27.303427528395201</v>
      </c>
      <c r="G9304" t="s">
        <v>14</v>
      </c>
      <c r="H9304" t="s">
        <v>19</v>
      </c>
      <c r="I9304" t="s">
        <v>28</v>
      </c>
      <c r="J9304">
        <v>1</v>
      </c>
      <c r="K9304">
        <v>4937.2700000000004</v>
      </c>
      <c r="L9304" t="s">
        <v>23</v>
      </c>
      <c r="M9304" t="str">
        <f>IF(PatientData[[#This Row],[Age]]&lt;=30,"18-30",IF(PatientData[[#This Row],[Age]]&lt;=40,"31-40",IF(PatientData[[#This Row],[Age]]&lt;=50,"41-50",IF(PatientData[[#This Row],[Age]]&lt;=60,"51-60",IF(PatientData[[#This Row],[Age]]&lt;=70,"61-70",IF(PatientData[[#This Row],[Age]]&lt;=80,"71-80","80+"))))))</f>
        <v>71-80</v>
      </c>
    </row>
    <row r="9305" spans="1:13" x14ac:dyDescent="0.25">
      <c r="A9305" t="s">
        <v>9329</v>
      </c>
      <c r="B9305">
        <v>47</v>
      </c>
      <c r="C9305" t="s">
        <v>25</v>
      </c>
      <c r="D9305">
        <v>143</v>
      </c>
      <c r="E9305">
        <v>170.339348585068</v>
      </c>
      <c r="F9305">
        <v>26.513260938648699</v>
      </c>
      <c r="G9305" t="s">
        <v>36</v>
      </c>
      <c r="H9305" t="s">
        <v>19</v>
      </c>
      <c r="I9305" t="s">
        <v>15</v>
      </c>
      <c r="J9305">
        <v>4</v>
      </c>
      <c r="K9305">
        <v>9070.6200000000008</v>
      </c>
      <c r="L9305" t="s">
        <v>16</v>
      </c>
      <c r="M9305" t="str">
        <f>IF(PatientData[[#This Row],[Age]]&lt;=30,"18-30",IF(PatientData[[#This Row],[Age]]&lt;=40,"31-40",IF(PatientData[[#This Row],[Age]]&lt;=50,"41-50",IF(PatientData[[#This Row],[Age]]&lt;=60,"51-60",IF(PatientData[[#This Row],[Age]]&lt;=70,"61-70",IF(PatientData[[#This Row],[Age]]&lt;=80,"71-80","80+"))))))</f>
        <v>41-50</v>
      </c>
    </row>
    <row r="9306" spans="1:13" x14ac:dyDescent="0.25">
      <c r="A9306" t="s">
        <v>9330</v>
      </c>
      <c r="B9306">
        <v>72</v>
      </c>
      <c r="C9306" t="s">
        <v>13</v>
      </c>
      <c r="D9306">
        <v>129</v>
      </c>
      <c r="E9306">
        <v>214.79467713085</v>
      </c>
      <c r="F9306">
        <v>25.779091141938501</v>
      </c>
      <c r="G9306" t="s">
        <v>14</v>
      </c>
      <c r="H9306" t="s">
        <v>19</v>
      </c>
      <c r="I9306" t="s">
        <v>28</v>
      </c>
      <c r="J9306">
        <v>2</v>
      </c>
      <c r="K9306">
        <v>4065.7</v>
      </c>
      <c r="L9306" t="s">
        <v>16</v>
      </c>
      <c r="M9306" t="str">
        <f>IF(PatientData[[#This Row],[Age]]&lt;=30,"18-30",IF(PatientData[[#This Row],[Age]]&lt;=40,"31-40",IF(PatientData[[#This Row],[Age]]&lt;=50,"41-50",IF(PatientData[[#This Row],[Age]]&lt;=60,"51-60",IF(PatientData[[#This Row],[Age]]&lt;=70,"61-70",IF(PatientData[[#This Row],[Age]]&lt;=80,"71-80","80+"))))))</f>
        <v>71-80</v>
      </c>
    </row>
    <row r="9307" spans="1:13" x14ac:dyDescent="0.25">
      <c r="A9307" t="s">
        <v>9331</v>
      </c>
      <c r="B9307">
        <v>36</v>
      </c>
      <c r="C9307" t="s">
        <v>13</v>
      </c>
      <c r="D9307">
        <v>103</v>
      </c>
      <c r="E9307">
        <v>214.85930037339801</v>
      </c>
      <c r="F9307">
        <v>28.235980089573701</v>
      </c>
      <c r="G9307" t="s">
        <v>36</v>
      </c>
      <c r="H9307" t="s">
        <v>19</v>
      </c>
      <c r="I9307" t="s">
        <v>15</v>
      </c>
      <c r="J9307">
        <v>6</v>
      </c>
      <c r="K9307">
        <v>12810.65</v>
      </c>
      <c r="L9307" t="s">
        <v>16</v>
      </c>
      <c r="M9307" t="str">
        <f>IF(PatientData[[#This Row],[Age]]&lt;=30,"18-30",IF(PatientData[[#This Row],[Age]]&lt;=40,"31-40",IF(PatientData[[#This Row],[Age]]&lt;=50,"41-50",IF(PatientData[[#This Row],[Age]]&lt;=60,"51-60",IF(PatientData[[#This Row],[Age]]&lt;=70,"61-70",IF(PatientData[[#This Row],[Age]]&lt;=80,"71-80","80+"))))))</f>
        <v>31-40</v>
      </c>
    </row>
    <row r="9308" spans="1:13" x14ac:dyDescent="0.25">
      <c r="A9308" t="s">
        <v>9332</v>
      </c>
      <c r="B9308">
        <v>62</v>
      </c>
      <c r="C9308" t="s">
        <v>13</v>
      </c>
      <c r="D9308">
        <v>131</v>
      </c>
      <c r="E9308">
        <v>238.631471284252</v>
      </c>
      <c r="F9308">
        <v>22.527665101308099</v>
      </c>
      <c r="G9308" t="s">
        <v>14</v>
      </c>
      <c r="H9308" t="s">
        <v>19</v>
      </c>
      <c r="I9308" t="s">
        <v>28</v>
      </c>
      <c r="J9308">
        <v>3</v>
      </c>
      <c r="K9308">
        <v>3537.86</v>
      </c>
      <c r="L9308" t="s">
        <v>16</v>
      </c>
      <c r="M9308" t="str">
        <f>IF(PatientData[[#This Row],[Age]]&lt;=30,"18-30",IF(PatientData[[#This Row],[Age]]&lt;=40,"31-40",IF(PatientData[[#This Row],[Age]]&lt;=50,"41-50",IF(PatientData[[#This Row],[Age]]&lt;=60,"51-60",IF(PatientData[[#This Row],[Age]]&lt;=70,"61-70",IF(PatientData[[#This Row],[Age]]&lt;=80,"71-80","80+"))))))</f>
        <v>61-70</v>
      </c>
    </row>
    <row r="9309" spans="1:13" x14ac:dyDescent="0.25">
      <c r="A9309" t="s">
        <v>9333</v>
      </c>
      <c r="B9309">
        <v>40</v>
      </c>
      <c r="C9309" t="s">
        <v>25</v>
      </c>
      <c r="D9309">
        <v>139</v>
      </c>
      <c r="E9309">
        <v>236.352663226077</v>
      </c>
      <c r="F9309">
        <v>15</v>
      </c>
      <c r="G9309" t="s">
        <v>18</v>
      </c>
      <c r="H9309" t="s">
        <v>19</v>
      </c>
      <c r="I9309" t="s">
        <v>28</v>
      </c>
      <c r="J9309">
        <v>3</v>
      </c>
      <c r="K9309">
        <v>6340.69</v>
      </c>
      <c r="L9309" t="s">
        <v>23</v>
      </c>
      <c r="M9309" t="str">
        <f>IF(PatientData[[#This Row],[Age]]&lt;=30,"18-30",IF(PatientData[[#This Row],[Age]]&lt;=40,"31-40",IF(PatientData[[#This Row],[Age]]&lt;=50,"41-50",IF(PatientData[[#This Row],[Age]]&lt;=60,"51-60",IF(PatientData[[#This Row],[Age]]&lt;=70,"61-70",IF(PatientData[[#This Row],[Age]]&lt;=80,"71-80","80+"))))))</f>
        <v>31-40</v>
      </c>
    </row>
    <row r="9310" spans="1:13" x14ac:dyDescent="0.25">
      <c r="A9310" t="s">
        <v>9334</v>
      </c>
      <c r="B9310">
        <v>50</v>
      </c>
      <c r="C9310" t="s">
        <v>25</v>
      </c>
      <c r="D9310">
        <v>142</v>
      </c>
      <c r="E9310">
        <v>152.64600788131699</v>
      </c>
      <c r="F9310">
        <v>29.013296255988699</v>
      </c>
      <c r="G9310" t="s">
        <v>18</v>
      </c>
      <c r="H9310" t="s">
        <v>22</v>
      </c>
      <c r="I9310" t="s">
        <v>26</v>
      </c>
      <c r="J9310">
        <v>2</v>
      </c>
      <c r="K9310">
        <v>17434.330000000002</v>
      </c>
      <c r="L9310" t="s">
        <v>16</v>
      </c>
      <c r="M9310" t="str">
        <f>IF(PatientData[[#This Row],[Age]]&lt;=30,"18-30",IF(PatientData[[#This Row],[Age]]&lt;=40,"31-40",IF(PatientData[[#This Row],[Age]]&lt;=50,"41-50",IF(PatientData[[#This Row],[Age]]&lt;=60,"51-60",IF(PatientData[[#This Row],[Age]]&lt;=70,"61-70",IF(PatientData[[#This Row],[Age]]&lt;=80,"71-80","80+"))))))</f>
        <v>41-50</v>
      </c>
    </row>
    <row r="9311" spans="1:13" x14ac:dyDescent="0.25">
      <c r="A9311" t="s">
        <v>9335</v>
      </c>
      <c r="B9311">
        <v>73</v>
      </c>
      <c r="C9311" t="s">
        <v>25</v>
      </c>
      <c r="D9311">
        <v>135</v>
      </c>
      <c r="E9311">
        <v>239.65407576654101</v>
      </c>
      <c r="F9311">
        <v>24.831960057393701</v>
      </c>
      <c r="G9311" t="s">
        <v>18</v>
      </c>
      <c r="H9311" t="s">
        <v>22</v>
      </c>
      <c r="I9311" t="s">
        <v>26</v>
      </c>
      <c r="J9311">
        <v>3</v>
      </c>
      <c r="K9311">
        <v>14944.49</v>
      </c>
      <c r="L9311" t="s">
        <v>16</v>
      </c>
      <c r="M9311" t="str">
        <f>IF(PatientData[[#This Row],[Age]]&lt;=30,"18-30",IF(PatientData[[#This Row],[Age]]&lt;=40,"31-40",IF(PatientData[[#This Row],[Age]]&lt;=50,"41-50",IF(PatientData[[#This Row],[Age]]&lt;=60,"51-60",IF(PatientData[[#This Row],[Age]]&lt;=70,"61-70",IF(PatientData[[#This Row],[Age]]&lt;=80,"71-80","80+"))))))</f>
        <v>71-80</v>
      </c>
    </row>
    <row r="9312" spans="1:13" x14ac:dyDescent="0.25">
      <c r="A9312" t="s">
        <v>9336</v>
      </c>
      <c r="B9312">
        <v>65</v>
      </c>
      <c r="C9312" t="s">
        <v>25</v>
      </c>
      <c r="D9312">
        <v>100</v>
      </c>
      <c r="E9312">
        <v>248.791656873286</v>
      </c>
      <c r="F9312">
        <v>26.442678382257</v>
      </c>
      <c r="G9312" t="s">
        <v>18</v>
      </c>
      <c r="H9312" t="s">
        <v>19</v>
      </c>
      <c r="I9312" t="s">
        <v>28</v>
      </c>
      <c r="J9312">
        <v>2</v>
      </c>
      <c r="K9312" t="s">
        <v>10051</v>
      </c>
      <c r="L9312" t="s">
        <v>20</v>
      </c>
      <c r="M9312" t="str">
        <f>IF(PatientData[[#This Row],[Age]]&lt;=30,"18-30",IF(PatientData[[#This Row],[Age]]&lt;=40,"31-40",IF(PatientData[[#This Row],[Age]]&lt;=50,"41-50",IF(PatientData[[#This Row],[Age]]&lt;=60,"51-60",IF(PatientData[[#This Row],[Age]]&lt;=70,"61-70",IF(PatientData[[#This Row],[Age]]&lt;=80,"71-80","80+"))))))</f>
        <v>61-70</v>
      </c>
    </row>
    <row r="9313" spans="1:13" x14ac:dyDescent="0.25">
      <c r="A9313" t="s">
        <v>9337</v>
      </c>
      <c r="B9313">
        <v>69</v>
      </c>
      <c r="C9313" t="s">
        <v>25</v>
      </c>
      <c r="D9313">
        <v>137</v>
      </c>
      <c r="E9313">
        <v>209.241517610991</v>
      </c>
      <c r="F9313">
        <v>26.610476531916198</v>
      </c>
      <c r="G9313" t="s">
        <v>14</v>
      </c>
      <c r="H9313" t="s">
        <v>22</v>
      </c>
      <c r="I9313" t="s">
        <v>15</v>
      </c>
      <c r="J9313">
        <v>2</v>
      </c>
      <c r="K9313">
        <v>3230.97</v>
      </c>
      <c r="L9313" t="s">
        <v>16</v>
      </c>
      <c r="M9313" t="str">
        <f>IF(PatientData[[#This Row],[Age]]&lt;=30,"18-30",IF(PatientData[[#This Row],[Age]]&lt;=40,"31-40",IF(PatientData[[#This Row],[Age]]&lt;=50,"41-50",IF(PatientData[[#This Row],[Age]]&lt;=60,"51-60",IF(PatientData[[#This Row],[Age]]&lt;=70,"61-70",IF(PatientData[[#This Row],[Age]]&lt;=80,"71-80","80+"))))))</f>
        <v>61-70</v>
      </c>
    </row>
    <row r="9314" spans="1:13" x14ac:dyDescent="0.25">
      <c r="A9314" t="s">
        <v>9338</v>
      </c>
      <c r="B9314">
        <v>43</v>
      </c>
      <c r="C9314" t="s">
        <v>25</v>
      </c>
      <c r="D9314">
        <v>116</v>
      </c>
      <c r="E9314">
        <v>163.191469079218</v>
      </c>
      <c r="F9314">
        <v>24.012821789391101</v>
      </c>
      <c r="G9314" t="s">
        <v>14</v>
      </c>
      <c r="H9314" t="s">
        <v>19</v>
      </c>
      <c r="I9314" t="s">
        <v>15</v>
      </c>
      <c r="J9314">
        <v>2</v>
      </c>
      <c r="K9314">
        <v>7724.51</v>
      </c>
      <c r="L9314" t="s">
        <v>16</v>
      </c>
      <c r="M9314" t="str">
        <f>IF(PatientData[[#This Row],[Age]]&lt;=30,"18-30",IF(PatientData[[#This Row],[Age]]&lt;=40,"31-40",IF(PatientData[[#This Row],[Age]]&lt;=50,"41-50",IF(PatientData[[#This Row],[Age]]&lt;=60,"51-60",IF(PatientData[[#This Row],[Age]]&lt;=70,"61-70",IF(PatientData[[#This Row],[Age]]&lt;=80,"71-80","80+"))))))</f>
        <v>41-50</v>
      </c>
    </row>
    <row r="9315" spans="1:13" x14ac:dyDescent="0.25">
      <c r="A9315" t="s">
        <v>9339</v>
      </c>
      <c r="B9315">
        <v>40</v>
      </c>
      <c r="C9315" t="s">
        <v>13</v>
      </c>
      <c r="D9315">
        <v>130</v>
      </c>
      <c r="E9315">
        <v>203.265399040419</v>
      </c>
      <c r="F9315">
        <v>28.545405620573501</v>
      </c>
      <c r="G9315" t="s">
        <v>18</v>
      </c>
      <c r="H9315" t="s">
        <v>19</v>
      </c>
      <c r="I9315" t="s">
        <v>15</v>
      </c>
      <c r="J9315">
        <v>5</v>
      </c>
      <c r="K9315">
        <v>11236.26</v>
      </c>
      <c r="L9315" t="s">
        <v>20</v>
      </c>
      <c r="M9315" t="str">
        <f>IF(PatientData[[#This Row],[Age]]&lt;=30,"18-30",IF(PatientData[[#This Row],[Age]]&lt;=40,"31-40",IF(PatientData[[#This Row],[Age]]&lt;=50,"41-50",IF(PatientData[[#This Row],[Age]]&lt;=60,"51-60",IF(PatientData[[#This Row],[Age]]&lt;=70,"61-70",IF(PatientData[[#This Row],[Age]]&lt;=80,"71-80","80+"))))))</f>
        <v>31-40</v>
      </c>
    </row>
    <row r="9316" spans="1:13" x14ac:dyDescent="0.25">
      <c r="A9316" t="s">
        <v>9340</v>
      </c>
      <c r="B9316">
        <v>54</v>
      </c>
      <c r="C9316" t="s">
        <v>25</v>
      </c>
      <c r="D9316">
        <v>120</v>
      </c>
      <c r="E9316">
        <v>259.83049788224503</v>
      </c>
      <c r="F9316">
        <v>27.753493520718099</v>
      </c>
      <c r="G9316" t="s">
        <v>10051</v>
      </c>
      <c r="H9316" t="s">
        <v>19</v>
      </c>
      <c r="I9316" t="s">
        <v>15</v>
      </c>
      <c r="J9316">
        <v>1</v>
      </c>
      <c r="K9316" t="s">
        <v>10051</v>
      </c>
      <c r="L9316" t="s">
        <v>23</v>
      </c>
      <c r="M9316" t="str">
        <f>IF(PatientData[[#This Row],[Age]]&lt;=30,"18-30",IF(PatientData[[#This Row],[Age]]&lt;=40,"31-40",IF(PatientData[[#This Row],[Age]]&lt;=50,"41-50",IF(PatientData[[#This Row],[Age]]&lt;=60,"51-60",IF(PatientData[[#This Row],[Age]]&lt;=70,"61-70",IF(PatientData[[#This Row],[Age]]&lt;=80,"71-80","80+"))))))</f>
        <v>51-60</v>
      </c>
    </row>
    <row r="9317" spans="1:13" x14ac:dyDescent="0.25">
      <c r="A9317" t="s">
        <v>9341</v>
      </c>
      <c r="B9317">
        <v>57</v>
      </c>
      <c r="C9317" t="s">
        <v>13</v>
      </c>
      <c r="D9317">
        <v>138</v>
      </c>
      <c r="E9317">
        <v>269.40919111972499</v>
      </c>
      <c r="F9317">
        <v>26.077155626860598</v>
      </c>
      <c r="G9317" t="s">
        <v>36</v>
      </c>
      <c r="H9317" t="s">
        <v>19</v>
      </c>
      <c r="I9317" t="s">
        <v>26</v>
      </c>
      <c r="J9317">
        <v>5</v>
      </c>
      <c r="K9317">
        <v>14683.17</v>
      </c>
      <c r="L9317" t="s">
        <v>16</v>
      </c>
      <c r="M9317" t="str">
        <f>IF(PatientData[[#This Row],[Age]]&lt;=30,"18-30",IF(PatientData[[#This Row],[Age]]&lt;=40,"31-40",IF(PatientData[[#This Row],[Age]]&lt;=50,"41-50",IF(PatientData[[#This Row],[Age]]&lt;=60,"51-60",IF(PatientData[[#This Row],[Age]]&lt;=70,"61-70",IF(PatientData[[#This Row],[Age]]&lt;=80,"71-80","80+"))))))</f>
        <v>51-60</v>
      </c>
    </row>
    <row r="9318" spans="1:13" x14ac:dyDescent="0.25">
      <c r="A9318" t="s">
        <v>9342</v>
      </c>
      <c r="B9318">
        <v>39</v>
      </c>
      <c r="C9318" t="s">
        <v>25</v>
      </c>
      <c r="D9318">
        <v>151</v>
      </c>
      <c r="E9318">
        <v>258.263197240708</v>
      </c>
      <c r="F9318">
        <v>26.102412012736</v>
      </c>
      <c r="G9318" t="s">
        <v>36</v>
      </c>
      <c r="H9318" t="s">
        <v>22</v>
      </c>
      <c r="I9318" t="s">
        <v>26</v>
      </c>
      <c r="J9318">
        <v>5</v>
      </c>
      <c r="K9318">
        <v>14595.59</v>
      </c>
      <c r="L9318" t="s">
        <v>16</v>
      </c>
      <c r="M9318" t="str">
        <f>IF(PatientData[[#This Row],[Age]]&lt;=30,"18-30",IF(PatientData[[#This Row],[Age]]&lt;=40,"31-40",IF(PatientData[[#This Row],[Age]]&lt;=50,"41-50",IF(PatientData[[#This Row],[Age]]&lt;=60,"51-60",IF(PatientData[[#This Row],[Age]]&lt;=70,"61-70",IF(PatientData[[#This Row],[Age]]&lt;=80,"71-80","80+"))))))</f>
        <v>31-40</v>
      </c>
    </row>
    <row r="9319" spans="1:13" x14ac:dyDescent="0.25">
      <c r="A9319" t="s">
        <v>9343</v>
      </c>
      <c r="B9319">
        <v>66</v>
      </c>
      <c r="C9319" t="s">
        <v>25</v>
      </c>
      <c r="D9319">
        <v>99</v>
      </c>
      <c r="E9319">
        <v>202.544962287347</v>
      </c>
      <c r="F9319">
        <v>22.274246737607001</v>
      </c>
      <c r="G9319" t="s">
        <v>14</v>
      </c>
      <c r="H9319" t="s">
        <v>19</v>
      </c>
      <c r="I9319" t="s">
        <v>15</v>
      </c>
      <c r="J9319">
        <v>3</v>
      </c>
      <c r="K9319">
        <v>7535.05</v>
      </c>
      <c r="L9319" t="s">
        <v>23</v>
      </c>
      <c r="M9319" t="str">
        <f>IF(PatientData[[#This Row],[Age]]&lt;=30,"18-30",IF(PatientData[[#This Row],[Age]]&lt;=40,"31-40",IF(PatientData[[#This Row],[Age]]&lt;=50,"41-50",IF(PatientData[[#This Row],[Age]]&lt;=60,"51-60",IF(PatientData[[#This Row],[Age]]&lt;=70,"61-70",IF(PatientData[[#This Row],[Age]]&lt;=80,"71-80","80+"))))))</f>
        <v>61-70</v>
      </c>
    </row>
    <row r="9320" spans="1:13" x14ac:dyDescent="0.25">
      <c r="A9320" t="s">
        <v>9344</v>
      </c>
      <c r="B9320">
        <v>25</v>
      </c>
      <c r="C9320" t="s">
        <v>13</v>
      </c>
      <c r="D9320">
        <v>133</v>
      </c>
      <c r="E9320">
        <v>256.68554646081998</v>
      </c>
      <c r="F9320">
        <v>36.356047257467502</v>
      </c>
      <c r="G9320" t="s">
        <v>14</v>
      </c>
      <c r="H9320" t="s">
        <v>19</v>
      </c>
      <c r="I9320" t="s">
        <v>28</v>
      </c>
      <c r="J9320">
        <v>3</v>
      </c>
      <c r="K9320">
        <v>3256.94</v>
      </c>
      <c r="L9320" t="s">
        <v>16</v>
      </c>
      <c r="M9320" t="str">
        <f>IF(PatientData[[#This Row],[Age]]&lt;=30,"18-30",IF(PatientData[[#This Row],[Age]]&lt;=40,"31-40",IF(PatientData[[#This Row],[Age]]&lt;=50,"41-50",IF(PatientData[[#This Row],[Age]]&lt;=60,"51-60",IF(PatientData[[#This Row],[Age]]&lt;=70,"61-70",IF(PatientData[[#This Row],[Age]]&lt;=80,"71-80","80+"))))))</f>
        <v>18-30</v>
      </c>
    </row>
    <row r="9321" spans="1:13" x14ac:dyDescent="0.25">
      <c r="A9321" t="s">
        <v>9345</v>
      </c>
      <c r="B9321">
        <v>29</v>
      </c>
      <c r="C9321" t="s">
        <v>13</v>
      </c>
      <c r="D9321">
        <v>126</v>
      </c>
      <c r="E9321">
        <v>150.10547405316001</v>
      </c>
      <c r="F9321">
        <v>31.373001680606901</v>
      </c>
      <c r="G9321" t="s">
        <v>14</v>
      </c>
      <c r="H9321" t="s">
        <v>19</v>
      </c>
      <c r="I9321" t="s">
        <v>28</v>
      </c>
      <c r="J9321">
        <v>3</v>
      </c>
      <c r="K9321">
        <v>3486.48</v>
      </c>
      <c r="L9321" t="s">
        <v>16</v>
      </c>
      <c r="M9321" t="str">
        <f>IF(PatientData[[#This Row],[Age]]&lt;=30,"18-30",IF(PatientData[[#This Row],[Age]]&lt;=40,"31-40",IF(PatientData[[#This Row],[Age]]&lt;=50,"41-50",IF(PatientData[[#This Row],[Age]]&lt;=60,"51-60",IF(PatientData[[#This Row],[Age]]&lt;=70,"61-70",IF(PatientData[[#This Row],[Age]]&lt;=80,"71-80","80+"))))))</f>
        <v>18-30</v>
      </c>
    </row>
    <row r="9322" spans="1:13" x14ac:dyDescent="0.25">
      <c r="A9322" t="s">
        <v>9346</v>
      </c>
      <c r="B9322">
        <v>56</v>
      </c>
      <c r="C9322" t="s">
        <v>13</v>
      </c>
      <c r="D9322">
        <v>172</v>
      </c>
      <c r="E9322">
        <v>297.174133760318</v>
      </c>
      <c r="F9322">
        <v>25.5921598597388</v>
      </c>
      <c r="G9322" t="s">
        <v>14</v>
      </c>
      <c r="H9322" t="s">
        <v>19</v>
      </c>
      <c r="I9322" t="s">
        <v>28</v>
      </c>
      <c r="J9322">
        <v>6</v>
      </c>
      <c r="K9322">
        <v>6407.07</v>
      </c>
      <c r="L9322" t="s">
        <v>16</v>
      </c>
      <c r="M9322" t="str">
        <f>IF(PatientData[[#This Row],[Age]]&lt;=30,"18-30",IF(PatientData[[#This Row],[Age]]&lt;=40,"31-40",IF(PatientData[[#This Row],[Age]]&lt;=50,"41-50",IF(PatientData[[#This Row],[Age]]&lt;=60,"51-60",IF(PatientData[[#This Row],[Age]]&lt;=70,"61-70",IF(PatientData[[#This Row],[Age]]&lt;=80,"71-80","80+"))))))</f>
        <v>51-60</v>
      </c>
    </row>
    <row r="9323" spans="1:13" x14ac:dyDescent="0.25">
      <c r="A9323" t="s">
        <v>9347</v>
      </c>
      <c r="B9323">
        <v>56</v>
      </c>
      <c r="C9323" t="s">
        <v>25</v>
      </c>
      <c r="D9323">
        <v>112</v>
      </c>
      <c r="E9323">
        <v>188.01543144892199</v>
      </c>
      <c r="F9323">
        <v>30.885284491830198</v>
      </c>
      <c r="G9323" t="s">
        <v>14</v>
      </c>
      <c r="H9323" t="s">
        <v>19</v>
      </c>
      <c r="I9323" t="s">
        <v>28</v>
      </c>
      <c r="J9323">
        <v>4</v>
      </c>
      <c r="K9323">
        <v>2226.42</v>
      </c>
      <c r="L9323" t="s">
        <v>16</v>
      </c>
      <c r="M9323" t="str">
        <f>IF(PatientData[[#This Row],[Age]]&lt;=30,"18-30",IF(PatientData[[#This Row],[Age]]&lt;=40,"31-40",IF(PatientData[[#This Row],[Age]]&lt;=50,"41-50",IF(PatientData[[#This Row],[Age]]&lt;=60,"51-60",IF(PatientData[[#This Row],[Age]]&lt;=70,"61-70",IF(PatientData[[#This Row],[Age]]&lt;=80,"71-80","80+"))))))</f>
        <v>51-60</v>
      </c>
    </row>
    <row r="9324" spans="1:13" x14ac:dyDescent="0.25">
      <c r="A9324" t="s">
        <v>9348</v>
      </c>
      <c r="B9324">
        <v>56</v>
      </c>
      <c r="C9324" t="s">
        <v>25</v>
      </c>
      <c r="D9324">
        <v>117</v>
      </c>
      <c r="E9324">
        <v>201.74732679923</v>
      </c>
      <c r="F9324">
        <v>26.826982351203501</v>
      </c>
      <c r="G9324" t="s">
        <v>36</v>
      </c>
      <c r="H9324" t="s">
        <v>22</v>
      </c>
      <c r="I9324" t="s">
        <v>26</v>
      </c>
      <c r="J9324">
        <v>7</v>
      </c>
      <c r="K9324">
        <v>28656.84</v>
      </c>
      <c r="L9324" t="s">
        <v>16</v>
      </c>
      <c r="M9324" t="str">
        <f>IF(PatientData[[#This Row],[Age]]&lt;=30,"18-30",IF(PatientData[[#This Row],[Age]]&lt;=40,"31-40",IF(PatientData[[#This Row],[Age]]&lt;=50,"41-50",IF(PatientData[[#This Row],[Age]]&lt;=60,"51-60",IF(PatientData[[#This Row],[Age]]&lt;=70,"61-70",IF(PatientData[[#This Row],[Age]]&lt;=80,"71-80","80+"))))))</f>
        <v>51-60</v>
      </c>
    </row>
    <row r="9325" spans="1:13" x14ac:dyDescent="0.25">
      <c r="A9325" t="s">
        <v>9349</v>
      </c>
      <c r="B9325">
        <v>38</v>
      </c>
      <c r="C9325" t="s">
        <v>13</v>
      </c>
      <c r="D9325">
        <v>107</v>
      </c>
      <c r="E9325" t="s">
        <v>10051</v>
      </c>
      <c r="F9325">
        <v>25.0010588957458</v>
      </c>
      <c r="G9325" t="s">
        <v>18</v>
      </c>
      <c r="H9325" t="s">
        <v>19</v>
      </c>
      <c r="I9325" t="s">
        <v>28</v>
      </c>
      <c r="J9325">
        <v>2</v>
      </c>
      <c r="K9325">
        <v>2843.22</v>
      </c>
      <c r="L9325" t="s">
        <v>23</v>
      </c>
      <c r="M9325" t="str">
        <f>IF(PatientData[[#This Row],[Age]]&lt;=30,"18-30",IF(PatientData[[#This Row],[Age]]&lt;=40,"31-40",IF(PatientData[[#This Row],[Age]]&lt;=50,"41-50",IF(PatientData[[#This Row],[Age]]&lt;=60,"51-60",IF(PatientData[[#This Row],[Age]]&lt;=70,"61-70",IF(PatientData[[#This Row],[Age]]&lt;=80,"71-80","80+"))))))</f>
        <v>31-40</v>
      </c>
    </row>
    <row r="9326" spans="1:13" x14ac:dyDescent="0.25">
      <c r="A9326" t="s">
        <v>9350</v>
      </c>
      <c r="B9326">
        <v>57</v>
      </c>
      <c r="C9326" t="s">
        <v>13</v>
      </c>
      <c r="D9326">
        <v>131</v>
      </c>
      <c r="E9326">
        <v>205.710054797438</v>
      </c>
      <c r="F9326">
        <v>25.164067335214099</v>
      </c>
      <c r="G9326" t="s">
        <v>14</v>
      </c>
      <c r="H9326" t="s">
        <v>19</v>
      </c>
      <c r="I9326" t="s">
        <v>28</v>
      </c>
      <c r="J9326">
        <v>1</v>
      </c>
      <c r="K9326">
        <v>2907.92</v>
      </c>
      <c r="L9326" t="s">
        <v>43</v>
      </c>
      <c r="M9326" t="str">
        <f>IF(PatientData[[#This Row],[Age]]&lt;=30,"18-30",IF(PatientData[[#This Row],[Age]]&lt;=40,"31-40",IF(PatientData[[#This Row],[Age]]&lt;=50,"41-50",IF(PatientData[[#This Row],[Age]]&lt;=60,"51-60",IF(PatientData[[#This Row],[Age]]&lt;=70,"61-70",IF(PatientData[[#This Row],[Age]]&lt;=80,"71-80","80+"))))))</f>
        <v>51-60</v>
      </c>
    </row>
    <row r="9327" spans="1:13" x14ac:dyDescent="0.25">
      <c r="A9327" t="s">
        <v>9351</v>
      </c>
      <c r="B9327">
        <v>41</v>
      </c>
      <c r="C9327" t="s">
        <v>13</v>
      </c>
      <c r="D9327">
        <v>125</v>
      </c>
      <c r="E9327" t="s">
        <v>10051</v>
      </c>
      <c r="F9327">
        <v>29.6886335052424</v>
      </c>
      <c r="G9327" t="s">
        <v>14</v>
      </c>
      <c r="H9327" t="s">
        <v>22</v>
      </c>
      <c r="I9327" t="s">
        <v>15</v>
      </c>
      <c r="J9327">
        <v>2</v>
      </c>
      <c r="K9327">
        <v>9550.24</v>
      </c>
      <c r="L9327" t="s">
        <v>16</v>
      </c>
      <c r="M9327" t="str">
        <f>IF(PatientData[[#This Row],[Age]]&lt;=30,"18-30",IF(PatientData[[#This Row],[Age]]&lt;=40,"31-40",IF(PatientData[[#This Row],[Age]]&lt;=50,"41-50",IF(PatientData[[#This Row],[Age]]&lt;=60,"51-60",IF(PatientData[[#This Row],[Age]]&lt;=70,"61-70",IF(PatientData[[#This Row],[Age]]&lt;=80,"71-80","80+"))))))</f>
        <v>41-50</v>
      </c>
    </row>
    <row r="9328" spans="1:13" x14ac:dyDescent="0.25">
      <c r="A9328" t="s">
        <v>9352</v>
      </c>
      <c r="B9328">
        <v>48</v>
      </c>
      <c r="C9328" t="s">
        <v>13</v>
      </c>
      <c r="D9328">
        <v>173</v>
      </c>
      <c r="E9328">
        <v>245.34548287930701</v>
      </c>
      <c r="F9328">
        <v>25.888033861706599</v>
      </c>
      <c r="G9328" t="s">
        <v>14</v>
      </c>
      <c r="H9328" t="s">
        <v>19</v>
      </c>
      <c r="I9328" t="s">
        <v>28</v>
      </c>
      <c r="J9328">
        <v>3</v>
      </c>
      <c r="K9328">
        <v>1132.98</v>
      </c>
      <c r="L9328" t="s">
        <v>16</v>
      </c>
      <c r="M9328" t="str">
        <f>IF(PatientData[[#This Row],[Age]]&lt;=30,"18-30",IF(PatientData[[#This Row],[Age]]&lt;=40,"31-40",IF(PatientData[[#This Row],[Age]]&lt;=50,"41-50",IF(PatientData[[#This Row],[Age]]&lt;=60,"51-60",IF(PatientData[[#This Row],[Age]]&lt;=70,"61-70",IF(PatientData[[#This Row],[Age]]&lt;=80,"71-80","80+"))))))</f>
        <v>41-50</v>
      </c>
    </row>
    <row r="9329" spans="1:13" x14ac:dyDescent="0.25">
      <c r="A9329" t="s">
        <v>9353</v>
      </c>
      <c r="B9329">
        <v>72</v>
      </c>
      <c r="C9329" t="s">
        <v>13</v>
      </c>
      <c r="D9329">
        <v>122</v>
      </c>
      <c r="E9329">
        <v>213.45048530907201</v>
      </c>
      <c r="F9329">
        <v>34.019866281556901</v>
      </c>
      <c r="G9329" t="s">
        <v>18</v>
      </c>
      <c r="H9329" t="s">
        <v>22</v>
      </c>
      <c r="I9329" t="s">
        <v>26</v>
      </c>
      <c r="J9329">
        <v>1</v>
      </c>
      <c r="K9329">
        <v>9109.6299999999992</v>
      </c>
      <c r="L9329" t="s">
        <v>16</v>
      </c>
      <c r="M9329" t="str">
        <f>IF(PatientData[[#This Row],[Age]]&lt;=30,"18-30",IF(PatientData[[#This Row],[Age]]&lt;=40,"31-40",IF(PatientData[[#This Row],[Age]]&lt;=50,"41-50",IF(PatientData[[#This Row],[Age]]&lt;=60,"51-60",IF(PatientData[[#This Row],[Age]]&lt;=70,"61-70",IF(PatientData[[#This Row],[Age]]&lt;=80,"71-80","80+"))))))</f>
        <v>71-80</v>
      </c>
    </row>
    <row r="9330" spans="1:13" x14ac:dyDescent="0.25">
      <c r="A9330" t="s">
        <v>9354</v>
      </c>
      <c r="B9330">
        <v>65</v>
      </c>
      <c r="C9330" t="s">
        <v>25</v>
      </c>
      <c r="D9330">
        <v>172</v>
      </c>
      <c r="E9330">
        <v>270.53309036471597</v>
      </c>
      <c r="F9330">
        <v>34.402396408256998</v>
      </c>
      <c r="G9330" t="s">
        <v>18</v>
      </c>
      <c r="H9330" t="s">
        <v>10051</v>
      </c>
      <c r="I9330" t="s">
        <v>15</v>
      </c>
      <c r="J9330">
        <v>2</v>
      </c>
      <c r="K9330">
        <v>8876.93</v>
      </c>
      <c r="L9330" t="s">
        <v>16</v>
      </c>
      <c r="M9330" t="str">
        <f>IF(PatientData[[#This Row],[Age]]&lt;=30,"18-30",IF(PatientData[[#This Row],[Age]]&lt;=40,"31-40",IF(PatientData[[#This Row],[Age]]&lt;=50,"41-50",IF(PatientData[[#This Row],[Age]]&lt;=60,"51-60",IF(PatientData[[#This Row],[Age]]&lt;=70,"61-70",IF(PatientData[[#This Row],[Age]]&lt;=80,"71-80","80+"))))))</f>
        <v>61-70</v>
      </c>
    </row>
    <row r="9331" spans="1:13" x14ac:dyDescent="0.25">
      <c r="A9331" t="s">
        <v>9355</v>
      </c>
      <c r="B9331">
        <v>74</v>
      </c>
      <c r="C9331" t="s">
        <v>25</v>
      </c>
      <c r="D9331">
        <v>106</v>
      </c>
      <c r="E9331">
        <v>191.18577438606599</v>
      </c>
      <c r="F9331">
        <v>24.5238887814508</v>
      </c>
      <c r="G9331" t="s">
        <v>36</v>
      </c>
      <c r="H9331" t="s">
        <v>22</v>
      </c>
      <c r="I9331" t="s">
        <v>26</v>
      </c>
      <c r="J9331">
        <v>12</v>
      </c>
      <c r="K9331">
        <v>21586.19</v>
      </c>
      <c r="L9331" t="s">
        <v>20</v>
      </c>
      <c r="M9331" t="str">
        <f>IF(PatientData[[#This Row],[Age]]&lt;=30,"18-30",IF(PatientData[[#This Row],[Age]]&lt;=40,"31-40",IF(PatientData[[#This Row],[Age]]&lt;=50,"41-50",IF(PatientData[[#This Row],[Age]]&lt;=60,"51-60",IF(PatientData[[#This Row],[Age]]&lt;=70,"61-70",IF(PatientData[[#This Row],[Age]]&lt;=80,"71-80","80+"))))))</f>
        <v>71-80</v>
      </c>
    </row>
    <row r="9332" spans="1:13" x14ac:dyDescent="0.25">
      <c r="A9332" t="s">
        <v>9356</v>
      </c>
      <c r="B9332">
        <v>61</v>
      </c>
      <c r="C9332" t="s">
        <v>25</v>
      </c>
      <c r="D9332">
        <v>145</v>
      </c>
      <c r="E9332">
        <v>205.65595139072701</v>
      </c>
      <c r="F9332">
        <v>27.960616838053198</v>
      </c>
      <c r="G9332" t="s">
        <v>36</v>
      </c>
      <c r="H9332" t="s">
        <v>19</v>
      </c>
      <c r="I9332" t="s">
        <v>15</v>
      </c>
      <c r="J9332">
        <v>10</v>
      </c>
      <c r="K9332">
        <v>18976.099999999999</v>
      </c>
      <c r="L9332" t="s">
        <v>23</v>
      </c>
      <c r="M9332" t="str">
        <f>IF(PatientData[[#This Row],[Age]]&lt;=30,"18-30",IF(PatientData[[#This Row],[Age]]&lt;=40,"31-40",IF(PatientData[[#This Row],[Age]]&lt;=50,"41-50",IF(PatientData[[#This Row],[Age]]&lt;=60,"51-60",IF(PatientData[[#This Row],[Age]]&lt;=70,"61-70",IF(PatientData[[#This Row],[Age]]&lt;=80,"71-80","80+"))))))</f>
        <v>61-70</v>
      </c>
    </row>
    <row r="9333" spans="1:13" x14ac:dyDescent="0.25">
      <c r="A9333" t="s">
        <v>9357</v>
      </c>
      <c r="B9333">
        <v>40</v>
      </c>
      <c r="C9333" t="s">
        <v>25</v>
      </c>
      <c r="D9333">
        <v>123</v>
      </c>
      <c r="E9333">
        <v>211.92694137055901</v>
      </c>
      <c r="F9333">
        <v>31.0956085337235</v>
      </c>
      <c r="G9333" t="s">
        <v>36</v>
      </c>
      <c r="H9333" t="s">
        <v>19</v>
      </c>
      <c r="I9333" t="s">
        <v>28</v>
      </c>
      <c r="J9333">
        <v>8</v>
      </c>
      <c r="K9333">
        <v>7946.72</v>
      </c>
      <c r="L9333" t="s">
        <v>16</v>
      </c>
      <c r="M9333" t="str">
        <f>IF(PatientData[[#This Row],[Age]]&lt;=30,"18-30",IF(PatientData[[#This Row],[Age]]&lt;=40,"31-40",IF(PatientData[[#This Row],[Age]]&lt;=50,"41-50",IF(PatientData[[#This Row],[Age]]&lt;=60,"51-60",IF(PatientData[[#This Row],[Age]]&lt;=70,"61-70",IF(PatientData[[#This Row],[Age]]&lt;=80,"71-80","80+"))))))</f>
        <v>31-40</v>
      </c>
    </row>
    <row r="9334" spans="1:13" x14ac:dyDescent="0.25">
      <c r="A9334" t="s">
        <v>9358</v>
      </c>
      <c r="B9334">
        <v>47</v>
      </c>
      <c r="C9334" t="s">
        <v>25</v>
      </c>
      <c r="D9334">
        <v>120</v>
      </c>
      <c r="E9334">
        <v>161.12504628640301</v>
      </c>
      <c r="F9334">
        <v>30.224392329395599</v>
      </c>
      <c r="G9334" t="s">
        <v>14</v>
      </c>
      <c r="H9334" t="s">
        <v>19</v>
      </c>
      <c r="I9334" t="s">
        <v>10051</v>
      </c>
      <c r="J9334">
        <v>1</v>
      </c>
      <c r="K9334">
        <v>3949.45</v>
      </c>
      <c r="L9334" t="s">
        <v>20</v>
      </c>
      <c r="M9334" t="str">
        <f>IF(PatientData[[#This Row],[Age]]&lt;=30,"18-30",IF(PatientData[[#This Row],[Age]]&lt;=40,"31-40",IF(PatientData[[#This Row],[Age]]&lt;=50,"41-50",IF(PatientData[[#This Row],[Age]]&lt;=60,"51-60",IF(PatientData[[#This Row],[Age]]&lt;=70,"61-70",IF(PatientData[[#This Row],[Age]]&lt;=80,"71-80","80+"))))))</f>
        <v>41-50</v>
      </c>
    </row>
    <row r="9335" spans="1:13" x14ac:dyDescent="0.25">
      <c r="A9335" t="s">
        <v>9359</v>
      </c>
      <c r="B9335">
        <v>75</v>
      </c>
      <c r="C9335" t="s">
        <v>25</v>
      </c>
      <c r="D9335">
        <v>108</v>
      </c>
      <c r="E9335">
        <v>204.63559491843299</v>
      </c>
      <c r="F9335">
        <v>22.489733013508602</v>
      </c>
      <c r="G9335" t="s">
        <v>14</v>
      </c>
      <c r="H9335" t="s">
        <v>22</v>
      </c>
      <c r="I9335" t="s">
        <v>15</v>
      </c>
      <c r="J9335">
        <v>4</v>
      </c>
      <c r="K9335" t="s">
        <v>10051</v>
      </c>
      <c r="L9335" t="s">
        <v>16</v>
      </c>
      <c r="M9335" t="str">
        <f>IF(PatientData[[#This Row],[Age]]&lt;=30,"18-30",IF(PatientData[[#This Row],[Age]]&lt;=40,"31-40",IF(PatientData[[#This Row],[Age]]&lt;=50,"41-50",IF(PatientData[[#This Row],[Age]]&lt;=60,"51-60",IF(PatientData[[#This Row],[Age]]&lt;=70,"61-70",IF(PatientData[[#This Row],[Age]]&lt;=80,"71-80","80+"))))))</f>
        <v>71-80</v>
      </c>
    </row>
    <row r="9336" spans="1:13" x14ac:dyDescent="0.25">
      <c r="A9336" t="s">
        <v>9360</v>
      </c>
      <c r="B9336">
        <v>60</v>
      </c>
      <c r="C9336" t="s">
        <v>25</v>
      </c>
      <c r="D9336">
        <v>128</v>
      </c>
      <c r="E9336">
        <v>199.674219180542</v>
      </c>
      <c r="F9336">
        <v>29.555852621771201</v>
      </c>
      <c r="G9336" t="s">
        <v>18</v>
      </c>
      <c r="H9336" t="s">
        <v>19</v>
      </c>
      <c r="I9336" t="s">
        <v>15</v>
      </c>
      <c r="J9336">
        <v>1</v>
      </c>
      <c r="K9336">
        <v>7822.36</v>
      </c>
      <c r="L9336" t="s">
        <v>16</v>
      </c>
      <c r="M9336" t="str">
        <f>IF(PatientData[[#This Row],[Age]]&lt;=30,"18-30",IF(PatientData[[#This Row],[Age]]&lt;=40,"31-40",IF(PatientData[[#This Row],[Age]]&lt;=50,"41-50",IF(PatientData[[#This Row],[Age]]&lt;=60,"51-60",IF(PatientData[[#This Row],[Age]]&lt;=70,"61-70",IF(PatientData[[#This Row],[Age]]&lt;=80,"71-80","80+"))))))</f>
        <v>51-60</v>
      </c>
    </row>
    <row r="9337" spans="1:13" x14ac:dyDescent="0.25">
      <c r="A9337" t="s">
        <v>9361</v>
      </c>
      <c r="B9337">
        <v>65</v>
      </c>
      <c r="C9337" t="s">
        <v>13</v>
      </c>
      <c r="D9337">
        <v>120</v>
      </c>
      <c r="E9337">
        <v>251.642839444543</v>
      </c>
      <c r="F9337">
        <v>29.238221965383499</v>
      </c>
      <c r="G9337" t="s">
        <v>36</v>
      </c>
      <c r="H9337" t="s">
        <v>19</v>
      </c>
      <c r="I9337" t="s">
        <v>26</v>
      </c>
      <c r="J9337">
        <v>4</v>
      </c>
      <c r="K9337" t="s">
        <v>10051</v>
      </c>
      <c r="L9337" t="s">
        <v>16</v>
      </c>
      <c r="M9337" t="str">
        <f>IF(PatientData[[#This Row],[Age]]&lt;=30,"18-30",IF(PatientData[[#This Row],[Age]]&lt;=40,"31-40",IF(PatientData[[#This Row],[Age]]&lt;=50,"41-50",IF(PatientData[[#This Row],[Age]]&lt;=60,"51-60",IF(PatientData[[#This Row],[Age]]&lt;=70,"61-70",IF(PatientData[[#This Row],[Age]]&lt;=80,"71-80","80+"))))))</f>
        <v>61-70</v>
      </c>
    </row>
    <row r="9338" spans="1:13" x14ac:dyDescent="0.25">
      <c r="A9338" t="s">
        <v>9362</v>
      </c>
      <c r="B9338">
        <v>50</v>
      </c>
      <c r="C9338" t="s">
        <v>13</v>
      </c>
      <c r="D9338">
        <v>100</v>
      </c>
      <c r="E9338">
        <v>253.298645690353</v>
      </c>
      <c r="F9338">
        <v>25.712563436989001</v>
      </c>
      <c r="G9338" t="s">
        <v>36</v>
      </c>
      <c r="H9338" t="s">
        <v>19</v>
      </c>
      <c r="I9338" t="s">
        <v>15</v>
      </c>
      <c r="J9338">
        <v>4</v>
      </c>
      <c r="K9338">
        <v>7076.01</v>
      </c>
      <c r="L9338" t="s">
        <v>16</v>
      </c>
      <c r="M9338" t="str">
        <f>IF(PatientData[[#This Row],[Age]]&lt;=30,"18-30",IF(PatientData[[#This Row],[Age]]&lt;=40,"31-40",IF(PatientData[[#This Row],[Age]]&lt;=50,"41-50",IF(PatientData[[#This Row],[Age]]&lt;=60,"51-60",IF(PatientData[[#This Row],[Age]]&lt;=70,"61-70",IF(PatientData[[#This Row],[Age]]&lt;=80,"71-80","80+"))))))</f>
        <v>41-50</v>
      </c>
    </row>
    <row r="9339" spans="1:13" x14ac:dyDescent="0.25">
      <c r="A9339" t="s">
        <v>9363</v>
      </c>
      <c r="B9339">
        <v>56</v>
      </c>
      <c r="C9339" t="s">
        <v>13</v>
      </c>
      <c r="D9339">
        <v>155</v>
      </c>
      <c r="E9339">
        <v>181.826719480528</v>
      </c>
      <c r="F9339">
        <v>25.4614375819</v>
      </c>
      <c r="G9339" t="s">
        <v>36</v>
      </c>
      <c r="H9339" t="s">
        <v>22</v>
      </c>
      <c r="I9339" t="s">
        <v>26</v>
      </c>
      <c r="J9339">
        <v>1</v>
      </c>
      <c r="K9339">
        <v>15920.96</v>
      </c>
      <c r="L9339" t="s">
        <v>23</v>
      </c>
      <c r="M9339" t="str">
        <f>IF(PatientData[[#This Row],[Age]]&lt;=30,"18-30",IF(PatientData[[#This Row],[Age]]&lt;=40,"31-40",IF(PatientData[[#This Row],[Age]]&lt;=50,"41-50",IF(PatientData[[#This Row],[Age]]&lt;=60,"51-60",IF(PatientData[[#This Row],[Age]]&lt;=70,"61-70",IF(PatientData[[#This Row],[Age]]&lt;=80,"71-80","80+"))))))</f>
        <v>51-60</v>
      </c>
    </row>
    <row r="9340" spans="1:13" x14ac:dyDescent="0.25">
      <c r="A9340" t="s">
        <v>9364</v>
      </c>
      <c r="B9340">
        <v>59</v>
      </c>
      <c r="C9340" t="s">
        <v>13</v>
      </c>
      <c r="D9340">
        <v>114</v>
      </c>
      <c r="E9340">
        <v>269.23687209332098</v>
      </c>
      <c r="F9340">
        <v>36.596989985579498</v>
      </c>
      <c r="G9340" t="s">
        <v>18</v>
      </c>
      <c r="H9340" t="s">
        <v>19</v>
      </c>
      <c r="I9340" t="s">
        <v>15</v>
      </c>
      <c r="J9340">
        <v>1</v>
      </c>
      <c r="K9340">
        <v>8956.5</v>
      </c>
      <c r="L9340" t="s">
        <v>20</v>
      </c>
      <c r="M9340" t="str">
        <f>IF(PatientData[[#This Row],[Age]]&lt;=30,"18-30",IF(PatientData[[#This Row],[Age]]&lt;=40,"31-40",IF(PatientData[[#This Row],[Age]]&lt;=50,"41-50",IF(PatientData[[#This Row],[Age]]&lt;=60,"51-60",IF(PatientData[[#This Row],[Age]]&lt;=70,"61-70",IF(PatientData[[#This Row],[Age]]&lt;=80,"71-80","80+"))))))</f>
        <v>51-60</v>
      </c>
    </row>
    <row r="9341" spans="1:13" x14ac:dyDescent="0.25">
      <c r="A9341" t="s">
        <v>9365</v>
      </c>
      <c r="B9341">
        <v>50</v>
      </c>
      <c r="C9341" t="s">
        <v>25</v>
      </c>
      <c r="D9341">
        <v>155</v>
      </c>
      <c r="E9341">
        <v>221.51122399189899</v>
      </c>
      <c r="F9341">
        <v>35.275495405547801</v>
      </c>
      <c r="G9341" t="s">
        <v>36</v>
      </c>
      <c r="H9341" t="s">
        <v>19</v>
      </c>
      <c r="I9341" t="s">
        <v>26</v>
      </c>
      <c r="J9341">
        <v>6</v>
      </c>
      <c r="K9341">
        <v>16646.099999999999</v>
      </c>
      <c r="L9341" t="s">
        <v>20</v>
      </c>
      <c r="M9341" t="str">
        <f>IF(PatientData[[#This Row],[Age]]&lt;=30,"18-30",IF(PatientData[[#This Row],[Age]]&lt;=40,"31-40",IF(PatientData[[#This Row],[Age]]&lt;=50,"41-50",IF(PatientData[[#This Row],[Age]]&lt;=60,"51-60",IF(PatientData[[#This Row],[Age]]&lt;=70,"61-70",IF(PatientData[[#This Row],[Age]]&lt;=80,"71-80","80+"))))))</f>
        <v>41-50</v>
      </c>
    </row>
    <row r="9342" spans="1:13" x14ac:dyDescent="0.25">
      <c r="A9342" t="s">
        <v>9366</v>
      </c>
      <c r="B9342">
        <v>36</v>
      </c>
      <c r="C9342" t="s">
        <v>25</v>
      </c>
      <c r="D9342">
        <v>104</v>
      </c>
      <c r="E9342">
        <v>204.97421515754701</v>
      </c>
      <c r="F9342">
        <v>22.829622185604801</v>
      </c>
      <c r="G9342" t="s">
        <v>14</v>
      </c>
      <c r="H9342" t="s">
        <v>19</v>
      </c>
      <c r="I9342" t="s">
        <v>15</v>
      </c>
      <c r="J9342">
        <v>4</v>
      </c>
      <c r="K9342">
        <v>10558.35</v>
      </c>
      <c r="L9342" t="s">
        <v>16</v>
      </c>
      <c r="M9342" t="str">
        <f>IF(PatientData[[#This Row],[Age]]&lt;=30,"18-30",IF(PatientData[[#This Row],[Age]]&lt;=40,"31-40",IF(PatientData[[#This Row],[Age]]&lt;=50,"41-50",IF(PatientData[[#This Row],[Age]]&lt;=60,"51-60",IF(PatientData[[#This Row],[Age]]&lt;=70,"61-70",IF(PatientData[[#This Row],[Age]]&lt;=80,"71-80","80+"))))))</f>
        <v>31-40</v>
      </c>
    </row>
    <row r="9343" spans="1:13" x14ac:dyDescent="0.25">
      <c r="A9343" t="s">
        <v>9367</v>
      </c>
      <c r="B9343">
        <v>35</v>
      </c>
      <c r="C9343" t="s">
        <v>25</v>
      </c>
      <c r="D9343">
        <v>110</v>
      </c>
      <c r="E9343">
        <v>175.975095087851</v>
      </c>
      <c r="F9343">
        <v>31.829540021930399</v>
      </c>
      <c r="G9343" t="s">
        <v>36</v>
      </c>
      <c r="H9343" t="s">
        <v>10051</v>
      </c>
      <c r="I9343" t="s">
        <v>15</v>
      </c>
      <c r="J9343">
        <v>2</v>
      </c>
      <c r="K9343">
        <v>3978.44</v>
      </c>
      <c r="L9343" t="s">
        <v>23</v>
      </c>
      <c r="M9343" t="str">
        <f>IF(PatientData[[#This Row],[Age]]&lt;=30,"18-30",IF(PatientData[[#This Row],[Age]]&lt;=40,"31-40",IF(PatientData[[#This Row],[Age]]&lt;=50,"41-50",IF(PatientData[[#This Row],[Age]]&lt;=60,"51-60",IF(PatientData[[#This Row],[Age]]&lt;=70,"61-70",IF(PatientData[[#This Row],[Age]]&lt;=80,"71-80","80+"))))))</f>
        <v>31-40</v>
      </c>
    </row>
    <row r="9344" spans="1:13" x14ac:dyDescent="0.25">
      <c r="A9344" t="s">
        <v>9368</v>
      </c>
      <c r="B9344">
        <v>45</v>
      </c>
      <c r="C9344" t="s">
        <v>13</v>
      </c>
      <c r="D9344">
        <v>124</v>
      </c>
      <c r="E9344" t="s">
        <v>10051</v>
      </c>
      <c r="F9344">
        <v>40.438873287527102</v>
      </c>
      <c r="G9344" t="s">
        <v>36</v>
      </c>
      <c r="H9344" t="s">
        <v>22</v>
      </c>
      <c r="I9344" t="s">
        <v>26</v>
      </c>
      <c r="J9344">
        <v>2</v>
      </c>
      <c r="K9344">
        <v>2776.05</v>
      </c>
      <c r="L9344" t="s">
        <v>16</v>
      </c>
      <c r="M9344" t="str">
        <f>IF(PatientData[[#This Row],[Age]]&lt;=30,"18-30",IF(PatientData[[#This Row],[Age]]&lt;=40,"31-40",IF(PatientData[[#This Row],[Age]]&lt;=50,"41-50",IF(PatientData[[#This Row],[Age]]&lt;=60,"51-60",IF(PatientData[[#This Row],[Age]]&lt;=70,"61-70",IF(PatientData[[#This Row],[Age]]&lt;=80,"71-80","80+"))))))</f>
        <v>41-50</v>
      </c>
    </row>
    <row r="9345" spans="1:13" x14ac:dyDescent="0.25">
      <c r="A9345" t="s">
        <v>9369</v>
      </c>
      <c r="B9345">
        <v>82</v>
      </c>
      <c r="C9345" t="s">
        <v>25</v>
      </c>
      <c r="D9345">
        <v>124</v>
      </c>
      <c r="E9345">
        <v>165.8906045956</v>
      </c>
      <c r="F9345">
        <v>30.345405561309398</v>
      </c>
      <c r="G9345" t="s">
        <v>36</v>
      </c>
      <c r="H9345" t="s">
        <v>22</v>
      </c>
      <c r="I9345" t="s">
        <v>26</v>
      </c>
      <c r="J9345">
        <v>9</v>
      </c>
      <c r="K9345">
        <v>27583.46</v>
      </c>
      <c r="L9345" t="s">
        <v>16</v>
      </c>
      <c r="M9345" t="str">
        <f>IF(PatientData[[#This Row],[Age]]&lt;=30,"18-30",IF(PatientData[[#This Row],[Age]]&lt;=40,"31-40",IF(PatientData[[#This Row],[Age]]&lt;=50,"41-50",IF(PatientData[[#This Row],[Age]]&lt;=60,"51-60",IF(PatientData[[#This Row],[Age]]&lt;=70,"61-70",IF(PatientData[[#This Row],[Age]]&lt;=80,"71-80","80+"))))))</f>
        <v>80+</v>
      </c>
    </row>
    <row r="9346" spans="1:13" x14ac:dyDescent="0.25">
      <c r="A9346" t="s">
        <v>9370</v>
      </c>
      <c r="B9346">
        <v>48</v>
      </c>
      <c r="C9346" t="s">
        <v>25</v>
      </c>
      <c r="D9346">
        <v>116</v>
      </c>
      <c r="E9346">
        <v>238.28395174619101</v>
      </c>
      <c r="F9346">
        <v>36.6331544333054</v>
      </c>
      <c r="G9346" t="s">
        <v>14</v>
      </c>
      <c r="H9346" t="s">
        <v>19</v>
      </c>
      <c r="I9346" t="s">
        <v>28</v>
      </c>
      <c r="J9346">
        <v>8</v>
      </c>
      <c r="K9346">
        <v>7704.56</v>
      </c>
      <c r="L9346" t="s">
        <v>43</v>
      </c>
      <c r="M9346" t="str">
        <f>IF(PatientData[[#This Row],[Age]]&lt;=30,"18-30",IF(PatientData[[#This Row],[Age]]&lt;=40,"31-40",IF(PatientData[[#This Row],[Age]]&lt;=50,"41-50",IF(PatientData[[#This Row],[Age]]&lt;=60,"51-60",IF(PatientData[[#This Row],[Age]]&lt;=70,"61-70",IF(PatientData[[#This Row],[Age]]&lt;=80,"71-80","80+"))))))</f>
        <v>41-50</v>
      </c>
    </row>
    <row r="9347" spans="1:13" x14ac:dyDescent="0.25">
      <c r="A9347" t="s">
        <v>9371</v>
      </c>
      <c r="B9347">
        <v>64</v>
      </c>
      <c r="C9347" t="s">
        <v>13</v>
      </c>
      <c r="D9347">
        <v>129</v>
      </c>
      <c r="E9347">
        <v>198.632431688899</v>
      </c>
      <c r="F9347">
        <v>24.835937320027799</v>
      </c>
      <c r="G9347" t="s">
        <v>18</v>
      </c>
      <c r="H9347" t="s">
        <v>19</v>
      </c>
      <c r="I9347" t="s">
        <v>15</v>
      </c>
      <c r="J9347">
        <v>3</v>
      </c>
      <c r="K9347">
        <v>11877.12</v>
      </c>
      <c r="L9347" t="s">
        <v>23</v>
      </c>
      <c r="M9347" t="str">
        <f>IF(PatientData[[#This Row],[Age]]&lt;=30,"18-30",IF(PatientData[[#This Row],[Age]]&lt;=40,"31-40",IF(PatientData[[#This Row],[Age]]&lt;=50,"41-50",IF(PatientData[[#This Row],[Age]]&lt;=60,"51-60",IF(PatientData[[#This Row],[Age]]&lt;=70,"61-70",IF(PatientData[[#This Row],[Age]]&lt;=80,"71-80","80+"))))))</f>
        <v>61-70</v>
      </c>
    </row>
    <row r="9348" spans="1:13" x14ac:dyDescent="0.25">
      <c r="A9348" t="s">
        <v>9372</v>
      </c>
      <c r="B9348">
        <v>18</v>
      </c>
      <c r="C9348" t="s">
        <v>25</v>
      </c>
      <c r="D9348">
        <v>95</v>
      </c>
      <c r="E9348">
        <v>299.41076819062101</v>
      </c>
      <c r="F9348">
        <v>23.968390326554001</v>
      </c>
      <c r="G9348" t="s">
        <v>10051</v>
      </c>
      <c r="H9348" t="s">
        <v>22</v>
      </c>
      <c r="I9348" t="s">
        <v>26</v>
      </c>
      <c r="J9348">
        <v>4</v>
      </c>
      <c r="K9348">
        <v>22656.05</v>
      </c>
      <c r="L9348" t="s">
        <v>23</v>
      </c>
      <c r="M9348" t="str">
        <f>IF(PatientData[[#This Row],[Age]]&lt;=30,"18-30",IF(PatientData[[#This Row],[Age]]&lt;=40,"31-40",IF(PatientData[[#This Row],[Age]]&lt;=50,"41-50",IF(PatientData[[#This Row],[Age]]&lt;=60,"51-60",IF(PatientData[[#This Row],[Age]]&lt;=70,"61-70",IF(PatientData[[#This Row],[Age]]&lt;=80,"71-80","80+"))))))</f>
        <v>18-30</v>
      </c>
    </row>
    <row r="9349" spans="1:13" x14ac:dyDescent="0.25">
      <c r="A9349" t="s">
        <v>9373</v>
      </c>
      <c r="B9349">
        <v>57</v>
      </c>
      <c r="C9349" t="s">
        <v>25</v>
      </c>
      <c r="D9349">
        <v>138</v>
      </c>
      <c r="E9349">
        <v>228.12505310602199</v>
      </c>
      <c r="F9349">
        <v>17.1657745589958</v>
      </c>
      <c r="G9349" t="s">
        <v>36</v>
      </c>
      <c r="H9349" t="s">
        <v>19</v>
      </c>
      <c r="I9349" t="s">
        <v>15</v>
      </c>
      <c r="J9349">
        <v>3</v>
      </c>
      <c r="K9349">
        <v>8046.23</v>
      </c>
      <c r="L9349" t="s">
        <v>10051</v>
      </c>
      <c r="M9349" t="str">
        <f>IF(PatientData[[#This Row],[Age]]&lt;=30,"18-30",IF(PatientData[[#This Row],[Age]]&lt;=40,"31-40",IF(PatientData[[#This Row],[Age]]&lt;=50,"41-50",IF(PatientData[[#This Row],[Age]]&lt;=60,"51-60",IF(PatientData[[#This Row],[Age]]&lt;=70,"61-70",IF(PatientData[[#This Row],[Age]]&lt;=80,"71-80","80+"))))))</f>
        <v>51-60</v>
      </c>
    </row>
    <row r="9350" spans="1:13" x14ac:dyDescent="0.25">
      <c r="A9350" t="s">
        <v>9374</v>
      </c>
      <c r="B9350">
        <v>52</v>
      </c>
      <c r="C9350" t="s">
        <v>25</v>
      </c>
      <c r="D9350">
        <v>160</v>
      </c>
      <c r="E9350">
        <v>164.324583150899</v>
      </c>
      <c r="F9350">
        <v>35.336588245129597</v>
      </c>
      <c r="G9350" t="s">
        <v>14</v>
      </c>
      <c r="H9350" t="s">
        <v>22</v>
      </c>
      <c r="I9350" t="s">
        <v>15</v>
      </c>
      <c r="J9350">
        <v>7</v>
      </c>
      <c r="K9350">
        <v>14572.47</v>
      </c>
      <c r="L9350" t="s">
        <v>23</v>
      </c>
      <c r="M9350" t="str">
        <f>IF(PatientData[[#This Row],[Age]]&lt;=30,"18-30",IF(PatientData[[#This Row],[Age]]&lt;=40,"31-40",IF(PatientData[[#This Row],[Age]]&lt;=50,"41-50",IF(PatientData[[#This Row],[Age]]&lt;=60,"51-60",IF(PatientData[[#This Row],[Age]]&lt;=70,"61-70",IF(PatientData[[#This Row],[Age]]&lt;=80,"71-80","80+"))))))</f>
        <v>51-60</v>
      </c>
    </row>
    <row r="9351" spans="1:13" x14ac:dyDescent="0.25">
      <c r="A9351" t="s">
        <v>9375</v>
      </c>
      <c r="B9351">
        <v>49</v>
      </c>
      <c r="C9351" t="s">
        <v>25</v>
      </c>
      <c r="D9351">
        <v>131</v>
      </c>
      <c r="E9351">
        <v>192.22496937333699</v>
      </c>
      <c r="F9351">
        <v>28.5655594643098</v>
      </c>
      <c r="G9351" t="s">
        <v>14</v>
      </c>
      <c r="H9351" t="s">
        <v>19</v>
      </c>
      <c r="I9351" t="s">
        <v>28</v>
      </c>
      <c r="J9351">
        <v>0</v>
      </c>
      <c r="K9351">
        <v>4211.58</v>
      </c>
      <c r="L9351" t="s">
        <v>16</v>
      </c>
      <c r="M9351" t="str">
        <f>IF(PatientData[[#This Row],[Age]]&lt;=30,"18-30",IF(PatientData[[#This Row],[Age]]&lt;=40,"31-40",IF(PatientData[[#This Row],[Age]]&lt;=50,"41-50",IF(PatientData[[#This Row],[Age]]&lt;=60,"51-60",IF(PatientData[[#This Row],[Age]]&lt;=70,"61-70",IF(PatientData[[#This Row],[Age]]&lt;=80,"71-80","80+"))))))</f>
        <v>41-50</v>
      </c>
    </row>
    <row r="9352" spans="1:13" x14ac:dyDescent="0.25">
      <c r="A9352" t="s">
        <v>9376</v>
      </c>
      <c r="B9352">
        <v>44</v>
      </c>
      <c r="C9352" t="s">
        <v>25</v>
      </c>
      <c r="D9352">
        <v>134</v>
      </c>
      <c r="E9352">
        <v>184.82412707145201</v>
      </c>
      <c r="F9352">
        <v>32.915385905588202</v>
      </c>
      <c r="G9352" t="s">
        <v>18</v>
      </c>
      <c r="H9352" t="s">
        <v>19</v>
      </c>
      <c r="I9352" t="s">
        <v>15</v>
      </c>
      <c r="J9352">
        <v>0</v>
      </c>
      <c r="K9352">
        <v>9461.42</v>
      </c>
      <c r="L9352" t="s">
        <v>16</v>
      </c>
      <c r="M9352" t="str">
        <f>IF(PatientData[[#This Row],[Age]]&lt;=30,"18-30",IF(PatientData[[#This Row],[Age]]&lt;=40,"31-40",IF(PatientData[[#This Row],[Age]]&lt;=50,"41-50",IF(PatientData[[#This Row],[Age]]&lt;=60,"51-60",IF(PatientData[[#This Row],[Age]]&lt;=70,"61-70",IF(PatientData[[#This Row],[Age]]&lt;=80,"71-80","80+"))))))</f>
        <v>41-50</v>
      </c>
    </row>
    <row r="9353" spans="1:13" x14ac:dyDescent="0.25">
      <c r="A9353" t="s">
        <v>9377</v>
      </c>
      <c r="B9353">
        <v>71</v>
      </c>
      <c r="C9353" t="s">
        <v>25</v>
      </c>
      <c r="D9353">
        <v>115</v>
      </c>
      <c r="E9353">
        <v>249.67353006371999</v>
      </c>
      <c r="F9353">
        <v>26.017115064747902</v>
      </c>
      <c r="G9353" t="s">
        <v>18</v>
      </c>
      <c r="H9353" t="s">
        <v>19</v>
      </c>
      <c r="I9353" t="s">
        <v>15</v>
      </c>
      <c r="J9353">
        <v>4</v>
      </c>
      <c r="K9353">
        <v>11483.9</v>
      </c>
      <c r="L9353" t="s">
        <v>23</v>
      </c>
      <c r="M9353" t="str">
        <f>IF(PatientData[[#This Row],[Age]]&lt;=30,"18-30",IF(PatientData[[#This Row],[Age]]&lt;=40,"31-40",IF(PatientData[[#This Row],[Age]]&lt;=50,"41-50",IF(PatientData[[#This Row],[Age]]&lt;=60,"51-60",IF(PatientData[[#This Row],[Age]]&lt;=70,"61-70",IF(PatientData[[#This Row],[Age]]&lt;=80,"71-80","80+"))))))</f>
        <v>71-80</v>
      </c>
    </row>
    <row r="9354" spans="1:13" x14ac:dyDescent="0.25">
      <c r="A9354" t="s">
        <v>9378</v>
      </c>
      <c r="B9354">
        <v>48</v>
      </c>
      <c r="C9354" t="s">
        <v>13</v>
      </c>
      <c r="D9354">
        <v>142</v>
      </c>
      <c r="E9354">
        <v>206.915353748375</v>
      </c>
      <c r="F9354">
        <v>22.4202774245271</v>
      </c>
      <c r="G9354" t="s">
        <v>14</v>
      </c>
      <c r="H9354" t="s">
        <v>22</v>
      </c>
      <c r="I9354" t="s">
        <v>15</v>
      </c>
      <c r="J9354">
        <v>3</v>
      </c>
      <c r="K9354">
        <v>8485.1200000000008</v>
      </c>
      <c r="L9354" t="s">
        <v>16</v>
      </c>
      <c r="M9354" t="str">
        <f>IF(PatientData[[#This Row],[Age]]&lt;=30,"18-30",IF(PatientData[[#This Row],[Age]]&lt;=40,"31-40",IF(PatientData[[#This Row],[Age]]&lt;=50,"41-50",IF(PatientData[[#This Row],[Age]]&lt;=60,"51-60",IF(PatientData[[#This Row],[Age]]&lt;=70,"61-70",IF(PatientData[[#This Row],[Age]]&lt;=80,"71-80","80+"))))))</f>
        <v>41-50</v>
      </c>
    </row>
    <row r="9355" spans="1:13" x14ac:dyDescent="0.25">
      <c r="A9355" t="s">
        <v>9379</v>
      </c>
      <c r="B9355">
        <v>43</v>
      </c>
      <c r="C9355" t="s">
        <v>25</v>
      </c>
      <c r="D9355">
        <v>149</v>
      </c>
      <c r="E9355">
        <v>151.788442615436</v>
      </c>
      <c r="F9355">
        <v>21.439841956324202</v>
      </c>
      <c r="G9355" t="s">
        <v>36</v>
      </c>
      <c r="H9355" t="s">
        <v>22</v>
      </c>
      <c r="I9355" t="s">
        <v>26</v>
      </c>
      <c r="J9355">
        <v>5</v>
      </c>
      <c r="K9355">
        <v>13487.85</v>
      </c>
      <c r="L9355" t="s">
        <v>16</v>
      </c>
      <c r="M9355" t="str">
        <f>IF(PatientData[[#This Row],[Age]]&lt;=30,"18-30",IF(PatientData[[#This Row],[Age]]&lt;=40,"31-40",IF(PatientData[[#This Row],[Age]]&lt;=50,"41-50",IF(PatientData[[#This Row],[Age]]&lt;=60,"51-60",IF(PatientData[[#This Row],[Age]]&lt;=70,"61-70",IF(PatientData[[#This Row],[Age]]&lt;=80,"71-80","80+"))))))</f>
        <v>41-50</v>
      </c>
    </row>
    <row r="9356" spans="1:13" x14ac:dyDescent="0.25">
      <c r="A9356" t="s">
        <v>9380</v>
      </c>
      <c r="B9356">
        <v>51</v>
      </c>
      <c r="C9356" t="s">
        <v>13</v>
      </c>
      <c r="D9356">
        <v>124</v>
      </c>
      <c r="E9356">
        <v>229.68656847927099</v>
      </c>
      <c r="F9356">
        <v>28.1351485989174</v>
      </c>
      <c r="G9356" t="s">
        <v>14</v>
      </c>
      <c r="H9356" t="s">
        <v>22</v>
      </c>
      <c r="I9356" t="s">
        <v>15</v>
      </c>
      <c r="J9356">
        <v>2</v>
      </c>
      <c r="K9356" t="s">
        <v>10051</v>
      </c>
      <c r="L9356" t="s">
        <v>16</v>
      </c>
      <c r="M9356" t="str">
        <f>IF(PatientData[[#This Row],[Age]]&lt;=30,"18-30",IF(PatientData[[#This Row],[Age]]&lt;=40,"31-40",IF(PatientData[[#This Row],[Age]]&lt;=50,"41-50",IF(PatientData[[#This Row],[Age]]&lt;=60,"51-60",IF(PatientData[[#This Row],[Age]]&lt;=70,"61-70",IF(PatientData[[#This Row],[Age]]&lt;=80,"71-80","80+"))))))</f>
        <v>51-60</v>
      </c>
    </row>
    <row r="9357" spans="1:13" x14ac:dyDescent="0.25">
      <c r="A9357" t="s">
        <v>9381</v>
      </c>
      <c r="B9357">
        <v>54</v>
      </c>
      <c r="C9357" t="s">
        <v>13</v>
      </c>
      <c r="D9357">
        <v>100</v>
      </c>
      <c r="E9357">
        <v>267.55386875988103</v>
      </c>
      <c r="F9357">
        <v>28.059466107125701</v>
      </c>
      <c r="G9357" t="s">
        <v>18</v>
      </c>
      <c r="H9357" t="s">
        <v>22</v>
      </c>
      <c r="I9357" t="s">
        <v>26</v>
      </c>
      <c r="J9357">
        <v>4</v>
      </c>
      <c r="K9357">
        <v>20180.080000000002</v>
      </c>
      <c r="L9357" t="s">
        <v>16</v>
      </c>
      <c r="M9357" t="str">
        <f>IF(PatientData[[#This Row],[Age]]&lt;=30,"18-30",IF(PatientData[[#This Row],[Age]]&lt;=40,"31-40",IF(PatientData[[#This Row],[Age]]&lt;=50,"41-50",IF(PatientData[[#This Row],[Age]]&lt;=60,"51-60",IF(PatientData[[#This Row],[Age]]&lt;=70,"61-70",IF(PatientData[[#This Row],[Age]]&lt;=80,"71-80","80+"))))))</f>
        <v>51-60</v>
      </c>
    </row>
    <row r="9358" spans="1:13" x14ac:dyDescent="0.25">
      <c r="A9358" t="s">
        <v>9382</v>
      </c>
      <c r="B9358">
        <v>70</v>
      </c>
      <c r="C9358" t="s">
        <v>25</v>
      </c>
      <c r="D9358">
        <v>126</v>
      </c>
      <c r="E9358" t="s">
        <v>10051</v>
      </c>
      <c r="F9358">
        <v>26.236012729887499</v>
      </c>
      <c r="G9358" t="s">
        <v>18</v>
      </c>
      <c r="H9358" t="s">
        <v>19</v>
      </c>
      <c r="I9358" t="s">
        <v>15</v>
      </c>
      <c r="J9358">
        <v>1</v>
      </c>
      <c r="K9358">
        <v>7588.43</v>
      </c>
      <c r="L9358" t="s">
        <v>16</v>
      </c>
      <c r="M9358" t="str">
        <f>IF(PatientData[[#This Row],[Age]]&lt;=30,"18-30",IF(PatientData[[#This Row],[Age]]&lt;=40,"31-40",IF(PatientData[[#This Row],[Age]]&lt;=50,"41-50",IF(PatientData[[#This Row],[Age]]&lt;=60,"51-60",IF(PatientData[[#This Row],[Age]]&lt;=70,"61-70",IF(PatientData[[#This Row],[Age]]&lt;=80,"71-80","80+"))))))</f>
        <v>61-70</v>
      </c>
    </row>
    <row r="9359" spans="1:13" x14ac:dyDescent="0.25">
      <c r="A9359" t="s">
        <v>9383</v>
      </c>
      <c r="B9359">
        <v>44</v>
      </c>
      <c r="C9359" t="s">
        <v>25</v>
      </c>
      <c r="D9359">
        <v>94</v>
      </c>
      <c r="E9359">
        <v>229.26592774890199</v>
      </c>
      <c r="F9359" t="s">
        <v>10051</v>
      </c>
      <c r="G9359" t="s">
        <v>14</v>
      </c>
      <c r="H9359" t="s">
        <v>22</v>
      </c>
      <c r="I9359" t="s">
        <v>15</v>
      </c>
      <c r="J9359">
        <v>0</v>
      </c>
      <c r="K9359">
        <v>7026.24</v>
      </c>
      <c r="L9359" t="s">
        <v>23</v>
      </c>
      <c r="M9359" t="str">
        <f>IF(PatientData[[#This Row],[Age]]&lt;=30,"18-30",IF(PatientData[[#This Row],[Age]]&lt;=40,"31-40",IF(PatientData[[#This Row],[Age]]&lt;=50,"41-50",IF(PatientData[[#This Row],[Age]]&lt;=60,"51-60",IF(PatientData[[#This Row],[Age]]&lt;=70,"61-70",IF(PatientData[[#This Row],[Age]]&lt;=80,"71-80","80+"))))))</f>
        <v>41-50</v>
      </c>
    </row>
    <row r="9360" spans="1:13" x14ac:dyDescent="0.25">
      <c r="A9360" t="s">
        <v>9384</v>
      </c>
      <c r="B9360">
        <v>95</v>
      </c>
      <c r="C9360" t="s">
        <v>25</v>
      </c>
      <c r="D9360">
        <v>137</v>
      </c>
      <c r="E9360">
        <v>257.168712930688</v>
      </c>
      <c r="F9360">
        <v>36.980805708044599</v>
      </c>
      <c r="G9360" t="s">
        <v>36</v>
      </c>
      <c r="H9360" t="s">
        <v>19</v>
      </c>
      <c r="I9360" t="s">
        <v>26</v>
      </c>
      <c r="J9360">
        <v>4</v>
      </c>
      <c r="K9360">
        <v>22177.53</v>
      </c>
      <c r="L9360" t="s">
        <v>23</v>
      </c>
      <c r="M9360" t="str">
        <f>IF(PatientData[[#This Row],[Age]]&lt;=30,"18-30",IF(PatientData[[#This Row],[Age]]&lt;=40,"31-40",IF(PatientData[[#This Row],[Age]]&lt;=50,"41-50",IF(PatientData[[#This Row],[Age]]&lt;=60,"51-60",IF(PatientData[[#This Row],[Age]]&lt;=70,"61-70",IF(PatientData[[#This Row],[Age]]&lt;=80,"71-80","80+"))))))</f>
        <v>80+</v>
      </c>
    </row>
    <row r="9361" spans="1:13" x14ac:dyDescent="0.25">
      <c r="A9361" t="s">
        <v>9385</v>
      </c>
      <c r="B9361">
        <v>59</v>
      </c>
      <c r="C9361" t="s">
        <v>25</v>
      </c>
      <c r="D9361">
        <v>154</v>
      </c>
      <c r="E9361">
        <v>230.19271502897899</v>
      </c>
      <c r="F9361">
        <v>35.313133503954901</v>
      </c>
      <c r="G9361" t="s">
        <v>18</v>
      </c>
      <c r="H9361" t="s">
        <v>19</v>
      </c>
      <c r="I9361" t="s">
        <v>15</v>
      </c>
      <c r="J9361">
        <v>1</v>
      </c>
      <c r="K9361">
        <v>6511.96</v>
      </c>
      <c r="L9361" t="s">
        <v>16</v>
      </c>
      <c r="M9361" t="str">
        <f>IF(PatientData[[#This Row],[Age]]&lt;=30,"18-30",IF(PatientData[[#This Row],[Age]]&lt;=40,"31-40",IF(PatientData[[#This Row],[Age]]&lt;=50,"41-50",IF(PatientData[[#This Row],[Age]]&lt;=60,"51-60",IF(PatientData[[#This Row],[Age]]&lt;=70,"61-70",IF(PatientData[[#This Row],[Age]]&lt;=80,"71-80","80+"))))))</f>
        <v>51-60</v>
      </c>
    </row>
    <row r="9362" spans="1:13" x14ac:dyDescent="0.25">
      <c r="A9362" t="s">
        <v>9386</v>
      </c>
      <c r="B9362">
        <v>39</v>
      </c>
      <c r="C9362" t="s">
        <v>13</v>
      </c>
      <c r="D9362">
        <v>107</v>
      </c>
      <c r="E9362">
        <v>216.34686200909201</v>
      </c>
      <c r="F9362" t="s">
        <v>10051</v>
      </c>
      <c r="G9362" t="s">
        <v>36</v>
      </c>
      <c r="H9362" t="s">
        <v>22</v>
      </c>
      <c r="I9362" t="s">
        <v>15</v>
      </c>
      <c r="J9362">
        <v>6</v>
      </c>
      <c r="K9362">
        <v>10433.200000000001</v>
      </c>
      <c r="L9362" t="s">
        <v>23</v>
      </c>
      <c r="M9362" t="str">
        <f>IF(PatientData[[#This Row],[Age]]&lt;=30,"18-30",IF(PatientData[[#This Row],[Age]]&lt;=40,"31-40",IF(PatientData[[#This Row],[Age]]&lt;=50,"41-50",IF(PatientData[[#This Row],[Age]]&lt;=60,"51-60",IF(PatientData[[#This Row],[Age]]&lt;=70,"61-70",IF(PatientData[[#This Row],[Age]]&lt;=80,"71-80","80+"))))))</f>
        <v>31-40</v>
      </c>
    </row>
    <row r="9363" spans="1:13" x14ac:dyDescent="0.25">
      <c r="A9363" t="s">
        <v>9387</v>
      </c>
      <c r="B9363">
        <v>49</v>
      </c>
      <c r="C9363" t="s">
        <v>13</v>
      </c>
      <c r="D9363">
        <v>140</v>
      </c>
      <c r="E9363">
        <v>182.01413448485599</v>
      </c>
      <c r="F9363">
        <v>20.895666803800601</v>
      </c>
      <c r="G9363" t="s">
        <v>18</v>
      </c>
      <c r="H9363" t="s">
        <v>22</v>
      </c>
      <c r="I9363" t="s">
        <v>26</v>
      </c>
      <c r="J9363">
        <v>2</v>
      </c>
      <c r="K9363">
        <v>18090.88</v>
      </c>
      <c r="L9363" t="s">
        <v>23</v>
      </c>
      <c r="M9363" t="str">
        <f>IF(PatientData[[#This Row],[Age]]&lt;=30,"18-30",IF(PatientData[[#This Row],[Age]]&lt;=40,"31-40",IF(PatientData[[#This Row],[Age]]&lt;=50,"41-50",IF(PatientData[[#This Row],[Age]]&lt;=60,"51-60",IF(PatientData[[#This Row],[Age]]&lt;=70,"61-70",IF(PatientData[[#This Row],[Age]]&lt;=80,"71-80","80+"))))))</f>
        <v>41-50</v>
      </c>
    </row>
    <row r="9364" spans="1:13" x14ac:dyDescent="0.25">
      <c r="A9364" t="s">
        <v>9388</v>
      </c>
      <c r="B9364">
        <v>45</v>
      </c>
      <c r="C9364" t="s">
        <v>25</v>
      </c>
      <c r="D9364">
        <v>162</v>
      </c>
      <c r="E9364">
        <v>227.123262666426</v>
      </c>
      <c r="F9364">
        <v>24.618110999301599</v>
      </c>
      <c r="G9364" t="s">
        <v>14</v>
      </c>
      <c r="H9364" t="s">
        <v>19</v>
      </c>
      <c r="I9364" t="s">
        <v>28</v>
      </c>
      <c r="J9364">
        <v>3</v>
      </c>
      <c r="K9364">
        <v>5168.63</v>
      </c>
      <c r="L9364" t="s">
        <v>16</v>
      </c>
      <c r="M9364" t="str">
        <f>IF(PatientData[[#This Row],[Age]]&lt;=30,"18-30",IF(PatientData[[#This Row],[Age]]&lt;=40,"31-40",IF(PatientData[[#This Row],[Age]]&lt;=50,"41-50",IF(PatientData[[#This Row],[Age]]&lt;=60,"51-60",IF(PatientData[[#This Row],[Age]]&lt;=70,"61-70",IF(PatientData[[#This Row],[Age]]&lt;=80,"71-80","80+"))))))</f>
        <v>41-50</v>
      </c>
    </row>
    <row r="9365" spans="1:13" x14ac:dyDescent="0.25">
      <c r="A9365" t="s">
        <v>9389</v>
      </c>
      <c r="B9365">
        <v>51</v>
      </c>
      <c r="C9365" t="s">
        <v>13</v>
      </c>
      <c r="D9365">
        <v>142</v>
      </c>
      <c r="E9365">
        <v>293.99886377203802</v>
      </c>
      <c r="F9365">
        <v>32.044159770072802</v>
      </c>
      <c r="G9365" t="s">
        <v>14</v>
      </c>
      <c r="H9365" t="s">
        <v>22</v>
      </c>
      <c r="I9365" t="s">
        <v>15</v>
      </c>
      <c r="J9365">
        <v>2</v>
      </c>
      <c r="K9365" t="s">
        <v>10051</v>
      </c>
      <c r="L9365" t="s">
        <v>20</v>
      </c>
      <c r="M9365" t="str">
        <f>IF(PatientData[[#This Row],[Age]]&lt;=30,"18-30",IF(PatientData[[#This Row],[Age]]&lt;=40,"31-40",IF(PatientData[[#This Row],[Age]]&lt;=50,"41-50",IF(PatientData[[#This Row],[Age]]&lt;=60,"51-60",IF(PatientData[[#This Row],[Age]]&lt;=70,"61-70",IF(PatientData[[#This Row],[Age]]&lt;=80,"71-80","80+"))))))</f>
        <v>51-60</v>
      </c>
    </row>
    <row r="9366" spans="1:13" x14ac:dyDescent="0.25">
      <c r="A9366" t="s">
        <v>9390</v>
      </c>
      <c r="B9366">
        <v>59</v>
      </c>
      <c r="C9366" t="s">
        <v>25</v>
      </c>
      <c r="D9366" t="s">
        <v>10051</v>
      </c>
      <c r="E9366">
        <v>192.271550250844</v>
      </c>
      <c r="F9366">
        <v>19.580030936682402</v>
      </c>
      <c r="G9366" t="s">
        <v>36</v>
      </c>
      <c r="H9366" t="s">
        <v>19</v>
      </c>
      <c r="I9366" t="s">
        <v>26</v>
      </c>
      <c r="J9366">
        <v>8</v>
      </c>
      <c r="K9366">
        <v>18154.09</v>
      </c>
      <c r="L9366" t="s">
        <v>16</v>
      </c>
      <c r="M9366" t="str">
        <f>IF(PatientData[[#This Row],[Age]]&lt;=30,"18-30",IF(PatientData[[#This Row],[Age]]&lt;=40,"31-40",IF(PatientData[[#This Row],[Age]]&lt;=50,"41-50",IF(PatientData[[#This Row],[Age]]&lt;=60,"51-60",IF(PatientData[[#This Row],[Age]]&lt;=70,"61-70",IF(PatientData[[#This Row],[Age]]&lt;=80,"71-80","80+"))))))</f>
        <v>51-60</v>
      </c>
    </row>
    <row r="9367" spans="1:13" x14ac:dyDescent="0.25">
      <c r="A9367" t="s">
        <v>9391</v>
      </c>
      <c r="B9367">
        <v>34</v>
      </c>
      <c r="C9367" t="s">
        <v>25</v>
      </c>
      <c r="D9367">
        <v>173</v>
      </c>
      <c r="E9367">
        <v>209.51171502214001</v>
      </c>
      <c r="F9367">
        <v>17.844419541997699</v>
      </c>
      <c r="G9367" t="s">
        <v>18</v>
      </c>
      <c r="H9367" t="s">
        <v>19</v>
      </c>
      <c r="I9367" t="s">
        <v>28</v>
      </c>
      <c r="J9367">
        <v>6</v>
      </c>
      <c r="K9367">
        <v>8539.7800000000007</v>
      </c>
      <c r="L9367" t="s">
        <v>16</v>
      </c>
      <c r="M9367" t="str">
        <f>IF(PatientData[[#This Row],[Age]]&lt;=30,"18-30",IF(PatientData[[#This Row],[Age]]&lt;=40,"31-40",IF(PatientData[[#This Row],[Age]]&lt;=50,"41-50",IF(PatientData[[#This Row],[Age]]&lt;=60,"51-60",IF(PatientData[[#This Row],[Age]]&lt;=70,"61-70",IF(PatientData[[#This Row],[Age]]&lt;=80,"71-80","80+"))))))</f>
        <v>31-40</v>
      </c>
    </row>
    <row r="9368" spans="1:13" x14ac:dyDescent="0.25">
      <c r="A9368" t="s">
        <v>9392</v>
      </c>
      <c r="B9368">
        <v>57</v>
      </c>
      <c r="C9368" t="s">
        <v>13</v>
      </c>
      <c r="D9368">
        <v>113</v>
      </c>
      <c r="E9368">
        <v>173.99087287031</v>
      </c>
      <c r="F9368">
        <v>26.274987461711198</v>
      </c>
      <c r="G9368" t="s">
        <v>36</v>
      </c>
      <c r="H9368" t="s">
        <v>19</v>
      </c>
      <c r="I9368" t="s">
        <v>15</v>
      </c>
      <c r="J9368">
        <v>5</v>
      </c>
      <c r="K9368">
        <v>3130.14</v>
      </c>
      <c r="L9368" t="s">
        <v>16</v>
      </c>
      <c r="M9368" t="str">
        <f>IF(PatientData[[#This Row],[Age]]&lt;=30,"18-30",IF(PatientData[[#This Row],[Age]]&lt;=40,"31-40",IF(PatientData[[#This Row],[Age]]&lt;=50,"41-50",IF(PatientData[[#This Row],[Age]]&lt;=60,"51-60",IF(PatientData[[#This Row],[Age]]&lt;=70,"61-70",IF(PatientData[[#This Row],[Age]]&lt;=80,"71-80","80+"))))))</f>
        <v>51-60</v>
      </c>
    </row>
    <row r="9369" spans="1:13" x14ac:dyDescent="0.25">
      <c r="A9369" t="s">
        <v>9393</v>
      </c>
      <c r="B9369">
        <v>65</v>
      </c>
      <c r="C9369" t="s">
        <v>13</v>
      </c>
      <c r="D9369">
        <v>140</v>
      </c>
      <c r="E9369">
        <v>219.07920063399101</v>
      </c>
      <c r="F9369">
        <v>19.637599514532798</v>
      </c>
      <c r="G9369" t="s">
        <v>14</v>
      </c>
      <c r="H9369" t="s">
        <v>22</v>
      </c>
      <c r="I9369" t="s">
        <v>26</v>
      </c>
      <c r="J9369">
        <v>2</v>
      </c>
      <c r="K9369">
        <v>7766.88</v>
      </c>
      <c r="L9369" t="s">
        <v>23</v>
      </c>
      <c r="M9369" t="str">
        <f>IF(PatientData[[#This Row],[Age]]&lt;=30,"18-30",IF(PatientData[[#This Row],[Age]]&lt;=40,"31-40",IF(PatientData[[#This Row],[Age]]&lt;=50,"41-50",IF(PatientData[[#This Row],[Age]]&lt;=60,"51-60",IF(PatientData[[#This Row],[Age]]&lt;=70,"61-70",IF(PatientData[[#This Row],[Age]]&lt;=80,"71-80","80+"))))))</f>
        <v>61-70</v>
      </c>
    </row>
    <row r="9370" spans="1:13" x14ac:dyDescent="0.25">
      <c r="A9370" t="s">
        <v>9394</v>
      </c>
      <c r="B9370">
        <v>54</v>
      </c>
      <c r="C9370" t="s">
        <v>13</v>
      </c>
      <c r="D9370">
        <v>133</v>
      </c>
      <c r="E9370">
        <v>238.003086926695</v>
      </c>
      <c r="F9370">
        <v>22.956928228902601</v>
      </c>
      <c r="G9370" t="s">
        <v>36</v>
      </c>
      <c r="H9370" t="s">
        <v>19</v>
      </c>
      <c r="I9370" t="s">
        <v>26</v>
      </c>
      <c r="J9370">
        <v>6</v>
      </c>
      <c r="K9370">
        <v>9619.58</v>
      </c>
      <c r="L9370" t="s">
        <v>20</v>
      </c>
      <c r="M9370" t="str">
        <f>IF(PatientData[[#This Row],[Age]]&lt;=30,"18-30",IF(PatientData[[#This Row],[Age]]&lt;=40,"31-40",IF(PatientData[[#This Row],[Age]]&lt;=50,"41-50",IF(PatientData[[#This Row],[Age]]&lt;=60,"51-60",IF(PatientData[[#This Row],[Age]]&lt;=70,"61-70",IF(PatientData[[#This Row],[Age]]&lt;=80,"71-80","80+"))))))</f>
        <v>51-60</v>
      </c>
    </row>
    <row r="9371" spans="1:13" x14ac:dyDescent="0.25">
      <c r="A9371" t="s">
        <v>9395</v>
      </c>
      <c r="B9371">
        <v>72</v>
      </c>
      <c r="C9371" t="s">
        <v>13</v>
      </c>
      <c r="D9371">
        <v>132</v>
      </c>
      <c r="E9371">
        <v>274.37707670747602</v>
      </c>
      <c r="F9371">
        <v>24.0373375996551</v>
      </c>
      <c r="G9371" t="s">
        <v>36</v>
      </c>
      <c r="H9371" t="s">
        <v>19</v>
      </c>
      <c r="I9371" t="s">
        <v>26</v>
      </c>
      <c r="J9371">
        <v>3</v>
      </c>
      <c r="K9371">
        <v>20826.03</v>
      </c>
      <c r="L9371" t="s">
        <v>23</v>
      </c>
      <c r="M9371" t="str">
        <f>IF(PatientData[[#This Row],[Age]]&lt;=30,"18-30",IF(PatientData[[#This Row],[Age]]&lt;=40,"31-40",IF(PatientData[[#This Row],[Age]]&lt;=50,"41-50",IF(PatientData[[#This Row],[Age]]&lt;=60,"51-60",IF(PatientData[[#This Row],[Age]]&lt;=70,"61-70",IF(PatientData[[#This Row],[Age]]&lt;=80,"71-80","80+"))))))</f>
        <v>71-80</v>
      </c>
    </row>
    <row r="9372" spans="1:13" x14ac:dyDescent="0.25">
      <c r="A9372" t="s">
        <v>9396</v>
      </c>
      <c r="B9372">
        <v>48</v>
      </c>
      <c r="C9372" t="s">
        <v>13</v>
      </c>
      <c r="D9372">
        <v>125</v>
      </c>
      <c r="E9372">
        <v>215.330578758727</v>
      </c>
      <c r="F9372">
        <v>20.384050275572999</v>
      </c>
      <c r="G9372" t="s">
        <v>36</v>
      </c>
      <c r="H9372" t="s">
        <v>19</v>
      </c>
      <c r="I9372" t="s">
        <v>15</v>
      </c>
      <c r="J9372">
        <v>8</v>
      </c>
      <c r="K9372">
        <v>5870.23</v>
      </c>
      <c r="L9372" t="s">
        <v>16</v>
      </c>
      <c r="M9372" t="str">
        <f>IF(PatientData[[#This Row],[Age]]&lt;=30,"18-30",IF(PatientData[[#This Row],[Age]]&lt;=40,"31-40",IF(PatientData[[#This Row],[Age]]&lt;=50,"41-50",IF(PatientData[[#This Row],[Age]]&lt;=60,"51-60",IF(PatientData[[#This Row],[Age]]&lt;=70,"61-70",IF(PatientData[[#This Row],[Age]]&lt;=80,"71-80","80+"))))))</f>
        <v>41-50</v>
      </c>
    </row>
    <row r="9373" spans="1:13" x14ac:dyDescent="0.25">
      <c r="A9373" t="s">
        <v>9397</v>
      </c>
      <c r="B9373">
        <v>61</v>
      </c>
      <c r="C9373" t="s">
        <v>25</v>
      </c>
      <c r="D9373">
        <v>111</v>
      </c>
      <c r="E9373">
        <v>203.62792447064101</v>
      </c>
      <c r="F9373">
        <v>16.526778358436001</v>
      </c>
      <c r="G9373" t="s">
        <v>18</v>
      </c>
      <c r="H9373" t="s">
        <v>19</v>
      </c>
      <c r="I9373" t="s">
        <v>15</v>
      </c>
      <c r="J9373">
        <v>6</v>
      </c>
      <c r="K9373">
        <v>9033.81</v>
      </c>
      <c r="L9373" t="s">
        <v>20</v>
      </c>
      <c r="M9373" t="str">
        <f>IF(PatientData[[#This Row],[Age]]&lt;=30,"18-30",IF(PatientData[[#This Row],[Age]]&lt;=40,"31-40",IF(PatientData[[#This Row],[Age]]&lt;=50,"41-50",IF(PatientData[[#This Row],[Age]]&lt;=60,"51-60",IF(PatientData[[#This Row],[Age]]&lt;=70,"61-70",IF(PatientData[[#This Row],[Age]]&lt;=80,"71-80","80+"))))))</f>
        <v>61-70</v>
      </c>
    </row>
    <row r="9374" spans="1:13" x14ac:dyDescent="0.25">
      <c r="A9374" t="s">
        <v>9398</v>
      </c>
      <c r="B9374">
        <v>63</v>
      </c>
      <c r="C9374" t="s">
        <v>25</v>
      </c>
      <c r="D9374">
        <v>143</v>
      </c>
      <c r="E9374">
        <v>201.08730417783599</v>
      </c>
      <c r="F9374">
        <v>32.515211075956501</v>
      </c>
      <c r="G9374" t="s">
        <v>36</v>
      </c>
      <c r="H9374" t="s">
        <v>19</v>
      </c>
      <c r="I9374" t="s">
        <v>10051</v>
      </c>
      <c r="J9374">
        <v>3</v>
      </c>
      <c r="K9374">
        <v>5710.81</v>
      </c>
      <c r="L9374" t="s">
        <v>16</v>
      </c>
      <c r="M9374" t="str">
        <f>IF(PatientData[[#This Row],[Age]]&lt;=30,"18-30",IF(PatientData[[#This Row],[Age]]&lt;=40,"31-40",IF(PatientData[[#This Row],[Age]]&lt;=50,"41-50",IF(PatientData[[#This Row],[Age]]&lt;=60,"51-60",IF(PatientData[[#This Row],[Age]]&lt;=70,"61-70",IF(PatientData[[#This Row],[Age]]&lt;=80,"71-80","80+"))))))</f>
        <v>61-70</v>
      </c>
    </row>
    <row r="9375" spans="1:13" x14ac:dyDescent="0.25">
      <c r="A9375" t="s">
        <v>9399</v>
      </c>
      <c r="B9375">
        <v>54</v>
      </c>
      <c r="C9375" t="s">
        <v>25</v>
      </c>
      <c r="D9375">
        <v>137</v>
      </c>
      <c r="E9375">
        <v>250.92620649430501</v>
      </c>
      <c r="F9375">
        <v>32.859110172306302</v>
      </c>
      <c r="G9375" t="s">
        <v>14</v>
      </c>
      <c r="H9375" t="s">
        <v>19</v>
      </c>
      <c r="I9375" t="s">
        <v>15</v>
      </c>
      <c r="J9375">
        <v>4</v>
      </c>
      <c r="K9375">
        <v>7254.33</v>
      </c>
      <c r="L9375" t="s">
        <v>23</v>
      </c>
      <c r="M9375" t="str">
        <f>IF(PatientData[[#This Row],[Age]]&lt;=30,"18-30",IF(PatientData[[#This Row],[Age]]&lt;=40,"31-40",IF(PatientData[[#This Row],[Age]]&lt;=50,"41-50",IF(PatientData[[#This Row],[Age]]&lt;=60,"51-60",IF(PatientData[[#This Row],[Age]]&lt;=70,"61-70",IF(PatientData[[#This Row],[Age]]&lt;=80,"71-80","80+"))))))</f>
        <v>51-60</v>
      </c>
    </row>
    <row r="9376" spans="1:13" x14ac:dyDescent="0.25">
      <c r="A9376" t="s">
        <v>9400</v>
      </c>
      <c r="B9376">
        <v>51</v>
      </c>
      <c r="C9376" t="s">
        <v>13</v>
      </c>
      <c r="D9376">
        <v>159</v>
      </c>
      <c r="E9376">
        <v>187.94232605387</v>
      </c>
      <c r="F9376">
        <v>29.083424178740302</v>
      </c>
      <c r="G9376" t="s">
        <v>14</v>
      </c>
      <c r="H9376" t="s">
        <v>22</v>
      </c>
      <c r="I9376" t="s">
        <v>15</v>
      </c>
      <c r="J9376">
        <v>3</v>
      </c>
      <c r="K9376">
        <v>6893.25</v>
      </c>
      <c r="L9376" t="s">
        <v>16</v>
      </c>
      <c r="M9376" t="str">
        <f>IF(PatientData[[#This Row],[Age]]&lt;=30,"18-30",IF(PatientData[[#This Row],[Age]]&lt;=40,"31-40",IF(PatientData[[#This Row],[Age]]&lt;=50,"41-50",IF(PatientData[[#This Row],[Age]]&lt;=60,"51-60",IF(PatientData[[#This Row],[Age]]&lt;=70,"61-70",IF(PatientData[[#This Row],[Age]]&lt;=80,"71-80","80+"))))))</f>
        <v>51-60</v>
      </c>
    </row>
    <row r="9377" spans="1:13" x14ac:dyDescent="0.25">
      <c r="A9377" t="s">
        <v>9401</v>
      </c>
      <c r="B9377">
        <v>59</v>
      </c>
      <c r="C9377" t="s">
        <v>25</v>
      </c>
      <c r="D9377" t="s">
        <v>10051</v>
      </c>
      <c r="E9377">
        <v>211.388016582055</v>
      </c>
      <c r="F9377">
        <v>32.519528779842602</v>
      </c>
      <c r="G9377" t="s">
        <v>18</v>
      </c>
      <c r="H9377" t="s">
        <v>22</v>
      </c>
      <c r="I9377" t="s">
        <v>26</v>
      </c>
      <c r="J9377">
        <v>1</v>
      </c>
      <c r="K9377">
        <v>4517.37</v>
      </c>
      <c r="L9377" t="s">
        <v>16</v>
      </c>
      <c r="M9377" t="str">
        <f>IF(PatientData[[#This Row],[Age]]&lt;=30,"18-30",IF(PatientData[[#This Row],[Age]]&lt;=40,"31-40",IF(PatientData[[#This Row],[Age]]&lt;=50,"41-50",IF(PatientData[[#This Row],[Age]]&lt;=60,"51-60",IF(PatientData[[#This Row],[Age]]&lt;=70,"61-70",IF(PatientData[[#This Row],[Age]]&lt;=80,"71-80","80+"))))))</f>
        <v>51-60</v>
      </c>
    </row>
    <row r="9378" spans="1:13" x14ac:dyDescent="0.25">
      <c r="A9378" t="s">
        <v>9402</v>
      </c>
      <c r="B9378">
        <v>60</v>
      </c>
      <c r="C9378" t="s">
        <v>13</v>
      </c>
      <c r="D9378">
        <v>106</v>
      </c>
      <c r="E9378">
        <v>141.65581611042001</v>
      </c>
      <c r="F9378">
        <v>24.298400224957</v>
      </c>
      <c r="G9378" t="s">
        <v>14</v>
      </c>
      <c r="H9378" t="s">
        <v>19</v>
      </c>
      <c r="I9378" t="s">
        <v>15</v>
      </c>
      <c r="J9378">
        <v>3</v>
      </c>
      <c r="K9378" t="s">
        <v>10051</v>
      </c>
      <c r="L9378" t="s">
        <v>16</v>
      </c>
      <c r="M9378" t="str">
        <f>IF(PatientData[[#This Row],[Age]]&lt;=30,"18-30",IF(PatientData[[#This Row],[Age]]&lt;=40,"31-40",IF(PatientData[[#This Row],[Age]]&lt;=50,"41-50",IF(PatientData[[#This Row],[Age]]&lt;=60,"51-60",IF(PatientData[[#This Row],[Age]]&lt;=70,"61-70",IF(PatientData[[#This Row],[Age]]&lt;=80,"71-80","80+"))))))</f>
        <v>51-60</v>
      </c>
    </row>
    <row r="9379" spans="1:13" x14ac:dyDescent="0.25">
      <c r="A9379" t="s">
        <v>9403</v>
      </c>
      <c r="B9379">
        <v>71</v>
      </c>
      <c r="C9379" t="s">
        <v>25</v>
      </c>
      <c r="D9379">
        <v>103</v>
      </c>
      <c r="E9379">
        <v>225.020521724411</v>
      </c>
      <c r="F9379">
        <v>26.782560543838901</v>
      </c>
      <c r="G9379" t="s">
        <v>14</v>
      </c>
      <c r="H9379" t="s">
        <v>19</v>
      </c>
      <c r="I9379" t="s">
        <v>15</v>
      </c>
      <c r="J9379">
        <v>2</v>
      </c>
      <c r="K9379">
        <v>12661.89</v>
      </c>
      <c r="L9379" t="s">
        <v>10051</v>
      </c>
      <c r="M9379" t="str">
        <f>IF(PatientData[[#This Row],[Age]]&lt;=30,"18-30",IF(PatientData[[#This Row],[Age]]&lt;=40,"31-40",IF(PatientData[[#This Row],[Age]]&lt;=50,"41-50",IF(PatientData[[#This Row],[Age]]&lt;=60,"51-60",IF(PatientData[[#This Row],[Age]]&lt;=70,"61-70",IF(PatientData[[#This Row],[Age]]&lt;=80,"71-80","80+"))))))</f>
        <v>71-80</v>
      </c>
    </row>
    <row r="9380" spans="1:13" x14ac:dyDescent="0.25">
      <c r="A9380" t="s">
        <v>9404</v>
      </c>
      <c r="B9380">
        <v>74</v>
      </c>
      <c r="C9380" t="s">
        <v>13</v>
      </c>
      <c r="D9380">
        <v>136</v>
      </c>
      <c r="E9380">
        <v>222.11977232742501</v>
      </c>
      <c r="F9380">
        <v>15</v>
      </c>
      <c r="G9380" t="s">
        <v>18</v>
      </c>
      <c r="H9380" t="s">
        <v>10051</v>
      </c>
      <c r="I9380" t="s">
        <v>28</v>
      </c>
      <c r="J9380">
        <v>2</v>
      </c>
      <c r="K9380">
        <v>3414.22</v>
      </c>
      <c r="L9380" t="s">
        <v>16</v>
      </c>
      <c r="M9380" t="str">
        <f>IF(PatientData[[#This Row],[Age]]&lt;=30,"18-30",IF(PatientData[[#This Row],[Age]]&lt;=40,"31-40",IF(PatientData[[#This Row],[Age]]&lt;=50,"41-50",IF(PatientData[[#This Row],[Age]]&lt;=60,"51-60",IF(PatientData[[#This Row],[Age]]&lt;=70,"61-70",IF(PatientData[[#This Row],[Age]]&lt;=80,"71-80","80+"))))))</f>
        <v>71-80</v>
      </c>
    </row>
    <row r="9381" spans="1:13" x14ac:dyDescent="0.25">
      <c r="A9381" t="s">
        <v>9405</v>
      </c>
      <c r="B9381">
        <v>72</v>
      </c>
      <c r="C9381" t="s">
        <v>25</v>
      </c>
      <c r="D9381">
        <v>125</v>
      </c>
      <c r="E9381" t="s">
        <v>10051</v>
      </c>
      <c r="F9381">
        <v>18.364712335801901</v>
      </c>
      <c r="G9381" t="s">
        <v>14</v>
      </c>
      <c r="H9381" t="s">
        <v>19</v>
      </c>
      <c r="I9381" t="s">
        <v>28</v>
      </c>
      <c r="J9381">
        <v>0</v>
      </c>
      <c r="K9381">
        <v>500</v>
      </c>
      <c r="L9381" t="s">
        <v>23</v>
      </c>
      <c r="M9381" t="str">
        <f>IF(PatientData[[#This Row],[Age]]&lt;=30,"18-30",IF(PatientData[[#This Row],[Age]]&lt;=40,"31-40",IF(PatientData[[#This Row],[Age]]&lt;=50,"41-50",IF(PatientData[[#This Row],[Age]]&lt;=60,"51-60",IF(PatientData[[#This Row],[Age]]&lt;=70,"61-70",IF(PatientData[[#This Row],[Age]]&lt;=80,"71-80","80+"))))))</f>
        <v>71-80</v>
      </c>
    </row>
    <row r="9382" spans="1:13" x14ac:dyDescent="0.25">
      <c r="A9382" t="s">
        <v>9406</v>
      </c>
      <c r="B9382">
        <v>72</v>
      </c>
      <c r="C9382" t="s">
        <v>25</v>
      </c>
      <c r="D9382">
        <v>104</v>
      </c>
      <c r="E9382">
        <v>148.033767038701</v>
      </c>
      <c r="F9382">
        <v>28.979928713843801</v>
      </c>
      <c r="G9382" t="s">
        <v>14</v>
      </c>
      <c r="H9382" t="s">
        <v>19</v>
      </c>
      <c r="I9382" t="s">
        <v>28</v>
      </c>
      <c r="J9382">
        <v>4</v>
      </c>
      <c r="K9382">
        <v>1984.78</v>
      </c>
      <c r="L9382" t="s">
        <v>23</v>
      </c>
      <c r="M9382" t="str">
        <f>IF(PatientData[[#This Row],[Age]]&lt;=30,"18-30",IF(PatientData[[#This Row],[Age]]&lt;=40,"31-40",IF(PatientData[[#This Row],[Age]]&lt;=50,"41-50",IF(PatientData[[#This Row],[Age]]&lt;=60,"51-60",IF(PatientData[[#This Row],[Age]]&lt;=70,"61-70",IF(PatientData[[#This Row],[Age]]&lt;=80,"71-80","80+"))))))</f>
        <v>71-80</v>
      </c>
    </row>
    <row r="9383" spans="1:13" x14ac:dyDescent="0.25">
      <c r="A9383" t="s">
        <v>9407</v>
      </c>
      <c r="B9383">
        <v>62</v>
      </c>
      <c r="C9383" t="s">
        <v>13</v>
      </c>
      <c r="D9383">
        <v>109</v>
      </c>
      <c r="E9383">
        <v>212.29542344969599</v>
      </c>
      <c r="F9383">
        <v>25.8081393390523</v>
      </c>
      <c r="G9383" t="s">
        <v>14</v>
      </c>
      <c r="H9383" t="s">
        <v>19</v>
      </c>
      <c r="I9383" t="s">
        <v>28</v>
      </c>
      <c r="J9383">
        <v>0</v>
      </c>
      <c r="K9383">
        <v>2612.0500000000002</v>
      </c>
      <c r="L9383" t="s">
        <v>43</v>
      </c>
      <c r="M9383" t="str">
        <f>IF(PatientData[[#This Row],[Age]]&lt;=30,"18-30",IF(PatientData[[#This Row],[Age]]&lt;=40,"31-40",IF(PatientData[[#This Row],[Age]]&lt;=50,"41-50",IF(PatientData[[#This Row],[Age]]&lt;=60,"51-60",IF(PatientData[[#This Row],[Age]]&lt;=70,"61-70",IF(PatientData[[#This Row],[Age]]&lt;=80,"71-80","80+"))))))</f>
        <v>61-70</v>
      </c>
    </row>
    <row r="9384" spans="1:13" x14ac:dyDescent="0.25">
      <c r="A9384" t="s">
        <v>9408</v>
      </c>
      <c r="B9384">
        <v>70</v>
      </c>
      <c r="C9384" t="s">
        <v>13</v>
      </c>
      <c r="D9384">
        <v>167</v>
      </c>
      <c r="E9384">
        <v>191.81530042034899</v>
      </c>
      <c r="F9384">
        <v>32.089086432372</v>
      </c>
      <c r="G9384" t="s">
        <v>14</v>
      </c>
      <c r="H9384" t="s">
        <v>19</v>
      </c>
      <c r="I9384" t="s">
        <v>15</v>
      </c>
      <c r="J9384">
        <v>1</v>
      </c>
      <c r="K9384">
        <v>7909.73</v>
      </c>
      <c r="L9384" t="s">
        <v>16</v>
      </c>
      <c r="M9384" t="str">
        <f>IF(PatientData[[#This Row],[Age]]&lt;=30,"18-30",IF(PatientData[[#This Row],[Age]]&lt;=40,"31-40",IF(PatientData[[#This Row],[Age]]&lt;=50,"41-50",IF(PatientData[[#This Row],[Age]]&lt;=60,"51-60",IF(PatientData[[#This Row],[Age]]&lt;=70,"61-70",IF(PatientData[[#This Row],[Age]]&lt;=80,"71-80","80+"))))))</f>
        <v>61-70</v>
      </c>
    </row>
    <row r="9385" spans="1:13" x14ac:dyDescent="0.25">
      <c r="A9385" t="s">
        <v>9409</v>
      </c>
      <c r="B9385">
        <v>83</v>
      </c>
      <c r="C9385" t="s">
        <v>13</v>
      </c>
      <c r="D9385">
        <v>145</v>
      </c>
      <c r="E9385">
        <v>172.20248696197501</v>
      </c>
      <c r="F9385">
        <v>32.744645346115902</v>
      </c>
      <c r="G9385" t="s">
        <v>10051</v>
      </c>
      <c r="H9385" t="s">
        <v>19</v>
      </c>
      <c r="I9385" t="s">
        <v>26</v>
      </c>
      <c r="J9385">
        <v>6</v>
      </c>
      <c r="K9385">
        <v>26104.76</v>
      </c>
      <c r="L9385" t="s">
        <v>23</v>
      </c>
      <c r="M9385" t="str">
        <f>IF(PatientData[[#This Row],[Age]]&lt;=30,"18-30",IF(PatientData[[#This Row],[Age]]&lt;=40,"31-40",IF(PatientData[[#This Row],[Age]]&lt;=50,"41-50",IF(PatientData[[#This Row],[Age]]&lt;=60,"51-60",IF(PatientData[[#This Row],[Age]]&lt;=70,"61-70",IF(PatientData[[#This Row],[Age]]&lt;=80,"71-80","80+"))))))</f>
        <v>80+</v>
      </c>
    </row>
    <row r="9386" spans="1:13" x14ac:dyDescent="0.25">
      <c r="A9386" t="s">
        <v>9410</v>
      </c>
      <c r="B9386">
        <v>58</v>
      </c>
      <c r="C9386" t="s">
        <v>25</v>
      </c>
      <c r="D9386">
        <v>141</v>
      </c>
      <c r="E9386">
        <v>250.04115326776301</v>
      </c>
      <c r="F9386">
        <v>31.276004264597798</v>
      </c>
      <c r="G9386" t="s">
        <v>14</v>
      </c>
      <c r="H9386" t="s">
        <v>19</v>
      </c>
      <c r="I9386" t="s">
        <v>28</v>
      </c>
      <c r="J9386">
        <v>3</v>
      </c>
      <c r="K9386">
        <v>5638.81</v>
      </c>
      <c r="L9386" t="s">
        <v>20</v>
      </c>
      <c r="M9386" t="str">
        <f>IF(PatientData[[#This Row],[Age]]&lt;=30,"18-30",IF(PatientData[[#This Row],[Age]]&lt;=40,"31-40",IF(PatientData[[#This Row],[Age]]&lt;=50,"41-50",IF(PatientData[[#This Row],[Age]]&lt;=60,"51-60",IF(PatientData[[#This Row],[Age]]&lt;=70,"61-70",IF(PatientData[[#This Row],[Age]]&lt;=80,"71-80","80+"))))))</f>
        <v>51-60</v>
      </c>
    </row>
    <row r="9387" spans="1:13" x14ac:dyDescent="0.25">
      <c r="A9387" t="s">
        <v>9411</v>
      </c>
      <c r="B9387">
        <v>58</v>
      </c>
      <c r="C9387" t="s">
        <v>25</v>
      </c>
      <c r="D9387">
        <v>116</v>
      </c>
      <c r="E9387">
        <v>251.74150537610001</v>
      </c>
      <c r="F9387">
        <v>28.757675071362101</v>
      </c>
      <c r="G9387" t="s">
        <v>18</v>
      </c>
      <c r="H9387" t="s">
        <v>19</v>
      </c>
      <c r="I9387" t="s">
        <v>15</v>
      </c>
      <c r="J9387">
        <v>3</v>
      </c>
      <c r="K9387">
        <v>8768.08</v>
      </c>
      <c r="L9387" t="s">
        <v>23</v>
      </c>
      <c r="M9387" t="str">
        <f>IF(PatientData[[#This Row],[Age]]&lt;=30,"18-30",IF(PatientData[[#This Row],[Age]]&lt;=40,"31-40",IF(PatientData[[#This Row],[Age]]&lt;=50,"41-50",IF(PatientData[[#This Row],[Age]]&lt;=60,"51-60",IF(PatientData[[#This Row],[Age]]&lt;=70,"61-70",IF(PatientData[[#This Row],[Age]]&lt;=80,"71-80","80+"))))))</f>
        <v>51-60</v>
      </c>
    </row>
    <row r="9388" spans="1:13" x14ac:dyDescent="0.25">
      <c r="A9388" t="s">
        <v>9412</v>
      </c>
      <c r="B9388">
        <v>56</v>
      </c>
      <c r="C9388" t="s">
        <v>25</v>
      </c>
      <c r="D9388">
        <v>120</v>
      </c>
      <c r="E9388">
        <v>233.617767071326</v>
      </c>
      <c r="F9388">
        <v>32.818079047375903</v>
      </c>
      <c r="G9388" t="s">
        <v>14</v>
      </c>
      <c r="H9388" t="s">
        <v>19</v>
      </c>
      <c r="I9388" t="s">
        <v>15</v>
      </c>
      <c r="J9388">
        <v>4</v>
      </c>
      <c r="K9388">
        <v>12021.69</v>
      </c>
      <c r="L9388" t="s">
        <v>16</v>
      </c>
      <c r="M9388" t="str">
        <f>IF(PatientData[[#This Row],[Age]]&lt;=30,"18-30",IF(PatientData[[#This Row],[Age]]&lt;=40,"31-40",IF(PatientData[[#This Row],[Age]]&lt;=50,"41-50",IF(PatientData[[#This Row],[Age]]&lt;=60,"51-60",IF(PatientData[[#This Row],[Age]]&lt;=70,"61-70",IF(PatientData[[#This Row],[Age]]&lt;=80,"71-80","80+"))))))</f>
        <v>51-60</v>
      </c>
    </row>
    <row r="9389" spans="1:13" x14ac:dyDescent="0.25">
      <c r="A9389" t="s">
        <v>9413</v>
      </c>
      <c r="B9389">
        <v>88</v>
      </c>
      <c r="C9389" t="s">
        <v>25</v>
      </c>
      <c r="D9389">
        <v>117</v>
      </c>
      <c r="E9389">
        <v>141.165051479591</v>
      </c>
      <c r="F9389">
        <v>23.489425902003301</v>
      </c>
      <c r="G9389" t="s">
        <v>36</v>
      </c>
      <c r="H9389" t="s">
        <v>19</v>
      </c>
      <c r="I9389" t="s">
        <v>26</v>
      </c>
      <c r="J9389">
        <v>11</v>
      </c>
      <c r="K9389">
        <v>20030.78</v>
      </c>
      <c r="L9389" t="s">
        <v>23</v>
      </c>
      <c r="M9389" t="str">
        <f>IF(PatientData[[#This Row],[Age]]&lt;=30,"18-30",IF(PatientData[[#This Row],[Age]]&lt;=40,"31-40",IF(PatientData[[#This Row],[Age]]&lt;=50,"41-50",IF(PatientData[[#This Row],[Age]]&lt;=60,"51-60",IF(PatientData[[#This Row],[Age]]&lt;=70,"61-70",IF(PatientData[[#This Row],[Age]]&lt;=80,"71-80","80+"))))))</f>
        <v>80+</v>
      </c>
    </row>
    <row r="9390" spans="1:13" x14ac:dyDescent="0.25">
      <c r="A9390" t="s">
        <v>9414</v>
      </c>
      <c r="B9390">
        <v>62</v>
      </c>
      <c r="C9390" t="s">
        <v>25</v>
      </c>
      <c r="D9390">
        <v>90</v>
      </c>
      <c r="E9390">
        <v>230.46543994269899</v>
      </c>
      <c r="F9390">
        <v>24.3374184641842</v>
      </c>
      <c r="G9390" t="s">
        <v>18</v>
      </c>
      <c r="H9390" t="s">
        <v>22</v>
      </c>
      <c r="I9390" t="s">
        <v>26</v>
      </c>
      <c r="J9390">
        <v>1</v>
      </c>
      <c r="K9390">
        <v>13483.95</v>
      </c>
      <c r="L9390" t="s">
        <v>23</v>
      </c>
      <c r="M9390" t="str">
        <f>IF(PatientData[[#This Row],[Age]]&lt;=30,"18-30",IF(PatientData[[#This Row],[Age]]&lt;=40,"31-40",IF(PatientData[[#This Row],[Age]]&lt;=50,"41-50",IF(PatientData[[#This Row],[Age]]&lt;=60,"51-60",IF(PatientData[[#This Row],[Age]]&lt;=70,"61-70",IF(PatientData[[#This Row],[Age]]&lt;=80,"71-80","80+"))))))</f>
        <v>61-70</v>
      </c>
    </row>
    <row r="9391" spans="1:13" x14ac:dyDescent="0.25">
      <c r="A9391" t="s">
        <v>9415</v>
      </c>
      <c r="B9391">
        <v>56</v>
      </c>
      <c r="C9391" t="s">
        <v>13</v>
      </c>
      <c r="D9391">
        <v>115</v>
      </c>
      <c r="E9391">
        <v>254.04433489171601</v>
      </c>
      <c r="F9391">
        <v>24.3933982588083</v>
      </c>
      <c r="G9391" t="s">
        <v>14</v>
      </c>
      <c r="H9391" t="s">
        <v>22</v>
      </c>
      <c r="I9391" t="s">
        <v>15</v>
      </c>
      <c r="J9391">
        <v>1</v>
      </c>
      <c r="K9391">
        <v>9664.19</v>
      </c>
      <c r="L9391" t="s">
        <v>23</v>
      </c>
      <c r="M9391" t="str">
        <f>IF(PatientData[[#This Row],[Age]]&lt;=30,"18-30",IF(PatientData[[#This Row],[Age]]&lt;=40,"31-40",IF(PatientData[[#This Row],[Age]]&lt;=50,"41-50",IF(PatientData[[#This Row],[Age]]&lt;=60,"51-60",IF(PatientData[[#This Row],[Age]]&lt;=70,"61-70",IF(PatientData[[#This Row],[Age]]&lt;=80,"71-80","80+"))))))</f>
        <v>51-60</v>
      </c>
    </row>
    <row r="9392" spans="1:13" x14ac:dyDescent="0.25">
      <c r="A9392" t="s">
        <v>9416</v>
      </c>
      <c r="B9392">
        <v>45</v>
      </c>
      <c r="C9392" t="s">
        <v>13</v>
      </c>
      <c r="D9392">
        <v>168</v>
      </c>
      <c r="E9392">
        <v>121.429117930742</v>
      </c>
      <c r="F9392" t="s">
        <v>10051</v>
      </c>
      <c r="G9392" t="s">
        <v>14</v>
      </c>
      <c r="H9392" t="s">
        <v>19</v>
      </c>
      <c r="I9392" t="s">
        <v>28</v>
      </c>
      <c r="J9392">
        <v>4</v>
      </c>
      <c r="K9392">
        <v>4150.78</v>
      </c>
      <c r="L9392" t="s">
        <v>20</v>
      </c>
      <c r="M9392" t="str">
        <f>IF(PatientData[[#This Row],[Age]]&lt;=30,"18-30",IF(PatientData[[#This Row],[Age]]&lt;=40,"31-40",IF(PatientData[[#This Row],[Age]]&lt;=50,"41-50",IF(PatientData[[#This Row],[Age]]&lt;=60,"51-60",IF(PatientData[[#This Row],[Age]]&lt;=70,"61-70",IF(PatientData[[#This Row],[Age]]&lt;=80,"71-80","80+"))))))</f>
        <v>41-50</v>
      </c>
    </row>
    <row r="9393" spans="1:13" x14ac:dyDescent="0.25">
      <c r="A9393" t="s">
        <v>9417</v>
      </c>
      <c r="B9393">
        <v>46</v>
      </c>
      <c r="C9393" t="s">
        <v>25</v>
      </c>
      <c r="D9393">
        <v>166</v>
      </c>
      <c r="E9393">
        <v>221.12415615608401</v>
      </c>
      <c r="F9393">
        <v>15</v>
      </c>
      <c r="G9393" t="s">
        <v>14</v>
      </c>
      <c r="H9393" t="s">
        <v>19</v>
      </c>
      <c r="I9393" t="s">
        <v>28</v>
      </c>
      <c r="J9393">
        <v>1</v>
      </c>
      <c r="K9393">
        <v>2603.66</v>
      </c>
      <c r="L9393" t="s">
        <v>16</v>
      </c>
      <c r="M9393" t="str">
        <f>IF(PatientData[[#This Row],[Age]]&lt;=30,"18-30",IF(PatientData[[#This Row],[Age]]&lt;=40,"31-40",IF(PatientData[[#This Row],[Age]]&lt;=50,"41-50",IF(PatientData[[#This Row],[Age]]&lt;=60,"51-60",IF(PatientData[[#This Row],[Age]]&lt;=70,"61-70",IF(PatientData[[#This Row],[Age]]&lt;=80,"71-80","80+"))))))</f>
        <v>41-50</v>
      </c>
    </row>
    <row r="9394" spans="1:13" x14ac:dyDescent="0.25">
      <c r="A9394" t="s">
        <v>9418</v>
      </c>
      <c r="B9394">
        <v>50</v>
      </c>
      <c r="C9394" t="s">
        <v>13</v>
      </c>
      <c r="D9394">
        <v>154</v>
      </c>
      <c r="E9394">
        <v>237.56794639003601</v>
      </c>
      <c r="F9394">
        <v>22.3042371569883</v>
      </c>
      <c r="G9394" t="s">
        <v>18</v>
      </c>
      <c r="H9394" t="s">
        <v>19</v>
      </c>
      <c r="I9394" t="s">
        <v>15</v>
      </c>
      <c r="J9394">
        <v>3</v>
      </c>
      <c r="K9394">
        <v>8977.01</v>
      </c>
      <c r="L9394" t="s">
        <v>23</v>
      </c>
      <c r="M9394" t="str">
        <f>IF(PatientData[[#This Row],[Age]]&lt;=30,"18-30",IF(PatientData[[#This Row],[Age]]&lt;=40,"31-40",IF(PatientData[[#This Row],[Age]]&lt;=50,"41-50",IF(PatientData[[#This Row],[Age]]&lt;=60,"51-60",IF(PatientData[[#This Row],[Age]]&lt;=70,"61-70",IF(PatientData[[#This Row],[Age]]&lt;=80,"71-80","80+"))))))</f>
        <v>41-50</v>
      </c>
    </row>
    <row r="9395" spans="1:13" x14ac:dyDescent="0.25">
      <c r="A9395" t="s">
        <v>9419</v>
      </c>
      <c r="B9395">
        <v>50</v>
      </c>
      <c r="C9395" t="s">
        <v>13</v>
      </c>
      <c r="D9395">
        <v>115</v>
      </c>
      <c r="E9395">
        <v>172.31100604175501</v>
      </c>
      <c r="F9395">
        <v>33.682449949171897</v>
      </c>
      <c r="G9395" t="s">
        <v>18</v>
      </c>
      <c r="H9395" t="s">
        <v>22</v>
      </c>
      <c r="I9395" t="s">
        <v>26</v>
      </c>
      <c r="J9395">
        <v>1</v>
      </c>
      <c r="K9395">
        <v>16770.57</v>
      </c>
      <c r="L9395" t="s">
        <v>16</v>
      </c>
      <c r="M9395" t="str">
        <f>IF(PatientData[[#This Row],[Age]]&lt;=30,"18-30",IF(PatientData[[#This Row],[Age]]&lt;=40,"31-40",IF(PatientData[[#This Row],[Age]]&lt;=50,"41-50",IF(PatientData[[#This Row],[Age]]&lt;=60,"51-60",IF(PatientData[[#This Row],[Age]]&lt;=70,"61-70",IF(PatientData[[#This Row],[Age]]&lt;=80,"71-80","80+"))))))</f>
        <v>41-50</v>
      </c>
    </row>
    <row r="9396" spans="1:13" x14ac:dyDescent="0.25">
      <c r="A9396" t="s">
        <v>9420</v>
      </c>
      <c r="B9396">
        <v>53</v>
      </c>
      <c r="C9396" t="s">
        <v>25</v>
      </c>
      <c r="D9396">
        <v>94</v>
      </c>
      <c r="E9396">
        <v>201.30437603843299</v>
      </c>
      <c r="F9396">
        <v>36.566287551135403</v>
      </c>
      <c r="G9396" t="s">
        <v>14</v>
      </c>
      <c r="H9396" t="s">
        <v>19</v>
      </c>
      <c r="I9396" t="s">
        <v>28</v>
      </c>
      <c r="J9396">
        <v>3</v>
      </c>
      <c r="K9396">
        <v>4416.18</v>
      </c>
      <c r="L9396" t="s">
        <v>16</v>
      </c>
      <c r="M9396" t="str">
        <f>IF(PatientData[[#This Row],[Age]]&lt;=30,"18-30",IF(PatientData[[#This Row],[Age]]&lt;=40,"31-40",IF(PatientData[[#This Row],[Age]]&lt;=50,"41-50",IF(PatientData[[#This Row],[Age]]&lt;=60,"51-60",IF(PatientData[[#This Row],[Age]]&lt;=70,"61-70",IF(PatientData[[#This Row],[Age]]&lt;=80,"71-80","80+"))))))</f>
        <v>51-60</v>
      </c>
    </row>
    <row r="9397" spans="1:13" x14ac:dyDescent="0.25">
      <c r="A9397" t="s">
        <v>9421</v>
      </c>
      <c r="B9397">
        <v>46</v>
      </c>
      <c r="C9397" t="s">
        <v>13</v>
      </c>
      <c r="D9397">
        <v>98</v>
      </c>
      <c r="E9397">
        <v>232.88569870315899</v>
      </c>
      <c r="F9397">
        <v>29.3465969834925</v>
      </c>
      <c r="G9397" t="s">
        <v>14</v>
      </c>
      <c r="H9397" t="s">
        <v>19</v>
      </c>
      <c r="I9397" t="s">
        <v>15</v>
      </c>
      <c r="J9397">
        <v>4</v>
      </c>
      <c r="K9397">
        <v>11881.54</v>
      </c>
      <c r="L9397" t="s">
        <v>16</v>
      </c>
      <c r="M9397" t="str">
        <f>IF(PatientData[[#This Row],[Age]]&lt;=30,"18-30",IF(PatientData[[#This Row],[Age]]&lt;=40,"31-40",IF(PatientData[[#This Row],[Age]]&lt;=50,"41-50",IF(PatientData[[#This Row],[Age]]&lt;=60,"51-60",IF(PatientData[[#This Row],[Age]]&lt;=70,"61-70",IF(PatientData[[#This Row],[Age]]&lt;=80,"71-80","80+"))))))</f>
        <v>41-50</v>
      </c>
    </row>
    <row r="9398" spans="1:13" x14ac:dyDescent="0.25">
      <c r="A9398" t="s">
        <v>9422</v>
      </c>
      <c r="B9398">
        <v>51</v>
      </c>
      <c r="C9398" t="s">
        <v>13</v>
      </c>
      <c r="D9398">
        <v>123</v>
      </c>
      <c r="E9398">
        <v>231.523495012523</v>
      </c>
      <c r="F9398">
        <v>21.475936060154002</v>
      </c>
      <c r="G9398" t="s">
        <v>36</v>
      </c>
      <c r="H9398" t="s">
        <v>19</v>
      </c>
      <c r="I9398" t="s">
        <v>15</v>
      </c>
      <c r="J9398">
        <v>5</v>
      </c>
      <c r="K9398">
        <v>5482.62</v>
      </c>
      <c r="L9398" t="s">
        <v>16</v>
      </c>
      <c r="M9398" t="str">
        <f>IF(PatientData[[#This Row],[Age]]&lt;=30,"18-30",IF(PatientData[[#This Row],[Age]]&lt;=40,"31-40",IF(PatientData[[#This Row],[Age]]&lt;=50,"41-50",IF(PatientData[[#This Row],[Age]]&lt;=60,"51-60",IF(PatientData[[#This Row],[Age]]&lt;=70,"61-70",IF(PatientData[[#This Row],[Age]]&lt;=80,"71-80","80+"))))))</f>
        <v>51-60</v>
      </c>
    </row>
    <row r="9399" spans="1:13" x14ac:dyDescent="0.25">
      <c r="A9399" t="s">
        <v>9423</v>
      </c>
      <c r="B9399">
        <v>56</v>
      </c>
      <c r="C9399" t="s">
        <v>25</v>
      </c>
      <c r="D9399">
        <v>109</v>
      </c>
      <c r="E9399">
        <v>243.26451005036299</v>
      </c>
      <c r="F9399">
        <v>20.149903765484598</v>
      </c>
      <c r="G9399" t="s">
        <v>18</v>
      </c>
      <c r="H9399" t="s">
        <v>19</v>
      </c>
      <c r="I9399" t="s">
        <v>15</v>
      </c>
      <c r="J9399">
        <v>3</v>
      </c>
      <c r="K9399">
        <v>9822.16</v>
      </c>
      <c r="L9399" t="s">
        <v>23</v>
      </c>
      <c r="M9399" t="str">
        <f>IF(PatientData[[#This Row],[Age]]&lt;=30,"18-30",IF(PatientData[[#This Row],[Age]]&lt;=40,"31-40",IF(PatientData[[#This Row],[Age]]&lt;=50,"41-50",IF(PatientData[[#This Row],[Age]]&lt;=60,"51-60",IF(PatientData[[#This Row],[Age]]&lt;=70,"61-70",IF(PatientData[[#This Row],[Age]]&lt;=80,"71-80","80+"))))))</f>
        <v>51-60</v>
      </c>
    </row>
    <row r="9400" spans="1:13" x14ac:dyDescent="0.25">
      <c r="A9400" t="s">
        <v>9424</v>
      </c>
      <c r="B9400">
        <v>77</v>
      </c>
      <c r="C9400" t="s">
        <v>25</v>
      </c>
      <c r="D9400">
        <v>156</v>
      </c>
      <c r="E9400">
        <v>221.149201195514</v>
      </c>
      <c r="F9400">
        <v>28.801324988135001</v>
      </c>
      <c r="G9400" t="s">
        <v>18</v>
      </c>
      <c r="H9400" t="s">
        <v>19</v>
      </c>
      <c r="I9400" t="s">
        <v>15</v>
      </c>
      <c r="J9400">
        <v>1</v>
      </c>
      <c r="K9400">
        <v>10564.24</v>
      </c>
      <c r="L9400" t="s">
        <v>16</v>
      </c>
      <c r="M9400" t="str">
        <f>IF(PatientData[[#This Row],[Age]]&lt;=30,"18-30",IF(PatientData[[#This Row],[Age]]&lt;=40,"31-40",IF(PatientData[[#This Row],[Age]]&lt;=50,"41-50",IF(PatientData[[#This Row],[Age]]&lt;=60,"51-60",IF(PatientData[[#This Row],[Age]]&lt;=70,"61-70",IF(PatientData[[#This Row],[Age]]&lt;=80,"71-80","80+"))))))</f>
        <v>71-80</v>
      </c>
    </row>
    <row r="9401" spans="1:13" x14ac:dyDescent="0.25">
      <c r="A9401" t="s">
        <v>9425</v>
      </c>
      <c r="B9401">
        <v>34</v>
      </c>
      <c r="C9401" t="s">
        <v>25</v>
      </c>
      <c r="D9401">
        <v>134</v>
      </c>
      <c r="E9401">
        <v>174.13785688107799</v>
      </c>
      <c r="F9401">
        <v>28.711454364925601</v>
      </c>
      <c r="G9401" t="s">
        <v>18</v>
      </c>
      <c r="H9401" t="s">
        <v>22</v>
      </c>
      <c r="I9401" t="s">
        <v>15</v>
      </c>
      <c r="J9401">
        <v>5</v>
      </c>
      <c r="K9401">
        <v>6729.19</v>
      </c>
      <c r="L9401" t="s">
        <v>23</v>
      </c>
      <c r="M9401" t="str">
        <f>IF(PatientData[[#This Row],[Age]]&lt;=30,"18-30",IF(PatientData[[#This Row],[Age]]&lt;=40,"31-40",IF(PatientData[[#This Row],[Age]]&lt;=50,"41-50",IF(PatientData[[#This Row],[Age]]&lt;=60,"51-60",IF(PatientData[[#This Row],[Age]]&lt;=70,"61-70",IF(PatientData[[#This Row],[Age]]&lt;=80,"71-80","80+"))))))</f>
        <v>31-40</v>
      </c>
    </row>
    <row r="9402" spans="1:13" x14ac:dyDescent="0.25">
      <c r="A9402" t="s">
        <v>9426</v>
      </c>
      <c r="B9402">
        <v>50</v>
      </c>
      <c r="C9402" t="s">
        <v>25</v>
      </c>
      <c r="D9402" t="s">
        <v>10051</v>
      </c>
      <c r="E9402">
        <v>207.422404879439</v>
      </c>
      <c r="F9402">
        <v>30.033530500276701</v>
      </c>
      <c r="G9402" t="s">
        <v>36</v>
      </c>
      <c r="H9402" t="s">
        <v>19</v>
      </c>
      <c r="I9402" t="s">
        <v>26</v>
      </c>
      <c r="J9402">
        <v>4</v>
      </c>
      <c r="K9402">
        <v>22414.36</v>
      </c>
      <c r="L9402" t="s">
        <v>23</v>
      </c>
      <c r="M9402" t="str">
        <f>IF(PatientData[[#This Row],[Age]]&lt;=30,"18-30",IF(PatientData[[#This Row],[Age]]&lt;=40,"31-40",IF(PatientData[[#This Row],[Age]]&lt;=50,"41-50",IF(PatientData[[#This Row],[Age]]&lt;=60,"51-60",IF(PatientData[[#This Row],[Age]]&lt;=70,"61-70",IF(PatientData[[#This Row],[Age]]&lt;=80,"71-80","80+"))))))</f>
        <v>41-50</v>
      </c>
    </row>
    <row r="9403" spans="1:13" x14ac:dyDescent="0.25">
      <c r="A9403" t="s">
        <v>9427</v>
      </c>
      <c r="B9403">
        <v>34</v>
      </c>
      <c r="C9403" t="s">
        <v>25</v>
      </c>
      <c r="D9403">
        <v>119</v>
      </c>
      <c r="E9403">
        <v>172.87124697321499</v>
      </c>
      <c r="F9403">
        <v>26.584502425550902</v>
      </c>
      <c r="G9403" t="s">
        <v>18</v>
      </c>
      <c r="H9403" t="s">
        <v>19</v>
      </c>
      <c r="I9403" t="s">
        <v>28</v>
      </c>
      <c r="J9403">
        <v>5</v>
      </c>
      <c r="K9403">
        <v>3900.72</v>
      </c>
      <c r="L9403" t="s">
        <v>16</v>
      </c>
      <c r="M9403" t="str">
        <f>IF(PatientData[[#This Row],[Age]]&lt;=30,"18-30",IF(PatientData[[#This Row],[Age]]&lt;=40,"31-40",IF(PatientData[[#This Row],[Age]]&lt;=50,"41-50",IF(PatientData[[#This Row],[Age]]&lt;=60,"51-60",IF(PatientData[[#This Row],[Age]]&lt;=70,"61-70",IF(PatientData[[#This Row],[Age]]&lt;=80,"71-80","80+"))))))</f>
        <v>31-40</v>
      </c>
    </row>
    <row r="9404" spans="1:13" x14ac:dyDescent="0.25">
      <c r="A9404" t="s">
        <v>9428</v>
      </c>
      <c r="B9404">
        <v>66</v>
      </c>
      <c r="C9404" t="s">
        <v>13</v>
      </c>
      <c r="D9404">
        <v>134</v>
      </c>
      <c r="E9404">
        <v>214.30826227961299</v>
      </c>
      <c r="F9404">
        <v>38.659918480345802</v>
      </c>
      <c r="G9404" t="s">
        <v>14</v>
      </c>
      <c r="H9404" t="s">
        <v>22</v>
      </c>
      <c r="I9404" t="s">
        <v>15</v>
      </c>
      <c r="J9404">
        <v>1</v>
      </c>
      <c r="K9404">
        <v>9210.9699999999993</v>
      </c>
      <c r="L9404" t="s">
        <v>16</v>
      </c>
      <c r="M9404" t="str">
        <f>IF(PatientData[[#This Row],[Age]]&lt;=30,"18-30",IF(PatientData[[#This Row],[Age]]&lt;=40,"31-40",IF(PatientData[[#This Row],[Age]]&lt;=50,"41-50",IF(PatientData[[#This Row],[Age]]&lt;=60,"51-60",IF(PatientData[[#This Row],[Age]]&lt;=70,"61-70",IF(PatientData[[#This Row],[Age]]&lt;=80,"71-80","80+"))))))</f>
        <v>61-70</v>
      </c>
    </row>
    <row r="9405" spans="1:13" x14ac:dyDescent="0.25">
      <c r="A9405" t="s">
        <v>9429</v>
      </c>
      <c r="B9405">
        <v>70</v>
      </c>
      <c r="C9405" t="s">
        <v>13</v>
      </c>
      <c r="D9405">
        <v>128</v>
      </c>
      <c r="E9405">
        <v>272.34198872716701</v>
      </c>
      <c r="F9405">
        <v>26.169474029213799</v>
      </c>
      <c r="G9405" t="s">
        <v>36</v>
      </c>
      <c r="H9405" t="s">
        <v>19</v>
      </c>
      <c r="I9405" t="s">
        <v>15</v>
      </c>
      <c r="J9405">
        <v>5</v>
      </c>
      <c r="K9405">
        <v>4657.7</v>
      </c>
      <c r="L9405" t="s">
        <v>16</v>
      </c>
      <c r="M9405" t="str">
        <f>IF(PatientData[[#This Row],[Age]]&lt;=30,"18-30",IF(PatientData[[#This Row],[Age]]&lt;=40,"31-40",IF(PatientData[[#This Row],[Age]]&lt;=50,"41-50",IF(PatientData[[#This Row],[Age]]&lt;=60,"51-60",IF(PatientData[[#This Row],[Age]]&lt;=70,"61-70",IF(PatientData[[#This Row],[Age]]&lt;=80,"71-80","80+"))))))</f>
        <v>61-70</v>
      </c>
    </row>
    <row r="9406" spans="1:13" x14ac:dyDescent="0.25">
      <c r="A9406" t="s">
        <v>9430</v>
      </c>
      <c r="B9406">
        <v>44</v>
      </c>
      <c r="C9406" t="s">
        <v>13</v>
      </c>
      <c r="D9406" t="s">
        <v>10051</v>
      </c>
      <c r="E9406">
        <v>139.86624087671299</v>
      </c>
      <c r="F9406">
        <v>16.509087073529301</v>
      </c>
      <c r="G9406" t="s">
        <v>14</v>
      </c>
      <c r="H9406" t="s">
        <v>22</v>
      </c>
      <c r="I9406" t="s">
        <v>28</v>
      </c>
      <c r="J9406">
        <v>4</v>
      </c>
      <c r="K9406">
        <v>3320.18</v>
      </c>
      <c r="L9406" t="s">
        <v>23</v>
      </c>
      <c r="M9406" t="str">
        <f>IF(PatientData[[#This Row],[Age]]&lt;=30,"18-30",IF(PatientData[[#This Row],[Age]]&lt;=40,"31-40",IF(PatientData[[#This Row],[Age]]&lt;=50,"41-50",IF(PatientData[[#This Row],[Age]]&lt;=60,"51-60",IF(PatientData[[#This Row],[Age]]&lt;=70,"61-70",IF(PatientData[[#This Row],[Age]]&lt;=80,"71-80","80+"))))))</f>
        <v>41-50</v>
      </c>
    </row>
    <row r="9407" spans="1:13" x14ac:dyDescent="0.25">
      <c r="A9407" t="s">
        <v>9431</v>
      </c>
      <c r="B9407">
        <v>66</v>
      </c>
      <c r="C9407" t="s">
        <v>13</v>
      </c>
      <c r="D9407">
        <v>157</v>
      </c>
      <c r="E9407">
        <v>217.07368708290301</v>
      </c>
      <c r="F9407">
        <v>16.5945343443653</v>
      </c>
      <c r="G9407" t="s">
        <v>36</v>
      </c>
      <c r="H9407" t="s">
        <v>22</v>
      </c>
      <c r="I9407" t="s">
        <v>26</v>
      </c>
      <c r="J9407">
        <v>3</v>
      </c>
      <c r="K9407">
        <v>7306.81</v>
      </c>
      <c r="L9407" t="s">
        <v>16</v>
      </c>
      <c r="M9407" t="str">
        <f>IF(PatientData[[#This Row],[Age]]&lt;=30,"18-30",IF(PatientData[[#This Row],[Age]]&lt;=40,"31-40",IF(PatientData[[#This Row],[Age]]&lt;=50,"41-50",IF(PatientData[[#This Row],[Age]]&lt;=60,"51-60",IF(PatientData[[#This Row],[Age]]&lt;=70,"61-70",IF(PatientData[[#This Row],[Age]]&lt;=80,"71-80","80+"))))))</f>
        <v>61-70</v>
      </c>
    </row>
    <row r="9408" spans="1:13" x14ac:dyDescent="0.25">
      <c r="A9408" t="s">
        <v>9432</v>
      </c>
      <c r="B9408">
        <v>70</v>
      </c>
      <c r="C9408" t="s">
        <v>25</v>
      </c>
      <c r="D9408">
        <v>98</v>
      </c>
      <c r="E9408">
        <v>215.15127797115201</v>
      </c>
      <c r="F9408">
        <v>30.107173956608701</v>
      </c>
      <c r="G9408" t="s">
        <v>14</v>
      </c>
      <c r="H9408" t="s">
        <v>19</v>
      </c>
      <c r="I9408" t="s">
        <v>15</v>
      </c>
      <c r="J9408">
        <v>2</v>
      </c>
      <c r="K9408">
        <v>7633.73</v>
      </c>
      <c r="L9408" t="s">
        <v>16</v>
      </c>
      <c r="M9408" t="str">
        <f>IF(PatientData[[#This Row],[Age]]&lt;=30,"18-30",IF(PatientData[[#This Row],[Age]]&lt;=40,"31-40",IF(PatientData[[#This Row],[Age]]&lt;=50,"41-50",IF(PatientData[[#This Row],[Age]]&lt;=60,"51-60",IF(PatientData[[#This Row],[Age]]&lt;=70,"61-70",IF(PatientData[[#This Row],[Age]]&lt;=80,"71-80","80+"))))))</f>
        <v>61-70</v>
      </c>
    </row>
    <row r="9409" spans="1:13" x14ac:dyDescent="0.25">
      <c r="A9409" t="s">
        <v>9433</v>
      </c>
      <c r="B9409">
        <v>68</v>
      </c>
      <c r="C9409" t="s">
        <v>25</v>
      </c>
      <c r="D9409">
        <v>131</v>
      </c>
      <c r="E9409">
        <v>234.59611425596199</v>
      </c>
      <c r="F9409" t="s">
        <v>10051</v>
      </c>
      <c r="G9409" t="s">
        <v>14</v>
      </c>
      <c r="H9409" t="s">
        <v>19</v>
      </c>
      <c r="I9409" t="s">
        <v>28</v>
      </c>
      <c r="J9409">
        <v>0</v>
      </c>
      <c r="K9409">
        <v>4248.07</v>
      </c>
      <c r="L9409" t="s">
        <v>20</v>
      </c>
      <c r="M9409" t="str">
        <f>IF(PatientData[[#This Row],[Age]]&lt;=30,"18-30",IF(PatientData[[#This Row],[Age]]&lt;=40,"31-40",IF(PatientData[[#This Row],[Age]]&lt;=50,"41-50",IF(PatientData[[#This Row],[Age]]&lt;=60,"51-60",IF(PatientData[[#This Row],[Age]]&lt;=70,"61-70",IF(PatientData[[#This Row],[Age]]&lt;=80,"71-80","80+"))))))</f>
        <v>61-70</v>
      </c>
    </row>
    <row r="9410" spans="1:13" x14ac:dyDescent="0.25">
      <c r="A9410" t="s">
        <v>9434</v>
      </c>
      <c r="B9410">
        <v>47</v>
      </c>
      <c r="C9410" t="s">
        <v>13</v>
      </c>
      <c r="D9410">
        <v>145</v>
      </c>
      <c r="E9410">
        <v>262.55253582815197</v>
      </c>
      <c r="F9410">
        <v>28.578857189160502</v>
      </c>
      <c r="G9410" t="s">
        <v>14</v>
      </c>
      <c r="H9410" t="s">
        <v>22</v>
      </c>
      <c r="I9410" t="s">
        <v>26</v>
      </c>
      <c r="J9410">
        <v>1</v>
      </c>
      <c r="K9410">
        <v>13321.95</v>
      </c>
      <c r="L9410" t="s">
        <v>20</v>
      </c>
      <c r="M9410" t="str">
        <f>IF(PatientData[[#This Row],[Age]]&lt;=30,"18-30",IF(PatientData[[#This Row],[Age]]&lt;=40,"31-40",IF(PatientData[[#This Row],[Age]]&lt;=50,"41-50",IF(PatientData[[#This Row],[Age]]&lt;=60,"51-60",IF(PatientData[[#This Row],[Age]]&lt;=70,"61-70",IF(PatientData[[#This Row],[Age]]&lt;=80,"71-80","80+"))))))</f>
        <v>41-50</v>
      </c>
    </row>
    <row r="9411" spans="1:13" x14ac:dyDescent="0.25">
      <c r="A9411" t="s">
        <v>9435</v>
      </c>
      <c r="B9411">
        <v>24</v>
      </c>
      <c r="C9411" t="s">
        <v>25</v>
      </c>
      <c r="D9411">
        <v>123</v>
      </c>
      <c r="E9411">
        <v>192.527490652767</v>
      </c>
      <c r="F9411">
        <v>34.565160188853902</v>
      </c>
      <c r="G9411" t="s">
        <v>36</v>
      </c>
      <c r="H9411" t="s">
        <v>19</v>
      </c>
      <c r="I9411" t="s">
        <v>28</v>
      </c>
      <c r="J9411">
        <v>8</v>
      </c>
      <c r="K9411">
        <v>7433.77</v>
      </c>
      <c r="L9411" t="s">
        <v>16</v>
      </c>
      <c r="M9411" t="str">
        <f>IF(PatientData[[#This Row],[Age]]&lt;=30,"18-30",IF(PatientData[[#This Row],[Age]]&lt;=40,"31-40",IF(PatientData[[#This Row],[Age]]&lt;=50,"41-50",IF(PatientData[[#This Row],[Age]]&lt;=60,"51-60",IF(PatientData[[#This Row],[Age]]&lt;=70,"61-70",IF(PatientData[[#This Row],[Age]]&lt;=80,"71-80","80+"))))))</f>
        <v>18-30</v>
      </c>
    </row>
    <row r="9412" spans="1:13" x14ac:dyDescent="0.25">
      <c r="A9412" t="s">
        <v>9436</v>
      </c>
      <c r="B9412">
        <v>56</v>
      </c>
      <c r="C9412" t="s">
        <v>13</v>
      </c>
      <c r="D9412">
        <v>132</v>
      </c>
      <c r="E9412">
        <v>195.91282598124499</v>
      </c>
      <c r="F9412">
        <v>30.997660805336899</v>
      </c>
      <c r="G9412" t="s">
        <v>36</v>
      </c>
      <c r="H9412" t="s">
        <v>19</v>
      </c>
      <c r="I9412" t="s">
        <v>15</v>
      </c>
      <c r="J9412">
        <v>4</v>
      </c>
      <c r="K9412">
        <v>13489.86</v>
      </c>
      <c r="L9412" t="s">
        <v>16</v>
      </c>
      <c r="M9412" t="str">
        <f>IF(PatientData[[#This Row],[Age]]&lt;=30,"18-30",IF(PatientData[[#This Row],[Age]]&lt;=40,"31-40",IF(PatientData[[#This Row],[Age]]&lt;=50,"41-50",IF(PatientData[[#This Row],[Age]]&lt;=60,"51-60",IF(PatientData[[#This Row],[Age]]&lt;=70,"61-70",IF(PatientData[[#This Row],[Age]]&lt;=80,"71-80","80+"))))))</f>
        <v>51-60</v>
      </c>
    </row>
    <row r="9413" spans="1:13" x14ac:dyDescent="0.25">
      <c r="A9413" t="s">
        <v>9437</v>
      </c>
      <c r="B9413">
        <v>50</v>
      </c>
      <c r="C9413" t="s">
        <v>13</v>
      </c>
      <c r="D9413">
        <v>143</v>
      </c>
      <c r="E9413">
        <v>203.204431667226</v>
      </c>
      <c r="F9413">
        <v>32.580231931005699</v>
      </c>
      <c r="G9413" t="s">
        <v>18</v>
      </c>
      <c r="H9413" t="s">
        <v>22</v>
      </c>
      <c r="I9413" t="s">
        <v>15</v>
      </c>
      <c r="J9413">
        <v>5</v>
      </c>
      <c r="K9413">
        <v>16519.37</v>
      </c>
      <c r="L9413" t="s">
        <v>16</v>
      </c>
      <c r="M9413" t="str">
        <f>IF(PatientData[[#This Row],[Age]]&lt;=30,"18-30",IF(PatientData[[#This Row],[Age]]&lt;=40,"31-40",IF(PatientData[[#This Row],[Age]]&lt;=50,"41-50",IF(PatientData[[#This Row],[Age]]&lt;=60,"51-60",IF(PatientData[[#This Row],[Age]]&lt;=70,"61-70",IF(PatientData[[#This Row],[Age]]&lt;=80,"71-80","80+"))))))</f>
        <v>41-50</v>
      </c>
    </row>
    <row r="9414" spans="1:13" x14ac:dyDescent="0.25">
      <c r="A9414" t="s">
        <v>9438</v>
      </c>
      <c r="B9414">
        <v>28</v>
      </c>
      <c r="C9414" t="s">
        <v>13</v>
      </c>
      <c r="D9414">
        <v>122</v>
      </c>
      <c r="E9414">
        <v>253.488474334545</v>
      </c>
      <c r="F9414">
        <v>27.367070996074901</v>
      </c>
      <c r="G9414" t="s">
        <v>14</v>
      </c>
      <c r="H9414" t="s">
        <v>19</v>
      </c>
      <c r="I9414" t="s">
        <v>10051</v>
      </c>
      <c r="J9414" t="s">
        <v>10051</v>
      </c>
      <c r="K9414">
        <v>1840.47</v>
      </c>
      <c r="L9414" t="s">
        <v>16</v>
      </c>
      <c r="M9414" t="str">
        <f>IF(PatientData[[#This Row],[Age]]&lt;=30,"18-30",IF(PatientData[[#This Row],[Age]]&lt;=40,"31-40",IF(PatientData[[#This Row],[Age]]&lt;=50,"41-50",IF(PatientData[[#This Row],[Age]]&lt;=60,"51-60",IF(PatientData[[#This Row],[Age]]&lt;=70,"61-70",IF(PatientData[[#This Row],[Age]]&lt;=80,"71-80","80+"))))))</f>
        <v>18-30</v>
      </c>
    </row>
    <row r="9415" spans="1:13" x14ac:dyDescent="0.25">
      <c r="A9415" t="s">
        <v>9439</v>
      </c>
      <c r="B9415">
        <v>50</v>
      </c>
      <c r="C9415" t="s">
        <v>13</v>
      </c>
      <c r="D9415">
        <v>158</v>
      </c>
      <c r="E9415">
        <v>311.03080193141699</v>
      </c>
      <c r="F9415">
        <v>33.263914372670698</v>
      </c>
      <c r="G9415" t="s">
        <v>18</v>
      </c>
      <c r="H9415" t="s">
        <v>22</v>
      </c>
      <c r="I9415" t="s">
        <v>26</v>
      </c>
      <c r="J9415">
        <v>5</v>
      </c>
      <c r="K9415">
        <v>21447.96</v>
      </c>
      <c r="L9415" t="s">
        <v>16</v>
      </c>
      <c r="M9415" t="str">
        <f>IF(PatientData[[#This Row],[Age]]&lt;=30,"18-30",IF(PatientData[[#This Row],[Age]]&lt;=40,"31-40",IF(PatientData[[#This Row],[Age]]&lt;=50,"41-50",IF(PatientData[[#This Row],[Age]]&lt;=60,"51-60",IF(PatientData[[#This Row],[Age]]&lt;=70,"61-70",IF(PatientData[[#This Row],[Age]]&lt;=80,"71-80","80+"))))))</f>
        <v>41-50</v>
      </c>
    </row>
    <row r="9416" spans="1:13" x14ac:dyDescent="0.25">
      <c r="A9416" t="s">
        <v>9440</v>
      </c>
      <c r="B9416">
        <v>80</v>
      </c>
      <c r="C9416" t="s">
        <v>25</v>
      </c>
      <c r="D9416">
        <v>145</v>
      </c>
      <c r="E9416">
        <v>283.52397329441601</v>
      </c>
      <c r="F9416">
        <v>30.331884997736601</v>
      </c>
      <c r="G9416" t="s">
        <v>36</v>
      </c>
      <c r="H9416" t="s">
        <v>19</v>
      </c>
      <c r="I9416" t="s">
        <v>26</v>
      </c>
      <c r="J9416">
        <v>7</v>
      </c>
      <c r="K9416">
        <v>20653.919999999998</v>
      </c>
      <c r="L9416" t="s">
        <v>43</v>
      </c>
      <c r="M9416" t="str">
        <f>IF(PatientData[[#This Row],[Age]]&lt;=30,"18-30",IF(PatientData[[#This Row],[Age]]&lt;=40,"31-40",IF(PatientData[[#This Row],[Age]]&lt;=50,"41-50",IF(PatientData[[#This Row],[Age]]&lt;=60,"51-60",IF(PatientData[[#This Row],[Age]]&lt;=70,"61-70",IF(PatientData[[#This Row],[Age]]&lt;=80,"71-80","80+"))))))</f>
        <v>71-80</v>
      </c>
    </row>
    <row r="9417" spans="1:13" x14ac:dyDescent="0.25">
      <c r="A9417" t="s">
        <v>9441</v>
      </c>
      <c r="B9417">
        <v>71</v>
      </c>
      <c r="C9417" t="s">
        <v>13</v>
      </c>
      <c r="D9417">
        <v>152</v>
      </c>
      <c r="E9417">
        <v>160.7148960218</v>
      </c>
      <c r="F9417" t="s">
        <v>10051</v>
      </c>
      <c r="G9417" t="s">
        <v>14</v>
      </c>
      <c r="H9417" t="s">
        <v>19</v>
      </c>
      <c r="I9417" t="s">
        <v>15</v>
      </c>
      <c r="J9417" t="s">
        <v>10051</v>
      </c>
      <c r="K9417">
        <v>7520.63</v>
      </c>
      <c r="L9417" t="s">
        <v>16</v>
      </c>
      <c r="M9417" t="str">
        <f>IF(PatientData[[#This Row],[Age]]&lt;=30,"18-30",IF(PatientData[[#This Row],[Age]]&lt;=40,"31-40",IF(PatientData[[#This Row],[Age]]&lt;=50,"41-50",IF(PatientData[[#This Row],[Age]]&lt;=60,"51-60",IF(PatientData[[#This Row],[Age]]&lt;=70,"61-70",IF(PatientData[[#This Row],[Age]]&lt;=80,"71-80","80+"))))))</f>
        <v>71-80</v>
      </c>
    </row>
    <row r="9418" spans="1:13" x14ac:dyDescent="0.25">
      <c r="A9418" t="s">
        <v>9442</v>
      </c>
      <c r="B9418">
        <v>40</v>
      </c>
      <c r="C9418" t="s">
        <v>13</v>
      </c>
      <c r="D9418">
        <v>157</v>
      </c>
      <c r="E9418">
        <v>208.55346279120201</v>
      </c>
      <c r="F9418">
        <v>28.348945119555999</v>
      </c>
      <c r="G9418" t="s">
        <v>36</v>
      </c>
      <c r="H9418" t="s">
        <v>22</v>
      </c>
      <c r="I9418" t="s">
        <v>26</v>
      </c>
      <c r="J9418">
        <v>9</v>
      </c>
      <c r="K9418">
        <v>17110.990000000002</v>
      </c>
      <c r="L9418" t="s">
        <v>16</v>
      </c>
      <c r="M9418" t="str">
        <f>IF(PatientData[[#This Row],[Age]]&lt;=30,"18-30",IF(PatientData[[#This Row],[Age]]&lt;=40,"31-40",IF(PatientData[[#This Row],[Age]]&lt;=50,"41-50",IF(PatientData[[#This Row],[Age]]&lt;=60,"51-60",IF(PatientData[[#This Row],[Age]]&lt;=70,"61-70",IF(PatientData[[#This Row],[Age]]&lt;=80,"71-80","80+"))))))</f>
        <v>31-40</v>
      </c>
    </row>
    <row r="9419" spans="1:13" x14ac:dyDescent="0.25">
      <c r="A9419" t="s">
        <v>9443</v>
      </c>
      <c r="B9419">
        <v>25</v>
      </c>
      <c r="C9419" t="s">
        <v>25</v>
      </c>
      <c r="D9419">
        <v>151</v>
      </c>
      <c r="E9419">
        <v>219.219877364301</v>
      </c>
      <c r="F9419">
        <v>31.4792695076036</v>
      </c>
      <c r="G9419" t="s">
        <v>14</v>
      </c>
      <c r="H9419" t="s">
        <v>19</v>
      </c>
      <c r="I9419" t="s">
        <v>28</v>
      </c>
      <c r="J9419">
        <v>5</v>
      </c>
      <c r="K9419" t="s">
        <v>10051</v>
      </c>
      <c r="L9419" t="s">
        <v>16</v>
      </c>
      <c r="M9419" t="str">
        <f>IF(PatientData[[#This Row],[Age]]&lt;=30,"18-30",IF(PatientData[[#This Row],[Age]]&lt;=40,"31-40",IF(PatientData[[#This Row],[Age]]&lt;=50,"41-50",IF(PatientData[[#This Row],[Age]]&lt;=60,"51-60",IF(PatientData[[#This Row],[Age]]&lt;=70,"61-70",IF(PatientData[[#This Row],[Age]]&lt;=80,"71-80","80+"))))))</f>
        <v>18-30</v>
      </c>
    </row>
    <row r="9420" spans="1:13" x14ac:dyDescent="0.25">
      <c r="A9420" t="s">
        <v>9444</v>
      </c>
      <c r="B9420">
        <v>62</v>
      </c>
      <c r="C9420" t="s">
        <v>25</v>
      </c>
      <c r="D9420">
        <v>137</v>
      </c>
      <c r="E9420">
        <v>171.65939332714001</v>
      </c>
      <c r="F9420">
        <v>35.161848337972799</v>
      </c>
      <c r="G9420" t="s">
        <v>14</v>
      </c>
      <c r="H9420" t="s">
        <v>19</v>
      </c>
      <c r="I9420" t="s">
        <v>28</v>
      </c>
      <c r="J9420">
        <v>5</v>
      </c>
      <c r="K9420">
        <v>5997.16</v>
      </c>
      <c r="L9420" t="s">
        <v>16</v>
      </c>
      <c r="M9420" t="str">
        <f>IF(PatientData[[#This Row],[Age]]&lt;=30,"18-30",IF(PatientData[[#This Row],[Age]]&lt;=40,"31-40",IF(PatientData[[#This Row],[Age]]&lt;=50,"41-50",IF(PatientData[[#This Row],[Age]]&lt;=60,"51-60",IF(PatientData[[#This Row],[Age]]&lt;=70,"61-70",IF(PatientData[[#This Row],[Age]]&lt;=80,"71-80","80+"))))))</f>
        <v>61-70</v>
      </c>
    </row>
    <row r="9421" spans="1:13" x14ac:dyDescent="0.25">
      <c r="A9421" t="s">
        <v>9445</v>
      </c>
      <c r="B9421">
        <v>47</v>
      </c>
      <c r="C9421" t="s">
        <v>13</v>
      </c>
      <c r="D9421">
        <v>144</v>
      </c>
      <c r="E9421">
        <v>264.34815988274801</v>
      </c>
      <c r="F9421">
        <v>17.4672694800778</v>
      </c>
      <c r="G9421" t="s">
        <v>18</v>
      </c>
      <c r="H9421" t="s">
        <v>10051</v>
      </c>
      <c r="I9421" t="s">
        <v>28</v>
      </c>
      <c r="J9421">
        <v>2</v>
      </c>
      <c r="K9421">
        <v>2020.4</v>
      </c>
      <c r="L9421" t="s">
        <v>16</v>
      </c>
      <c r="M9421" t="str">
        <f>IF(PatientData[[#This Row],[Age]]&lt;=30,"18-30",IF(PatientData[[#This Row],[Age]]&lt;=40,"31-40",IF(PatientData[[#This Row],[Age]]&lt;=50,"41-50",IF(PatientData[[#This Row],[Age]]&lt;=60,"51-60",IF(PatientData[[#This Row],[Age]]&lt;=70,"61-70",IF(PatientData[[#This Row],[Age]]&lt;=80,"71-80","80+"))))))</f>
        <v>41-50</v>
      </c>
    </row>
    <row r="9422" spans="1:13" x14ac:dyDescent="0.25">
      <c r="A9422" t="s">
        <v>9446</v>
      </c>
      <c r="B9422">
        <v>37</v>
      </c>
      <c r="C9422" t="s">
        <v>25</v>
      </c>
      <c r="D9422">
        <v>115</v>
      </c>
      <c r="E9422">
        <v>213.581845475449</v>
      </c>
      <c r="F9422">
        <v>28.7137498720558</v>
      </c>
      <c r="G9422" t="s">
        <v>36</v>
      </c>
      <c r="H9422" t="s">
        <v>19</v>
      </c>
      <c r="I9422" t="s">
        <v>15</v>
      </c>
      <c r="J9422">
        <v>6</v>
      </c>
      <c r="K9422">
        <v>8605.1200000000008</v>
      </c>
      <c r="L9422" t="s">
        <v>16</v>
      </c>
      <c r="M9422" t="str">
        <f>IF(PatientData[[#This Row],[Age]]&lt;=30,"18-30",IF(PatientData[[#This Row],[Age]]&lt;=40,"31-40",IF(PatientData[[#This Row],[Age]]&lt;=50,"41-50",IF(PatientData[[#This Row],[Age]]&lt;=60,"51-60",IF(PatientData[[#This Row],[Age]]&lt;=70,"61-70",IF(PatientData[[#This Row],[Age]]&lt;=80,"71-80","80+"))))))</f>
        <v>31-40</v>
      </c>
    </row>
    <row r="9423" spans="1:13" x14ac:dyDescent="0.25">
      <c r="A9423" t="s">
        <v>9447</v>
      </c>
      <c r="B9423">
        <v>89</v>
      </c>
      <c r="C9423" t="s">
        <v>25</v>
      </c>
      <c r="D9423">
        <v>126</v>
      </c>
      <c r="E9423">
        <v>120</v>
      </c>
      <c r="F9423">
        <v>24.748030387962601</v>
      </c>
      <c r="G9423" t="s">
        <v>14</v>
      </c>
      <c r="H9423" t="s">
        <v>10051</v>
      </c>
      <c r="I9423" t="s">
        <v>15</v>
      </c>
      <c r="J9423">
        <v>4</v>
      </c>
      <c r="K9423">
        <v>11787.06</v>
      </c>
      <c r="L9423" t="s">
        <v>16</v>
      </c>
      <c r="M9423" t="str">
        <f>IF(PatientData[[#This Row],[Age]]&lt;=30,"18-30",IF(PatientData[[#This Row],[Age]]&lt;=40,"31-40",IF(PatientData[[#This Row],[Age]]&lt;=50,"41-50",IF(PatientData[[#This Row],[Age]]&lt;=60,"51-60",IF(PatientData[[#This Row],[Age]]&lt;=70,"61-70",IF(PatientData[[#This Row],[Age]]&lt;=80,"71-80","80+"))))))</f>
        <v>80+</v>
      </c>
    </row>
    <row r="9424" spans="1:13" x14ac:dyDescent="0.25">
      <c r="A9424" t="s">
        <v>9448</v>
      </c>
      <c r="B9424">
        <v>79</v>
      </c>
      <c r="C9424" t="s">
        <v>13</v>
      </c>
      <c r="D9424">
        <v>141</v>
      </c>
      <c r="E9424">
        <v>179.307404440515</v>
      </c>
      <c r="F9424">
        <v>32.059714539966599</v>
      </c>
      <c r="G9424" t="s">
        <v>14</v>
      </c>
      <c r="H9424" t="s">
        <v>22</v>
      </c>
      <c r="I9424" t="s">
        <v>26</v>
      </c>
      <c r="J9424">
        <v>5</v>
      </c>
      <c r="K9424">
        <v>20240.240000000002</v>
      </c>
      <c r="L9424" t="s">
        <v>23</v>
      </c>
      <c r="M9424" t="str">
        <f>IF(PatientData[[#This Row],[Age]]&lt;=30,"18-30",IF(PatientData[[#This Row],[Age]]&lt;=40,"31-40",IF(PatientData[[#This Row],[Age]]&lt;=50,"41-50",IF(PatientData[[#This Row],[Age]]&lt;=60,"51-60",IF(PatientData[[#This Row],[Age]]&lt;=70,"61-70",IF(PatientData[[#This Row],[Age]]&lt;=80,"71-80","80+"))))))</f>
        <v>71-80</v>
      </c>
    </row>
    <row r="9425" spans="1:13" x14ac:dyDescent="0.25">
      <c r="A9425" t="s">
        <v>9449</v>
      </c>
      <c r="B9425">
        <v>62</v>
      </c>
      <c r="C9425" t="s">
        <v>13</v>
      </c>
      <c r="D9425">
        <v>135</v>
      </c>
      <c r="E9425">
        <v>306.04097491409902</v>
      </c>
      <c r="F9425">
        <v>31.081784918622301</v>
      </c>
      <c r="G9425" t="s">
        <v>36</v>
      </c>
      <c r="H9425" t="s">
        <v>22</v>
      </c>
      <c r="I9425" t="s">
        <v>26</v>
      </c>
      <c r="J9425">
        <v>8</v>
      </c>
      <c r="K9425">
        <v>17719.689999999999</v>
      </c>
      <c r="L9425" t="s">
        <v>16</v>
      </c>
      <c r="M9425" t="str">
        <f>IF(PatientData[[#This Row],[Age]]&lt;=30,"18-30",IF(PatientData[[#This Row],[Age]]&lt;=40,"31-40",IF(PatientData[[#This Row],[Age]]&lt;=50,"41-50",IF(PatientData[[#This Row],[Age]]&lt;=60,"51-60",IF(PatientData[[#This Row],[Age]]&lt;=70,"61-70",IF(PatientData[[#This Row],[Age]]&lt;=80,"71-80","80+"))))))</f>
        <v>61-70</v>
      </c>
    </row>
    <row r="9426" spans="1:13" x14ac:dyDescent="0.25">
      <c r="A9426" t="s">
        <v>9450</v>
      </c>
      <c r="B9426">
        <v>55</v>
      </c>
      <c r="C9426" t="s">
        <v>25</v>
      </c>
      <c r="D9426">
        <v>125</v>
      </c>
      <c r="E9426">
        <v>236.20018862788399</v>
      </c>
      <c r="F9426" t="s">
        <v>10051</v>
      </c>
      <c r="G9426" t="s">
        <v>14</v>
      </c>
      <c r="H9426" t="s">
        <v>19</v>
      </c>
      <c r="I9426" t="s">
        <v>28</v>
      </c>
      <c r="J9426">
        <v>4</v>
      </c>
      <c r="K9426">
        <v>6358.23</v>
      </c>
      <c r="L9426" t="s">
        <v>23</v>
      </c>
      <c r="M9426" t="str">
        <f>IF(PatientData[[#This Row],[Age]]&lt;=30,"18-30",IF(PatientData[[#This Row],[Age]]&lt;=40,"31-40",IF(PatientData[[#This Row],[Age]]&lt;=50,"41-50",IF(PatientData[[#This Row],[Age]]&lt;=60,"51-60",IF(PatientData[[#This Row],[Age]]&lt;=70,"61-70",IF(PatientData[[#This Row],[Age]]&lt;=80,"71-80","80+"))))))</f>
        <v>51-60</v>
      </c>
    </row>
    <row r="9427" spans="1:13" x14ac:dyDescent="0.25">
      <c r="A9427" t="s">
        <v>9451</v>
      </c>
      <c r="B9427">
        <v>78</v>
      </c>
      <c r="C9427" t="s">
        <v>25</v>
      </c>
      <c r="D9427">
        <v>157</v>
      </c>
      <c r="E9427">
        <v>254.49142867206299</v>
      </c>
      <c r="F9427">
        <v>29.4545065455853</v>
      </c>
      <c r="G9427" t="s">
        <v>14</v>
      </c>
      <c r="H9427" t="s">
        <v>19</v>
      </c>
      <c r="I9427" t="s">
        <v>26</v>
      </c>
      <c r="J9427">
        <v>4</v>
      </c>
      <c r="K9427">
        <v>18097.07</v>
      </c>
      <c r="L9427" t="s">
        <v>23</v>
      </c>
      <c r="M9427" t="str">
        <f>IF(PatientData[[#This Row],[Age]]&lt;=30,"18-30",IF(PatientData[[#This Row],[Age]]&lt;=40,"31-40",IF(PatientData[[#This Row],[Age]]&lt;=50,"41-50",IF(PatientData[[#This Row],[Age]]&lt;=60,"51-60",IF(PatientData[[#This Row],[Age]]&lt;=70,"61-70",IF(PatientData[[#This Row],[Age]]&lt;=80,"71-80","80+"))))))</f>
        <v>71-80</v>
      </c>
    </row>
    <row r="9428" spans="1:13" x14ac:dyDescent="0.25">
      <c r="A9428" t="s">
        <v>9452</v>
      </c>
      <c r="B9428">
        <v>49</v>
      </c>
      <c r="C9428" t="s">
        <v>13</v>
      </c>
      <c r="D9428">
        <v>168</v>
      </c>
      <c r="E9428">
        <v>245.018541601826</v>
      </c>
      <c r="F9428">
        <v>30.835515154085702</v>
      </c>
      <c r="G9428" t="s">
        <v>14</v>
      </c>
      <c r="H9428" t="s">
        <v>19</v>
      </c>
      <c r="I9428" t="s">
        <v>28</v>
      </c>
      <c r="J9428">
        <v>3</v>
      </c>
      <c r="K9428">
        <v>4775.1899999999996</v>
      </c>
      <c r="L9428" t="s">
        <v>16</v>
      </c>
      <c r="M9428" t="str">
        <f>IF(PatientData[[#This Row],[Age]]&lt;=30,"18-30",IF(PatientData[[#This Row],[Age]]&lt;=40,"31-40",IF(PatientData[[#This Row],[Age]]&lt;=50,"41-50",IF(PatientData[[#This Row],[Age]]&lt;=60,"51-60",IF(PatientData[[#This Row],[Age]]&lt;=70,"61-70",IF(PatientData[[#This Row],[Age]]&lt;=80,"71-80","80+"))))))</f>
        <v>41-50</v>
      </c>
    </row>
    <row r="9429" spans="1:13" x14ac:dyDescent="0.25">
      <c r="A9429" t="s">
        <v>9453</v>
      </c>
      <c r="B9429">
        <v>22</v>
      </c>
      <c r="C9429" t="s">
        <v>25</v>
      </c>
      <c r="D9429">
        <v>176</v>
      </c>
      <c r="E9429">
        <v>249.76879382396601</v>
      </c>
      <c r="F9429">
        <v>20.902710514274201</v>
      </c>
      <c r="G9429" t="s">
        <v>14</v>
      </c>
      <c r="H9429" t="s">
        <v>22</v>
      </c>
      <c r="I9429" t="s">
        <v>28</v>
      </c>
      <c r="J9429">
        <v>1</v>
      </c>
      <c r="K9429">
        <v>2225.86</v>
      </c>
      <c r="L9429" t="s">
        <v>20</v>
      </c>
      <c r="M9429" t="str">
        <f>IF(PatientData[[#This Row],[Age]]&lt;=30,"18-30",IF(PatientData[[#This Row],[Age]]&lt;=40,"31-40",IF(PatientData[[#This Row],[Age]]&lt;=50,"41-50",IF(PatientData[[#This Row],[Age]]&lt;=60,"51-60",IF(PatientData[[#This Row],[Age]]&lt;=70,"61-70",IF(PatientData[[#This Row],[Age]]&lt;=80,"71-80","80+"))))))</f>
        <v>18-30</v>
      </c>
    </row>
    <row r="9430" spans="1:13" x14ac:dyDescent="0.25">
      <c r="A9430" t="s">
        <v>9454</v>
      </c>
      <c r="B9430">
        <v>28</v>
      </c>
      <c r="C9430" t="s">
        <v>25</v>
      </c>
      <c r="D9430">
        <v>108</v>
      </c>
      <c r="E9430">
        <v>170.35153376232199</v>
      </c>
      <c r="F9430">
        <v>22.4167899028904</v>
      </c>
      <c r="G9430" t="s">
        <v>14</v>
      </c>
      <c r="H9430" t="s">
        <v>22</v>
      </c>
      <c r="I9430" t="s">
        <v>28</v>
      </c>
      <c r="J9430">
        <v>3</v>
      </c>
      <c r="K9430">
        <v>3200.35</v>
      </c>
      <c r="L9430" t="s">
        <v>16</v>
      </c>
      <c r="M9430" t="str">
        <f>IF(PatientData[[#This Row],[Age]]&lt;=30,"18-30",IF(PatientData[[#This Row],[Age]]&lt;=40,"31-40",IF(PatientData[[#This Row],[Age]]&lt;=50,"41-50",IF(PatientData[[#This Row],[Age]]&lt;=60,"51-60",IF(PatientData[[#This Row],[Age]]&lt;=70,"61-70",IF(PatientData[[#This Row],[Age]]&lt;=80,"71-80","80+"))))))</f>
        <v>18-30</v>
      </c>
    </row>
    <row r="9431" spans="1:13" x14ac:dyDescent="0.25">
      <c r="A9431" t="s">
        <v>9455</v>
      </c>
      <c r="B9431">
        <v>50</v>
      </c>
      <c r="C9431" t="s">
        <v>25</v>
      </c>
      <c r="D9431">
        <v>173</v>
      </c>
      <c r="E9431">
        <v>267.35107945936397</v>
      </c>
      <c r="F9431">
        <v>19.815506550620899</v>
      </c>
      <c r="G9431" t="s">
        <v>14</v>
      </c>
      <c r="H9431" t="s">
        <v>19</v>
      </c>
      <c r="I9431" t="s">
        <v>15</v>
      </c>
      <c r="J9431">
        <v>3</v>
      </c>
      <c r="K9431">
        <v>10220.07</v>
      </c>
      <c r="L9431" t="s">
        <v>23</v>
      </c>
      <c r="M9431" t="str">
        <f>IF(PatientData[[#This Row],[Age]]&lt;=30,"18-30",IF(PatientData[[#This Row],[Age]]&lt;=40,"31-40",IF(PatientData[[#This Row],[Age]]&lt;=50,"41-50",IF(PatientData[[#This Row],[Age]]&lt;=60,"51-60",IF(PatientData[[#This Row],[Age]]&lt;=70,"61-70",IF(PatientData[[#This Row],[Age]]&lt;=80,"71-80","80+"))))))</f>
        <v>41-50</v>
      </c>
    </row>
    <row r="9432" spans="1:13" x14ac:dyDescent="0.25">
      <c r="A9432" t="s">
        <v>9456</v>
      </c>
      <c r="B9432">
        <v>45</v>
      </c>
      <c r="C9432" t="s">
        <v>13</v>
      </c>
      <c r="D9432">
        <v>133</v>
      </c>
      <c r="E9432">
        <v>193.89788384189501</v>
      </c>
      <c r="F9432">
        <v>25.006644085788398</v>
      </c>
      <c r="G9432" t="s">
        <v>14</v>
      </c>
      <c r="H9432" t="s">
        <v>19</v>
      </c>
      <c r="I9432" t="s">
        <v>15</v>
      </c>
      <c r="J9432">
        <v>2</v>
      </c>
      <c r="K9432">
        <v>8819.59</v>
      </c>
      <c r="L9432" t="s">
        <v>16</v>
      </c>
      <c r="M9432" t="str">
        <f>IF(PatientData[[#This Row],[Age]]&lt;=30,"18-30",IF(PatientData[[#This Row],[Age]]&lt;=40,"31-40",IF(PatientData[[#This Row],[Age]]&lt;=50,"41-50",IF(PatientData[[#This Row],[Age]]&lt;=60,"51-60",IF(PatientData[[#This Row],[Age]]&lt;=70,"61-70",IF(PatientData[[#This Row],[Age]]&lt;=80,"71-80","80+"))))))</f>
        <v>41-50</v>
      </c>
    </row>
    <row r="9433" spans="1:13" x14ac:dyDescent="0.25">
      <c r="A9433" t="s">
        <v>9457</v>
      </c>
      <c r="B9433">
        <v>63</v>
      </c>
      <c r="C9433" t="s">
        <v>25</v>
      </c>
      <c r="D9433">
        <v>110</v>
      </c>
      <c r="E9433">
        <v>300.87149963198601</v>
      </c>
      <c r="F9433">
        <v>28.769064357452802</v>
      </c>
      <c r="G9433" t="s">
        <v>36</v>
      </c>
      <c r="H9433" t="s">
        <v>22</v>
      </c>
      <c r="I9433" t="s">
        <v>26</v>
      </c>
      <c r="J9433">
        <v>7</v>
      </c>
      <c r="K9433">
        <v>20271.43</v>
      </c>
      <c r="L9433" t="s">
        <v>23</v>
      </c>
      <c r="M9433" t="str">
        <f>IF(PatientData[[#This Row],[Age]]&lt;=30,"18-30",IF(PatientData[[#This Row],[Age]]&lt;=40,"31-40",IF(PatientData[[#This Row],[Age]]&lt;=50,"41-50",IF(PatientData[[#This Row],[Age]]&lt;=60,"51-60",IF(PatientData[[#This Row],[Age]]&lt;=70,"61-70",IF(PatientData[[#This Row],[Age]]&lt;=80,"71-80","80+"))))))</f>
        <v>61-70</v>
      </c>
    </row>
    <row r="9434" spans="1:13" x14ac:dyDescent="0.25">
      <c r="A9434" t="s">
        <v>9458</v>
      </c>
      <c r="B9434">
        <v>58</v>
      </c>
      <c r="C9434" t="s">
        <v>13</v>
      </c>
      <c r="D9434">
        <v>137</v>
      </c>
      <c r="E9434">
        <v>252.43120577152999</v>
      </c>
      <c r="F9434">
        <v>35.447436852356802</v>
      </c>
      <c r="G9434" t="s">
        <v>18</v>
      </c>
      <c r="H9434" t="s">
        <v>19</v>
      </c>
      <c r="I9434" t="s">
        <v>15</v>
      </c>
      <c r="J9434">
        <v>3</v>
      </c>
      <c r="K9434">
        <v>6826.91</v>
      </c>
      <c r="L9434" t="s">
        <v>20</v>
      </c>
      <c r="M9434" t="str">
        <f>IF(PatientData[[#This Row],[Age]]&lt;=30,"18-30",IF(PatientData[[#This Row],[Age]]&lt;=40,"31-40",IF(PatientData[[#This Row],[Age]]&lt;=50,"41-50",IF(PatientData[[#This Row],[Age]]&lt;=60,"51-60",IF(PatientData[[#This Row],[Age]]&lt;=70,"61-70",IF(PatientData[[#This Row],[Age]]&lt;=80,"71-80","80+"))))))</f>
        <v>51-60</v>
      </c>
    </row>
    <row r="9435" spans="1:13" x14ac:dyDescent="0.25">
      <c r="A9435" t="s">
        <v>9459</v>
      </c>
      <c r="B9435">
        <v>30</v>
      </c>
      <c r="C9435" t="s">
        <v>25</v>
      </c>
      <c r="D9435">
        <v>130</v>
      </c>
      <c r="E9435">
        <v>192.23251722785</v>
      </c>
      <c r="F9435">
        <v>23.440953589700001</v>
      </c>
      <c r="G9435" t="s">
        <v>18</v>
      </c>
      <c r="H9435" t="s">
        <v>19</v>
      </c>
      <c r="I9435" t="s">
        <v>15</v>
      </c>
      <c r="J9435">
        <v>3</v>
      </c>
      <c r="K9435">
        <v>14122.07</v>
      </c>
      <c r="L9435" t="s">
        <v>16</v>
      </c>
      <c r="M9435" t="str">
        <f>IF(PatientData[[#This Row],[Age]]&lt;=30,"18-30",IF(PatientData[[#This Row],[Age]]&lt;=40,"31-40",IF(PatientData[[#This Row],[Age]]&lt;=50,"41-50",IF(PatientData[[#This Row],[Age]]&lt;=60,"51-60",IF(PatientData[[#This Row],[Age]]&lt;=70,"61-70",IF(PatientData[[#This Row],[Age]]&lt;=80,"71-80","80+"))))))</f>
        <v>18-30</v>
      </c>
    </row>
    <row r="9436" spans="1:13" x14ac:dyDescent="0.25">
      <c r="A9436" t="s">
        <v>9460</v>
      </c>
      <c r="B9436">
        <v>85</v>
      </c>
      <c r="C9436" t="s">
        <v>13</v>
      </c>
      <c r="D9436">
        <v>111</v>
      </c>
      <c r="E9436">
        <v>222.16564644929301</v>
      </c>
      <c r="F9436">
        <v>28.7981480771669</v>
      </c>
      <c r="G9436" t="s">
        <v>36</v>
      </c>
      <c r="H9436" t="s">
        <v>19</v>
      </c>
      <c r="I9436" t="s">
        <v>26</v>
      </c>
      <c r="J9436">
        <v>4</v>
      </c>
      <c r="K9436">
        <v>16303.22</v>
      </c>
      <c r="L9436" t="s">
        <v>20</v>
      </c>
      <c r="M9436" t="str">
        <f>IF(PatientData[[#This Row],[Age]]&lt;=30,"18-30",IF(PatientData[[#This Row],[Age]]&lt;=40,"31-40",IF(PatientData[[#This Row],[Age]]&lt;=50,"41-50",IF(PatientData[[#This Row],[Age]]&lt;=60,"51-60",IF(PatientData[[#This Row],[Age]]&lt;=70,"61-70",IF(PatientData[[#This Row],[Age]]&lt;=80,"71-80","80+"))))))</f>
        <v>80+</v>
      </c>
    </row>
    <row r="9437" spans="1:13" x14ac:dyDescent="0.25">
      <c r="A9437" t="s">
        <v>9461</v>
      </c>
      <c r="B9437">
        <v>51</v>
      </c>
      <c r="C9437" t="s">
        <v>25</v>
      </c>
      <c r="D9437">
        <v>124</v>
      </c>
      <c r="E9437">
        <v>159.487040282593</v>
      </c>
      <c r="F9437">
        <v>29.125437760576201</v>
      </c>
      <c r="G9437" t="s">
        <v>18</v>
      </c>
      <c r="H9437" t="s">
        <v>19</v>
      </c>
      <c r="I9437" t="s">
        <v>10051</v>
      </c>
      <c r="J9437">
        <v>5</v>
      </c>
      <c r="K9437" t="s">
        <v>10051</v>
      </c>
      <c r="L9437" t="s">
        <v>20</v>
      </c>
      <c r="M9437" t="str">
        <f>IF(PatientData[[#This Row],[Age]]&lt;=30,"18-30",IF(PatientData[[#This Row],[Age]]&lt;=40,"31-40",IF(PatientData[[#This Row],[Age]]&lt;=50,"41-50",IF(PatientData[[#This Row],[Age]]&lt;=60,"51-60",IF(PatientData[[#This Row],[Age]]&lt;=70,"61-70",IF(PatientData[[#This Row],[Age]]&lt;=80,"71-80","80+"))))))</f>
        <v>51-60</v>
      </c>
    </row>
    <row r="9438" spans="1:13" x14ac:dyDescent="0.25">
      <c r="A9438" t="s">
        <v>9462</v>
      </c>
      <c r="B9438">
        <v>51</v>
      </c>
      <c r="C9438" t="s">
        <v>13</v>
      </c>
      <c r="D9438">
        <v>143</v>
      </c>
      <c r="E9438">
        <v>223.58932148177399</v>
      </c>
      <c r="F9438">
        <v>22.713851241579199</v>
      </c>
      <c r="G9438" t="s">
        <v>36</v>
      </c>
      <c r="H9438" t="s">
        <v>22</v>
      </c>
      <c r="I9438" t="s">
        <v>26</v>
      </c>
      <c r="J9438">
        <v>6</v>
      </c>
      <c r="K9438">
        <v>13780.02</v>
      </c>
      <c r="L9438" t="s">
        <v>16</v>
      </c>
      <c r="M9438" t="str">
        <f>IF(PatientData[[#This Row],[Age]]&lt;=30,"18-30",IF(PatientData[[#This Row],[Age]]&lt;=40,"31-40",IF(PatientData[[#This Row],[Age]]&lt;=50,"41-50",IF(PatientData[[#This Row],[Age]]&lt;=60,"51-60",IF(PatientData[[#This Row],[Age]]&lt;=70,"61-70",IF(PatientData[[#This Row],[Age]]&lt;=80,"71-80","80+"))))))</f>
        <v>51-60</v>
      </c>
    </row>
    <row r="9439" spans="1:13" x14ac:dyDescent="0.25">
      <c r="A9439" t="s">
        <v>9463</v>
      </c>
      <c r="B9439">
        <v>70</v>
      </c>
      <c r="C9439" t="s">
        <v>25</v>
      </c>
      <c r="D9439">
        <v>104</v>
      </c>
      <c r="E9439">
        <v>237.41478013993901</v>
      </c>
      <c r="F9439">
        <v>25.9383259970719</v>
      </c>
      <c r="G9439" t="s">
        <v>18</v>
      </c>
      <c r="H9439" t="s">
        <v>19</v>
      </c>
      <c r="I9439" t="s">
        <v>15</v>
      </c>
      <c r="J9439">
        <v>5</v>
      </c>
      <c r="K9439">
        <v>13355.09</v>
      </c>
      <c r="L9439" t="s">
        <v>16</v>
      </c>
      <c r="M9439" t="str">
        <f>IF(PatientData[[#This Row],[Age]]&lt;=30,"18-30",IF(PatientData[[#This Row],[Age]]&lt;=40,"31-40",IF(PatientData[[#This Row],[Age]]&lt;=50,"41-50",IF(PatientData[[#This Row],[Age]]&lt;=60,"51-60",IF(PatientData[[#This Row],[Age]]&lt;=70,"61-70",IF(PatientData[[#This Row],[Age]]&lt;=80,"71-80","80+"))))))</f>
        <v>61-70</v>
      </c>
    </row>
    <row r="9440" spans="1:13" x14ac:dyDescent="0.25">
      <c r="A9440" t="s">
        <v>9464</v>
      </c>
      <c r="B9440">
        <v>55</v>
      </c>
      <c r="C9440" t="s">
        <v>13</v>
      </c>
      <c r="D9440">
        <v>135</v>
      </c>
      <c r="E9440">
        <v>165.24639628516701</v>
      </c>
      <c r="F9440">
        <v>30.3341698272271</v>
      </c>
      <c r="G9440" t="s">
        <v>14</v>
      </c>
      <c r="H9440" t="s">
        <v>19</v>
      </c>
      <c r="I9440" t="s">
        <v>15</v>
      </c>
      <c r="J9440">
        <v>5</v>
      </c>
      <c r="K9440">
        <v>5427.72</v>
      </c>
      <c r="L9440" t="s">
        <v>16</v>
      </c>
      <c r="M9440" t="str">
        <f>IF(PatientData[[#This Row],[Age]]&lt;=30,"18-30",IF(PatientData[[#This Row],[Age]]&lt;=40,"31-40",IF(PatientData[[#This Row],[Age]]&lt;=50,"41-50",IF(PatientData[[#This Row],[Age]]&lt;=60,"51-60",IF(PatientData[[#This Row],[Age]]&lt;=70,"61-70",IF(PatientData[[#This Row],[Age]]&lt;=80,"71-80","80+"))))))</f>
        <v>51-60</v>
      </c>
    </row>
    <row r="9441" spans="1:13" x14ac:dyDescent="0.25">
      <c r="A9441" t="s">
        <v>9465</v>
      </c>
      <c r="B9441">
        <v>50</v>
      </c>
      <c r="C9441" t="s">
        <v>13</v>
      </c>
      <c r="D9441">
        <v>114</v>
      </c>
      <c r="E9441">
        <v>170.41844508971801</v>
      </c>
      <c r="F9441">
        <v>28.294785096557298</v>
      </c>
      <c r="G9441" t="s">
        <v>14</v>
      </c>
      <c r="H9441" t="s">
        <v>19</v>
      </c>
      <c r="I9441" t="s">
        <v>28</v>
      </c>
      <c r="J9441">
        <v>2</v>
      </c>
      <c r="K9441">
        <v>4492.3999999999996</v>
      </c>
      <c r="L9441" t="s">
        <v>20</v>
      </c>
      <c r="M9441" t="str">
        <f>IF(PatientData[[#This Row],[Age]]&lt;=30,"18-30",IF(PatientData[[#This Row],[Age]]&lt;=40,"31-40",IF(PatientData[[#This Row],[Age]]&lt;=50,"41-50",IF(PatientData[[#This Row],[Age]]&lt;=60,"51-60",IF(PatientData[[#This Row],[Age]]&lt;=70,"61-70",IF(PatientData[[#This Row],[Age]]&lt;=80,"71-80","80+"))))))</f>
        <v>41-50</v>
      </c>
    </row>
    <row r="9442" spans="1:13" x14ac:dyDescent="0.25">
      <c r="A9442" t="s">
        <v>9466</v>
      </c>
      <c r="B9442">
        <v>62</v>
      </c>
      <c r="C9442" t="s">
        <v>25</v>
      </c>
      <c r="D9442">
        <v>162</v>
      </c>
      <c r="E9442">
        <v>237.25015089604301</v>
      </c>
      <c r="F9442">
        <v>20.385217204574602</v>
      </c>
      <c r="G9442" t="s">
        <v>14</v>
      </c>
      <c r="H9442" t="s">
        <v>19</v>
      </c>
      <c r="I9442" t="s">
        <v>28</v>
      </c>
      <c r="J9442">
        <v>0</v>
      </c>
      <c r="K9442">
        <v>1930.95</v>
      </c>
      <c r="L9442" t="s">
        <v>20</v>
      </c>
      <c r="M9442" t="str">
        <f>IF(PatientData[[#This Row],[Age]]&lt;=30,"18-30",IF(PatientData[[#This Row],[Age]]&lt;=40,"31-40",IF(PatientData[[#This Row],[Age]]&lt;=50,"41-50",IF(PatientData[[#This Row],[Age]]&lt;=60,"51-60",IF(PatientData[[#This Row],[Age]]&lt;=70,"61-70",IF(PatientData[[#This Row],[Age]]&lt;=80,"71-80","80+"))))))</f>
        <v>61-70</v>
      </c>
    </row>
    <row r="9443" spans="1:13" x14ac:dyDescent="0.25">
      <c r="A9443" t="s">
        <v>9467</v>
      </c>
      <c r="B9443">
        <v>41</v>
      </c>
      <c r="C9443" t="s">
        <v>25</v>
      </c>
      <c r="D9443">
        <v>156</v>
      </c>
      <c r="E9443">
        <v>161.293817453553</v>
      </c>
      <c r="F9443">
        <v>15</v>
      </c>
      <c r="G9443" t="s">
        <v>18</v>
      </c>
      <c r="H9443" t="s">
        <v>19</v>
      </c>
      <c r="I9443" t="s">
        <v>28</v>
      </c>
      <c r="J9443">
        <v>3</v>
      </c>
      <c r="K9443">
        <v>3685.24</v>
      </c>
      <c r="L9443" t="s">
        <v>23</v>
      </c>
      <c r="M9443" t="str">
        <f>IF(PatientData[[#This Row],[Age]]&lt;=30,"18-30",IF(PatientData[[#This Row],[Age]]&lt;=40,"31-40",IF(PatientData[[#This Row],[Age]]&lt;=50,"41-50",IF(PatientData[[#This Row],[Age]]&lt;=60,"51-60",IF(PatientData[[#This Row],[Age]]&lt;=70,"61-70",IF(PatientData[[#This Row],[Age]]&lt;=80,"71-80","80+"))))))</f>
        <v>41-50</v>
      </c>
    </row>
    <row r="9444" spans="1:13" x14ac:dyDescent="0.25">
      <c r="A9444" t="s">
        <v>9468</v>
      </c>
      <c r="B9444">
        <v>38</v>
      </c>
      <c r="C9444" t="s">
        <v>13</v>
      </c>
      <c r="D9444">
        <v>123</v>
      </c>
      <c r="E9444">
        <v>174.86174839795899</v>
      </c>
      <c r="F9444">
        <v>25.957669736006299</v>
      </c>
      <c r="G9444" t="s">
        <v>36</v>
      </c>
      <c r="H9444" t="s">
        <v>22</v>
      </c>
      <c r="I9444" t="s">
        <v>26</v>
      </c>
      <c r="J9444">
        <v>7</v>
      </c>
      <c r="K9444">
        <v>22555.63</v>
      </c>
      <c r="L9444" t="s">
        <v>16</v>
      </c>
      <c r="M9444" t="str">
        <f>IF(PatientData[[#This Row],[Age]]&lt;=30,"18-30",IF(PatientData[[#This Row],[Age]]&lt;=40,"31-40",IF(PatientData[[#This Row],[Age]]&lt;=50,"41-50",IF(PatientData[[#This Row],[Age]]&lt;=60,"51-60",IF(PatientData[[#This Row],[Age]]&lt;=70,"61-70",IF(PatientData[[#This Row],[Age]]&lt;=80,"71-80","80+"))))))</f>
        <v>31-40</v>
      </c>
    </row>
    <row r="9445" spans="1:13" x14ac:dyDescent="0.25">
      <c r="A9445" t="s">
        <v>9469</v>
      </c>
      <c r="B9445">
        <v>43</v>
      </c>
      <c r="C9445" t="s">
        <v>13</v>
      </c>
      <c r="D9445">
        <v>130</v>
      </c>
      <c r="E9445">
        <v>235.50367309225899</v>
      </c>
      <c r="F9445">
        <v>20.011700627368899</v>
      </c>
      <c r="G9445" t="s">
        <v>18</v>
      </c>
      <c r="H9445" t="s">
        <v>22</v>
      </c>
      <c r="I9445" t="s">
        <v>15</v>
      </c>
      <c r="J9445">
        <v>4</v>
      </c>
      <c r="K9445">
        <v>8284.25</v>
      </c>
      <c r="L9445" t="s">
        <v>16</v>
      </c>
      <c r="M9445" t="str">
        <f>IF(PatientData[[#This Row],[Age]]&lt;=30,"18-30",IF(PatientData[[#This Row],[Age]]&lt;=40,"31-40",IF(PatientData[[#This Row],[Age]]&lt;=50,"41-50",IF(PatientData[[#This Row],[Age]]&lt;=60,"51-60",IF(PatientData[[#This Row],[Age]]&lt;=70,"61-70",IF(PatientData[[#This Row],[Age]]&lt;=80,"71-80","80+"))))))</f>
        <v>41-50</v>
      </c>
    </row>
    <row r="9446" spans="1:13" x14ac:dyDescent="0.25">
      <c r="A9446" t="s">
        <v>9470</v>
      </c>
      <c r="B9446">
        <v>90</v>
      </c>
      <c r="C9446" t="s">
        <v>25</v>
      </c>
      <c r="D9446">
        <v>153</v>
      </c>
      <c r="E9446">
        <v>192.94616030103199</v>
      </c>
      <c r="F9446">
        <v>25.767496885850999</v>
      </c>
      <c r="G9446" t="s">
        <v>18</v>
      </c>
      <c r="H9446" t="s">
        <v>19</v>
      </c>
      <c r="I9446" t="s">
        <v>15</v>
      </c>
      <c r="J9446">
        <v>9</v>
      </c>
      <c r="K9446">
        <v>11929.06</v>
      </c>
      <c r="L9446" t="s">
        <v>16</v>
      </c>
      <c r="M9446" t="str">
        <f>IF(PatientData[[#This Row],[Age]]&lt;=30,"18-30",IF(PatientData[[#This Row],[Age]]&lt;=40,"31-40",IF(PatientData[[#This Row],[Age]]&lt;=50,"41-50",IF(PatientData[[#This Row],[Age]]&lt;=60,"51-60",IF(PatientData[[#This Row],[Age]]&lt;=70,"61-70",IF(PatientData[[#This Row],[Age]]&lt;=80,"71-80","80+"))))))</f>
        <v>80+</v>
      </c>
    </row>
    <row r="9447" spans="1:13" x14ac:dyDescent="0.25">
      <c r="A9447" t="s">
        <v>9471</v>
      </c>
      <c r="B9447">
        <v>50</v>
      </c>
      <c r="C9447" t="s">
        <v>13</v>
      </c>
      <c r="D9447" t="s">
        <v>10051</v>
      </c>
      <c r="E9447">
        <v>199.94407917456999</v>
      </c>
      <c r="F9447" t="s">
        <v>10051</v>
      </c>
      <c r="G9447" t="s">
        <v>14</v>
      </c>
      <c r="H9447" t="s">
        <v>22</v>
      </c>
      <c r="I9447" t="s">
        <v>15</v>
      </c>
      <c r="J9447">
        <v>2</v>
      </c>
      <c r="K9447">
        <v>8897.2900000000009</v>
      </c>
      <c r="L9447" t="s">
        <v>16</v>
      </c>
      <c r="M9447" t="str">
        <f>IF(PatientData[[#This Row],[Age]]&lt;=30,"18-30",IF(PatientData[[#This Row],[Age]]&lt;=40,"31-40",IF(PatientData[[#This Row],[Age]]&lt;=50,"41-50",IF(PatientData[[#This Row],[Age]]&lt;=60,"51-60",IF(PatientData[[#This Row],[Age]]&lt;=70,"61-70",IF(PatientData[[#This Row],[Age]]&lt;=80,"71-80","80+"))))))</f>
        <v>41-50</v>
      </c>
    </row>
    <row r="9448" spans="1:13" x14ac:dyDescent="0.25">
      <c r="A9448" t="s">
        <v>9472</v>
      </c>
      <c r="B9448">
        <v>54</v>
      </c>
      <c r="C9448" t="s">
        <v>25</v>
      </c>
      <c r="D9448">
        <v>111</v>
      </c>
      <c r="E9448">
        <v>180.42950522715699</v>
      </c>
      <c r="F9448">
        <v>35.007893771289098</v>
      </c>
      <c r="G9448" t="s">
        <v>14</v>
      </c>
      <c r="H9448" t="s">
        <v>22</v>
      </c>
      <c r="I9448" t="s">
        <v>15</v>
      </c>
      <c r="J9448">
        <v>2</v>
      </c>
      <c r="K9448">
        <v>12386.29</v>
      </c>
      <c r="L9448" t="s">
        <v>20</v>
      </c>
      <c r="M9448" t="str">
        <f>IF(PatientData[[#This Row],[Age]]&lt;=30,"18-30",IF(PatientData[[#This Row],[Age]]&lt;=40,"31-40",IF(PatientData[[#This Row],[Age]]&lt;=50,"41-50",IF(PatientData[[#This Row],[Age]]&lt;=60,"51-60",IF(PatientData[[#This Row],[Age]]&lt;=70,"61-70",IF(PatientData[[#This Row],[Age]]&lt;=80,"71-80","80+"))))))</f>
        <v>51-60</v>
      </c>
    </row>
    <row r="9449" spans="1:13" x14ac:dyDescent="0.25">
      <c r="A9449" t="s">
        <v>9473</v>
      </c>
      <c r="B9449">
        <v>41</v>
      </c>
      <c r="C9449" t="s">
        <v>25</v>
      </c>
      <c r="D9449">
        <v>161</v>
      </c>
      <c r="E9449">
        <v>268.00223858509702</v>
      </c>
      <c r="F9449">
        <v>31.325682680058001</v>
      </c>
      <c r="G9449" t="s">
        <v>14</v>
      </c>
      <c r="H9449" t="s">
        <v>22</v>
      </c>
      <c r="I9449" t="s">
        <v>15</v>
      </c>
      <c r="J9449">
        <v>2</v>
      </c>
      <c r="K9449">
        <v>8580.6</v>
      </c>
      <c r="L9449" t="s">
        <v>23</v>
      </c>
      <c r="M9449" t="str">
        <f>IF(PatientData[[#This Row],[Age]]&lt;=30,"18-30",IF(PatientData[[#This Row],[Age]]&lt;=40,"31-40",IF(PatientData[[#This Row],[Age]]&lt;=50,"41-50",IF(PatientData[[#This Row],[Age]]&lt;=60,"51-60",IF(PatientData[[#This Row],[Age]]&lt;=70,"61-70",IF(PatientData[[#This Row],[Age]]&lt;=80,"71-80","80+"))))))</f>
        <v>41-50</v>
      </c>
    </row>
    <row r="9450" spans="1:13" x14ac:dyDescent="0.25">
      <c r="A9450" t="s">
        <v>9474</v>
      </c>
      <c r="B9450">
        <v>47</v>
      </c>
      <c r="C9450" t="s">
        <v>13</v>
      </c>
      <c r="D9450">
        <v>98</v>
      </c>
      <c r="E9450">
        <v>284.49080486534501</v>
      </c>
      <c r="F9450">
        <v>31.9710213305213</v>
      </c>
      <c r="G9450" t="s">
        <v>18</v>
      </c>
      <c r="H9450" t="s">
        <v>19</v>
      </c>
      <c r="I9450" t="s">
        <v>15</v>
      </c>
      <c r="J9450">
        <v>2</v>
      </c>
      <c r="K9450" t="s">
        <v>10051</v>
      </c>
      <c r="L9450" t="s">
        <v>16</v>
      </c>
      <c r="M9450" t="str">
        <f>IF(PatientData[[#This Row],[Age]]&lt;=30,"18-30",IF(PatientData[[#This Row],[Age]]&lt;=40,"31-40",IF(PatientData[[#This Row],[Age]]&lt;=50,"41-50",IF(PatientData[[#This Row],[Age]]&lt;=60,"51-60",IF(PatientData[[#This Row],[Age]]&lt;=70,"61-70",IF(PatientData[[#This Row],[Age]]&lt;=80,"71-80","80+"))))))</f>
        <v>41-50</v>
      </c>
    </row>
    <row r="9451" spans="1:13" x14ac:dyDescent="0.25">
      <c r="A9451" t="s">
        <v>9475</v>
      </c>
      <c r="B9451">
        <v>77</v>
      </c>
      <c r="C9451" t="s">
        <v>25</v>
      </c>
      <c r="D9451">
        <v>161</v>
      </c>
      <c r="E9451">
        <v>218.00304212521999</v>
      </c>
      <c r="F9451">
        <v>22.785721010974601</v>
      </c>
      <c r="G9451" t="s">
        <v>36</v>
      </c>
      <c r="H9451" t="s">
        <v>19</v>
      </c>
      <c r="I9451" t="s">
        <v>26</v>
      </c>
      <c r="J9451">
        <v>8</v>
      </c>
      <c r="K9451">
        <v>18786.080000000002</v>
      </c>
      <c r="L9451" t="s">
        <v>23</v>
      </c>
      <c r="M9451" t="str">
        <f>IF(PatientData[[#This Row],[Age]]&lt;=30,"18-30",IF(PatientData[[#This Row],[Age]]&lt;=40,"31-40",IF(PatientData[[#This Row],[Age]]&lt;=50,"41-50",IF(PatientData[[#This Row],[Age]]&lt;=60,"51-60",IF(PatientData[[#This Row],[Age]]&lt;=70,"61-70",IF(PatientData[[#This Row],[Age]]&lt;=80,"71-80","80+"))))))</f>
        <v>71-80</v>
      </c>
    </row>
    <row r="9452" spans="1:13" x14ac:dyDescent="0.25">
      <c r="A9452" t="s">
        <v>9476</v>
      </c>
      <c r="B9452">
        <v>51</v>
      </c>
      <c r="C9452" t="s">
        <v>13</v>
      </c>
      <c r="D9452">
        <v>133</v>
      </c>
      <c r="E9452">
        <v>120</v>
      </c>
      <c r="F9452">
        <v>28.335275751329601</v>
      </c>
      <c r="G9452" t="s">
        <v>18</v>
      </c>
      <c r="H9452" t="s">
        <v>19</v>
      </c>
      <c r="I9452" t="s">
        <v>15</v>
      </c>
      <c r="J9452">
        <v>2</v>
      </c>
      <c r="K9452">
        <v>8063.66</v>
      </c>
      <c r="L9452" t="s">
        <v>16</v>
      </c>
      <c r="M9452" t="str">
        <f>IF(PatientData[[#This Row],[Age]]&lt;=30,"18-30",IF(PatientData[[#This Row],[Age]]&lt;=40,"31-40",IF(PatientData[[#This Row],[Age]]&lt;=50,"41-50",IF(PatientData[[#This Row],[Age]]&lt;=60,"51-60",IF(PatientData[[#This Row],[Age]]&lt;=70,"61-70",IF(PatientData[[#This Row],[Age]]&lt;=80,"71-80","80+"))))))</f>
        <v>51-60</v>
      </c>
    </row>
    <row r="9453" spans="1:13" x14ac:dyDescent="0.25">
      <c r="A9453" t="s">
        <v>9477</v>
      </c>
      <c r="B9453">
        <v>23</v>
      </c>
      <c r="C9453" t="s">
        <v>13</v>
      </c>
      <c r="D9453">
        <v>161</v>
      </c>
      <c r="E9453">
        <v>238.40703180876301</v>
      </c>
      <c r="F9453">
        <v>26.748420772021301</v>
      </c>
      <c r="G9453" t="s">
        <v>14</v>
      </c>
      <c r="H9453" t="s">
        <v>22</v>
      </c>
      <c r="I9453" t="s">
        <v>28</v>
      </c>
      <c r="J9453">
        <v>2</v>
      </c>
      <c r="K9453" t="s">
        <v>10051</v>
      </c>
      <c r="L9453" t="s">
        <v>16</v>
      </c>
      <c r="M9453" t="str">
        <f>IF(PatientData[[#This Row],[Age]]&lt;=30,"18-30",IF(PatientData[[#This Row],[Age]]&lt;=40,"31-40",IF(PatientData[[#This Row],[Age]]&lt;=50,"41-50",IF(PatientData[[#This Row],[Age]]&lt;=60,"51-60",IF(PatientData[[#This Row],[Age]]&lt;=70,"61-70",IF(PatientData[[#This Row],[Age]]&lt;=80,"71-80","80+"))))))</f>
        <v>18-30</v>
      </c>
    </row>
    <row r="9454" spans="1:13" x14ac:dyDescent="0.25">
      <c r="A9454" t="s">
        <v>9478</v>
      </c>
      <c r="B9454">
        <v>66</v>
      </c>
      <c r="C9454" t="s">
        <v>25</v>
      </c>
      <c r="D9454">
        <v>142</v>
      </c>
      <c r="E9454">
        <v>138.708935613948</v>
      </c>
      <c r="F9454">
        <v>30.9814938061084</v>
      </c>
      <c r="G9454" t="s">
        <v>14</v>
      </c>
      <c r="H9454" t="s">
        <v>19</v>
      </c>
      <c r="I9454" t="s">
        <v>15</v>
      </c>
      <c r="J9454">
        <v>4</v>
      </c>
      <c r="K9454">
        <v>10829.19</v>
      </c>
      <c r="L9454" t="s">
        <v>23</v>
      </c>
      <c r="M9454" t="str">
        <f>IF(PatientData[[#This Row],[Age]]&lt;=30,"18-30",IF(PatientData[[#This Row],[Age]]&lt;=40,"31-40",IF(PatientData[[#This Row],[Age]]&lt;=50,"41-50",IF(PatientData[[#This Row],[Age]]&lt;=60,"51-60",IF(PatientData[[#This Row],[Age]]&lt;=70,"61-70",IF(PatientData[[#This Row],[Age]]&lt;=80,"71-80","80+"))))))</f>
        <v>61-70</v>
      </c>
    </row>
    <row r="9455" spans="1:13" x14ac:dyDescent="0.25">
      <c r="A9455" t="s">
        <v>9479</v>
      </c>
      <c r="B9455">
        <v>55</v>
      </c>
      <c r="C9455" t="s">
        <v>13</v>
      </c>
      <c r="D9455">
        <v>151</v>
      </c>
      <c r="E9455">
        <v>281.353804201451</v>
      </c>
      <c r="F9455">
        <v>24.2259368359781</v>
      </c>
      <c r="G9455" t="s">
        <v>18</v>
      </c>
      <c r="H9455" t="s">
        <v>19</v>
      </c>
      <c r="I9455" t="s">
        <v>28</v>
      </c>
      <c r="J9455">
        <v>6</v>
      </c>
      <c r="K9455">
        <v>4788.71</v>
      </c>
      <c r="L9455" t="s">
        <v>16</v>
      </c>
      <c r="M9455" t="str">
        <f>IF(PatientData[[#This Row],[Age]]&lt;=30,"18-30",IF(PatientData[[#This Row],[Age]]&lt;=40,"31-40",IF(PatientData[[#This Row],[Age]]&lt;=50,"41-50",IF(PatientData[[#This Row],[Age]]&lt;=60,"51-60",IF(PatientData[[#This Row],[Age]]&lt;=70,"61-70",IF(PatientData[[#This Row],[Age]]&lt;=80,"71-80","80+"))))))</f>
        <v>51-60</v>
      </c>
    </row>
    <row r="9456" spans="1:13" x14ac:dyDescent="0.25">
      <c r="A9456" t="s">
        <v>9480</v>
      </c>
      <c r="B9456">
        <v>62</v>
      </c>
      <c r="C9456" t="s">
        <v>25</v>
      </c>
      <c r="D9456">
        <v>125</v>
      </c>
      <c r="E9456">
        <v>171.346902166917</v>
      </c>
      <c r="F9456">
        <v>25.005677742595498</v>
      </c>
      <c r="G9456" t="s">
        <v>14</v>
      </c>
      <c r="H9456" t="s">
        <v>19</v>
      </c>
      <c r="I9456" t="s">
        <v>28</v>
      </c>
      <c r="J9456">
        <v>4</v>
      </c>
      <c r="K9456">
        <v>3424.65</v>
      </c>
      <c r="L9456" t="s">
        <v>16</v>
      </c>
      <c r="M9456" t="str">
        <f>IF(PatientData[[#This Row],[Age]]&lt;=30,"18-30",IF(PatientData[[#This Row],[Age]]&lt;=40,"31-40",IF(PatientData[[#This Row],[Age]]&lt;=50,"41-50",IF(PatientData[[#This Row],[Age]]&lt;=60,"51-60",IF(PatientData[[#This Row],[Age]]&lt;=70,"61-70",IF(PatientData[[#This Row],[Age]]&lt;=80,"71-80","80+"))))))</f>
        <v>61-70</v>
      </c>
    </row>
    <row r="9457" spans="1:13" x14ac:dyDescent="0.25">
      <c r="A9457" t="s">
        <v>9481</v>
      </c>
      <c r="B9457">
        <v>39</v>
      </c>
      <c r="C9457" t="s">
        <v>25</v>
      </c>
      <c r="D9457">
        <v>110</v>
      </c>
      <c r="E9457">
        <v>222.725058243836</v>
      </c>
      <c r="F9457">
        <v>32.007419860533403</v>
      </c>
      <c r="G9457" t="s">
        <v>36</v>
      </c>
      <c r="H9457" t="s">
        <v>19</v>
      </c>
      <c r="I9457" t="s">
        <v>15</v>
      </c>
      <c r="J9457">
        <v>2</v>
      </c>
      <c r="K9457">
        <v>9305.6</v>
      </c>
      <c r="L9457" t="s">
        <v>16</v>
      </c>
      <c r="M9457" t="str">
        <f>IF(PatientData[[#This Row],[Age]]&lt;=30,"18-30",IF(PatientData[[#This Row],[Age]]&lt;=40,"31-40",IF(PatientData[[#This Row],[Age]]&lt;=50,"41-50",IF(PatientData[[#This Row],[Age]]&lt;=60,"51-60",IF(PatientData[[#This Row],[Age]]&lt;=70,"61-70",IF(PatientData[[#This Row],[Age]]&lt;=80,"71-80","80+"))))))</f>
        <v>31-40</v>
      </c>
    </row>
    <row r="9458" spans="1:13" x14ac:dyDescent="0.25">
      <c r="A9458" t="s">
        <v>9482</v>
      </c>
      <c r="B9458">
        <v>33</v>
      </c>
      <c r="C9458" t="s">
        <v>25</v>
      </c>
      <c r="D9458">
        <v>139</v>
      </c>
      <c r="E9458">
        <v>241.97595334669001</v>
      </c>
      <c r="F9458">
        <v>30.797891253258499</v>
      </c>
      <c r="G9458" t="s">
        <v>36</v>
      </c>
      <c r="H9458" t="s">
        <v>19</v>
      </c>
      <c r="I9458" t="s">
        <v>26</v>
      </c>
      <c r="J9458">
        <v>5</v>
      </c>
      <c r="K9458">
        <v>20438.57</v>
      </c>
      <c r="L9458" t="s">
        <v>23</v>
      </c>
      <c r="M9458" t="str">
        <f>IF(PatientData[[#This Row],[Age]]&lt;=30,"18-30",IF(PatientData[[#This Row],[Age]]&lt;=40,"31-40",IF(PatientData[[#This Row],[Age]]&lt;=50,"41-50",IF(PatientData[[#This Row],[Age]]&lt;=60,"51-60",IF(PatientData[[#This Row],[Age]]&lt;=70,"61-70",IF(PatientData[[#This Row],[Age]]&lt;=80,"71-80","80+"))))))</f>
        <v>31-40</v>
      </c>
    </row>
    <row r="9459" spans="1:13" x14ac:dyDescent="0.25">
      <c r="A9459" t="s">
        <v>9483</v>
      </c>
      <c r="B9459">
        <v>58</v>
      </c>
      <c r="C9459" t="s">
        <v>25</v>
      </c>
      <c r="D9459">
        <v>169</v>
      </c>
      <c r="E9459">
        <v>265.991276505538</v>
      </c>
      <c r="F9459">
        <v>28.628632572989002</v>
      </c>
      <c r="G9459" t="s">
        <v>14</v>
      </c>
      <c r="H9459" t="s">
        <v>19</v>
      </c>
      <c r="I9459" t="s">
        <v>28</v>
      </c>
      <c r="J9459">
        <v>4</v>
      </c>
      <c r="K9459">
        <v>6367.11</v>
      </c>
      <c r="L9459" t="s">
        <v>16</v>
      </c>
      <c r="M9459" t="str">
        <f>IF(PatientData[[#This Row],[Age]]&lt;=30,"18-30",IF(PatientData[[#This Row],[Age]]&lt;=40,"31-40",IF(PatientData[[#This Row],[Age]]&lt;=50,"41-50",IF(PatientData[[#This Row],[Age]]&lt;=60,"51-60",IF(PatientData[[#This Row],[Age]]&lt;=70,"61-70",IF(PatientData[[#This Row],[Age]]&lt;=80,"71-80","80+"))))))</f>
        <v>51-60</v>
      </c>
    </row>
    <row r="9460" spans="1:13" x14ac:dyDescent="0.25">
      <c r="A9460" t="s">
        <v>9484</v>
      </c>
      <c r="B9460">
        <v>43</v>
      </c>
      <c r="C9460" t="s">
        <v>25</v>
      </c>
      <c r="D9460">
        <v>145</v>
      </c>
      <c r="E9460">
        <v>164.55994972995299</v>
      </c>
      <c r="F9460">
        <v>26.3479344132137</v>
      </c>
      <c r="G9460" t="s">
        <v>14</v>
      </c>
      <c r="H9460" t="s">
        <v>19</v>
      </c>
      <c r="I9460" t="s">
        <v>28</v>
      </c>
      <c r="J9460">
        <v>3</v>
      </c>
      <c r="K9460">
        <v>4517.22</v>
      </c>
      <c r="L9460" t="s">
        <v>16</v>
      </c>
      <c r="M9460" t="str">
        <f>IF(PatientData[[#This Row],[Age]]&lt;=30,"18-30",IF(PatientData[[#This Row],[Age]]&lt;=40,"31-40",IF(PatientData[[#This Row],[Age]]&lt;=50,"41-50",IF(PatientData[[#This Row],[Age]]&lt;=60,"51-60",IF(PatientData[[#This Row],[Age]]&lt;=70,"61-70",IF(PatientData[[#This Row],[Age]]&lt;=80,"71-80","80+"))))))</f>
        <v>41-50</v>
      </c>
    </row>
    <row r="9461" spans="1:13" x14ac:dyDescent="0.25">
      <c r="A9461" t="s">
        <v>9485</v>
      </c>
      <c r="B9461">
        <v>76</v>
      </c>
      <c r="C9461" t="s">
        <v>25</v>
      </c>
      <c r="D9461">
        <v>108</v>
      </c>
      <c r="E9461">
        <v>275.53109210981899</v>
      </c>
      <c r="F9461">
        <v>27.788695365421901</v>
      </c>
      <c r="G9461" t="s">
        <v>18</v>
      </c>
      <c r="H9461" t="s">
        <v>22</v>
      </c>
      <c r="I9461" t="s">
        <v>26</v>
      </c>
      <c r="J9461">
        <v>2</v>
      </c>
      <c r="K9461">
        <v>20615.88</v>
      </c>
      <c r="L9461" t="s">
        <v>16</v>
      </c>
      <c r="M9461" t="str">
        <f>IF(PatientData[[#This Row],[Age]]&lt;=30,"18-30",IF(PatientData[[#This Row],[Age]]&lt;=40,"31-40",IF(PatientData[[#This Row],[Age]]&lt;=50,"41-50",IF(PatientData[[#This Row],[Age]]&lt;=60,"51-60",IF(PatientData[[#This Row],[Age]]&lt;=70,"61-70",IF(PatientData[[#This Row],[Age]]&lt;=80,"71-80","80+"))))))</f>
        <v>71-80</v>
      </c>
    </row>
    <row r="9462" spans="1:13" x14ac:dyDescent="0.25">
      <c r="A9462" t="s">
        <v>9486</v>
      </c>
      <c r="B9462">
        <v>80</v>
      </c>
      <c r="C9462" t="s">
        <v>25</v>
      </c>
      <c r="D9462">
        <v>148</v>
      </c>
      <c r="E9462">
        <v>210.71191906523501</v>
      </c>
      <c r="F9462">
        <v>24.7036119004607</v>
      </c>
      <c r="G9462" t="s">
        <v>18</v>
      </c>
      <c r="H9462" t="s">
        <v>19</v>
      </c>
      <c r="I9462" t="s">
        <v>15</v>
      </c>
      <c r="J9462">
        <v>3</v>
      </c>
      <c r="K9462">
        <v>6656.34</v>
      </c>
      <c r="L9462" t="s">
        <v>16</v>
      </c>
      <c r="M9462" t="str">
        <f>IF(PatientData[[#This Row],[Age]]&lt;=30,"18-30",IF(PatientData[[#This Row],[Age]]&lt;=40,"31-40",IF(PatientData[[#This Row],[Age]]&lt;=50,"41-50",IF(PatientData[[#This Row],[Age]]&lt;=60,"51-60",IF(PatientData[[#This Row],[Age]]&lt;=70,"61-70",IF(PatientData[[#This Row],[Age]]&lt;=80,"71-80","80+"))))))</f>
        <v>71-80</v>
      </c>
    </row>
    <row r="9463" spans="1:13" x14ac:dyDescent="0.25">
      <c r="A9463" t="s">
        <v>9487</v>
      </c>
      <c r="B9463">
        <v>49</v>
      </c>
      <c r="C9463" t="s">
        <v>25</v>
      </c>
      <c r="D9463">
        <v>144</v>
      </c>
      <c r="E9463">
        <v>261.344513505858</v>
      </c>
      <c r="F9463">
        <v>18.523854966902402</v>
      </c>
      <c r="G9463" t="s">
        <v>18</v>
      </c>
      <c r="H9463" t="s">
        <v>19</v>
      </c>
      <c r="I9463" t="s">
        <v>28</v>
      </c>
      <c r="J9463">
        <v>2</v>
      </c>
      <c r="K9463">
        <v>2749.92</v>
      </c>
      <c r="L9463" t="s">
        <v>16</v>
      </c>
      <c r="M9463" t="str">
        <f>IF(PatientData[[#This Row],[Age]]&lt;=30,"18-30",IF(PatientData[[#This Row],[Age]]&lt;=40,"31-40",IF(PatientData[[#This Row],[Age]]&lt;=50,"41-50",IF(PatientData[[#This Row],[Age]]&lt;=60,"51-60",IF(PatientData[[#This Row],[Age]]&lt;=70,"61-70",IF(PatientData[[#This Row],[Age]]&lt;=80,"71-80","80+"))))))</f>
        <v>41-50</v>
      </c>
    </row>
    <row r="9464" spans="1:13" x14ac:dyDescent="0.25">
      <c r="A9464" t="s">
        <v>9488</v>
      </c>
      <c r="B9464">
        <v>54</v>
      </c>
      <c r="C9464" t="s">
        <v>25</v>
      </c>
      <c r="D9464">
        <v>148</v>
      </c>
      <c r="E9464">
        <v>206.05469916950699</v>
      </c>
      <c r="F9464">
        <v>21.4860125725316</v>
      </c>
      <c r="G9464" t="s">
        <v>14</v>
      </c>
      <c r="H9464" t="s">
        <v>19</v>
      </c>
      <c r="I9464" t="s">
        <v>28</v>
      </c>
      <c r="J9464">
        <v>6</v>
      </c>
      <c r="K9464">
        <v>8601.25</v>
      </c>
      <c r="L9464" t="s">
        <v>23</v>
      </c>
      <c r="M9464" t="str">
        <f>IF(PatientData[[#This Row],[Age]]&lt;=30,"18-30",IF(PatientData[[#This Row],[Age]]&lt;=40,"31-40",IF(PatientData[[#This Row],[Age]]&lt;=50,"41-50",IF(PatientData[[#This Row],[Age]]&lt;=60,"51-60",IF(PatientData[[#This Row],[Age]]&lt;=70,"61-70",IF(PatientData[[#This Row],[Age]]&lt;=80,"71-80","80+"))))))</f>
        <v>51-60</v>
      </c>
    </row>
    <row r="9465" spans="1:13" x14ac:dyDescent="0.25">
      <c r="A9465" t="s">
        <v>9489</v>
      </c>
      <c r="B9465">
        <v>75</v>
      </c>
      <c r="C9465" t="s">
        <v>13</v>
      </c>
      <c r="D9465" t="s">
        <v>10051</v>
      </c>
      <c r="E9465">
        <v>221.16074938903401</v>
      </c>
      <c r="F9465">
        <v>25.976081731422099</v>
      </c>
      <c r="G9465" t="s">
        <v>36</v>
      </c>
      <c r="H9465" t="s">
        <v>19</v>
      </c>
      <c r="I9465" t="s">
        <v>26</v>
      </c>
      <c r="J9465">
        <v>8</v>
      </c>
      <c r="K9465">
        <v>20332.189999999999</v>
      </c>
      <c r="L9465" t="s">
        <v>16</v>
      </c>
      <c r="M9465" t="str">
        <f>IF(PatientData[[#This Row],[Age]]&lt;=30,"18-30",IF(PatientData[[#This Row],[Age]]&lt;=40,"31-40",IF(PatientData[[#This Row],[Age]]&lt;=50,"41-50",IF(PatientData[[#This Row],[Age]]&lt;=60,"51-60",IF(PatientData[[#This Row],[Age]]&lt;=70,"61-70",IF(PatientData[[#This Row],[Age]]&lt;=80,"71-80","80+"))))))</f>
        <v>71-80</v>
      </c>
    </row>
    <row r="9466" spans="1:13" x14ac:dyDescent="0.25">
      <c r="A9466" t="s">
        <v>9490</v>
      </c>
      <c r="B9466">
        <v>50</v>
      </c>
      <c r="C9466" t="s">
        <v>25</v>
      </c>
      <c r="D9466">
        <v>123</v>
      </c>
      <c r="E9466">
        <v>202.64428727336099</v>
      </c>
      <c r="F9466">
        <v>23.282537405239999</v>
      </c>
      <c r="G9466" t="s">
        <v>14</v>
      </c>
      <c r="H9466" t="s">
        <v>19</v>
      </c>
      <c r="I9466" t="s">
        <v>28</v>
      </c>
      <c r="J9466">
        <v>4</v>
      </c>
      <c r="K9466">
        <v>4763.8999999999996</v>
      </c>
      <c r="L9466" t="s">
        <v>23</v>
      </c>
      <c r="M9466" t="str">
        <f>IF(PatientData[[#This Row],[Age]]&lt;=30,"18-30",IF(PatientData[[#This Row],[Age]]&lt;=40,"31-40",IF(PatientData[[#This Row],[Age]]&lt;=50,"41-50",IF(PatientData[[#This Row],[Age]]&lt;=60,"51-60",IF(PatientData[[#This Row],[Age]]&lt;=70,"61-70",IF(PatientData[[#This Row],[Age]]&lt;=80,"71-80","80+"))))))</f>
        <v>41-50</v>
      </c>
    </row>
    <row r="9467" spans="1:13" x14ac:dyDescent="0.25">
      <c r="A9467" t="s">
        <v>9491</v>
      </c>
      <c r="B9467">
        <v>32</v>
      </c>
      <c r="C9467" t="s">
        <v>25</v>
      </c>
      <c r="D9467">
        <v>133</v>
      </c>
      <c r="E9467">
        <v>260.59589015751999</v>
      </c>
      <c r="F9467">
        <v>22.292895588617601</v>
      </c>
      <c r="G9467" t="s">
        <v>36</v>
      </c>
      <c r="H9467" t="s">
        <v>22</v>
      </c>
      <c r="I9467" t="s">
        <v>26</v>
      </c>
      <c r="J9467">
        <v>3</v>
      </c>
      <c r="K9467">
        <v>20149.740000000002</v>
      </c>
      <c r="L9467" t="s">
        <v>16</v>
      </c>
      <c r="M9467" t="str">
        <f>IF(PatientData[[#This Row],[Age]]&lt;=30,"18-30",IF(PatientData[[#This Row],[Age]]&lt;=40,"31-40",IF(PatientData[[#This Row],[Age]]&lt;=50,"41-50",IF(PatientData[[#This Row],[Age]]&lt;=60,"51-60",IF(PatientData[[#This Row],[Age]]&lt;=70,"61-70",IF(PatientData[[#This Row],[Age]]&lt;=80,"71-80","80+"))))))</f>
        <v>31-40</v>
      </c>
    </row>
    <row r="9468" spans="1:13" x14ac:dyDescent="0.25">
      <c r="A9468" t="s">
        <v>9492</v>
      </c>
      <c r="B9468">
        <v>64</v>
      </c>
      <c r="C9468" t="s">
        <v>25</v>
      </c>
      <c r="D9468">
        <v>141</v>
      </c>
      <c r="E9468" t="s">
        <v>10051</v>
      </c>
      <c r="F9468">
        <v>35.203482158017302</v>
      </c>
      <c r="G9468" t="s">
        <v>36</v>
      </c>
      <c r="H9468" t="s">
        <v>22</v>
      </c>
      <c r="I9468" t="s">
        <v>26</v>
      </c>
      <c r="J9468">
        <v>3</v>
      </c>
      <c r="K9468">
        <v>24857.81</v>
      </c>
      <c r="L9468" t="s">
        <v>16</v>
      </c>
      <c r="M9468" t="str">
        <f>IF(PatientData[[#This Row],[Age]]&lt;=30,"18-30",IF(PatientData[[#This Row],[Age]]&lt;=40,"31-40",IF(PatientData[[#This Row],[Age]]&lt;=50,"41-50",IF(PatientData[[#This Row],[Age]]&lt;=60,"51-60",IF(PatientData[[#This Row],[Age]]&lt;=70,"61-70",IF(PatientData[[#This Row],[Age]]&lt;=80,"71-80","80+"))))))</f>
        <v>61-70</v>
      </c>
    </row>
    <row r="9469" spans="1:13" x14ac:dyDescent="0.25">
      <c r="A9469" t="s">
        <v>9493</v>
      </c>
      <c r="B9469">
        <v>34</v>
      </c>
      <c r="C9469" t="s">
        <v>13</v>
      </c>
      <c r="D9469">
        <v>156</v>
      </c>
      <c r="E9469">
        <v>201.47796173072999</v>
      </c>
      <c r="F9469">
        <v>28.910599628893198</v>
      </c>
      <c r="G9469" t="s">
        <v>18</v>
      </c>
      <c r="H9469" t="s">
        <v>10051</v>
      </c>
      <c r="I9469" t="s">
        <v>15</v>
      </c>
      <c r="J9469">
        <v>3</v>
      </c>
      <c r="K9469">
        <v>11179.11</v>
      </c>
      <c r="L9469" t="s">
        <v>20</v>
      </c>
      <c r="M9469" t="str">
        <f>IF(PatientData[[#This Row],[Age]]&lt;=30,"18-30",IF(PatientData[[#This Row],[Age]]&lt;=40,"31-40",IF(PatientData[[#This Row],[Age]]&lt;=50,"41-50",IF(PatientData[[#This Row],[Age]]&lt;=60,"51-60",IF(PatientData[[#This Row],[Age]]&lt;=70,"61-70",IF(PatientData[[#This Row],[Age]]&lt;=80,"71-80","80+"))))))</f>
        <v>31-40</v>
      </c>
    </row>
    <row r="9470" spans="1:13" x14ac:dyDescent="0.25">
      <c r="A9470" t="s">
        <v>9494</v>
      </c>
      <c r="B9470">
        <v>41</v>
      </c>
      <c r="C9470" t="s">
        <v>13</v>
      </c>
      <c r="D9470">
        <v>152</v>
      </c>
      <c r="E9470">
        <v>199.153142944764</v>
      </c>
      <c r="F9470">
        <v>37.556195094002703</v>
      </c>
      <c r="G9470" t="s">
        <v>18</v>
      </c>
      <c r="H9470" t="s">
        <v>19</v>
      </c>
      <c r="I9470" t="s">
        <v>15</v>
      </c>
      <c r="J9470">
        <v>3</v>
      </c>
      <c r="K9470">
        <v>5770.26</v>
      </c>
      <c r="L9470" t="s">
        <v>20</v>
      </c>
      <c r="M9470" t="str">
        <f>IF(PatientData[[#This Row],[Age]]&lt;=30,"18-30",IF(PatientData[[#This Row],[Age]]&lt;=40,"31-40",IF(PatientData[[#This Row],[Age]]&lt;=50,"41-50",IF(PatientData[[#This Row],[Age]]&lt;=60,"51-60",IF(PatientData[[#This Row],[Age]]&lt;=70,"61-70",IF(PatientData[[#This Row],[Age]]&lt;=80,"71-80","80+"))))))</f>
        <v>41-50</v>
      </c>
    </row>
    <row r="9471" spans="1:13" x14ac:dyDescent="0.25">
      <c r="A9471" t="s">
        <v>9495</v>
      </c>
      <c r="B9471">
        <v>79</v>
      </c>
      <c r="C9471" t="s">
        <v>13</v>
      </c>
      <c r="D9471">
        <v>115</v>
      </c>
      <c r="E9471">
        <v>253.88821009465701</v>
      </c>
      <c r="F9471">
        <v>25.686571079976702</v>
      </c>
      <c r="G9471" t="s">
        <v>36</v>
      </c>
      <c r="H9471" t="s">
        <v>19</v>
      </c>
      <c r="I9471" t="s">
        <v>26</v>
      </c>
      <c r="J9471">
        <v>4</v>
      </c>
      <c r="K9471">
        <v>13814.93</v>
      </c>
      <c r="L9471" t="s">
        <v>16</v>
      </c>
      <c r="M9471" t="str">
        <f>IF(PatientData[[#This Row],[Age]]&lt;=30,"18-30",IF(PatientData[[#This Row],[Age]]&lt;=40,"31-40",IF(PatientData[[#This Row],[Age]]&lt;=50,"41-50",IF(PatientData[[#This Row],[Age]]&lt;=60,"51-60",IF(PatientData[[#This Row],[Age]]&lt;=70,"61-70",IF(PatientData[[#This Row],[Age]]&lt;=80,"71-80","80+"))))))</f>
        <v>71-80</v>
      </c>
    </row>
    <row r="9472" spans="1:13" x14ac:dyDescent="0.25">
      <c r="A9472" t="s">
        <v>9496</v>
      </c>
      <c r="B9472">
        <v>50</v>
      </c>
      <c r="C9472" t="s">
        <v>13</v>
      </c>
      <c r="D9472">
        <v>96</v>
      </c>
      <c r="E9472">
        <v>171.170617317774</v>
      </c>
      <c r="F9472">
        <v>15.4348730550143</v>
      </c>
      <c r="G9472" t="s">
        <v>36</v>
      </c>
      <c r="H9472" t="s">
        <v>22</v>
      </c>
      <c r="I9472" t="s">
        <v>26</v>
      </c>
      <c r="J9472">
        <v>3</v>
      </c>
      <c r="K9472">
        <v>14279.87</v>
      </c>
      <c r="L9472" t="s">
        <v>16</v>
      </c>
      <c r="M9472" t="str">
        <f>IF(PatientData[[#This Row],[Age]]&lt;=30,"18-30",IF(PatientData[[#This Row],[Age]]&lt;=40,"31-40",IF(PatientData[[#This Row],[Age]]&lt;=50,"41-50",IF(PatientData[[#This Row],[Age]]&lt;=60,"51-60",IF(PatientData[[#This Row],[Age]]&lt;=70,"61-70",IF(PatientData[[#This Row],[Age]]&lt;=80,"71-80","80+"))))))</f>
        <v>41-50</v>
      </c>
    </row>
    <row r="9473" spans="1:13" x14ac:dyDescent="0.25">
      <c r="A9473" t="s">
        <v>9497</v>
      </c>
      <c r="B9473">
        <v>55</v>
      </c>
      <c r="C9473" t="s">
        <v>25</v>
      </c>
      <c r="D9473">
        <v>94</v>
      </c>
      <c r="E9473">
        <v>179.62812827976401</v>
      </c>
      <c r="F9473">
        <v>20.255045660564399</v>
      </c>
      <c r="G9473" t="s">
        <v>36</v>
      </c>
      <c r="H9473" t="s">
        <v>22</v>
      </c>
      <c r="I9473" t="s">
        <v>26</v>
      </c>
      <c r="J9473">
        <v>12</v>
      </c>
      <c r="K9473">
        <v>20856.52</v>
      </c>
      <c r="L9473" t="s">
        <v>16</v>
      </c>
      <c r="M9473" t="str">
        <f>IF(PatientData[[#This Row],[Age]]&lt;=30,"18-30",IF(PatientData[[#This Row],[Age]]&lt;=40,"31-40",IF(PatientData[[#This Row],[Age]]&lt;=50,"41-50",IF(PatientData[[#This Row],[Age]]&lt;=60,"51-60",IF(PatientData[[#This Row],[Age]]&lt;=70,"61-70",IF(PatientData[[#This Row],[Age]]&lt;=80,"71-80","80+"))))))</f>
        <v>51-60</v>
      </c>
    </row>
    <row r="9474" spans="1:13" x14ac:dyDescent="0.25">
      <c r="A9474" t="s">
        <v>9498</v>
      </c>
      <c r="B9474">
        <v>76</v>
      </c>
      <c r="C9474" t="s">
        <v>13</v>
      </c>
      <c r="D9474">
        <v>135</v>
      </c>
      <c r="E9474">
        <v>210.86748541123001</v>
      </c>
      <c r="F9474">
        <v>24.117437640218</v>
      </c>
      <c r="G9474" t="s">
        <v>14</v>
      </c>
      <c r="H9474" t="s">
        <v>22</v>
      </c>
      <c r="I9474" t="s">
        <v>26</v>
      </c>
      <c r="J9474">
        <v>3</v>
      </c>
      <c r="K9474">
        <v>15101.99</v>
      </c>
      <c r="L9474" t="s">
        <v>16</v>
      </c>
      <c r="M9474" t="str">
        <f>IF(PatientData[[#This Row],[Age]]&lt;=30,"18-30",IF(PatientData[[#This Row],[Age]]&lt;=40,"31-40",IF(PatientData[[#This Row],[Age]]&lt;=50,"41-50",IF(PatientData[[#This Row],[Age]]&lt;=60,"51-60",IF(PatientData[[#This Row],[Age]]&lt;=70,"61-70",IF(PatientData[[#This Row],[Age]]&lt;=80,"71-80","80+"))))))</f>
        <v>71-80</v>
      </c>
    </row>
    <row r="9475" spans="1:13" x14ac:dyDescent="0.25">
      <c r="A9475" t="s">
        <v>9499</v>
      </c>
      <c r="B9475">
        <v>48</v>
      </c>
      <c r="C9475" t="s">
        <v>25</v>
      </c>
      <c r="D9475">
        <v>120</v>
      </c>
      <c r="E9475">
        <v>230.454057490201</v>
      </c>
      <c r="F9475">
        <v>19.675302104864901</v>
      </c>
      <c r="G9475" t="s">
        <v>14</v>
      </c>
      <c r="H9475" t="s">
        <v>19</v>
      </c>
      <c r="I9475" t="s">
        <v>28</v>
      </c>
      <c r="J9475">
        <v>2</v>
      </c>
      <c r="K9475">
        <v>3562.13</v>
      </c>
      <c r="L9475" t="s">
        <v>16</v>
      </c>
      <c r="M9475" t="str">
        <f>IF(PatientData[[#This Row],[Age]]&lt;=30,"18-30",IF(PatientData[[#This Row],[Age]]&lt;=40,"31-40",IF(PatientData[[#This Row],[Age]]&lt;=50,"41-50",IF(PatientData[[#This Row],[Age]]&lt;=60,"51-60",IF(PatientData[[#This Row],[Age]]&lt;=70,"61-70",IF(PatientData[[#This Row],[Age]]&lt;=80,"71-80","80+"))))))</f>
        <v>41-50</v>
      </c>
    </row>
    <row r="9476" spans="1:13" x14ac:dyDescent="0.25">
      <c r="A9476" t="s">
        <v>9500</v>
      </c>
      <c r="B9476">
        <v>41</v>
      </c>
      <c r="C9476" t="s">
        <v>13</v>
      </c>
      <c r="D9476">
        <v>133</v>
      </c>
      <c r="E9476">
        <v>155.696763055324</v>
      </c>
      <c r="F9476">
        <v>30.056571731993401</v>
      </c>
      <c r="G9476" t="s">
        <v>36</v>
      </c>
      <c r="H9476" t="s">
        <v>22</v>
      </c>
      <c r="I9476" t="s">
        <v>26</v>
      </c>
      <c r="J9476">
        <v>4</v>
      </c>
      <c r="K9476">
        <v>21401.119999999999</v>
      </c>
      <c r="L9476" t="s">
        <v>16</v>
      </c>
      <c r="M9476" t="str">
        <f>IF(PatientData[[#This Row],[Age]]&lt;=30,"18-30",IF(PatientData[[#This Row],[Age]]&lt;=40,"31-40",IF(PatientData[[#This Row],[Age]]&lt;=50,"41-50",IF(PatientData[[#This Row],[Age]]&lt;=60,"51-60",IF(PatientData[[#This Row],[Age]]&lt;=70,"61-70",IF(PatientData[[#This Row],[Age]]&lt;=80,"71-80","80+"))))))</f>
        <v>41-50</v>
      </c>
    </row>
    <row r="9477" spans="1:13" x14ac:dyDescent="0.25">
      <c r="A9477" t="s">
        <v>9501</v>
      </c>
      <c r="B9477">
        <v>22</v>
      </c>
      <c r="C9477" t="s">
        <v>25</v>
      </c>
      <c r="D9477">
        <v>146</v>
      </c>
      <c r="E9477">
        <v>223.66892094507901</v>
      </c>
      <c r="F9477">
        <v>26.144570213643501</v>
      </c>
      <c r="G9477" t="s">
        <v>14</v>
      </c>
      <c r="H9477" t="s">
        <v>19</v>
      </c>
      <c r="I9477" t="s">
        <v>28</v>
      </c>
      <c r="J9477">
        <v>5</v>
      </c>
      <c r="K9477">
        <v>6336.54</v>
      </c>
      <c r="L9477" t="s">
        <v>23</v>
      </c>
      <c r="M9477" t="str">
        <f>IF(PatientData[[#This Row],[Age]]&lt;=30,"18-30",IF(PatientData[[#This Row],[Age]]&lt;=40,"31-40",IF(PatientData[[#This Row],[Age]]&lt;=50,"41-50",IF(PatientData[[#This Row],[Age]]&lt;=60,"51-60",IF(PatientData[[#This Row],[Age]]&lt;=70,"61-70",IF(PatientData[[#This Row],[Age]]&lt;=80,"71-80","80+"))))))</f>
        <v>18-30</v>
      </c>
    </row>
    <row r="9478" spans="1:13" x14ac:dyDescent="0.25">
      <c r="A9478" t="s">
        <v>9502</v>
      </c>
      <c r="B9478">
        <v>41</v>
      </c>
      <c r="C9478" t="s">
        <v>13</v>
      </c>
      <c r="D9478">
        <v>124</v>
      </c>
      <c r="E9478">
        <v>182.840717647188</v>
      </c>
      <c r="F9478">
        <v>32.7201379197572</v>
      </c>
      <c r="G9478" t="s">
        <v>14</v>
      </c>
      <c r="H9478" t="s">
        <v>19</v>
      </c>
      <c r="I9478" t="s">
        <v>28</v>
      </c>
      <c r="J9478">
        <v>1</v>
      </c>
      <c r="K9478">
        <v>3221.03</v>
      </c>
      <c r="L9478" t="s">
        <v>16</v>
      </c>
      <c r="M9478" t="str">
        <f>IF(PatientData[[#This Row],[Age]]&lt;=30,"18-30",IF(PatientData[[#This Row],[Age]]&lt;=40,"31-40",IF(PatientData[[#This Row],[Age]]&lt;=50,"41-50",IF(PatientData[[#This Row],[Age]]&lt;=60,"51-60",IF(PatientData[[#This Row],[Age]]&lt;=70,"61-70",IF(PatientData[[#This Row],[Age]]&lt;=80,"71-80","80+"))))))</f>
        <v>41-50</v>
      </c>
    </row>
    <row r="9479" spans="1:13" x14ac:dyDescent="0.25">
      <c r="A9479" t="s">
        <v>9503</v>
      </c>
      <c r="B9479">
        <v>50</v>
      </c>
      <c r="C9479" t="s">
        <v>13</v>
      </c>
      <c r="D9479" t="s">
        <v>10051</v>
      </c>
      <c r="E9479">
        <v>225.944043717482</v>
      </c>
      <c r="F9479">
        <v>31.6539970539515</v>
      </c>
      <c r="G9479" t="s">
        <v>14</v>
      </c>
      <c r="H9479" t="s">
        <v>19</v>
      </c>
      <c r="I9479" t="s">
        <v>28</v>
      </c>
      <c r="J9479">
        <v>2</v>
      </c>
      <c r="K9479">
        <v>6202.18</v>
      </c>
      <c r="L9479" t="s">
        <v>16</v>
      </c>
      <c r="M9479" t="str">
        <f>IF(PatientData[[#This Row],[Age]]&lt;=30,"18-30",IF(PatientData[[#This Row],[Age]]&lt;=40,"31-40",IF(PatientData[[#This Row],[Age]]&lt;=50,"41-50",IF(PatientData[[#This Row],[Age]]&lt;=60,"51-60",IF(PatientData[[#This Row],[Age]]&lt;=70,"61-70",IF(PatientData[[#This Row],[Age]]&lt;=80,"71-80","80+"))))))</f>
        <v>41-50</v>
      </c>
    </row>
    <row r="9480" spans="1:13" x14ac:dyDescent="0.25">
      <c r="A9480" t="s">
        <v>9504</v>
      </c>
      <c r="B9480">
        <v>65</v>
      </c>
      <c r="C9480" t="s">
        <v>25</v>
      </c>
      <c r="D9480">
        <v>159</v>
      </c>
      <c r="E9480">
        <v>175.362815405097</v>
      </c>
      <c r="F9480">
        <v>26.992205648860701</v>
      </c>
      <c r="G9480" t="s">
        <v>18</v>
      </c>
      <c r="H9480" t="s">
        <v>19</v>
      </c>
      <c r="I9480" t="s">
        <v>15</v>
      </c>
      <c r="J9480">
        <v>2</v>
      </c>
      <c r="K9480">
        <v>4978.3999999999996</v>
      </c>
      <c r="L9480" t="s">
        <v>16</v>
      </c>
      <c r="M9480" t="str">
        <f>IF(PatientData[[#This Row],[Age]]&lt;=30,"18-30",IF(PatientData[[#This Row],[Age]]&lt;=40,"31-40",IF(PatientData[[#This Row],[Age]]&lt;=50,"41-50",IF(PatientData[[#This Row],[Age]]&lt;=60,"51-60",IF(PatientData[[#This Row],[Age]]&lt;=70,"61-70",IF(PatientData[[#This Row],[Age]]&lt;=80,"71-80","80+"))))))</f>
        <v>61-70</v>
      </c>
    </row>
    <row r="9481" spans="1:13" x14ac:dyDescent="0.25">
      <c r="A9481" t="s">
        <v>9505</v>
      </c>
      <c r="B9481">
        <v>38</v>
      </c>
      <c r="C9481" t="s">
        <v>25</v>
      </c>
      <c r="D9481">
        <v>146</v>
      </c>
      <c r="E9481">
        <v>247.582047329098</v>
      </c>
      <c r="F9481">
        <v>29.565082289393501</v>
      </c>
      <c r="G9481" t="s">
        <v>14</v>
      </c>
      <c r="H9481" t="s">
        <v>19</v>
      </c>
      <c r="I9481" t="s">
        <v>28</v>
      </c>
      <c r="J9481">
        <v>3</v>
      </c>
      <c r="K9481">
        <v>3702.6</v>
      </c>
      <c r="L9481" t="s">
        <v>16</v>
      </c>
      <c r="M9481" t="str">
        <f>IF(PatientData[[#This Row],[Age]]&lt;=30,"18-30",IF(PatientData[[#This Row],[Age]]&lt;=40,"31-40",IF(PatientData[[#This Row],[Age]]&lt;=50,"41-50",IF(PatientData[[#This Row],[Age]]&lt;=60,"51-60",IF(PatientData[[#This Row],[Age]]&lt;=70,"61-70",IF(PatientData[[#This Row],[Age]]&lt;=80,"71-80","80+"))))))</f>
        <v>31-40</v>
      </c>
    </row>
    <row r="9482" spans="1:13" x14ac:dyDescent="0.25">
      <c r="A9482" t="s">
        <v>9506</v>
      </c>
      <c r="B9482">
        <v>43</v>
      </c>
      <c r="C9482" t="s">
        <v>13</v>
      </c>
      <c r="D9482">
        <v>99</v>
      </c>
      <c r="E9482">
        <v>188.36791510971199</v>
      </c>
      <c r="F9482">
        <v>28.843769959082401</v>
      </c>
      <c r="G9482" t="s">
        <v>14</v>
      </c>
      <c r="H9482" t="s">
        <v>22</v>
      </c>
      <c r="I9482" t="s">
        <v>15</v>
      </c>
      <c r="J9482">
        <v>3</v>
      </c>
      <c r="K9482">
        <v>4699.0200000000004</v>
      </c>
      <c r="L9482" t="s">
        <v>16</v>
      </c>
      <c r="M9482" t="str">
        <f>IF(PatientData[[#This Row],[Age]]&lt;=30,"18-30",IF(PatientData[[#This Row],[Age]]&lt;=40,"31-40",IF(PatientData[[#This Row],[Age]]&lt;=50,"41-50",IF(PatientData[[#This Row],[Age]]&lt;=60,"51-60",IF(PatientData[[#This Row],[Age]]&lt;=70,"61-70",IF(PatientData[[#This Row],[Age]]&lt;=80,"71-80","80+"))))))</f>
        <v>41-50</v>
      </c>
    </row>
    <row r="9483" spans="1:13" x14ac:dyDescent="0.25">
      <c r="A9483" t="s">
        <v>9507</v>
      </c>
      <c r="B9483">
        <v>95</v>
      </c>
      <c r="C9483" t="s">
        <v>13</v>
      </c>
      <c r="D9483">
        <v>149</v>
      </c>
      <c r="E9483">
        <v>168.83598514955901</v>
      </c>
      <c r="F9483">
        <v>28.6897261006077</v>
      </c>
      <c r="G9483" t="s">
        <v>10051</v>
      </c>
      <c r="H9483" t="s">
        <v>19</v>
      </c>
      <c r="I9483" t="s">
        <v>15</v>
      </c>
      <c r="J9483">
        <v>1</v>
      </c>
      <c r="K9483" t="s">
        <v>10051</v>
      </c>
      <c r="L9483" t="s">
        <v>16</v>
      </c>
      <c r="M9483" t="str">
        <f>IF(PatientData[[#This Row],[Age]]&lt;=30,"18-30",IF(PatientData[[#This Row],[Age]]&lt;=40,"31-40",IF(PatientData[[#This Row],[Age]]&lt;=50,"41-50",IF(PatientData[[#This Row],[Age]]&lt;=60,"51-60",IF(PatientData[[#This Row],[Age]]&lt;=70,"61-70",IF(PatientData[[#This Row],[Age]]&lt;=80,"71-80","80+"))))))</f>
        <v>80+</v>
      </c>
    </row>
    <row r="9484" spans="1:13" x14ac:dyDescent="0.25">
      <c r="A9484" t="s">
        <v>9508</v>
      </c>
      <c r="B9484">
        <v>64</v>
      </c>
      <c r="C9484" t="s">
        <v>25</v>
      </c>
      <c r="D9484" t="s">
        <v>10051</v>
      </c>
      <c r="E9484">
        <v>283.173370095358</v>
      </c>
      <c r="F9484">
        <v>22.969131968091801</v>
      </c>
      <c r="G9484" t="s">
        <v>18</v>
      </c>
      <c r="H9484" t="s">
        <v>22</v>
      </c>
      <c r="I9484" t="s">
        <v>26</v>
      </c>
      <c r="J9484">
        <v>1</v>
      </c>
      <c r="K9484">
        <v>15696.93</v>
      </c>
      <c r="L9484" t="s">
        <v>16</v>
      </c>
      <c r="M9484" t="str">
        <f>IF(PatientData[[#This Row],[Age]]&lt;=30,"18-30",IF(PatientData[[#This Row],[Age]]&lt;=40,"31-40",IF(PatientData[[#This Row],[Age]]&lt;=50,"41-50",IF(PatientData[[#This Row],[Age]]&lt;=60,"51-60",IF(PatientData[[#This Row],[Age]]&lt;=70,"61-70",IF(PatientData[[#This Row],[Age]]&lt;=80,"71-80","80+"))))))</f>
        <v>61-70</v>
      </c>
    </row>
    <row r="9485" spans="1:13" x14ac:dyDescent="0.25">
      <c r="A9485" t="s">
        <v>9509</v>
      </c>
      <c r="B9485">
        <v>55</v>
      </c>
      <c r="C9485" t="s">
        <v>25</v>
      </c>
      <c r="D9485">
        <v>120</v>
      </c>
      <c r="E9485">
        <v>227.40504627750801</v>
      </c>
      <c r="F9485">
        <v>18.4773612879933</v>
      </c>
      <c r="G9485" t="s">
        <v>18</v>
      </c>
      <c r="H9485" t="s">
        <v>19</v>
      </c>
      <c r="I9485" t="s">
        <v>15</v>
      </c>
      <c r="J9485">
        <v>1</v>
      </c>
      <c r="K9485">
        <v>12658.39</v>
      </c>
      <c r="L9485" t="s">
        <v>20</v>
      </c>
      <c r="M9485" t="str">
        <f>IF(PatientData[[#This Row],[Age]]&lt;=30,"18-30",IF(PatientData[[#This Row],[Age]]&lt;=40,"31-40",IF(PatientData[[#This Row],[Age]]&lt;=50,"41-50",IF(PatientData[[#This Row],[Age]]&lt;=60,"51-60",IF(PatientData[[#This Row],[Age]]&lt;=70,"61-70",IF(PatientData[[#This Row],[Age]]&lt;=80,"71-80","80+"))))))</f>
        <v>51-60</v>
      </c>
    </row>
    <row r="9486" spans="1:13" x14ac:dyDescent="0.25">
      <c r="A9486" t="s">
        <v>9510</v>
      </c>
      <c r="B9486">
        <v>18</v>
      </c>
      <c r="C9486" t="s">
        <v>25</v>
      </c>
      <c r="D9486">
        <v>117</v>
      </c>
      <c r="E9486">
        <v>204.94133891672499</v>
      </c>
      <c r="F9486">
        <v>27.5285678281104</v>
      </c>
      <c r="G9486" t="s">
        <v>18</v>
      </c>
      <c r="H9486" t="s">
        <v>10051</v>
      </c>
      <c r="I9486" t="s">
        <v>28</v>
      </c>
      <c r="J9486">
        <v>2</v>
      </c>
      <c r="K9486">
        <v>2395.0300000000002</v>
      </c>
      <c r="L9486" t="s">
        <v>23</v>
      </c>
      <c r="M9486" t="str">
        <f>IF(PatientData[[#This Row],[Age]]&lt;=30,"18-30",IF(PatientData[[#This Row],[Age]]&lt;=40,"31-40",IF(PatientData[[#This Row],[Age]]&lt;=50,"41-50",IF(PatientData[[#This Row],[Age]]&lt;=60,"51-60",IF(PatientData[[#This Row],[Age]]&lt;=70,"61-70",IF(PatientData[[#This Row],[Age]]&lt;=80,"71-80","80+"))))))</f>
        <v>18-30</v>
      </c>
    </row>
    <row r="9487" spans="1:13" x14ac:dyDescent="0.25">
      <c r="A9487" t="s">
        <v>9511</v>
      </c>
      <c r="B9487">
        <v>71</v>
      </c>
      <c r="C9487" t="s">
        <v>25</v>
      </c>
      <c r="D9487">
        <v>115</v>
      </c>
      <c r="E9487">
        <v>256.41707263775697</v>
      </c>
      <c r="F9487">
        <v>31.094439801425999</v>
      </c>
      <c r="G9487" t="s">
        <v>14</v>
      </c>
      <c r="H9487" t="s">
        <v>22</v>
      </c>
      <c r="I9487" t="s">
        <v>15</v>
      </c>
      <c r="J9487">
        <v>3</v>
      </c>
      <c r="K9487">
        <v>2244.0500000000002</v>
      </c>
      <c r="L9487" t="s">
        <v>16</v>
      </c>
      <c r="M9487" t="str">
        <f>IF(PatientData[[#This Row],[Age]]&lt;=30,"18-30",IF(PatientData[[#This Row],[Age]]&lt;=40,"31-40",IF(PatientData[[#This Row],[Age]]&lt;=50,"41-50",IF(PatientData[[#This Row],[Age]]&lt;=60,"51-60",IF(PatientData[[#This Row],[Age]]&lt;=70,"61-70",IF(PatientData[[#This Row],[Age]]&lt;=80,"71-80","80+"))))))</f>
        <v>71-80</v>
      </c>
    </row>
    <row r="9488" spans="1:13" x14ac:dyDescent="0.25">
      <c r="A9488" t="s">
        <v>9512</v>
      </c>
      <c r="B9488">
        <v>23</v>
      </c>
      <c r="C9488" t="s">
        <v>25</v>
      </c>
      <c r="D9488" t="s">
        <v>10051</v>
      </c>
      <c r="E9488">
        <v>168.61738199687699</v>
      </c>
      <c r="F9488">
        <v>27.32972168002</v>
      </c>
      <c r="G9488" t="s">
        <v>14</v>
      </c>
      <c r="H9488" t="s">
        <v>19</v>
      </c>
      <c r="I9488" t="s">
        <v>28</v>
      </c>
      <c r="J9488">
        <v>2</v>
      </c>
      <c r="K9488" t="s">
        <v>10051</v>
      </c>
      <c r="L9488" t="s">
        <v>20</v>
      </c>
      <c r="M9488" t="str">
        <f>IF(PatientData[[#This Row],[Age]]&lt;=30,"18-30",IF(PatientData[[#This Row],[Age]]&lt;=40,"31-40",IF(PatientData[[#This Row],[Age]]&lt;=50,"41-50",IF(PatientData[[#This Row],[Age]]&lt;=60,"51-60",IF(PatientData[[#This Row],[Age]]&lt;=70,"61-70",IF(PatientData[[#This Row],[Age]]&lt;=80,"71-80","80+"))))))</f>
        <v>18-30</v>
      </c>
    </row>
    <row r="9489" spans="1:13" x14ac:dyDescent="0.25">
      <c r="A9489" t="s">
        <v>9513</v>
      </c>
      <c r="B9489">
        <v>85</v>
      </c>
      <c r="C9489" t="s">
        <v>25</v>
      </c>
      <c r="D9489">
        <v>111</v>
      </c>
      <c r="E9489">
        <v>244.70163482826399</v>
      </c>
      <c r="F9489">
        <v>29.834189143938399</v>
      </c>
      <c r="G9489" t="s">
        <v>14</v>
      </c>
      <c r="H9489" t="s">
        <v>19</v>
      </c>
      <c r="I9489" t="s">
        <v>28</v>
      </c>
      <c r="J9489">
        <v>3</v>
      </c>
      <c r="K9489">
        <v>7076.47</v>
      </c>
      <c r="L9489" t="s">
        <v>23</v>
      </c>
      <c r="M9489" t="str">
        <f>IF(PatientData[[#This Row],[Age]]&lt;=30,"18-30",IF(PatientData[[#This Row],[Age]]&lt;=40,"31-40",IF(PatientData[[#This Row],[Age]]&lt;=50,"41-50",IF(PatientData[[#This Row],[Age]]&lt;=60,"51-60",IF(PatientData[[#This Row],[Age]]&lt;=70,"61-70",IF(PatientData[[#This Row],[Age]]&lt;=80,"71-80","80+"))))))</f>
        <v>80+</v>
      </c>
    </row>
    <row r="9490" spans="1:13" x14ac:dyDescent="0.25">
      <c r="A9490" t="s">
        <v>9514</v>
      </c>
      <c r="B9490">
        <v>49</v>
      </c>
      <c r="C9490" t="s">
        <v>13</v>
      </c>
      <c r="D9490">
        <v>112</v>
      </c>
      <c r="E9490">
        <v>257.78795487357797</v>
      </c>
      <c r="F9490">
        <v>22.3786124822321</v>
      </c>
      <c r="G9490" t="s">
        <v>10051</v>
      </c>
      <c r="H9490" t="s">
        <v>19</v>
      </c>
      <c r="I9490" t="s">
        <v>28</v>
      </c>
      <c r="J9490">
        <v>1</v>
      </c>
      <c r="K9490">
        <v>3886.12</v>
      </c>
      <c r="L9490" t="s">
        <v>23</v>
      </c>
      <c r="M9490" t="str">
        <f>IF(PatientData[[#This Row],[Age]]&lt;=30,"18-30",IF(PatientData[[#This Row],[Age]]&lt;=40,"31-40",IF(PatientData[[#This Row],[Age]]&lt;=50,"41-50",IF(PatientData[[#This Row],[Age]]&lt;=60,"51-60",IF(PatientData[[#This Row],[Age]]&lt;=70,"61-70",IF(PatientData[[#This Row],[Age]]&lt;=80,"71-80","80+"))))))</f>
        <v>41-50</v>
      </c>
    </row>
    <row r="9491" spans="1:13" x14ac:dyDescent="0.25">
      <c r="A9491" t="s">
        <v>9515</v>
      </c>
      <c r="B9491">
        <v>72</v>
      </c>
      <c r="C9491" t="s">
        <v>13</v>
      </c>
      <c r="D9491">
        <v>143</v>
      </c>
      <c r="E9491">
        <v>227.63341191229</v>
      </c>
      <c r="F9491">
        <v>22.518294456040401</v>
      </c>
      <c r="G9491" t="s">
        <v>14</v>
      </c>
      <c r="H9491" t="s">
        <v>19</v>
      </c>
      <c r="I9491" t="s">
        <v>28</v>
      </c>
      <c r="J9491">
        <v>0</v>
      </c>
      <c r="K9491">
        <v>2972.73</v>
      </c>
      <c r="L9491" t="s">
        <v>23</v>
      </c>
      <c r="M9491" t="str">
        <f>IF(PatientData[[#This Row],[Age]]&lt;=30,"18-30",IF(PatientData[[#This Row],[Age]]&lt;=40,"31-40",IF(PatientData[[#This Row],[Age]]&lt;=50,"41-50",IF(PatientData[[#This Row],[Age]]&lt;=60,"51-60",IF(PatientData[[#This Row],[Age]]&lt;=70,"61-70",IF(PatientData[[#This Row],[Age]]&lt;=80,"71-80","80+"))))))</f>
        <v>71-80</v>
      </c>
    </row>
    <row r="9492" spans="1:13" x14ac:dyDescent="0.25">
      <c r="A9492" t="s">
        <v>9516</v>
      </c>
      <c r="B9492">
        <v>63</v>
      </c>
      <c r="C9492" t="s">
        <v>25</v>
      </c>
      <c r="D9492">
        <v>115</v>
      </c>
      <c r="E9492">
        <v>171.133140648649</v>
      </c>
      <c r="F9492">
        <v>18.031020559371299</v>
      </c>
      <c r="G9492" t="s">
        <v>18</v>
      </c>
      <c r="H9492" t="s">
        <v>19</v>
      </c>
      <c r="I9492" t="s">
        <v>26</v>
      </c>
      <c r="J9492">
        <v>1</v>
      </c>
      <c r="K9492">
        <v>19152.2</v>
      </c>
      <c r="L9492" t="s">
        <v>23</v>
      </c>
      <c r="M9492" t="str">
        <f>IF(PatientData[[#This Row],[Age]]&lt;=30,"18-30",IF(PatientData[[#This Row],[Age]]&lt;=40,"31-40",IF(PatientData[[#This Row],[Age]]&lt;=50,"41-50",IF(PatientData[[#This Row],[Age]]&lt;=60,"51-60",IF(PatientData[[#This Row],[Age]]&lt;=70,"61-70",IF(PatientData[[#This Row],[Age]]&lt;=80,"71-80","80+"))))))</f>
        <v>61-70</v>
      </c>
    </row>
    <row r="9493" spans="1:13" x14ac:dyDescent="0.25">
      <c r="A9493" t="s">
        <v>9517</v>
      </c>
      <c r="B9493">
        <v>49</v>
      </c>
      <c r="C9493" t="s">
        <v>25</v>
      </c>
      <c r="D9493">
        <v>140</v>
      </c>
      <c r="E9493">
        <v>208.212932808213</v>
      </c>
      <c r="F9493">
        <v>38.961633404128598</v>
      </c>
      <c r="G9493" t="s">
        <v>10051</v>
      </c>
      <c r="H9493" t="s">
        <v>10051</v>
      </c>
      <c r="I9493" t="s">
        <v>15</v>
      </c>
      <c r="J9493">
        <v>6</v>
      </c>
      <c r="K9493">
        <v>13549.93</v>
      </c>
      <c r="L9493" t="s">
        <v>16</v>
      </c>
      <c r="M9493" t="str">
        <f>IF(PatientData[[#This Row],[Age]]&lt;=30,"18-30",IF(PatientData[[#This Row],[Age]]&lt;=40,"31-40",IF(PatientData[[#This Row],[Age]]&lt;=50,"41-50",IF(PatientData[[#This Row],[Age]]&lt;=60,"51-60",IF(PatientData[[#This Row],[Age]]&lt;=70,"61-70",IF(PatientData[[#This Row],[Age]]&lt;=80,"71-80","80+"))))))</f>
        <v>41-50</v>
      </c>
    </row>
    <row r="9494" spans="1:13" x14ac:dyDescent="0.25">
      <c r="A9494" t="s">
        <v>9518</v>
      </c>
      <c r="B9494">
        <v>49</v>
      </c>
      <c r="C9494" t="s">
        <v>25</v>
      </c>
      <c r="D9494">
        <v>140</v>
      </c>
      <c r="E9494">
        <v>210.81683277711099</v>
      </c>
      <c r="F9494">
        <v>24.764218079206501</v>
      </c>
      <c r="G9494" t="s">
        <v>14</v>
      </c>
      <c r="H9494" t="s">
        <v>22</v>
      </c>
      <c r="I9494" t="s">
        <v>15</v>
      </c>
      <c r="J9494">
        <v>5</v>
      </c>
      <c r="K9494">
        <v>14730.75</v>
      </c>
      <c r="L9494" t="s">
        <v>16</v>
      </c>
      <c r="M9494" t="str">
        <f>IF(PatientData[[#This Row],[Age]]&lt;=30,"18-30",IF(PatientData[[#This Row],[Age]]&lt;=40,"31-40",IF(PatientData[[#This Row],[Age]]&lt;=50,"41-50",IF(PatientData[[#This Row],[Age]]&lt;=60,"51-60",IF(PatientData[[#This Row],[Age]]&lt;=70,"61-70",IF(PatientData[[#This Row],[Age]]&lt;=80,"71-80","80+"))))))</f>
        <v>41-50</v>
      </c>
    </row>
    <row r="9495" spans="1:13" x14ac:dyDescent="0.25">
      <c r="A9495" t="s">
        <v>9519</v>
      </c>
      <c r="B9495">
        <v>72</v>
      </c>
      <c r="C9495" t="s">
        <v>13</v>
      </c>
      <c r="D9495">
        <v>110</v>
      </c>
      <c r="E9495">
        <v>239.808382185608</v>
      </c>
      <c r="F9495">
        <v>35.520421445625203</v>
      </c>
      <c r="G9495" t="s">
        <v>18</v>
      </c>
      <c r="H9495" t="s">
        <v>22</v>
      </c>
      <c r="I9495" t="s">
        <v>26</v>
      </c>
      <c r="J9495">
        <v>1</v>
      </c>
      <c r="K9495">
        <v>20853.11</v>
      </c>
      <c r="L9495" t="s">
        <v>43</v>
      </c>
      <c r="M9495" t="str">
        <f>IF(PatientData[[#This Row],[Age]]&lt;=30,"18-30",IF(PatientData[[#This Row],[Age]]&lt;=40,"31-40",IF(PatientData[[#This Row],[Age]]&lt;=50,"41-50",IF(PatientData[[#This Row],[Age]]&lt;=60,"51-60",IF(PatientData[[#This Row],[Age]]&lt;=70,"61-70",IF(PatientData[[#This Row],[Age]]&lt;=80,"71-80","80+"))))))</f>
        <v>71-80</v>
      </c>
    </row>
    <row r="9496" spans="1:13" x14ac:dyDescent="0.25">
      <c r="A9496" t="s">
        <v>9520</v>
      </c>
      <c r="B9496">
        <v>53</v>
      </c>
      <c r="C9496" t="s">
        <v>25</v>
      </c>
      <c r="D9496">
        <v>117</v>
      </c>
      <c r="E9496">
        <v>256.85891714027099</v>
      </c>
      <c r="F9496">
        <v>39.5145116761474</v>
      </c>
      <c r="G9496" t="s">
        <v>14</v>
      </c>
      <c r="H9496" t="s">
        <v>19</v>
      </c>
      <c r="I9496" t="s">
        <v>15</v>
      </c>
      <c r="J9496">
        <v>3</v>
      </c>
      <c r="K9496">
        <v>6839.73</v>
      </c>
      <c r="L9496" t="s">
        <v>16</v>
      </c>
      <c r="M9496" t="str">
        <f>IF(PatientData[[#This Row],[Age]]&lt;=30,"18-30",IF(PatientData[[#This Row],[Age]]&lt;=40,"31-40",IF(PatientData[[#This Row],[Age]]&lt;=50,"41-50",IF(PatientData[[#This Row],[Age]]&lt;=60,"51-60",IF(PatientData[[#This Row],[Age]]&lt;=70,"61-70",IF(PatientData[[#This Row],[Age]]&lt;=80,"71-80","80+"))))))</f>
        <v>51-60</v>
      </c>
    </row>
    <row r="9497" spans="1:13" x14ac:dyDescent="0.25">
      <c r="A9497" t="s">
        <v>9521</v>
      </c>
      <c r="B9497">
        <v>40</v>
      </c>
      <c r="C9497" t="s">
        <v>13</v>
      </c>
      <c r="D9497">
        <v>101</v>
      </c>
      <c r="E9497">
        <v>235.732427742097</v>
      </c>
      <c r="F9497">
        <v>35.490366831379603</v>
      </c>
      <c r="G9497" t="s">
        <v>14</v>
      </c>
      <c r="H9497" t="s">
        <v>19</v>
      </c>
      <c r="I9497" t="s">
        <v>15</v>
      </c>
      <c r="J9497">
        <v>2</v>
      </c>
      <c r="K9497">
        <v>12047.18</v>
      </c>
      <c r="L9497" t="s">
        <v>23</v>
      </c>
      <c r="M9497" t="str">
        <f>IF(PatientData[[#This Row],[Age]]&lt;=30,"18-30",IF(PatientData[[#This Row],[Age]]&lt;=40,"31-40",IF(PatientData[[#This Row],[Age]]&lt;=50,"41-50",IF(PatientData[[#This Row],[Age]]&lt;=60,"51-60",IF(PatientData[[#This Row],[Age]]&lt;=70,"61-70",IF(PatientData[[#This Row],[Age]]&lt;=80,"71-80","80+"))))))</f>
        <v>31-40</v>
      </c>
    </row>
    <row r="9498" spans="1:13" x14ac:dyDescent="0.25">
      <c r="A9498" t="s">
        <v>9522</v>
      </c>
      <c r="B9498">
        <v>68</v>
      </c>
      <c r="C9498" t="s">
        <v>25</v>
      </c>
      <c r="D9498">
        <v>107</v>
      </c>
      <c r="E9498">
        <v>228.809803141267</v>
      </c>
      <c r="F9498">
        <v>41.755982989723002</v>
      </c>
      <c r="G9498" t="s">
        <v>14</v>
      </c>
      <c r="H9498" t="s">
        <v>19</v>
      </c>
      <c r="I9498" t="s">
        <v>28</v>
      </c>
      <c r="J9498">
        <v>3</v>
      </c>
      <c r="K9498">
        <v>4302.21</v>
      </c>
      <c r="L9498" t="s">
        <v>23</v>
      </c>
      <c r="M9498" t="str">
        <f>IF(PatientData[[#This Row],[Age]]&lt;=30,"18-30",IF(PatientData[[#This Row],[Age]]&lt;=40,"31-40",IF(PatientData[[#This Row],[Age]]&lt;=50,"41-50",IF(PatientData[[#This Row],[Age]]&lt;=60,"51-60",IF(PatientData[[#This Row],[Age]]&lt;=70,"61-70",IF(PatientData[[#This Row],[Age]]&lt;=80,"71-80","80+"))))))</f>
        <v>61-70</v>
      </c>
    </row>
    <row r="9499" spans="1:13" x14ac:dyDescent="0.25">
      <c r="A9499" t="s">
        <v>9523</v>
      </c>
      <c r="B9499">
        <v>37</v>
      </c>
      <c r="C9499" t="s">
        <v>13</v>
      </c>
      <c r="D9499">
        <v>147</v>
      </c>
      <c r="E9499">
        <v>151.640319549683</v>
      </c>
      <c r="F9499">
        <v>27.5046290115706</v>
      </c>
      <c r="G9499" t="s">
        <v>14</v>
      </c>
      <c r="H9499" t="s">
        <v>22</v>
      </c>
      <c r="I9499" t="s">
        <v>28</v>
      </c>
      <c r="J9499">
        <v>1</v>
      </c>
      <c r="K9499">
        <v>4423.66</v>
      </c>
      <c r="L9499" t="s">
        <v>16</v>
      </c>
      <c r="M9499" t="str">
        <f>IF(PatientData[[#This Row],[Age]]&lt;=30,"18-30",IF(PatientData[[#This Row],[Age]]&lt;=40,"31-40",IF(PatientData[[#This Row],[Age]]&lt;=50,"41-50",IF(PatientData[[#This Row],[Age]]&lt;=60,"51-60",IF(PatientData[[#This Row],[Age]]&lt;=70,"61-70",IF(PatientData[[#This Row],[Age]]&lt;=80,"71-80","80+"))))))</f>
        <v>31-40</v>
      </c>
    </row>
    <row r="9500" spans="1:13" x14ac:dyDescent="0.25">
      <c r="A9500" t="s">
        <v>9524</v>
      </c>
      <c r="B9500">
        <v>60</v>
      </c>
      <c r="C9500" t="s">
        <v>13</v>
      </c>
      <c r="D9500">
        <v>112</v>
      </c>
      <c r="E9500">
        <v>201.64092879006</v>
      </c>
      <c r="F9500">
        <v>27.107376078812401</v>
      </c>
      <c r="G9500" t="s">
        <v>36</v>
      </c>
      <c r="H9500" t="s">
        <v>22</v>
      </c>
      <c r="I9500" t="s">
        <v>26</v>
      </c>
      <c r="J9500">
        <v>4</v>
      </c>
      <c r="K9500">
        <v>11982.48</v>
      </c>
      <c r="L9500" t="s">
        <v>16</v>
      </c>
      <c r="M9500" t="str">
        <f>IF(PatientData[[#This Row],[Age]]&lt;=30,"18-30",IF(PatientData[[#This Row],[Age]]&lt;=40,"31-40",IF(PatientData[[#This Row],[Age]]&lt;=50,"41-50",IF(PatientData[[#This Row],[Age]]&lt;=60,"51-60",IF(PatientData[[#This Row],[Age]]&lt;=70,"61-70",IF(PatientData[[#This Row],[Age]]&lt;=80,"71-80","80+"))))))</f>
        <v>51-60</v>
      </c>
    </row>
    <row r="9501" spans="1:13" x14ac:dyDescent="0.25">
      <c r="A9501" t="s">
        <v>9525</v>
      </c>
      <c r="B9501">
        <v>43</v>
      </c>
      <c r="C9501" t="s">
        <v>25</v>
      </c>
      <c r="D9501">
        <v>114</v>
      </c>
      <c r="E9501">
        <v>301.817592115884</v>
      </c>
      <c r="F9501">
        <v>26.5613416649188</v>
      </c>
      <c r="G9501" t="s">
        <v>18</v>
      </c>
      <c r="H9501" t="s">
        <v>19</v>
      </c>
      <c r="I9501" t="s">
        <v>15</v>
      </c>
      <c r="J9501">
        <v>4</v>
      </c>
      <c r="K9501">
        <v>9337.81</v>
      </c>
      <c r="L9501" t="s">
        <v>43</v>
      </c>
      <c r="M9501" t="str">
        <f>IF(PatientData[[#This Row],[Age]]&lt;=30,"18-30",IF(PatientData[[#This Row],[Age]]&lt;=40,"31-40",IF(PatientData[[#This Row],[Age]]&lt;=50,"41-50",IF(PatientData[[#This Row],[Age]]&lt;=60,"51-60",IF(PatientData[[#This Row],[Age]]&lt;=70,"61-70",IF(PatientData[[#This Row],[Age]]&lt;=80,"71-80","80+"))))))</f>
        <v>41-50</v>
      </c>
    </row>
    <row r="9502" spans="1:13" x14ac:dyDescent="0.25">
      <c r="A9502" t="s">
        <v>9526</v>
      </c>
      <c r="B9502">
        <v>36</v>
      </c>
      <c r="C9502" t="s">
        <v>25</v>
      </c>
      <c r="D9502">
        <v>125</v>
      </c>
      <c r="E9502">
        <v>220.70629780719901</v>
      </c>
      <c r="F9502">
        <v>32.305456765594997</v>
      </c>
      <c r="G9502" t="s">
        <v>36</v>
      </c>
      <c r="H9502" t="s">
        <v>22</v>
      </c>
      <c r="I9502" t="s">
        <v>26</v>
      </c>
      <c r="J9502">
        <v>5</v>
      </c>
      <c r="K9502">
        <v>20043.7</v>
      </c>
      <c r="L9502" t="s">
        <v>16</v>
      </c>
      <c r="M9502" t="str">
        <f>IF(PatientData[[#This Row],[Age]]&lt;=30,"18-30",IF(PatientData[[#This Row],[Age]]&lt;=40,"31-40",IF(PatientData[[#This Row],[Age]]&lt;=50,"41-50",IF(PatientData[[#This Row],[Age]]&lt;=60,"51-60",IF(PatientData[[#This Row],[Age]]&lt;=70,"61-70",IF(PatientData[[#This Row],[Age]]&lt;=80,"71-80","80+"))))))</f>
        <v>31-40</v>
      </c>
    </row>
    <row r="9503" spans="1:13" x14ac:dyDescent="0.25">
      <c r="A9503" t="s">
        <v>9527</v>
      </c>
      <c r="B9503">
        <v>57</v>
      </c>
      <c r="C9503" t="s">
        <v>13</v>
      </c>
      <c r="D9503">
        <v>105</v>
      </c>
      <c r="E9503">
        <v>241.627793115815</v>
      </c>
      <c r="F9503">
        <v>21.650685019239098</v>
      </c>
      <c r="G9503" t="s">
        <v>14</v>
      </c>
      <c r="H9503" t="s">
        <v>22</v>
      </c>
      <c r="I9503" t="s">
        <v>26</v>
      </c>
      <c r="J9503">
        <v>2</v>
      </c>
      <c r="K9503">
        <v>6492.51</v>
      </c>
      <c r="L9503" t="s">
        <v>16</v>
      </c>
      <c r="M9503" t="str">
        <f>IF(PatientData[[#This Row],[Age]]&lt;=30,"18-30",IF(PatientData[[#This Row],[Age]]&lt;=40,"31-40",IF(PatientData[[#This Row],[Age]]&lt;=50,"41-50",IF(PatientData[[#This Row],[Age]]&lt;=60,"51-60",IF(PatientData[[#This Row],[Age]]&lt;=70,"61-70",IF(PatientData[[#This Row],[Age]]&lt;=80,"71-80","80+"))))))</f>
        <v>51-60</v>
      </c>
    </row>
    <row r="9504" spans="1:13" x14ac:dyDescent="0.25">
      <c r="A9504" t="s">
        <v>9528</v>
      </c>
      <c r="B9504">
        <v>50</v>
      </c>
      <c r="C9504" t="s">
        <v>13</v>
      </c>
      <c r="D9504">
        <v>106</v>
      </c>
      <c r="E9504">
        <v>263.32870992428099</v>
      </c>
      <c r="F9504">
        <v>33.278771375204002</v>
      </c>
      <c r="G9504" t="s">
        <v>14</v>
      </c>
      <c r="H9504" t="s">
        <v>19</v>
      </c>
      <c r="I9504" t="s">
        <v>15</v>
      </c>
      <c r="J9504">
        <v>3</v>
      </c>
      <c r="K9504">
        <v>3923.11</v>
      </c>
      <c r="L9504" t="s">
        <v>23</v>
      </c>
      <c r="M9504" t="str">
        <f>IF(PatientData[[#This Row],[Age]]&lt;=30,"18-30",IF(PatientData[[#This Row],[Age]]&lt;=40,"31-40",IF(PatientData[[#This Row],[Age]]&lt;=50,"41-50",IF(PatientData[[#This Row],[Age]]&lt;=60,"51-60",IF(PatientData[[#This Row],[Age]]&lt;=70,"61-70",IF(PatientData[[#This Row],[Age]]&lt;=80,"71-80","80+"))))))</f>
        <v>41-50</v>
      </c>
    </row>
    <row r="9505" spans="1:13" x14ac:dyDescent="0.25">
      <c r="A9505" t="s">
        <v>9529</v>
      </c>
      <c r="B9505">
        <v>59</v>
      </c>
      <c r="C9505" t="s">
        <v>25</v>
      </c>
      <c r="D9505">
        <v>102</v>
      </c>
      <c r="E9505">
        <v>262.96054581383999</v>
      </c>
      <c r="F9505">
        <v>28.105172715062299</v>
      </c>
      <c r="G9505" t="s">
        <v>18</v>
      </c>
      <c r="H9505" t="s">
        <v>19</v>
      </c>
      <c r="I9505" t="s">
        <v>15</v>
      </c>
      <c r="J9505">
        <v>1</v>
      </c>
      <c r="K9505">
        <v>4863.09</v>
      </c>
      <c r="L9505" t="s">
        <v>16</v>
      </c>
      <c r="M9505" t="str">
        <f>IF(PatientData[[#This Row],[Age]]&lt;=30,"18-30",IF(PatientData[[#This Row],[Age]]&lt;=40,"31-40",IF(PatientData[[#This Row],[Age]]&lt;=50,"41-50",IF(PatientData[[#This Row],[Age]]&lt;=60,"51-60",IF(PatientData[[#This Row],[Age]]&lt;=70,"61-70",IF(PatientData[[#This Row],[Age]]&lt;=80,"71-80","80+"))))))</f>
        <v>51-60</v>
      </c>
    </row>
    <row r="9506" spans="1:13" x14ac:dyDescent="0.25">
      <c r="A9506" t="s">
        <v>9530</v>
      </c>
      <c r="B9506">
        <v>52</v>
      </c>
      <c r="C9506" t="s">
        <v>25</v>
      </c>
      <c r="D9506">
        <v>145</v>
      </c>
      <c r="E9506">
        <v>188.40204572400799</v>
      </c>
      <c r="F9506">
        <v>26.413879180554201</v>
      </c>
      <c r="G9506" t="s">
        <v>36</v>
      </c>
      <c r="H9506" t="s">
        <v>19</v>
      </c>
      <c r="I9506" t="s">
        <v>15</v>
      </c>
      <c r="J9506">
        <v>6</v>
      </c>
      <c r="K9506">
        <v>11928.92</v>
      </c>
      <c r="L9506" t="s">
        <v>16</v>
      </c>
      <c r="M9506" t="str">
        <f>IF(PatientData[[#This Row],[Age]]&lt;=30,"18-30",IF(PatientData[[#This Row],[Age]]&lt;=40,"31-40",IF(PatientData[[#This Row],[Age]]&lt;=50,"41-50",IF(PatientData[[#This Row],[Age]]&lt;=60,"51-60",IF(PatientData[[#This Row],[Age]]&lt;=70,"61-70",IF(PatientData[[#This Row],[Age]]&lt;=80,"71-80","80+"))))))</f>
        <v>51-60</v>
      </c>
    </row>
    <row r="9507" spans="1:13" x14ac:dyDescent="0.25">
      <c r="A9507" t="s">
        <v>9531</v>
      </c>
      <c r="B9507">
        <v>47</v>
      </c>
      <c r="C9507" t="s">
        <v>25</v>
      </c>
      <c r="D9507">
        <v>108</v>
      </c>
      <c r="E9507">
        <v>165.19509975371699</v>
      </c>
      <c r="F9507">
        <v>24.516281686669998</v>
      </c>
      <c r="G9507" t="s">
        <v>18</v>
      </c>
      <c r="H9507" t="s">
        <v>19</v>
      </c>
      <c r="I9507" t="s">
        <v>15</v>
      </c>
      <c r="J9507">
        <v>4</v>
      </c>
      <c r="K9507">
        <v>6335.09</v>
      </c>
      <c r="L9507" t="s">
        <v>23</v>
      </c>
      <c r="M9507" t="str">
        <f>IF(PatientData[[#This Row],[Age]]&lt;=30,"18-30",IF(PatientData[[#This Row],[Age]]&lt;=40,"31-40",IF(PatientData[[#This Row],[Age]]&lt;=50,"41-50",IF(PatientData[[#This Row],[Age]]&lt;=60,"51-60",IF(PatientData[[#This Row],[Age]]&lt;=70,"61-70",IF(PatientData[[#This Row],[Age]]&lt;=80,"71-80","80+"))))))</f>
        <v>41-50</v>
      </c>
    </row>
    <row r="9508" spans="1:13" x14ac:dyDescent="0.25">
      <c r="A9508" t="s">
        <v>9532</v>
      </c>
      <c r="B9508">
        <v>60</v>
      </c>
      <c r="C9508" t="s">
        <v>13</v>
      </c>
      <c r="D9508">
        <v>140</v>
      </c>
      <c r="E9508">
        <v>211.11452853005599</v>
      </c>
      <c r="F9508">
        <v>25.283533409619601</v>
      </c>
      <c r="G9508" t="s">
        <v>36</v>
      </c>
      <c r="H9508" t="s">
        <v>19</v>
      </c>
      <c r="I9508" t="s">
        <v>26</v>
      </c>
      <c r="J9508">
        <v>7</v>
      </c>
      <c r="K9508">
        <v>16856.48</v>
      </c>
      <c r="L9508" t="s">
        <v>23</v>
      </c>
      <c r="M9508" t="str">
        <f>IF(PatientData[[#This Row],[Age]]&lt;=30,"18-30",IF(PatientData[[#This Row],[Age]]&lt;=40,"31-40",IF(PatientData[[#This Row],[Age]]&lt;=50,"41-50",IF(PatientData[[#This Row],[Age]]&lt;=60,"51-60",IF(PatientData[[#This Row],[Age]]&lt;=70,"61-70",IF(PatientData[[#This Row],[Age]]&lt;=80,"71-80","80+"))))))</f>
        <v>51-60</v>
      </c>
    </row>
    <row r="9509" spans="1:13" x14ac:dyDescent="0.25">
      <c r="A9509" t="s">
        <v>9533</v>
      </c>
      <c r="B9509">
        <v>47</v>
      </c>
      <c r="C9509" t="s">
        <v>25</v>
      </c>
      <c r="D9509">
        <v>152</v>
      </c>
      <c r="E9509">
        <v>200.58185514457199</v>
      </c>
      <c r="F9509">
        <v>29.1897805449562</v>
      </c>
      <c r="G9509" t="s">
        <v>36</v>
      </c>
      <c r="H9509" t="s">
        <v>22</v>
      </c>
      <c r="I9509" t="s">
        <v>26</v>
      </c>
      <c r="J9509">
        <v>9</v>
      </c>
      <c r="K9509">
        <v>15974.43</v>
      </c>
      <c r="L9509" t="s">
        <v>20</v>
      </c>
      <c r="M9509" t="str">
        <f>IF(PatientData[[#This Row],[Age]]&lt;=30,"18-30",IF(PatientData[[#This Row],[Age]]&lt;=40,"31-40",IF(PatientData[[#This Row],[Age]]&lt;=50,"41-50",IF(PatientData[[#This Row],[Age]]&lt;=60,"51-60",IF(PatientData[[#This Row],[Age]]&lt;=70,"61-70",IF(PatientData[[#This Row],[Age]]&lt;=80,"71-80","80+"))))))</f>
        <v>41-50</v>
      </c>
    </row>
    <row r="9510" spans="1:13" x14ac:dyDescent="0.25">
      <c r="A9510" t="s">
        <v>9534</v>
      </c>
      <c r="B9510">
        <v>24</v>
      </c>
      <c r="C9510" t="s">
        <v>13</v>
      </c>
      <c r="D9510">
        <v>121</v>
      </c>
      <c r="E9510">
        <v>233.820690851314</v>
      </c>
      <c r="F9510">
        <v>32.997018214376503</v>
      </c>
      <c r="G9510" t="s">
        <v>14</v>
      </c>
      <c r="H9510" t="s">
        <v>19</v>
      </c>
      <c r="I9510" t="s">
        <v>28</v>
      </c>
      <c r="J9510">
        <v>2</v>
      </c>
      <c r="K9510">
        <v>5845.1</v>
      </c>
      <c r="L9510" t="s">
        <v>16</v>
      </c>
      <c r="M9510" t="str">
        <f>IF(PatientData[[#This Row],[Age]]&lt;=30,"18-30",IF(PatientData[[#This Row],[Age]]&lt;=40,"31-40",IF(PatientData[[#This Row],[Age]]&lt;=50,"41-50",IF(PatientData[[#This Row],[Age]]&lt;=60,"51-60",IF(PatientData[[#This Row],[Age]]&lt;=70,"61-70",IF(PatientData[[#This Row],[Age]]&lt;=80,"71-80","80+"))))))</f>
        <v>18-30</v>
      </c>
    </row>
    <row r="9511" spans="1:13" x14ac:dyDescent="0.25">
      <c r="A9511" t="s">
        <v>9535</v>
      </c>
      <c r="B9511">
        <v>46</v>
      </c>
      <c r="C9511" t="s">
        <v>25</v>
      </c>
      <c r="D9511">
        <v>121</v>
      </c>
      <c r="E9511">
        <v>250.87632349243501</v>
      </c>
      <c r="F9511">
        <v>33.0307921336749</v>
      </c>
      <c r="G9511" t="s">
        <v>36</v>
      </c>
      <c r="H9511" t="s">
        <v>22</v>
      </c>
      <c r="I9511" t="s">
        <v>26</v>
      </c>
      <c r="J9511">
        <v>6</v>
      </c>
      <c r="K9511" t="s">
        <v>10051</v>
      </c>
      <c r="L9511" t="s">
        <v>16</v>
      </c>
      <c r="M9511" t="str">
        <f>IF(PatientData[[#This Row],[Age]]&lt;=30,"18-30",IF(PatientData[[#This Row],[Age]]&lt;=40,"31-40",IF(PatientData[[#This Row],[Age]]&lt;=50,"41-50",IF(PatientData[[#This Row],[Age]]&lt;=60,"51-60",IF(PatientData[[#This Row],[Age]]&lt;=70,"61-70",IF(PatientData[[#This Row],[Age]]&lt;=80,"71-80","80+"))))))</f>
        <v>41-50</v>
      </c>
    </row>
    <row r="9512" spans="1:13" x14ac:dyDescent="0.25">
      <c r="A9512" t="s">
        <v>9536</v>
      </c>
      <c r="B9512">
        <v>52</v>
      </c>
      <c r="C9512" t="s">
        <v>13</v>
      </c>
      <c r="D9512" t="s">
        <v>10051</v>
      </c>
      <c r="E9512">
        <v>283.618570891589</v>
      </c>
      <c r="F9512">
        <v>25.392466027113201</v>
      </c>
      <c r="G9512" t="s">
        <v>14</v>
      </c>
      <c r="H9512" t="s">
        <v>19</v>
      </c>
      <c r="I9512" t="s">
        <v>28</v>
      </c>
      <c r="J9512">
        <v>4</v>
      </c>
      <c r="K9512">
        <v>5653.39</v>
      </c>
      <c r="L9512" t="s">
        <v>16</v>
      </c>
      <c r="M9512" t="str">
        <f>IF(PatientData[[#This Row],[Age]]&lt;=30,"18-30",IF(PatientData[[#This Row],[Age]]&lt;=40,"31-40",IF(PatientData[[#This Row],[Age]]&lt;=50,"41-50",IF(PatientData[[#This Row],[Age]]&lt;=60,"51-60",IF(PatientData[[#This Row],[Age]]&lt;=70,"61-70",IF(PatientData[[#This Row],[Age]]&lt;=80,"71-80","80+"))))))</f>
        <v>51-60</v>
      </c>
    </row>
    <row r="9513" spans="1:13" x14ac:dyDescent="0.25">
      <c r="A9513" t="s">
        <v>9537</v>
      </c>
      <c r="B9513">
        <v>63</v>
      </c>
      <c r="C9513" t="s">
        <v>25</v>
      </c>
      <c r="D9513">
        <v>164</v>
      </c>
      <c r="E9513">
        <v>234.77600265390799</v>
      </c>
      <c r="F9513" t="s">
        <v>10051</v>
      </c>
      <c r="G9513" t="s">
        <v>14</v>
      </c>
      <c r="H9513" t="s">
        <v>19</v>
      </c>
      <c r="I9513" t="s">
        <v>15</v>
      </c>
      <c r="J9513">
        <v>1</v>
      </c>
      <c r="K9513">
        <v>9517.57</v>
      </c>
      <c r="L9513" t="s">
        <v>23</v>
      </c>
      <c r="M9513" t="str">
        <f>IF(PatientData[[#This Row],[Age]]&lt;=30,"18-30",IF(PatientData[[#This Row],[Age]]&lt;=40,"31-40",IF(PatientData[[#This Row],[Age]]&lt;=50,"41-50",IF(PatientData[[#This Row],[Age]]&lt;=60,"51-60",IF(PatientData[[#This Row],[Age]]&lt;=70,"61-70",IF(PatientData[[#This Row],[Age]]&lt;=80,"71-80","80+"))))))</f>
        <v>61-70</v>
      </c>
    </row>
    <row r="9514" spans="1:13" x14ac:dyDescent="0.25">
      <c r="A9514" t="s">
        <v>9538</v>
      </c>
      <c r="B9514">
        <v>50</v>
      </c>
      <c r="C9514" t="s">
        <v>13</v>
      </c>
      <c r="D9514">
        <v>134</v>
      </c>
      <c r="E9514">
        <v>236.947100065119</v>
      </c>
      <c r="F9514">
        <v>38.766228193327798</v>
      </c>
      <c r="G9514" t="s">
        <v>18</v>
      </c>
      <c r="H9514" t="s">
        <v>19</v>
      </c>
      <c r="I9514" t="s">
        <v>15</v>
      </c>
      <c r="J9514">
        <v>1</v>
      </c>
      <c r="K9514">
        <v>4957.54</v>
      </c>
      <c r="L9514" t="s">
        <v>16</v>
      </c>
      <c r="M9514" t="str">
        <f>IF(PatientData[[#This Row],[Age]]&lt;=30,"18-30",IF(PatientData[[#This Row],[Age]]&lt;=40,"31-40",IF(PatientData[[#This Row],[Age]]&lt;=50,"41-50",IF(PatientData[[#This Row],[Age]]&lt;=60,"51-60",IF(PatientData[[#This Row],[Age]]&lt;=70,"61-70",IF(PatientData[[#This Row],[Age]]&lt;=80,"71-80","80+"))))))</f>
        <v>41-50</v>
      </c>
    </row>
    <row r="9515" spans="1:13" x14ac:dyDescent="0.25">
      <c r="A9515" t="s">
        <v>9539</v>
      </c>
      <c r="B9515">
        <v>26</v>
      </c>
      <c r="C9515" t="s">
        <v>13</v>
      </c>
      <c r="D9515">
        <v>131</v>
      </c>
      <c r="E9515">
        <v>227.41258064355199</v>
      </c>
      <c r="F9515">
        <v>25.810116752461401</v>
      </c>
      <c r="G9515" t="s">
        <v>18</v>
      </c>
      <c r="H9515" t="s">
        <v>22</v>
      </c>
      <c r="I9515" t="s">
        <v>26</v>
      </c>
      <c r="J9515">
        <v>2</v>
      </c>
      <c r="K9515">
        <v>16418.830000000002</v>
      </c>
      <c r="L9515" t="s">
        <v>43</v>
      </c>
      <c r="M9515" t="str">
        <f>IF(PatientData[[#This Row],[Age]]&lt;=30,"18-30",IF(PatientData[[#This Row],[Age]]&lt;=40,"31-40",IF(PatientData[[#This Row],[Age]]&lt;=50,"41-50",IF(PatientData[[#This Row],[Age]]&lt;=60,"51-60",IF(PatientData[[#This Row],[Age]]&lt;=70,"61-70",IF(PatientData[[#This Row],[Age]]&lt;=80,"71-80","80+"))))))</f>
        <v>18-30</v>
      </c>
    </row>
    <row r="9516" spans="1:13" x14ac:dyDescent="0.25">
      <c r="A9516" t="s">
        <v>9540</v>
      </c>
      <c r="B9516">
        <v>50</v>
      </c>
      <c r="C9516" t="s">
        <v>13</v>
      </c>
      <c r="D9516">
        <v>161</v>
      </c>
      <c r="E9516">
        <v>239.45363990662199</v>
      </c>
      <c r="F9516">
        <v>25.293578358148899</v>
      </c>
      <c r="G9516" t="s">
        <v>14</v>
      </c>
      <c r="H9516" t="s">
        <v>19</v>
      </c>
      <c r="I9516" t="s">
        <v>28</v>
      </c>
      <c r="J9516">
        <v>5</v>
      </c>
      <c r="K9516">
        <v>5250.36</v>
      </c>
      <c r="L9516" t="s">
        <v>16</v>
      </c>
      <c r="M9516" t="str">
        <f>IF(PatientData[[#This Row],[Age]]&lt;=30,"18-30",IF(PatientData[[#This Row],[Age]]&lt;=40,"31-40",IF(PatientData[[#This Row],[Age]]&lt;=50,"41-50",IF(PatientData[[#This Row],[Age]]&lt;=60,"51-60",IF(PatientData[[#This Row],[Age]]&lt;=70,"61-70",IF(PatientData[[#This Row],[Age]]&lt;=80,"71-80","80+"))))))</f>
        <v>41-50</v>
      </c>
    </row>
    <row r="9517" spans="1:13" x14ac:dyDescent="0.25">
      <c r="A9517" t="s">
        <v>9541</v>
      </c>
      <c r="B9517">
        <v>65</v>
      </c>
      <c r="C9517" t="s">
        <v>13</v>
      </c>
      <c r="D9517">
        <v>114</v>
      </c>
      <c r="E9517">
        <v>258.55670810535298</v>
      </c>
      <c r="F9517">
        <v>29.684512907662</v>
      </c>
      <c r="G9517" t="s">
        <v>14</v>
      </c>
      <c r="H9517" t="s">
        <v>19</v>
      </c>
      <c r="I9517" t="s">
        <v>15</v>
      </c>
      <c r="J9517">
        <v>4</v>
      </c>
      <c r="K9517">
        <v>10363.77</v>
      </c>
      <c r="L9517" t="s">
        <v>16</v>
      </c>
      <c r="M9517" t="str">
        <f>IF(PatientData[[#This Row],[Age]]&lt;=30,"18-30",IF(PatientData[[#This Row],[Age]]&lt;=40,"31-40",IF(PatientData[[#This Row],[Age]]&lt;=50,"41-50",IF(PatientData[[#This Row],[Age]]&lt;=60,"51-60",IF(PatientData[[#This Row],[Age]]&lt;=70,"61-70",IF(PatientData[[#This Row],[Age]]&lt;=80,"71-80","80+"))))))</f>
        <v>61-70</v>
      </c>
    </row>
    <row r="9518" spans="1:13" x14ac:dyDescent="0.25">
      <c r="A9518" t="s">
        <v>9542</v>
      </c>
      <c r="B9518">
        <v>66</v>
      </c>
      <c r="C9518" t="s">
        <v>13</v>
      </c>
      <c r="D9518">
        <v>112</v>
      </c>
      <c r="E9518">
        <v>263.046457094115</v>
      </c>
      <c r="F9518">
        <v>34.227986943071997</v>
      </c>
      <c r="G9518" t="s">
        <v>14</v>
      </c>
      <c r="H9518" t="s">
        <v>22</v>
      </c>
      <c r="I9518" t="s">
        <v>15</v>
      </c>
      <c r="J9518">
        <v>4</v>
      </c>
      <c r="K9518">
        <v>8408.5499999999993</v>
      </c>
      <c r="L9518" t="s">
        <v>16</v>
      </c>
      <c r="M9518" t="str">
        <f>IF(PatientData[[#This Row],[Age]]&lt;=30,"18-30",IF(PatientData[[#This Row],[Age]]&lt;=40,"31-40",IF(PatientData[[#This Row],[Age]]&lt;=50,"41-50",IF(PatientData[[#This Row],[Age]]&lt;=60,"51-60",IF(PatientData[[#This Row],[Age]]&lt;=70,"61-70",IF(PatientData[[#This Row],[Age]]&lt;=80,"71-80","80+"))))))</f>
        <v>61-70</v>
      </c>
    </row>
    <row r="9519" spans="1:13" x14ac:dyDescent="0.25">
      <c r="A9519" t="s">
        <v>9543</v>
      </c>
      <c r="B9519">
        <v>40</v>
      </c>
      <c r="C9519" t="s">
        <v>13</v>
      </c>
      <c r="D9519">
        <v>140</v>
      </c>
      <c r="E9519">
        <v>250.92213224183899</v>
      </c>
      <c r="F9519">
        <v>32.328774659028298</v>
      </c>
      <c r="G9519" t="s">
        <v>14</v>
      </c>
      <c r="H9519" t="s">
        <v>19</v>
      </c>
      <c r="I9519" t="s">
        <v>28</v>
      </c>
      <c r="J9519">
        <v>2</v>
      </c>
      <c r="K9519">
        <v>3783.77</v>
      </c>
      <c r="L9519" t="s">
        <v>20</v>
      </c>
      <c r="M9519" t="str">
        <f>IF(PatientData[[#This Row],[Age]]&lt;=30,"18-30",IF(PatientData[[#This Row],[Age]]&lt;=40,"31-40",IF(PatientData[[#This Row],[Age]]&lt;=50,"41-50",IF(PatientData[[#This Row],[Age]]&lt;=60,"51-60",IF(PatientData[[#This Row],[Age]]&lt;=70,"61-70",IF(PatientData[[#This Row],[Age]]&lt;=80,"71-80","80+"))))))</f>
        <v>31-40</v>
      </c>
    </row>
    <row r="9520" spans="1:13" x14ac:dyDescent="0.25">
      <c r="A9520" t="s">
        <v>9544</v>
      </c>
      <c r="B9520">
        <v>57</v>
      </c>
      <c r="C9520" t="s">
        <v>13</v>
      </c>
      <c r="D9520">
        <v>131</v>
      </c>
      <c r="E9520">
        <v>247.731574347785</v>
      </c>
      <c r="F9520">
        <v>25.660211875816</v>
      </c>
      <c r="G9520" t="s">
        <v>36</v>
      </c>
      <c r="H9520" t="s">
        <v>19</v>
      </c>
      <c r="I9520" t="s">
        <v>26</v>
      </c>
      <c r="J9520">
        <v>0</v>
      </c>
      <c r="K9520">
        <v>4080.47</v>
      </c>
      <c r="L9520" t="s">
        <v>10051</v>
      </c>
      <c r="M9520" t="str">
        <f>IF(PatientData[[#This Row],[Age]]&lt;=30,"18-30",IF(PatientData[[#This Row],[Age]]&lt;=40,"31-40",IF(PatientData[[#This Row],[Age]]&lt;=50,"41-50",IF(PatientData[[#This Row],[Age]]&lt;=60,"51-60",IF(PatientData[[#This Row],[Age]]&lt;=70,"61-70",IF(PatientData[[#This Row],[Age]]&lt;=80,"71-80","80+"))))))</f>
        <v>51-60</v>
      </c>
    </row>
    <row r="9521" spans="1:13" x14ac:dyDescent="0.25">
      <c r="A9521" t="s">
        <v>9545</v>
      </c>
      <c r="B9521">
        <v>51</v>
      </c>
      <c r="C9521" t="s">
        <v>13</v>
      </c>
      <c r="D9521">
        <v>120</v>
      </c>
      <c r="E9521">
        <v>179.84121972012599</v>
      </c>
      <c r="F9521">
        <v>30.867589063346301</v>
      </c>
      <c r="G9521" t="s">
        <v>36</v>
      </c>
      <c r="H9521" t="s">
        <v>19</v>
      </c>
      <c r="I9521" t="s">
        <v>15</v>
      </c>
      <c r="J9521">
        <v>5</v>
      </c>
      <c r="K9521">
        <v>5246.98</v>
      </c>
      <c r="L9521" t="s">
        <v>16</v>
      </c>
      <c r="M9521" t="str">
        <f>IF(PatientData[[#This Row],[Age]]&lt;=30,"18-30",IF(PatientData[[#This Row],[Age]]&lt;=40,"31-40",IF(PatientData[[#This Row],[Age]]&lt;=50,"41-50",IF(PatientData[[#This Row],[Age]]&lt;=60,"51-60",IF(PatientData[[#This Row],[Age]]&lt;=70,"61-70",IF(PatientData[[#This Row],[Age]]&lt;=80,"71-80","80+"))))))</f>
        <v>51-60</v>
      </c>
    </row>
    <row r="9522" spans="1:13" x14ac:dyDescent="0.25">
      <c r="A9522" t="s">
        <v>9546</v>
      </c>
      <c r="B9522">
        <v>41</v>
      </c>
      <c r="C9522" t="s">
        <v>13</v>
      </c>
      <c r="D9522">
        <v>153</v>
      </c>
      <c r="E9522">
        <v>183.19777465032101</v>
      </c>
      <c r="F9522">
        <v>28.8451168306248</v>
      </c>
      <c r="G9522" t="s">
        <v>14</v>
      </c>
      <c r="H9522" t="s">
        <v>19</v>
      </c>
      <c r="I9522" t="s">
        <v>28</v>
      </c>
      <c r="J9522">
        <v>3</v>
      </c>
      <c r="K9522">
        <v>3063.64</v>
      </c>
      <c r="L9522" t="s">
        <v>16</v>
      </c>
      <c r="M9522" t="str">
        <f>IF(PatientData[[#This Row],[Age]]&lt;=30,"18-30",IF(PatientData[[#This Row],[Age]]&lt;=40,"31-40",IF(PatientData[[#This Row],[Age]]&lt;=50,"41-50",IF(PatientData[[#This Row],[Age]]&lt;=60,"51-60",IF(PatientData[[#This Row],[Age]]&lt;=70,"61-70",IF(PatientData[[#This Row],[Age]]&lt;=80,"71-80","80+"))))))</f>
        <v>41-50</v>
      </c>
    </row>
    <row r="9523" spans="1:13" x14ac:dyDescent="0.25">
      <c r="A9523" t="s">
        <v>9547</v>
      </c>
      <c r="B9523">
        <v>58</v>
      </c>
      <c r="C9523" t="s">
        <v>13</v>
      </c>
      <c r="D9523">
        <v>141</v>
      </c>
      <c r="E9523">
        <v>230.60456021525599</v>
      </c>
      <c r="F9523">
        <v>33.393780634340999</v>
      </c>
      <c r="G9523" t="s">
        <v>36</v>
      </c>
      <c r="H9523" t="s">
        <v>19</v>
      </c>
      <c r="I9523" t="s">
        <v>26</v>
      </c>
      <c r="J9523">
        <v>8</v>
      </c>
      <c r="K9523">
        <v>24166.720000000001</v>
      </c>
      <c r="L9523" t="s">
        <v>20</v>
      </c>
      <c r="M9523" t="str">
        <f>IF(PatientData[[#This Row],[Age]]&lt;=30,"18-30",IF(PatientData[[#This Row],[Age]]&lt;=40,"31-40",IF(PatientData[[#This Row],[Age]]&lt;=50,"41-50",IF(PatientData[[#This Row],[Age]]&lt;=60,"51-60",IF(PatientData[[#This Row],[Age]]&lt;=70,"61-70",IF(PatientData[[#This Row],[Age]]&lt;=80,"71-80","80+"))))))</f>
        <v>51-60</v>
      </c>
    </row>
    <row r="9524" spans="1:13" x14ac:dyDescent="0.25">
      <c r="A9524" t="s">
        <v>9548</v>
      </c>
      <c r="B9524">
        <v>61</v>
      </c>
      <c r="C9524" t="s">
        <v>13</v>
      </c>
      <c r="D9524">
        <v>106</v>
      </c>
      <c r="E9524">
        <v>215.02780754845099</v>
      </c>
      <c r="F9524">
        <v>28.665351082904799</v>
      </c>
      <c r="G9524" t="s">
        <v>14</v>
      </c>
      <c r="H9524" t="s">
        <v>19</v>
      </c>
      <c r="I9524" t="s">
        <v>28</v>
      </c>
      <c r="J9524">
        <v>3</v>
      </c>
      <c r="K9524">
        <v>5508.28</v>
      </c>
      <c r="L9524" t="s">
        <v>16</v>
      </c>
      <c r="M9524" t="str">
        <f>IF(PatientData[[#This Row],[Age]]&lt;=30,"18-30",IF(PatientData[[#This Row],[Age]]&lt;=40,"31-40",IF(PatientData[[#This Row],[Age]]&lt;=50,"41-50",IF(PatientData[[#This Row],[Age]]&lt;=60,"51-60",IF(PatientData[[#This Row],[Age]]&lt;=70,"61-70",IF(PatientData[[#This Row],[Age]]&lt;=80,"71-80","80+"))))))</f>
        <v>61-70</v>
      </c>
    </row>
    <row r="9525" spans="1:13" x14ac:dyDescent="0.25">
      <c r="A9525" t="s">
        <v>9549</v>
      </c>
      <c r="B9525">
        <v>31</v>
      </c>
      <c r="C9525" t="s">
        <v>13</v>
      </c>
      <c r="D9525">
        <v>140</v>
      </c>
      <c r="E9525">
        <v>258.66933281377999</v>
      </c>
      <c r="F9525">
        <v>21.4387736717282</v>
      </c>
      <c r="G9525" t="s">
        <v>18</v>
      </c>
      <c r="H9525" t="s">
        <v>19</v>
      </c>
      <c r="I9525" t="s">
        <v>15</v>
      </c>
      <c r="J9525">
        <v>2</v>
      </c>
      <c r="K9525">
        <v>7505.29</v>
      </c>
      <c r="L9525" t="s">
        <v>23</v>
      </c>
      <c r="M9525" t="str">
        <f>IF(PatientData[[#This Row],[Age]]&lt;=30,"18-30",IF(PatientData[[#This Row],[Age]]&lt;=40,"31-40",IF(PatientData[[#This Row],[Age]]&lt;=50,"41-50",IF(PatientData[[#This Row],[Age]]&lt;=60,"51-60",IF(PatientData[[#This Row],[Age]]&lt;=70,"61-70",IF(PatientData[[#This Row],[Age]]&lt;=80,"71-80","80+"))))))</f>
        <v>31-40</v>
      </c>
    </row>
    <row r="9526" spans="1:13" x14ac:dyDescent="0.25">
      <c r="A9526" t="s">
        <v>9550</v>
      </c>
      <c r="B9526">
        <v>36</v>
      </c>
      <c r="C9526" t="s">
        <v>13</v>
      </c>
      <c r="D9526">
        <v>130</v>
      </c>
      <c r="E9526">
        <v>178.67659798177999</v>
      </c>
      <c r="F9526">
        <v>23.373254175439602</v>
      </c>
      <c r="G9526" t="s">
        <v>18</v>
      </c>
      <c r="H9526" t="s">
        <v>22</v>
      </c>
      <c r="I9526" t="s">
        <v>15</v>
      </c>
      <c r="J9526">
        <v>2</v>
      </c>
      <c r="K9526">
        <v>2813.58</v>
      </c>
      <c r="L9526" t="s">
        <v>20</v>
      </c>
      <c r="M9526" t="str">
        <f>IF(PatientData[[#This Row],[Age]]&lt;=30,"18-30",IF(PatientData[[#This Row],[Age]]&lt;=40,"31-40",IF(PatientData[[#This Row],[Age]]&lt;=50,"41-50",IF(PatientData[[#This Row],[Age]]&lt;=60,"51-60",IF(PatientData[[#This Row],[Age]]&lt;=70,"61-70",IF(PatientData[[#This Row],[Age]]&lt;=80,"71-80","80+"))))))</f>
        <v>31-40</v>
      </c>
    </row>
    <row r="9527" spans="1:13" x14ac:dyDescent="0.25">
      <c r="A9527" t="s">
        <v>9551</v>
      </c>
      <c r="B9527">
        <v>50</v>
      </c>
      <c r="C9527" t="s">
        <v>13</v>
      </c>
      <c r="D9527">
        <v>111</v>
      </c>
      <c r="E9527">
        <v>245.44810637611101</v>
      </c>
      <c r="F9527">
        <v>32.074748693203702</v>
      </c>
      <c r="G9527" t="s">
        <v>36</v>
      </c>
      <c r="H9527" t="s">
        <v>22</v>
      </c>
      <c r="I9527" t="s">
        <v>26</v>
      </c>
      <c r="J9527">
        <v>4</v>
      </c>
      <c r="K9527">
        <v>7881.78</v>
      </c>
      <c r="L9527" t="s">
        <v>16</v>
      </c>
      <c r="M9527" t="str">
        <f>IF(PatientData[[#This Row],[Age]]&lt;=30,"18-30",IF(PatientData[[#This Row],[Age]]&lt;=40,"31-40",IF(PatientData[[#This Row],[Age]]&lt;=50,"41-50",IF(PatientData[[#This Row],[Age]]&lt;=60,"51-60",IF(PatientData[[#This Row],[Age]]&lt;=70,"61-70",IF(PatientData[[#This Row],[Age]]&lt;=80,"71-80","80+"))))))</f>
        <v>41-50</v>
      </c>
    </row>
    <row r="9528" spans="1:13" x14ac:dyDescent="0.25">
      <c r="A9528" t="s">
        <v>9552</v>
      </c>
      <c r="B9528">
        <v>64</v>
      </c>
      <c r="C9528" t="s">
        <v>13</v>
      </c>
      <c r="D9528">
        <v>155</v>
      </c>
      <c r="E9528">
        <v>257.74739879215502</v>
      </c>
      <c r="F9528">
        <v>28.672596927475599</v>
      </c>
      <c r="G9528" t="s">
        <v>14</v>
      </c>
      <c r="H9528" t="s">
        <v>19</v>
      </c>
      <c r="I9528" t="s">
        <v>28</v>
      </c>
      <c r="J9528">
        <v>3</v>
      </c>
      <c r="K9528">
        <v>7489.36</v>
      </c>
      <c r="L9528" t="s">
        <v>16</v>
      </c>
      <c r="M9528" t="str">
        <f>IF(PatientData[[#This Row],[Age]]&lt;=30,"18-30",IF(PatientData[[#This Row],[Age]]&lt;=40,"31-40",IF(PatientData[[#This Row],[Age]]&lt;=50,"41-50",IF(PatientData[[#This Row],[Age]]&lt;=60,"51-60",IF(PatientData[[#This Row],[Age]]&lt;=70,"61-70",IF(PatientData[[#This Row],[Age]]&lt;=80,"71-80","80+"))))))</f>
        <v>61-70</v>
      </c>
    </row>
    <row r="9529" spans="1:13" x14ac:dyDescent="0.25">
      <c r="A9529" t="s">
        <v>9553</v>
      </c>
      <c r="B9529">
        <v>46</v>
      </c>
      <c r="C9529" t="s">
        <v>13</v>
      </c>
      <c r="D9529">
        <v>141</v>
      </c>
      <c r="E9529">
        <v>226.896413641956</v>
      </c>
      <c r="F9529">
        <v>28.215751238332999</v>
      </c>
      <c r="G9529" t="s">
        <v>18</v>
      </c>
      <c r="H9529" t="s">
        <v>19</v>
      </c>
      <c r="I9529" t="s">
        <v>15</v>
      </c>
      <c r="J9529">
        <v>2</v>
      </c>
      <c r="K9529">
        <v>8600.81</v>
      </c>
      <c r="L9529" t="s">
        <v>23</v>
      </c>
      <c r="M9529" t="str">
        <f>IF(PatientData[[#This Row],[Age]]&lt;=30,"18-30",IF(PatientData[[#This Row],[Age]]&lt;=40,"31-40",IF(PatientData[[#This Row],[Age]]&lt;=50,"41-50",IF(PatientData[[#This Row],[Age]]&lt;=60,"51-60",IF(PatientData[[#This Row],[Age]]&lt;=70,"61-70",IF(PatientData[[#This Row],[Age]]&lt;=80,"71-80","80+"))))))</f>
        <v>41-50</v>
      </c>
    </row>
    <row r="9530" spans="1:13" x14ac:dyDescent="0.25">
      <c r="A9530" t="s">
        <v>9554</v>
      </c>
      <c r="B9530">
        <v>38</v>
      </c>
      <c r="C9530" t="s">
        <v>25</v>
      </c>
      <c r="D9530">
        <v>108</v>
      </c>
      <c r="E9530">
        <v>220.489877638933</v>
      </c>
      <c r="F9530">
        <v>24.163106370495299</v>
      </c>
      <c r="G9530" t="s">
        <v>36</v>
      </c>
      <c r="H9530" t="s">
        <v>19</v>
      </c>
      <c r="I9530" t="s">
        <v>15</v>
      </c>
      <c r="J9530">
        <v>9</v>
      </c>
      <c r="K9530">
        <v>8093.8</v>
      </c>
      <c r="L9530" t="s">
        <v>23</v>
      </c>
      <c r="M9530" t="str">
        <f>IF(PatientData[[#This Row],[Age]]&lt;=30,"18-30",IF(PatientData[[#This Row],[Age]]&lt;=40,"31-40",IF(PatientData[[#This Row],[Age]]&lt;=50,"41-50",IF(PatientData[[#This Row],[Age]]&lt;=60,"51-60",IF(PatientData[[#This Row],[Age]]&lt;=70,"61-70",IF(PatientData[[#This Row],[Age]]&lt;=80,"71-80","80+"))))))</f>
        <v>31-40</v>
      </c>
    </row>
    <row r="9531" spans="1:13" x14ac:dyDescent="0.25">
      <c r="A9531" t="s">
        <v>9555</v>
      </c>
      <c r="B9531">
        <v>61</v>
      </c>
      <c r="C9531" t="s">
        <v>25</v>
      </c>
      <c r="D9531">
        <v>140</v>
      </c>
      <c r="E9531">
        <v>174.87076620037001</v>
      </c>
      <c r="F9531">
        <v>37.409540343389601</v>
      </c>
      <c r="G9531" t="s">
        <v>18</v>
      </c>
      <c r="H9531" t="s">
        <v>19</v>
      </c>
      <c r="I9531" t="s">
        <v>26</v>
      </c>
      <c r="J9531">
        <v>1</v>
      </c>
      <c r="K9531">
        <v>8314.57</v>
      </c>
      <c r="L9531" t="s">
        <v>16</v>
      </c>
      <c r="M9531" t="str">
        <f>IF(PatientData[[#This Row],[Age]]&lt;=30,"18-30",IF(PatientData[[#This Row],[Age]]&lt;=40,"31-40",IF(PatientData[[#This Row],[Age]]&lt;=50,"41-50",IF(PatientData[[#This Row],[Age]]&lt;=60,"51-60",IF(PatientData[[#This Row],[Age]]&lt;=70,"61-70",IF(PatientData[[#This Row],[Age]]&lt;=80,"71-80","80+"))))))</f>
        <v>61-70</v>
      </c>
    </row>
    <row r="9532" spans="1:13" x14ac:dyDescent="0.25">
      <c r="A9532" t="s">
        <v>9556</v>
      </c>
      <c r="B9532">
        <v>42</v>
      </c>
      <c r="C9532" t="s">
        <v>25</v>
      </c>
      <c r="D9532">
        <v>114</v>
      </c>
      <c r="E9532">
        <v>217.88240459145001</v>
      </c>
      <c r="F9532">
        <v>28.966789867166</v>
      </c>
      <c r="G9532" t="s">
        <v>14</v>
      </c>
      <c r="H9532" t="s">
        <v>19</v>
      </c>
      <c r="I9532" t="s">
        <v>15</v>
      </c>
      <c r="J9532">
        <v>4</v>
      </c>
      <c r="K9532">
        <v>5528.46</v>
      </c>
      <c r="L9532" t="s">
        <v>16</v>
      </c>
      <c r="M9532" t="str">
        <f>IF(PatientData[[#This Row],[Age]]&lt;=30,"18-30",IF(PatientData[[#This Row],[Age]]&lt;=40,"31-40",IF(PatientData[[#This Row],[Age]]&lt;=50,"41-50",IF(PatientData[[#This Row],[Age]]&lt;=60,"51-60",IF(PatientData[[#This Row],[Age]]&lt;=70,"61-70",IF(PatientData[[#This Row],[Age]]&lt;=80,"71-80","80+"))))))</f>
        <v>41-50</v>
      </c>
    </row>
    <row r="9533" spans="1:13" x14ac:dyDescent="0.25">
      <c r="A9533" t="s">
        <v>9557</v>
      </c>
      <c r="B9533">
        <v>43</v>
      </c>
      <c r="C9533" t="s">
        <v>25</v>
      </c>
      <c r="D9533">
        <v>141</v>
      </c>
      <c r="E9533">
        <v>286.34035667010698</v>
      </c>
      <c r="F9533">
        <v>19.856545183239099</v>
      </c>
      <c r="G9533" t="s">
        <v>14</v>
      </c>
      <c r="H9533" t="s">
        <v>19</v>
      </c>
      <c r="I9533" t="s">
        <v>28</v>
      </c>
      <c r="J9533">
        <v>4</v>
      </c>
      <c r="K9533">
        <v>4305.07</v>
      </c>
      <c r="L9533" t="s">
        <v>16</v>
      </c>
      <c r="M9533" t="str">
        <f>IF(PatientData[[#This Row],[Age]]&lt;=30,"18-30",IF(PatientData[[#This Row],[Age]]&lt;=40,"31-40",IF(PatientData[[#This Row],[Age]]&lt;=50,"41-50",IF(PatientData[[#This Row],[Age]]&lt;=60,"51-60",IF(PatientData[[#This Row],[Age]]&lt;=70,"61-70",IF(PatientData[[#This Row],[Age]]&lt;=80,"71-80","80+"))))))</f>
        <v>41-50</v>
      </c>
    </row>
    <row r="9534" spans="1:13" x14ac:dyDescent="0.25">
      <c r="A9534" t="s">
        <v>9558</v>
      </c>
      <c r="B9534">
        <v>46</v>
      </c>
      <c r="C9534" t="s">
        <v>25</v>
      </c>
      <c r="D9534">
        <v>135</v>
      </c>
      <c r="E9534">
        <v>267.78639640499398</v>
      </c>
      <c r="F9534">
        <v>28.218749617945399</v>
      </c>
      <c r="G9534" t="s">
        <v>36</v>
      </c>
      <c r="H9534" t="s">
        <v>19</v>
      </c>
      <c r="I9534" t="s">
        <v>26</v>
      </c>
      <c r="J9534">
        <v>6</v>
      </c>
      <c r="K9534">
        <v>18723.580000000002</v>
      </c>
      <c r="L9534" t="s">
        <v>16</v>
      </c>
      <c r="M9534" t="str">
        <f>IF(PatientData[[#This Row],[Age]]&lt;=30,"18-30",IF(PatientData[[#This Row],[Age]]&lt;=40,"31-40",IF(PatientData[[#This Row],[Age]]&lt;=50,"41-50",IF(PatientData[[#This Row],[Age]]&lt;=60,"51-60",IF(PatientData[[#This Row],[Age]]&lt;=70,"61-70",IF(PatientData[[#This Row],[Age]]&lt;=80,"71-80","80+"))))))</f>
        <v>41-50</v>
      </c>
    </row>
    <row r="9535" spans="1:13" x14ac:dyDescent="0.25">
      <c r="A9535" t="s">
        <v>9559</v>
      </c>
      <c r="B9535">
        <v>67</v>
      </c>
      <c r="C9535" t="s">
        <v>25</v>
      </c>
      <c r="D9535">
        <v>121</v>
      </c>
      <c r="E9535">
        <v>227.12827219899901</v>
      </c>
      <c r="F9535">
        <v>25.873525054058</v>
      </c>
      <c r="G9535" t="s">
        <v>36</v>
      </c>
      <c r="H9535" t="s">
        <v>19</v>
      </c>
      <c r="I9535" t="s">
        <v>26</v>
      </c>
      <c r="J9535">
        <v>3</v>
      </c>
      <c r="K9535">
        <v>18399.52</v>
      </c>
      <c r="L9535" t="s">
        <v>16</v>
      </c>
      <c r="M9535" t="str">
        <f>IF(PatientData[[#This Row],[Age]]&lt;=30,"18-30",IF(PatientData[[#This Row],[Age]]&lt;=40,"31-40",IF(PatientData[[#This Row],[Age]]&lt;=50,"41-50",IF(PatientData[[#This Row],[Age]]&lt;=60,"51-60",IF(PatientData[[#This Row],[Age]]&lt;=70,"61-70",IF(PatientData[[#This Row],[Age]]&lt;=80,"71-80","80+"))))))</f>
        <v>61-70</v>
      </c>
    </row>
    <row r="9536" spans="1:13" x14ac:dyDescent="0.25">
      <c r="A9536" t="s">
        <v>9560</v>
      </c>
      <c r="B9536">
        <v>75</v>
      </c>
      <c r="C9536" t="s">
        <v>13</v>
      </c>
      <c r="D9536">
        <v>92</v>
      </c>
      <c r="E9536">
        <v>170.52345105624701</v>
      </c>
      <c r="F9536">
        <v>36.574781537782002</v>
      </c>
      <c r="G9536" t="s">
        <v>18</v>
      </c>
      <c r="H9536" t="s">
        <v>19</v>
      </c>
      <c r="I9536" t="s">
        <v>15</v>
      </c>
      <c r="J9536">
        <v>5</v>
      </c>
      <c r="K9536">
        <v>11978.56</v>
      </c>
      <c r="L9536" t="s">
        <v>23</v>
      </c>
      <c r="M9536" t="str">
        <f>IF(PatientData[[#This Row],[Age]]&lt;=30,"18-30",IF(PatientData[[#This Row],[Age]]&lt;=40,"31-40",IF(PatientData[[#This Row],[Age]]&lt;=50,"41-50",IF(PatientData[[#This Row],[Age]]&lt;=60,"51-60",IF(PatientData[[#This Row],[Age]]&lt;=70,"61-70",IF(PatientData[[#This Row],[Age]]&lt;=80,"71-80","80+"))))))</f>
        <v>71-80</v>
      </c>
    </row>
    <row r="9537" spans="1:13" x14ac:dyDescent="0.25">
      <c r="A9537" t="s">
        <v>9561</v>
      </c>
      <c r="B9537">
        <v>31</v>
      </c>
      <c r="C9537" t="s">
        <v>13</v>
      </c>
      <c r="D9537">
        <v>146</v>
      </c>
      <c r="E9537">
        <v>173.385596006263</v>
      </c>
      <c r="F9537">
        <v>27.121055041641501</v>
      </c>
      <c r="G9537" t="s">
        <v>18</v>
      </c>
      <c r="H9537" t="s">
        <v>19</v>
      </c>
      <c r="I9537" t="s">
        <v>28</v>
      </c>
      <c r="J9537">
        <v>4</v>
      </c>
      <c r="K9537">
        <v>7301.07</v>
      </c>
      <c r="L9537" t="s">
        <v>16</v>
      </c>
      <c r="M9537" t="str">
        <f>IF(PatientData[[#This Row],[Age]]&lt;=30,"18-30",IF(PatientData[[#This Row],[Age]]&lt;=40,"31-40",IF(PatientData[[#This Row],[Age]]&lt;=50,"41-50",IF(PatientData[[#This Row],[Age]]&lt;=60,"51-60",IF(PatientData[[#This Row],[Age]]&lt;=70,"61-70",IF(PatientData[[#This Row],[Age]]&lt;=80,"71-80","80+"))))))</f>
        <v>31-40</v>
      </c>
    </row>
    <row r="9538" spans="1:13" x14ac:dyDescent="0.25">
      <c r="A9538" t="s">
        <v>9562</v>
      </c>
      <c r="B9538">
        <v>34</v>
      </c>
      <c r="C9538" t="s">
        <v>13</v>
      </c>
      <c r="D9538">
        <v>112</v>
      </c>
      <c r="E9538">
        <v>200.31933075678199</v>
      </c>
      <c r="F9538">
        <v>23.750367923466001</v>
      </c>
      <c r="G9538" t="s">
        <v>18</v>
      </c>
      <c r="H9538" t="s">
        <v>19</v>
      </c>
      <c r="I9538" t="s">
        <v>28</v>
      </c>
      <c r="J9538">
        <v>2</v>
      </c>
      <c r="K9538">
        <v>7045.98</v>
      </c>
      <c r="L9538" t="s">
        <v>23</v>
      </c>
      <c r="M9538" t="str">
        <f>IF(PatientData[[#This Row],[Age]]&lt;=30,"18-30",IF(PatientData[[#This Row],[Age]]&lt;=40,"31-40",IF(PatientData[[#This Row],[Age]]&lt;=50,"41-50",IF(PatientData[[#This Row],[Age]]&lt;=60,"51-60",IF(PatientData[[#This Row],[Age]]&lt;=70,"61-70",IF(PatientData[[#This Row],[Age]]&lt;=80,"71-80","80+"))))))</f>
        <v>31-40</v>
      </c>
    </row>
    <row r="9539" spans="1:13" x14ac:dyDescent="0.25">
      <c r="A9539" t="s">
        <v>9563</v>
      </c>
      <c r="B9539">
        <v>60</v>
      </c>
      <c r="C9539" t="s">
        <v>25</v>
      </c>
      <c r="D9539">
        <v>97</v>
      </c>
      <c r="E9539">
        <v>184.71570827429099</v>
      </c>
      <c r="F9539">
        <v>18.185345065473001</v>
      </c>
      <c r="G9539" t="s">
        <v>14</v>
      </c>
      <c r="H9539" t="s">
        <v>19</v>
      </c>
      <c r="I9539" t="s">
        <v>28</v>
      </c>
      <c r="J9539">
        <v>8</v>
      </c>
      <c r="K9539">
        <v>8647.81</v>
      </c>
      <c r="L9539" t="s">
        <v>20</v>
      </c>
      <c r="M9539" t="str">
        <f>IF(PatientData[[#This Row],[Age]]&lt;=30,"18-30",IF(PatientData[[#This Row],[Age]]&lt;=40,"31-40",IF(PatientData[[#This Row],[Age]]&lt;=50,"41-50",IF(PatientData[[#This Row],[Age]]&lt;=60,"51-60",IF(PatientData[[#This Row],[Age]]&lt;=70,"61-70",IF(PatientData[[#This Row],[Age]]&lt;=80,"71-80","80+"))))))</f>
        <v>51-60</v>
      </c>
    </row>
    <row r="9540" spans="1:13" x14ac:dyDescent="0.25">
      <c r="A9540" t="s">
        <v>9564</v>
      </c>
      <c r="B9540">
        <v>54</v>
      </c>
      <c r="C9540" t="s">
        <v>25</v>
      </c>
      <c r="D9540">
        <v>137</v>
      </c>
      <c r="E9540">
        <v>159.63045625434799</v>
      </c>
      <c r="F9540">
        <v>25.2219340407038</v>
      </c>
      <c r="G9540" t="s">
        <v>14</v>
      </c>
      <c r="H9540" t="s">
        <v>19</v>
      </c>
      <c r="I9540" t="s">
        <v>15</v>
      </c>
      <c r="J9540">
        <v>1</v>
      </c>
      <c r="K9540">
        <v>500</v>
      </c>
      <c r="L9540" t="s">
        <v>16</v>
      </c>
      <c r="M9540" t="str">
        <f>IF(PatientData[[#This Row],[Age]]&lt;=30,"18-30",IF(PatientData[[#This Row],[Age]]&lt;=40,"31-40",IF(PatientData[[#This Row],[Age]]&lt;=50,"41-50",IF(PatientData[[#This Row],[Age]]&lt;=60,"51-60",IF(PatientData[[#This Row],[Age]]&lt;=70,"61-70",IF(PatientData[[#This Row],[Age]]&lt;=80,"71-80","80+"))))))</f>
        <v>51-60</v>
      </c>
    </row>
    <row r="9541" spans="1:13" x14ac:dyDescent="0.25">
      <c r="A9541" t="s">
        <v>9565</v>
      </c>
      <c r="B9541">
        <v>76</v>
      </c>
      <c r="C9541" t="s">
        <v>13</v>
      </c>
      <c r="D9541">
        <v>147</v>
      </c>
      <c r="E9541">
        <v>186.12724608970601</v>
      </c>
      <c r="F9541">
        <v>23.000481575043398</v>
      </c>
      <c r="G9541" t="s">
        <v>18</v>
      </c>
      <c r="H9541" t="s">
        <v>19</v>
      </c>
      <c r="I9541" t="s">
        <v>15</v>
      </c>
      <c r="J9541">
        <v>5</v>
      </c>
      <c r="K9541">
        <v>9714.89</v>
      </c>
      <c r="L9541" t="s">
        <v>16</v>
      </c>
      <c r="M9541" t="str">
        <f>IF(PatientData[[#This Row],[Age]]&lt;=30,"18-30",IF(PatientData[[#This Row],[Age]]&lt;=40,"31-40",IF(PatientData[[#This Row],[Age]]&lt;=50,"41-50",IF(PatientData[[#This Row],[Age]]&lt;=60,"51-60",IF(PatientData[[#This Row],[Age]]&lt;=70,"61-70",IF(PatientData[[#This Row],[Age]]&lt;=80,"71-80","80+"))))))</f>
        <v>71-80</v>
      </c>
    </row>
    <row r="9542" spans="1:13" x14ac:dyDescent="0.25">
      <c r="A9542" t="s">
        <v>9566</v>
      </c>
      <c r="B9542">
        <v>49</v>
      </c>
      <c r="C9542" t="s">
        <v>13</v>
      </c>
      <c r="D9542">
        <v>129</v>
      </c>
      <c r="E9542">
        <v>174.283872113504</v>
      </c>
      <c r="F9542">
        <v>31.253018285086199</v>
      </c>
      <c r="G9542" t="s">
        <v>36</v>
      </c>
      <c r="H9542" t="s">
        <v>22</v>
      </c>
      <c r="I9542" t="s">
        <v>26</v>
      </c>
      <c r="J9542">
        <v>5</v>
      </c>
      <c r="K9542">
        <v>15171.91</v>
      </c>
      <c r="L9542" t="s">
        <v>16</v>
      </c>
      <c r="M9542" t="str">
        <f>IF(PatientData[[#This Row],[Age]]&lt;=30,"18-30",IF(PatientData[[#This Row],[Age]]&lt;=40,"31-40",IF(PatientData[[#This Row],[Age]]&lt;=50,"41-50",IF(PatientData[[#This Row],[Age]]&lt;=60,"51-60",IF(PatientData[[#This Row],[Age]]&lt;=70,"61-70",IF(PatientData[[#This Row],[Age]]&lt;=80,"71-80","80+"))))))</f>
        <v>41-50</v>
      </c>
    </row>
    <row r="9543" spans="1:13" x14ac:dyDescent="0.25">
      <c r="A9543" t="s">
        <v>9567</v>
      </c>
      <c r="B9543">
        <v>60</v>
      </c>
      <c r="C9543" t="s">
        <v>25</v>
      </c>
      <c r="D9543">
        <v>148</v>
      </c>
      <c r="E9543">
        <v>253.17950359426899</v>
      </c>
      <c r="F9543">
        <v>26.7942702911349</v>
      </c>
      <c r="G9543" t="s">
        <v>14</v>
      </c>
      <c r="H9543" t="s">
        <v>19</v>
      </c>
      <c r="I9543" t="s">
        <v>28</v>
      </c>
      <c r="J9543">
        <v>3</v>
      </c>
      <c r="K9543">
        <v>7642.62</v>
      </c>
      <c r="L9543" t="s">
        <v>20</v>
      </c>
      <c r="M9543" t="str">
        <f>IF(PatientData[[#This Row],[Age]]&lt;=30,"18-30",IF(PatientData[[#This Row],[Age]]&lt;=40,"31-40",IF(PatientData[[#This Row],[Age]]&lt;=50,"41-50",IF(PatientData[[#This Row],[Age]]&lt;=60,"51-60",IF(PatientData[[#This Row],[Age]]&lt;=70,"61-70",IF(PatientData[[#This Row],[Age]]&lt;=80,"71-80","80+"))))))</f>
        <v>51-60</v>
      </c>
    </row>
    <row r="9544" spans="1:13" x14ac:dyDescent="0.25">
      <c r="A9544" t="s">
        <v>9568</v>
      </c>
      <c r="B9544">
        <v>62</v>
      </c>
      <c r="C9544" t="s">
        <v>13</v>
      </c>
      <c r="D9544">
        <v>137</v>
      </c>
      <c r="E9544">
        <v>256.08333750401999</v>
      </c>
      <c r="F9544">
        <v>32.296213456308003</v>
      </c>
      <c r="G9544" t="s">
        <v>14</v>
      </c>
      <c r="H9544" t="s">
        <v>19</v>
      </c>
      <c r="I9544" t="s">
        <v>15</v>
      </c>
      <c r="J9544">
        <v>4</v>
      </c>
      <c r="K9544">
        <v>9266.8799999999992</v>
      </c>
      <c r="L9544" t="s">
        <v>23</v>
      </c>
      <c r="M9544" t="str">
        <f>IF(PatientData[[#This Row],[Age]]&lt;=30,"18-30",IF(PatientData[[#This Row],[Age]]&lt;=40,"31-40",IF(PatientData[[#This Row],[Age]]&lt;=50,"41-50",IF(PatientData[[#This Row],[Age]]&lt;=60,"51-60",IF(PatientData[[#This Row],[Age]]&lt;=70,"61-70",IF(PatientData[[#This Row],[Age]]&lt;=80,"71-80","80+"))))))</f>
        <v>61-70</v>
      </c>
    </row>
    <row r="9545" spans="1:13" x14ac:dyDescent="0.25">
      <c r="A9545" t="s">
        <v>9569</v>
      </c>
      <c r="B9545">
        <v>33</v>
      </c>
      <c r="C9545" t="s">
        <v>13</v>
      </c>
      <c r="D9545">
        <v>157</v>
      </c>
      <c r="E9545">
        <v>303.270064499466</v>
      </c>
      <c r="F9545">
        <v>29.437699966303899</v>
      </c>
      <c r="G9545" t="s">
        <v>14</v>
      </c>
      <c r="H9545" t="s">
        <v>19</v>
      </c>
      <c r="I9545" t="s">
        <v>28</v>
      </c>
      <c r="J9545">
        <v>5</v>
      </c>
      <c r="K9545">
        <v>4304.54</v>
      </c>
      <c r="L9545" t="s">
        <v>23</v>
      </c>
      <c r="M9545" t="str">
        <f>IF(PatientData[[#This Row],[Age]]&lt;=30,"18-30",IF(PatientData[[#This Row],[Age]]&lt;=40,"31-40",IF(PatientData[[#This Row],[Age]]&lt;=50,"41-50",IF(PatientData[[#This Row],[Age]]&lt;=60,"51-60",IF(PatientData[[#This Row],[Age]]&lt;=70,"61-70",IF(PatientData[[#This Row],[Age]]&lt;=80,"71-80","80+"))))))</f>
        <v>31-40</v>
      </c>
    </row>
    <row r="9546" spans="1:13" x14ac:dyDescent="0.25">
      <c r="A9546" t="s">
        <v>9570</v>
      </c>
      <c r="B9546">
        <v>56</v>
      </c>
      <c r="C9546" t="s">
        <v>13</v>
      </c>
      <c r="D9546">
        <v>151</v>
      </c>
      <c r="E9546">
        <v>174.62437858515099</v>
      </c>
      <c r="F9546">
        <v>32.636418196165202</v>
      </c>
      <c r="G9546" t="s">
        <v>18</v>
      </c>
      <c r="H9546" t="s">
        <v>19</v>
      </c>
      <c r="I9546" t="s">
        <v>15</v>
      </c>
      <c r="J9546">
        <v>2</v>
      </c>
      <c r="K9546">
        <v>9264.7900000000009</v>
      </c>
      <c r="L9546" t="s">
        <v>23</v>
      </c>
      <c r="M9546" t="str">
        <f>IF(PatientData[[#This Row],[Age]]&lt;=30,"18-30",IF(PatientData[[#This Row],[Age]]&lt;=40,"31-40",IF(PatientData[[#This Row],[Age]]&lt;=50,"41-50",IF(PatientData[[#This Row],[Age]]&lt;=60,"51-60",IF(PatientData[[#This Row],[Age]]&lt;=70,"61-70",IF(PatientData[[#This Row],[Age]]&lt;=80,"71-80","80+"))))))</f>
        <v>51-60</v>
      </c>
    </row>
    <row r="9547" spans="1:13" x14ac:dyDescent="0.25">
      <c r="A9547" t="s">
        <v>9571</v>
      </c>
      <c r="B9547">
        <v>47</v>
      </c>
      <c r="C9547" t="s">
        <v>13</v>
      </c>
      <c r="D9547">
        <v>131</v>
      </c>
      <c r="E9547">
        <v>146.92622137315001</v>
      </c>
      <c r="F9547">
        <v>30.015699253150899</v>
      </c>
      <c r="G9547" t="s">
        <v>18</v>
      </c>
      <c r="H9547" t="s">
        <v>19</v>
      </c>
      <c r="I9547" t="s">
        <v>28</v>
      </c>
      <c r="J9547">
        <v>3</v>
      </c>
      <c r="K9547">
        <v>4263.07</v>
      </c>
      <c r="L9547" t="s">
        <v>16</v>
      </c>
      <c r="M9547" t="str">
        <f>IF(PatientData[[#This Row],[Age]]&lt;=30,"18-30",IF(PatientData[[#This Row],[Age]]&lt;=40,"31-40",IF(PatientData[[#This Row],[Age]]&lt;=50,"41-50",IF(PatientData[[#This Row],[Age]]&lt;=60,"51-60",IF(PatientData[[#This Row],[Age]]&lt;=70,"61-70",IF(PatientData[[#This Row],[Age]]&lt;=80,"71-80","80+"))))))</f>
        <v>41-50</v>
      </c>
    </row>
    <row r="9548" spans="1:13" x14ac:dyDescent="0.25">
      <c r="A9548" t="s">
        <v>9572</v>
      </c>
      <c r="B9548">
        <v>59</v>
      </c>
      <c r="C9548" t="s">
        <v>13</v>
      </c>
      <c r="D9548">
        <v>140</v>
      </c>
      <c r="E9548">
        <v>203.84663633158601</v>
      </c>
      <c r="F9548">
        <v>27.4449314966005</v>
      </c>
      <c r="G9548" t="s">
        <v>14</v>
      </c>
      <c r="H9548" t="s">
        <v>19</v>
      </c>
      <c r="I9548" t="s">
        <v>28</v>
      </c>
      <c r="J9548">
        <v>2</v>
      </c>
      <c r="K9548">
        <v>4805.04</v>
      </c>
      <c r="L9548" t="s">
        <v>20</v>
      </c>
      <c r="M9548" t="str">
        <f>IF(PatientData[[#This Row],[Age]]&lt;=30,"18-30",IF(PatientData[[#This Row],[Age]]&lt;=40,"31-40",IF(PatientData[[#This Row],[Age]]&lt;=50,"41-50",IF(PatientData[[#This Row],[Age]]&lt;=60,"51-60",IF(PatientData[[#This Row],[Age]]&lt;=70,"61-70",IF(PatientData[[#This Row],[Age]]&lt;=80,"71-80","80+"))))))</f>
        <v>51-60</v>
      </c>
    </row>
    <row r="9549" spans="1:13" x14ac:dyDescent="0.25">
      <c r="A9549" t="s">
        <v>9573</v>
      </c>
      <c r="B9549">
        <v>33</v>
      </c>
      <c r="C9549" t="s">
        <v>13</v>
      </c>
      <c r="D9549">
        <v>150</v>
      </c>
      <c r="E9549">
        <v>190.881525410808</v>
      </c>
      <c r="F9549">
        <v>17.284224021168999</v>
      </c>
      <c r="G9549" t="s">
        <v>14</v>
      </c>
      <c r="H9549" t="s">
        <v>22</v>
      </c>
      <c r="I9549" t="s">
        <v>15</v>
      </c>
      <c r="J9549">
        <v>2</v>
      </c>
      <c r="K9549">
        <v>11964.36</v>
      </c>
      <c r="L9549" t="s">
        <v>16</v>
      </c>
      <c r="M9549" t="str">
        <f>IF(PatientData[[#This Row],[Age]]&lt;=30,"18-30",IF(PatientData[[#This Row],[Age]]&lt;=40,"31-40",IF(PatientData[[#This Row],[Age]]&lt;=50,"41-50",IF(PatientData[[#This Row],[Age]]&lt;=60,"51-60",IF(PatientData[[#This Row],[Age]]&lt;=70,"61-70",IF(PatientData[[#This Row],[Age]]&lt;=80,"71-80","80+"))))))</f>
        <v>31-40</v>
      </c>
    </row>
    <row r="9550" spans="1:13" x14ac:dyDescent="0.25">
      <c r="A9550" t="s">
        <v>9574</v>
      </c>
      <c r="B9550">
        <v>52</v>
      </c>
      <c r="C9550" t="s">
        <v>25</v>
      </c>
      <c r="D9550">
        <v>111</v>
      </c>
      <c r="E9550">
        <v>132.78235519997801</v>
      </c>
      <c r="F9550">
        <v>24.188957889758299</v>
      </c>
      <c r="G9550" t="s">
        <v>14</v>
      </c>
      <c r="H9550" t="s">
        <v>22</v>
      </c>
      <c r="I9550" t="s">
        <v>15</v>
      </c>
      <c r="J9550">
        <v>2</v>
      </c>
      <c r="K9550">
        <v>10068.57</v>
      </c>
      <c r="L9550" t="s">
        <v>16</v>
      </c>
      <c r="M9550" t="str">
        <f>IF(PatientData[[#This Row],[Age]]&lt;=30,"18-30",IF(PatientData[[#This Row],[Age]]&lt;=40,"31-40",IF(PatientData[[#This Row],[Age]]&lt;=50,"41-50",IF(PatientData[[#This Row],[Age]]&lt;=60,"51-60",IF(PatientData[[#This Row],[Age]]&lt;=70,"61-70",IF(PatientData[[#This Row],[Age]]&lt;=80,"71-80","80+"))))))</f>
        <v>51-60</v>
      </c>
    </row>
    <row r="9551" spans="1:13" x14ac:dyDescent="0.25">
      <c r="A9551" t="s">
        <v>9575</v>
      </c>
      <c r="B9551">
        <v>82</v>
      </c>
      <c r="C9551" t="s">
        <v>25</v>
      </c>
      <c r="D9551">
        <v>119</v>
      </c>
      <c r="E9551">
        <v>267.34675496793199</v>
      </c>
      <c r="F9551">
        <v>15.8172744630771</v>
      </c>
      <c r="G9551" t="s">
        <v>14</v>
      </c>
      <c r="H9551" t="s">
        <v>19</v>
      </c>
      <c r="I9551" t="s">
        <v>15</v>
      </c>
      <c r="J9551">
        <v>3</v>
      </c>
      <c r="K9551">
        <v>10959.09</v>
      </c>
      <c r="L9551" t="s">
        <v>16</v>
      </c>
      <c r="M9551" t="str">
        <f>IF(PatientData[[#This Row],[Age]]&lt;=30,"18-30",IF(PatientData[[#This Row],[Age]]&lt;=40,"31-40",IF(PatientData[[#This Row],[Age]]&lt;=50,"41-50",IF(PatientData[[#This Row],[Age]]&lt;=60,"51-60",IF(PatientData[[#This Row],[Age]]&lt;=70,"61-70",IF(PatientData[[#This Row],[Age]]&lt;=80,"71-80","80+"))))))</f>
        <v>80+</v>
      </c>
    </row>
    <row r="9552" spans="1:13" x14ac:dyDescent="0.25">
      <c r="A9552" t="s">
        <v>9576</v>
      </c>
      <c r="B9552">
        <v>21</v>
      </c>
      <c r="C9552" t="s">
        <v>13</v>
      </c>
      <c r="D9552">
        <v>117</v>
      </c>
      <c r="E9552">
        <v>202.57406003471201</v>
      </c>
      <c r="F9552">
        <v>26.682044036767198</v>
      </c>
      <c r="G9552" t="s">
        <v>36</v>
      </c>
      <c r="H9552" t="s">
        <v>19</v>
      </c>
      <c r="I9552" t="s">
        <v>28</v>
      </c>
      <c r="J9552">
        <v>8</v>
      </c>
      <c r="K9552">
        <v>8856.24</v>
      </c>
      <c r="L9552" t="s">
        <v>16</v>
      </c>
      <c r="M9552" t="str">
        <f>IF(PatientData[[#This Row],[Age]]&lt;=30,"18-30",IF(PatientData[[#This Row],[Age]]&lt;=40,"31-40",IF(PatientData[[#This Row],[Age]]&lt;=50,"41-50",IF(PatientData[[#This Row],[Age]]&lt;=60,"51-60",IF(PatientData[[#This Row],[Age]]&lt;=70,"61-70",IF(PatientData[[#This Row],[Age]]&lt;=80,"71-80","80+"))))))</f>
        <v>18-30</v>
      </c>
    </row>
    <row r="9553" spans="1:13" x14ac:dyDescent="0.25">
      <c r="A9553" t="s">
        <v>9577</v>
      </c>
      <c r="B9553">
        <v>75</v>
      </c>
      <c r="C9553" t="s">
        <v>13</v>
      </c>
      <c r="D9553">
        <v>137</v>
      </c>
      <c r="E9553">
        <v>220.71319440024999</v>
      </c>
      <c r="F9553">
        <v>18.678839059058699</v>
      </c>
      <c r="G9553" t="s">
        <v>18</v>
      </c>
      <c r="H9553" t="s">
        <v>22</v>
      </c>
      <c r="I9553" t="s">
        <v>26</v>
      </c>
      <c r="J9553">
        <v>3</v>
      </c>
      <c r="K9553">
        <v>11035.32</v>
      </c>
      <c r="L9553" t="s">
        <v>20</v>
      </c>
      <c r="M9553" t="str">
        <f>IF(PatientData[[#This Row],[Age]]&lt;=30,"18-30",IF(PatientData[[#This Row],[Age]]&lt;=40,"31-40",IF(PatientData[[#This Row],[Age]]&lt;=50,"41-50",IF(PatientData[[#This Row],[Age]]&lt;=60,"51-60",IF(PatientData[[#This Row],[Age]]&lt;=70,"61-70",IF(PatientData[[#This Row],[Age]]&lt;=80,"71-80","80+"))))))</f>
        <v>71-80</v>
      </c>
    </row>
    <row r="9554" spans="1:13" x14ac:dyDescent="0.25">
      <c r="A9554" t="s">
        <v>9578</v>
      </c>
      <c r="B9554">
        <v>57</v>
      </c>
      <c r="C9554" t="s">
        <v>25</v>
      </c>
      <c r="D9554">
        <v>158</v>
      </c>
      <c r="E9554">
        <v>249.656603786484</v>
      </c>
      <c r="F9554">
        <v>32.038160331003198</v>
      </c>
      <c r="G9554" t="s">
        <v>14</v>
      </c>
      <c r="H9554" t="s">
        <v>19</v>
      </c>
      <c r="I9554" t="s">
        <v>28</v>
      </c>
      <c r="J9554">
        <v>2</v>
      </c>
      <c r="K9554">
        <v>4862.45</v>
      </c>
      <c r="L9554" t="s">
        <v>16</v>
      </c>
      <c r="M9554" t="str">
        <f>IF(PatientData[[#This Row],[Age]]&lt;=30,"18-30",IF(PatientData[[#This Row],[Age]]&lt;=40,"31-40",IF(PatientData[[#This Row],[Age]]&lt;=50,"41-50",IF(PatientData[[#This Row],[Age]]&lt;=60,"51-60",IF(PatientData[[#This Row],[Age]]&lt;=70,"61-70",IF(PatientData[[#This Row],[Age]]&lt;=80,"71-80","80+"))))))</f>
        <v>51-60</v>
      </c>
    </row>
    <row r="9555" spans="1:13" x14ac:dyDescent="0.25">
      <c r="A9555" t="s">
        <v>9579</v>
      </c>
      <c r="B9555">
        <v>55</v>
      </c>
      <c r="C9555" t="s">
        <v>13</v>
      </c>
      <c r="D9555">
        <v>139</v>
      </c>
      <c r="E9555">
        <v>218.78113970303301</v>
      </c>
      <c r="F9555">
        <v>19.705050598489599</v>
      </c>
      <c r="G9555" t="s">
        <v>14</v>
      </c>
      <c r="H9555" t="s">
        <v>19</v>
      </c>
      <c r="I9555" t="s">
        <v>15</v>
      </c>
      <c r="J9555">
        <v>5</v>
      </c>
      <c r="K9555">
        <v>16699</v>
      </c>
      <c r="L9555" t="s">
        <v>16</v>
      </c>
      <c r="M9555" t="str">
        <f>IF(PatientData[[#This Row],[Age]]&lt;=30,"18-30",IF(PatientData[[#This Row],[Age]]&lt;=40,"31-40",IF(PatientData[[#This Row],[Age]]&lt;=50,"41-50",IF(PatientData[[#This Row],[Age]]&lt;=60,"51-60",IF(PatientData[[#This Row],[Age]]&lt;=70,"61-70",IF(PatientData[[#This Row],[Age]]&lt;=80,"71-80","80+"))))))</f>
        <v>51-60</v>
      </c>
    </row>
    <row r="9556" spans="1:13" x14ac:dyDescent="0.25">
      <c r="A9556" t="s">
        <v>9580</v>
      </c>
      <c r="B9556">
        <v>42</v>
      </c>
      <c r="C9556" t="s">
        <v>25</v>
      </c>
      <c r="D9556">
        <v>101</v>
      </c>
      <c r="E9556">
        <v>213.03329338876</v>
      </c>
      <c r="F9556">
        <v>24.171868501766099</v>
      </c>
      <c r="G9556" t="s">
        <v>14</v>
      </c>
      <c r="H9556" t="s">
        <v>19</v>
      </c>
      <c r="I9556" t="s">
        <v>28</v>
      </c>
      <c r="J9556">
        <v>0</v>
      </c>
      <c r="K9556">
        <v>5032.91</v>
      </c>
      <c r="L9556" t="s">
        <v>16</v>
      </c>
      <c r="M9556" t="str">
        <f>IF(PatientData[[#This Row],[Age]]&lt;=30,"18-30",IF(PatientData[[#This Row],[Age]]&lt;=40,"31-40",IF(PatientData[[#This Row],[Age]]&lt;=50,"41-50",IF(PatientData[[#This Row],[Age]]&lt;=60,"51-60",IF(PatientData[[#This Row],[Age]]&lt;=70,"61-70",IF(PatientData[[#This Row],[Age]]&lt;=80,"71-80","80+"))))))</f>
        <v>41-50</v>
      </c>
    </row>
    <row r="9557" spans="1:13" x14ac:dyDescent="0.25">
      <c r="A9557" t="s">
        <v>9581</v>
      </c>
      <c r="B9557">
        <v>39</v>
      </c>
      <c r="C9557" t="s">
        <v>13</v>
      </c>
      <c r="D9557">
        <v>155</v>
      </c>
      <c r="E9557">
        <v>219.310952688946</v>
      </c>
      <c r="F9557">
        <v>35.973658044407799</v>
      </c>
      <c r="G9557" t="s">
        <v>36</v>
      </c>
      <c r="H9557" t="s">
        <v>19</v>
      </c>
      <c r="I9557" t="s">
        <v>15</v>
      </c>
      <c r="J9557">
        <v>3</v>
      </c>
      <c r="K9557">
        <v>9047.84</v>
      </c>
      <c r="L9557" t="s">
        <v>16</v>
      </c>
      <c r="M9557" t="str">
        <f>IF(PatientData[[#This Row],[Age]]&lt;=30,"18-30",IF(PatientData[[#This Row],[Age]]&lt;=40,"31-40",IF(PatientData[[#This Row],[Age]]&lt;=50,"41-50",IF(PatientData[[#This Row],[Age]]&lt;=60,"51-60",IF(PatientData[[#This Row],[Age]]&lt;=70,"61-70",IF(PatientData[[#This Row],[Age]]&lt;=80,"71-80","80+"))))))</f>
        <v>31-40</v>
      </c>
    </row>
    <row r="9558" spans="1:13" x14ac:dyDescent="0.25">
      <c r="A9558" t="s">
        <v>9582</v>
      </c>
      <c r="B9558">
        <v>32</v>
      </c>
      <c r="C9558" t="s">
        <v>25</v>
      </c>
      <c r="D9558">
        <v>90</v>
      </c>
      <c r="E9558">
        <v>222.69405191123101</v>
      </c>
      <c r="F9558">
        <v>26.390668686645601</v>
      </c>
      <c r="G9558" t="s">
        <v>14</v>
      </c>
      <c r="H9558" t="s">
        <v>19</v>
      </c>
      <c r="I9558" t="s">
        <v>28</v>
      </c>
      <c r="J9558">
        <v>3</v>
      </c>
      <c r="K9558">
        <v>3733.22</v>
      </c>
      <c r="L9558" t="s">
        <v>23</v>
      </c>
      <c r="M9558" t="str">
        <f>IF(PatientData[[#This Row],[Age]]&lt;=30,"18-30",IF(PatientData[[#This Row],[Age]]&lt;=40,"31-40",IF(PatientData[[#This Row],[Age]]&lt;=50,"41-50",IF(PatientData[[#This Row],[Age]]&lt;=60,"51-60",IF(PatientData[[#This Row],[Age]]&lt;=70,"61-70",IF(PatientData[[#This Row],[Age]]&lt;=80,"71-80","80+"))))))</f>
        <v>31-40</v>
      </c>
    </row>
    <row r="9559" spans="1:13" x14ac:dyDescent="0.25">
      <c r="A9559" t="s">
        <v>9583</v>
      </c>
      <c r="B9559">
        <v>70</v>
      </c>
      <c r="C9559" t="s">
        <v>25</v>
      </c>
      <c r="D9559">
        <v>137</v>
      </c>
      <c r="E9559">
        <v>286.42988072634699</v>
      </c>
      <c r="F9559">
        <v>35.869952114767798</v>
      </c>
      <c r="G9559" t="s">
        <v>36</v>
      </c>
      <c r="H9559" t="s">
        <v>19</v>
      </c>
      <c r="I9559" t="s">
        <v>26</v>
      </c>
      <c r="J9559">
        <v>6</v>
      </c>
      <c r="K9559">
        <v>25838.37</v>
      </c>
      <c r="L9559" t="s">
        <v>16</v>
      </c>
      <c r="M9559" t="str">
        <f>IF(PatientData[[#This Row],[Age]]&lt;=30,"18-30",IF(PatientData[[#This Row],[Age]]&lt;=40,"31-40",IF(PatientData[[#This Row],[Age]]&lt;=50,"41-50",IF(PatientData[[#This Row],[Age]]&lt;=60,"51-60",IF(PatientData[[#This Row],[Age]]&lt;=70,"61-70",IF(PatientData[[#This Row],[Age]]&lt;=80,"71-80","80+"))))))</f>
        <v>61-70</v>
      </c>
    </row>
    <row r="9560" spans="1:13" x14ac:dyDescent="0.25">
      <c r="A9560" t="s">
        <v>9584</v>
      </c>
      <c r="B9560">
        <v>78</v>
      </c>
      <c r="C9560" t="s">
        <v>25</v>
      </c>
      <c r="D9560">
        <v>125</v>
      </c>
      <c r="E9560">
        <v>205.59940560698001</v>
      </c>
      <c r="F9560">
        <v>27.612298881636299</v>
      </c>
      <c r="G9560" t="s">
        <v>18</v>
      </c>
      <c r="H9560" t="s">
        <v>19</v>
      </c>
      <c r="I9560" t="s">
        <v>15</v>
      </c>
      <c r="J9560">
        <v>4</v>
      </c>
      <c r="K9560">
        <v>8968.6200000000008</v>
      </c>
      <c r="L9560" t="s">
        <v>16</v>
      </c>
      <c r="M9560" t="str">
        <f>IF(PatientData[[#This Row],[Age]]&lt;=30,"18-30",IF(PatientData[[#This Row],[Age]]&lt;=40,"31-40",IF(PatientData[[#This Row],[Age]]&lt;=50,"41-50",IF(PatientData[[#This Row],[Age]]&lt;=60,"51-60",IF(PatientData[[#This Row],[Age]]&lt;=70,"61-70",IF(PatientData[[#This Row],[Age]]&lt;=80,"71-80","80+"))))))</f>
        <v>71-80</v>
      </c>
    </row>
    <row r="9561" spans="1:13" x14ac:dyDescent="0.25">
      <c r="A9561" t="s">
        <v>9585</v>
      </c>
      <c r="B9561">
        <v>60</v>
      </c>
      <c r="C9561" t="s">
        <v>25</v>
      </c>
      <c r="D9561">
        <v>114</v>
      </c>
      <c r="E9561">
        <v>205.79870356443399</v>
      </c>
      <c r="F9561">
        <v>26.079185612628599</v>
      </c>
      <c r="G9561" t="s">
        <v>14</v>
      </c>
      <c r="H9561" t="s">
        <v>19</v>
      </c>
      <c r="I9561" t="s">
        <v>28</v>
      </c>
      <c r="J9561">
        <v>7</v>
      </c>
      <c r="K9561" t="s">
        <v>10051</v>
      </c>
      <c r="L9561" t="s">
        <v>16</v>
      </c>
      <c r="M9561" t="str">
        <f>IF(PatientData[[#This Row],[Age]]&lt;=30,"18-30",IF(PatientData[[#This Row],[Age]]&lt;=40,"31-40",IF(PatientData[[#This Row],[Age]]&lt;=50,"41-50",IF(PatientData[[#This Row],[Age]]&lt;=60,"51-60",IF(PatientData[[#This Row],[Age]]&lt;=70,"61-70",IF(PatientData[[#This Row],[Age]]&lt;=80,"71-80","80+"))))))</f>
        <v>51-60</v>
      </c>
    </row>
    <row r="9562" spans="1:13" x14ac:dyDescent="0.25">
      <c r="A9562" t="s">
        <v>9586</v>
      </c>
      <c r="B9562">
        <v>42</v>
      </c>
      <c r="C9562" t="s">
        <v>25</v>
      </c>
      <c r="D9562">
        <v>121</v>
      </c>
      <c r="E9562">
        <v>181.63821290352101</v>
      </c>
      <c r="F9562">
        <v>22.726543040275399</v>
      </c>
      <c r="G9562" t="s">
        <v>18</v>
      </c>
      <c r="H9562" t="s">
        <v>22</v>
      </c>
      <c r="I9562" t="s">
        <v>15</v>
      </c>
      <c r="J9562">
        <v>0</v>
      </c>
      <c r="K9562">
        <v>3615.1</v>
      </c>
      <c r="L9562" t="s">
        <v>16</v>
      </c>
      <c r="M9562" t="str">
        <f>IF(PatientData[[#This Row],[Age]]&lt;=30,"18-30",IF(PatientData[[#This Row],[Age]]&lt;=40,"31-40",IF(PatientData[[#This Row],[Age]]&lt;=50,"41-50",IF(PatientData[[#This Row],[Age]]&lt;=60,"51-60",IF(PatientData[[#This Row],[Age]]&lt;=70,"61-70",IF(PatientData[[#This Row],[Age]]&lt;=80,"71-80","80+"))))))</f>
        <v>41-50</v>
      </c>
    </row>
    <row r="9563" spans="1:13" x14ac:dyDescent="0.25">
      <c r="A9563" t="s">
        <v>9587</v>
      </c>
      <c r="B9563">
        <v>54</v>
      </c>
      <c r="C9563" t="s">
        <v>13</v>
      </c>
      <c r="D9563">
        <v>114</v>
      </c>
      <c r="E9563">
        <v>257.85172987318299</v>
      </c>
      <c r="F9563">
        <v>29.739254224724601</v>
      </c>
      <c r="G9563" t="s">
        <v>14</v>
      </c>
      <c r="H9563" t="s">
        <v>22</v>
      </c>
      <c r="I9563" t="s">
        <v>15</v>
      </c>
      <c r="J9563">
        <v>5</v>
      </c>
      <c r="K9563">
        <v>10656.96</v>
      </c>
      <c r="L9563" t="s">
        <v>16</v>
      </c>
      <c r="M9563" t="str">
        <f>IF(PatientData[[#This Row],[Age]]&lt;=30,"18-30",IF(PatientData[[#This Row],[Age]]&lt;=40,"31-40",IF(PatientData[[#This Row],[Age]]&lt;=50,"41-50",IF(PatientData[[#This Row],[Age]]&lt;=60,"51-60",IF(PatientData[[#This Row],[Age]]&lt;=70,"61-70",IF(PatientData[[#This Row],[Age]]&lt;=80,"71-80","80+"))))))</f>
        <v>51-60</v>
      </c>
    </row>
    <row r="9564" spans="1:13" x14ac:dyDescent="0.25">
      <c r="A9564" t="s">
        <v>9588</v>
      </c>
      <c r="B9564">
        <v>56</v>
      </c>
      <c r="C9564" t="s">
        <v>13</v>
      </c>
      <c r="D9564">
        <v>107</v>
      </c>
      <c r="E9564">
        <v>188.35947145633199</v>
      </c>
      <c r="F9564">
        <v>37.212304365168201</v>
      </c>
      <c r="G9564" t="s">
        <v>14</v>
      </c>
      <c r="H9564" t="s">
        <v>10051</v>
      </c>
      <c r="I9564" t="s">
        <v>28</v>
      </c>
      <c r="J9564">
        <v>2</v>
      </c>
      <c r="K9564">
        <v>6238.21</v>
      </c>
      <c r="L9564" t="s">
        <v>23</v>
      </c>
      <c r="M9564" t="str">
        <f>IF(PatientData[[#This Row],[Age]]&lt;=30,"18-30",IF(PatientData[[#This Row],[Age]]&lt;=40,"31-40",IF(PatientData[[#This Row],[Age]]&lt;=50,"41-50",IF(PatientData[[#This Row],[Age]]&lt;=60,"51-60",IF(PatientData[[#This Row],[Age]]&lt;=70,"61-70",IF(PatientData[[#This Row],[Age]]&lt;=80,"71-80","80+"))))))</f>
        <v>51-60</v>
      </c>
    </row>
    <row r="9565" spans="1:13" x14ac:dyDescent="0.25">
      <c r="A9565" t="s">
        <v>9589</v>
      </c>
      <c r="B9565">
        <v>58</v>
      </c>
      <c r="C9565" t="s">
        <v>13</v>
      </c>
      <c r="D9565">
        <v>144</v>
      </c>
      <c r="E9565">
        <v>199.81599513404899</v>
      </c>
      <c r="F9565">
        <v>31.189341937365999</v>
      </c>
      <c r="G9565" t="s">
        <v>36</v>
      </c>
      <c r="H9565" t="s">
        <v>22</v>
      </c>
      <c r="I9565" t="s">
        <v>15</v>
      </c>
      <c r="J9565">
        <v>8</v>
      </c>
      <c r="K9565">
        <v>10282.67</v>
      </c>
      <c r="L9565" t="s">
        <v>23</v>
      </c>
      <c r="M9565" t="str">
        <f>IF(PatientData[[#This Row],[Age]]&lt;=30,"18-30",IF(PatientData[[#This Row],[Age]]&lt;=40,"31-40",IF(PatientData[[#This Row],[Age]]&lt;=50,"41-50",IF(PatientData[[#This Row],[Age]]&lt;=60,"51-60",IF(PatientData[[#This Row],[Age]]&lt;=70,"61-70",IF(PatientData[[#This Row],[Age]]&lt;=80,"71-80","80+"))))))</f>
        <v>51-60</v>
      </c>
    </row>
    <row r="9566" spans="1:13" x14ac:dyDescent="0.25">
      <c r="A9566" t="s">
        <v>9590</v>
      </c>
      <c r="B9566">
        <v>46</v>
      </c>
      <c r="C9566" t="s">
        <v>13</v>
      </c>
      <c r="D9566">
        <v>143</v>
      </c>
      <c r="E9566">
        <v>217.74704414026601</v>
      </c>
      <c r="F9566">
        <v>26.544016763693701</v>
      </c>
      <c r="G9566" t="s">
        <v>18</v>
      </c>
      <c r="H9566" t="s">
        <v>19</v>
      </c>
      <c r="I9566" t="s">
        <v>28</v>
      </c>
      <c r="J9566">
        <v>1</v>
      </c>
      <c r="K9566">
        <v>1495.87</v>
      </c>
      <c r="L9566" t="s">
        <v>16</v>
      </c>
      <c r="M9566" t="str">
        <f>IF(PatientData[[#This Row],[Age]]&lt;=30,"18-30",IF(PatientData[[#This Row],[Age]]&lt;=40,"31-40",IF(PatientData[[#This Row],[Age]]&lt;=50,"41-50",IF(PatientData[[#This Row],[Age]]&lt;=60,"51-60",IF(PatientData[[#This Row],[Age]]&lt;=70,"61-70",IF(PatientData[[#This Row],[Age]]&lt;=80,"71-80","80+"))))))</f>
        <v>41-50</v>
      </c>
    </row>
    <row r="9567" spans="1:13" x14ac:dyDescent="0.25">
      <c r="A9567" t="s">
        <v>9591</v>
      </c>
      <c r="B9567">
        <v>71</v>
      </c>
      <c r="C9567" t="s">
        <v>13</v>
      </c>
      <c r="D9567">
        <v>144</v>
      </c>
      <c r="E9567">
        <v>241.68151479443401</v>
      </c>
      <c r="F9567">
        <v>27.910866328854301</v>
      </c>
      <c r="G9567" t="s">
        <v>36</v>
      </c>
      <c r="H9567" t="s">
        <v>19</v>
      </c>
      <c r="I9567" t="s">
        <v>26</v>
      </c>
      <c r="J9567">
        <v>3</v>
      </c>
      <c r="K9567">
        <v>9859.5499999999993</v>
      </c>
      <c r="L9567" t="s">
        <v>16</v>
      </c>
      <c r="M9567" t="str">
        <f>IF(PatientData[[#This Row],[Age]]&lt;=30,"18-30",IF(PatientData[[#This Row],[Age]]&lt;=40,"31-40",IF(PatientData[[#This Row],[Age]]&lt;=50,"41-50",IF(PatientData[[#This Row],[Age]]&lt;=60,"51-60",IF(PatientData[[#This Row],[Age]]&lt;=70,"61-70",IF(PatientData[[#This Row],[Age]]&lt;=80,"71-80","80+"))))))</f>
        <v>71-80</v>
      </c>
    </row>
    <row r="9568" spans="1:13" x14ac:dyDescent="0.25">
      <c r="A9568" t="s">
        <v>9592</v>
      </c>
      <c r="B9568">
        <v>84</v>
      </c>
      <c r="C9568" t="s">
        <v>13</v>
      </c>
      <c r="D9568">
        <v>133</v>
      </c>
      <c r="E9568">
        <v>189.012712517978</v>
      </c>
      <c r="F9568">
        <v>26.545879412123099</v>
      </c>
      <c r="G9568" t="s">
        <v>36</v>
      </c>
      <c r="H9568" t="s">
        <v>19</v>
      </c>
      <c r="I9568" t="s">
        <v>26</v>
      </c>
      <c r="J9568">
        <v>3</v>
      </c>
      <c r="K9568">
        <v>20478.3</v>
      </c>
      <c r="L9568" t="s">
        <v>16</v>
      </c>
      <c r="M9568" t="str">
        <f>IF(PatientData[[#This Row],[Age]]&lt;=30,"18-30",IF(PatientData[[#This Row],[Age]]&lt;=40,"31-40",IF(PatientData[[#This Row],[Age]]&lt;=50,"41-50",IF(PatientData[[#This Row],[Age]]&lt;=60,"51-60",IF(PatientData[[#This Row],[Age]]&lt;=70,"61-70",IF(PatientData[[#This Row],[Age]]&lt;=80,"71-80","80+"))))))</f>
        <v>80+</v>
      </c>
    </row>
    <row r="9569" spans="1:13" x14ac:dyDescent="0.25">
      <c r="A9569" t="s">
        <v>9593</v>
      </c>
      <c r="B9569">
        <v>42</v>
      </c>
      <c r="C9569" t="s">
        <v>13</v>
      </c>
      <c r="D9569">
        <v>152</v>
      </c>
      <c r="E9569">
        <v>273.84055291705403</v>
      </c>
      <c r="F9569">
        <v>31.288383803148001</v>
      </c>
      <c r="G9569" t="s">
        <v>36</v>
      </c>
      <c r="H9569" t="s">
        <v>22</v>
      </c>
      <c r="I9569" t="s">
        <v>26</v>
      </c>
      <c r="J9569">
        <v>6</v>
      </c>
      <c r="K9569">
        <v>23622.53</v>
      </c>
      <c r="L9569" t="s">
        <v>43</v>
      </c>
      <c r="M9569" t="str">
        <f>IF(PatientData[[#This Row],[Age]]&lt;=30,"18-30",IF(PatientData[[#This Row],[Age]]&lt;=40,"31-40",IF(PatientData[[#This Row],[Age]]&lt;=50,"41-50",IF(PatientData[[#This Row],[Age]]&lt;=60,"51-60",IF(PatientData[[#This Row],[Age]]&lt;=70,"61-70",IF(PatientData[[#This Row],[Age]]&lt;=80,"71-80","80+"))))))</f>
        <v>41-50</v>
      </c>
    </row>
    <row r="9570" spans="1:13" x14ac:dyDescent="0.25">
      <c r="A9570" t="s">
        <v>9594</v>
      </c>
      <c r="B9570">
        <v>58</v>
      </c>
      <c r="C9570" t="s">
        <v>13</v>
      </c>
      <c r="D9570">
        <v>134</v>
      </c>
      <c r="E9570">
        <v>245.84720194012701</v>
      </c>
      <c r="F9570">
        <v>28.9573405909027</v>
      </c>
      <c r="G9570" t="s">
        <v>18</v>
      </c>
      <c r="H9570" t="s">
        <v>19</v>
      </c>
      <c r="I9570" t="s">
        <v>26</v>
      </c>
      <c r="J9570">
        <v>7</v>
      </c>
      <c r="K9570">
        <v>15913.26</v>
      </c>
      <c r="L9570" t="s">
        <v>23</v>
      </c>
      <c r="M9570" t="str">
        <f>IF(PatientData[[#This Row],[Age]]&lt;=30,"18-30",IF(PatientData[[#This Row],[Age]]&lt;=40,"31-40",IF(PatientData[[#This Row],[Age]]&lt;=50,"41-50",IF(PatientData[[#This Row],[Age]]&lt;=60,"51-60",IF(PatientData[[#This Row],[Age]]&lt;=70,"61-70",IF(PatientData[[#This Row],[Age]]&lt;=80,"71-80","80+"))))))</f>
        <v>51-60</v>
      </c>
    </row>
    <row r="9571" spans="1:13" x14ac:dyDescent="0.25">
      <c r="A9571" t="s">
        <v>9595</v>
      </c>
      <c r="B9571">
        <v>52</v>
      </c>
      <c r="C9571" t="s">
        <v>13</v>
      </c>
      <c r="D9571">
        <v>97</v>
      </c>
      <c r="E9571">
        <v>235.53595474201799</v>
      </c>
      <c r="F9571">
        <v>31.090730428126001</v>
      </c>
      <c r="G9571" t="s">
        <v>14</v>
      </c>
      <c r="H9571" t="s">
        <v>22</v>
      </c>
      <c r="I9571" t="s">
        <v>15</v>
      </c>
      <c r="J9571">
        <v>4</v>
      </c>
      <c r="K9571">
        <v>3908.99</v>
      </c>
      <c r="L9571" t="s">
        <v>23</v>
      </c>
      <c r="M9571" t="str">
        <f>IF(PatientData[[#This Row],[Age]]&lt;=30,"18-30",IF(PatientData[[#This Row],[Age]]&lt;=40,"31-40",IF(PatientData[[#This Row],[Age]]&lt;=50,"41-50",IF(PatientData[[#This Row],[Age]]&lt;=60,"51-60",IF(PatientData[[#This Row],[Age]]&lt;=70,"61-70",IF(PatientData[[#This Row],[Age]]&lt;=80,"71-80","80+"))))))</f>
        <v>51-60</v>
      </c>
    </row>
    <row r="9572" spans="1:13" x14ac:dyDescent="0.25">
      <c r="A9572" t="s">
        <v>9596</v>
      </c>
      <c r="B9572">
        <v>24</v>
      </c>
      <c r="C9572" t="s">
        <v>13</v>
      </c>
      <c r="D9572">
        <v>137</v>
      </c>
      <c r="E9572">
        <v>337.43866369973699</v>
      </c>
      <c r="F9572">
        <v>20.613927766833498</v>
      </c>
      <c r="G9572" t="s">
        <v>14</v>
      </c>
      <c r="H9572" t="s">
        <v>19</v>
      </c>
      <c r="I9572" t="s">
        <v>28</v>
      </c>
      <c r="J9572">
        <v>4</v>
      </c>
      <c r="K9572">
        <v>3793.08</v>
      </c>
      <c r="L9572" t="s">
        <v>16</v>
      </c>
      <c r="M9572" t="str">
        <f>IF(PatientData[[#This Row],[Age]]&lt;=30,"18-30",IF(PatientData[[#This Row],[Age]]&lt;=40,"31-40",IF(PatientData[[#This Row],[Age]]&lt;=50,"41-50",IF(PatientData[[#This Row],[Age]]&lt;=60,"51-60",IF(PatientData[[#This Row],[Age]]&lt;=70,"61-70",IF(PatientData[[#This Row],[Age]]&lt;=80,"71-80","80+"))))))</f>
        <v>18-30</v>
      </c>
    </row>
    <row r="9573" spans="1:13" x14ac:dyDescent="0.25">
      <c r="A9573" t="s">
        <v>9597</v>
      </c>
      <c r="B9573">
        <v>59</v>
      </c>
      <c r="C9573" t="s">
        <v>25</v>
      </c>
      <c r="D9573">
        <v>146</v>
      </c>
      <c r="E9573">
        <v>189.620598600195</v>
      </c>
      <c r="F9573">
        <v>31.3107581909399</v>
      </c>
      <c r="G9573" t="s">
        <v>18</v>
      </c>
      <c r="H9573" t="s">
        <v>19</v>
      </c>
      <c r="I9573" t="s">
        <v>15</v>
      </c>
      <c r="J9573">
        <v>4</v>
      </c>
      <c r="K9573">
        <v>12406.27</v>
      </c>
      <c r="L9573" t="s">
        <v>16</v>
      </c>
      <c r="M9573" t="str">
        <f>IF(PatientData[[#This Row],[Age]]&lt;=30,"18-30",IF(PatientData[[#This Row],[Age]]&lt;=40,"31-40",IF(PatientData[[#This Row],[Age]]&lt;=50,"41-50",IF(PatientData[[#This Row],[Age]]&lt;=60,"51-60",IF(PatientData[[#This Row],[Age]]&lt;=70,"61-70",IF(PatientData[[#This Row],[Age]]&lt;=80,"71-80","80+"))))))</f>
        <v>51-60</v>
      </c>
    </row>
    <row r="9574" spans="1:13" x14ac:dyDescent="0.25">
      <c r="A9574" t="s">
        <v>9598</v>
      </c>
      <c r="B9574">
        <v>27</v>
      </c>
      <c r="C9574" t="s">
        <v>13</v>
      </c>
      <c r="D9574">
        <v>147</v>
      </c>
      <c r="E9574">
        <v>186.857652751096</v>
      </c>
      <c r="F9574">
        <v>29.167543048554599</v>
      </c>
      <c r="G9574" t="s">
        <v>14</v>
      </c>
      <c r="H9574" t="s">
        <v>10051</v>
      </c>
      <c r="I9574" t="s">
        <v>28</v>
      </c>
      <c r="J9574">
        <v>2</v>
      </c>
      <c r="K9574">
        <v>3792.94</v>
      </c>
      <c r="L9574" t="s">
        <v>16</v>
      </c>
      <c r="M9574" t="str">
        <f>IF(PatientData[[#This Row],[Age]]&lt;=30,"18-30",IF(PatientData[[#This Row],[Age]]&lt;=40,"31-40",IF(PatientData[[#This Row],[Age]]&lt;=50,"41-50",IF(PatientData[[#This Row],[Age]]&lt;=60,"51-60",IF(PatientData[[#This Row],[Age]]&lt;=70,"61-70",IF(PatientData[[#This Row],[Age]]&lt;=80,"71-80","80+"))))))</f>
        <v>18-30</v>
      </c>
    </row>
    <row r="9575" spans="1:13" x14ac:dyDescent="0.25">
      <c r="A9575" t="s">
        <v>9599</v>
      </c>
      <c r="B9575">
        <v>26</v>
      </c>
      <c r="C9575" t="s">
        <v>25</v>
      </c>
      <c r="D9575">
        <v>154</v>
      </c>
      <c r="E9575">
        <v>237.53301717906501</v>
      </c>
      <c r="F9575">
        <v>29.113712775042899</v>
      </c>
      <c r="G9575" t="s">
        <v>14</v>
      </c>
      <c r="H9575" t="s">
        <v>19</v>
      </c>
      <c r="I9575" t="s">
        <v>28</v>
      </c>
      <c r="J9575">
        <v>5</v>
      </c>
      <c r="K9575">
        <v>5322.51</v>
      </c>
      <c r="L9575" t="s">
        <v>43</v>
      </c>
      <c r="M9575" t="str">
        <f>IF(PatientData[[#This Row],[Age]]&lt;=30,"18-30",IF(PatientData[[#This Row],[Age]]&lt;=40,"31-40",IF(PatientData[[#This Row],[Age]]&lt;=50,"41-50",IF(PatientData[[#This Row],[Age]]&lt;=60,"51-60",IF(PatientData[[#This Row],[Age]]&lt;=70,"61-70",IF(PatientData[[#This Row],[Age]]&lt;=80,"71-80","80+"))))))</f>
        <v>18-30</v>
      </c>
    </row>
    <row r="9576" spans="1:13" x14ac:dyDescent="0.25">
      <c r="A9576" t="s">
        <v>9600</v>
      </c>
      <c r="B9576">
        <v>59</v>
      </c>
      <c r="C9576" t="s">
        <v>13</v>
      </c>
      <c r="D9576">
        <v>126</v>
      </c>
      <c r="E9576">
        <v>177.806575589989</v>
      </c>
      <c r="F9576">
        <v>23.784791679555301</v>
      </c>
      <c r="G9576" t="s">
        <v>14</v>
      </c>
      <c r="H9576" t="s">
        <v>22</v>
      </c>
      <c r="I9576" t="s">
        <v>15</v>
      </c>
      <c r="J9576">
        <v>3</v>
      </c>
      <c r="K9576">
        <v>1172.6199999999999</v>
      </c>
      <c r="L9576" t="s">
        <v>23</v>
      </c>
      <c r="M9576" t="str">
        <f>IF(PatientData[[#This Row],[Age]]&lt;=30,"18-30",IF(PatientData[[#This Row],[Age]]&lt;=40,"31-40",IF(PatientData[[#This Row],[Age]]&lt;=50,"41-50",IF(PatientData[[#This Row],[Age]]&lt;=60,"51-60",IF(PatientData[[#This Row],[Age]]&lt;=70,"61-70",IF(PatientData[[#This Row],[Age]]&lt;=80,"71-80","80+"))))))</f>
        <v>51-60</v>
      </c>
    </row>
    <row r="9577" spans="1:13" x14ac:dyDescent="0.25">
      <c r="A9577" t="s">
        <v>9601</v>
      </c>
      <c r="B9577">
        <v>74</v>
      </c>
      <c r="C9577" t="s">
        <v>25</v>
      </c>
      <c r="D9577">
        <v>131</v>
      </c>
      <c r="E9577" t="s">
        <v>10051</v>
      </c>
      <c r="F9577">
        <v>35.368083780007197</v>
      </c>
      <c r="G9577" t="s">
        <v>14</v>
      </c>
      <c r="H9577" t="s">
        <v>22</v>
      </c>
      <c r="I9577" t="s">
        <v>15</v>
      </c>
      <c r="J9577">
        <v>3</v>
      </c>
      <c r="K9577">
        <v>10739.48</v>
      </c>
      <c r="L9577" t="s">
        <v>16</v>
      </c>
      <c r="M9577" t="str">
        <f>IF(PatientData[[#This Row],[Age]]&lt;=30,"18-30",IF(PatientData[[#This Row],[Age]]&lt;=40,"31-40",IF(PatientData[[#This Row],[Age]]&lt;=50,"41-50",IF(PatientData[[#This Row],[Age]]&lt;=60,"51-60",IF(PatientData[[#This Row],[Age]]&lt;=70,"61-70",IF(PatientData[[#This Row],[Age]]&lt;=80,"71-80","80+"))))))</f>
        <v>71-80</v>
      </c>
    </row>
    <row r="9578" spans="1:13" x14ac:dyDescent="0.25">
      <c r="A9578" t="s">
        <v>9602</v>
      </c>
      <c r="B9578">
        <v>46</v>
      </c>
      <c r="C9578" t="s">
        <v>13</v>
      </c>
      <c r="D9578">
        <v>158</v>
      </c>
      <c r="E9578">
        <v>205.96023433602201</v>
      </c>
      <c r="F9578">
        <v>31.225972374850802</v>
      </c>
      <c r="G9578" t="s">
        <v>36</v>
      </c>
      <c r="H9578" t="s">
        <v>19</v>
      </c>
      <c r="I9578" t="s">
        <v>26</v>
      </c>
      <c r="J9578">
        <v>7</v>
      </c>
      <c r="K9578">
        <v>15376.61</v>
      </c>
      <c r="L9578" t="s">
        <v>16</v>
      </c>
      <c r="M9578" t="str">
        <f>IF(PatientData[[#This Row],[Age]]&lt;=30,"18-30",IF(PatientData[[#This Row],[Age]]&lt;=40,"31-40",IF(PatientData[[#This Row],[Age]]&lt;=50,"41-50",IF(PatientData[[#This Row],[Age]]&lt;=60,"51-60",IF(PatientData[[#This Row],[Age]]&lt;=70,"61-70",IF(PatientData[[#This Row],[Age]]&lt;=80,"71-80","80+"))))))</f>
        <v>41-50</v>
      </c>
    </row>
    <row r="9579" spans="1:13" x14ac:dyDescent="0.25">
      <c r="A9579" t="s">
        <v>9603</v>
      </c>
      <c r="B9579">
        <v>41</v>
      </c>
      <c r="C9579" t="s">
        <v>25</v>
      </c>
      <c r="D9579">
        <v>122</v>
      </c>
      <c r="E9579">
        <v>175.33655883551799</v>
      </c>
      <c r="F9579">
        <v>32.483307346369401</v>
      </c>
      <c r="G9579" t="s">
        <v>18</v>
      </c>
      <c r="H9579" t="s">
        <v>19</v>
      </c>
      <c r="I9579" t="s">
        <v>15</v>
      </c>
      <c r="J9579">
        <v>3</v>
      </c>
      <c r="K9579">
        <v>9893.25</v>
      </c>
      <c r="L9579" t="s">
        <v>43</v>
      </c>
      <c r="M9579" t="str">
        <f>IF(PatientData[[#This Row],[Age]]&lt;=30,"18-30",IF(PatientData[[#This Row],[Age]]&lt;=40,"31-40",IF(PatientData[[#This Row],[Age]]&lt;=50,"41-50",IF(PatientData[[#This Row],[Age]]&lt;=60,"51-60",IF(PatientData[[#This Row],[Age]]&lt;=70,"61-70",IF(PatientData[[#This Row],[Age]]&lt;=80,"71-80","80+"))))))</f>
        <v>41-50</v>
      </c>
    </row>
    <row r="9580" spans="1:13" x14ac:dyDescent="0.25">
      <c r="A9580" t="s">
        <v>9604</v>
      </c>
      <c r="B9580">
        <v>75</v>
      </c>
      <c r="C9580" t="s">
        <v>13</v>
      </c>
      <c r="D9580">
        <v>149</v>
      </c>
      <c r="E9580">
        <v>285.425180031011</v>
      </c>
      <c r="F9580">
        <v>20.9344426622486</v>
      </c>
      <c r="G9580" t="s">
        <v>14</v>
      </c>
      <c r="H9580" t="s">
        <v>19</v>
      </c>
      <c r="I9580" t="s">
        <v>26</v>
      </c>
      <c r="J9580">
        <v>1</v>
      </c>
      <c r="K9580">
        <v>22009.27</v>
      </c>
      <c r="L9580" t="s">
        <v>16</v>
      </c>
      <c r="M9580" t="str">
        <f>IF(PatientData[[#This Row],[Age]]&lt;=30,"18-30",IF(PatientData[[#This Row],[Age]]&lt;=40,"31-40",IF(PatientData[[#This Row],[Age]]&lt;=50,"41-50",IF(PatientData[[#This Row],[Age]]&lt;=60,"51-60",IF(PatientData[[#This Row],[Age]]&lt;=70,"61-70",IF(PatientData[[#This Row],[Age]]&lt;=80,"71-80","80+"))))))</f>
        <v>71-80</v>
      </c>
    </row>
    <row r="9581" spans="1:13" x14ac:dyDescent="0.25">
      <c r="A9581" t="s">
        <v>9605</v>
      </c>
      <c r="B9581">
        <v>72</v>
      </c>
      <c r="C9581" t="s">
        <v>13</v>
      </c>
      <c r="D9581">
        <v>90</v>
      </c>
      <c r="E9581">
        <v>180.60987580165599</v>
      </c>
      <c r="F9581">
        <v>27.021357903503201</v>
      </c>
      <c r="G9581" t="s">
        <v>18</v>
      </c>
      <c r="H9581" t="s">
        <v>19</v>
      </c>
      <c r="I9581" t="s">
        <v>15</v>
      </c>
      <c r="J9581">
        <v>1</v>
      </c>
      <c r="K9581">
        <v>9323.82</v>
      </c>
      <c r="L9581" t="s">
        <v>23</v>
      </c>
      <c r="M9581" t="str">
        <f>IF(PatientData[[#This Row],[Age]]&lt;=30,"18-30",IF(PatientData[[#This Row],[Age]]&lt;=40,"31-40",IF(PatientData[[#This Row],[Age]]&lt;=50,"41-50",IF(PatientData[[#This Row],[Age]]&lt;=60,"51-60",IF(PatientData[[#This Row],[Age]]&lt;=70,"61-70",IF(PatientData[[#This Row],[Age]]&lt;=80,"71-80","80+"))))))</f>
        <v>71-80</v>
      </c>
    </row>
    <row r="9582" spans="1:13" x14ac:dyDescent="0.25">
      <c r="A9582" t="s">
        <v>9606</v>
      </c>
      <c r="B9582">
        <v>54</v>
      </c>
      <c r="C9582" t="s">
        <v>13</v>
      </c>
      <c r="D9582">
        <v>162</v>
      </c>
      <c r="E9582">
        <v>226.59948559096699</v>
      </c>
      <c r="F9582">
        <v>26.754563026317399</v>
      </c>
      <c r="G9582" t="s">
        <v>14</v>
      </c>
      <c r="H9582" t="s">
        <v>22</v>
      </c>
      <c r="I9582" t="s">
        <v>15</v>
      </c>
      <c r="J9582">
        <v>2</v>
      </c>
      <c r="K9582">
        <v>3146.3</v>
      </c>
      <c r="L9582" t="s">
        <v>23</v>
      </c>
      <c r="M9582" t="str">
        <f>IF(PatientData[[#This Row],[Age]]&lt;=30,"18-30",IF(PatientData[[#This Row],[Age]]&lt;=40,"31-40",IF(PatientData[[#This Row],[Age]]&lt;=50,"41-50",IF(PatientData[[#This Row],[Age]]&lt;=60,"51-60",IF(PatientData[[#This Row],[Age]]&lt;=70,"61-70",IF(PatientData[[#This Row],[Age]]&lt;=80,"71-80","80+"))))))</f>
        <v>51-60</v>
      </c>
    </row>
    <row r="9583" spans="1:13" x14ac:dyDescent="0.25">
      <c r="A9583" t="s">
        <v>9607</v>
      </c>
      <c r="B9583">
        <v>65</v>
      </c>
      <c r="C9583" t="s">
        <v>13</v>
      </c>
      <c r="D9583">
        <v>113</v>
      </c>
      <c r="E9583">
        <v>221.04841166074601</v>
      </c>
      <c r="F9583">
        <v>23.118445367172601</v>
      </c>
      <c r="G9583" t="s">
        <v>14</v>
      </c>
      <c r="H9583" t="s">
        <v>19</v>
      </c>
      <c r="I9583" t="s">
        <v>15</v>
      </c>
      <c r="J9583">
        <v>1</v>
      </c>
      <c r="K9583">
        <v>6607.2</v>
      </c>
      <c r="L9583" t="s">
        <v>23</v>
      </c>
      <c r="M9583" t="str">
        <f>IF(PatientData[[#This Row],[Age]]&lt;=30,"18-30",IF(PatientData[[#This Row],[Age]]&lt;=40,"31-40",IF(PatientData[[#This Row],[Age]]&lt;=50,"41-50",IF(PatientData[[#This Row],[Age]]&lt;=60,"51-60",IF(PatientData[[#This Row],[Age]]&lt;=70,"61-70",IF(PatientData[[#This Row],[Age]]&lt;=80,"71-80","80+"))))))</f>
        <v>61-70</v>
      </c>
    </row>
    <row r="9584" spans="1:13" x14ac:dyDescent="0.25">
      <c r="A9584" t="s">
        <v>9608</v>
      </c>
      <c r="B9584">
        <v>65</v>
      </c>
      <c r="C9584" t="s">
        <v>25</v>
      </c>
      <c r="D9584">
        <v>117</v>
      </c>
      <c r="E9584">
        <v>233.753769111152</v>
      </c>
      <c r="F9584">
        <v>24.648986953889299</v>
      </c>
      <c r="G9584" t="s">
        <v>18</v>
      </c>
      <c r="H9584" t="s">
        <v>19</v>
      </c>
      <c r="I9584" t="s">
        <v>15</v>
      </c>
      <c r="J9584">
        <v>2</v>
      </c>
      <c r="K9584">
        <v>4557.4399999999996</v>
      </c>
      <c r="L9584" t="s">
        <v>16</v>
      </c>
      <c r="M9584" t="str">
        <f>IF(PatientData[[#This Row],[Age]]&lt;=30,"18-30",IF(PatientData[[#This Row],[Age]]&lt;=40,"31-40",IF(PatientData[[#This Row],[Age]]&lt;=50,"41-50",IF(PatientData[[#This Row],[Age]]&lt;=60,"51-60",IF(PatientData[[#This Row],[Age]]&lt;=70,"61-70",IF(PatientData[[#This Row],[Age]]&lt;=80,"71-80","80+"))))))</f>
        <v>61-70</v>
      </c>
    </row>
    <row r="9585" spans="1:13" x14ac:dyDescent="0.25">
      <c r="A9585" t="s">
        <v>9609</v>
      </c>
      <c r="B9585">
        <v>90</v>
      </c>
      <c r="C9585" t="s">
        <v>25</v>
      </c>
      <c r="D9585">
        <v>140</v>
      </c>
      <c r="E9585">
        <v>258.49517627639</v>
      </c>
      <c r="F9585">
        <v>24.7281798278499</v>
      </c>
      <c r="G9585" t="s">
        <v>36</v>
      </c>
      <c r="H9585" t="s">
        <v>19</v>
      </c>
      <c r="I9585" t="s">
        <v>26</v>
      </c>
      <c r="J9585">
        <v>5</v>
      </c>
      <c r="K9585" t="s">
        <v>10051</v>
      </c>
      <c r="L9585" t="s">
        <v>16</v>
      </c>
      <c r="M9585" t="str">
        <f>IF(PatientData[[#This Row],[Age]]&lt;=30,"18-30",IF(PatientData[[#This Row],[Age]]&lt;=40,"31-40",IF(PatientData[[#This Row],[Age]]&lt;=50,"41-50",IF(PatientData[[#This Row],[Age]]&lt;=60,"51-60",IF(PatientData[[#This Row],[Age]]&lt;=70,"61-70",IF(PatientData[[#This Row],[Age]]&lt;=80,"71-80","80+"))))))</f>
        <v>80+</v>
      </c>
    </row>
    <row r="9586" spans="1:13" x14ac:dyDescent="0.25">
      <c r="A9586" t="s">
        <v>9610</v>
      </c>
      <c r="B9586">
        <v>55</v>
      </c>
      <c r="C9586" t="s">
        <v>25</v>
      </c>
      <c r="D9586">
        <v>90</v>
      </c>
      <c r="E9586">
        <v>217.23261521068599</v>
      </c>
      <c r="F9586">
        <v>28.2780468305691</v>
      </c>
      <c r="G9586" t="s">
        <v>36</v>
      </c>
      <c r="H9586" t="s">
        <v>22</v>
      </c>
      <c r="I9586" t="s">
        <v>26</v>
      </c>
      <c r="J9586">
        <v>6</v>
      </c>
      <c r="K9586">
        <v>23884.39</v>
      </c>
      <c r="L9586" t="s">
        <v>16</v>
      </c>
      <c r="M9586" t="str">
        <f>IF(PatientData[[#This Row],[Age]]&lt;=30,"18-30",IF(PatientData[[#This Row],[Age]]&lt;=40,"31-40",IF(PatientData[[#This Row],[Age]]&lt;=50,"41-50",IF(PatientData[[#This Row],[Age]]&lt;=60,"51-60",IF(PatientData[[#This Row],[Age]]&lt;=70,"61-70",IF(PatientData[[#This Row],[Age]]&lt;=80,"71-80","80+"))))))</f>
        <v>51-60</v>
      </c>
    </row>
    <row r="9587" spans="1:13" x14ac:dyDescent="0.25">
      <c r="A9587" t="s">
        <v>9611</v>
      </c>
      <c r="B9587">
        <v>41</v>
      </c>
      <c r="C9587" t="s">
        <v>25</v>
      </c>
      <c r="D9587">
        <v>146</v>
      </c>
      <c r="E9587" t="s">
        <v>10051</v>
      </c>
      <c r="F9587">
        <v>24.829774162125702</v>
      </c>
      <c r="G9587" t="s">
        <v>14</v>
      </c>
      <c r="H9587" t="s">
        <v>22</v>
      </c>
      <c r="I9587" t="s">
        <v>15</v>
      </c>
      <c r="J9587">
        <v>2</v>
      </c>
      <c r="K9587">
        <v>4393.91</v>
      </c>
      <c r="L9587" t="s">
        <v>16</v>
      </c>
      <c r="M9587" t="str">
        <f>IF(PatientData[[#This Row],[Age]]&lt;=30,"18-30",IF(PatientData[[#This Row],[Age]]&lt;=40,"31-40",IF(PatientData[[#This Row],[Age]]&lt;=50,"41-50",IF(PatientData[[#This Row],[Age]]&lt;=60,"51-60",IF(PatientData[[#This Row],[Age]]&lt;=70,"61-70",IF(PatientData[[#This Row],[Age]]&lt;=80,"71-80","80+"))))))</f>
        <v>41-50</v>
      </c>
    </row>
    <row r="9588" spans="1:13" x14ac:dyDescent="0.25">
      <c r="A9588" t="s">
        <v>9612</v>
      </c>
      <c r="B9588">
        <v>79</v>
      </c>
      <c r="C9588" t="s">
        <v>13</v>
      </c>
      <c r="D9588">
        <v>101</v>
      </c>
      <c r="E9588">
        <v>205.34343369116499</v>
      </c>
      <c r="F9588">
        <v>16.9931261445684</v>
      </c>
      <c r="G9588" t="s">
        <v>36</v>
      </c>
      <c r="H9588" t="s">
        <v>19</v>
      </c>
      <c r="I9588" t="s">
        <v>26</v>
      </c>
      <c r="J9588">
        <v>2</v>
      </c>
      <c r="K9588">
        <v>9766.4500000000007</v>
      </c>
      <c r="L9588" t="s">
        <v>16</v>
      </c>
      <c r="M9588" t="str">
        <f>IF(PatientData[[#This Row],[Age]]&lt;=30,"18-30",IF(PatientData[[#This Row],[Age]]&lt;=40,"31-40",IF(PatientData[[#This Row],[Age]]&lt;=50,"41-50",IF(PatientData[[#This Row],[Age]]&lt;=60,"51-60",IF(PatientData[[#This Row],[Age]]&lt;=70,"61-70",IF(PatientData[[#This Row],[Age]]&lt;=80,"71-80","80+"))))))</f>
        <v>71-80</v>
      </c>
    </row>
    <row r="9589" spans="1:13" x14ac:dyDescent="0.25">
      <c r="A9589" t="s">
        <v>9613</v>
      </c>
      <c r="B9589">
        <v>18</v>
      </c>
      <c r="C9589" t="s">
        <v>25</v>
      </c>
      <c r="D9589">
        <v>150</v>
      </c>
      <c r="E9589">
        <v>226.681862135062</v>
      </c>
      <c r="F9589">
        <v>23.072669665242501</v>
      </c>
      <c r="G9589" t="s">
        <v>14</v>
      </c>
      <c r="H9589" t="s">
        <v>19</v>
      </c>
      <c r="I9589" t="s">
        <v>28</v>
      </c>
      <c r="J9589">
        <v>4</v>
      </c>
      <c r="K9589" t="s">
        <v>10051</v>
      </c>
      <c r="L9589" t="s">
        <v>16</v>
      </c>
      <c r="M9589" t="str">
        <f>IF(PatientData[[#This Row],[Age]]&lt;=30,"18-30",IF(PatientData[[#This Row],[Age]]&lt;=40,"31-40",IF(PatientData[[#This Row],[Age]]&lt;=50,"41-50",IF(PatientData[[#This Row],[Age]]&lt;=60,"51-60",IF(PatientData[[#This Row],[Age]]&lt;=70,"61-70",IF(PatientData[[#This Row],[Age]]&lt;=80,"71-80","80+"))))))</f>
        <v>18-30</v>
      </c>
    </row>
    <row r="9590" spans="1:13" x14ac:dyDescent="0.25">
      <c r="A9590" t="s">
        <v>9614</v>
      </c>
      <c r="B9590">
        <v>69</v>
      </c>
      <c r="C9590" t="s">
        <v>13</v>
      </c>
      <c r="D9590">
        <v>162</v>
      </c>
      <c r="E9590">
        <v>262.90558196804801</v>
      </c>
      <c r="F9590">
        <v>35.967377678202901</v>
      </c>
      <c r="G9590" t="s">
        <v>18</v>
      </c>
      <c r="H9590" t="s">
        <v>19</v>
      </c>
      <c r="I9590" t="s">
        <v>26</v>
      </c>
      <c r="J9590">
        <v>1</v>
      </c>
      <c r="K9590">
        <v>18236.29</v>
      </c>
      <c r="L9590" t="s">
        <v>20</v>
      </c>
      <c r="M9590" t="str">
        <f>IF(PatientData[[#This Row],[Age]]&lt;=30,"18-30",IF(PatientData[[#This Row],[Age]]&lt;=40,"31-40",IF(PatientData[[#This Row],[Age]]&lt;=50,"41-50",IF(PatientData[[#This Row],[Age]]&lt;=60,"51-60",IF(PatientData[[#This Row],[Age]]&lt;=70,"61-70",IF(PatientData[[#This Row],[Age]]&lt;=80,"71-80","80+"))))))</f>
        <v>61-70</v>
      </c>
    </row>
    <row r="9591" spans="1:13" x14ac:dyDescent="0.25">
      <c r="A9591" t="s">
        <v>9615</v>
      </c>
      <c r="B9591">
        <v>59</v>
      </c>
      <c r="C9591" t="s">
        <v>25</v>
      </c>
      <c r="D9591">
        <v>118</v>
      </c>
      <c r="E9591">
        <v>214.45672067070501</v>
      </c>
      <c r="F9591">
        <v>28.6957928133236</v>
      </c>
      <c r="G9591" t="s">
        <v>18</v>
      </c>
      <c r="H9591" t="s">
        <v>19</v>
      </c>
      <c r="I9591" t="s">
        <v>15</v>
      </c>
      <c r="J9591">
        <v>3</v>
      </c>
      <c r="K9591">
        <v>13383.53</v>
      </c>
      <c r="L9591" t="s">
        <v>23</v>
      </c>
      <c r="M9591" t="str">
        <f>IF(PatientData[[#This Row],[Age]]&lt;=30,"18-30",IF(PatientData[[#This Row],[Age]]&lt;=40,"31-40",IF(PatientData[[#This Row],[Age]]&lt;=50,"41-50",IF(PatientData[[#This Row],[Age]]&lt;=60,"51-60",IF(PatientData[[#This Row],[Age]]&lt;=70,"61-70",IF(PatientData[[#This Row],[Age]]&lt;=80,"71-80","80+"))))))</f>
        <v>51-60</v>
      </c>
    </row>
    <row r="9592" spans="1:13" x14ac:dyDescent="0.25">
      <c r="A9592" t="s">
        <v>9616</v>
      </c>
      <c r="B9592">
        <v>48</v>
      </c>
      <c r="C9592" t="s">
        <v>13</v>
      </c>
      <c r="D9592">
        <v>113</v>
      </c>
      <c r="E9592">
        <v>150.56844278245899</v>
      </c>
      <c r="F9592">
        <v>19.276294673893801</v>
      </c>
      <c r="G9592" t="s">
        <v>14</v>
      </c>
      <c r="H9592" t="s">
        <v>22</v>
      </c>
      <c r="I9592" t="s">
        <v>15</v>
      </c>
      <c r="J9592">
        <v>3</v>
      </c>
      <c r="K9592">
        <v>10504.79</v>
      </c>
      <c r="L9592" t="s">
        <v>23</v>
      </c>
      <c r="M9592" t="str">
        <f>IF(PatientData[[#This Row],[Age]]&lt;=30,"18-30",IF(PatientData[[#This Row],[Age]]&lt;=40,"31-40",IF(PatientData[[#This Row],[Age]]&lt;=50,"41-50",IF(PatientData[[#This Row],[Age]]&lt;=60,"51-60",IF(PatientData[[#This Row],[Age]]&lt;=70,"61-70",IF(PatientData[[#This Row],[Age]]&lt;=80,"71-80","80+"))))))</f>
        <v>41-50</v>
      </c>
    </row>
    <row r="9593" spans="1:13" x14ac:dyDescent="0.25">
      <c r="A9593" t="s">
        <v>9617</v>
      </c>
      <c r="B9593">
        <v>54</v>
      </c>
      <c r="C9593" t="s">
        <v>13</v>
      </c>
      <c r="D9593">
        <v>150</v>
      </c>
      <c r="E9593">
        <v>229.90277125554101</v>
      </c>
      <c r="F9593">
        <v>23.7645173428504</v>
      </c>
      <c r="G9593" t="s">
        <v>18</v>
      </c>
      <c r="H9593" t="s">
        <v>19</v>
      </c>
      <c r="I9593" t="s">
        <v>15</v>
      </c>
      <c r="J9593">
        <v>4</v>
      </c>
      <c r="K9593">
        <v>5292.81</v>
      </c>
      <c r="L9593" t="s">
        <v>16</v>
      </c>
      <c r="M9593" t="str">
        <f>IF(PatientData[[#This Row],[Age]]&lt;=30,"18-30",IF(PatientData[[#This Row],[Age]]&lt;=40,"31-40",IF(PatientData[[#This Row],[Age]]&lt;=50,"41-50",IF(PatientData[[#This Row],[Age]]&lt;=60,"51-60",IF(PatientData[[#This Row],[Age]]&lt;=70,"61-70",IF(PatientData[[#This Row],[Age]]&lt;=80,"71-80","80+"))))))</f>
        <v>51-60</v>
      </c>
    </row>
    <row r="9594" spans="1:13" x14ac:dyDescent="0.25">
      <c r="A9594" t="s">
        <v>9618</v>
      </c>
      <c r="B9594">
        <v>44</v>
      </c>
      <c r="C9594" t="s">
        <v>25</v>
      </c>
      <c r="D9594">
        <v>144</v>
      </c>
      <c r="E9594">
        <v>283.24440871634403</v>
      </c>
      <c r="F9594">
        <v>21.8294514985344</v>
      </c>
      <c r="G9594" t="s">
        <v>18</v>
      </c>
      <c r="H9594" t="s">
        <v>19</v>
      </c>
      <c r="I9594" t="s">
        <v>15</v>
      </c>
      <c r="J9594">
        <v>7</v>
      </c>
      <c r="K9594">
        <v>8826.36</v>
      </c>
      <c r="L9594" t="s">
        <v>20</v>
      </c>
      <c r="M9594" t="str">
        <f>IF(PatientData[[#This Row],[Age]]&lt;=30,"18-30",IF(PatientData[[#This Row],[Age]]&lt;=40,"31-40",IF(PatientData[[#This Row],[Age]]&lt;=50,"41-50",IF(PatientData[[#This Row],[Age]]&lt;=60,"51-60",IF(PatientData[[#This Row],[Age]]&lt;=70,"61-70",IF(PatientData[[#This Row],[Age]]&lt;=80,"71-80","80+"))))))</f>
        <v>41-50</v>
      </c>
    </row>
    <row r="9595" spans="1:13" x14ac:dyDescent="0.25">
      <c r="A9595" t="s">
        <v>9619</v>
      </c>
      <c r="B9595">
        <v>50</v>
      </c>
      <c r="C9595" t="s">
        <v>25</v>
      </c>
      <c r="D9595">
        <v>136</v>
      </c>
      <c r="E9595">
        <v>269.272007440045</v>
      </c>
      <c r="F9595">
        <v>22.7509081159921</v>
      </c>
      <c r="G9595" t="s">
        <v>14</v>
      </c>
      <c r="H9595" t="s">
        <v>19</v>
      </c>
      <c r="I9595" t="s">
        <v>28</v>
      </c>
      <c r="J9595">
        <v>4</v>
      </c>
      <c r="K9595">
        <v>3720.16</v>
      </c>
      <c r="L9595" t="s">
        <v>16</v>
      </c>
      <c r="M9595" t="str">
        <f>IF(PatientData[[#This Row],[Age]]&lt;=30,"18-30",IF(PatientData[[#This Row],[Age]]&lt;=40,"31-40",IF(PatientData[[#This Row],[Age]]&lt;=50,"41-50",IF(PatientData[[#This Row],[Age]]&lt;=60,"51-60",IF(PatientData[[#This Row],[Age]]&lt;=70,"61-70",IF(PatientData[[#This Row],[Age]]&lt;=80,"71-80","80+"))))))</f>
        <v>41-50</v>
      </c>
    </row>
    <row r="9596" spans="1:13" x14ac:dyDescent="0.25">
      <c r="A9596" t="s">
        <v>9620</v>
      </c>
      <c r="B9596">
        <v>65</v>
      </c>
      <c r="C9596" t="s">
        <v>25</v>
      </c>
      <c r="D9596">
        <v>90</v>
      </c>
      <c r="E9596">
        <v>265.46306816576498</v>
      </c>
      <c r="F9596">
        <v>31.8847640630275</v>
      </c>
      <c r="G9596" t="s">
        <v>18</v>
      </c>
      <c r="H9596" t="s">
        <v>22</v>
      </c>
      <c r="I9596" t="s">
        <v>26</v>
      </c>
      <c r="J9596">
        <v>1</v>
      </c>
      <c r="K9596">
        <v>13407.64</v>
      </c>
      <c r="L9596" t="s">
        <v>23</v>
      </c>
      <c r="M9596" t="str">
        <f>IF(PatientData[[#This Row],[Age]]&lt;=30,"18-30",IF(PatientData[[#This Row],[Age]]&lt;=40,"31-40",IF(PatientData[[#This Row],[Age]]&lt;=50,"41-50",IF(PatientData[[#This Row],[Age]]&lt;=60,"51-60",IF(PatientData[[#This Row],[Age]]&lt;=70,"61-70",IF(PatientData[[#This Row],[Age]]&lt;=80,"71-80","80+"))))))</f>
        <v>61-70</v>
      </c>
    </row>
    <row r="9597" spans="1:13" x14ac:dyDescent="0.25">
      <c r="A9597" t="s">
        <v>9621</v>
      </c>
      <c r="B9597">
        <v>60</v>
      </c>
      <c r="C9597" t="s">
        <v>25</v>
      </c>
      <c r="D9597">
        <v>145</v>
      </c>
      <c r="E9597">
        <v>212.086402630919</v>
      </c>
      <c r="F9597">
        <v>28.691005932384801</v>
      </c>
      <c r="G9597" t="s">
        <v>18</v>
      </c>
      <c r="H9597" t="s">
        <v>19</v>
      </c>
      <c r="I9597" t="s">
        <v>26</v>
      </c>
      <c r="J9597">
        <v>2</v>
      </c>
      <c r="K9597">
        <v>4495.97</v>
      </c>
      <c r="L9597" t="s">
        <v>16</v>
      </c>
      <c r="M9597" t="str">
        <f>IF(PatientData[[#This Row],[Age]]&lt;=30,"18-30",IF(PatientData[[#This Row],[Age]]&lt;=40,"31-40",IF(PatientData[[#This Row],[Age]]&lt;=50,"41-50",IF(PatientData[[#This Row],[Age]]&lt;=60,"51-60",IF(PatientData[[#This Row],[Age]]&lt;=70,"61-70",IF(PatientData[[#This Row],[Age]]&lt;=80,"71-80","80+"))))))</f>
        <v>51-60</v>
      </c>
    </row>
    <row r="9598" spans="1:13" x14ac:dyDescent="0.25">
      <c r="A9598" t="s">
        <v>9622</v>
      </c>
      <c r="B9598">
        <v>49</v>
      </c>
      <c r="C9598" t="s">
        <v>25</v>
      </c>
      <c r="D9598">
        <v>137</v>
      </c>
      <c r="E9598">
        <v>221.24653597471101</v>
      </c>
      <c r="F9598">
        <v>20.6830623066252</v>
      </c>
      <c r="G9598" t="s">
        <v>36</v>
      </c>
      <c r="H9598" t="s">
        <v>19</v>
      </c>
      <c r="I9598" t="s">
        <v>15</v>
      </c>
      <c r="J9598">
        <v>5</v>
      </c>
      <c r="K9598">
        <v>12754.62</v>
      </c>
      <c r="L9598" t="s">
        <v>16</v>
      </c>
      <c r="M9598" t="str">
        <f>IF(PatientData[[#This Row],[Age]]&lt;=30,"18-30",IF(PatientData[[#This Row],[Age]]&lt;=40,"31-40",IF(PatientData[[#This Row],[Age]]&lt;=50,"41-50",IF(PatientData[[#This Row],[Age]]&lt;=60,"51-60",IF(PatientData[[#This Row],[Age]]&lt;=70,"61-70",IF(PatientData[[#This Row],[Age]]&lt;=80,"71-80","80+"))))))</f>
        <v>41-50</v>
      </c>
    </row>
    <row r="9599" spans="1:13" x14ac:dyDescent="0.25">
      <c r="A9599" t="s">
        <v>9623</v>
      </c>
      <c r="B9599">
        <v>63</v>
      </c>
      <c r="C9599" t="s">
        <v>25</v>
      </c>
      <c r="D9599">
        <v>137</v>
      </c>
      <c r="E9599">
        <v>308.31716871176701</v>
      </c>
      <c r="F9599">
        <v>31.8582005615696</v>
      </c>
      <c r="G9599" t="s">
        <v>36</v>
      </c>
      <c r="H9599" t="s">
        <v>19</v>
      </c>
      <c r="I9599" t="s">
        <v>15</v>
      </c>
      <c r="J9599">
        <v>4</v>
      </c>
      <c r="K9599">
        <v>7825.92</v>
      </c>
      <c r="L9599" t="s">
        <v>16</v>
      </c>
      <c r="M9599" t="str">
        <f>IF(PatientData[[#This Row],[Age]]&lt;=30,"18-30",IF(PatientData[[#This Row],[Age]]&lt;=40,"31-40",IF(PatientData[[#This Row],[Age]]&lt;=50,"41-50",IF(PatientData[[#This Row],[Age]]&lt;=60,"51-60",IF(PatientData[[#This Row],[Age]]&lt;=70,"61-70",IF(PatientData[[#This Row],[Age]]&lt;=80,"71-80","80+"))))))</f>
        <v>61-70</v>
      </c>
    </row>
    <row r="9600" spans="1:13" x14ac:dyDescent="0.25">
      <c r="A9600" t="s">
        <v>9624</v>
      </c>
      <c r="B9600">
        <v>73</v>
      </c>
      <c r="C9600" t="s">
        <v>13</v>
      </c>
      <c r="D9600">
        <v>125</v>
      </c>
      <c r="E9600">
        <v>282.58721031353798</v>
      </c>
      <c r="F9600" t="s">
        <v>10051</v>
      </c>
      <c r="G9600" t="s">
        <v>14</v>
      </c>
      <c r="H9600" t="s">
        <v>19</v>
      </c>
      <c r="I9600" t="s">
        <v>15</v>
      </c>
      <c r="J9600">
        <v>5</v>
      </c>
      <c r="K9600">
        <v>3878</v>
      </c>
      <c r="L9600" t="s">
        <v>16</v>
      </c>
      <c r="M9600" t="str">
        <f>IF(PatientData[[#This Row],[Age]]&lt;=30,"18-30",IF(PatientData[[#This Row],[Age]]&lt;=40,"31-40",IF(PatientData[[#This Row],[Age]]&lt;=50,"41-50",IF(PatientData[[#This Row],[Age]]&lt;=60,"51-60",IF(PatientData[[#This Row],[Age]]&lt;=70,"61-70",IF(PatientData[[#This Row],[Age]]&lt;=80,"71-80","80+"))))))</f>
        <v>71-80</v>
      </c>
    </row>
    <row r="9601" spans="1:13" x14ac:dyDescent="0.25">
      <c r="A9601" t="s">
        <v>9625</v>
      </c>
      <c r="B9601">
        <v>43</v>
      </c>
      <c r="C9601" t="s">
        <v>13</v>
      </c>
      <c r="D9601">
        <v>91</v>
      </c>
      <c r="E9601">
        <v>302.74190335689002</v>
      </c>
      <c r="F9601">
        <v>27.710303529891402</v>
      </c>
      <c r="G9601" t="s">
        <v>18</v>
      </c>
      <c r="H9601" t="s">
        <v>19</v>
      </c>
      <c r="I9601" t="s">
        <v>15</v>
      </c>
      <c r="J9601">
        <v>2</v>
      </c>
      <c r="K9601">
        <v>13029.86</v>
      </c>
      <c r="L9601" t="s">
        <v>23</v>
      </c>
      <c r="M9601" t="str">
        <f>IF(PatientData[[#This Row],[Age]]&lt;=30,"18-30",IF(PatientData[[#This Row],[Age]]&lt;=40,"31-40",IF(PatientData[[#This Row],[Age]]&lt;=50,"41-50",IF(PatientData[[#This Row],[Age]]&lt;=60,"51-60",IF(PatientData[[#This Row],[Age]]&lt;=70,"61-70",IF(PatientData[[#This Row],[Age]]&lt;=80,"71-80","80+"))))))</f>
        <v>41-50</v>
      </c>
    </row>
    <row r="9602" spans="1:13" x14ac:dyDescent="0.25">
      <c r="A9602" t="s">
        <v>9626</v>
      </c>
      <c r="B9602">
        <v>37</v>
      </c>
      <c r="C9602" t="s">
        <v>13</v>
      </c>
      <c r="D9602" t="s">
        <v>10051</v>
      </c>
      <c r="E9602">
        <v>171.86097378999699</v>
      </c>
      <c r="F9602">
        <v>24.581204642338999</v>
      </c>
      <c r="G9602" t="s">
        <v>14</v>
      </c>
      <c r="H9602" t="s">
        <v>19</v>
      </c>
      <c r="I9602" t="s">
        <v>28</v>
      </c>
      <c r="J9602">
        <v>4</v>
      </c>
      <c r="K9602">
        <v>5503.57</v>
      </c>
      <c r="L9602" t="s">
        <v>16</v>
      </c>
      <c r="M9602" t="str">
        <f>IF(PatientData[[#This Row],[Age]]&lt;=30,"18-30",IF(PatientData[[#This Row],[Age]]&lt;=40,"31-40",IF(PatientData[[#This Row],[Age]]&lt;=50,"41-50",IF(PatientData[[#This Row],[Age]]&lt;=60,"51-60",IF(PatientData[[#This Row],[Age]]&lt;=70,"61-70",IF(PatientData[[#This Row],[Age]]&lt;=80,"71-80","80+"))))))</f>
        <v>31-40</v>
      </c>
    </row>
    <row r="9603" spans="1:13" x14ac:dyDescent="0.25">
      <c r="A9603" t="s">
        <v>9627</v>
      </c>
      <c r="B9603">
        <v>48</v>
      </c>
      <c r="C9603" t="s">
        <v>25</v>
      </c>
      <c r="D9603">
        <v>90</v>
      </c>
      <c r="E9603">
        <v>217.091697490548</v>
      </c>
      <c r="F9603">
        <v>28.028914557405301</v>
      </c>
      <c r="G9603" t="s">
        <v>36</v>
      </c>
      <c r="H9603" t="s">
        <v>19</v>
      </c>
      <c r="I9603" t="s">
        <v>15</v>
      </c>
      <c r="J9603">
        <v>8</v>
      </c>
      <c r="K9603" t="s">
        <v>10051</v>
      </c>
      <c r="L9603" t="s">
        <v>23</v>
      </c>
      <c r="M9603" t="str">
        <f>IF(PatientData[[#This Row],[Age]]&lt;=30,"18-30",IF(PatientData[[#This Row],[Age]]&lt;=40,"31-40",IF(PatientData[[#This Row],[Age]]&lt;=50,"41-50",IF(PatientData[[#This Row],[Age]]&lt;=60,"51-60",IF(PatientData[[#This Row],[Age]]&lt;=70,"61-70",IF(PatientData[[#This Row],[Age]]&lt;=80,"71-80","80+"))))))</f>
        <v>41-50</v>
      </c>
    </row>
    <row r="9604" spans="1:13" x14ac:dyDescent="0.25">
      <c r="A9604" t="s">
        <v>9628</v>
      </c>
      <c r="B9604">
        <v>73</v>
      </c>
      <c r="C9604" t="s">
        <v>25</v>
      </c>
      <c r="D9604">
        <v>128</v>
      </c>
      <c r="E9604">
        <v>210.524033840502</v>
      </c>
      <c r="F9604">
        <v>33.8401715130911</v>
      </c>
      <c r="G9604" t="s">
        <v>14</v>
      </c>
      <c r="H9604" t="s">
        <v>19</v>
      </c>
      <c r="I9604" t="s">
        <v>28</v>
      </c>
      <c r="J9604">
        <v>2</v>
      </c>
      <c r="K9604">
        <v>3202.91</v>
      </c>
      <c r="L9604" t="s">
        <v>16</v>
      </c>
      <c r="M9604" t="str">
        <f>IF(PatientData[[#This Row],[Age]]&lt;=30,"18-30",IF(PatientData[[#This Row],[Age]]&lt;=40,"31-40",IF(PatientData[[#This Row],[Age]]&lt;=50,"41-50",IF(PatientData[[#This Row],[Age]]&lt;=60,"51-60",IF(PatientData[[#This Row],[Age]]&lt;=70,"61-70",IF(PatientData[[#This Row],[Age]]&lt;=80,"71-80","80+"))))))</f>
        <v>71-80</v>
      </c>
    </row>
    <row r="9605" spans="1:13" x14ac:dyDescent="0.25">
      <c r="A9605" t="s">
        <v>9629</v>
      </c>
      <c r="B9605">
        <v>46</v>
      </c>
      <c r="C9605" t="s">
        <v>13</v>
      </c>
      <c r="D9605">
        <v>119</v>
      </c>
      <c r="E9605">
        <v>176.61238540846199</v>
      </c>
      <c r="F9605">
        <v>21.907704228851699</v>
      </c>
      <c r="G9605" t="s">
        <v>18</v>
      </c>
      <c r="H9605" t="s">
        <v>19</v>
      </c>
      <c r="I9605" t="s">
        <v>28</v>
      </c>
      <c r="J9605">
        <v>5</v>
      </c>
      <c r="K9605">
        <v>3608.62</v>
      </c>
      <c r="L9605" t="s">
        <v>23</v>
      </c>
      <c r="M9605" t="str">
        <f>IF(PatientData[[#This Row],[Age]]&lt;=30,"18-30",IF(PatientData[[#This Row],[Age]]&lt;=40,"31-40",IF(PatientData[[#This Row],[Age]]&lt;=50,"41-50",IF(PatientData[[#This Row],[Age]]&lt;=60,"51-60",IF(PatientData[[#This Row],[Age]]&lt;=70,"61-70",IF(PatientData[[#This Row],[Age]]&lt;=80,"71-80","80+"))))))</f>
        <v>41-50</v>
      </c>
    </row>
    <row r="9606" spans="1:13" x14ac:dyDescent="0.25">
      <c r="A9606" t="s">
        <v>9630</v>
      </c>
      <c r="B9606">
        <v>51</v>
      </c>
      <c r="C9606" t="s">
        <v>13</v>
      </c>
      <c r="D9606">
        <v>153</v>
      </c>
      <c r="E9606">
        <v>270.105800292521</v>
      </c>
      <c r="F9606">
        <v>18.2180064408272</v>
      </c>
      <c r="G9606" t="s">
        <v>18</v>
      </c>
      <c r="H9606" t="s">
        <v>22</v>
      </c>
      <c r="I9606" t="s">
        <v>15</v>
      </c>
      <c r="J9606">
        <v>2</v>
      </c>
      <c r="K9606">
        <v>9506.98</v>
      </c>
      <c r="L9606" t="s">
        <v>23</v>
      </c>
      <c r="M9606" t="str">
        <f>IF(PatientData[[#This Row],[Age]]&lt;=30,"18-30",IF(PatientData[[#This Row],[Age]]&lt;=40,"31-40",IF(PatientData[[#This Row],[Age]]&lt;=50,"41-50",IF(PatientData[[#This Row],[Age]]&lt;=60,"51-60",IF(PatientData[[#This Row],[Age]]&lt;=70,"61-70",IF(PatientData[[#This Row],[Age]]&lt;=80,"71-80","80+"))))))</f>
        <v>51-60</v>
      </c>
    </row>
    <row r="9607" spans="1:13" x14ac:dyDescent="0.25">
      <c r="A9607" t="s">
        <v>9631</v>
      </c>
      <c r="B9607">
        <v>49</v>
      </c>
      <c r="C9607" t="s">
        <v>13</v>
      </c>
      <c r="D9607">
        <v>126</v>
      </c>
      <c r="E9607">
        <v>203.188717010804</v>
      </c>
      <c r="F9607">
        <v>24.8923429315963</v>
      </c>
      <c r="G9607" t="s">
        <v>14</v>
      </c>
      <c r="H9607" t="s">
        <v>22</v>
      </c>
      <c r="I9607" t="s">
        <v>15</v>
      </c>
      <c r="J9607">
        <v>4</v>
      </c>
      <c r="K9607">
        <v>9862.1299999999992</v>
      </c>
      <c r="L9607" t="s">
        <v>16</v>
      </c>
      <c r="M9607" t="str">
        <f>IF(PatientData[[#This Row],[Age]]&lt;=30,"18-30",IF(PatientData[[#This Row],[Age]]&lt;=40,"31-40",IF(PatientData[[#This Row],[Age]]&lt;=50,"41-50",IF(PatientData[[#This Row],[Age]]&lt;=60,"51-60",IF(PatientData[[#This Row],[Age]]&lt;=70,"61-70",IF(PatientData[[#This Row],[Age]]&lt;=80,"71-80","80+"))))))</f>
        <v>41-50</v>
      </c>
    </row>
    <row r="9608" spans="1:13" x14ac:dyDescent="0.25">
      <c r="A9608" t="s">
        <v>9632</v>
      </c>
      <c r="B9608">
        <v>74</v>
      </c>
      <c r="C9608" t="s">
        <v>13</v>
      </c>
      <c r="D9608">
        <v>93</v>
      </c>
      <c r="E9608">
        <v>141.90146986826699</v>
      </c>
      <c r="F9608">
        <v>31.251677764902201</v>
      </c>
      <c r="G9608" t="s">
        <v>18</v>
      </c>
      <c r="H9608" t="s">
        <v>19</v>
      </c>
      <c r="I9608" t="s">
        <v>15</v>
      </c>
      <c r="J9608">
        <v>5</v>
      </c>
      <c r="K9608">
        <v>8355.61</v>
      </c>
      <c r="L9608" t="s">
        <v>23</v>
      </c>
      <c r="M9608" t="str">
        <f>IF(PatientData[[#This Row],[Age]]&lt;=30,"18-30",IF(PatientData[[#This Row],[Age]]&lt;=40,"31-40",IF(PatientData[[#This Row],[Age]]&lt;=50,"41-50",IF(PatientData[[#This Row],[Age]]&lt;=60,"51-60",IF(PatientData[[#This Row],[Age]]&lt;=70,"61-70",IF(PatientData[[#This Row],[Age]]&lt;=80,"71-80","80+"))))))</f>
        <v>71-80</v>
      </c>
    </row>
    <row r="9609" spans="1:13" x14ac:dyDescent="0.25">
      <c r="A9609" t="s">
        <v>9633</v>
      </c>
      <c r="B9609">
        <v>38</v>
      </c>
      <c r="C9609" t="s">
        <v>13</v>
      </c>
      <c r="D9609">
        <v>126</v>
      </c>
      <c r="E9609">
        <v>237.02539032543601</v>
      </c>
      <c r="F9609">
        <v>28.585829222416798</v>
      </c>
      <c r="G9609" t="s">
        <v>18</v>
      </c>
      <c r="H9609" t="s">
        <v>19</v>
      </c>
      <c r="I9609" t="s">
        <v>15</v>
      </c>
      <c r="J9609">
        <v>6</v>
      </c>
      <c r="K9609">
        <v>14597.26</v>
      </c>
      <c r="L9609" t="s">
        <v>16</v>
      </c>
      <c r="M9609" t="str">
        <f>IF(PatientData[[#This Row],[Age]]&lt;=30,"18-30",IF(PatientData[[#This Row],[Age]]&lt;=40,"31-40",IF(PatientData[[#This Row],[Age]]&lt;=50,"41-50",IF(PatientData[[#This Row],[Age]]&lt;=60,"51-60",IF(PatientData[[#This Row],[Age]]&lt;=70,"61-70",IF(PatientData[[#This Row],[Age]]&lt;=80,"71-80","80+"))))))</f>
        <v>31-40</v>
      </c>
    </row>
    <row r="9610" spans="1:13" x14ac:dyDescent="0.25">
      <c r="A9610" t="s">
        <v>9634</v>
      </c>
      <c r="B9610">
        <v>62</v>
      </c>
      <c r="C9610" t="s">
        <v>25</v>
      </c>
      <c r="D9610">
        <v>148</v>
      </c>
      <c r="E9610">
        <v>223.74684129360799</v>
      </c>
      <c r="F9610">
        <v>27.8870911968109</v>
      </c>
      <c r="G9610" t="s">
        <v>36</v>
      </c>
      <c r="H9610" t="s">
        <v>19</v>
      </c>
      <c r="I9610" t="s">
        <v>15</v>
      </c>
      <c r="J9610">
        <v>0</v>
      </c>
      <c r="K9610">
        <v>7837.79</v>
      </c>
      <c r="L9610" t="s">
        <v>20</v>
      </c>
      <c r="M9610" t="str">
        <f>IF(PatientData[[#This Row],[Age]]&lt;=30,"18-30",IF(PatientData[[#This Row],[Age]]&lt;=40,"31-40",IF(PatientData[[#This Row],[Age]]&lt;=50,"41-50",IF(PatientData[[#This Row],[Age]]&lt;=60,"51-60",IF(PatientData[[#This Row],[Age]]&lt;=70,"61-70",IF(PatientData[[#This Row],[Age]]&lt;=80,"71-80","80+"))))))</f>
        <v>61-70</v>
      </c>
    </row>
    <row r="9611" spans="1:13" x14ac:dyDescent="0.25">
      <c r="A9611" t="s">
        <v>9635</v>
      </c>
      <c r="B9611">
        <v>64</v>
      </c>
      <c r="C9611" t="s">
        <v>25</v>
      </c>
      <c r="D9611">
        <v>167</v>
      </c>
      <c r="E9611">
        <v>209.82759538888101</v>
      </c>
      <c r="F9611" t="s">
        <v>10051</v>
      </c>
      <c r="G9611" t="s">
        <v>36</v>
      </c>
      <c r="H9611" t="s">
        <v>19</v>
      </c>
      <c r="I9611" t="s">
        <v>26</v>
      </c>
      <c r="J9611">
        <v>4</v>
      </c>
      <c r="K9611">
        <v>14557.86</v>
      </c>
      <c r="L9611" t="s">
        <v>16</v>
      </c>
      <c r="M9611" t="str">
        <f>IF(PatientData[[#This Row],[Age]]&lt;=30,"18-30",IF(PatientData[[#This Row],[Age]]&lt;=40,"31-40",IF(PatientData[[#This Row],[Age]]&lt;=50,"41-50",IF(PatientData[[#This Row],[Age]]&lt;=60,"51-60",IF(PatientData[[#This Row],[Age]]&lt;=70,"61-70",IF(PatientData[[#This Row],[Age]]&lt;=80,"71-80","80+"))))))</f>
        <v>61-70</v>
      </c>
    </row>
    <row r="9612" spans="1:13" x14ac:dyDescent="0.25">
      <c r="A9612" t="s">
        <v>9636</v>
      </c>
      <c r="B9612">
        <v>40</v>
      </c>
      <c r="C9612" t="s">
        <v>25</v>
      </c>
      <c r="D9612">
        <v>145</v>
      </c>
      <c r="E9612">
        <v>259.43596931796901</v>
      </c>
      <c r="F9612">
        <v>22.601386497635598</v>
      </c>
      <c r="G9612" t="s">
        <v>18</v>
      </c>
      <c r="H9612" t="s">
        <v>19</v>
      </c>
      <c r="I9612" t="s">
        <v>28</v>
      </c>
      <c r="J9612">
        <v>1</v>
      </c>
      <c r="K9612">
        <v>3430.49</v>
      </c>
      <c r="L9612" t="s">
        <v>16</v>
      </c>
      <c r="M9612" t="str">
        <f>IF(PatientData[[#This Row],[Age]]&lt;=30,"18-30",IF(PatientData[[#This Row],[Age]]&lt;=40,"31-40",IF(PatientData[[#This Row],[Age]]&lt;=50,"41-50",IF(PatientData[[#This Row],[Age]]&lt;=60,"51-60",IF(PatientData[[#This Row],[Age]]&lt;=70,"61-70",IF(PatientData[[#This Row],[Age]]&lt;=80,"71-80","80+"))))))</f>
        <v>31-40</v>
      </c>
    </row>
    <row r="9613" spans="1:13" x14ac:dyDescent="0.25">
      <c r="A9613" t="s">
        <v>9637</v>
      </c>
      <c r="B9613">
        <v>88</v>
      </c>
      <c r="C9613" t="s">
        <v>25</v>
      </c>
      <c r="D9613">
        <v>131</v>
      </c>
      <c r="E9613">
        <v>263.23864683454701</v>
      </c>
      <c r="F9613">
        <v>23.269156140507601</v>
      </c>
      <c r="G9613" t="s">
        <v>18</v>
      </c>
      <c r="H9613" t="s">
        <v>19</v>
      </c>
      <c r="I9613" t="s">
        <v>26</v>
      </c>
      <c r="J9613">
        <v>2</v>
      </c>
      <c r="K9613">
        <v>23353.69</v>
      </c>
      <c r="L9613" t="s">
        <v>23</v>
      </c>
      <c r="M9613" t="str">
        <f>IF(PatientData[[#This Row],[Age]]&lt;=30,"18-30",IF(PatientData[[#This Row],[Age]]&lt;=40,"31-40",IF(PatientData[[#This Row],[Age]]&lt;=50,"41-50",IF(PatientData[[#This Row],[Age]]&lt;=60,"51-60",IF(PatientData[[#This Row],[Age]]&lt;=70,"61-70",IF(PatientData[[#This Row],[Age]]&lt;=80,"71-80","80+"))))))</f>
        <v>80+</v>
      </c>
    </row>
    <row r="9614" spans="1:13" x14ac:dyDescent="0.25">
      <c r="A9614" t="s">
        <v>9638</v>
      </c>
      <c r="B9614">
        <v>45</v>
      </c>
      <c r="C9614" t="s">
        <v>13</v>
      </c>
      <c r="D9614">
        <v>116</v>
      </c>
      <c r="E9614" t="s">
        <v>10051</v>
      </c>
      <c r="F9614">
        <v>25.462367824316701</v>
      </c>
      <c r="G9614" t="s">
        <v>14</v>
      </c>
      <c r="H9614" t="s">
        <v>19</v>
      </c>
      <c r="I9614" t="s">
        <v>28</v>
      </c>
      <c r="J9614">
        <v>1</v>
      </c>
      <c r="K9614">
        <v>4400.97</v>
      </c>
      <c r="L9614" t="s">
        <v>16</v>
      </c>
      <c r="M9614" t="str">
        <f>IF(PatientData[[#This Row],[Age]]&lt;=30,"18-30",IF(PatientData[[#This Row],[Age]]&lt;=40,"31-40",IF(PatientData[[#This Row],[Age]]&lt;=50,"41-50",IF(PatientData[[#This Row],[Age]]&lt;=60,"51-60",IF(PatientData[[#This Row],[Age]]&lt;=70,"61-70",IF(PatientData[[#This Row],[Age]]&lt;=80,"71-80","80+"))))))</f>
        <v>41-50</v>
      </c>
    </row>
    <row r="9615" spans="1:13" x14ac:dyDescent="0.25">
      <c r="A9615" t="s">
        <v>9639</v>
      </c>
      <c r="B9615">
        <v>55</v>
      </c>
      <c r="C9615" t="s">
        <v>25</v>
      </c>
      <c r="D9615">
        <v>115</v>
      </c>
      <c r="E9615">
        <v>201.096718531459</v>
      </c>
      <c r="F9615">
        <v>31.868537471780598</v>
      </c>
      <c r="G9615" t="s">
        <v>14</v>
      </c>
      <c r="H9615" t="s">
        <v>19</v>
      </c>
      <c r="I9615" t="s">
        <v>15</v>
      </c>
      <c r="J9615">
        <v>2</v>
      </c>
      <c r="K9615">
        <v>6306.2</v>
      </c>
      <c r="L9615" t="s">
        <v>43</v>
      </c>
      <c r="M9615" t="str">
        <f>IF(PatientData[[#This Row],[Age]]&lt;=30,"18-30",IF(PatientData[[#This Row],[Age]]&lt;=40,"31-40",IF(PatientData[[#This Row],[Age]]&lt;=50,"41-50",IF(PatientData[[#This Row],[Age]]&lt;=60,"51-60",IF(PatientData[[#This Row],[Age]]&lt;=70,"61-70",IF(PatientData[[#This Row],[Age]]&lt;=80,"71-80","80+"))))))</f>
        <v>51-60</v>
      </c>
    </row>
    <row r="9616" spans="1:13" x14ac:dyDescent="0.25">
      <c r="A9616" t="s">
        <v>9640</v>
      </c>
      <c r="B9616">
        <v>37</v>
      </c>
      <c r="C9616" t="s">
        <v>13</v>
      </c>
      <c r="D9616">
        <v>144</v>
      </c>
      <c r="E9616" t="s">
        <v>10051</v>
      </c>
      <c r="F9616">
        <v>31.664789830746798</v>
      </c>
      <c r="G9616" t="s">
        <v>36</v>
      </c>
      <c r="H9616" t="s">
        <v>19</v>
      </c>
      <c r="I9616" t="s">
        <v>26</v>
      </c>
      <c r="J9616">
        <v>6</v>
      </c>
      <c r="K9616">
        <v>16793.78</v>
      </c>
      <c r="L9616" t="s">
        <v>16</v>
      </c>
      <c r="M9616" t="str">
        <f>IF(PatientData[[#This Row],[Age]]&lt;=30,"18-30",IF(PatientData[[#This Row],[Age]]&lt;=40,"31-40",IF(PatientData[[#This Row],[Age]]&lt;=50,"41-50",IF(PatientData[[#This Row],[Age]]&lt;=60,"51-60",IF(PatientData[[#This Row],[Age]]&lt;=70,"61-70",IF(PatientData[[#This Row],[Age]]&lt;=80,"71-80","80+"))))))</f>
        <v>31-40</v>
      </c>
    </row>
    <row r="9617" spans="1:13" x14ac:dyDescent="0.25">
      <c r="A9617" t="s">
        <v>9641</v>
      </c>
      <c r="B9617">
        <v>27</v>
      </c>
      <c r="C9617" t="s">
        <v>13</v>
      </c>
      <c r="D9617">
        <v>140</v>
      </c>
      <c r="E9617">
        <v>167.77813488046101</v>
      </c>
      <c r="F9617" t="s">
        <v>10051</v>
      </c>
      <c r="G9617" t="s">
        <v>18</v>
      </c>
      <c r="H9617" t="s">
        <v>19</v>
      </c>
      <c r="I9617" t="s">
        <v>10051</v>
      </c>
      <c r="J9617">
        <v>4</v>
      </c>
      <c r="K9617">
        <v>3942.92</v>
      </c>
      <c r="L9617" t="s">
        <v>16</v>
      </c>
      <c r="M9617" t="str">
        <f>IF(PatientData[[#This Row],[Age]]&lt;=30,"18-30",IF(PatientData[[#This Row],[Age]]&lt;=40,"31-40",IF(PatientData[[#This Row],[Age]]&lt;=50,"41-50",IF(PatientData[[#This Row],[Age]]&lt;=60,"51-60",IF(PatientData[[#This Row],[Age]]&lt;=70,"61-70",IF(PatientData[[#This Row],[Age]]&lt;=80,"71-80","80+"))))))</f>
        <v>18-30</v>
      </c>
    </row>
    <row r="9618" spans="1:13" x14ac:dyDescent="0.25">
      <c r="A9618" t="s">
        <v>9642</v>
      </c>
      <c r="B9618">
        <v>34</v>
      </c>
      <c r="C9618" t="s">
        <v>13</v>
      </c>
      <c r="D9618">
        <v>127</v>
      </c>
      <c r="E9618">
        <v>233.19144905041099</v>
      </c>
      <c r="F9618">
        <v>30.843901128941901</v>
      </c>
      <c r="G9618" t="s">
        <v>14</v>
      </c>
      <c r="H9618" t="s">
        <v>19</v>
      </c>
      <c r="I9618" t="s">
        <v>28</v>
      </c>
      <c r="J9618">
        <v>7</v>
      </c>
      <c r="K9618">
        <v>5963.5</v>
      </c>
      <c r="L9618" t="s">
        <v>10051</v>
      </c>
      <c r="M9618" t="str">
        <f>IF(PatientData[[#This Row],[Age]]&lt;=30,"18-30",IF(PatientData[[#This Row],[Age]]&lt;=40,"31-40",IF(PatientData[[#This Row],[Age]]&lt;=50,"41-50",IF(PatientData[[#This Row],[Age]]&lt;=60,"51-60",IF(PatientData[[#This Row],[Age]]&lt;=70,"61-70",IF(PatientData[[#This Row],[Age]]&lt;=80,"71-80","80+"))))))</f>
        <v>31-40</v>
      </c>
    </row>
    <row r="9619" spans="1:13" x14ac:dyDescent="0.25">
      <c r="A9619" t="s">
        <v>9643</v>
      </c>
      <c r="B9619">
        <v>95</v>
      </c>
      <c r="C9619" t="s">
        <v>13</v>
      </c>
      <c r="D9619">
        <v>121</v>
      </c>
      <c r="E9619">
        <v>206.03429531475001</v>
      </c>
      <c r="F9619">
        <v>26.732662821306</v>
      </c>
      <c r="G9619" t="s">
        <v>14</v>
      </c>
      <c r="H9619" t="s">
        <v>22</v>
      </c>
      <c r="I9619" t="s">
        <v>26</v>
      </c>
      <c r="J9619">
        <v>2</v>
      </c>
      <c r="K9619">
        <v>5188.0200000000004</v>
      </c>
      <c r="L9619" t="s">
        <v>23</v>
      </c>
      <c r="M9619" t="str">
        <f>IF(PatientData[[#This Row],[Age]]&lt;=30,"18-30",IF(PatientData[[#This Row],[Age]]&lt;=40,"31-40",IF(PatientData[[#This Row],[Age]]&lt;=50,"41-50",IF(PatientData[[#This Row],[Age]]&lt;=60,"51-60",IF(PatientData[[#This Row],[Age]]&lt;=70,"61-70",IF(PatientData[[#This Row],[Age]]&lt;=80,"71-80","80+"))))))</f>
        <v>80+</v>
      </c>
    </row>
    <row r="9620" spans="1:13" x14ac:dyDescent="0.25">
      <c r="A9620" t="s">
        <v>9644</v>
      </c>
      <c r="B9620">
        <v>51</v>
      </c>
      <c r="C9620" t="s">
        <v>25</v>
      </c>
      <c r="D9620">
        <v>123</v>
      </c>
      <c r="E9620">
        <v>178.375572804619</v>
      </c>
      <c r="F9620">
        <v>22.0057486428597</v>
      </c>
      <c r="G9620" t="s">
        <v>36</v>
      </c>
      <c r="H9620" t="s">
        <v>19</v>
      </c>
      <c r="I9620" t="s">
        <v>15</v>
      </c>
      <c r="J9620">
        <v>8</v>
      </c>
      <c r="K9620">
        <v>15796.33</v>
      </c>
      <c r="L9620" t="s">
        <v>16</v>
      </c>
      <c r="M9620" t="str">
        <f>IF(PatientData[[#This Row],[Age]]&lt;=30,"18-30",IF(PatientData[[#This Row],[Age]]&lt;=40,"31-40",IF(PatientData[[#This Row],[Age]]&lt;=50,"41-50",IF(PatientData[[#This Row],[Age]]&lt;=60,"51-60",IF(PatientData[[#This Row],[Age]]&lt;=70,"61-70",IF(PatientData[[#This Row],[Age]]&lt;=80,"71-80","80+"))))))</f>
        <v>51-60</v>
      </c>
    </row>
    <row r="9621" spans="1:13" x14ac:dyDescent="0.25">
      <c r="A9621" t="s">
        <v>9645</v>
      </c>
      <c r="B9621">
        <v>59</v>
      </c>
      <c r="C9621" t="s">
        <v>25</v>
      </c>
      <c r="D9621">
        <v>112</v>
      </c>
      <c r="E9621">
        <v>144.7966003901</v>
      </c>
      <c r="F9621">
        <v>33.092838502649002</v>
      </c>
      <c r="G9621" t="s">
        <v>36</v>
      </c>
      <c r="H9621" t="s">
        <v>19</v>
      </c>
      <c r="I9621" t="s">
        <v>15</v>
      </c>
      <c r="J9621">
        <v>4</v>
      </c>
      <c r="K9621">
        <v>9227.4699999999993</v>
      </c>
      <c r="L9621" t="s">
        <v>16</v>
      </c>
      <c r="M9621" t="str">
        <f>IF(PatientData[[#This Row],[Age]]&lt;=30,"18-30",IF(PatientData[[#This Row],[Age]]&lt;=40,"31-40",IF(PatientData[[#This Row],[Age]]&lt;=50,"41-50",IF(PatientData[[#This Row],[Age]]&lt;=60,"51-60",IF(PatientData[[#This Row],[Age]]&lt;=70,"61-70",IF(PatientData[[#This Row],[Age]]&lt;=80,"71-80","80+"))))))</f>
        <v>51-60</v>
      </c>
    </row>
    <row r="9622" spans="1:13" x14ac:dyDescent="0.25">
      <c r="A9622" t="s">
        <v>9646</v>
      </c>
      <c r="B9622">
        <v>30</v>
      </c>
      <c r="C9622" t="s">
        <v>25</v>
      </c>
      <c r="D9622">
        <v>145</v>
      </c>
      <c r="E9622">
        <v>225.23128440766101</v>
      </c>
      <c r="F9622">
        <v>33.046273669248301</v>
      </c>
      <c r="G9622" t="s">
        <v>18</v>
      </c>
      <c r="H9622" t="s">
        <v>19</v>
      </c>
      <c r="I9622" t="s">
        <v>28</v>
      </c>
      <c r="J9622">
        <v>3</v>
      </c>
      <c r="K9622">
        <v>5665.35</v>
      </c>
      <c r="L9622" t="s">
        <v>23</v>
      </c>
      <c r="M9622" t="str">
        <f>IF(PatientData[[#This Row],[Age]]&lt;=30,"18-30",IF(PatientData[[#This Row],[Age]]&lt;=40,"31-40",IF(PatientData[[#This Row],[Age]]&lt;=50,"41-50",IF(PatientData[[#This Row],[Age]]&lt;=60,"51-60",IF(PatientData[[#This Row],[Age]]&lt;=70,"61-70",IF(PatientData[[#This Row],[Age]]&lt;=80,"71-80","80+"))))))</f>
        <v>18-30</v>
      </c>
    </row>
    <row r="9623" spans="1:13" x14ac:dyDescent="0.25">
      <c r="A9623" t="s">
        <v>9647</v>
      </c>
      <c r="B9623">
        <v>37</v>
      </c>
      <c r="C9623" t="s">
        <v>13</v>
      </c>
      <c r="D9623">
        <v>139</v>
      </c>
      <c r="E9623">
        <v>172.00496749200599</v>
      </c>
      <c r="F9623">
        <v>39.7174888119172</v>
      </c>
      <c r="G9623" t="s">
        <v>36</v>
      </c>
      <c r="H9623" t="s">
        <v>19</v>
      </c>
      <c r="I9623" t="s">
        <v>15</v>
      </c>
      <c r="J9623" t="s">
        <v>10051</v>
      </c>
      <c r="K9623">
        <v>13459.29</v>
      </c>
      <c r="L9623" t="s">
        <v>16</v>
      </c>
      <c r="M9623" t="str">
        <f>IF(PatientData[[#This Row],[Age]]&lt;=30,"18-30",IF(PatientData[[#This Row],[Age]]&lt;=40,"31-40",IF(PatientData[[#This Row],[Age]]&lt;=50,"41-50",IF(PatientData[[#This Row],[Age]]&lt;=60,"51-60",IF(PatientData[[#This Row],[Age]]&lt;=70,"61-70",IF(PatientData[[#This Row],[Age]]&lt;=80,"71-80","80+"))))))</f>
        <v>31-40</v>
      </c>
    </row>
    <row r="9624" spans="1:13" x14ac:dyDescent="0.25">
      <c r="A9624" t="s">
        <v>9648</v>
      </c>
      <c r="B9624">
        <v>73</v>
      </c>
      <c r="C9624" t="s">
        <v>13</v>
      </c>
      <c r="D9624">
        <v>103</v>
      </c>
      <c r="E9624">
        <v>214.498301301406</v>
      </c>
      <c r="F9624">
        <v>23.3781289431614</v>
      </c>
      <c r="G9624" t="s">
        <v>36</v>
      </c>
      <c r="H9624" t="s">
        <v>22</v>
      </c>
      <c r="I9624" t="s">
        <v>26</v>
      </c>
      <c r="J9624">
        <v>2</v>
      </c>
      <c r="K9624">
        <v>12856.68</v>
      </c>
      <c r="L9624" t="s">
        <v>23</v>
      </c>
      <c r="M9624" t="str">
        <f>IF(PatientData[[#This Row],[Age]]&lt;=30,"18-30",IF(PatientData[[#This Row],[Age]]&lt;=40,"31-40",IF(PatientData[[#This Row],[Age]]&lt;=50,"41-50",IF(PatientData[[#This Row],[Age]]&lt;=60,"51-60",IF(PatientData[[#This Row],[Age]]&lt;=70,"61-70",IF(PatientData[[#This Row],[Age]]&lt;=80,"71-80","80+"))))))</f>
        <v>71-80</v>
      </c>
    </row>
    <row r="9625" spans="1:13" x14ac:dyDescent="0.25">
      <c r="A9625" t="s">
        <v>9649</v>
      </c>
      <c r="B9625">
        <v>49</v>
      </c>
      <c r="C9625" t="s">
        <v>25</v>
      </c>
      <c r="D9625">
        <v>140</v>
      </c>
      <c r="E9625">
        <v>223.40098361132101</v>
      </c>
      <c r="F9625">
        <v>27.75493408246</v>
      </c>
      <c r="G9625" t="s">
        <v>18</v>
      </c>
      <c r="H9625" t="s">
        <v>22</v>
      </c>
      <c r="I9625" t="s">
        <v>26</v>
      </c>
      <c r="J9625">
        <v>0</v>
      </c>
      <c r="K9625">
        <v>16528.64</v>
      </c>
      <c r="L9625" t="s">
        <v>16</v>
      </c>
      <c r="M9625" t="str">
        <f>IF(PatientData[[#This Row],[Age]]&lt;=30,"18-30",IF(PatientData[[#This Row],[Age]]&lt;=40,"31-40",IF(PatientData[[#This Row],[Age]]&lt;=50,"41-50",IF(PatientData[[#This Row],[Age]]&lt;=60,"51-60",IF(PatientData[[#This Row],[Age]]&lt;=70,"61-70",IF(PatientData[[#This Row],[Age]]&lt;=80,"71-80","80+"))))))</f>
        <v>41-50</v>
      </c>
    </row>
    <row r="9626" spans="1:13" x14ac:dyDescent="0.25">
      <c r="A9626" t="s">
        <v>9650</v>
      </c>
      <c r="B9626">
        <v>52</v>
      </c>
      <c r="C9626" t="s">
        <v>25</v>
      </c>
      <c r="D9626">
        <v>139</v>
      </c>
      <c r="E9626">
        <v>175.78389900156401</v>
      </c>
      <c r="F9626">
        <v>27.041967137263399</v>
      </c>
      <c r="G9626" t="s">
        <v>14</v>
      </c>
      <c r="H9626" t="s">
        <v>19</v>
      </c>
      <c r="I9626" t="s">
        <v>28</v>
      </c>
      <c r="J9626">
        <v>2</v>
      </c>
      <c r="K9626">
        <v>2801.12</v>
      </c>
      <c r="L9626" t="s">
        <v>23</v>
      </c>
      <c r="M9626" t="str">
        <f>IF(PatientData[[#This Row],[Age]]&lt;=30,"18-30",IF(PatientData[[#This Row],[Age]]&lt;=40,"31-40",IF(PatientData[[#This Row],[Age]]&lt;=50,"41-50",IF(PatientData[[#This Row],[Age]]&lt;=60,"51-60",IF(PatientData[[#This Row],[Age]]&lt;=70,"61-70",IF(PatientData[[#This Row],[Age]]&lt;=80,"71-80","80+"))))))</f>
        <v>51-60</v>
      </c>
    </row>
    <row r="9627" spans="1:13" x14ac:dyDescent="0.25">
      <c r="A9627" t="s">
        <v>9651</v>
      </c>
      <c r="B9627">
        <v>46</v>
      </c>
      <c r="C9627" t="s">
        <v>13</v>
      </c>
      <c r="D9627">
        <v>130</v>
      </c>
      <c r="E9627">
        <v>214.72073898737099</v>
      </c>
      <c r="F9627">
        <v>23.6105264695538</v>
      </c>
      <c r="G9627" t="s">
        <v>14</v>
      </c>
      <c r="H9627" t="s">
        <v>22</v>
      </c>
      <c r="I9627" t="s">
        <v>15</v>
      </c>
      <c r="J9627">
        <v>4</v>
      </c>
      <c r="K9627">
        <v>8376.0499999999993</v>
      </c>
      <c r="L9627" t="s">
        <v>16</v>
      </c>
      <c r="M9627" t="str">
        <f>IF(PatientData[[#This Row],[Age]]&lt;=30,"18-30",IF(PatientData[[#This Row],[Age]]&lt;=40,"31-40",IF(PatientData[[#This Row],[Age]]&lt;=50,"41-50",IF(PatientData[[#This Row],[Age]]&lt;=60,"51-60",IF(PatientData[[#This Row],[Age]]&lt;=70,"61-70",IF(PatientData[[#This Row],[Age]]&lt;=80,"71-80","80+"))))))</f>
        <v>41-50</v>
      </c>
    </row>
    <row r="9628" spans="1:13" x14ac:dyDescent="0.25">
      <c r="A9628" t="s">
        <v>9652</v>
      </c>
      <c r="B9628">
        <v>60</v>
      </c>
      <c r="C9628" t="s">
        <v>25</v>
      </c>
      <c r="D9628">
        <v>111</v>
      </c>
      <c r="E9628">
        <v>177.87669020497</v>
      </c>
      <c r="F9628">
        <v>31.973123866745201</v>
      </c>
      <c r="G9628" t="s">
        <v>18</v>
      </c>
      <c r="H9628" t="s">
        <v>19</v>
      </c>
      <c r="I9628" t="s">
        <v>15</v>
      </c>
      <c r="J9628">
        <v>3</v>
      </c>
      <c r="K9628">
        <v>10469.58</v>
      </c>
      <c r="L9628" t="s">
        <v>16</v>
      </c>
      <c r="M9628" t="str">
        <f>IF(PatientData[[#This Row],[Age]]&lt;=30,"18-30",IF(PatientData[[#This Row],[Age]]&lt;=40,"31-40",IF(PatientData[[#This Row],[Age]]&lt;=50,"41-50",IF(PatientData[[#This Row],[Age]]&lt;=60,"51-60",IF(PatientData[[#This Row],[Age]]&lt;=70,"61-70",IF(PatientData[[#This Row],[Age]]&lt;=80,"71-80","80+"))))))</f>
        <v>51-60</v>
      </c>
    </row>
    <row r="9629" spans="1:13" x14ac:dyDescent="0.25">
      <c r="A9629" t="s">
        <v>9653</v>
      </c>
      <c r="B9629">
        <v>38</v>
      </c>
      <c r="C9629" t="s">
        <v>13</v>
      </c>
      <c r="D9629">
        <v>156</v>
      </c>
      <c r="E9629">
        <v>214.04258277113399</v>
      </c>
      <c r="F9629">
        <v>23.607951278750001</v>
      </c>
      <c r="G9629" t="s">
        <v>36</v>
      </c>
      <c r="H9629" t="s">
        <v>19</v>
      </c>
      <c r="I9629" t="s">
        <v>15</v>
      </c>
      <c r="J9629">
        <v>5</v>
      </c>
      <c r="K9629">
        <v>8909.7199999999993</v>
      </c>
      <c r="L9629" t="s">
        <v>16</v>
      </c>
      <c r="M9629" t="str">
        <f>IF(PatientData[[#This Row],[Age]]&lt;=30,"18-30",IF(PatientData[[#This Row],[Age]]&lt;=40,"31-40",IF(PatientData[[#This Row],[Age]]&lt;=50,"41-50",IF(PatientData[[#This Row],[Age]]&lt;=60,"51-60",IF(PatientData[[#This Row],[Age]]&lt;=70,"61-70",IF(PatientData[[#This Row],[Age]]&lt;=80,"71-80","80+"))))))</f>
        <v>31-40</v>
      </c>
    </row>
    <row r="9630" spans="1:13" x14ac:dyDescent="0.25">
      <c r="A9630" t="s">
        <v>9654</v>
      </c>
      <c r="B9630">
        <v>60</v>
      </c>
      <c r="C9630" t="s">
        <v>13</v>
      </c>
      <c r="D9630">
        <v>117</v>
      </c>
      <c r="E9630">
        <v>179.953155523135</v>
      </c>
      <c r="F9630">
        <v>16.387246139095399</v>
      </c>
      <c r="G9630" t="s">
        <v>18</v>
      </c>
      <c r="H9630" t="s">
        <v>22</v>
      </c>
      <c r="I9630" t="s">
        <v>26</v>
      </c>
      <c r="J9630">
        <v>1</v>
      </c>
      <c r="K9630">
        <v>10021.549999999999</v>
      </c>
      <c r="L9630" t="s">
        <v>16</v>
      </c>
      <c r="M9630" t="str">
        <f>IF(PatientData[[#This Row],[Age]]&lt;=30,"18-30",IF(PatientData[[#This Row],[Age]]&lt;=40,"31-40",IF(PatientData[[#This Row],[Age]]&lt;=50,"41-50",IF(PatientData[[#This Row],[Age]]&lt;=60,"51-60",IF(PatientData[[#This Row],[Age]]&lt;=70,"61-70",IF(PatientData[[#This Row],[Age]]&lt;=80,"71-80","80+"))))))</f>
        <v>51-60</v>
      </c>
    </row>
    <row r="9631" spans="1:13" x14ac:dyDescent="0.25">
      <c r="A9631" t="s">
        <v>9655</v>
      </c>
      <c r="B9631">
        <v>47</v>
      </c>
      <c r="C9631" t="s">
        <v>13</v>
      </c>
      <c r="D9631">
        <v>145</v>
      </c>
      <c r="E9631">
        <v>250.48726332795701</v>
      </c>
      <c r="F9631">
        <v>31.012803359273899</v>
      </c>
      <c r="G9631" t="s">
        <v>14</v>
      </c>
      <c r="H9631" t="s">
        <v>22</v>
      </c>
      <c r="I9631" t="s">
        <v>26</v>
      </c>
      <c r="J9631">
        <v>3</v>
      </c>
      <c r="K9631">
        <v>8081.37</v>
      </c>
      <c r="L9631" t="s">
        <v>23</v>
      </c>
      <c r="M9631" t="str">
        <f>IF(PatientData[[#This Row],[Age]]&lt;=30,"18-30",IF(PatientData[[#This Row],[Age]]&lt;=40,"31-40",IF(PatientData[[#This Row],[Age]]&lt;=50,"41-50",IF(PatientData[[#This Row],[Age]]&lt;=60,"51-60",IF(PatientData[[#This Row],[Age]]&lt;=70,"61-70",IF(PatientData[[#This Row],[Age]]&lt;=80,"71-80","80+"))))))</f>
        <v>41-50</v>
      </c>
    </row>
    <row r="9632" spans="1:13" x14ac:dyDescent="0.25">
      <c r="A9632" t="s">
        <v>9656</v>
      </c>
      <c r="B9632">
        <v>47</v>
      </c>
      <c r="C9632" t="s">
        <v>25</v>
      </c>
      <c r="D9632">
        <v>123</v>
      </c>
      <c r="E9632">
        <v>209.57533377671001</v>
      </c>
      <c r="F9632">
        <v>26.6570425527254</v>
      </c>
      <c r="G9632" t="s">
        <v>14</v>
      </c>
      <c r="H9632" t="s">
        <v>19</v>
      </c>
      <c r="I9632" t="s">
        <v>28</v>
      </c>
      <c r="J9632">
        <v>6</v>
      </c>
      <c r="K9632">
        <v>5999.93</v>
      </c>
      <c r="L9632" t="s">
        <v>23</v>
      </c>
      <c r="M9632" t="str">
        <f>IF(PatientData[[#This Row],[Age]]&lt;=30,"18-30",IF(PatientData[[#This Row],[Age]]&lt;=40,"31-40",IF(PatientData[[#This Row],[Age]]&lt;=50,"41-50",IF(PatientData[[#This Row],[Age]]&lt;=60,"51-60",IF(PatientData[[#This Row],[Age]]&lt;=70,"61-70",IF(PatientData[[#This Row],[Age]]&lt;=80,"71-80","80+"))))))</f>
        <v>41-50</v>
      </c>
    </row>
    <row r="9633" spans="1:13" x14ac:dyDescent="0.25">
      <c r="A9633" t="s">
        <v>9657</v>
      </c>
      <c r="B9633">
        <v>51</v>
      </c>
      <c r="C9633" t="s">
        <v>13</v>
      </c>
      <c r="D9633">
        <v>132</v>
      </c>
      <c r="E9633">
        <v>245.27555061567901</v>
      </c>
      <c r="F9633">
        <v>28.7373932902421</v>
      </c>
      <c r="G9633" t="s">
        <v>14</v>
      </c>
      <c r="H9633" t="s">
        <v>22</v>
      </c>
      <c r="I9633" t="s">
        <v>26</v>
      </c>
      <c r="J9633">
        <v>3</v>
      </c>
      <c r="K9633">
        <v>14531.17</v>
      </c>
      <c r="L9633" t="s">
        <v>16</v>
      </c>
      <c r="M9633" t="str">
        <f>IF(PatientData[[#This Row],[Age]]&lt;=30,"18-30",IF(PatientData[[#This Row],[Age]]&lt;=40,"31-40",IF(PatientData[[#This Row],[Age]]&lt;=50,"41-50",IF(PatientData[[#This Row],[Age]]&lt;=60,"51-60",IF(PatientData[[#This Row],[Age]]&lt;=70,"61-70",IF(PatientData[[#This Row],[Age]]&lt;=80,"71-80","80+"))))))</f>
        <v>51-60</v>
      </c>
    </row>
    <row r="9634" spans="1:13" x14ac:dyDescent="0.25">
      <c r="A9634" t="s">
        <v>9658</v>
      </c>
      <c r="B9634">
        <v>51</v>
      </c>
      <c r="C9634" t="s">
        <v>13</v>
      </c>
      <c r="D9634">
        <v>112</v>
      </c>
      <c r="E9634">
        <v>153.64807612191899</v>
      </c>
      <c r="F9634">
        <v>32.153461495486702</v>
      </c>
      <c r="G9634" t="s">
        <v>14</v>
      </c>
      <c r="H9634" t="s">
        <v>19</v>
      </c>
      <c r="I9634" t="s">
        <v>10051</v>
      </c>
      <c r="J9634">
        <v>3</v>
      </c>
      <c r="K9634">
        <v>5231.28</v>
      </c>
      <c r="L9634" t="s">
        <v>16</v>
      </c>
      <c r="M9634" t="str">
        <f>IF(PatientData[[#This Row],[Age]]&lt;=30,"18-30",IF(PatientData[[#This Row],[Age]]&lt;=40,"31-40",IF(PatientData[[#This Row],[Age]]&lt;=50,"41-50",IF(PatientData[[#This Row],[Age]]&lt;=60,"51-60",IF(PatientData[[#This Row],[Age]]&lt;=70,"61-70",IF(PatientData[[#This Row],[Age]]&lt;=80,"71-80","80+"))))))</f>
        <v>51-60</v>
      </c>
    </row>
    <row r="9635" spans="1:13" x14ac:dyDescent="0.25">
      <c r="A9635" t="s">
        <v>9659</v>
      </c>
      <c r="B9635">
        <v>51</v>
      </c>
      <c r="C9635" t="s">
        <v>25</v>
      </c>
      <c r="D9635">
        <v>124</v>
      </c>
      <c r="E9635">
        <v>168.072319397879</v>
      </c>
      <c r="F9635">
        <v>20.882292169790698</v>
      </c>
      <c r="G9635" t="s">
        <v>18</v>
      </c>
      <c r="H9635" t="s">
        <v>19</v>
      </c>
      <c r="I9635" t="s">
        <v>15</v>
      </c>
      <c r="J9635">
        <v>4</v>
      </c>
      <c r="K9635">
        <v>11731.37</v>
      </c>
      <c r="L9635" t="s">
        <v>20</v>
      </c>
      <c r="M9635" t="str">
        <f>IF(PatientData[[#This Row],[Age]]&lt;=30,"18-30",IF(PatientData[[#This Row],[Age]]&lt;=40,"31-40",IF(PatientData[[#This Row],[Age]]&lt;=50,"41-50",IF(PatientData[[#This Row],[Age]]&lt;=60,"51-60",IF(PatientData[[#This Row],[Age]]&lt;=70,"61-70",IF(PatientData[[#This Row],[Age]]&lt;=80,"71-80","80+"))))))</f>
        <v>51-60</v>
      </c>
    </row>
    <row r="9636" spans="1:13" x14ac:dyDescent="0.25">
      <c r="A9636" t="s">
        <v>9660</v>
      </c>
      <c r="B9636">
        <v>44</v>
      </c>
      <c r="C9636" t="s">
        <v>25</v>
      </c>
      <c r="D9636">
        <v>147</v>
      </c>
      <c r="E9636">
        <v>238.267902499603</v>
      </c>
      <c r="F9636">
        <v>29.717183774603502</v>
      </c>
      <c r="G9636" t="s">
        <v>36</v>
      </c>
      <c r="H9636" t="s">
        <v>19</v>
      </c>
      <c r="I9636" t="s">
        <v>15</v>
      </c>
      <c r="J9636">
        <v>15</v>
      </c>
      <c r="K9636">
        <v>8066.22</v>
      </c>
      <c r="L9636" t="s">
        <v>23</v>
      </c>
      <c r="M9636" t="str">
        <f>IF(PatientData[[#This Row],[Age]]&lt;=30,"18-30",IF(PatientData[[#This Row],[Age]]&lt;=40,"31-40",IF(PatientData[[#This Row],[Age]]&lt;=50,"41-50",IF(PatientData[[#This Row],[Age]]&lt;=60,"51-60",IF(PatientData[[#This Row],[Age]]&lt;=70,"61-70",IF(PatientData[[#This Row],[Age]]&lt;=80,"71-80","80+"))))))</f>
        <v>41-50</v>
      </c>
    </row>
    <row r="9637" spans="1:13" x14ac:dyDescent="0.25">
      <c r="A9637" t="s">
        <v>9661</v>
      </c>
      <c r="B9637">
        <v>28</v>
      </c>
      <c r="C9637" t="s">
        <v>13</v>
      </c>
      <c r="D9637">
        <v>164</v>
      </c>
      <c r="E9637">
        <v>241.59767321418599</v>
      </c>
      <c r="F9637">
        <v>21.299137591001902</v>
      </c>
      <c r="G9637" t="s">
        <v>36</v>
      </c>
      <c r="H9637" t="s">
        <v>22</v>
      </c>
      <c r="I9637" t="s">
        <v>26</v>
      </c>
      <c r="J9637">
        <v>11</v>
      </c>
      <c r="K9637">
        <v>19577.52</v>
      </c>
      <c r="L9637" t="s">
        <v>16</v>
      </c>
      <c r="M9637" t="str">
        <f>IF(PatientData[[#This Row],[Age]]&lt;=30,"18-30",IF(PatientData[[#This Row],[Age]]&lt;=40,"31-40",IF(PatientData[[#This Row],[Age]]&lt;=50,"41-50",IF(PatientData[[#This Row],[Age]]&lt;=60,"51-60",IF(PatientData[[#This Row],[Age]]&lt;=70,"61-70",IF(PatientData[[#This Row],[Age]]&lt;=80,"71-80","80+"))))))</f>
        <v>18-30</v>
      </c>
    </row>
    <row r="9638" spans="1:13" x14ac:dyDescent="0.25">
      <c r="A9638" t="s">
        <v>9662</v>
      </c>
      <c r="B9638">
        <v>52</v>
      </c>
      <c r="C9638" t="s">
        <v>13</v>
      </c>
      <c r="D9638">
        <v>137</v>
      </c>
      <c r="E9638">
        <v>184.44011966471101</v>
      </c>
      <c r="F9638">
        <v>29.319890149131201</v>
      </c>
      <c r="G9638" t="s">
        <v>14</v>
      </c>
      <c r="H9638" t="s">
        <v>19</v>
      </c>
      <c r="I9638" t="s">
        <v>28</v>
      </c>
      <c r="J9638">
        <v>0</v>
      </c>
      <c r="K9638">
        <v>3035.09</v>
      </c>
      <c r="L9638" t="s">
        <v>16</v>
      </c>
      <c r="M9638" t="str">
        <f>IF(PatientData[[#This Row],[Age]]&lt;=30,"18-30",IF(PatientData[[#This Row],[Age]]&lt;=40,"31-40",IF(PatientData[[#This Row],[Age]]&lt;=50,"41-50",IF(PatientData[[#This Row],[Age]]&lt;=60,"51-60",IF(PatientData[[#This Row],[Age]]&lt;=70,"61-70",IF(PatientData[[#This Row],[Age]]&lt;=80,"71-80","80+"))))))</f>
        <v>51-60</v>
      </c>
    </row>
    <row r="9639" spans="1:13" x14ac:dyDescent="0.25">
      <c r="A9639" t="s">
        <v>9663</v>
      </c>
      <c r="B9639">
        <v>44</v>
      </c>
      <c r="C9639" t="s">
        <v>13</v>
      </c>
      <c r="D9639">
        <v>90</v>
      </c>
      <c r="E9639">
        <v>217.04908545081199</v>
      </c>
      <c r="F9639">
        <v>39.858480931274798</v>
      </c>
      <c r="G9639" t="s">
        <v>14</v>
      </c>
      <c r="H9639" t="s">
        <v>19</v>
      </c>
      <c r="I9639" t="s">
        <v>28</v>
      </c>
      <c r="J9639">
        <v>7</v>
      </c>
      <c r="K9639">
        <v>8121.71</v>
      </c>
      <c r="L9639" t="s">
        <v>16</v>
      </c>
      <c r="M9639" t="str">
        <f>IF(PatientData[[#This Row],[Age]]&lt;=30,"18-30",IF(PatientData[[#This Row],[Age]]&lt;=40,"31-40",IF(PatientData[[#This Row],[Age]]&lt;=50,"41-50",IF(PatientData[[#This Row],[Age]]&lt;=60,"51-60",IF(PatientData[[#This Row],[Age]]&lt;=70,"61-70",IF(PatientData[[#This Row],[Age]]&lt;=80,"71-80","80+"))))))</f>
        <v>41-50</v>
      </c>
    </row>
    <row r="9640" spans="1:13" x14ac:dyDescent="0.25">
      <c r="A9640" t="s">
        <v>9664</v>
      </c>
      <c r="B9640">
        <v>49</v>
      </c>
      <c r="C9640" t="s">
        <v>25</v>
      </c>
      <c r="D9640">
        <v>140</v>
      </c>
      <c r="E9640">
        <v>169.26542485541501</v>
      </c>
      <c r="F9640">
        <v>44.682658274366801</v>
      </c>
      <c r="G9640" t="s">
        <v>14</v>
      </c>
      <c r="H9640" t="s">
        <v>19</v>
      </c>
      <c r="I9640" t="s">
        <v>28</v>
      </c>
      <c r="J9640">
        <v>2</v>
      </c>
      <c r="K9640">
        <v>2430.85</v>
      </c>
      <c r="L9640" t="s">
        <v>23</v>
      </c>
      <c r="M9640" t="str">
        <f>IF(PatientData[[#This Row],[Age]]&lt;=30,"18-30",IF(PatientData[[#This Row],[Age]]&lt;=40,"31-40",IF(PatientData[[#This Row],[Age]]&lt;=50,"41-50",IF(PatientData[[#This Row],[Age]]&lt;=60,"51-60",IF(PatientData[[#This Row],[Age]]&lt;=70,"61-70",IF(PatientData[[#This Row],[Age]]&lt;=80,"71-80","80+"))))))</f>
        <v>41-50</v>
      </c>
    </row>
    <row r="9641" spans="1:13" x14ac:dyDescent="0.25">
      <c r="A9641" t="s">
        <v>9665</v>
      </c>
      <c r="B9641">
        <v>73</v>
      </c>
      <c r="C9641" t="s">
        <v>13</v>
      </c>
      <c r="D9641">
        <v>173</v>
      </c>
      <c r="E9641">
        <v>252.232048565996</v>
      </c>
      <c r="F9641">
        <v>23.813293133925701</v>
      </c>
      <c r="G9641" t="s">
        <v>14</v>
      </c>
      <c r="H9641" t="s">
        <v>19</v>
      </c>
      <c r="I9641" t="s">
        <v>15</v>
      </c>
      <c r="J9641">
        <v>4</v>
      </c>
      <c r="K9641">
        <v>11759.99</v>
      </c>
      <c r="L9641" t="s">
        <v>16</v>
      </c>
      <c r="M9641" t="str">
        <f>IF(PatientData[[#This Row],[Age]]&lt;=30,"18-30",IF(PatientData[[#This Row],[Age]]&lt;=40,"31-40",IF(PatientData[[#This Row],[Age]]&lt;=50,"41-50",IF(PatientData[[#This Row],[Age]]&lt;=60,"51-60",IF(PatientData[[#This Row],[Age]]&lt;=70,"61-70",IF(PatientData[[#This Row],[Age]]&lt;=80,"71-80","80+"))))))</f>
        <v>71-80</v>
      </c>
    </row>
    <row r="9642" spans="1:13" x14ac:dyDescent="0.25">
      <c r="A9642" t="s">
        <v>9666</v>
      </c>
      <c r="B9642">
        <v>47</v>
      </c>
      <c r="C9642" t="s">
        <v>13</v>
      </c>
      <c r="D9642">
        <v>115</v>
      </c>
      <c r="E9642">
        <v>289.75343605163602</v>
      </c>
      <c r="F9642" t="s">
        <v>10051</v>
      </c>
      <c r="G9642" t="s">
        <v>36</v>
      </c>
      <c r="H9642" t="s">
        <v>22</v>
      </c>
      <c r="I9642" t="s">
        <v>15</v>
      </c>
      <c r="J9642">
        <v>2</v>
      </c>
      <c r="K9642" t="s">
        <v>10051</v>
      </c>
      <c r="L9642" t="s">
        <v>16</v>
      </c>
      <c r="M9642" t="str">
        <f>IF(PatientData[[#This Row],[Age]]&lt;=30,"18-30",IF(PatientData[[#This Row],[Age]]&lt;=40,"31-40",IF(PatientData[[#This Row],[Age]]&lt;=50,"41-50",IF(PatientData[[#This Row],[Age]]&lt;=60,"51-60",IF(PatientData[[#This Row],[Age]]&lt;=70,"61-70",IF(PatientData[[#This Row],[Age]]&lt;=80,"71-80","80+"))))))</f>
        <v>41-50</v>
      </c>
    </row>
    <row r="9643" spans="1:13" x14ac:dyDescent="0.25">
      <c r="A9643" t="s">
        <v>9667</v>
      </c>
      <c r="B9643">
        <v>69</v>
      </c>
      <c r="C9643" t="s">
        <v>25</v>
      </c>
      <c r="D9643">
        <v>106</v>
      </c>
      <c r="E9643">
        <v>259.203311418314</v>
      </c>
      <c r="F9643">
        <v>24.511838227454199</v>
      </c>
      <c r="G9643" t="s">
        <v>18</v>
      </c>
      <c r="H9643" t="s">
        <v>10051</v>
      </c>
      <c r="I9643" t="s">
        <v>26</v>
      </c>
      <c r="J9643">
        <v>1</v>
      </c>
      <c r="K9643">
        <v>11846.08</v>
      </c>
      <c r="L9643" t="s">
        <v>16</v>
      </c>
      <c r="M9643" t="str">
        <f>IF(PatientData[[#This Row],[Age]]&lt;=30,"18-30",IF(PatientData[[#This Row],[Age]]&lt;=40,"31-40",IF(PatientData[[#This Row],[Age]]&lt;=50,"41-50",IF(PatientData[[#This Row],[Age]]&lt;=60,"51-60",IF(PatientData[[#This Row],[Age]]&lt;=70,"61-70",IF(PatientData[[#This Row],[Age]]&lt;=80,"71-80","80+"))))))</f>
        <v>61-70</v>
      </c>
    </row>
    <row r="9644" spans="1:13" x14ac:dyDescent="0.25">
      <c r="A9644" t="s">
        <v>9668</v>
      </c>
      <c r="B9644">
        <v>61</v>
      </c>
      <c r="C9644" t="s">
        <v>13</v>
      </c>
      <c r="D9644">
        <v>152</v>
      </c>
      <c r="E9644">
        <v>210.81943251625401</v>
      </c>
      <c r="F9644">
        <v>32.905594241116397</v>
      </c>
      <c r="G9644" t="s">
        <v>18</v>
      </c>
      <c r="H9644" t="s">
        <v>19</v>
      </c>
      <c r="I9644" t="s">
        <v>15</v>
      </c>
      <c r="J9644">
        <v>4</v>
      </c>
      <c r="K9644">
        <v>10645</v>
      </c>
      <c r="L9644" t="s">
        <v>20</v>
      </c>
      <c r="M9644" t="str">
        <f>IF(PatientData[[#This Row],[Age]]&lt;=30,"18-30",IF(PatientData[[#This Row],[Age]]&lt;=40,"31-40",IF(PatientData[[#This Row],[Age]]&lt;=50,"41-50",IF(PatientData[[#This Row],[Age]]&lt;=60,"51-60",IF(PatientData[[#This Row],[Age]]&lt;=70,"61-70",IF(PatientData[[#This Row],[Age]]&lt;=80,"71-80","80+"))))))</f>
        <v>61-70</v>
      </c>
    </row>
    <row r="9645" spans="1:13" x14ac:dyDescent="0.25">
      <c r="A9645" t="s">
        <v>9669</v>
      </c>
      <c r="B9645">
        <v>78</v>
      </c>
      <c r="C9645" t="s">
        <v>13</v>
      </c>
      <c r="D9645">
        <v>144</v>
      </c>
      <c r="E9645">
        <v>284.64709892699301</v>
      </c>
      <c r="F9645">
        <v>22.9783621043808</v>
      </c>
      <c r="G9645" t="s">
        <v>14</v>
      </c>
      <c r="H9645" t="s">
        <v>19</v>
      </c>
      <c r="I9645" t="s">
        <v>28</v>
      </c>
      <c r="J9645">
        <v>1</v>
      </c>
      <c r="K9645">
        <v>1558.19</v>
      </c>
      <c r="L9645" t="s">
        <v>16</v>
      </c>
      <c r="M9645" t="str">
        <f>IF(PatientData[[#This Row],[Age]]&lt;=30,"18-30",IF(PatientData[[#This Row],[Age]]&lt;=40,"31-40",IF(PatientData[[#This Row],[Age]]&lt;=50,"41-50",IF(PatientData[[#This Row],[Age]]&lt;=60,"51-60",IF(PatientData[[#This Row],[Age]]&lt;=70,"61-70",IF(PatientData[[#This Row],[Age]]&lt;=80,"71-80","80+"))))))</f>
        <v>71-80</v>
      </c>
    </row>
    <row r="9646" spans="1:13" x14ac:dyDescent="0.25">
      <c r="A9646" t="s">
        <v>9670</v>
      </c>
      <c r="B9646">
        <v>67</v>
      </c>
      <c r="C9646" t="s">
        <v>13</v>
      </c>
      <c r="D9646">
        <v>133</v>
      </c>
      <c r="E9646">
        <v>189.603440244295</v>
      </c>
      <c r="F9646">
        <v>19.366727541238198</v>
      </c>
      <c r="G9646" t="s">
        <v>14</v>
      </c>
      <c r="H9646" t="s">
        <v>22</v>
      </c>
      <c r="I9646" t="s">
        <v>15</v>
      </c>
      <c r="J9646">
        <v>2</v>
      </c>
      <c r="K9646">
        <v>6117.78</v>
      </c>
      <c r="L9646" t="s">
        <v>16</v>
      </c>
      <c r="M9646" t="str">
        <f>IF(PatientData[[#This Row],[Age]]&lt;=30,"18-30",IF(PatientData[[#This Row],[Age]]&lt;=40,"31-40",IF(PatientData[[#This Row],[Age]]&lt;=50,"41-50",IF(PatientData[[#This Row],[Age]]&lt;=60,"51-60",IF(PatientData[[#This Row],[Age]]&lt;=70,"61-70",IF(PatientData[[#This Row],[Age]]&lt;=80,"71-80","80+"))))))</f>
        <v>61-70</v>
      </c>
    </row>
    <row r="9647" spans="1:13" x14ac:dyDescent="0.25">
      <c r="A9647" t="s">
        <v>9671</v>
      </c>
      <c r="B9647">
        <v>46</v>
      </c>
      <c r="C9647" t="s">
        <v>25</v>
      </c>
      <c r="D9647">
        <v>160</v>
      </c>
      <c r="E9647">
        <v>255.04983454822801</v>
      </c>
      <c r="F9647">
        <v>24.157172139104802</v>
      </c>
      <c r="G9647" t="s">
        <v>14</v>
      </c>
      <c r="H9647" t="s">
        <v>19</v>
      </c>
      <c r="I9647" t="s">
        <v>28</v>
      </c>
      <c r="J9647">
        <v>2</v>
      </c>
      <c r="K9647">
        <v>2554.2800000000002</v>
      </c>
      <c r="L9647" t="s">
        <v>20</v>
      </c>
      <c r="M9647" t="str">
        <f>IF(PatientData[[#This Row],[Age]]&lt;=30,"18-30",IF(PatientData[[#This Row],[Age]]&lt;=40,"31-40",IF(PatientData[[#This Row],[Age]]&lt;=50,"41-50",IF(PatientData[[#This Row],[Age]]&lt;=60,"51-60",IF(PatientData[[#This Row],[Age]]&lt;=70,"61-70",IF(PatientData[[#This Row],[Age]]&lt;=80,"71-80","80+"))))))</f>
        <v>41-50</v>
      </c>
    </row>
    <row r="9648" spans="1:13" x14ac:dyDescent="0.25">
      <c r="A9648" t="s">
        <v>9672</v>
      </c>
      <c r="B9648">
        <v>60</v>
      </c>
      <c r="C9648" t="s">
        <v>25</v>
      </c>
      <c r="D9648">
        <v>129</v>
      </c>
      <c r="E9648">
        <v>132.54886612903601</v>
      </c>
      <c r="F9648">
        <v>28.160845864141599</v>
      </c>
      <c r="G9648" t="s">
        <v>36</v>
      </c>
      <c r="H9648" t="s">
        <v>19</v>
      </c>
      <c r="I9648" t="s">
        <v>15</v>
      </c>
      <c r="J9648">
        <v>10</v>
      </c>
      <c r="K9648">
        <v>8165.16</v>
      </c>
      <c r="L9648" t="s">
        <v>16</v>
      </c>
      <c r="M9648" t="str">
        <f>IF(PatientData[[#This Row],[Age]]&lt;=30,"18-30",IF(PatientData[[#This Row],[Age]]&lt;=40,"31-40",IF(PatientData[[#This Row],[Age]]&lt;=50,"41-50",IF(PatientData[[#This Row],[Age]]&lt;=60,"51-60",IF(PatientData[[#This Row],[Age]]&lt;=70,"61-70",IF(PatientData[[#This Row],[Age]]&lt;=80,"71-80","80+"))))))</f>
        <v>51-60</v>
      </c>
    </row>
    <row r="9649" spans="1:13" x14ac:dyDescent="0.25">
      <c r="A9649" t="s">
        <v>9673</v>
      </c>
      <c r="B9649">
        <v>72</v>
      </c>
      <c r="C9649" t="s">
        <v>13</v>
      </c>
      <c r="D9649">
        <v>119</v>
      </c>
      <c r="E9649">
        <v>182.77401741769</v>
      </c>
      <c r="F9649">
        <v>26.200048398128001</v>
      </c>
      <c r="G9649" t="s">
        <v>14</v>
      </c>
      <c r="H9649" t="s">
        <v>19</v>
      </c>
      <c r="I9649" t="s">
        <v>15</v>
      </c>
      <c r="J9649">
        <v>4</v>
      </c>
      <c r="K9649">
        <v>13932.09</v>
      </c>
      <c r="L9649" t="s">
        <v>16</v>
      </c>
      <c r="M9649" t="str">
        <f>IF(PatientData[[#This Row],[Age]]&lt;=30,"18-30",IF(PatientData[[#This Row],[Age]]&lt;=40,"31-40",IF(PatientData[[#This Row],[Age]]&lt;=50,"41-50",IF(PatientData[[#This Row],[Age]]&lt;=60,"51-60",IF(PatientData[[#This Row],[Age]]&lt;=70,"61-70",IF(PatientData[[#This Row],[Age]]&lt;=80,"71-80","80+"))))))</f>
        <v>71-80</v>
      </c>
    </row>
    <row r="9650" spans="1:13" x14ac:dyDescent="0.25">
      <c r="A9650" t="s">
        <v>9674</v>
      </c>
      <c r="B9650">
        <v>38</v>
      </c>
      <c r="C9650" t="s">
        <v>25</v>
      </c>
      <c r="D9650">
        <v>121</v>
      </c>
      <c r="E9650">
        <v>267.01949682588901</v>
      </c>
      <c r="F9650">
        <v>22.151846299697901</v>
      </c>
      <c r="G9650" t="s">
        <v>14</v>
      </c>
      <c r="H9650" t="s">
        <v>19</v>
      </c>
      <c r="I9650" t="s">
        <v>28</v>
      </c>
      <c r="J9650">
        <v>2</v>
      </c>
      <c r="K9650">
        <v>4140.67</v>
      </c>
      <c r="L9650" t="s">
        <v>16</v>
      </c>
      <c r="M9650" t="str">
        <f>IF(PatientData[[#This Row],[Age]]&lt;=30,"18-30",IF(PatientData[[#This Row],[Age]]&lt;=40,"31-40",IF(PatientData[[#This Row],[Age]]&lt;=50,"41-50",IF(PatientData[[#This Row],[Age]]&lt;=60,"51-60",IF(PatientData[[#This Row],[Age]]&lt;=70,"61-70",IF(PatientData[[#This Row],[Age]]&lt;=80,"71-80","80+"))))))</f>
        <v>31-40</v>
      </c>
    </row>
    <row r="9651" spans="1:13" x14ac:dyDescent="0.25">
      <c r="A9651" t="s">
        <v>9675</v>
      </c>
      <c r="B9651">
        <v>49</v>
      </c>
      <c r="C9651" t="s">
        <v>25</v>
      </c>
      <c r="D9651">
        <v>127</v>
      </c>
      <c r="E9651">
        <v>204.55984261813799</v>
      </c>
      <c r="F9651">
        <v>24.602291299247</v>
      </c>
      <c r="G9651" t="s">
        <v>18</v>
      </c>
      <c r="H9651" t="s">
        <v>19</v>
      </c>
      <c r="I9651" t="s">
        <v>15</v>
      </c>
      <c r="J9651">
        <v>2</v>
      </c>
      <c r="K9651">
        <v>10390.59</v>
      </c>
      <c r="L9651" t="s">
        <v>16</v>
      </c>
      <c r="M9651" t="str">
        <f>IF(PatientData[[#This Row],[Age]]&lt;=30,"18-30",IF(PatientData[[#This Row],[Age]]&lt;=40,"31-40",IF(PatientData[[#This Row],[Age]]&lt;=50,"41-50",IF(PatientData[[#This Row],[Age]]&lt;=60,"51-60",IF(PatientData[[#This Row],[Age]]&lt;=70,"61-70",IF(PatientData[[#This Row],[Age]]&lt;=80,"71-80","80+"))))))</f>
        <v>41-50</v>
      </c>
    </row>
    <row r="9652" spans="1:13" x14ac:dyDescent="0.25">
      <c r="A9652" t="s">
        <v>9676</v>
      </c>
      <c r="B9652">
        <v>66</v>
      </c>
      <c r="C9652" t="s">
        <v>25</v>
      </c>
      <c r="D9652">
        <v>140</v>
      </c>
      <c r="E9652">
        <v>214.78923298851299</v>
      </c>
      <c r="F9652">
        <v>26.6014968693644</v>
      </c>
      <c r="G9652" t="s">
        <v>18</v>
      </c>
      <c r="H9652" t="s">
        <v>19</v>
      </c>
      <c r="I9652" t="s">
        <v>26</v>
      </c>
      <c r="J9652">
        <v>1</v>
      </c>
      <c r="K9652">
        <v>12768.33</v>
      </c>
      <c r="L9652" t="s">
        <v>16</v>
      </c>
      <c r="M9652" t="str">
        <f>IF(PatientData[[#This Row],[Age]]&lt;=30,"18-30",IF(PatientData[[#This Row],[Age]]&lt;=40,"31-40",IF(PatientData[[#This Row],[Age]]&lt;=50,"41-50",IF(PatientData[[#This Row],[Age]]&lt;=60,"51-60",IF(PatientData[[#This Row],[Age]]&lt;=70,"61-70",IF(PatientData[[#This Row],[Age]]&lt;=80,"71-80","80+"))))))</f>
        <v>61-70</v>
      </c>
    </row>
    <row r="9653" spans="1:13" x14ac:dyDescent="0.25">
      <c r="A9653" t="s">
        <v>9677</v>
      </c>
      <c r="B9653">
        <v>40</v>
      </c>
      <c r="C9653" t="s">
        <v>13</v>
      </c>
      <c r="D9653">
        <v>126</v>
      </c>
      <c r="E9653">
        <v>158.04674878428801</v>
      </c>
      <c r="F9653">
        <v>21.087012496331401</v>
      </c>
      <c r="G9653" t="s">
        <v>14</v>
      </c>
      <c r="H9653" t="s">
        <v>19</v>
      </c>
      <c r="I9653" t="s">
        <v>28</v>
      </c>
      <c r="J9653">
        <v>2</v>
      </c>
      <c r="K9653">
        <v>3012.15</v>
      </c>
      <c r="L9653" t="s">
        <v>16</v>
      </c>
      <c r="M9653" t="str">
        <f>IF(PatientData[[#This Row],[Age]]&lt;=30,"18-30",IF(PatientData[[#This Row],[Age]]&lt;=40,"31-40",IF(PatientData[[#This Row],[Age]]&lt;=50,"41-50",IF(PatientData[[#This Row],[Age]]&lt;=60,"51-60",IF(PatientData[[#This Row],[Age]]&lt;=70,"61-70",IF(PatientData[[#This Row],[Age]]&lt;=80,"71-80","80+"))))))</f>
        <v>31-40</v>
      </c>
    </row>
    <row r="9654" spans="1:13" x14ac:dyDescent="0.25">
      <c r="A9654" t="s">
        <v>9678</v>
      </c>
      <c r="B9654">
        <v>71</v>
      </c>
      <c r="C9654" t="s">
        <v>13</v>
      </c>
      <c r="D9654">
        <v>112</v>
      </c>
      <c r="E9654">
        <v>270.26081741268803</v>
      </c>
      <c r="F9654">
        <v>21.498743500115001</v>
      </c>
      <c r="G9654" t="s">
        <v>14</v>
      </c>
      <c r="H9654" t="s">
        <v>19</v>
      </c>
      <c r="I9654" t="s">
        <v>28</v>
      </c>
      <c r="J9654">
        <v>5</v>
      </c>
      <c r="K9654">
        <v>4223.29</v>
      </c>
      <c r="L9654" t="s">
        <v>20</v>
      </c>
      <c r="M9654" t="str">
        <f>IF(PatientData[[#This Row],[Age]]&lt;=30,"18-30",IF(PatientData[[#This Row],[Age]]&lt;=40,"31-40",IF(PatientData[[#This Row],[Age]]&lt;=50,"41-50",IF(PatientData[[#This Row],[Age]]&lt;=60,"51-60",IF(PatientData[[#This Row],[Age]]&lt;=70,"61-70",IF(PatientData[[#This Row],[Age]]&lt;=80,"71-80","80+"))))))</f>
        <v>71-80</v>
      </c>
    </row>
    <row r="9655" spans="1:13" x14ac:dyDescent="0.25">
      <c r="A9655" t="s">
        <v>9679</v>
      </c>
      <c r="B9655">
        <v>80</v>
      </c>
      <c r="C9655" t="s">
        <v>25</v>
      </c>
      <c r="D9655">
        <v>140</v>
      </c>
      <c r="E9655">
        <v>302.51331675699203</v>
      </c>
      <c r="F9655">
        <v>30.6832103118264</v>
      </c>
      <c r="G9655" t="s">
        <v>14</v>
      </c>
      <c r="H9655" t="s">
        <v>22</v>
      </c>
      <c r="I9655" t="s">
        <v>26</v>
      </c>
      <c r="J9655">
        <v>4</v>
      </c>
      <c r="K9655">
        <v>23252.19</v>
      </c>
      <c r="L9655" t="s">
        <v>43</v>
      </c>
      <c r="M9655" t="str">
        <f>IF(PatientData[[#This Row],[Age]]&lt;=30,"18-30",IF(PatientData[[#This Row],[Age]]&lt;=40,"31-40",IF(PatientData[[#This Row],[Age]]&lt;=50,"41-50",IF(PatientData[[#This Row],[Age]]&lt;=60,"51-60",IF(PatientData[[#This Row],[Age]]&lt;=70,"61-70",IF(PatientData[[#This Row],[Age]]&lt;=80,"71-80","80+"))))))</f>
        <v>71-80</v>
      </c>
    </row>
    <row r="9656" spans="1:13" x14ac:dyDescent="0.25">
      <c r="A9656" t="s">
        <v>9680</v>
      </c>
      <c r="B9656">
        <v>43</v>
      </c>
      <c r="C9656" t="s">
        <v>25</v>
      </c>
      <c r="D9656">
        <v>127</v>
      </c>
      <c r="E9656">
        <v>184.34332549215901</v>
      </c>
      <c r="F9656">
        <v>21.963710414807</v>
      </c>
      <c r="G9656" t="s">
        <v>14</v>
      </c>
      <c r="H9656" t="s">
        <v>19</v>
      </c>
      <c r="I9656" t="s">
        <v>28</v>
      </c>
      <c r="J9656">
        <v>0</v>
      </c>
      <c r="K9656">
        <v>3172.6</v>
      </c>
      <c r="L9656" t="s">
        <v>20</v>
      </c>
      <c r="M9656" t="str">
        <f>IF(PatientData[[#This Row],[Age]]&lt;=30,"18-30",IF(PatientData[[#This Row],[Age]]&lt;=40,"31-40",IF(PatientData[[#This Row],[Age]]&lt;=50,"41-50",IF(PatientData[[#This Row],[Age]]&lt;=60,"51-60",IF(PatientData[[#This Row],[Age]]&lt;=70,"61-70",IF(PatientData[[#This Row],[Age]]&lt;=80,"71-80","80+"))))))</f>
        <v>41-50</v>
      </c>
    </row>
    <row r="9657" spans="1:13" x14ac:dyDescent="0.25">
      <c r="A9657" t="s">
        <v>9681</v>
      </c>
      <c r="B9657">
        <v>82</v>
      </c>
      <c r="C9657" t="s">
        <v>13</v>
      </c>
      <c r="D9657">
        <v>127</v>
      </c>
      <c r="E9657">
        <v>214.56533574754499</v>
      </c>
      <c r="F9657">
        <v>27.869528280254499</v>
      </c>
      <c r="G9657" t="s">
        <v>18</v>
      </c>
      <c r="H9657" t="s">
        <v>19</v>
      </c>
      <c r="I9657" t="s">
        <v>15</v>
      </c>
      <c r="J9657">
        <v>4</v>
      </c>
      <c r="K9657">
        <v>11651.75</v>
      </c>
      <c r="L9657" t="s">
        <v>16</v>
      </c>
      <c r="M9657" t="str">
        <f>IF(PatientData[[#This Row],[Age]]&lt;=30,"18-30",IF(PatientData[[#This Row],[Age]]&lt;=40,"31-40",IF(PatientData[[#This Row],[Age]]&lt;=50,"41-50",IF(PatientData[[#This Row],[Age]]&lt;=60,"51-60",IF(PatientData[[#This Row],[Age]]&lt;=70,"61-70",IF(PatientData[[#This Row],[Age]]&lt;=80,"71-80","80+"))))))</f>
        <v>80+</v>
      </c>
    </row>
    <row r="9658" spans="1:13" x14ac:dyDescent="0.25">
      <c r="A9658" t="s">
        <v>9682</v>
      </c>
      <c r="B9658">
        <v>38</v>
      </c>
      <c r="C9658" t="s">
        <v>13</v>
      </c>
      <c r="D9658">
        <v>133</v>
      </c>
      <c r="E9658">
        <v>219.765459867147</v>
      </c>
      <c r="F9658">
        <v>22.890812835193302</v>
      </c>
      <c r="G9658" t="s">
        <v>14</v>
      </c>
      <c r="H9658" t="s">
        <v>19</v>
      </c>
      <c r="I9658" t="s">
        <v>28</v>
      </c>
      <c r="J9658">
        <v>7</v>
      </c>
      <c r="K9658">
        <v>4546.8900000000003</v>
      </c>
      <c r="L9658" t="s">
        <v>23</v>
      </c>
      <c r="M9658" t="str">
        <f>IF(PatientData[[#This Row],[Age]]&lt;=30,"18-30",IF(PatientData[[#This Row],[Age]]&lt;=40,"31-40",IF(PatientData[[#This Row],[Age]]&lt;=50,"41-50",IF(PatientData[[#This Row],[Age]]&lt;=60,"51-60",IF(PatientData[[#This Row],[Age]]&lt;=70,"61-70",IF(PatientData[[#This Row],[Age]]&lt;=80,"71-80","80+"))))))</f>
        <v>31-40</v>
      </c>
    </row>
    <row r="9659" spans="1:13" x14ac:dyDescent="0.25">
      <c r="A9659" t="s">
        <v>9683</v>
      </c>
      <c r="B9659">
        <v>59</v>
      </c>
      <c r="C9659" t="s">
        <v>13</v>
      </c>
      <c r="D9659">
        <v>141</v>
      </c>
      <c r="E9659">
        <v>245.40514004606001</v>
      </c>
      <c r="F9659">
        <v>25.879360488795001</v>
      </c>
      <c r="G9659" t="s">
        <v>36</v>
      </c>
      <c r="H9659" t="s">
        <v>19</v>
      </c>
      <c r="I9659" t="s">
        <v>26</v>
      </c>
      <c r="J9659">
        <v>2</v>
      </c>
      <c r="K9659">
        <v>17861.099999999999</v>
      </c>
      <c r="L9659" t="s">
        <v>23</v>
      </c>
      <c r="M9659" t="str">
        <f>IF(PatientData[[#This Row],[Age]]&lt;=30,"18-30",IF(PatientData[[#This Row],[Age]]&lt;=40,"31-40",IF(PatientData[[#This Row],[Age]]&lt;=50,"41-50",IF(PatientData[[#This Row],[Age]]&lt;=60,"51-60",IF(PatientData[[#This Row],[Age]]&lt;=70,"61-70",IF(PatientData[[#This Row],[Age]]&lt;=80,"71-80","80+"))))))</f>
        <v>51-60</v>
      </c>
    </row>
    <row r="9660" spans="1:13" x14ac:dyDescent="0.25">
      <c r="A9660" t="s">
        <v>9684</v>
      </c>
      <c r="B9660">
        <v>79</v>
      </c>
      <c r="C9660" t="s">
        <v>25</v>
      </c>
      <c r="D9660">
        <v>126</v>
      </c>
      <c r="E9660">
        <v>150.36561242019999</v>
      </c>
      <c r="F9660">
        <v>29.9574597025155</v>
      </c>
      <c r="G9660" t="s">
        <v>14</v>
      </c>
      <c r="H9660" t="s">
        <v>10051</v>
      </c>
      <c r="I9660" t="s">
        <v>15</v>
      </c>
      <c r="J9660">
        <v>1</v>
      </c>
      <c r="K9660">
        <v>9294.9699999999993</v>
      </c>
      <c r="L9660" t="s">
        <v>23</v>
      </c>
      <c r="M9660" t="str">
        <f>IF(PatientData[[#This Row],[Age]]&lt;=30,"18-30",IF(PatientData[[#This Row],[Age]]&lt;=40,"31-40",IF(PatientData[[#This Row],[Age]]&lt;=50,"41-50",IF(PatientData[[#This Row],[Age]]&lt;=60,"51-60",IF(PatientData[[#This Row],[Age]]&lt;=70,"61-70",IF(PatientData[[#This Row],[Age]]&lt;=80,"71-80","80+"))))))</f>
        <v>71-80</v>
      </c>
    </row>
    <row r="9661" spans="1:13" x14ac:dyDescent="0.25">
      <c r="A9661" t="s">
        <v>9685</v>
      </c>
      <c r="B9661">
        <v>73</v>
      </c>
      <c r="C9661" t="s">
        <v>25</v>
      </c>
      <c r="D9661">
        <v>128</v>
      </c>
      <c r="E9661">
        <v>249.61284744728101</v>
      </c>
      <c r="F9661">
        <v>28.693713292184999</v>
      </c>
      <c r="G9661" t="s">
        <v>14</v>
      </c>
      <c r="H9661" t="s">
        <v>19</v>
      </c>
      <c r="I9661" t="s">
        <v>28</v>
      </c>
      <c r="J9661">
        <v>4</v>
      </c>
      <c r="K9661">
        <v>2952.28</v>
      </c>
      <c r="L9661" t="s">
        <v>23</v>
      </c>
      <c r="M9661" t="str">
        <f>IF(PatientData[[#This Row],[Age]]&lt;=30,"18-30",IF(PatientData[[#This Row],[Age]]&lt;=40,"31-40",IF(PatientData[[#This Row],[Age]]&lt;=50,"41-50",IF(PatientData[[#This Row],[Age]]&lt;=60,"51-60",IF(PatientData[[#This Row],[Age]]&lt;=70,"61-70",IF(PatientData[[#This Row],[Age]]&lt;=80,"71-80","80+"))))))</f>
        <v>71-80</v>
      </c>
    </row>
    <row r="9662" spans="1:13" x14ac:dyDescent="0.25">
      <c r="A9662" t="s">
        <v>9686</v>
      </c>
      <c r="B9662">
        <v>53</v>
      </c>
      <c r="C9662" t="s">
        <v>13</v>
      </c>
      <c r="D9662">
        <v>123</v>
      </c>
      <c r="E9662">
        <v>132.30804367276201</v>
      </c>
      <c r="F9662" t="s">
        <v>10051</v>
      </c>
      <c r="G9662" t="s">
        <v>14</v>
      </c>
      <c r="H9662" t="s">
        <v>22</v>
      </c>
      <c r="I9662" t="s">
        <v>15</v>
      </c>
      <c r="J9662">
        <v>4</v>
      </c>
      <c r="K9662">
        <v>8996.64</v>
      </c>
      <c r="L9662" t="s">
        <v>20</v>
      </c>
      <c r="M9662" t="str">
        <f>IF(PatientData[[#This Row],[Age]]&lt;=30,"18-30",IF(PatientData[[#This Row],[Age]]&lt;=40,"31-40",IF(PatientData[[#This Row],[Age]]&lt;=50,"41-50",IF(PatientData[[#This Row],[Age]]&lt;=60,"51-60",IF(PatientData[[#This Row],[Age]]&lt;=70,"61-70",IF(PatientData[[#This Row],[Age]]&lt;=80,"71-80","80+"))))))</f>
        <v>51-60</v>
      </c>
    </row>
    <row r="9663" spans="1:13" x14ac:dyDescent="0.25">
      <c r="A9663" t="s">
        <v>9687</v>
      </c>
      <c r="B9663">
        <v>54</v>
      </c>
      <c r="C9663" t="s">
        <v>13</v>
      </c>
      <c r="D9663">
        <v>126</v>
      </c>
      <c r="E9663">
        <v>160.718417120536</v>
      </c>
      <c r="F9663">
        <v>26.139974242493999</v>
      </c>
      <c r="G9663" t="s">
        <v>14</v>
      </c>
      <c r="H9663" t="s">
        <v>22</v>
      </c>
      <c r="I9663" t="s">
        <v>15</v>
      </c>
      <c r="J9663">
        <v>4</v>
      </c>
      <c r="K9663">
        <v>12370.09</v>
      </c>
      <c r="L9663" t="s">
        <v>43</v>
      </c>
      <c r="M9663" t="str">
        <f>IF(PatientData[[#This Row],[Age]]&lt;=30,"18-30",IF(PatientData[[#This Row],[Age]]&lt;=40,"31-40",IF(PatientData[[#This Row],[Age]]&lt;=50,"41-50",IF(PatientData[[#This Row],[Age]]&lt;=60,"51-60",IF(PatientData[[#This Row],[Age]]&lt;=70,"61-70",IF(PatientData[[#This Row],[Age]]&lt;=80,"71-80","80+"))))))</f>
        <v>51-60</v>
      </c>
    </row>
    <row r="9664" spans="1:13" x14ac:dyDescent="0.25">
      <c r="A9664" t="s">
        <v>9688</v>
      </c>
      <c r="B9664">
        <v>64</v>
      </c>
      <c r="C9664" t="s">
        <v>25</v>
      </c>
      <c r="D9664">
        <v>131</v>
      </c>
      <c r="E9664">
        <v>172.837924288967</v>
      </c>
      <c r="F9664">
        <v>29.5704741573273</v>
      </c>
      <c r="G9664" t="s">
        <v>14</v>
      </c>
      <c r="H9664" t="s">
        <v>19</v>
      </c>
      <c r="I9664" t="s">
        <v>28</v>
      </c>
      <c r="J9664">
        <v>2</v>
      </c>
      <c r="K9664">
        <v>3960.93</v>
      </c>
      <c r="L9664" t="s">
        <v>20</v>
      </c>
      <c r="M9664" t="str">
        <f>IF(PatientData[[#This Row],[Age]]&lt;=30,"18-30",IF(PatientData[[#This Row],[Age]]&lt;=40,"31-40",IF(PatientData[[#This Row],[Age]]&lt;=50,"41-50",IF(PatientData[[#This Row],[Age]]&lt;=60,"51-60",IF(PatientData[[#This Row],[Age]]&lt;=70,"61-70",IF(PatientData[[#This Row],[Age]]&lt;=80,"71-80","80+"))))))</f>
        <v>61-70</v>
      </c>
    </row>
    <row r="9665" spans="1:13" x14ac:dyDescent="0.25">
      <c r="A9665" t="s">
        <v>9689</v>
      </c>
      <c r="B9665">
        <v>26</v>
      </c>
      <c r="C9665" t="s">
        <v>25</v>
      </c>
      <c r="D9665">
        <v>110</v>
      </c>
      <c r="E9665">
        <v>251.016574539755</v>
      </c>
      <c r="F9665">
        <v>34.708570423233802</v>
      </c>
      <c r="G9665" t="s">
        <v>14</v>
      </c>
      <c r="H9665" t="s">
        <v>10051</v>
      </c>
      <c r="I9665" t="s">
        <v>15</v>
      </c>
      <c r="J9665">
        <v>2</v>
      </c>
      <c r="K9665">
        <v>10404.370000000001</v>
      </c>
      <c r="L9665" t="s">
        <v>16</v>
      </c>
      <c r="M9665" t="str">
        <f>IF(PatientData[[#This Row],[Age]]&lt;=30,"18-30",IF(PatientData[[#This Row],[Age]]&lt;=40,"31-40",IF(PatientData[[#This Row],[Age]]&lt;=50,"41-50",IF(PatientData[[#This Row],[Age]]&lt;=60,"51-60",IF(PatientData[[#This Row],[Age]]&lt;=70,"61-70",IF(PatientData[[#This Row],[Age]]&lt;=80,"71-80","80+"))))))</f>
        <v>18-30</v>
      </c>
    </row>
    <row r="9666" spans="1:13" x14ac:dyDescent="0.25">
      <c r="A9666" t="s">
        <v>9690</v>
      </c>
      <c r="B9666">
        <v>43</v>
      </c>
      <c r="C9666" t="s">
        <v>25</v>
      </c>
      <c r="D9666" t="s">
        <v>10051</v>
      </c>
      <c r="E9666">
        <v>297.52463378897801</v>
      </c>
      <c r="F9666">
        <v>24.896299025740099</v>
      </c>
      <c r="G9666" t="s">
        <v>14</v>
      </c>
      <c r="H9666" t="s">
        <v>22</v>
      </c>
      <c r="I9666" t="s">
        <v>28</v>
      </c>
      <c r="J9666">
        <v>2</v>
      </c>
      <c r="K9666">
        <v>8057.69</v>
      </c>
      <c r="L9666" t="s">
        <v>16</v>
      </c>
      <c r="M9666" t="str">
        <f>IF(PatientData[[#This Row],[Age]]&lt;=30,"18-30",IF(PatientData[[#This Row],[Age]]&lt;=40,"31-40",IF(PatientData[[#This Row],[Age]]&lt;=50,"41-50",IF(PatientData[[#This Row],[Age]]&lt;=60,"51-60",IF(PatientData[[#This Row],[Age]]&lt;=70,"61-70",IF(PatientData[[#This Row],[Age]]&lt;=80,"71-80","80+"))))))</f>
        <v>41-50</v>
      </c>
    </row>
    <row r="9667" spans="1:13" x14ac:dyDescent="0.25">
      <c r="A9667" t="s">
        <v>9691</v>
      </c>
      <c r="B9667">
        <v>49</v>
      </c>
      <c r="C9667" t="s">
        <v>25</v>
      </c>
      <c r="D9667">
        <v>150</v>
      </c>
      <c r="E9667">
        <v>250.076169066125</v>
      </c>
      <c r="F9667">
        <v>30.0182318305995</v>
      </c>
      <c r="G9667" t="s">
        <v>14</v>
      </c>
      <c r="H9667" t="s">
        <v>19</v>
      </c>
      <c r="I9667" t="s">
        <v>28</v>
      </c>
      <c r="J9667">
        <v>2</v>
      </c>
      <c r="K9667">
        <v>3916.6</v>
      </c>
      <c r="L9667" t="s">
        <v>23</v>
      </c>
      <c r="M9667" t="str">
        <f>IF(PatientData[[#This Row],[Age]]&lt;=30,"18-30",IF(PatientData[[#This Row],[Age]]&lt;=40,"31-40",IF(PatientData[[#This Row],[Age]]&lt;=50,"41-50",IF(PatientData[[#This Row],[Age]]&lt;=60,"51-60",IF(PatientData[[#This Row],[Age]]&lt;=70,"61-70",IF(PatientData[[#This Row],[Age]]&lt;=80,"71-80","80+"))))))</f>
        <v>41-50</v>
      </c>
    </row>
    <row r="9668" spans="1:13" x14ac:dyDescent="0.25">
      <c r="A9668" t="s">
        <v>9692</v>
      </c>
      <c r="B9668">
        <v>53</v>
      </c>
      <c r="C9668" t="s">
        <v>13</v>
      </c>
      <c r="D9668">
        <v>106</v>
      </c>
      <c r="E9668">
        <v>232.433289164646</v>
      </c>
      <c r="F9668">
        <v>25.817023529287699</v>
      </c>
      <c r="G9668" t="s">
        <v>36</v>
      </c>
      <c r="H9668" t="s">
        <v>19</v>
      </c>
      <c r="I9668" t="s">
        <v>15</v>
      </c>
      <c r="J9668">
        <v>3</v>
      </c>
      <c r="K9668">
        <v>6431.29</v>
      </c>
      <c r="L9668" t="s">
        <v>16</v>
      </c>
      <c r="M9668" t="str">
        <f>IF(PatientData[[#This Row],[Age]]&lt;=30,"18-30",IF(PatientData[[#This Row],[Age]]&lt;=40,"31-40",IF(PatientData[[#This Row],[Age]]&lt;=50,"41-50",IF(PatientData[[#This Row],[Age]]&lt;=60,"51-60",IF(PatientData[[#This Row],[Age]]&lt;=70,"61-70",IF(PatientData[[#This Row],[Age]]&lt;=80,"71-80","80+"))))))</f>
        <v>51-60</v>
      </c>
    </row>
    <row r="9669" spans="1:13" x14ac:dyDescent="0.25">
      <c r="A9669" t="s">
        <v>9693</v>
      </c>
      <c r="B9669">
        <v>51</v>
      </c>
      <c r="C9669" t="s">
        <v>13</v>
      </c>
      <c r="D9669">
        <v>165</v>
      </c>
      <c r="E9669">
        <v>257.33047616935698</v>
      </c>
      <c r="F9669">
        <v>32.3199361425578</v>
      </c>
      <c r="G9669" t="s">
        <v>14</v>
      </c>
      <c r="H9669" t="s">
        <v>19</v>
      </c>
      <c r="I9669" t="s">
        <v>28</v>
      </c>
      <c r="J9669">
        <v>4</v>
      </c>
      <c r="K9669">
        <v>4404.01</v>
      </c>
      <c r="L9669" t="s">
        <v>16</v>
      </c>
      <c r="M9669" t="str">
        <f>IF(PatientData[[#This Row],[Age]]&lt;=30,"18-30",IF(PatientData[[#This Row],[Age]]&lt;=40,"31-40",IF(PatientData[[#This Row],[Age]]&lt;=50,"41-50",IF(PatientData[[#This Row],[Age]]&lt;=60,"51-60",IF(PatientData[[#This Row],[Age]]&lt;=70,"61-70",IF(PatientData[[#This Row],[Age]]&lt;=80,"71-80","80+"))))))</f>
        <v>51-60</v>
      </c>
    </row>
    <row r="9670" spans="1:13" x14ac:dyDescent="0.25">
      <c r="A9670" t="s">
        <v>9694</v>
      </c>
      <c r="B9670">
        <v>61</v>
      </c>
      <c r="C9670" t="s">
        <v>25</v>
      </c>
      <c r="D9670">
        <v>112</v>
      </c>
      <c r="E9670">
        <v>216.21263754021899</v>
      </c>
      <c r="F9670">
        <v>16.7017496961586</v>
      </c>
      <c r="G9670" t="s">
        <v>18</v>
      </c>
      <c r="H9670" t="s">
        <v>22</v>
      </c>
      <c r="I9670" t="s">
        <v>26</v>
      </c>
      <c r="J9670">
        <v>2</v>
      </c>
      <c r="K9670">
        <v>20446.3</v>
      </c>
      <c r="L9670" t="s">
        <v>23</v>
      </c>
      <c r="M9670" t="str">
        <f>IF(PatientData[[#This Row],[Age]]&lt;=30,"18-30",IF(PatientData[[#This Row],[Age]]&lt;=40,"31-40",IF(PatientData[[#This Row],[Age]]&lt;=50,"41-50",IF(PatientData[[#This Row],[Age]]&lt;=60,"51-60",IF(PatientData[[#This Row],[Age]]&lt;=70,"61-70",IF(PatientData[[#This Row],[Age]]&lt;=80,"71-80","80+"))))))</f>
        <v>61-70</v>
      </c>
    </row>
    <row r="9671" spans="1:13" x14ac:dyDescent="0.25">
      <c r="A9671" t="s">
        <v>9695</v>
      </c>
      <c r="B9671">
        <v>59</v>
      </c>
      <c r="C9671" t="s">
        <v>13</v>
      </c>
      <c r="D9671">
        <v>145</v>
      </c>
      <c r="E9671">
        <v>217.41457814584501</v>
      </c>
      <c r="F9671">
        <v>29.4719196691062</v>
      </c>
      <c r="G9671" t="s">
        <v>14</v>
      </c>
      <c r="H9671" t="s">
        <v>19</v>
      </c>
      <c r="I9671" t="s">
        <v>28</v>
      </c>
      <c r="J9671">
        <v>3</v>
      </c>
      <c r="K9671">
        <v>2922.8</v>
      </c>
      <c r="L9671" t="s">
        <v>16</v>
      </c>
      <c r="M9671" t="str">
        <f>IF(PatientData[[#This Row],[Age]]&lt;=30,"18-30",IF(PatientData[[#This Row],[Age]]&lt;=40,"31-40",IF(PatientData[[#This Row],[Age]]&lt;=50,"41-50",IF(PatientData[[#This Row],[Age]]&lt;=60,"51-60",IF(PatientData[[#This Row],[Age]]&lt;=70,"61-70",IF(PatientData[[#This Row],[Age]]&lt;=80,"71-80","80+"))))))</f>
        <v>51-60</v>
      </c>
    </row>
    <row r="9672" spans="1:13" x14ac:dyDescent="0.25">
      <c r="A9672" t="s">
        <v>9696</v>
      </c>
      <c r="B9672">
        <v>41</v>
      </c>
      <c r="C9672" t="s">
        <v>13</v>
      </c>
      <c r="D9672">
        <v>94</v>
      </c>
      <c r="E9672" t="s">
        <v>10051</v>
      </c>
      <c r="F9672" t="s">
        <v>10051</v>
      </c>
      <c r="G9672" t="s">
        <v>14</v>
      </c>
      <c r="H9672" t="s">
        <v>19</v>
      </c>
      <c r="I9672" t="s">
        <v>15</v>
      </c>
      <c r="J9672">
        <v>1</v>
      </c>
      <c r="K9672">
        <v>8795.92</v>
      </c>
      <c r="L9672" t="s">
        <v>16</v>
      </c>
      <c r="M9672" t="str">
        <f>IF(PatientData[[#This Row],[Age]]&lt;=30,"18-30",IF(PatientData[[#This Row],[Age]]&lt;=40,"31-40",IF(PatientData[[#This Row],[Age]]&lt;=50,"41-50",IF(PatientData[[#This Row],[Age]]&lt;=60,"51-60",IF(PatientData[[#This Row],[Age]]&lt;=70,"61-70",IF(PatientData[[#This Row],[Age]]&lt;=80,"71-80","80+"))))))</f>
        <v>41-50</v>
      </c>
    </row>
    <row r="9673" spans="1:13" x14ac:dyDescent="0.25">
      <c r="A9673" t="s">
        <v>9697</v>
      </c>
      <c r="B9673">
        <v>32</v>
      </c>
      <c r="C9673" t="s">
        <v>25</v>
      </c>
      <c r="D9673">
        <v>148</v>
      </c>
      <c r="E9673">
        <v>207.02260569899099</v>
      </c>
      <c r="F9673">
        <v>27.080838722434901</v>
      </c>
      <c r="G9673" t="s">
        <v>10051</v>
      </c>
      <c r="H9673" t="s">
        <v>22</v>
      </c>
      <c r="I9673" t="s">
        <v>15</v>
      </c>
      <c r="J9673">
        <v>3</v>
      </c>
      <c r="K9673">
        <v>10753.89</v>
      </c>
      <c r="L9673" t="s">
        <v>16</v>
      </c>
      <c r="M9673" t="str">
        <f>IF(PatientData[[#This Row],[Age]]&lt;=30,"18-30",IF(PatientData[[#This Row],[Age]]&lt;=40,"31-40",IF(PatientData[[#This Row],[Age]]&lt;=50,"41-50",IF(PatientData[[#This Row],[Age]]&lt;=60,"51-60",IF(PatientData[[#This Row],[Age]]&lt;=70,"61-70",IF(PatientData[[#This Row],[Age]]&lt;=80,"71-80","80+"))))))</f>
        <v>31-40</v>
      </c>
    </row>
    <row r="9674" spans="1:13" x14ac:dyDescent="0.25">
      <c r="A9674" t="s">
        <v>9698</v>
      </c>
      <c r="B9674">
        <v>72</v>
      </c>
      <c r="C9674" t="s">
        <v>13</v>
      </c>
      <c r="D9674">
        <v>149</v>
      </c>
      <c r="E9674">
        <v>165.385039400149</v>
      </c>
      <c r="F9674">
        <v>25.134342531588</v>
      </c>
      <c r="G9674" t="s">
        <v>36</v>
      </c>
      <c r="H9674" t="s">
        <v>19</v>
      </c>
      <c r="I9674" t="s">
        <v>15</v>
      </c>
      <c r="J9674">
        <v>5</v>
      </c>
      <c r="K9674">
        <v>10094.620000000001</v>
      </c>
      <c r="L9674" t="s">
        <v>20</v>
      </c>
      <c r="M9674" t="str">
        <f>IF(PatientData[[#This Row],[Age]]&lt;=30,"18-30",IF(PatientData[[#This Row],[Age]]&lt;=40,"31-40",IF(PatientData[[#This Row],[Age]]&lt;=50,"41-50",IF(PatientData[[#This Row],[Age]]&lt;=60,"51-60",IF(PatientData[[#This Row],[Age]]&lt;=70,"61-70",IF(PatientData[[#This Row],[Age]]&lt;=80,"71-80","80+"))))))</f>
        <v>71-80</v>
      </c>
    </row>
    <row r="9675" spans="1:13" x14ac:dyDescent="0.25">
      <c r="A9675" t="s">
        <v>9699</v>
      </c>
      <c r="B9675">
        <v>63</v>
      </c>
      <c r="C9675" t="s">
        <v>25</v>
      </c>
      <c r="D9675">
        <v>129</v>
      </c>
      <c r="E9675">
        <v>227.60926137026701</v>
      </c>
      <c r="F9675">
        <v>25.158351850431799</v>
      </c>
      <c r="G9675" t="s">
        <v>18</v>
      </c>
      <c r="H9675" t="s">
        <v>19</v>
      </c>
      <c r="I9675" t="s">
        <v>26</v>
      </c>
      <c r="J9675">
        <v>2</v>
      </c>
      <c r="K9675">
        <v>11359.23</v>
      </c>
      <c r="L9675" t="s">
        <v>16</v>
      </c>
      <c r="M9675" t="str">
        <f>IF(PatientData[[#This Row],[Age]]&lt;=30,"18-30",IF(PatientData[[#This Row],[Age]]&lt;=40,"31-40",IF(PatientData[[#This Row],[Age]]&lt;=50,"41-50",IF(PatientData[[#This Row],[Age]]&lt;=60,"51-60",IF(PatientData[[#This Row],[Age]]&lt;=70,"61-70",IF(PatientData[[#This Row],[Age]]&lt;=80,"71-80","80+"))))))</f>
        <v>61-70</v>
      </c>
    </row>
    <row r="9676" spans="1:13" x14ac:dyDescent="0.25">
      <c r="A9676" t="s">
        <v>9700</v>
      </c>
      <c r="B9676">
        <v>51</v>
      </c>
      <c r="C9676" t="s">
        <v>13</v>
      </c>
      <c r="D9676">
        <v>135</v>
      </c>
      <c r="E9676">
        <v>251.09640463030701</v>
      </c>
      <c r="F9676">
        <v>29.5670406049375</v>
      </c>
      <c r="G9676" t="s">
        <v>14</v>
      </c>
      <c r="H9676" t="s">
        <v>22</v>
      </c>
      <c r="I9676" t="s">
        <v>15</v>
      </c>
      <c r="J9676">
        <v>4</v>
      </c>
      <c r="K9676">
        <v>14166.85</v>
      </c>
      <c r="L9676" t="s">
        <v>16</v>
      </c>
      <c r="M9676" t="str">
        <f>IF(PatientData[[#This Row],[Age]]&lt;=30,"18-30",IF(PatientData[[#This Row],[Age]]&lt;=40,"31-40",IF(PatientData[[#This Row],[Age]]&lt;=50,"41-50",IF(PatientData[[#This Row],[Age]]&lt;=60,"51-60",IF(PatientData[[#This Row],[Age]]&lt;=70,"61-70",IF(PatientData[[#This Row],[Age]]&lt;=80,"71-80","80+"))))))</f>
        <v>51-60</v>
      </c>
    </row>
    <row r="9677" spans="1:13" x14ac:dyDescent="0.25">
      <c r="A9677" t="s">
        <v>9701</v>
      </c>
      <c r="B9677">
        <v>59</v>
      </c>
      <c r="C9677" t="s">
        <v>13</v>
      </c>
      <c r="D9677">
        <v>132</v>
      </c>
      <c r="E9677">
        <v>168.59254280576999</v>
      </c>
      <c r="F9677">
        <v>25.064318209916099</v>
      </c>
      <c r="G9677" t="s">
        <v>14</v>
      </c>
      <c r="H9677" t="s">
        <v>22</v>
      </c>
      <c r="I9677" t="s">
        <v>15</v>
      </c>
      <c r="J9677">
        <v>1</v>
      </c>
      <c r="K9677">
        <v>6100.18</v>
      </c>
      <c r="L9677" t="s">
        <v>23</v>
      </c>
      <c r="M9677" t="str">
        <f>IF(PatientData[[#This Row],[Age]]&lt;=30,"18-30",IF(PatientData[[#This Row],[Age]]&lt;=40,"31-40",IF(PatientData[[#This Row],[Age]]&lt;=50,"41-50",IF(PatientData[[#This Row],[Age]]&lt;=60,"51-60",IF(PatientData[[#This Row],[Age]]&lt;=70,"61-70",IF(PatientData[[#This Row],[Age]]&lt;=80,"71-80","80+"))))))</f>
        <v>51-60</v>
      </c>
    </row>
    <row r="9678" spans="1:13" x14ac:dyDescent="0.25">
      <c r="A9678" t="s">
        <v>9702</v>
      </c>
      <c r="B9678">
        <v>61</v>
      </c>
      <c r="C9678" t="s">
        <v>13</v>
      </c>
      <c r="D9678">
        <v>153</v>
      </c>
      <c r="E9678">
        <v>250.30551558069899</v>
      </c>
      <c r="F9678">
        <v>29.747632443402601</v>
      </c>
      <c r="G9678" t="s">
        <v>14</v>
      </c>
      <c r="H9678" t="s">
        <v>22</v>
      </c>
      <c r="I9678" t="s">
        <v>28</v>
      </c>
      <c r="J9678">
        <v>4</v>
      </c>
      <c r="K9678">
        <v>4463.3500000000004</v>
      </c>
      <c r="L9678" t="s">
        <v>16</v>
      </c>
      <c r="M9678" t="str">
        <f>IF(PatientData[[#This Row],[Age]]&lt;=30,"18-30",IF(PatientData[[#This Row],[Age]]&lt;=40,"31-40",IF(PatientData[[#This Row],[Age]]&lt;=50,"41-50",IF(PatientData[[#This Row],[Age]]&lt;=60,"51-60",IF(PatientData[[#This Row],[Age]]&lt;=70,"61-70",IF(PatientData[[#This Row],[Age]]&lt;=80,"71-80","80+"))))))</f>
        <v>61-70</v>
      </c>
    </row>
    <row r="9679" spans="1:13" x14ac:dyDescent="0.25">
      <c r="A9679" t="s">
        <v>9703</v>
      </c>
      <c r="B9679">
        <v>47</v>
      </c>
      <c r="C9679" t="s">
        <v>25</v>
      </c>
      <c r="D9679">
        <v>128</v>
      </c>
      <c r="E9679">
        <v>215.48672046754001</v>
      </c>
      <c r="F9679">
        <v>32.461835222085398</v>
      </c>
      <c r="G9679" t="s">
        <v>18</v>
      </c>
      <c r="H9679" t="s">
        <v>19</v>
      </c>
      <c r="I9679" t="s">
        <v>15</v>
      </c>
      <c r="J9679">
        <v>2</v>
      </c>
      <c r="K9679" t="s">
        <v>10051</v>
      </c>
      <c r="L9679" t="s">
        <v>43</v>
      </c>
      <c r="M9679" t="str">
        <f>IF(PatientData[[#This Row],[Age]]&lt;=30,"18-30",IF(PatientData[[#This Row],[Age]]&lt;=40,"31-40",IF(PatientData[[#This Row],[Age]]&lt;=50,"41-50",IF(PatientData[[#This Row],[Age]]&lt;=60,"51-60",IF(PatientData[[#This Row],[Age]]&lt;=70,"61-70",IF(PatientData[[#This Row],[Age]]&lt;=80,"71-80","80+"))))))</f>
        <v>41-50</v>
      </c>
    </row>
    <row r="9680" spans="1:13" x14ac:dyDescent="0.25">
      <c r="A9680" t="s">
        <v>9704</v>
      </c>
      <c r="B9680">
        <v>48</v>
      </c>
      <c r="C9680" t="s">
        <v>13</v>
      </c>
      <c r="D9680">
        <v>96</v>
      </c>
      <c r="E9680">
        <v>167.10538975779599</v>
      </c>
      <c r="F9680">
        <v>24.4154025682151</v>
      </c>
      <c r="G9680" t="s">
        <v>18</v>
      </c>
      <c r="H9680" t="s">
        <v>19</v>
      </c>
      <c r="I9680" t="s">
        <v>15</v>
      </c>
      <c r="J9680">
        <v>6</v>
      </c>
      <c r="K9680">
        <v>10590.21</v>
      </c>
      <c r="L9680" t="s">
        <v>23</v>
      </c>
      <c r="M9680" t="str">
        <f>IF(PatientData[[#This Row],[Age]]&lt;=30,"18-30",IF(PatientData[[#This Row],[Age]]&lt;=40,"31-40",IF(PatientData[[#This Row],[Age]]&lt;=50,"41-50",IF(PatientData[[#This Row],[Age]]&lt;=60,"51-60",IF(PatientData[[#This Row],[Age]]&lt;=70,"61-70",IF(PatientData[[#This Row],[Age]]&lt;=80,"71-80","80+"))))))</f>
        <v>41-50</v>
      </c>
    </row>
    <row r="9681" spans="1:13" x14ac:dyDescent="0.25">
      <c r="A9681" t="s">
        <v>9705</v>
      </c>
      <c r="B9681">
        <v>53</v>
      </c>
      <c r="C9681" t="s">
        <v>13</v>
      </c>
      <c r="D9681">
        <v>176</v>
      </c>
      <c r="E9681">
        <v>280.45303943133598</v>
      </c>
      <c r="F9681">
        <v>15</v>
      </c>
      <c r="G9681" t="s">
        <v>18</v>
      </c>
      <c r="H9681" t="s">
        <v>10051</v>
      </c>
      <c r="I9681" t="s">
        <v>15</v>
      </c>
      <c r="J9681">
        <v>2</v>
      </c>
      <c r="K9681">
        <v>5336.31</v>
      </c>
      <c r="L9681" t="s">
        <v>16</v>
      </c>
      <c r="M9681" t="str">
        <f>IF(PatientData[[#This Row],[Age]]&lt;=30,"18-30",IF(PatientData[[#This Row],[Age]]&lt;=40,"31-40",IF(PatientData[[#This Row],[Age]]&lt;=50,"41-50",IF(PatientData[[#This Row],[Age]]&lt;=60,"51-60",IF(PatientData[[#This Row],[Age]]&lt;=70,"61-70",IF(PatientData[[#This Row],[Age]]&lt;=80,"71-80","80+"))))))</f>
        <v>51-60</v>
      </c>
    </row>
    <row r="9682" spans="1:13" x14ac:dyDescent="0.25">
      <c r="A9682" t="s">
        <v>9706</v>
      </c>
      <c r="B9682">
        <v>39</v>
      </c>
      <c r="C9682" t="s">
        <v>25</v>
      </c>
      <c r="D9682">
        <v>146</v>
      </c>
      <c r="E9682">
        <v>264.74414309603497</v>
      </c>
      <c r="F9682">
        <v>30.1356745567773</v>
      </c>
      <c r="G9682" t="s">
        <v>18</v>
      </c>
      <c r="H9682" t="s">
        <v>19</v>
      </c>
      <c r="I9682" t="s">
        <v>15</v>
      </c>
      <c r="J9682">
        <v>2</v>
      </c>
      <c r="K9682">
        <v>6103.6</v>
      </c>
      <c r="L9682" t="s">
        <v>16</v>
      </c>
      <c r="M9682" t="str">
        <f>IF(PatientData[[#This Row],[Age]]&lt;=30,"18-30",IF(PatientData[[#This Row],[Age]]&lt;=40,"31-40",IF(PatientData[[#This Row],[Age]]&lt;=50,"41-50",IF(PatientData[[#This Row],[Age]]&lt;=60,"51-60",IF(PatientData[[#This Row],[Age]]&lt;=70,"61-70",IF(PatientData[[#This Row],[Age]]&lt;=80,"71-80","80+"))))))</f>
        <v>31-40</v>
      </c>
    </row>
    <row r="9683" spans="1:13" x14ac:dyDescent="0.25">
      <c r="A9683" t="s">
        <v>9707</v>
      </c>
      <c r="B9683">
        <v>51</v>
      </c>
      <c r="C9683" t="s">
        <v>25</v>
      </c>
      <c r="D9683">
        <v>155</v>
      </c>
      <c r="E9683">
        <v>185.701683611758</v>
      </c>
      <c r="F9683">
        <v>33.045621174311599</v>
      </c>
      <c r="G9683" t="s">
        <v>14</v>
      </c>
      <c r="H9683" t="s">
        <v>22</v>
      </c>
      <c r="I9683" t="s">
        <v>15</v>
      </c>
      <c r="J9683">
        <v>3</v>
      </c>
      <c r="K9683">
        <v>10191.34</v>
      </c>
      <c r="L9683" t="s">
        <v>16</v>
      </c>
      <c r="M9683" t="str">
        <f>IF(PatientData[[#This Row],[Age]]&lt;=30,"18-30",IF(PatientData[[#This Row],[Age]]&lt;=40,"31-40",IF(PatientData[[#This Row],[Age]]&lt;=50,"41-50",IF(PatientData[[#This Row],[Age]]&lt;=60,"51-60",IF(PatientData[[#This Row],[Age]]&lt;=70,"61-70",IF(PatientData[[#This Row],[Age]]&lt;=80,"71-80","80+"))))))</f>
        <v>51-60</v>
      </c>
    </row>
    <row r="9684" spans="1:13" x14ac:dyDescent="0.25">
      <c r="A9684" t="s">
        <v>9708</v>
      </c>
      <c r="B9684">
        <v>41</v>
      </c>
      <c r="C9684" t="s">
        <v>13</v>
      </c>
      <c r="D9684" t="s">
        <v>10051</v>
      </c>
      <c r="E9684">
        <v>221.42587163053699</v>
      </c>
      <c r="F9684">
        <v>32.203764287556403</v>
      </c>
      <c r="G9684" t="s">
        <v>14</v>
      </c>
      <c r="H9684" t="s">
        <v>22</v>
      </c>
      <c r="I9684" t="s">
        <v>15</v>
      </c>
      <c r="J9684">
        <v>3</v>
      </c>
      <c r="K9684">
        <v>2270.7399999999998</v>
      </c>
      <c r="L9684" t="s">
        <v>16</v>
      </c>
      <c r="M9684" t="str">
        <f>IF(PatientData[[#This Row],[Age]]&lt;=30,"18-30",IF(PatientData[[#This Row],[Age]]&lt;=40,"31-40",IF(PatientData[[#This Row],[Age]]&lt;=50,"41-50",IF(PatientData[[#This Row],[Age]]&lt;=60,"51-60",IF(PatientData[[#This Row],[Age]]&lt;=70,"61-70",IF(PatientData[[#This Row],[Age]]&lt;=80,"71-80","80+"))))))</f>
        <v>41-50</v>
      </c>
    </row>
    <row r="9685" spans="1:13" x14ac:dyDescent="0.25">
      <c r="A9685" t="s">
        <v>9709</v>
      </c>
      <c r="B9685">
        <v>49</v>
      </c>
      <c r="C9685" t="s">
        <v>25</v>
      </c>
      <c r="D9685">
        <v>169</v>
      </c>
      <c r="E9685">
        <v>141.34147750778899</v>
      </c>
      <c r="F9685">
        <v>27.256543098285899</v>
      </c>
      <c r="G9685" t="s">
        <v>36</v>
      </c>
      <c r="H9685" t="s">
        <v>19</v>
      </c>
      <c r="I9685" t="s">
        <v>26</v>
      </c>
      <c r="J9685">
        <v>3</v>
      </c>
      <c r="K9685">
        <v>12457.02</v>
      </c>
      <c r="L9685" t="s">
        <v>16</v>
      </c>
      <c r="M9685" t="str">
        <f>IF(PatientData[[#This Row],[Age]]&lt;=30,"18-30",IF(PatientData[[#This Row],[Age]]&lt;=40,"31-40",IF(PatientData[[#This Row],[Age]]&lt;=50,"41-50",IF(PatientData[[#This Row],[Age]]&lt;=60,"51-60",IF(PatientData[[#This Row],[Age]]&lt;=70,"61-70",IF(PatientData[[#This Row],[Age]]&lt;=80,"71-80","80+"))))))</f>
        <v>41-50</v>
      </c>
    </row>
    <row r="9686" spans="1:13" x14ac:dyDescent="0.25">
      <c r="A9686" t="s">
        <v>9710</v>
      </c>
      <c r="B9686">
        <v>42</v>
      </c>
      <c r="C9686" t="s">
        <v>13</v>
      </c>
      <c r="D9686">
        <v>114</v>
      </c>
      <c r="E9686">
        <v>228.51409068650699</v>
      </c>
      <c r="F9686">
        <v>27.081812808118102</v>
      </c>
      <c r="G9686" t="s">
        <v>14</v>
      </c>
      <c r="H9686" t="s">
        <v>19</v>
      </c>
      <c r="I9686" t="s">
        <v>28</v>
      </c>
      <c r="J9686">
        <v>4</v>
      </c>
      <c r="K9686">
        <v>7484.59</v>
      </c>
      <c r="L9686" t="s">
        <v>16</v>
      </c>
      <c r="M9686" t="str">
        <f>IF(PatientData[[#This Row],[Age]]&lt;=30,"18-30",IF(PatientData[[#This Row],[Age]]&lt;=40,"31-40",IF(PatientData[[#This Row],[Age]]&lt;=50,"41-50",IF(PatientData[[#This Row],[Age]]&lt;=60,"51-60",IF(PatientData[[#This Row],[Age]]&lt;=70,"61-70",IF(PatientData[[#This Row],[Age]]&lt;=80,"71-80","80+"))))))</f>
        <v>41-50</v>
      </c>
    </row>
    <row r="9687" spans="1:13" x14ac:dyDescent="0.25">
      <c r="A9687" t="s">
        <v>9711</v>
      </c>
      <c r="B9687">
        <v>49</v>
      </c>
      <c r="C9687" t="s">
        <v>25</v>
      </c>
      <c r="D9687">
        <v>106</v>
      </c>
      <c r="E9687">
        <v>200.063427127701</v>
      </c>
      <c r="F9687">
        <v>23.220273595846201</v>
      </c>
      <c r="G9687" t="s">
        <v>18</v>
      </c>
      <c r="H9687" t="s">
        <v>19</v>
      </c>
      <c r="I9687" t="s">
        <v>15</v>
      </c>
      <c r="J9687">
        <v>2</v>
      </c>
      <c r="K9687">
        <v>5820.73</v>
      </c>
      <c r="L9687" t="s">
        <v>16</v>
      </c>
      <c r="M9687" t="str">
        <f>IF(PatientData[[#This Row],[Age]]&lt;=30,"18-30",IF(PatientData[[#This Row],[Age]]&lt;=40,"31-40",IF(PatientData[[#This Row],[Age]]&lt;=50,"41-50",IF(PatientData[[#This Row],[Age]]&lt;=60,"51-60",IF(PatientData[[#This Row],[Age]]&lt;=70,"61-70",IF(PatientData[[#This Row],[Age]]&lt;=80,"71-80","80+"))))))</f>
        <v>41-50</v>
      </c>
    </row>
    <row r="9688" spans="1:13" x14ac:dyDescent="0.25">
      <c r="A9688" t="s">
        <v>9712</v>
      </c>
      <c r="B9688">
        <v>50</v>
      </c>
      <c r="C9688" t="s">
        <v>25</v>
      </c>
      <c r="D9688" t="s">
        <v>10051</v>
      </c>
      <c r="E9688">
        <v>120</v>
      </c>
      <c r="F9688">
        <v>29.645270201241601</v>
      </c>
      <c r="G9688" t="s">
        <v>36</v>
      </c>
      <c r="H9688" t="s">
        <v>22</v>
      </c>
      <c r="I9688" t="s">
        <v>26</v>
      </c>
      <c r="J9688">
        <v>5</v>
      </c>
      <c r="K9688">
        <v>20109.79</v>
      </c>
      <c r="L9688" t="s">
        <v>43</v>
      </c>
      <c r="M9688" t="str">
        <f>IF(PatientData[[#This Row],[Age]]&lt;=30,"18-30",IF(PatientData[[#This Row],[Age]]&lt;=40,"31-40",IF(PatientData[[#This Row],[Age]]&lt;=50,"41-50",IF(PatientData[[#This Row],[Age]]&lt;=60,"51-60",IF(PatientData[[#This Row],[Age]]&lt;=70,"61-70",IF(PatientData[[#This Row],[Age]]&lt;=80,"71-80","80+"))))))</f>
        <v>41-50</v>
      </c>
    </row>
    <row r="9689" spans="1:13" x14ac:dyDescent="0.25">
      <c r="A9689" t="s">
        <v>9713</v>
      </c>
      <c r="B9689">
        <v>34</v>
      </c>
      <c r="C9689" t="s">
        <v>13</v>
      </c>
      <c r="D9689">
        <v>119</v>
      </c>
      <c r="E9689">
        <v>199.965954350739</v>
      </c>
      <c r="F9689">
        <v>35.244477535955099</v>
      </c>
      <c r="G9689" t="s">
        <v>14</v>
      </c>
      <c r="H9689" t="s">
        <v>19</v>
      </c>
      <c r="I9689" t="s">
        <v>28</v>
      </c>
      <c r="J9689">
        <v>0</v>
      </c>
      <c r="K9689">
        <v>4988.78</v>
      </c>
      <c r="L9689" t="s">
        <v>16</v>
      </c>
      <c r="M9689" t="str">
        <f>IF(PatientData[[#This Row],[Age]]&lt;=30,"18-30",IF(PatientData[[#This Row],[Age]]&lt;=40,"31-40",IF(PatientData[[#This Row],[Age]]&lt;=50,"41-50",IF(PatientData[[#This Row],[Age]]&lt;=60,"51-60",IF(PatientData[[#This Row],[Age]]&lt;=70,"61-70",IF(PatientData[[#This Row],[Age]]&lt;=80,"71-80","80+"))))))</f>
        <v>31-40</v>
      </c>
    </row>
    <row r="9690" spans="1:13" x14ac:dyDescent="0.25">
      <c r="A9690" t="s">
        <v>9714</v>
      </c>
      <c r="B9690">
        <v>22</v>
      </c>
      <c r="C9690" t="s">
        <v>13</v>
      </c>
      <c r="D9690" t="s">
        <v>10051</v>
      </c>
      <c r="E9690" t="s">
        <v>10051</v>
      </c>
      <c r="F9690">
        <v>35.800637321724601</v>
      </c>
      <c r="G9690" t="s">
        <v>36</v>
      </c>
      <c r="H9690" t="s">
        <v>22</v>
      </c>
      <c r="I9690" t="s">
        <v>15</v>
      </c>
      <c r="J9690">
        <v>3</v>
      </c>
      <c r="K9690">
        <v>8311.9500000000007</v>
      </c>
      <c r="L9690" t="s">
        <v>16</v>
      </c>
      <c r="M9690" t="str">
        <f>IF(PatientData[[#This Row],[Age]]&lt;=30,"18-30",IF(PatientData[[#This Row],[Age]]&lt;=40,"31-40",IF(PatientData[[#This Row],[Age]]&lt;=50,"41-50",IF(PatientData[[#This Row],[Age]]&lt;=60,"51-60",IF(PatientData[[#This Row],[Age]]&lt;=70,"61-70",IF(PatientData[[#This Row],[Age]]&lt;=80,"71-80","80+"))))))</f>
        <v>18-30</v>
      </c>
    </row>
    <row r="9691" spans="1:13" x14ac:dyDescent="0.25">
      <c r="A9691" t="s">
        <v>9715</v>
      </c>
      <c r="B9691">
        <v>47</v>
      </c>
      <c r="C9691" t="s">
        <v>25</v>
      </c>
      <c r="D9691">
        <v>112</v>
      </c>
      <c r="E9691">
        <v>165.62480436841301</v>
      </c>
      <c r="F9691">
        <v>34.0294269458957</v>
      </c>
      <c r="G9691" t="s">
        <v>14</v>
      </c>
      <c r="H9691" t="s">
        <v>22</v>
      </c>
      <c r="I9691" t="s">
        <v>15</v>
      </c>
      <c r="J9691">
        <v>1</v>
      </c>
      <c r="K9691">
        <v>11696.83</v>
      </c>
      <c r="L9691" t="s">
        <v>16</v>
      </c>
      <c r="M9691" t="str">
        <f>IF(PatientData[[#This Row],[Age]]&lt;=30,"18-30",IF(PatientData[[#This Row],[Age]]&lt;=40,"31-40",IF(PatientData[[#This Row],[Age]]&lt;=50,"41-50",IF(PatientData[[#This Row],[Age]]&lt;=60,"51-60",IF(PatientData[[#This Row],[Age]]&lt;=70,"61-70",IF(PatientData[[#This Row],[Age]]&lt;=80,"71-80","80+"))))))</f>
        <v>41-50</v>
      </c>
    </row>
    <row r="9692" spans="1:13" x14ac:dyDescent="0.25">
      <c r="A9692" t="s">
        <v>9716</v>
      </c>
      <c r="B9692">
        <v>84</v>
      </c>
      <c r="C9692" t="s">
        <v>13</v>
      </c>
      <c r="D9692">
        <v>108</v>
      </c>
      <c r="E9692">
        <v>140.06737014049699</v>
      </c>
      <c r="F9692">
        <v>20.929415823547501</v>
      </c>
      <c r="G9692" t="s">
        <v>18</v>
      </c>
      <c r="H9692" t="s">
        <v>22</v>
      </c>
      <c r="I9692" t="s">
        <v>15</v>
      </c>
      <c r="J9692">
        <v>1</v>
      </c>
      <c r="K9692">
        <v>4499.09</v>
      </c>
      <c r="L9692" t="s">
        <v>16</v>
      </c>
      <c r="M9692" t="str">
        <f>IF(PatientData[[#This Row],[Age]]&lt;=30,"18-30",IF(PatientData[[#This Row],[Age]]&lt;=40,"31-40",IF(PatientData[[#This Row],[Age]]&lt;=50,"41-50",IF(PatientData[[#This Row],[Age]]&lt;=60,"51-60",IF(PatientData[[#This Row],[Age]]&lt;=70,"61-70",IF(PatientData[[#This Row],[Age]]&lt;=80,"71-80","80+"))))))</f>
        <v>80+</v>
      </c>
    </row>
    <row r="9693" spans="1:13" x14ac:dyDescent="0.25">
      <c r="A9693" t="s">
        <v>9717</v>
      </c>
      <c r="B9693">
        <v>46</v>
      </c>
      <c r="C9693" t="s">
        <v>13</v>
      </c>
      <c r="D9693">
        <v>134</v>
      </c>
      <c r="E9693">
        <v>218.235622674844</v>
      </c>
      <c r="F9693">
        <v>28.765281863390602</v>
      </c>
      <c r="G9693" t="s">
        <v>14</v>
      </c>
      <c r="H9693" t="s">
        <v>19</v>
      </c>
      <c r="I9693" t="s">
        <v>28</v>
      </c>
      <c r="J9693">
        <v>4</v>
      </c>
      <c r="K9693">
        <v>3748.35</v>
      </c>
      <c r="L9693" t="s">
        <v>23</v>
      </c>
      <c r="M9693" t="str">
        <f>IF(PatientData[[#This Row],[Age]]&lt;=30,"18-30",IF(PatientData[[#This Row],[Age]]&lt;=40,"31-40",IF(PatientData[[#This Row],[Age]]&lt;=50,"41-50",IF(PatientData[[#This Row],[Age]]&lt;=60,"51-60",IF(PatientData[[#This Row],[Age]]&lt;=70,"61-70",IF(PatientData[[#This Row],[Age]]&lt;=80,"71-80","80+"))))))</f>
        <v>41-50</v>
      </c>
    </row>
    <row r="9694" spans="1:13" x14ac:dyDescent="0.25">
      <c r="A9694" t="s">
        <v>9718</v>
      </c>
      <c r="B9694">
        <v>37</v>
      </c>
      <c r="C9694" t="s">
        <v>25</v>
      </c>
      <c r="D9694">
        <v>102</v>
      </c>
      <c r="E9694" t="s">
        <v>10051</v>
      </c>
      <c r="F9694">
        <v>32.905320055534098</v>
      </c>
      <c r="G9694" t="s">
        <v>36</v>
      </c>
      <c r="H9694" t="s">
        <v>19</v>
      </c>
      <c r="I9694" t="s">
        <v>15</v>
      </c>
      <c r="J9694">
        <v>9</v>
      </c>
      <c r="K9694">
        <v>16664.72</v>
      </c>
      <c r="L9694" t="s">
        <v>23</v>
      </c>
      <c r="M9694" t="str">
        <f>IF(PatientData[[#This Row],[Age]]&lt;=30,"18-30",IF(PatientData[[#This Row],[Age]]&lt;=40,"31-40",IF(PatientData[[#This Row],[Age]]&lt;=50,"41-50",IF(PatientData[[#This Row],[Age]]&lt;=60,"51-60",IF(PatientData[[#This Row],[Age]]&lt;=70,"61-70",IF(PatientData[[#This Row],[Age]]&lt;=80,"71-80","80+"))))))</f>
        <v>31-40</v>
      </c>
    </row>
    <row r="9695" spans="1:13" x14ac:dyDescent="0.25">
      <c r="A9695" t="s">
        <v>9719</v>
      </c>
      <c r="B9695">
        <v>56</v>
      </c>
      <c r="C9695" t="s">
        <v>13</v>
      </c>
      <c r="D9695">
        <v>104</v>
      </c>
      <c r="E9695">
        <v>258.15151388350802</v>
      </c>
      <c r="F9695">
        <v>41.1186513713944</v>
      </c>
      <c r="G9695" t="s">
        <v>14</v>
      </c>
      <c r="H9695" t="s">
        <v>19</v>
      </c>
      <c r="I9695" t="s">
        <v>15</v>
      </c>
      <c r="J9695">
        <v>3</v>
      </c>
      <c r="K9695">
        <v>1885.69</v>
      </c>
      <c r="L9695" t="s">
        <v>16</v>
      </c>
      <c r="M9695" t="str">
        <f>IF(PatientData[[#This Row],[Age]]&lt;=30,"18-30",IF(PatientData[[#This Row],[Age]]&lt;=40,"31-40",IF(PatientData[[#This Row],[Age]]&lt;=50,"41-50",IF(PatientData[[#This Row],[Age]]&lt;=60,"51-60",IF(PatientData[[#This Row],[Age]]&lt;=70,"61-70",IF(PatientData[[#This Row],[Age]]&lt;=80,"71-80","80+"))))))</f>
        <v>51-60</v>
      </c>
    </row>
    <row r="9696" spans="1:13" x14ac:dyDescent="0.25">
      <c r="A9696" t="s">
        <v>9720</v>
      </c>
      <c r="B9696">
        <v>66</v>
      </c>
      <c r="C9696" t="s">
        <v>13</v>
      </c>
      <c r="D9696">
        <v>113</v>
      </c>
      <c r="E9696">
        <v>189.38903466854899</v>
      </c>
      <c r="F9696">
        <v>36.999142977673102</v>
      </c>
      <c r="G9696" t="s">
        <v>14</v>
      </c>
      <c r="H9696" t="s">
        <v>19</v>
      </c>
      <c r="I9696" t="s">
        <v>15</v>
      </c>
      <c r="J9696">
        <v>2</v>
      </c>
      <c r="K9696">
        <v>7243.69</v>
      </c>
      <c r="L9696" t="s">
        <v>23</v>
      </c>
      <c r="M9696" t="str">
        <f>IF(PatientData[[#This Row],[Age]]&lt;=30,"18-30",IF(PatientData[[#This Row],[Age]]&lt;=40,"31-40",IF(PatientData[[#This Row],[Age]]&lt;=50,"41-50",IF(PatientData[[#This Row],[Age]]&lt;=60,"51-60",IF(PatientData[[#This Row],[Age]]&lt;=70,"61-70",IF(PatientData[[#This Row],[Age]]&lt;=80,"71-80","80+"))))))</f>
        <v>61-70</v>
      </c>
    </row>
    <row r="9697" spans="1:13" x14ac:dyDescent="0.25">
      <c r="A9697" t="s">
        <v>9721</v>
      </c>
      <c r="B9697">
        <v>48</v>
      </c>
      <c r="C9697" t="s">
        <v>13</v>
      </c>
      <c r="D9697">
        <v>95</v>
      </c>
      <c r="E9697">
        <v>186.25639908417699</v>
      </c>
      <c r="F9697">
        <v>24.270390338484901</v>
      </c>
      <c r="G9697" t="s">
        <v>14</v>
      </c>
      <c r="H9697" t="s">
        <v>19</v>
      </c>
      <c r="I9697" t="s">
        <v>28</v>
      </c>
      <c r="J9697">
        <v>4</v>
      </c>
      <c r="K9697">
        <v>5307.53</v>
      </c>
      <c r="L9697" t="s">
        <v>16</v>
      </c>
      <c r="M9697" t="str">
        <f>IF(PatientData[[#This Row],[Age]]&lt;=30,"18-30",IF(PatientData[[#This Row],[Age]]&lt;=40,"31-40",IF(PatientData[[#This Row],[Age]]&lt;=50,"41-50",IF(PatientData[[#This Row],[Age]]&lt;=60,"51-60",IF(PatientData[[#This Row],[Age]]&lt;=70,"61-70",IF(PatientData[[#This Row],[Age]]&lt;=80,"71-80","80+"))))))</f>
        <v>41-50</v>
      </c>
    </row>
    <row r="9698" spans="1:13" x14ac:dyDescent="0.25">
      <c r="A9698" t="s">
        <v>9722</v>
      </c>
      <c r="B9698">
        <v>50</v>
      </c>
      <c r="C9698" t="s">
        <v>13</v>
      </c>
      <c r="D9698" t="s">
        <v>10051</v>
      </c>
      <c r="E9698">
        <v>249.7804998961</v>
      </c>
      <c r="F9698">
        <v>29.8459988833186</v>
      </c>
      <c r="G9698" t="s">
        <v>36</v>
      </c>
      <c r="H9698" t="s">
        <v>19</v>
      </c>
      <c r="I9698" t="s">
        <v>26</v>
      </c>
      <c r="J9698">
        <v>6</v>
      </c>
      <c r="K9698">
        <v>16456.509999999998</v>
      </c>
      <c r="L9698" t="s">
        <v>43</v>
      </c>
      <c r="M9698" t="str">
        <f>IF(PatientData[[#This Row],[Age]]&lt;=30,"18-30",IF(PatientData[[#This Row],[Age]]&lt;=40,"31-40",IF(PatientData[[#This Row],[Age]]&lt;=50,"41-50",IF(PatientData[[#This Row],[Age]]&lt;=60,"51-60",IF(PatientData[[#This Row],[Age]]&lt;=70,"61-70",IF(PatientData[[#This Row],[Age]]&lt;=80,"71-80","80+"))))))</f>
        <v>41-50</v>
      </c>
    </row>
    <row r="9699" spans="1:13" x14ac:dyDescent="0.25">
      <c r="A9699" t="s">
        <v>9723</v>
      </c>
      <c r="B9699">
        <v>56</v>
      </c>
      <c r="C9699" t="s">
        <v>25</v>
      </c>
      <c r="D9699">
        <v>112</v>
      </c>
      <c r="E9699">
        <v>309.34888151852601</v>
      </c>
      <c r="F9699">
        <v>38.376577197154901</v>
      </c>
      <c r="G9699" t="s">
        <v>14</v>
      </c>
      <c r="H9699" t="s">
        <v>19</v>
      </c>
      <c r="I9699" t="s">
        <v>28</v>
      </c>
      <c r="J9699">
        <v>8</v>
      </c>
      <c r="K9699">
        <v>6538.83</v>
      </c>
      <c r="L9699" t="s">
        <v>23</v>
      </c>
      <c r="M9699" t="str">
        <f>IF(PatientData[[#This Row],[Age]]&lt;=30,"18-30",IF(PatientData[[#This Row],[Age]]&lt;=40,"31-40",IF(PatientData[[#This Row],[Age]]&lt;=50,"41-50",IF(PatientData[[#This Row],[Age]]&lt;=60,"51-60",IF(PatientData[[#This Row],[Age]]&lt;=70,"61-70",IF(PatientData[[#This Row],[Age]]&lt;=80,"71-80","80+"))))))</f>
        <v>51-60</v>
      </c>
    </row>
    <row r="9700" spans="1:13" x14ac:dyDescent="0.25">
      <c r="A9700" t="s">
        <v>9724</v>
      </c>
      <c r="B9700">
        <v>52</v>
      </c>
      <c r="C9700" t="s">
        <v>25</v>
      </c>
      <c r="D9700">
        <v>148</v>
      </c>
      <c r="E9700">
        <v>340.55173130871901</v>
      </c>
      <c r="F9700">
        <v>23.0346359140255</v>
      </c>
      <c r="G9700" t="s">
        <v>36</v>
      </c>
      <c r="H9700" t="s">
        <v>19</v>
      </c>
      <c r="I9700" t="s">
        <v>15</v>
      </c>
      <c r="J9700">
        <v>4</v>
      </c>
      <c r="K9700">
        <v>9031.91</v>
      </c>
      <c r="L9700" t="s">
        <v>16</v>
      </c>
      <c r="M9700" t="str">
        <f>IF(PatientData[[#This Row],[Age]]&lt;=30,"18-30",IF(PatientData[[#This Row],[Age]]&lt;=40,"31-40",IF(PatientData[[#This Row],[Age]]&lt;=50,"41-50",IF(PatientData[[#This Row],[Age]]&lt;=60,"51-60",IF(PatientData[[#This Row],[Age]]&lt;=70,"61-70",IF(PatientData[[#This Row],[Age]]&lt;=80,"71-80","80+"))))))</f>
        <v>51-60</v>
      </c>
    </row>
    <row r="9701" spans="1:13" x14ac:dyDescent="0.25">
      <c r="A9701" t="s">
        <v>9725</v>
      </c>
      <c r="B9701">
        <v>65</v>
      </c>
      <c r="C9701" t="s">
        <v>13</v>
      </c>
      <c r="D9701">
        <v>133</v>
      </c>
      <c r="E9701">
        <v>177.948625728211</v>
      </c>
      <c r="F9701">
        <v>27.279326607221599</v>
      </c>
      <c r="G9701" t="s">
        <v>36</v>
      </c>
      <c r="H9701" t="s">
        <v>22</v>
      </c>
      <c r="I9701" t="s">
        <v>26</v>
      </c>
      <c r="J9701">
        <v>7</v>
      </c>
      <c r="K9701">
        <v>19922.86</v>
      </c>
      <c r="L9701" t="s">
        <v>16</v>
      </c>
      <c r="M9701" t="str">
        <f>IF(PatientData[[#This Row],[Age]]&lt;=30,"18-30",IF(PatientData[[#This Row],[Age]]&lt;=40,"31-40",IF(PatientData[[#This Row],[Age]]&lt;=50,"41-50",IF(PatientData[[#This Row],[Age]]&lt;=60,"51-60",IF(PatientData[[#This Row],[Age]]&lt;=70,"61-70",IF(PatientData[[#This Row],[Age]]&lt;=80,"71-80","80+"))))))</f>
        <v>61-70</v>
      </c>
    </row>
    <row r="9702" spans="1:13" x14ac:dyDescent="0.25">
      <c r="A9702" t="s">
        <v>9726</v>
      </c>
      <c r="B9702">
        <v>43</v>
      </c>
      <c r="C9702" t="s">
        <v>25</v>
      </c>
      <c r="D9702">
        <v>157</v>
      </c>
      <c r="E9702">
        <v>171.406651442504</v>
      </c>
      <c r="F9702">
        <v>33.792238054913803</v>
      </c>
      <c r="G9702" t="s">
        <v>14</v>
      </c>
      <c r="H9702" t="s">
        <v>19</v>
      </c>
      <c r="I9702" t="s">
        <v>28</v>
      </c>
      <c r="J9702">
        <v>3</v>
      </c>
      <c r="K9702">
        <v>3741.43</v>
      </c>
      <c r="L9702" t="s">
        <v>43</v>
      </c>
      <c r="M9702" t="str">
        <f>IF(PatientData[[#This Row],[Age]]&lt;=30,"18-30",IF(PatientData[[#This Row],[Age]]&lt;=40,"31-40",IF(PatientData[[#This Row],[Age]]&lt;=50,"41-50",IF(PatientData[[#This Row],[Age]]&lt;=60,"51-60",IF(PatientData[[#This Row],[Age]]&lt;=70,"61-70",IF(PatientData[[#This Row],[Age]]&lt;=80,"71-80","80+"))))))</f>
        <v>41-50</v>
      </c>
    </row>
    <row r="9703" spans="1:13" x14ac:dyDescent="0.25">
      <c r="A9703" t="s">
        <v>9727</v>
      </c>
      <c r="B9703">
        <v>46</v>
      </c>
      <c r="C9703" t="s">
        <v>13</v>
      </c>
      <c r="D9703">
        <v>138</v>
      </c>
      <c r="E9703">
        <v>176.02443089082701</v>
      </c>
      <c r="F9703">
        <v>29.438283662310699</v>
      </c>
      <c r="G9703" t="s">
        <v>14</v>
      </c>
      <c r="H9703" t="s">
        <v>19</v>
      </c>
      <c r="I9703" t="s">
        <v>28</v>
      </c>
      <c r="J9703">
        <v>2</v>
      </c>
      <c r="K9703">
        <v>5946.06</v>
      </c>
      <c r="L9703" t="s">
        <v>16</v>
      </c>
      <c r="M9703" t="str">
        <f>IF(PatientData[[#This Row],[Age]]&lt;=30,"18-30",IF(PatientData[[#This Row],[Age]]&lt;=40,"31-40",IF(PatientData[[#This Row],[Age]]&lt;=50,"41-50",IF(PatientData[[#This Row],[Age]]&lt;=60,"51-60",IF(PatientData[[#This Row],[Age]]&lt;=70,"61-70",IF(PatientData[[#This Row],[Age]]&lt;=80,"71-80","80+"))))))</f>
        <v>41-50</v>
      </c>
    </row>
    <row r="9704" spans="1:13" x14ac:dyDescent="0.25">
      <c r="A9704" t="s">
        <v>9728</v>
      </c>
      <c r="B9704">
        <v>45</v>
      </c>
      <c r="C9704" t="s">
        <v>25</v>
      </c>
      <c r="D9704">
        <v>145</v>
      </c>
      <c r="E9704">
        <v>201.920650122458</v>
      </c>
      <c r="F9704">
        <v>26.524565906067799</v>
      </c>
      <c r="G9704" t="s">
        <v>18</v>
      </c>
      <c r="H9704" t="s">
        <v>19</v>
      </c>
      <c r="I9704" t="s">
        <v>28</v>
      </c>
      <c r="J9704">
        <v>3</v>
      </c>
      <c r="K9704">
        <v>4953.7700000000004</v>
      </c>
      <c r="L9704" t="s">
        <v>16</v>
      </c>
      <c r="M9704" t="str">
        <f>IF(PatientData[[#This Row],[Age]]&lt;=30,"18-30",IF(PatientData[[#This Row],[Age]]&lt;=40,"31-40",IF(PatientData[[#This Row],[Age]]&lt;=50,"41-50",IF(PatientData[[#This Row],[Age]]&lt;=60,"51-60",IF(PatientData[[#This Row],[Age]]&lt;=70,"61-70",IF(PatientData[[#This Row],[Age]]&lt;=80,"71-80","80+"))))))</f>
        <v>41-50</v>
      </c>
    </row>
    <row r="9705" spans="1:13" x14ac:dyDescent="0.25">
      <c r="A9705" t="s">
        <v>9729</v>
      </c>
      <c r="B9705">
        <v>66</v>
      </c>
      <c r="C9705" t="s">
        <v>13</v>
      </c>
      <c r="D9705">
        <v>119</v>
      </c>
      <c r="E9705">
        <v>226.295177774282</v>
      </c>
      <c r="F9705">
        <v>31.610904424807799</v>
      </c>
      <c r="G9705" t="s">
        <v>14</v>
      </c>
      <c r="H9705" t="s">
        <v>19</v>
      </c>
      <c r="I9705" t="s">
        <v>15</v>
      </c>
      <c r="J9705">
        <v>3</v>
      </c>
      <c r="K9705">
        <v>4776.12</v>
      </c>
      <c r="L9705" t="s">
        <v>23</v>
      </c>
      <c r="M9705" t="str">
        <f>IF(PatientData[[#This Row],[Age]]&lt;=30,"18-30",IF(PatientData[[#This Row],[Age]]&lt;=40,"31-40",IF(PatientData[[#This Row],[Age]]&lt;=50,"41-50",IF(PatientData[[#This Row],[Age]]&lt;=60,"51-60",IF(PatientData[[#This Row],[Age]]&lt;=70,"61-70",IF(PatientData[[#This Row],[Age]]&lt;=80,"71-80","80+"))))))</f>
        <v>61-70</v>
      </c>
    </row>
    <row r="9706" spans="1:13" x14ac:dyDescent="0.25">
      <c r="A9706" t="s">
        <v>9730</v>
      </c>
      <c r="B9706">
        <v>65</v>
      </c>
      <c r="C9706" t="s">
        <v>13</v>
      </c>
      <c r="D9706">
        <v>108</v>
      </c>
      <c r="E9706">
        <v>195.40741306715501</v>
      </c>
      <c r="F9706">
        <v>33.472045112803499</v>
      </c>
      <c r="G9706" t="s">
        <v>18</v>
      </c>
      <c r="H9706" t="s">
        <v>19</v>
      </c>
      <c r="I9706" t="s">
        <v>15</v>
      </c>
      <c r="J9706">
        <v>3</v>
      </c>
      <c r="K9706">
        <v>10314.58</v>
      </c>
      <c r="L9706" t="s">
        <v>20</v>
      </c>
      <c r="M9706" t="str">
        <f>IF(PatientData[[#This Row],[Age]]&lt;=30,"18-30",IF(PatientData[[#This Row],[Age]]&lt;=40,"31-40",IF(PatientData[[#This Row],[Age]]&lt;=50,"41-50",IF(PatientData[[#This Row],[Age]]&lt;=60,"51-60",IF(PatientData[[#This Row],[Age]]&lt;=70,"61-70",IF(PatientData[[#This Row],[Age]]&lt;=80,"71-80","80+"))))))</f>
        <v>61-70</v>
      </c>
    </row>
    <row r="9707" spans="1:13" x14ac:dyDescent="0.25">
      <c r="A9707" t="s">
        <v>9731</v>
      </c>
      <c r="B9707">
        <v>60</v>
      </c>
      <c r="C9707" t="s">
        <v>25</v>
      </c>
      <c r="D9707">
        <v>107</v>
      </c>
      <c r="E9707">
        <v>171.16449920743901</v>
      </c>
      <c r="F9707">
        <v>31.0989186232027</v>
      </c>
      <c r="G9707" t="s">
        <v>14</v>
      </c>
      <c r="H9707" t="s">
        <v>19</v>
      </c>
      <c r="I9707" t="s">
        <v>28</v>
      </c>
      <c r="J9707">
        <v>4</v>
      </c>
      <c r="K9707" t="s">
        <v>10051</v>
      </c>
      <c r="L9707" t="s">
        <v>23</v>
      </c>
      <c r="M9707" t="str">
        <f>IF(PatientData[[#This Row],[Age]]&lt;=30,"18-30",IF(PatientData[[#This Row],[Age]]&lt;=40,"31-40",IF(PatientData[[#This Row],[Age]]&lt;=50,"41-50",IF(PatientData[[#This Row],[Age]]&lt;=60,"51-60",IF(PatientData[[#This Row],[Age]]&lt;=70,"61-70",IF(PatientData[[#This Row],[Age]]&lt;=80,"71-80","80+"))))))</f>
        <v>51-60</v>
      </c>
    </row>
    <row r="9708" spans="1:13" x14ac:dyDescent="0.25">
      <c r="A9708" t="s">
        <v>9732</v>
      </c>
      <c r="B9708">
        <v>62</v>
      </c>
      <c r="C9708" t="s">
        <v>25</v>
      </c>
      <c r="D9708" t="s">
        <v>10051</v>
      </c>
      <c r="E9708">
        <v>249.72789379699699</v>
      </c>
      <c r="F9708">
        <v>24.097609097768999</v>
      </c>
      <c r="G9708" t="s">
        <v>36</v>
      </c>
      <c r="H9708" t="s">
        <v>22</v>
      </c>
      <c r="I9708" t="s">
        <v>26</v>
      </c>
      <c r="J9708">
        <v>3</v>
      </c>
      <c r="K9708">
        <v>10596.52</v>
      </c>
      <c r="L9708" t="s">
        <v>23</v>
      </c>
      <c r="M9708" t="str">
        <f>IF(PatientData[[#This Row],[Age]]&lt;=30,"18-30",IF(PatientData[[#This Row],[Age]]&lt;=40,"31-40",IF(PatientData[[#This Row],[Age]]&lt;=50,"41-50",IF(PatientData[[#This Row],[Age]]&lt;=60,"51-60",IF(PatientData[[#This Row],[Age]]&lt;=70,"61-70",IF(PatientData[[#This Row],[Age]]&lt;=80,"71-80","80+"))))))</f>
        <v>61-70</v>
      </c>
    </row>
    <row r="9709" spans="1:13" x14ac:dyDescent="0.25">
      <c r="A9709" t="s">
        <v>9733</v>
      </c>
      <c r="B9709">
        <v>33</v>
      </c>
      <c r="C9709" t="s">
        <v>25</v>
      </c>
      <c r="D9709">
        <v>129</v>
      </c>
      <c r="E9709">
        <v>164.25475637603</v>
      </c>
      <c r="F9709">
        <v>24.563660179444799</v>
      </c>
      <c r="G9709" t="s">
        <v>36</v>
      </c>
      <c r="H9709" t="s">
        <v>19</v>
      </c>
      <c r="I9709" t="s">
        <v>15</v>
      </c>
      <c r="J9709">
        <v>4</v>
      </c>
      <c r="K9709">
        <v>16611.580000000002</v>
      </c>
      <c r="L9709" t="s">
        <v>23</v>
      </c>
      <c r="M9709" t="str">
        <f>IF(PatientData[[#This Row],[Age]]&lt;=30,"18-30",IF(PatientData[[#This Row],[Age]]&lt;=40,"31-40",IF(PatientData[[#This Row],[Age]]&lt;=50,"41-50",IF(PatientData[[#This Row],[Age]]&lt;=60,"51-60",IF(PatientData[[#This Row],[Age]]&lt;=70,"61-70",IF(PatientData[[#This Row],[Age]]&lt;=80,"71-80","80+"))))))</f>
        <v>31-40</v>
      </c>
    </row>
    <row r="9710" spans="1:13" x14ac:dyDescent="0.25">
      <c r="A9710" t="s">
        <v>9734</v>
      </c>
      <c r="B9710">
        <v>73</v>
      </c>
      <c r="C9710" t="s">
        <v>13</v>
      </c>
      <c r="D9710">
        <v>131</v>
      </c>
      <c r="E9710">
        <v>186.84571964076599</v>
      </c>
      <c r="F9710">
        <v>27.393898460971499</v>
      </c>
      <c r="G9710" t="s">
        <v>14</v>
      </c>
      <c r="H9710" t="s">
        <v>19</v>
      </c>
      <c r="I9710" t="s">
        <v>15</v>
      </c>
      <c r="J9710">
        <v>2</v>
      </c>
      <c r="K9710">
        <v>4729.79</v>
      </c>
      <c r="L9710" t="s">
        <v>16</v>
      </c>
      <c r="M9710" t="str">
        <f>IF(PatientData[[#This Row],[Age]]&lt;=30,"18-30",IF(PatientData[[#This Row],[Age]]&lt;=40,"31-40",IF(PatientData[[#This Row],[Age]]&lt;=50,"41-50",IF(PatientData[[#This Row],[Age]]&lt;=60,"51-60",IF(PatientData[[#This Row],[Age]]&lt;=70,"61-70",IF(PatientData[[#This Row],[Age]]&lt;=80,"71-80","80+"))))))</f>
        <v>71-80</v>
      </c>
    </row>
    <row r="9711" spans="1:13" x14ac:dyDescent="0.25">
      <c r="A9711" t="s">
        <v>9735</v>
      </c>
      <c r="B9711">
        <v>38</v>
      </c>
      <c r="C9711" t="s">
        <v>25</v>
      </c>
      <c r="D9711">
        <v>156</v>
      </c>
      <c r="E9711">
        <v>227.73947390380999</v>
      </c>
      <c r="F9711">
        <v>31.655164260051802</v>
      </c>
      <c r="G9711" t="s">
        <v>18</v>
      </c>
      <c r="H9711" t="s">
        <v>19</v>
      </c>
      <c r="I9711" t="s">
        <v>15</v>
      </c>
      <c r="J9711">
        <v>4</v>
      </c>
      <c r="K9711">
        <v>7839.08</v>
      </c>
      <c r="L9711" t="s">
        <v>16</v>
      </c>
      <c r="M9711" t="str">
        <f>IF(PatientData[[#This Row],[Age]]&lt;=30,"18-30",IF(PatientData[[#This Row],[Age]]&lt;=40,"31-40",IF(PatientData[[#This Row],[Age]]&lt;=50,"41-50",IF(PatientData[[#This Row],[Age]]&lt;=60,"51-60",IF(PatientData[[#This Row],[Age]]&lt;=70,"61-70",IF(PatientData[[#This Row],[Age]]&lt;=80,"71-80","80+"))))))</f>
        <v>31-40</v>
      </c>
    </row>
    <row r="9712" spans="1:13" x14ac:dyDescent="0.25">
      <c r="A9712" t="s">
        <v>9736</v>
      </c>
      <c r="B9712">
        <v>41</v>
      </c>
      <c r="C9712" t="s">
        <v>13</v>
      </c>
      <c r="D9712">
        <v>109</v>
      </c>
      <c r="E9712">
        <v>262.43342541176298</v>
      </c>
      <c r="F9712">
        <v>23.799670413783002</v>
      </c>
      <c r="G9712" t="s">
        <v>36</v>
      </c>
      <c r="H9712" t="s">
        <v>19</v>
      </c>
      <c r="I9712" t="s">
        <v>15</v>
      </c>
      <c r="J9712">
        <v>2</v>
      </c>
      <c r="K9712">
        <v>7955.27</v>
      </c>
      <c r="L9712" t="s">
        <v>16</v>
      </c>
      <c r="M9712" t="str">
        <f>IF(PatientData[[#This Row],[Age]]&lt;=30,"18-30",IF(PatientData[[#This Row],[Age]]&lt;=40,"31-40",IF(PatientData[[#This Row],[Age]]&lt;=50,"41-50",IF(PatientData[[#This Row],[Age]]&lt;=60,"51-60",IF(PatientData[[#This Row],[Age]]&lt;=70,"61-70",IF(PatientData[[#This Row],[Age]]&lt;=80,"71-80","80+"))))))</f>
        <v>41-50</v>
      </c>
    </row>
    <row r="9713" spans="1:13" x14ac:dyDescent="0.25">
      <c r="A9713" t="s">
        <v>9737</v>
      </c>
      <c r="B9713">
        <v>51</v>
      </c>
      <c r="C9713" t="s">
        <v>25</v>
      </c>
      <c r="D9713">
        <v>114</v>
      </c>
      <c r="E9713">
        <v>197.54022967083401</v>
      </c>
      <c r="F9713">
        <v>31.536725039394</v>
      </c>
      <c r="G9713" t="s">
        <v>18</v>
      </c>
      <c r="H9713" t="s">
        <v>19</v>
      </c>
      <c r="I9713" t="s">
        <v>15</v>
      </c>
      <c r="J9713">
        <v>2</v>
      </c>
      <c r="K9713">
        <v>5436.27</v>
      </c>
      <c r="L9713" t="s">
        <v>16</v>
      </c>
      <c r="M9713" t="str">
        <f>IF(PatientData[[#This Row],[Age]]&lt;=30,"18-30",IF(PatientData[[#This Row],[Age]]&lt;=40,"31-40",IF(PatientData[[#This Row],[Age]]&lt;=50,"41-50",IF(PatientData[[#This Row],[Age]]&lt;=60,"51-60",IF(PatientData[[#This Row],[Age]]&lt;=70,"61-70",IF(PatientData[[#This Row],[Age]]&lt;=80,"71-80","80+"))))))</f>
        <v>51-60</v>
      </c>
    </row>
    <row r="9714" spans="1:13" x14ac:dyDescent="0.25">
      <c r="A9714" t="s">
        <v>9738</v>
      </c>
      <c r="B9714">
        <v>78</v>
      </c>
      <c r="C9714" t="s">
        <v>13</v>
      </c>
      <c r="D9714">
        <v>129</v>
      </c>
      <c r="E9714">
        <v>203.72966142266301</v>
      </c>
      <c r="F9714">
        <v>30.899007696107098</v>
      </c>
      <c r="G9714" t="s">
        <v>14</v>
      </c>
      <c r="H9714" t="s">
        <v>22</v>
      </c>
      <c r="I9714" t="s">
        <v>26</v>
      </c>
      <c r="J9714">
        <v>5</v>
      </c>
      <c r="K9714">
        <v>15702.04</v>
      </c>
      <c r="L9714" t="s">
        <v>23</v>
      </c>
      <c r="M9714" t="str">
        <f>IF(PatientData[[#This Row],[Age]]&lt;=30,"18-30",IF(PatientData[[#This Row],[Age]]&lt;=40,"31-40",IF(PatientData[[#This Row],[Age]]&lt;=50,"41-50",IF(PatientData[[#This Row],[Age]]&lt;=60,"51-60",IF(PatientData[[#This Row],[Age]]&lt;=70,"61-70",IF(PatientData[[#This Row],[Age]]&lt;=80,"71-80","80+"))))))</f>
        <v>71-80</v>
      </c>
    </row>
    <row r="9715" spans="1:13" x14ac:dyDescent="0.25">
      <c r="A9715" t="s">
        <v>9739</v>
      </c>
      <c r="B9715">
        <v>69</v>
      </c>
      <c r="C9715" t="s">
        <v>25</v>
      </c>
      <c r="D9715">
        <v>144</v>
      </c>
      <c r="E9715">
        <v>184.58781775208899</v>
      </c>
      <c r="F9715">
        <v>30.945617153270302</v>
      </c>
      <c r="G9715" t="s">
        <v>14</v>
      </c>
      <c r="H9715" t="s">
        <v>19</v>
      </c>
      <c r="I9715" t="s">
        <v>15</v>
      </c>
      <c r="J9715">
        <v>4</v>
      </c>
      <c r="K9715">
        <v>11319.44</v>
      </c>
      <c r="L9715" t="s">
        <v>16</v>
      </c>
      <c r="M9715" t="str">
        <f>IF(PatientData[[#This Row],[Age]]&lt;=30,"18-30",IF(PatientData[[#This Row],[Age]]&lt;=40,"31-40",IF(PatientData[[#This Row],[Age]]&lt;=50,"41-50",IF(PatientData[[#This Row],[Age]]&lt;=60,"51-60",IF(PatientData[[#This Row],[Age]]&lt;=70,"61-70",IF(PatientData[[#This Row],[Age]]&lt;=80,"71-80","80+"))))))</f>
        <v>61-70</v>
      </c>
    </row>
    <row r="9716" spans="1:13" x14ac:dyDescent="0.25">
      <c r="A9716" t="s">
        <v>9740</v>
      </c>
      <c r="B9716">
        <v>59</v>
      </c>
      <c r="C9716" t="s">
        <v>25</v>
      </c>
      <c r="D9716">
        <v>144</v>
      </c>
      <c r="E9716">
        <v>268.77070308726599</v>
      </c>
      <c r="F9716">
        <v>21.722018668189701</v>
      </c>
      <c r="G9716" t="s">
        <v>36</v>
      </c>
      <c r="H9716" t="s">
        <v>19</v>
      </c>
      <c r="I9716" t="s">
        <v>15</v>
      </c>
      <c r="J9716">
        <v>6</v>
      </c>
      <c r="K9716">
        <v>11500.83</v>
      </c>
      <c r="L9716" t="s">
        <v>20</v>
      </c>
      <c r="M9716" t="str">
        <f>IF(PatientData[[#This Row],[Age]]&lt;=30,"18-30",IF(PatientData[[#This Row],[Age]]&lt;=40,"31-40",IF(PatientData[[#This Row],[Age]]&lt;=50,"41-50",IF(PatientData[[#This Row],[Age]]&lt;=60,"51-60",IF(PatientData[[#This Row],[Age]]&lt;=70,"61-70",IF(PatientData[[#This Row],[Age]]&lt;=80,"71-80","80+"))))))</f>
        <v>51-60</v>
      </c>
    </row>
    <row r="9717" spans="1:13" x14ac:dyDescent="0.25">
      <c r="A9717" t="s">
        <v>9741</v>
      </c>
      <c r="B9717">
        <v>52</v>
      </c>
      <c r="C9717" t="s">
        <v>13</v>
      </c>
      <c r="D9717">
        <v>131</v>
      </c>
      <c r="E9717">
        <v>291.02352132055802</v>
      </c>
      <c r="F9717">
        <v>33.224427888677504</v>
      </c>
      <c r="G9717" t="s">
        <v>14</v>
      </c>
      <c r="H9717" t="s">
        <v>22</v>
      </c>
      <c r="I9717" t="s">
        <v>15</v>
      </c>
      <c r="J9717" t="s">
        <v>10051</v>
      </c>
      <c r="K9717">
        <v>13263.75</v>
      </c>
      <c r="L9717" t="s">
        <v>23</v>
      </c>
      <c r="M9717" t="str">
        <f>IF(PatientData[[#This Row],[Age]]&lt;=30,"18-30",IF(PatientData[[#This Row],[Age]]&lt;=40,"31-40",IF(PatientData[[#This Row],[Age]]&lt;=50,"41-50",IF(PatientData[[#This Row],[Age]]&lt;=60,"51-60",IF(PatientData[[#This Row],[Age]]&lt;=70,"61-70",IF(PatientData[[#This Row],[Age]]&lt;=80,"71-80","80+"))))))</f>
        <v>51-60</v>
      </c>
    </row>
    <row r="9718" spans="1:13" x14ac:dyDescent="0.25">
      <c r="A9718" t="s">
        <v>9742</v>
      </c>
      <c r="B9718">
        <v>58</v>
      </c>
      <c r="C9718" t="s">
        <v>25</v>
      </c>
      <c r="D9718">
        <v>106</v>
      </c>
      <c r="E9718">
        <v>172.05613593267699</v>
      </c>
      <c r="F9718">
        <v>19.642617340273901</v>
      </c>
      <c r="G9718" t="s">
        <v>18</v>
      </c>
      <c r="H9718" t="s">
        <v>22</v>
      </c>
      <c r="I9718" t="s">
        <v>26</v>
      </c>
      <c r="J9718">
        <v>1</v>
      </c>
      <c r="K9718">
        <v>13331.1</v>
      </c>
      <c r="L9718" t="s">
        <v>16</v>
      </c>
      <c r="M9718" t="str">
        <f>IF(PatientData[[#This Row],[Age]]&lt;=30,"18-30",IF(PatientData[[#This Row],[Age]]&lt;=40,"31-40",IF(PatientData[[#This Row],[Age]]&lt;=50,"41-50",IF(PatientData[[#This Row],[Age]]&lt;=60,"51-60",IF(PatientData[[#This Row],[Age]]&lt;=70,"61-70",IF(PatientData[[#This Row],[Age]]&lt;=80,"71-80","80+"))))))</f>
        <v>51-60</v>
      </c>
    </row>
    <row r="9719" spans="1:13" x14ac:dyDescent="0.25">
      <c r="A9719" t="s">
        <v>9743</v>
      </c>
      <c r="B9719">
        <v>46</v>
      </c>
      <c r="C9719" t="s">
        <v>13</v>
      </c>
      <c r="D9719">
        <v>114</v>
      </c>
      <c r="E9719">
        <v>201.48475473874601</v>
      </c>
      <c r="F9719">
        <v>31.075170670965999</v>
      </c>
      <c r="G9719" t="s">
        <v>14</v>
      </c>
      <c r="H9719" t="s">
        <v>19</v>
      </c>
      <c r="I9719" t="s">
        <v>28</v>
      </c>
      <c r="J9719">
        <v>1</v>
      </c>
      <c r="K9719">
        <v>554.12</v>
      </c>
      <c r="L9719" t="s">
        <v>16</v>
      </c>
      <c r="M9719" t="str">
        <f>IF(PatientData[[#This Row],[Age]]&lt;=30,"18-30",IF(PatientData[[#This Row],[Age]]&lt;=40,"31-40",IF(PatientData[[#This Row],[Age]]&lt;=50,"41-50",IF(PatientData[[#This Row],[Age]]&lt;=60,"51-60",IF(PatientData[[#This Row],[Age]]&lt;=70,"61-70",IF(PatientData[[#This Row],[Age]]&lt;=80,"71-80","80+"))))))</f>
        <v>41-50</v>
      </c>
    </row>
    <row r="9720" spans="1:13" x14ac:dyDescent="0.25">
      <c r="A9720" t="s">
        <v>9744</v>
      </c>
      <c r="B9720">
        <v>53</v>
      </c>
      <c r="C9720" t="s">
        <v>25</v>
      </c>
      <c r="D9720">
        <v>117</v>
      </c>
      <c r="E9720">
        <v>252.22861139106701</v>
      </c>
      <c r="F9720">
        <v>33.506149908968702</v>
      </c>
      <c r="G9720" t="s">
        <v>18</v>
      </c>
      <c r="H9720" t="s">
        <v>19</v>
      </c>
      <c r="I9720" t="s">
        <v>15</v>
      </c>
      <c r="J9720">
        <v>2</v>
      </c>
      <c r="K9720">
        <v>11931.92</v>
      </c>
      <c r="L9720" t="s">
        <v>23</v>
      </c>
      <c r="M9720" t="str">
        <f>IF(PatientData[[#This Row],[Age]]&lt;=30,"18-30",IF(PatientData[[#This Row],[Age]]&lt;=40,"31-40",IF(PatientData[[#This Row],[Age]]&lt;=50,"41-50",IF(PatientData[[#This Row],[Age]]&lt;=60,"51-60",IF(PatientData[[#This Row],[Age]]&lt;=70,"61-70",IF(PatientData[[#This Row],[Age]]&lt;=80,"71-80","80+"))))))</f>
        <v>51-60</v>
      </c>
    </row>
    <row r="9721" spans="1:13" x14ac:dyDescent="0.25">
      <c r="A9721" t="s">
        <v>9745</v>
      </c>
      <c r="B9721">
        <v>71</v>
      </c>
      <c r="C9721" t="s">
        <v>25</v>
      </c>
      <c r="D9721">
        <v>90</v>
      </c>
      <c r="E9721">
        <v>221.33615472833301</v>
      </c>
      <c r="F9721">
        <v>24.293787248764001</v>
      </c>
      <c r="G9721" t="s">
        <v>14</v>
      </c>
      <c r="H9721" t="s">
        <v>10051</v>
      </c>
      <c r="I9721" t="s">
        <v>15</v>
      </c>
      <c r="J9721">
        <v>3</v>
      </c>
      <c r="K9721">
        <v>6488.57</v>
      </c>
      <c r="L9721" t="s">
        <v>16</v>
      </c>
      <c r="M9721" t="str">
        <f>IF(PatientData[[#This Row],[Age]]&lt;=30,"18-30",IF(PatientData[[#This Row],[Age]]&lt;=40,"31-40",IF(PatientData[[#This Row],[Age]]&lt;=50,"41-50",IF(PatientData[[#This Row],[Age]]&lt;=60,"51-60",IF(PatientData[[#This Row],[Age]]&lt;=70,"61-70",IF(PatientData[[#This Row],[Age]]&lt;=80,"71-80","80+"))))))</f>
        <v>71-80</v>
      </c>
    </row>
    <row r="9722" spans="1:13" x14ac:dyDescent="0.25">
      <c r="A9722" t="s">
        <v>9746</v>
      </c>
      <c r="B9722">
        <v>46</v>
      </c>
      <c r="C9722" t="s">
        <v>13</v>
      </c>
      <c r="D9722">
        <v>139</v>
      </c>
      <c r="E9722" t="s">
        <v>10051</v>
      </c>
      <c r="F9722">
        <v>23.983126549153098</v>
      </c>
      <c r="G9722" t="s">
        <v>14</v>
      </c>
      <c r="H9722" t="s">
        <v>19</v>
      </c>
      <c r="I9722" t="s">
        <v>28</v>
      </c>
      <c r="J9722">
        <v>3</v>
      </c>
      <c r="K9722">
        <v>2857.88</v>
      </c>
      <c r="L9722" t="s">
        <v>23</v>
      </c>
      <c r="M9722" t="str">
        <f>IF(PatientData[[#This Row],[Age]]&lt;=30,"18-30",IF(PatientData[[#This Row],[Age]]&lt;=40,"31-40",IF(PatientData[[#This Row],[Age]]&lt;=50,"41-50",IF(PatientData[[#This Row],[Age]]&lt;=60,"51-60",IF(PatientData[[#This Row],[Age]]&lt;=70,"61-70",IF(PatientData[[#This Row],[Age]]&lt;=80,"71-80","80+"))))))</f>
        <v>41-50</v>
      </c>
    </row>
    <row r="9723" spans="1:13" x14ac:dyDescent="0.25">
      <c r="A9723" t="s">
        <v>9747</v>
      </c>
      <c r="B9723">
        <v>70</v>
      </c>
      <c r="C9723" t="s">
        <v>13</v>
      </c>
      <c r="D9723">
        <v>135</v>
      </c>
      <c r="E9723">
        <v>280.94387668409797</v>
      </c>
      <c r="F9723">
        <v>29.7788080044587</v>
      </c>
      <c r="G9723" t="s">
        <v>14</v>
      </c>
      <c r="H9723" t="s">
        <v>19</v>
      </c>
      <c r="I9723" t="s">
        <v>15</v>
      </c>
      <c r="J9723">
        <v>4</v>
      </c>
      <c r="K9723">
        <v>9333.7900000000009</v>
      </c>
      <c r="L9723" t="s">
        <v>23</v>
      </c>
      <c r="M9723" t="str">
        <f>IF(PatientData[[#This Row],[Age]]&lt;=30,"18-30",IF(PatientData[[#This Row],[Age]]&lt;=40,"31-40",IF(PatientData[[#This Row],[Age]]&lt;=50,"41-50",IF(PatientData[[#This Row],[Age]]&lt;=60,"51-60",IF(PatientData[[#This Row],[Age]]&lt;=70,"61-70",IF(PatientData[[#This Row],[Age]]&lt;=80,"71-80","80+"))))))</f>
        <v>61-70</v>
      </c>
    </row>
    <row r="9724" spans="1:13" x14ac:dyDescent="0.25">
      <c r="A9724" t="s">
        <v>9748</v>
      </c>
      <c r="B9724">
        <v>45</v>
      </c>
      <c r="C9724" t="s">
        <v>13</v>
      </c>
      <c r="D9724">
        <v>140</v>
      </c>
      <c r="E9724">
        <v>201.269033054902</v>
      </c>
      <c r="F9724">
        <v>21.322578325204901</v>
      </c>
      <c r="G9724" t="s">
        <v>10051</v>
      </c>
      <c r="H9724" t="s">
        <v>19</v>
      </c>
      <c r="I9724" t="s">
        <v>15</v>
      </c>
      <c r="J9724">
        <v>2</v>
      </c>
      <c r="K9724">
        <v>4599.6899999999996</v>
      </c>
      <c r="L9724" t="s">
        <v>43</v>
      </c>
      <c r="M9724" t="str">
        <f>IF(PatientData[[#This Row],[Age]]&lt;=30,"18-30",IF(PatientData[[#This Row],[Age]]&lt;=40,"31-40",IF(PatientData[[#This Row],[Age]]&lt;=50,"41-50",IF(PatientData[[#This Row],[Age]]&lt;=60,"51-60",IF(PatientData[[#This Row],[Age]]&lt;=70,"61-70",IF(PatientData[[#This Row],[Age]]&lt;=80,"71-80","80+"))))))</f>
        <v>41-50</v>
      </c>
    </row>
    <row r="9725" spans="1:13" x14ac:dyDescent="0.25">
      <c r="A9725" t="s">
        <v>9749</v>
      </c>
      <c r="B9725">
        <v>63</v>
      </c>
      <c r="C9725" t="s">
        <v>25</v>
      </c>
      <c r="D9725">
        <v>168</v>
      </c>
      <c r="E9725">
        <v>165.286988095308</v>
      </c>
      <c r="F9725">
        <v>21.8720136182733</v>
      </c>
      <c r="G9725" t="s">
        <v>14</v>
      </c>
      <c r="H9725" t="s">
        <v>19</v>
      </c>
      <c r="I9725" t="s">
        <v>28</v>
      </c>
      <c r="J9725">
        <v>2</v>
      </c>
      <c r="K9725">
        <v>7741.21</v>
      </c>
      <c r="L9725" t="s">
        <v>16</v>
      </c>
      <c r="M9725" t="str">
        <f>IF(PatientData[[#This Row],[Age]]&lt;=30,"18-30",IF(PatientData[[#This Row],[Age]]&lt;=40,"31-40",IF(PatientData[[#This Row],[Age]]&lt;=50,"41-50",IF(PatientData[[#This Row],[Age]]&lt;=60,"51-60",IF(PatientData[[#This Row],[Age]]&lt;=70,"61-70",IF(PatientData[[#This Row],[Age]]&lt;=80,"71-80","80+"))))))</f>
        <v>61-70</v>
      </c>
    </row>
    <row r="9726" spans="1:13" x14ac:dyDescent="0.25">
      <c r="A9726" t="s">
        <v>9750</v>
      </c>
      <c r="B9726">
        <v>34</v>
      </c>
      <c r="C9726" t="s">
        <v>25</v>
      </c>
      <c r="D9726">
        <v>121</v>
      </c>
      <c r="E9726">
        <v>214.08507408880899</v>
      </c>
      <c r="F9726">
        <v>30.504182233763402</v>
      </c>
      <c r="G9726" t="s">
        <v>14</v>
      </c>
      <c r="H9726" t="s">
        <v>22</v>
      </c>
      <c r="I9726" t="s">
        <v>15</v>
      </c>
      <c r="J9726">
        <v>4</v>
      </c>
      <c r="K9726">
        <v>15988.29</v>
      </c>
      <c r="L9726" t="s">
        <v>20</v>
      </c>
      <c r="M9726" t="str">
        <f>IF(PatientData[[#This Row],[Age]]&lt;=30,"18-30",IF(PatientData[[#This Row],[Age]]&lt;=40,"31-40",IF(PatientData[[#This Row],[Age]]&lt;=50,"41-50",IF(PatientData[[#This Row],[Age]]&lt;=60,"51-60",IF(PatientData[[#This Row],[Age]]&lt;=70,"61-70",IF(PatientData[[#This Row],[Age]]&lt;=80,"71-80","80+"))))))</f>
        <v>31-40</v>
      </c>
    </row>
    <row r="9727" spans="1:13" x14ac:dyDescent="0.25">
      <c r="A9727" t="s">
        <v>9751</v>
      </c>
      <c r="B9727">
        <v>61</v>
      </c>
      <c r="C9727" t="s">
        <v>13</v>
      </c>
      <c r="D9727">
        <v>132</v>
      </c>
      <c r="E9727">
        <v>133.163328091099</v>
      </c>
      <c r="F9727">
        <v>28.252152307814001</v>
      </c>
      <c r="G9727" t="s">
        <v>36</v>
      </c>
      <c r="H9727" t="s">
        <v>19</v>
      </c>
      <c r="I9727" t="s">
        <v>15</v>
      </c>
      <c r="J9727">
        <v>1</v>
      </c>
      <c r="K9727" t="s">
        <v>10051</v>
      </c>
      <c r="L9727" t="s">
        <v>16</v>
      </c>
      <c r="M9727" t="str">
        <f>IF(PatientData[[#This Row],[Age]]&lt;=30,"18-30",IF(PatientData[[#This Row],[Age]]&lt;=40,"31-40",IF(PatientData[[#This Row],[Age]]&lt;=50,"41-50",IF(PatientData[[#This Row],[Age]]&lt;=60,"51-60",IF(PatientData[[#This Row],[Age]]&lt;=70,"61-70",IF(PatientData[[#This Row],[Age]]&lt;=80,"71-80","80+"))))))</f>
        <v>61-70</v>
      </c>
    </row>
    <row r="9728" spans="1:13" x14ac:dyDescent="0.25">
      <c r="A9728" t="s">
        <v>9752</v>
      </c>
      <c r="B9728">
        <v>68</v>
      </c>
      <c r="C9728" t="s">
        <v>13</v>
      </c>
      <c r="D9728">
        <v>151</v>
      </c>
      <c r="E9728">
        <v>243.91948266367399</v>
      </c>
      <c r="F9728">
        <v>27.313569044914502</v>
      </c>
      <c r="G9728" t="s">
        <v>14</v>
      </c>
      <c r="H9728" t="s">
        <v>22</v>
      </c>
      <c r="I9728" t="s">
        <v>26</v>
      </c>
      <c r="J9728">
        <v>1</v>
      </c>
      <c r="K9728">
        <v>13345.84</v>
      </c>
      <c r="L9728" t="s">
        <v>16</v>
      </c>
      <c r="M9728" t="str">
        <f>IF(PatientData[[#This Row],[Age]]&lt;=30,"18-30",IF(PatientData[[#This Row],[Age]]&lt;=40,"31-40",IF(PatientData[[#This Row],[Age]]&lt;=50,"41-50",IF(PatientData[[#This Row],[Age]]&lt;=60,"51-60",IF(PatientData[[#This Row],[Age]]&lt;=70,"61-70",IF(PatientData[[#This Row],[Age]]&lt;=80,"71-80","80+"))))))</f>
        <v>61-70</v>
      </c>
    </row>
    <row r="9729" spans="1:13" x14ac:dyDescent="0.25">
      <c r="A9729" t="s">
        <v>9753</v>
      </c>
      <c r="B9729">
        <v>53</v>
      </c>
      <c r="C9729" t="s">
        <v>25</v>
      </c>
      <c r="D9729">
        <v>118</v>
      </c>
      <c r="E9729">
        <v>218.431228918123</v>
      </c>
      <c r="F9729">
        <v>17.105073884608899</v>
      </c>
      <c r="G9729" t="s">
        <v>36</v>
      </c>
      <c r="H9729" t="s">
        <v>10051</v>
      </c>
      <c r="I9729" t="s">
        <v>15</v>
      </c>
      <c r="J9729">
        <v>6</v>
      </c>
      <c r="K9729">
        <v>11073.09</v>
      </c>
      <c r="L9729" t="s">
        <v>23</v>
      </c>
      <c r="M9729" t="str">
        <f>IF(PatientData[[#This Row],[Age]]&lt;=30,"18-30",IF(PatientData[[#This Row],[Age]]&lt;=40,"31-40",IF(PatientData[[#This Row],[Age]]&lt;=50,"41-50",IF(PatientData[[#This Row],[Age]]&lt;=60,"51-60",IF(PatientData[[#This Row],[Age]]&lt;=70,"61-70",IF(PatientData[[#This Row],[Age]]&lt;=80,"71-80","80+"))))))</f>
        <v>51-60</v>
      </c>
    </row>
    <row r="9730" spans="1:13" x14ac:dyDescent="0.25">
      <c r="A9730" t="s">
        <v>9754</v>
      </c>
      <c r="B9730">
        <v>38</v>
      </c>
      <c r="C9730" t="s">
        <v>25</v>
      </c>
      <c r="D9730">
        <v>133</v>
      </c>
      <c r="E9730">
        <v>244.367814514054</v>
      </c>
      <c r="F9730">
        <v>23.9683134208735</v>
      </c>
      <c r="G9730" t="s">
        <v>18</v>
      </c>
      <c r="H9730" t="s">
        <v>19</v>
      </c>
      <c r="I9730" t="s">
        <v>15</v>
      </c>
      <c r="J9730">
        <v>6</v>
      </c>
      <c r="K9730">
        <v>16065.28</v>
      </c>
      <c r="L9730" t="s">
        <v>16</v>
      </c>
      <c r="M9730" t="str">
        <f>IF(PatientData[[#This Row],[Age]]&lt;=30,"18-30",IF(PatientData[[#This Row],[Age]]&lt;=40,"31-40",IF(PatientData[[#This Row],[Age]]&lt;=50,"41-50",IF(PatientData[[#This Row],[Age]]&lt;=60,"51-60",IF(PatientData[[#This Row],[Age]]&lt;=70,"61-70",IF(PatientData[[#This Row],[Age]]&lt;=80,"71-80","80+"))))))</f>
        <v>31-40</v>
      </c>
    </row>
    <row r="9731" spans="1:13" x14ac:dyDescent="0.25">
      <c r="A9731" t="s">
        <v>9755</v>
      </c>
      <c r="B9731">
        <v>51</v>
      </c>
      <c r="C9731" t="s">
        <v>25</v>
      </c>
      <c r="D9731">
        <v>100</v>
      </c>
      <c r="E9731">
        <v>131.830547805718</v>
      </c>
      <c r="F9731">
        <v>26.212489148714901</v>
      </c>
      <c r="G9731" t="s">
        <v>18</v>
      </c>
      <c r="H9731" t="s">
        <v>22</v>
      </c>
      <c r="I9731" t="s">
        <v>26</v>
      </c>
      <c r="J9731">
        <v>4</v>
      </c>
      <c r="K9731">
        <v>18322.68</v>
      </c>
      <c r="L9731" t="s">
        <v>20</v>
      </c>
      <c r="M9731" t="str">
        <f>IF(PatientData[[#This Row],[Age]]&lt;=30,"18-30",IF(PatientData[[#This Row],[Age]]&lt;=40,"31-40",IF(PatientData[[#This Row],[Age]]&lt;=50,"41-50",IF(PatientData[[#This Row],[Age]]&lt;=60,"51-60",IF(PatientData[[#This Row],[Age]]&lt;=70,"61-70",IF(PatientData[[#This Row],[Age]]&lt;=80,"71-80","80+"))))))</f>
        <v>51-60</v>
      </c>
    </row>
    <row r="9732" spans="1:13" x14ac:dyDescent="0.25">
      <c r="A9732" t="s">
        <v>9756</v>
      </c>
      <c r="B9732">
        <v>69</v>
      </c>
      <c r="C9732" t="s">
        <v>25</v>
      </c>
      <c r="D9732">
        <v>116</v>
      </c>
      <c r="E9732">
        <v>250.310052611098</v>
      </c>
      <c r="F9732">
        <v>21.8153164882109</v>
      </c>
      <c r="G9732" t="s">
        <v>14</v>
      </c>
      <c r="H9732" t="s">
        <v>19</v>
      </c>
      <c r="I9732" t="s">
        <v>26</v>
      </c>
      <c r="J9732">
        <v>3</v>
      </c>
      <c r="K9732">
        <v>13714.94</v>
      </c>
      <c r="L9732" t="s">
        <v>16</v>
      </c>
      <c r="M9732" t="str">
        <f>IF(PatientData[[#This Row],[Age]]&lt;=30,"18-30",IF(PatientData[[#This Row],[Age]]&lt;=40,"31-40",IF(PatientData[[#This Row],[Age]]&lt;=50,"41-50",IF(PatientData[[#This Row],[Age]]&lt;=60,"51-60",IF(PatientData[[#This Row],[Age]]&lt;=70,"61-70",IF(PatientData[[#This Row],[Age]]&lt;=80,"71-80","80+"))))))</f>
        <v>61-70</v>
      </c>
    </row>
    <row r="9733" spans="1:13" x14ac:dyDescent="0.25">
      <c r="A9733" t="s">
        <v>9757</v>
      </c>
      <c r="B9733">
        <v>42</v>
      </c>
      <c r="C9733" t="s">
        <v>25</v>
      </c>
      <c r="D9733">
        <v>106</v>
      </c>
      <c r="E9733">
        <v>226.640275392847</v>
      </c>
      <c r="F9733">
        <v>28.846969507843401</v>
      </c>
      <c r="G9733" t="s">
        <v>14</v>
      </c>
      <c r="H9733" t="s">
        <v>19</v>
      </c>
      <c r="I9733" t="s">
        <v>28</v>
      </c>
      <c r="J9733">
        <v>1</v>
      </c>
      <c r="K9733">
        <v>3021.43</v>
      </c>
      <c r="L9733" t="s">
        <v>20</v>
      </c>
      <c r="M9733" t="str">
        <f>IF(PatientData[[#This Row],[Age]]&lt;=30,"18-30",IF(PatientData[[#This Row],[Age]]&lt;=40,"31-40",IF(PatientData[[#This Row],[Age]]&lt;=50,"41-50",IF(PatientData[[#This Row],[Age]]&lt;=60,"51-60",IF(PatientData[[#This Row],[Age]]&lt;=70,"61-70",IF(PatientData[[#This Row],[Age]]&lt;=80,"71-80","80+"))))))</f>
        <v>41-50</v>
      </c>
    </row>
    <row r="9734" spans="1:13" x14ac:dyDescent="0.25">
      <c r="A9734" t="s">
        <v>9758</v>
      </c>
      <c r="B9734">
        <v>42</v>
      </c>
      <c r="C9734" t="s">
        <v>25</v>
      </c>
      <c r="D9734">
        <v>141</v>
      </c>
      <c r="E9734" t="s">
        <v>10051</v>
      </c>
      <c r="F9734">
        <v>25.7485813182718</v>
      </c>
      <c r="G9734" t="s">
        <v>14</v>
      </c>
      <c r="H9734" t="s">
        <v>22</v>
      </c>
      <c r="I9734" t="s">
        <v>26</v>
      </c>
      <c r="J9734">
        <v>3</v>
      </c>
      <c r="K9734">
        <v>17477.91</v>
      </c>
      <c r="L9734" t="s">
        <v>16</v>
      </c>
      <c r="M9734" t="str">
        <f>IF(PatientData[[#This Row],[Age]]&lt;=30,"18-30",IF(PatientData[[#This Row],[Age]]&lt;=40,"31-40",IF(PatientData[[#This Row],[Age]]&lt;=50,"41-50",IF(PatientData[[#This Row],[Age]]&lt;=60,"51-60",IF(PatientData[[#This Row],[Age]]&lt;=70,"61-70",IF(PatientData[[#This Row],[Age]]&lt;=80,"71-80","80+"))))))</f>
        <v>41-50</v>
      </c>
    </row>
    <row r="9735" spans="1:13" x14ac:dyDescent="0.25">
      <c r="A9735" t="s">
        <v>9759</v>
      </c>
      <c r="B9735">
        <v>45</v>
      </c>
      <c r="C9735" t="s">
        <v>13</v>
      </c>
      <c r="D9735">
        <v>90</v>
      </c>
      <c r="E9735">
        <v>213.089332375579</v>
      </c>
      <c r="F9735">
        <v>22.390937082389399</v>
      </c>
      <c r="G9735" t="s">
        <v>14</v>
      </c>
      <c r="H9735" t="s">
        <v>19</v>
      </c>
      <c r="I9735" t="s">
        <v>28</v>
      </c>
      <c r="J9735">
        <v>2</v>
      </c>
      <c r="K9735">
        <v>4952.63</v>
      </c>
      <c r="L9735" t="s">
        <v>23</v>
      </c>
      <c r="M9735" t="str">
        <f>IF(PatientData[[#This Row],[Age]]&lt;=30,"18-30",IF(PatientData[[#This Row],[Age]]&lt;=40,"31-40",IF(PatientData[[#This Row],[Age]]&lt;=50,"41-50",IF(PatientData[[#This Row],[Age]]&lt;=60,"51-60",IF(PatientData[[#This Row],[Age]]&lt;=70,"61-70",IF(PatientData[[#This Row],[Age]]&lt;=80,"71-80","80+"))))))</f>
        <v>41-50</v>
      </c>
    </row>
    <row r="9736" spans="1:13" x14ac:dyDescent="0.25">
      <c r="A9736" t="s">
        <v>9760</v>
      </c>
      <c r="B9736">
        <v>46</v>
      </c>
      <c r="C9736" t="s">
        <v>13</v>
      </c>
      <c r="D9736">
        <v>150</v>
      </c>
      <c r="E9736">
        <v>235.75747255981</v>
      </c>
      <c r="F9736">
        <v>29.139156714995</v>
      </c>
      <c r="G9736" t="s">
        <v>14</v>
      </c>
      <c r="H9736" t="s">
        <v>22</v>
      </c>
      <c r="I9736" t="s">
        <v>15</v>
      </c>
      <c r="J9736">
        <v>3</v>
      </c>
      <c r="K9736">
        <v>9043.1299999999992</v>
      </c>
      <c r="L9736" t="s">
        <v>20</v>
      </c>
      <c r="M9736" t="str">
        <f>IF(PatientData[[#This Row],[Age]]&lt;=30,"18-30",IF(PatientData[[#This Row],[Age]]&lt;=40,"31-40",IF(PatientData[[#This Row],[Age]]&lt;=50,"41-50",IF(PatientData[[#This Row],[Age]]&lt;=60,"51-60",IF(PatientData[[#This Row],[Age]]&lt;=70,"61-70",IF(PatientData[[#This Row],[Age]]&lt;=80,"71-80","80+"))))))</f>
        <v>41-50</v>
      </c>
    </row>
    <row r="9737" spans="1:13" x14ac:dyDescent="0.25">
      <c r="A9737" t="s">
        <v>9761</v>
      </c>
      <c r="B9737">
        <v>74</v>
      </c>
      <c r="C9737" t="s">
        <v>25</v>
      </c>
      <c r="D9737">
        <v>125</v>
      </c>
      <c r="E9737">
        <v>162.046622434689</v>
      </c>
      <c r="F9737">
        <v>31.790713128543601</v>
      </c>
      <c r="G9737" t="s">
        <v>14</v>
      </c>
      <c r="H9737" t="s">
        <v>22</v>
      </c>
      <c r="I9737" t="s">
        <v>26</v>
      </c>
      <c r="J9737">
        <v>3</v>
      </c>
      <c r="K9737">
        <v>13815</v>
      </c>
      <c r="L9737" t="s">
        <v>23</v>
      </c>
      <c r="M9737" t="str">
        <f>IF(PatientData[[#This Row],[Age]]&lt;=30,"18-30",IF(PatientData[[#This Row],[Age]]&lt;=40,"31-40",IF(PatientData[[#This Row],[Age]]&lt;=50,"41-50",IF(PatientData[[#This Row],[Age]]&lt;=60,"51-60",IF(PatientData[[#This Row],[Age]]&lt;=70,"61-70",IF(PatientData[[#This Row],[Age]]&lt;=80,"71-80","80+"))))))</f>
        <v>71-80</v>
      </c>
    </row>
    <row r="9738" spans="1:13" x14ac:dyDescent="0.25">
      <c r="A9738" t="s">
        <v>9762</v>
      </c>
      <c r="B9738">
        <v>48</v>
      </c>
      <c r="C9738" t="s">
        <v>13</v>
      </c>
      <c r="D9738">
        <v>131</v>
      </c>
      <c r="E9738">
        <v>248.447290730383</v>
      </c>
      <c r="F9738">
        <v>23.854053651974102</v>
      </c>
      <c r="G9738" t="s">
        <v>36</v>
      </c>
      <c r="H9738" t="s">
        <v>19</v>
      </c>
      <c r="I9738" t="s">
        <v>26</v>
      </c>
      <c r="J9738">
        <v>5</v>
      </c>
      <c r="K9738">
        <v>9894.98</v>
      </c>
      <c r="L9738" t="s">
        <v>16</v>
      </c>
      <c r="M9738" t="str">
        <f>IF(PatientData[[#This Row],[Age]]&lt;=30,"18-30",IF(PatientData[[#This Row],[Age]]&lt;=40,"31-40",IF(PatientData[[#This Row],[Age]]&lt;=50,"41-50",IF(PatientData[[#This Row],[Age]]&lt;=60,"51-60",IF(PatientData[[#This Row],[Age]]&lt;=70,"61-70",IF(PatientData[[#This Row],[Age]]&lt;=80,"71-80","80+"))))))</f>
        <v>41-50</v>
      </c>
    </row>
    <row r="9739" spans="1:13" x14ac:dyDescent="0.25">
      <c r="A9739" t="s">
        <v>9763</v>
      </c>
      <c r="B9739">
        <v>48</v>
      </c>
      <c r="C9739" t="s">
        <v>25</v>
      </c>
      <c r="D9739">
        <v>111</v>
      </c>
      <c r="E9739">
        <v>262.92318975890299</v>
      </c>
      <c r="F9739" t="s">
        <v>10051</v>
      </c>
      <c r="G9739" t="s">
        <v>14</v>
      </c>
      <c r="H9739" t="s">
        <v>19</v>
      </c>
      <c r="I9739" t="s">
        <v>15</v>
      </c>
      <c r="J9739">
        <v>2</v>
      </c>
      <c r="K9739">
        <v>9439.2999999999993</v>
      </c>
      <c r="L9739" t="s">
        <v>16</v>
      </c>
      <c r="M9739" t="str">
        <f>IF(PatientData[[#This Row],[Age]]&lt;=30,"18-30",IF(PatientData[[#This Row],[Age]]&lt;=40,"31-40",IF(PatientData[[#This Row],[Age]]&lt;=50,"41-50",IF(PatientData[[#This Row],[Age]]&lt;=60,"51-60",IF(PatientData[[#This Row],[Age]]&lt;=70,"61-70",IF(PatientData[[#This Row],[Age]]&lt;=80,"71-80","80+"))))))</f>
        <v>41-50</v>
      </c>
    </row>
    <row r="9740" spans="1:13" x14ac:dyDescent="0.25">
      <c r="A9740" t="s">
        <v>9764</v>
      </c>
      <c r="B9740">
        <v>28</v>
      </c>
      <c r="C9740" t="s">
        <v>13</v>
      </c>
      <c r="D9740">
        <v>113</v>
      </c>
      <c r="E9740">
        <v>269.80036195246697</v>
      </c>
      <c r="F9740">
        <v>29.6750943434803</v>
      </c>
      <c r="G9740" t="s">
        <v>14</v>
      </c>
      <c r="H9740" t="s">
        <v>19</v>
      </c>
      <c r="I9740" t="s">
        <v>28</v>
      </c>
      <c r="J9740">
        <v>4</v>
      </c>
      <c r="K9740">
        <v>4106.37</v>
      </c>
      <c r="L9740" t="s">
        <v>16</v>
      </c>
      <c r="M9740" t="str">
        <f>IF(PatientData[[#This Row],[Age]]&lt;=30,"18-30",IF(PatientData[[#This Row],[Age]]&lt;=40,"31-40",IF(PatientData[[#This Row],[Age]]&lt;=50,"41-50",IF(PatientData[[#This Row],[Age]]&lt;=60,"51-60",IF(PatientData[[#This Row],[Age]]&lt;=70,"61-70",IF(PatientData[[#This Row],[Age]]&lt;=80,"71-80","80+"))))))</f>
        <v>18-30</v>
      </c>
    </row>
    <row r="9741" spans="1:13" x14ac:dyDescent="0.25">
      <c r="A9741" t="s">
        <v>9765</v>
      </c>
      <c r="B9741">
        <v>64</v>
      </c>
      <c r="C9741" t="s">
        <v>13</v>
      </c>
      <c r="D9741" t="s">
        <v>10051</v>
      </c>
      <c r="E9741">
        <v>241.71089664688401</v>
      </c>
      <c r="F9741">
        <v>34.350114325745501</v>
      </c>
      <c r="G9741" t="s">
        <v>18</v>
      </c>
      <c r="H9741" t="s">
        <v>19</v>
      </c>
      <c r="I9741" t="s">
        <v>15</v>
      </c>
      <c r="J9741">
        <v>6</v>
      </c>
      <c r="K9741">
        <v>11428.32</v>
      </c>
      <c r="L9741" t="s">
        <v>23</v>
      </c>
      <c r="M9741" t="str">
        <f>IF(PatientData[[#This Row],[Age]]&lt;=30,"18-30",IF(PatientData[[#This Row],[Age]]&lt;=40,"31-40",IF(PatientData[[#This Row],[Age]]&lt;=50,"41-50",IF(PatientData[[#This Row],[Age]]&lt;=60,"51-60",IF(PatientData[[#This Row],[Age]]&lt;=70,"61-70",IF(PatientData[[#This Row],[Age]]&lt;=80,"71-80","80+"))))))</f>
        <v>61-70</v>
      </c>
    </row>
    <row r="9742" spans="1:13" x14ac:dyDescent="0.25">
      <c r="A9742" t="s">
        <v>9766</v>
      </c>
      <c r="B9742">
        <v>61</v>
      </c>
      <c r="C9742" t="s">
        <v>13</v>
      </c>
      <c r="D9742">
        <v>133</v>
      </c>
      <c r="E9742">
        <v>214.95295994145101</v>
      </c>
      <c r="F9742">
        <v>27.117037914703399</v>
      </c>
      <c r="G9742" t="s">
        <v>36</v>
      </c>
      <c r="H9742" t="s">
        <v>22</v>
      </c>
      <c r="I9742" t="s">
        <v>26</v>
      </c>
      <c r="J9742">
        <v>2</v>
      </c>
      <c r="K9742" t="s">
        <v>10051</v>
      </c>
      <c r="L9742" t="s">
        <v>16</v>
      </c>
      <c r="M9742" t="str">
        <f>IF(PatientData[[#This Row],[Age]]&lt;=30,"18-30",IF(PatientData[[#This Row],[Age]]&lt;=40,"31-40",IF(PatientData[[#This Row],[Age]]&lt;=50,"41-50",IF(PatientData[[#This Row],[Age]]&lt;=60,"51-60",IF(PatientData[[#This Row],[Age]]&lt;=70,"61-70",IF(PatientData[[#This Row],[Age]]&lt;=80,"71-80","80+"))))))</f>
        <v>61-70</v>
      </c>
    </row>
    <row r="9743" spans="1:13" x14ac:dyDescent="0.25">
      <c r="A9743" t="s">
        <v>9767</v>
      </c>
      <c r="B9743">
        <v>60</v>
      </c>
      <c r="C9743" t="s">
        <v>13</v>
      </c>
      <c r="D9743">
        <v>119</v>
      </c>
      <c r="E9743">
        <v>200.44330306634399</v>
      </c>
      <c r="F9743">
        <v>38.593711335359501</v>
      </c>
      <c r="G9743" t="s">
        <v>36</v>
      </c>
      <c r="H9743" t="s">
        <v>19</v>
      </c>
      <c r="I9743" t="s">
        <v>15</v>
      </c>
      <c r="J9743">
        <v>3</v>
      </c>
      <c r="K9743">
        <v>4645.6899999999996</v>
      </c>
      <c r="L9743" t="s">
        <v>23</v>
      </c>
      <c r="M9743" t="str">
        <f>IF(PatientData[[#This Row],[Age]]&lt;=30,"18-30",IF(PatientData[[#This Row],[Age]]&lt;=40,"31-40",IF(PatientData[[#This Row],[Age]]&lt;=50,"41-50",IF(PatientData[[#This Row],[Age]]&lt;=60,"51-60",IF(PatientData[[#This Row],[Age]]&lt;=70,"61-70",IF(PatientData[[#This Row],[Age]]&lt;=80,"71-80","80+"))))))</f>
        <v>51-60</v>
      </c>
    </row>
    <row r="9744" spans="1:13" x14ac:dyDescent="0.25">
      <c r="A9744" t="s">
        <v>9768</v>
      </c>
      <c r="B9744">
        <v>73</v>
      </c>
      <c r="C9744" t="s">
        <v>25</v>
      </c>
      <c r="D9744">
        <v>99</v>
      </c>
      <c r="E9744">
        <v>257.046832192799</v>
      </c>
      <c r="F9744">
        <v>30.087552463826899</v>
      </c>
      <c r="G9744" t="s">
        <v>36</v>
      </c>
      <c r="H9744" t="s">
        <v>22</v>
      </c>
      <c r="I9744" t="s">
        <v>26</v>
      </c>
      <c r="J9744">
        <v>7</v>
      </c>
      <c r="K9744">
        <v>21981.9</v>
      </c>
      <c r="L9744" t="s">
        <v>16</v>
      </c>
      <c r="M9744" t="str">
        <f>IF(PatientData[[#This Row],[Age]]&lt;=30,"18-30",IF(PatientData[[#This Row],[Age]]&lt;=40,"31-40",IF(PatientData[[#This Row],[Age]]&lt;=50,"41-50",IF(PatientData[[#This Row],[Age]]&lt;=60,"51-60",IF(PatientData[[#This Row],[Age]]&lt;=70,"61-70",IF(PatientData[[#This Row],[Age]]&lt;=80,"71-80","80+"))))))</f>
        <v>71-80</v>
      </c>
    </row>
    <row r="9745" spans="1:13" x14ac:dyDescent="0.25">
      <c r="A9745" t="s">
        <v>9769</v>
      </c>
      <c r="B9745">
        <v>46</v>
      </c>
      <c r="C9745" t="s">
        <v>25</v>
      </c>
      <c r="D9745">
        <v>114</v>
      </c>
      <c r="E9745">
        <v>261.87638963698799</v>
      </c>
      <c r="F9745">
        <v>36.191277306308699</v>
      </c>
      <c r="G9745" t="s">
        <v>14</v>
      </c>
      <c r="H9745" t="s">
        <v>19</v>
      </c>
      <c r="I9745" t="s">
        <v>15</v>
      </c>
      <c r="J9745">
        <v>4</v>
      </c>
      <c r="K9745">
        <v>9299.48</v>
      </c>
      <c r="L9745" t="s">
        <v>23</v>
      </c>
      <c r="M9745" t="str">
        <f>IF(PatientData[[#This Row],[Age]]&lt;=30,"18-30",IF(PatientData[[#This Row],[Age]]&lt;=40,"31-40",IF(PatientData[[#This Row],[Age]]&lt;=50,"41-50",IF(PatientData[[#This Row],[Age]]&lt;=60,"51-60",IF(PatientData[[#This Row],[Age]]&lt;=70,"61-70",IF(PatientData[[#This Row],[Age]]&lt;=80,"71-80","80+"))))))</f>
        <v>41-50</v>
      </c>
    </row>
    <row r="9746" spans="1:13" x14ac:dyDescent="0.25">
      <c r="A9746" t="s">
        <v>9770</v>
      </c>
      <c r="B9746">
        <v>23</v>
      </c>
      <c r="C9746" t="s">
        <v>25</v>
      </c>
      <c r="D9746">
        <v>133</v>
      </c>
      <c r="E9746">
        <v>199.86605522723801</v>
      </c>
      <c r="F9746" t="s">
        <v>10051</v>
      </c>
      <c r="G9746" t="s">
        <v>18</v>
      </c>
      <c r="H9746" t="s">
        <v>22</v>
      </c>
      <c r="I9746" t="s">
        <v>26</v>
      </c>
      <c r="J9746">
        <v>1</v>
      </c>
      <c r="K9746">
        <v>21326.05</v>
      </c>
      <c r="L9746" t="s">
        <v>16</v>
      </c>
      <c r="M9746" t="str">
        <f>IF(PatientData[[#This Row],[Age]]&lt;=30,"18-30",IF(PatientData[[#This Row],[Age]]&lt;=40,"31-40",IF(PatientData[[#This Row],[Age]]&lt;=50,"41-50",IF(PatientData[[#This Row],[Age]]&lt;=60,"51-60",IF(PatientData[[#This Row],[Age]]&lt;=70,"61-70",IF(PatientData[[#This Row],[Age]]&lt;=80,"71-80","80+"))))))</f>
        <v>18-30</v>
      </c>
    </row>
    <row r="9747" spans="1:13" x14ac:dyDescent="0.25">
      <c r="A9747" t="s">
        <v>9771</v>
      </c>
      <c r="B9747">
        <v>45</v>
      </c>
      <c r="C9747" t="s">
        <v>13</v>
      </c>
      <c r="D9747">
        <v>90</v>
      </c>
      <c r="E9747">
        <v>125.394268259783</v>
      </c>
      <c r="F9747">
        <v>24.226164528292799</v>
      </c>
      <c r="G9747" t="s">
        <v>14</v>
      </c>
      <c r="H9747" t="s">
        <v>10051</v>
      </c>
      <c r="I9747" t="s">
        <v>10051</v>
      </c>
      <c r="J9747">
        <v>4</v>
      </c>
      <c r="K9747">
        <v>5491.91</v>
      </c>
      <c r="L9747" t="s">
        <v>16</v>
      </c>
      <c r="M9747" t="str">
        <f>IF(PatientData[[#This Row],[Age]]&lt;=30,"18-30",IF(PatientData[[#This Row],[Age]]&lt;=40,"31-40",IF(PatientData[[#This Row],[Age]]&lt;=50,"41-50",IF(PatientData[[#This Row],[Age]]&lt;=60,"51-60",IF(PatientData[[#This Row],[Age]]&lt;=70,"61-70",IF(PatientData[[#This Row],[Age]]&lt;=80,"71-80","80+"))))))</f>
        <v>41-50</v>
      </c>
    </row>
    <row r="9748" spans="1:13" x14ac:dyDescent="0.25">
      <c r="A9748" t="s">
        <v>9772</v>
      </c>
      <c r="B9748">
        <v>82</v>
      </c>
      <c r="C9748" t="s">
        <v>13</v>
      </c>
      <c r="D9748">
        <v>103</v>
      </c>
      <c r="E9748">
        <v>165.09283601155701</v>
      </c>
      <c r="F9748">
        <v>26.027911788468</v>
      </c>
      <c r="G9748" t="s">
        <v>18</v>
      </c>
      <c r="H9748" t="s">
        <v>22</v>
      </c>
      <c r="I9748" t="s">
        <v>26</v>
      </c>
      <c r="J9748">
        <v>2</v>
      </c>
      <c r="K9748">
        <v>19439.34</v>
      </c>
      <c r="L9748" t="s">
        <v>16</v>
      </c>
      <c r="M9748" t="str">
        <f>IF(PatientData[[#This Row],[Age]]&lt;=30,"18-30",IF(PatientData[[#This Row],[Age]]&lt;=40,"31-40",IF(PatientData[[#This Row],[Age]]&lt;=50,"41-50",IF(PatientData[[#This Row],[Age]]&lt;=60,"51-60",IF(PatientData[[#This Row],[Age]]&lt;=70,"61-70",IF(PatientData[[#This Row],[Age]]&lt;=80,"71-80","80+"))))))</f>
        <v>80+</v>
      </c>
    </row>
    <row r="9749" spans="1:13" x14ac:dyDescent="0.25">
      <c r="A9749" t="s">
        <v>9773</v>
      </c>
      <c r="B9749">
        <v>55</v>
      </c>
      <c r="C9749" t="s">
        <v>25</v>
      </c>
      <c r="D9749">
        <v>116</v>
      </c>
      <c r="E9749">
        <v>200.317879519592</v>
      </c>
      <c r="F9749">
        <v>25.196485365955599</v>
      </c>
      <c r="G9749" t="s">
        <v>36</v>
      </c>
      <c r="H9749" t="s">
        <v>19</v>
      </c>
      <c r="I9749" t="s">
        <v>26</v>
      </c>
      <c r="J9749">
        <v>3</v>
      </c>
      <c r="K9749">
        <v>15216.81</v>
      </c>
      <c r="L9749" t="s">
        <v>16</v>
      </c>
      <c r="M9749" t="str">
        <f>IF(PatientData[[#This Row],[Age]]&lt;=30,"18-30",IF(PatientData[[#This Row],[Age]]&lt;=40,"31-40",IF(PatientData[[#This Row],[Age]]&lt;=50,"41-50",IF(PatientData[[#This Row],[Age]]&lt;=60,"51-60",IF(PatientData[[#This Row],[Age]]&lt;=70,"61-70",IF(PatientData[[#This Row],[Age]]&lt;=80,"71-80","80+"))))))</f>
        <v>51-60</v>
      </c>
    </row>
    <row r="9750" spans="1:13" x14ac:dyDescent="0.25">
      <c r="A9750" t="s">
        <v>9774</v>
      </c>
      <c r="B9750">
        <v>55</v>
      </c>
      <c r="C9750" t="s">
        <v>13</v>
      </c>
      <c r="D9750">
        <v>131</v>
      </c>
      <c r="E9750">
        <v>188.963824555358</v>
      </c>
      <c r="F9750">
        <v>23.587242643613902</v>
      </c>
      <c r="G9750" t="s">
        <v>10051</v>
      </c>
      <c r="H9750" t="s">
        <v>19</v>
      </c>
      <c r="I9750" t="s">
        <v>28</v>
      </c>
      <c r="J9750">
        <v>2</v>
      </c>
      <c r="K9750">
        <v>4468.6099999999997</v>
      </c>
      <c r="L9750" t="s">
        <v>20</v>
      </c>
      <c r="M9750" t="str">
        <f>IF(PatientData[[#This Row],[Age]]&lt;=30,"18-30",IF(PatientData[[#This Row],[Age]]&lt;=40,"31-40",IF(PatientData[[#This Row],[Age]]&lt;=50,"41-50",IF(PatientData[[#This Row],[Age]]&lt;=60,"51-60",IF(PatientData[[#This Row],[Age]]&lt;=70,"61-70",IF(PatientData[[#This Row],[Age]]&lt;=80,"71-80","80+"))))))</f>
        <v>51-60</v>
      </c>
    </row>
    <row r="9751" spans="1:13" x14ac:dyDescent="0.25">
      <c r="A9751" t="s">
        <v>9775</v>
      </c>
      <c r="B9751">
        <v>42</v>
      </c>
      <c r="C9751" t="s">
        <v>13</v>
      </c>
      <c r="D9751">
        <v>135</v>
      </c>
      <c r="E9751">
        <v>261.28014975216098</v>
      </c>
      <c r="F9751">
        <v>30.232703672608601</v>
      </c>
      <c r="G9751" t="s">
        <v>18</v>
      </c>
      <c r="H9751" t="s">
        <v>19</v>
      </c>
      <c r="I9751" t="s">
        <v>15</v>
      </c>
      <c r="J9751">
        <v>3</v>
      </c>
      <c r="K9751">
        <v>4057.64</v>
      </c>
      <c r="L9751" t="s">
        <v>43</v>
      </c>
      <c r="M9751" t="str">
        <f>IF(PatientData[[#This Row],[Age]]&lt;=30,"18-30",IF(PatientData[[#This Row],[Age]]&lt;=40,"31-40",IF(PatientData[[#This Row],[Age]]&lt;=50,"41-50",IF(PatientData[[#This Row],[Age]]&lt;=60,"51-60",IF(PatientData[[#This Row],[Age]]&lt;=70,"61-70",IF(PatientData[[#This Row],[Age]]&lt;=80,"71-80","80+"))))))</f>
        <v>41-50</v>
      </c>
    </row>
    <row r="9752" spans="1:13" x14ac:dyDescent="0.25">
      <c r="A9752" t="s">
        <v>9776</v>
      </c>
      <c r="B9752">
        <v>63</v>
      </c>
      <c r="C9752" t="s">
        <v>13</v>
      </c>
      <c r="D9752">
        <v>129</v>
      </c>
      <c r="E9752">
        <v>205.439950618084</v>
      </c>
      <c r="F9752">
        <v>28.4647274449033</v>
      </c>
      <c r="G9752" t="s">
        <v>14</v>
      </c>
      <c r="H9752" t="s">
        <v>22</v>
      </c>
      <c r="I9752" t="s">
        <v>26</v>
      </c>
      <c r="J9752">
        <v>3</v>
      </c>
      <c r="K9752">
        <v>10903.38</v>
      </c>
      <c r="L9752" t="s">
        <v>16</v>
      </c>
      <c r="M9752" t="str">
        <f>IF(PatientData[[#This Row],[Age]]&lt;=30,"18-30",IF(PatientData[[#This Row],[Age]]&lt;=40,"31-40",IF(PatientData[[#This Row],[Age]]&lt;=50,"41-50",IF(PatientData[[#This Row],[Age]]&lt;=60,"51-60",IF(PatientData[[#This Row],[Age]]&lt;=70,"61-70",IF(PatientData[[#This Row],[Age]]&lt;=80,"71-80","80+"))))))</f>
        <v>61-70</v>
      </c>
    </row>
    <row r="9753" spans="1:13" x14ac:dyDescent="0.25">
      <c r="A9753" t="s">
        <v>9777</v>
      </c>
      <c r="B9753">
        <v>77</v>
      </c>
      <c r="C9753" t="s">
        <v>13</v>
      </c>
      <c r="D9753">
        <v>181</v>
      </c>
      <c r="E9753">
        <v>215.909568206541</v>
      </c>
      <c r="F9753">
        <v>33.516901360717704</v>
      </c>
      <c r="G9753" t="s">
        <v>14</v>
      </c>
      <c r="H9753" t="s">
        <v>22</v>
      </c>
      <c r="I9753" t="s">
        <v>26</v>
      </c>
      <c r="J9753">
        <v>1</v>
      </c>
      <c r="K9753">
        <v>14785</v>
      </c>
      <c r="L9753" t="s">
        <v>23</v>
      </c>
      <c r="M9753" t="str">
        <f>IF(PatientData[[#This Row],[Age]]&lt;=30,"18-30",IF(PatientData[[#This Row],[Age]]&lt;=40,"31-40",IF(PatientData[[#This Row],[Age]]&lt;=50,"41-50",IF(PatientData[[#This Row],[Age]]&lt;=60,"51-60",IF(PatientData[[#This Row],[Age]]&lt;=70,"61-70",IF(PatientData[[#This Row],[Age]]&lt;=80,"71-80","80+"))))))</f>
        <v>71-80</v>
      </c>
    </row>
    <row r="9754" spans="1:13" x14ac:dyDescent="0.25">
      <c r="A9754" t="s">
        <v>9778</v>
      </c>
      <c r="B9754">
        <v>69</v>
      </c>
      <c r="C9754" t="s">
        <v>25</v>
      </c>
      <c r="D9754">
        <v>192</v>
      </c>
      <c r="E9754">
        <v>220.961443131452</v>
      </c>
      <c r="F9754">
        <v>26.7504591622994</v>
      </c>
      <c r="G9754" t="s">
        <v>14</v>
      </c>
      <c r="H9754" t="s">
        <v>19</v>
      </c>
      <c r="I9754" t="s">
        <v>15</v>
      </c>
      <c r="J9754">
        <v>2</v>
      </c>
      <c r="K9754">
        <v>2560.9699999999998</v>
      </c>
      <c r="L9754" t="s">
        <v>23</v>
      </c>
      <c r="M9754" t="str">
        <f>IF(PatientData[[#This Row],[Age]]&lt;=30,"18-30",IF(PatientData[[#This Row],[Age]]&lt;=40,"31-40",IF(PatientData[[#This Row],[Age]]&lt;=50,"41-50",IF(PatientData[[#This Row],[Age]]&lt;=60,"51-60",IF(PatientData[[#This Row],[Age]]&lt;=70,"61-70",IF(PatientData[[#This Row],[Age]]&lt;=80,"71-80","80+"))))))</f>
        <v>61-70</v>
      </c>
    </row>
    <row r="9755" spans="1:13" x14ac:dyDescent="0.25">
      <c r="A9755" t="s">
        <v>9779</v>
      </c>
      <c r="B9755">
        <v>72</v>
      </c>
      <c r="C9755" t="s">
        <v>13</v>
      </c>
      <c r="D9755">
        <v>112</v>
      </c>
      <c r="E9755">
        <v>209.554506583174</v>
      </c>
      <c r="F9755">
        <v>29.170266884607202</v>
      </c>
      <c r="G9755" t="s">
        <v>18</v>
      </c>
      <c r="H9755" t="s">
        <v>22</v>
      </c>
      <c r="I9755" t="s">
        <v>26</v>
      </c>
      <c r="J9755">
        <v>3</v>
      </c>
      <c r="K9755">
        <v>18663.86</v>
      </c>
      <c r="L9755" t="s">
        <v>16</v>
      </c>
      <c r="M9755" t="str">
        <f>IF(PatientData[[#This Row],[Age]]&lt;=30,"18-30",IF(PatientData[[#This Row],[Age]]&lt;=40,"31-40",IF(PatientData[[#This Row],[Age]]&lt;=50,"41-50",IF(PatientData[[#This Row],[Age]]&lt;=60,"51-60",IF(PatientData[[#This Row],[Age]]&lt;=70,"61-70",IF(PatientData[[#This Row],[Age]]&lt;=80,"71-80","80+"))))))</f>
        <v>71-80</v>
      </c>
    </row>
    <row r="9756" spans="1:13" x14ac:dyDescent="0.25">
      <c r="A9756" t="s">
        <v>9780</v>
      </c>
      <c r="B9756">
        <v>58</v>
      </c>
      <c r="C9756" t="s">
        <v>13</v>
      </c>
      <c r="D9756">
        <v>121</v>
      </c>
      <c r="E9756">
        <v>252.057011021893</v>
      </c>
      <c r="F9756">
        <v>37.935336423841001</v>
      </c>
      <c r="G9756" t="s">
        <v>18</v>
      </c>
      <c r="H9756" t="s">
        <v>22</v>
      </c>
      <c r="I9756" t="s">
        <v>26</v>
      </c>
      <c r="J9756">
        <v>6</v>
      </c>
      <c r="K9756">
        <v>20886.189999999999</v>
      </c>
      <c r="L9756" t="s">
        <v>16</v>
      </c>
      <c r="M9756" t="str">
        <f>IF(PatientData[[#This Row],[Age]]&lt;=30,"18-30",IF(PatientData[[#This Row],[Age]]&lt;=40,"31-40",IF(PatientData[[#This Row],[Age]]&lt;=50,"41-50",IF(PatientData[[#This Row],[Age]]&lt;=60,"51-60",IF(PatientData[[#This Row],[Age]]&lt;=70,"61-70",IF(PatientData[[#This Row],[Age]]&lt;=80,"71-80","80+"))))))</f>
        <v>51-60</v>
      </c>
    </row>
    <row r="9757" spans="1:13" x14ac:dyDescent="0.25">
      <c r="A9757" t="s">
        <v>9781</v>
      </c>
      <c r="B9757">
        <v>47</v>
      </c>
      <c r="C9757" t="s">
        <v>13</v>
      </c>
      <c r="D9757">
        <v>112</v>
      </c>
      <c r="E9757">
        <v>202.165606602976</v>
      </c>
      <c r="F9757">
        <v>20.951712694957799</v>
      </c>
      <c r="G9757" t="s">
        <v>18</v>
      </c>
      <c r="H9757" t="s">
        <v>19</v>
      </c>
      <c r="I9757" t="s">
        <v>15</v>
      </c>
      <c r="J9757">
        <v>3</v>
      </c>
      <c r="K9757">
        <v>12346.49</v>
      </c>
      <c r="L9757" t="s">
        <v>20</v>
      </c>
      <c r="M9757" t="str">
        <f>IF(PatientData[[#This Row],[Age]]&lt;=30,"18-30",IF(PatientData[[#This Row],[Age]]&lt;=40,"31-40",IF(PatientData[[#This Row],[Age]]&lt;=50,"41-50",IF(PatientData[[#This Row],[Age]]&lt;=60,"51-60",IF(PatientData[[#This Row],[Age]]&lt;=70,"61-70",IF(PatientData[[#This Row],[Age]]&lt;=80,"71-80","80+"))))))</f>
        <v>41-50</v>
      </c>
    </row>
    <row r="9758" spans="1:13" x14ac:dyDescent="0.25">
      <c r="A9758" t="s">
        <v>9782</v>
      </c>
      <c r="B9758">
        <v>65</v>
      </c>
      <c r="C9758" t="s">
        <v>13</v>
      </c>
      <c r="D9758">
        <v>125</v>
      </c>
      <c r="E9758">
        <v>201.57057932285801</v>
      </c>
      <c r="F9758">
        <v>28.829583892641502</v>
      </c>
      <c r="G9758" t="s">
        <v>14</v>
      </c>
      <c r="H9758" t="s">
        <v>19</v>
      </c>
      <c r="I9758" t="s">
        <v>15</v>
      </c>
      <c r="J9758">
        <v>4</v>
      </c>
      <c r="K9758">
        <v>8653.2000000000007</v>
      </c>
      <c r="L9758" t="s">
        <v>16</v>
      </c>
      <c r="M9758" t="str">
        <f>IF(PatientData[[#This Row],[Age]]&lt;=30,"18-30",IF(PatientData[[#This Row],[Age]]&lt;=40,"31-40",IF(PatientData[[#This Row],[Age]]&lt;=50,"41-50",IF(PatientData[[#This Row],[Age]]&lt;=60,"51-60",IF(PatientData[[#This Row],[Age]]&lt;=70,"61-70",IF(PatientData[[#This Row],[Age]]&lt;=80,"71-80","80+"))))))</f>
        <v>61-70</v>
      </c>
    </row>
    <row r="9759" spans="1:13" x14ac:dyDescent="0.25">
      <c r="A9759" t="s">
        <v>9783</v>
      </c>
      <c r="B9759">
        <v>37</v>
      </c>
      <c r="C9759" t="s">
        <v>25</v>
      </c>
      <c r="D9759">
        <v>128</v>
      </c>
      <c r="E9759">
        <v>209.74904253759999</v>
      </c>
      <c r="F9759">
        <v>32.005508472977198</v>
      </c>
      <c r="G9759" t="s">
        <v>14</v>
      </c>
      <c r="H9759" t="s">
        <v>19</v>
      </c>
      <c r="I9759" t="s">
        <v>28</v>
      </c>
      <c r="J9759">
        <v>2</v>
      </c>
      <c r="K9759">
        <v>3090.5</v>
      </c>
      <c r="L9759" t="s">
        <v>16</v>
      </c>
      <c r="M9759" t="str">
        <f>IF(PatientData[[#This Row],[Age]]&lt;=30,"18-30",IF(PatientData[[#This Row],[Age]]&lt;=40,"31-40",IF(PatientData[[#This Row],[Age]]&lt;=50,"41-50",IF(PatientData[[#This Row],[Age]]&lt;=60,"51-60",IF(PatientData[[#This Row],[Age]]&lt;=70,"61-70",IF(PatientData[[#This Row],[Age]]&lt;=80,"71-80","80+"))))))</f>
        <v>31-40</v>
      </c>
    </row>
    <row r="9760" spans="1:13" x14ac:dyDescent="0.25">
      <c r="A9760" t="s">
        <v>9784</v>
      </c>
      <c r="B9760">
        <v>79</v>
      </c>
      <c r="C9760" t="s">
        <v>25</v>
      </c>
      <c r="D9760">
        <v>160</v>
      </c>
      <c r="E9760">
        <v>252.050461841432</v>
      </c>
      <c r="F9760">
        <v>23.203894163841198</v>
      </c>
      <c r="G9760" t="s">
        <v>18</v>
      </c>
      <c r="H9760" t="s">
        <v>19</v>
      </c>
      <c r="I9760" t="s">
        <v>10051</v>
      </c>
      <c r="J9760">
        <v>5</v>
      </c>
      <c r="K9760">
        <v>4952.6499999999996</v>
      </c>
      <c r="L9760" t="s">
        <v>16</v>
      </c>
      <c r="M9760" t="str">
        <f>IF(PatientData[[#This Row],[Age]]&lt;=30,"18-30",IF(PatientData[[#This Row],[Age]]&lt;=40,"31-40",IF(PatientData[[#This Row],[Age]]&lt;=50,"41-50",IF(PatientData[[#This Row],[Age]]&lt;=60,"51-60",IF(PatientData[[#This Row],[Age]]&lt;=70,"61-70",IF(PatientData[[#This Row],[Age]]&lt;=80,"71-80","80+"))))))</f>
        <v>71-80</v>
      </c>
    </row>
    <row r="9761" spans="1:13" x14ac:dyDescent="0.25">
      <c r="A9761" t="s">
        <v>9785</v>
      </c>
      <c r="B9761">
        <v>60</v>
      </c>
      <c r="C9761" t="s">
        <v>25</v>
      </c>
      <c r="D9761">
        <v>143</v>
      </c>
      <c r="E9761">
        <v>212.93801164068</v>
      </c>
      <c r="F9761">
        <v>19.7092457852705</v>
      </c>
      <c r="G9761" t="s">
        <v>14</v>
      </c>
      <c r="H9761" t="s">
        <v>19</v>
      </c>
      <c r="I9761" t="s">
        <v>15</v>
      </c>
      <c r="J9761">
        <v>7</v>
      </c>
      <c r="K9761">
        <v>10865.08</v>
      </c>
      <c r="L9761" t="s">
        <v>20</v>
      </c>
      <c r="M9761" t="str">
        <f>IF(PatientData[[#This Row],[Age]]&lt;=30,"18-30",IF(PatientData[[#This Row],[Age]]&lt;=40,"31-40",IF(PatientData[[#This Row],[Age]]&lt;=50,"41-50",IF(PatientData[[#This Row],[Age]]&lt;=60,"51-60",IF(PatientData[[#This Row],[Age]]&lt;=70,"61-70",IF(PatientData[[#This Row],[Age]]&lt;=80,"71-80","80+"))))))</f>
        <v>51-60</v>
      </c>
    </row>
    <row r="9762" spans="1:13" x14ac:dyDescent="0.25">
      <c r="A9762" t="s">
        <v>9786</v>
      </c>
      <c r="B9762">
        <v>59</v>
      </c>
      <c r="C9762" t="s">
        <v>13</v>
      </c>
      <c r="D9762">
        <v>139</v>
      </c>
      <c r="E9762">
        <v>214.55346734597899</v>
      </c>
      <c r="F9762">
        <v>23.075066237014401</v>
      </c>
      <c r="G9762" t="s">
        <v>18</v>
      </c>
      <c r="H9762" t="s">
        <v>19</v>
      </c>
      <c r="I9762" t="s">
        <v>10051</v>
      </c>
      <c r="J9762">
        <v>2</v>
      </c>
      <c r="K9762">
        <v>4663.54</v>
      </c>
      <c r="L9762" t="s">
        <v>20</v>
      </c>
      <c r="M9762" t="str">
        <f>IF(PatientData[[#This Row],[Age]]&lt;=30,"18-30",IF(PatientData[[#This Row],[Age]]&lt;=40,"31-40",IF(PatientData[[#This Row],[Age]]&lt;=50,"41-50",IF(PatientData[[#This Row],[Age]]&lt;=60,"51-60",IF(PatientData[[#This Row],[Age]]&lt;=70,"61-70",IF(PatientData[[#This Row],[Age]]&lt;=80,"71-80","80+"))))))</f>
        <v>51-60</v>
      </c>
    </row>
    <row r="9763" spans="1:13" x14ac:dyDescent="0.25">
      <c r="A9763" t="s">
        <v>9787</v>
      </c>
      <c r="B9763">
        <v>40</v>
      </c>
      <c r="C9763" t="s">
        <v>25</v>
      </c>
      <c r="D9763">
        <v>138</v>
      </c>
      <c r="E9763">
        <v>137.580247197153</v>
      </c>
      <c r="F9763" t="s">
        <v>10051</v>
      </c>
      <c r="G9763" t="s">
        <v>14</v>
      </c>
      <c r="H9763" t="s">
        <v>19</v>
      </c>
      <c r="I9763" t="s">
        <v>28</v>
      </c>
      <c r="J9763">
        <v>5</v>
      </c>
      <c r="K9763">
        <v>5366.2</v>
      </c>
      <c r="L9763" t="s">
        <v>16</v>
      </c>
      <c r="M9763" t="str">
        <f>IF(PatientData[[#This Row],[Age]]&lt;=30,"18-30",IF(PatientData[[#This Row],[Age]]&lt;=40,"31-40",IF(PatientData[[#This Row],[Age]]&lt;=50,"41-50",IF(PatientData[[#This Row],[Age]]&lt;=60,"51-60",IF(PatientData[[#This Row],[Age]]&lt;=70,"61-70",IF(PatientData[[#This Row],[Age]]&lt;=80,"71-80","80+"))))))</f>
        <v>31-40</v>
      </c>
    </row>
    <row r="9764" spans="1:13" x14ac:dyDescent="0.25">
      <c r="A9764" t="s">
        <v>9788</v>
      </c>
      <c r="B9764">
        <v>45</v>
      </c>
      <c r="C9764" t="s">
        <v>13</v>
      </c>
      <c r="D9764">
        <v>143</v>
      </c>
      <c r="E9764">
        <v>177.88301522150101</v>
      </c>
      <c r="F9764">
        <v>27.236457092802901</v>
      </c>
      <c r="G9764" t="s">
        <v>36</v>
      </c>
      <c r="H9764" t="s">
        <v>19</v>
      </c>
      <c r="I9764" t="s">
        <v>15</v>
      </c>
      <c r="J9764" t="s">
        <v>10051</v>
      </c>
      <c r="K9764" t="s">
        <v>10051</v>
      </c>
      <c r="L9764" t="s">
        <v>16</v>
      </c>
      <c r="M9764" t="str">
        <f>IF(PatientData[[#This Row],[Age]]&lt;=30,"18-30",IF(PatientData[[#This Row],[Age]]&lt;=40,"31-40",IF(PatientData[[#This Row],[Age]]&lt;=50,"41-50",IF(PatientData[[#This Row],[Age]]&lt;=60,"51-60",IF(PatientData[[#This Row],[Age]]&lt;=70,"61-70",IF(PatientData[[#This Row],[Age]]&lt;=80,"71-80","80+"))))))</f>
        <v>41-50</v>
      </c>
    </row>
    <row r="9765" spans="1:13" x14ac:dyDescent="0.25">
      <c r="A9765" t="s">
        <v>9789</v>
      </c>
      <c r="B9765">
        <v>42</v>
      </c>
      <c r="C9765" t="s">
        <v>13</v>
      </c>
      <c r="D9765">
        <v>122</v>
      </c>
      <c r="E9765">
        <v>235.493024815909</v>
      </c>
      <c r="F9765">
        <v>33.307916470774998</v>
      </c>
      <c r="G9765" t="s">
        <v>18</v>
      </c>
      <c r="H9765" t="s">
        <v>19</v>
      </c>
      <c r="I9765" t="s">
        <v>15</v>
      </c>
      <c r="J9765">
        <v>0</v>
      </c>
      <c r="K9765">
        <v>12229.23</v>
      </c>
      <c r="L9765" t="s">
        <v>20</v>
      </c>
      <c r="M9765" t="str">
        <f>IF(PatientData[[#This Row],[Age]]&lt;=30,"18-30",IF(PatientData[[#This Row],[Age]]&lt;=40,"31-40",IF(PatientData[[#This Row],[Age]]&lt;=50,"41-50",IF(PatientData[[#This Row],[Age]]&lt;=60,"51-60",IF(PatientData[[#This Row],[Age]]&lt;=70,"61-70",IF(PatientData[[#This Row],[Age]]&lt;=80,"71-80","80+"))))))</f>
        <v>41-50</v>
      </c>
    </row>
    <row r="9766" spans="1:13" x14ac:dyDescent="0.25">
      <c r="A9766" t="s">
        <v>9790</v>
      </c>
      <c r="B9766">
        <v>61</v>
      </c>
      <c r="C9766" t="s">
        <v>25</v>
      </c>
      <c r="D9766">
        <v>142</v>
      </c>
      <c r="E9766">
        <v>211.55544417140499</v>
      </c>
      <c r="F9766">
        <v>30.2519666487281</v>
      </c>
      <c r="G9766" t="s">
        <v>36</v>
      </c>
      <c r="H9766" t="s">
        <v>22</v>
      </c>
      <c r="I9766" t="s">
        <v>26</v>
      </c>
      <c r="J9766">
        <v>3</v>
      </c>
      <c r="K9766">
        <v>28193.34</v>
      </c>
      <c r="L9766" t="s">
        <v>16</v>
      </c>
      <c r="M9766" t="str">
        <f>IF(PatientData[[#This Row],[Age]]&lt;=30,"18-30",IF(PatientData[[#This Row],[Age]]&lt;=40,"31-40",IF(PatientData[[#This Row],[Age]]&lt;=50,"41-50",IF(PatientData[[#This Row],[Age]]&lt;=60,"51-60",IF(PatientData[[#This Row],[Age]]&lt;=70,"61-70",IF(PatientData[[#This Row],[Age]]&lt;=80,"71-80","80+"))))))</f>
        <v>61-70</v>
      </c>
    </row>
    <row r="9767" spans="1:13" x14ac:dyDescent="0.25">
      <c r="A9767" t="s">
        <v>9791</v>
      </c>
      <c r="B9767">
        <v>61</v>
      </c>
      <c r="C9767" t="s">
        <v>13</v>
      </c>
      <c r="D9767">
        <v>116</v>
      </c>
      <c r="E9767">
        <v>286.79968384391998</v>
      </c>
      <c r="F9767">
        <v>26.720724979285801</v>
      </c>
      <c r="G9767" t="s">
        <v>36</v>
      </c>
      <c r="H9767" t="s">
        <v>22</v>
      </c>
      <c r="I9767" t="s">
        <v>26</v>
      </c>
      <c r="J9767">
        <v>6</v>
      </c>
      <c r="K9767">
        <v>19675.95</v>
      </c>
      <c r="L9767" t="s">
        <v>16</v>
      </c>
      <c r="M9767" t="str">
        <f>IF(PatientData[[#This Row],[Age]]&lt;=30,"18-30",IF(PatientData[[#This Row],[Age]]&lt;=40,"31-40",IF(PatientData[[#This Row],[Age]]&lt;=50,"41-50",IF(PatientData[[#This Row],[Age]]&lt;=60,"51-60",IF(PatientData[[#This Row],[Age]]&lt;=70,"61-70",IF(PatientData[[#This Row],[Age]]&lt;=80,"71-80","80+"))))))</f>
        <v>61-70</v>
      </c>
    </row>
    <row r="9768" spans="1:13" x14ac:dyDescent="0.25">
      <c r="A9768" t="s">
        <v>9792</v>
      </c>
      <c r="B9768">
        <v>53</v>
      </c>
      <c r="C9768" t="s">
        <v>25</v>
      </c>
      <c r="D9768">
        <v>162</v>
      </c>
      <c r="E9768">
        <v>162.452383407512</v>
      </c>
      <c r="F9768">
        <v>19.162672287414601</v>
      </c>
      <c r="G9768" t="s">
        <v>18</v>
      </c>
      <c r="H9768" t="s">
        <v>19</v>
      </c>
      <c r="I9768" t="s">
        <v>15</v>
      </c>
      <c r="J9768">
        <v>4</v>
      </c>
      <c r="K9768">
        <v>9034.68</v>
      </c>
      <c r="L9768" t="s">
        <v>16</v>
      </c>
      <c r="M9768" t="str">
        <f>IF(PatientData[[#This Row],[Age]]&lt;=30,"18-30",IF(PatientData[[#This Row],[Age]]&lt;=40,"31-40",IF(PatientData[[#This Row],[Age]]&lt;=50,"41-50",IF(PatientData[[#This Row],[Age]]&lt;=60,"51-60",IF(PatientData[[#This Row],[Age]]&lt;=70,"61-70",IF(PatientData[[#This Row],[Age]]&lt;=80,"71-80","80+"))))))</f>
        <v>51-60</v>
      </c>
    </row>
    <row r="9769" spans="1:13" x14ac:dyDescent="0.25">
      <c r="A9769" t="s">
        <v>9793</v>
      </c>
      <c r="B9769">
        <v>57</v>
      </c>
      <c r="C9769" t="s">
        <v>25</v>
      </c>
      <c r="D9769">
        <v>144</v>
      </c>
      <c r="E9769">
        <v>202.25123188279801</v>
      </c>
      <c r="F9769">
        <v>25.905043414206901</v>
      </c>
      <c r="G9769" t="s">
        <v>36</v>
      </c>
      <c r="H9769" t="s">
        <v>19</v>
      </c>
      <c r="I9769" t="s">
        <v>26</v>
      </c>
      <c r="J9769">
        <v>7</v>
      </c>
      <c r="K9769">
        <v>21043.16</v>
      </c>
      <c r="L9769" t="s">
        <v>16</v>
      </c>
      <c r="M9769" t="str">
        <f>IF(PatientData[[#This Row],[Age]]&lt;=30,"18-30",IF(PatientData[[#This Row],[Age]]&lt;=40,"31-40",IF(PatientData[[#This Row],[Age]]&lt;=50,"41-50",IF(PatientData[[#This Row],[Age]]&lt;=60,"51-60",IF(PatientData[[#This Row],[Age]]&lt;=70,"61-70",IF(PatientData[[#This Row],[Age]]&lt;=80,"71-80","80+"))))))</f>
        <v>51-60</v>
      </c>
    </row>
    <row r="9770" spans="1:13" x14ac:dyDescent="0.25">
      <c r="A9770" t="s">
        <v>9794</v>
      </c>
      <c r="B9770">
        <v>58</v>
      </c>
      <c r="C9770" t="s">
        <v>25</v>
      </c>
      <c r="D9770">
        <v>121</v>
      </c>
      <c r="E9770">
        <v>236.612730499777</v>
      </c>
      <c r="F9770">
        <v>30.195653954204001</v>
      </c>
      <c r="G9770" t="s">
        <v>14</v>
      </c>
      <c r="H9770" t="s">
        <v>19</v>
      </c>
      <c r="I9770" t="s">
        <v>15</v>
      </c>
      <c r="J9770">
        <v>2</v>
      </c>
      <c r="K9770">
        <v>6548.54</v>
      </c>
      <c r="L9770" t="s">
        <v>23</v>
      </c>
      <c r="M9770" t="str">
        <f>IF(PatientData[[#This Row],[Age]]&lt;=30,"18-30",IF(PatientData[[#This Row],[Age]]&lt;=40,"31-40",IF(PatientData[[#This Row],[Age]]&lt;=50,"41-50",IF(PatientData[[#This Row],[Age]]&lt;=60,"51-60",IF(PatientData[[#This Row],[Age]]&lt;=70,"61-70",IF(PatientData[[#This Row],[Age]]&lt;=80,"71-80","80+"))))))</f>
        <v>51-60</v>
      </c>
    </row>
    <row r="9771" spans="1:13" x14ac:dyDescent="0.25">
      <c r="A9771" t="s">
        <v>9795</v>
      </c>
      <c r="B9771">
        <v>55</v>
      </c>
      <c r="C9771" t="s">
        <v>25</v>
      </c>
      <c r="D9771">
        <v>144</v>
      </c>
      <c r="E9771">
        <v>250.63342854992101</v>
      </c>
      <c r="F9771">
        <v>28.703599225906402</v>
      </c>
      <c r="G9771" t="s">
        <v>36</v>
      </c>
      <c r="H9771" t="s">
        <v>19</v>
      </c>
      <c r="I9771" t="s">
        <v>26</v>
      </c>
      <c r="J9771">
        <v>10</v>
      </c>
      <c r="K9771" t="s">
        <v>10051</v>
      </c>
      <c r="L9771" t="s">
        <v>16</v>
      </c>
      <c r="M9771" t="str">
        <f>IF(PatientData[[#This Row],[Age]]&lt;=30,"18-30",IF(PatientData[[#This Row],[Age]]&lt;=40,"31-40",IF(PatientData[[#This Row],[Age]]&lt;=50,"41-50",IF(PatientData[[#This Row],[Age]]&lt;=60,"51-60",IF(PatientData[[#This Row],[Age]]&lt;=70,"61-70",IF(PatientData[[#This Row],[Age]]&lt;=80,"71-80","80+"))))))</f>
        <v>51-60</v>
      </c>
    </row>
    <row r="9772" spans="1:13" x14ac:dyDescent="0.25">
      <c r="A9772" t="s">
        <v>9796</v>
      </c>
      <c r="B9772">
        <v>18</v>
      </c>
      <c r="C9772" t="s">
        <v>13</v>
      </c>
      <c r="D9772">
        <v>103</v>
      </c>
      <c r="E9772">
        <v>217.72770413138099</v>
      </c>
      <c r="F9772">
        <v>27.944933228718199</v>
      </c>
      <c r="G9772" t="s">
        <v>18</v>
      </c>
      <c r="H9772" t="s">
        <v>19</v>
      </c>
      <c r="I9772" t="s">
        <v>10051</v>
      </c>
      <c r="J9772">
        <v>6</v>
      </c>
      <c r="K9772">
        <v>5964.07</v>
      </c>
      <c r="L9772" t="s">
        <v>23</v>
      </c>
      <c r="M9772" t="str">
        <f>IF(PatientData[[#This Row],[Age]]&lt;=30,"18-30",IF(PatientData[[#This Row],[Age]]&lt;=40,"31-40",IF(PatientData[[#This Row],[Age]]&lt;=50,"41-50",IF(PatientData[[#This Row],[Age]]&lt;=60,"51-60",IF(PatientData[[#This Row],[Age]]&lt;=70,"61-70",IF(PatientData[[#This Row],[Age]]&lt;=80,"71-80","80+"))))))</f>
        <v>18-30</v>
      </c>
    </row>
    <row r="9773" spans="1:13" x14ac:dyDescent="0.25">
      <c r="A9773" t="s">
        <v>9797</v>
      </c>
      <c r="B9773">
        <v>59</v>
      </c>
      <c r="C9773" t="s">
        <v>25</v>
      </c>
      <c r="D9773">
        <v>143</v>
      </c>
      <c r="E9773">
        <v>283.87233118014598</v>
      </c>
      <c r="F9773">
        <v>29.186378814557902</v>
      </c>
      <c r="G9773" t="s">
        <v>18</v>
      </c>
      <c r="H9773" t="s">
        <v>19</v>
      </c>
      <c r="I9773" t="s">
        <v>26</v>
      </c>
      <c r="J9773">
        <v>2</v>
      </c>
      <c r="K9773">
        <v>13302.85</v>
      </c>
      <c r="L9773" t="s">
        <v>20</v>
      </c>
      <c r="M9773" t="str">
        <f>IF(PatientData[[#This Row],[Age]]&lt;=30,"18-30",IF(PatientData[[#This Row],[Age]]&lt;=40,"31-40",IF(PatientData[[#This Row],[Age]]&lt;=50,"41-50",IF(PatientData[[#This Row],[Age]]&lt;=60,"51-60",IF(PatientData[[#This Row],[Age]]&lt;=70,"61-70",IF(PatientData[[#This Row],[Age]]&lt;=80,"71-80","80+"))))))</f>
        <v>51-60</v>
      </c>
    </row>
    <row r="9774" spans="1:13" x14ac:dyDescent="0.25">
      <c r="A9774" t="s">
        <v>9798</v>
      </c>
      <c r="B9774">
        <v>52</v>
      </c>
      <c r="C9774" t="s">
        <v>25</v>
      </c>
      <c r="D9774">
        <v>165</v>
      </c>
      <c r="E9774">
        <v>216.04650053406701</v>
      </c>
      <c r="F9774">
        <v>30.0558728112137</v>
      </c>
      <c r="G9774" t="s">
        <v>36</v>
      </c>
      <c r="H9774" t="s">
        <v>19</v>
      </c>
      <c r="I9774" t="s">
        <v>15</v>
      </c>
      <c r="J9774">
        <v>4</v>
      </c>
      <c r="K9774">
        <v>8431.86</v>
      </c>
      <c r="L9774" t="s">
        <v>20</v>
      </c>
      <c r="M9774" t="str">
        <f>IF(PatientData[[#This Row],[Age]]&lt;=30,"18-30",IF(PatientData[[#This Row],[Age]]&lt;=40,"31-40",IF(PatientData[[#This Row],[Age]]&lt;=50,"41-50",IF(PatientData[[#This Row],[Age]]&lt;=60,"51-60",IF(PatientData[[#This Row],[Age]]&lt;=70,"61-70",IF(PatientData[[#This Row],[Age]]&lt;=80,"71-80","80+"))))))</f>
        <v>51-60</v>
      </c>
    </row>
    <row r="9775" spans="1:13" x14ac:dyDescent="0.25">
      <c r="A9775" t="s">
        <v>9799</v>
      </c>
      <c r="B9775">
        <v>71</v>
      </c>
      <c r="C9775" t="s">
        <v>25</v>
      </c>
      <c r="D9775">
        <v>149</v>
      </c>
      <c r="E9775">
        <v>136.40803245153401</v>
      </c>
      <c r="F9775">
        <v>34.906589467074603</v>
      </c>
      <c r="G9775" t="s">
        <v>18</v>
      </c>
      <c r="H9775" t="s">
        <v>22</v>
      </c>
      <c r="I9775" t="s">
        <v>26</v>
      </c>
      <c r="J9775">
        <v>0</v>
      </c>
      <c r="K9775">
        <v>9886.2000000000007</v>
      </c>
      <c r="L9775" t="s">
        <v>16</v>
      </c>
      <c r="M9775" t="str">
        <f>IF(PatientData[[#This Row],[Age]]&lt;=30,"18-30",IF(PatientData[[#This Row],[Age]]&lt;=40,"31-40",IF(PatientData[[#This Row],[Age]]&lt;=50,"41-50",IF(PatientData[[#This Row],[Age]]&lt;=60,"51-60",IF(PatientData[[#This Row],[Age]]&lt;=70,"61-70",IF(PatientData[[#This Row],[Age]]&lt;=80,"71-80","80+"))))))</f>
        <v>71-80</v>
      </c>
    </row>
    <row r="9776" spans="1:13" x14ac:dyDescent="0.25">
      <c r="A9776" t="s">
        <v>9800</v>
      </c>
      <c r="B9776">
        <v>72</v>
      </c>
      <c r="C9776" t="s">
        <v>13</v>
      </c>
      <c r="D9776">
        <v>130</v>
      </c>
      <c r="E9776">
        <v>228.39686288874699</v>
      </c>
      <c r="F9776">
        <v>24.149728692344201</v>
      </c>
      <c r="G9776" t="s">
        <v>14</v>
      </c>
      <c r="H9776" t="s">
        <v>19</v>
      </c>
      <c r="I9776" t="s">
        <v>15</v>
      </c>
      <c r="J9776">
        <v>3</v>
      </c>
      <c r="K9776">
        <v>12161.79</v>
      </c>
      <c r="L9776" t="s">
        <v>16</v>
      </c>
      <c r="M9776" t="str">
        <f>IF(PatientData[[#This Row],[Age]]&lt;=30,"18-30",IF(PatientData[[#This Row],[Age]]&lt;=40,"31-40",IF(PatientData[[#This Row],[Age]]&lt;=50,"41-50",IF(PatientData[[#This Row],[Age]]&lt;=60,"51-60",IF(PatientData[[#This Row],[Age]]&lt;=70,"61-70",IF(PatientData[[#This Row],[Age]]&lt;=80,"71-80","80+"))))))</f>
        <v>71-80</v>
      </c>
    </row>
    <row r="9777" spans="1:13" x14ac:dyDescent="0.25">
      <c r="A9777" t="s">
        <v>9801</v>
      </c>
      <c r="B9777">
        <v>49</v>
      </c>
      <c r="C9777" t="s">
        <v>13</v>
      </c>
      <c r="D9777">
        <v>107</v>
      </c>
      <c r="E9777">
        <v>203.90933863249299</v>
      </c>
      <c r="F9777">
        <v>22.528873056669401</v>
      </c>
      <c r="G9777" t="s">
        <v>14</v>
      </c>
      <c r="H9777" t="s">
        <v>22</v>
      </c>
      <c r="I9777" t="s">
        <v>15</v>
      </c>
      <c r="J9777">
        <v>1</v>
      </c>
      <c r="K9777">
        <v>6086.38</v>
      </c>
      <c r="L9777" t="s">
        <v>16</v>
      </c>
      <c r="M9777" t="str">
        <f>IF(PatientData[[#This Row],[Age]]&lt;=30,"18-30",IF(PatientData[[#This Row],[Age]]&lt;=40,"31-40",IF(PatientData[[#This Row],[Age]]&lt;=50,"41-50",IF(PatientData[[#This Row],[Age]]&lt;=60,"51-60",IF(PatientData[[#This Row],[Age]]&lt;=70,"61-70",IF(PatientData[[#This Row],[Age]]&lt;=80,"71-80","80+"))))))</f>
        <v>41-50</v>
      </c>
    </row>
    <row r="9778" spans="1:13" x14ac:dyDescent="0.25">
      <c r="A9778" t="s">
        <v>9802</v>
      </c>
      <c r="B9778">
        <v>44</v>
      </c>
      <c r="C9778" t="s">
        <v>25</v>
      </c>
      <c r="D9778">
        <v>124</v>
      </c>
      <c r="E9778">
        <v>222.80791166098001</v>
      </c>
      <c r="F9778">
        <v>17.738536207461902</v>
      </c>
      <c r="G9778" t="s">
        <v>14</v>
      </c>
      <c r="H9778" t="s">
        <v>19</v>
      </c>
      <c r="I9778" t="s">
        <v>28</v>
      </c>
      <c r="J9778">
        <v>3</v>
      </c>
      <c r="K9778">
        <v>4722.33</v>
      </c>
      <c r="L9778" t="s">
        <v>16</v>
      </c>
      <c r="M9778" t="str">
        <f>IF(PatientData[[#This Row],[Age]]&lt;=30,"18-30",IF(PatientData[[#This Row],[Age]]&lt;=40,"31-40",IF(PatientData[[#This Row],[Age]]&lt;=50,"41-50",IF(PatientData[[#This Row],[Age]]&lt;=60,"51-60",IF(PatientData[[#This Row],[Age]]&lt;=70,"61-70",IF(PatientData[[#This Row],[Age]]&lt;=80,"71-80","80+"))))))</f>
        <v>41-50</v>
      </c>
    </row>
    <row r="9779" spans="1:13" x14ac:dyDescent="0.25">
      <c r="A9779" t="s">
        <v>9803</v>
      </c>
      <c r="B9779">
        <v>43</v>
      </c>
      <c r="C9779" t="s">
        <v>25</v>
      </c>
      <c r="D9779">
        <v>145</v>
      </c>
      <c r="E9779">
        <v>221.015786100009</v>
      </c>
      <c r="F9779">
        <v>23.021759626476602</v>
      </c>
      <c r="G9779" t="s">
        <v>14</v>
      </c>
      <c r="H9779" t="s">
        <v>19</v>
      </c>
      <c r="I9779" t="s">
        <v>28</v>
      </c>
      <c r="J9779">
        <v>1</v>
      </c>
      <c r="K9779">
        <v>2345.8200000000002</v>
      </c>
      <c r="L9779" t="s">
        <v>16</v>
      </c>
      <c r="M9779" t="str">
        <f>IF(PatientData[[#This Row],[Age]]&lt;=30,"18-30",IF(PatientData[[#This Row],[Age]]&lt;=40,"31-40",IF(PatientData[[#This Row],[Age]]&lt;=50,"41-50",IF(PatientData[[#This Row],[Age]]&lt;=60,"51-60",IF(PatientData[[#This Row],[Age]]&lt;=70,"61-70",IF(PatientData[[#This Row],[Age]]&lt;=80,"71-80","80+"))))))</f>
        <v>41-50</v>
      </c>
    </row>
    <row r="9780" spans="1:13" x14ac:dyDescent="0.25">
      <c r="A9780" t="s">
        <v>9804</v>
      </c>
      <c r="B9780">
        <v>43</v>
      </c>
      <c r="C9780" t="s">
        <v>25</v>
      </c>
      <c r="D9780">
        <v>123</v>
      </c>
      <c r="E9780">
        <v>218.484229715357</v>
      </c>
      <c r="F9780">
        <v>31.075913043938801</v>
      </c>
      <c r="G9780" t="s">
        <v>36</v>
      </c>
      <c r="H9780" t="s">
        <v>19</v>
      </c>
      <c r="I9780" t="s">
        <v>26</v>
      </c>
      <c r="J9780">
        <v>6</v>
      </c>
      <c r="K9780">
        <v>11694.46</v>
      </c>
      <c r="L9780" t="s">
        <v>16</v>
      </c>
      <c r="M9780" t="str">
        <f>IF(PatientData[[#This Row],[Age]]&lt;=30,"18-30",IF(PatientData[[#This Row],[Age]]&lt;=40,"31-40",IF(PatientData[[#This Row],[Age]]&lt;=50,"41-50",IF(PatientData[[#This Row],[Age]]&lt;=60,"51-60",IF(PatientData[[#This Row],[Age]]&lt;=70,"61-70",IF(PatientData[[#This Row],[Age]]&lt;=80,"71-80","80+"))))))</f>
        <v>41-50</v>
      </c>
    </row>
    <row r="9781" spans="1:13" x14ac:dyDescent="0.25">
      <c r="A9781" t="s">
        <v>9805</v>
      </c>
      <c r="B9781">
        <v>62</v>
      </c>
      <c r="C9781" t="s">
        <v>25</v>
      </c>
      <c r="D9781">
        <v>151</v>
      </c>
      <c r="E9781" t="s">
        <v>10051</v>
      </c>
      <c r="F9781">
        <v>25.696363053878098</v>
      </c>
      <c r="G9781" t="s">
        <v>18</v>
      </c>
      <c r="H9781" t="s">
        <v>22</v>
      </c>
      <c r="I9781" t="s">
        <v>26</v>
      </c>
      <c r="J9781">
        <v>2</v>
      </c>
      <c r="K9781">
        <v>13132.29</v>
      </c>
      <c r="L9781" t="s">
        <v>16</v>
      </c>
      <c r="M9781" t="str">
        <f>IF(PatientData[[#This Row],[Age]]&lt;=30,"18-30",IF(PatientData[[#This Row],[Age]]&lt;=40,"31-40",IF(PatientData[[#This Row],[Age]]&lt;=50,"41-50",IF(PatientData[[#This Row],[Age]]&lt;=60,"51-60",IF(PatientData[[#This Row],[Age]]&lt;=70,"61-70",IF(PatientData[[#This Row],[Age]]&lt;=80,"71-80","80+"))))))</f>
        <v>61-70</v>
      </c>
    </row>
    <row r="9782" spans="1:13" x14ac:dyDescent="0.25">
      <c r="A9782" t="s">
        <v>9806</v>
      </c>
      <c r="B9782">
        <v>67</v>
      </c>
      <c r="C9782" t="s">
        <v>13</v>
      </c>
      <c r="D9782">
        <v>127</v>
      </c>
      <c r="E9782">
        <v>237.673009077172</v>
      </c>
      <c r="F9782">
        <v>27.357680323307001</v>
      </c>
      <c r="G9782" t="s">
        <v>36</v>
      </c>
      <c r="H9782" t="s">
        <v>19</v>
      </c>
      <c r="I9782" t="s">
        <v>26</v>
      </c>
      <c r="J9782">
        <v>7</v>
      </c>
      <c r="K9782">
        <v>17718.669999999998</v>
      </c>
      <c r="L9782" t="s">
        <v>16</v>
      </c>
      <c r="M9782" t="str">
        <f>IF(PatientData[[#This Row],[Age]]&lt;=30,"18-30",IF(PatientData[[#This Row],[Age]]&lt;=40,"31-40",IF(PatientData[[#This Row],[Age]]&lt;=50,"41-50",IF(PatientData[[#This Row],[Age]]&lt;=60,"51-60",IF(PatientData[[#This Row],[Age]]&lt;=70,"61-70",IF(PatientData[[#This Row],[Age]]&lt;=80,"71-80","80+"))))))</f>
        <v>61-70</v>
      </c>
    </row>
    <row r="9783" spans="1:13" x14ac:dyDescent="0.25">
      <c r="A9783" t="s">
        <v>9807</v>
      </c>
      <c r="B9783">
        <v>58</v>
      </c>
      <c r="C9783" t="s">
        <v>13</v>
      </c>
      <c r="D9783">
        <v>129</v>
      </c>
      <c r="E9783">
        <v>244.26637830852499</v>
      </c>
      <c r="F9783">
        <v>27.699130805687499</v>
      </c>
      <c r="G9783" t="s">
        <v>14</v>
      </c>
      <c r="H9783" t="s">
        <v>19</v>
      </c>
      <c r="I9783" t="s">
        <v>28</v>
      </c>
      <c r="J9783">
        <v>3</v>
      </c>
      <c r="K9783">
        <v>3697.93</v>
      </c>
      <c r="L9783" t="s">
        <v>23</v>
      </c>
      <c r="M9783" t="str">
        <f>IF(PatientData[[#This Row],[Age]]&lt;=30,"18-30",IF(PatientData[[#This Row],[Age]]&lt;=40,"31-40",IF(PatientData[[#This Row],[Age]]&lt;=50,"41-50",IF(PatientData[[#This Row],[Age]]&lt;=60,"51-60",IF(PatientData[[#This Row],[Age]]&lt;=70,"61-70",IF(PatientData[[#This Row],[Age]]&lt;=80,"71-80","80+"))))))</f>
        <v>51-60</v>
      </c>
    </row>
    <row r="9784" spans="1:13" x14ac:dyDescent="0.25">
      <c r="A9784" t="s">
        <v>9808</v>
      </c>
      <c r="B9784">
        <v>73</v>
      </c>
      <c r="C9784" t="s">
        <v>13</v>
      </c>
      <c r="D9784">
        <v>142</v>
      </c>
      <c r="E9784" t="s">
        <v>10051</v>
      </c>
      <c r="F9784">
        <v>24.984751055727699</v>
      </c>
      <c r="G9784" t="s">
        <v>18</v>
      </c>
      <c r="H9784" t="s">
        <v>19</v>
      </c>
      <c r="I9784" t="s">
        <v>15</v>
      </c>
      <c r="J9784">
        <v>2</v>
      </c>
      <c r="K9784">
        <v>9601.39</v>
      </c>
      <c r="L9784" t="s">
        <v>16</v>
      </c>
      <c r="M9784" t="str">
        <f>IF(PatientData[[#This Row],[Age]]&lt;=30,"18-30",IF(PatientData[[#This Row],[Age]]&lt;=40,"31-40",IF(PatientData[[#This Row],[Age]]&lt;=50,"41-50",IF(PatientData[[#This Row],[Age]]&lt;=60,"51-60",IF(PatientData[[#This Row],[Age]]&lt;=70,"61-70",IF(PatientData[[#This Row],[Age]]&lt;=80,"71-80","80+"))))))</f>
        <v>71-80</v>
      </c>
    </row>
    <row r="9785" spans="1:13" x14ac:dyDescent="0.25">
      <c r="A9785" t="s">
        <v>9809</v>
      </c>
      <c r="B9785">
        <v>38</v>
      </c>
      <c r="C9785" t="s">
        <v>25</v>
      </c>
      <c r="D9785">
        <v>146</v>
      </c>
      <c r="E9785">
        <v>192.21622372034801</v>
      </c>
      <c r="F9785">
        <v>28.6158198437981</v>
      </c>
      <c r="G9785" t="s">
        <v>18</v>
      </c>
      <c r="H9785" t="s">
        <v>19</v>
      </c>
      <c r="I9785" t="s">
        <v>28</v>
      </c>
      <c r="J9785">
        <v>1</v>
      </c>
      <c r="K9785">
        <v>3078.48</v>
      </c>
      <c r="L9785" t="s">
        <v>16</v>
      </c>
      <c r="M9785" t="str">
        <f>IF(PatientData[[#This Row],[Age]]&lt;=30,"18-30",IF(PatientData[[#This Row],[Age]]&lt;=40,"31-40",IF(PatientData[[#This Row],[Age]]&lt;=50,"41-50",IF(PatientData[[#This Row],[Age]]&lt;=60,"51-60",IF(PatientData[[#This Row],[Age]]&lt;=70,"61-70",IF(PatientData[[#This Row],[Age]]&lt;=80,"71-80","80+"))))))</f>
        <v>31-40</v>
      </c>
    </row>
    <row r="9786" spans="1:13" x14ac:dyDescent="0.25">
      <c r="A9786" t="s">
        <v>9810</v>
      </c>
      <c r="B9786">
        <v>56</v>
      </c>
      <c r="C9786" t="s">
        <v>25</v>
      </c>
      <c r="D9786">
        <v>126</v>
      </c>
      <c r="E9786">
        <v>220.08035720582899</v>
      </c>
      <c r="F9786" t="s">
        <v>10051</v>
      </c>
      <c r="G9786" t="s">
        <v>36</v>
      </c>
      <c r="H9786" t="s">
        <v>22</v>
      </c>
      <c r="I9786" t="s">
        <v>26</v>
      </c>
      <c r="J9786">
        <v>10</v>
      </c>
      <c r="K9786">
        <v>19794.86</v>
      </c>
      <c r="L9786" t="s">
        <v>20</v>
      </c>
      <c r="M9786" t="str">
        <f>IF(PatientData[[#This Row],[Age]]&lt;=30,"18-30",IF(PatientData[[#This Row],[Age]]&lt;=40,"31-40",IF(PatientData[[#This Row],[Age]]&lt;=50,"41-50",IF(PatientData[[#This Row],[Age]]&lt;=60,"51-60",IF(PatientData[[#This Row],[Age]]&lt;=70,"61-70",IF(PatientData[[#This Row],[Age]]&lt;=80,"71-80","80+"))))))</f>
        <v>51-60</v>
      </c>
    </row>
    <row r="9787" spans="1:13" x14ac:dyDescent="0.25">
      <c r="A9787" t="s">
        <v>9811</v>
      </c>
      <c r="B9787">
        <v>66</v>
      </c>
      <c r="C9787" t="s">
        <v>13</v>
      </c>
      <c r="D9787">
        <v>145</v>
      </c>
      <c r="E9787">
        <v>189.56052838757199</v>
      </c>
      <c r="F9787">
        <v>26.573673796836999</v>
      </c>
      <c r="G9787" t="s">
        <v>14</v>
      </c>
      <c r="H9787" t="s">
        <v>22</v>
      </c>
      <c r="I9787" t="s">
        <v>15</v>
      </c>
      <c r="J9787">
        <v>1</v>
      </c>
      <c r="K9787">
        <v>15369.34</v>
      </c>
      <c r="L9787" t="s">
        <v>23</v>
      </c>
      <c r="M9787" t="str">
        <f>IF(PatientData[[#This Row],[Age]]&lt;=30,"18-30",IF(PatientData[[#This Row],[Age]]&lt;=40,"31-40",IF(PatientData[[#This Row],[Age]]&lt;=50,"41-50",IF(PatientData[[#This Row],[Age]]&lt;=60,"51-60",IF(PatientData[[#This Row],[Age]]&lt;=70,"61-70",IF(PatientData[[#This Row],[Age]]&lt;=80,"71-80","80+"))))))</f>
        <v>61-70</v>
      </c>
    </row>
    <row r="9788" spans="1:13" x14ac:dyDescent="0.25">
      <c r="A9788" t="s">
        <v>9812</v>
      </c>
      <c r="B9788">
        <v>60</v>
      </c>
      <c r="C9788" t="s">
        <v>25</v>
      </c>
      <c r="D9788">
        <v>150</v>
      </c>
      <c r="E9788">
        <v>187.511486570052</v>
      </c>
      <c r="F9788">
        <v>27.147501293501399</v>
      </c>
      <c r="G9788" t="s">
        <v>18</v>
      </c>
      <c r="H9788" t="s">
        <v>22</v>
      </c>
      <c r="I9788" t="s">
        <v>15</v>
      </c>
      <c r="J9788">
        <v>4</v>
      </c>
      <c r="K9788">
        <v>11734.2</v>
      </c>
      <c r="L9788" t="s">
        <v>16</v>
      </c>
      <c r="M9788" t="str">
        <f>IF(PatientData[[#This Row],[Age]]&lt;=30,"18-30",IF(PatientData[[#This Row],[Age]]&lt;=40,"31-40",IF(PatientData[[#This Row],[Age]]&lt;=50,"41-50",IF(PatientData[[#This Row],[Age]]&lt;=60,"51-60",IF(PatientData[[#This Row],[Age]]&lt;=70,"61-70",IF(PatientData[[#This Row],[Age]]&lt;=80,"71-80","80+"))))))</f>
        <v>51-60</v>
      </c>
    </row>
    <row r="9789" spans="1:13" x14ac:dyDescent="0.25">
      <c r="A9789" t="s">
        <v>9813</v>
      </c>
      <c r="B9789">
        <v>57</v>
      </c>
      <c r="C9789" t="s">
        <v>25</v>
      </c>
      <c r="D9789">
        <v>157</v>
      </c>
      <c r="E9789">
        <v>238.279635430479</v>
      </c>
      <c r="F9789">
        <v>24.622498828611199</v>
      </c>
      <c r="G9789" t="s">
        <v>14</v>
      </c>
      <c r="H9789" t="s">
        <v>19</v>
      </c>
      <c r="I9789" t="s">
        <v>28</v>
      </c>
      <c r="J9789">
        <v>1</v>
      </c>
      <c r="K9789">
        <v>1917.84</v>
      </c>
      <c r="L9789" t="s">
        <v>16</v>
      </c>
      <c r="M9789" t="str">
        <f>IF(PatientData[[#This Row],[Age]]&lt;=30,"18-30",IF(PatientData[[#This Row],[Age]]&lt;=40,"31-40",IF(PatientData[[#This Row],[Age]]&lt;=50,"41-50",IF(PatientData[[#This Row],[Age]]&lt;=60,"51-60",IF(PatientData[[#This Row],[Age]]&lt;=70,"61-70",IF(PatientData[[#This Row],[Age]]&lt;=80,"71-80","80+"))))))</f>
        <v>51-60</v>
      </c>
    </row>
    <row r="9790" spans="1:13" x14ac:dyDescent="0.25">
      <c r="A9790" t="s">
        <v>9814</v>
      </c>
      <c r="B9790">
        <v>65</v>
      </c>
      <c r="C9790" t="s">
        <v>13</v>
      </c>
      <c r="D9790">
        <v>142</v>
      </c>
      <c r="E9790">
        <v>203.39149427471801</v>
      </c>
      <c r="F9790">
        <v>19.6658701503071</v>
      </c>
      <c r="G9790" t="s">
        <v>10051</v>
      </c>
      <c r="H9790" t="s">
        <v>22</v>
      </c>
      <c r="I9790" t="s">
        <v>15</v>
      </c>
      <c r="J9790">
        <v>3</v>
      </c>
      <c r="K9790">
        <v>10303.92</v>
      </c>
      <c r="L9790" t="s">
        <v>16</v>
      </c>
      <c r="M9790" t="str">
        <f>IF(PatientData[[#This Row],[Age]]&lt;=30,"18-30",IF(PatientData[[#This Row],[Age]]&lt;=40,"31-40",IF(PatientData[[#This Row],[Age]]&lt;=50,"41-50",IF(PatientData[[#This Row],[Age]]&lt;=60,"51-60",IF(PatientData[[#This Row],[Age]]&lt;=70,"61-70",IF(PatientData[[#This Row],[Age]]&lt;=80,"71-80","80+"))))))</f>
        <v>61-70</v>
      </c>
    </row>
    <row r="9791" spans="1:13" x14ac:dyDescent="0.25">
      <c r="A9791" t="s">
        <v>9815</v>
      </c>
      <c r="B9791">
        <v>42</v>
      </c>
      <c r="C9791" t="s">
        <v>13</v>
      </c>
      <c r="D9791">
        <v>134</v>
      </c>
      <c r="E9791">
        <v>295.87874935549598</v>
      </c>
      <c r="F9791">
        <v>32.138949090828604</v>
      </c>
      <c r="G9791" t="s">
        <v>14</v>
      </c>
      <c r="H9791" t="s">
        <v>19</v>
      </c>
      <c r="I9791" t="s">
        <v>28</v>
      </c>
      <c r="J9791">
        <v>6</v>
      </c>
      <c r="K9791">
        <v>5430.24</v>
      </c>
      <c r="L9791" t="s">
        <v>16</v>
      </c>
      <c r="M9791" t="str">
        <f>IF(PatientData[[#This Row],[Age]]&lt;=30,"18-30",IF(PatientData[[#This Row],[Age]]&lt;=40,"31-40",IF(PatientData[[#This Row],[Age]]&lt;=50,"41-50",IF(PatientData[[#This Row],[Age]]&lt;=60,"51-60",IF(PatientData[[#This Row],[Age]]&lt;=70,"61-70",IF(PatientData[[#This Row],[Age]]&lt;=80,"71-80","80+"))))))</f>
        <v>41-50</v>
      </c>
    </row>
    <row r="9792" spans="1:13" x14ac:dyDescent="0.25">
      <c r="A9792" t="s">
        <v>9816</v>
      </c>
      <c r="B9792">
        <v>31</v>
      </c>
      <c r="C9792" t="s">
        <v>13</v>
      </c>
      <c r="D9792">
        <v>93</v>
      </c>
      <c r="E9792">
        <v>277.70938118182198</v>
      </c>
      <c r="F9792">
        <v>26.5787555725456</v>
      </c>
      <c r="G9792" t="s">
        <v>18</v>
      </c>
      <c r="H9792" t="s">
        <v>22</v>
      </c>
      <c r="I9792" t="s">
        <v>26</v>
      </c>
      <c r="J9792">
        <v>4</v>
      </c>
      <c r="K9792">
        <v>23367.07</v>
      </c>
      <c r="L9792" t="s">
        <v>23</v>
      </c>
      <c r="M9792" t="str">
        <f>IF(PatientData[[#This Row],[Age]]&lt;=30,"18-30",IF(PatientData[[#This Row],[Age]]&lt;=40,"31-40",IF(PatientData[[#This Row],[Age]]&lt;=50,"41-50",IF(PatientData[[#This Row],[Age]]&lt;=60,"51-60",IF(PatientData[[#This Row],[Age]]&lt;=70,"61-70",IF(PatientData[[#This Row],[Age]]&lt;=80,"71-80","80+"))))))</f>
        <v>31-40</v>
      </c>
    </row>
    <row r="9793" spans="1:13" x14ac:dyDescent="0.25">
      <c r="A9793" t="s">
        <v>9817</v>
      </c>
      <c r="B9793">
        <v>41</v>
      </c>
      <c r="C9793" t="s">
        <v>13</v>
      </c>
      <c r="D9793">
        <v>135</v>
      </c>
      <c r="E9793">
        <v>204.377075456662</v>
      </c>
      <c r="F9793">
        <v>30.334416290186802</v>
      </c>
      <c r="G9793" t="s">
        <v>18</v>
      </c>
      <c r="H9793" t="s">
        <v>19</v>
      </c>
      <c r="I9793" t="s">
        <v>28</v>
      </c>
      <c r="J9793">
        <v>1</v>
      </c>
      <c r="K9793">
        <v>5184.1400000000003</v>
      </c>
      <c r="L9793" t="s">
        <v>16</v>
      </c>
      <c r="M9793" t="str">
        <f>IF(PatientData[[#This Row],[Age]]&lt;=30,"18-30",IF(PatientData[[#This Row],[Age]]&lt;=40,"31-40",IF(PatientData[[#This Row],[Age]]&lt;=50,"41-50",IF(PatientData[[#This Row],[Age]]&lt;=60,"51-60",IF(PatientData[[#This Row],[Age]]&lt;=70,"61-70",IF(PatientData[[#This Row],[Age]]&lt;=80,"71-80","80+"))))))</f>
        <v>41-50</v>
      </c>
    </row>
    <row r="9794" spans="1:13" x14ac:dyDescent="0.25">
      <c r="A9794" t="s">
        <v>9818</v>
      </c>
      <c r="B9794">
        <v>45</v>
      </c>
      <c r="C9794" t="s">
        <v>13</v>
      </c>
      <c r="D9794">
        <v>113</v>
      </c>
      <c r="E9794">
        <v>318.51495860676602</v>
      </c>
      <c r="F9794">
        <v>27.835454229603599</v>
      </c>
      <c r="G9794" t="s">
        <v>18</v>
      </c>
      <c r="H9794" t="s">
        <v>19</v>
      </c>
      <c r="I9794" t="s">
        <v>26</v>
      </c>
      <c r="J9794">
        <v>1</v>
      </c>
      <c r="K9794">
        <v>20649.72</v>
      </c>
      <c r="L9794" t="s">
        <v>20</v>
      </c>
      <c r="M9794" t="str">
        <f>IF(PatientData[[#This Row],[Age]]&lt;=30,"18-30",IF(PatientData[[#This Row],[Age]]&lt;=40,"31-40",IF(PatientData[[#This Row],[Age]]&lt;=50,"41-50",IF(PatientData[[#This Row],[Age]]&lt;=60,"51-60",IF(PatientData[[#This Row],[Age]]&lt;=70,"61-70",IF(PatientData[[#This Row],[Age]]&lt;=80,"71-80","80+"))))))</f>
        <v>41-50</v>
      </c>
    </row>
    <row r="9795" spans="1:13" x14ac:dyDescent="0.25">
      <c r="A9795" t="s">
        <v>9819</v>
      </c>
      <c r="B9795">
        <v>52</v>
      </c>
      <c r="C9795" t="s">
        <v>13</v>
      </c>
      <c r="D9795">
        <v>156</v>
      </c>
      <c r="E9795">
        <v>285.084776975615</v>
      </c>
      <c r="F9795">
        <v>27.398956786012</v>
      </c>
      <c r="G9795" t="s">
        <v>14</v>
      </c>
      <c r="H9795" t="s">
        <v>19</v>
      </c>
      <c r="I9795" t="s">
        <v>28</v>
      </c>
      <c r="J9795">
        <v>6</v>
      </c>
      <c r="K9795">
        <v>8474.18</v>
      </c>
      <c r="L9795" t="s">
        <v>23</v>
      </c>
      <c r="M9795" t="str">
        <f>IF(PatientData[[#This Row],[Age]]&lt;=30,"18-30",IF(PatientData[[#This Row],[Age]]&lt;=40,"31-40",IF(PatientData[[#This Row],[Age]]&lt;=50,"41-50",IF(PatientData[[#This Row],[Age]]&lt;=60,"51-60",IF(PatientData[[#This Row],[Age]]&lt;=70,"61-70",IF(PatientData[[#This Row],[Age]]&lt;=80,"71-80","80+"))))))</f>
        <v>51-60</v>
      </c>
    </row>
    <row r="9796" spans="1:13" x14ac:dyDescent="0.25">
      <c r="A9796" t="s">
        <v>9820</v>
      </c>
      <c r="B9796">
        <v>49</v>
      </c>
      <c r="C9796" t="s">
        <v>25</v>
      </c>
      <c r="D9796">
        <v>115</v>
      </c>
      <c r="E9796">
        <v>156.34470347367599</v>
      </c>
      <c r="F9796">
        <v>28.992693613985299</v>
      </c>
      <c r="G9796" t="s">
        <v>14</v>
      </c>
      <c r="H9796" t="s">
        <v>19</v>
      </c>
      <c r="I9796" t="s">
        <v>28</v>
      </c>
      <c r="J9796">
        <v>2</v>
      </c>
      <c r="K9796">
        <v>3634.27</v>
      </c>
      <c r="L9796" t="s">
        <v>16</v>
      </c>
      <c r="M9796" t="str">
        <f>IF(PatientData[[#This Row],[Age]]&lt;=30,"18-30",IF(PatientData[[#This Row],[Age]]&lt;=40,"31-40",IF(PatientData[[#This Row],[Age]]&lt;=50,"41-50",IF(PatientData[[#This Row],[Age]]&lt;=60,"51-60",IF(PatientData[[#This Row],[Age]]&lt;=70,"61-70",IF(PatientData[[#This Row],[Age]]&lt;=80,"71-80","80+"))))))</f>
        <v>41-50</v>
      </c>
    </row>
    <row r="9797" spans="1:13" x14ac:dyDescent="0.25">
      <c r="A9797" t="s">
        <v>9821</v>
      </c>
      <c r="B9797">
        <v>63</v>
      </c>
      <c r="C9797" t="s">
        <v>13</v>
      </c>
      <c r="D9797">
        <v>152</v>
      </c>
      <c r="E9797">
        <v>214.25769965273901</v>
      </c>
      <c r="F9797">
        <v>29.251186173791702</v>
      </c>
      <c r="G9797" t="s">
        <v>36</v>
      </c>
      <c r="H9797" t="s">
        <v>10051</v>
      </c>
      <c r="I9797" t="s">
        <v>26</v>
      </c>
      <c r="J9797">
        <v>6</v>
      </c>
      <c r="K9797">
        <v>11770.59</v>
      </c>
      <c r="L9797" t="s">
        <v>23</v>
      </c>
      <c r="M9797" t="str">
        <f>IF(PatientData[[#This Row],[Age]]&lt;=30,"18-30",IF(PatientData[[#This Row],[Age]]&lt;=40,"31-40",IF(PatientData[[#This Row],[Age]]&lt;=50,"41-50",IF(PatientData[[#This Row],[Age]]&lt;=60,"51-60",IF(PatientData[[#This Row],[Age]]&lt;=70,"61-70",IF(PatientData[[#This Row],[Age]]&lt;=80,"71-80","80+"))))))</f>
        <v>61-70</v>
      </c>
    </row>
    <row r="9798" spans="1:13" x14ac:dyDescent="0.25">
      <c r="A9798" t="s">
        <v>9822</v>
      </c>
      <c r="B9798">
        <v>72</v>
      </c>
      <c r="C9798" t="s">
        <v>25</v>
      </c>
      <c r="D9798">
        <v>162</v>
      </c>
      <c r="E9798">
        <v>220.94319331337101</v>
      </c>
      <c r="F9798">
        <v>18.105952580424098</v>
      </c>
      <c r="G9798" t="s">
        <v>18</v>
      </c>
      <c r="H9798" t="s">
        <v>19</v>
      </c>
      <c r="I9798" t="s">
        <v>15</v>
      </c>
      <c r="J9798">
        <v>8</v>
      </c>
      <c r="K9798">
        <v>13011.72</v>
      </c>
      <c r="L9798" t="s">
        <v>16</v>
      </c>
      <c r="M9798" t="str">
        <f>IF(PatientData[[#This Row],[Age]]&lt;=30,"18-30",IF(PatientData[[#This Row],[Age]]&lt;=40,"31-40",IF(PatientData[[#This Row],[Age]]&lt;=50,"41-50",IF(PatientData[[#This Row],[Age]]&lt;=60,"51-60",IF(PatientData[[#This Row],[Age]]&lt;=70,"61-70",IF(PatientData[[#This Row],[Age]]&lt;=80,"71-80","80+"))))))</f>
        <v>71-80</v>
      </c>
    </row>
    <row r="9799" spans="1:13" x14ac:dyDescent="0.25">
      <c r="A9799" t="s">
        <v>9823</v>
      </c>
      <c r="B9799">
        <v>55</v>
      </c>
      <c r="C9799" t="s">
        <v>25</v>
      </c>
      <c r="D9799">
        <v>101</v>
      </c>
      <c r="E9799" t="s">
        <v>10051</v>
      </c>
      <c r="F9799">
        <v>27.027850969270101</v>
      </c>
      <c r="G9799" t="s">
        <v>10051</v>
      </c>
      <c r="H9799" t="s">
        <v>19</v>
      </c>
      <c r="I9799" t="s">
        <v>15</v>
      </c>
      <c r="J9799">
        <v>3</v>
      </c>
      <c r="K9799">
        <v>13225.22</v>
      </c>
      <c r="L9799" t="s">
        <v>23</v>
      </c>
      <c r="M9799" t="str">
        <f>IF(PatientData[[#This Row],[Age]]&lt;=30,"18-30",IF(PatientData[[#This Row],[Age]]&lt;=40,"31-40",IF(PatientData[[#This Row],[Age]]&lt;=50,"41-50",IF(PatientData[[#This Row],[Age]]&lt;=60,"51-60",IF(PatientData[[#This Row],[Age]]&lt;=70,"61-70",IF(PatientData[[#This Row],[Age]]&lt;=80,"71-80","80+"))))))</f>
        <v>51-60</v>
      </c>
    </row>
    <row r="9800" spans="1:13" x14ac:dyDescent="0.25">
      <c r="A9800" t="s">
        <v>9824</v>
      </c>
      <c r="B9800">
        <v>42</v>
      </c>
      <c r="C9800" t="s">
        <v>25</v>
      </c>
      <c r="D9800">
        <v>101</v>
      </c>
      <c r="E9800">
        <v>183.18002630736299</v>
      </c>
      <c r="F9800">
        <v>27.3920474044339</v>
      </c>
      <c r="G9800" t="s">
        <v>18</v>
      </c>
      <c r="H9800" t="s">
        <v>19</v>
      </c>
      <c r="I9800" t="s">
        <v>15</v>
      </c>
      <c r="J9800">
        <v>2</v>
      </c>
      <c r="K9800">
        <v>9107.09</v>
      </c>
      <c r="L9800" t="s">
        <v>16</v>
      </c>
      <c r="M9800" t="str">
        <f>IF(PatientData[[#This Row],[Age]]&lt;=30,"18-30",IF(PatientData[[#This Row],[Age]]&lt;=40,"31-40",IF(PatientData[[#This Row],[Age]]&lt;=50,"41-50",IF(PatientData[[#This Row],[Age]]&lt;=60,"51-60",IF(PatientData[[#This Row],[Age]]&lt;=70,"61-70",IF(PatientData[[#This Row],[Age]]&lt;=80,"71-80","80+"))))))</f>
        <v>41-50</v>
      </c>
    </row>
    <row r="9801" spans="1:13" x14ac:dyDescent="0.25">
      <c r="A9801" t="s">
        <v>9825</v>
      </c>
      <c r="B9801">
        <v>65</v>
      </c>
      <c r="C9801" t="s">
        <v>25</v>
      </c>
      <c r="D9801">
        <v>141</v>
      </c>
      <c r="E9801">
        <v>276.96356387121898</v>
      </c>
      <c r="F9801">
        <v>32.169009106933501</v>
      </c>
      <c r="G9801" t="s">
        <v>14</v>
      </c>
      <c r="H9801" t="s">
        <v>19</v>
      </c>
      <c r="I9801" t="s">
        <v>10051</v>
      </c>
      <c r="J9801">
        <v>5</v>
      </c>
      <c r="K9801">
        <v>7594.42</v>
      </c>
      <c r="L9801" t="s">
        <v>16</v>
      </c>
      <c r="M9801" t="str">
        <f>IF(PatientData[[#This Row],[Age]]&lt;=30,"18-30",IF(PatientData[[#This Row],[Age]]&lt;=40,"31-40",IF(PatientData[[#This Row],[Age]]&lt;=50,"41-50",IF(PatientData[[#This Row],[Age]]&lt;=60,"51-60",IF(PatientData[[#This Row],[Age]]&lt;=70,"61-70",IF(PatientData[[#This Row],[Age]]&lt;=80,"71-80","80+"))))))</f>
        <v>61-70</v>
      </c>
    </row>
    <row r="9802" spans="1:13" x14ac:dyDescent="0.25">
      <c r="A9802" t="s">
        <v>9826</v>
      </c>
      <c r="B9802">
        <v>36</v>
      </c>
      <c r="C9802" t="s">
        <v>13</v>
      </c>
      <c r="D9802">
        <v>112</v>
      </c>
      <c r="E9802">
        <v>246.22868884286399</v>
      </c>
      <c r="F9802">
        <v>31.2832173730691</v>
      </c>
      <c r="G9802" t="s">
        <v>14</v>
      </c>
      <c r="H9802" t="s">
        <v>19</v>
      </c>
      <c r="I9802" t="s">
        <v>28</v>
      </c>
      <c r="J9802">
        <v>4</v>
      </c>
      <c r="K9802">
        <v>4504.4799999999996</v>
      </c>
      <c r="L9802" t="s">
        <v>20</v>
      </c>
      <c r="M9802" t="str">
        <f>IF(PatientData[[#This Row],[Age]]&lt;=30,"18-30",IF(PatientData[[#This Row],[Age]]&lt;=40,"31-40",IF(PatientData[[#This Row],[Age]]&lt;=50,"41-50",IF(PatientData[[#This Row],[Age]]&lt;=60,"51-60",IF(PatientData[[#This Row],[Age]]&lt;=70,"61-70",IF(PatientData[[#This Row],[Age]]&lt;=80,"71-80","80+"))))))</f>
        <v>31-40</v>
      </c>
    </row>
    <row r="9803" spans="1:13" x14ac:dyDescent="0.25">
      <c r="A9803" t="s">
        <v>9827</v>
      </c>
      <c r="B9803">
        <v>25</v>
      </c>
      <c r="C9803" t="s">
        <v>13</v>
      </c>
      <c r="D9803">
        <v>141</v>
      </c>
      <c r="E9803">
        <v>166.47794894970301</v>
      </c>
      <c r="F9803">
        <v>30.275090909306801</v>
      </c>
      <c r="G9803" t="s">
        <v>18</v>
      </c>
      <c r="H9803" t="s">
        <v>19</v>
      </c>
      <c r="I9803" t="s">
        <v>28</v>
      </c>
      <c r="J9803">
        <v>4</v>
      </c>
      <c r="K9803">
        <v>7660.7</v>
      </c>
      <c r="L9803" t="s">
        <v>23</v>
      </c>
      <c r="M9803" t="str">
        <f>IF(PatientData[[#This Row],[Age]]&lt;=30,"18-30",IF(PatientData[[#This Row],[Age]]&lt;=40,"31-40",IF(PatientData[[#This Row],[Age]]&lt;=50,"41-50",IF(PatientData[[#This Row],[Age]]&lt;=60,"51-60",IF(PatientData[[#This Row],[Age]]&lt;=70,"61-70",IF(PatientData[[#This Row],[Age]]&lt;=80,"71-80","80+"))))))</f>
        <v>18-30</v>
      </c>
    </row>
    <row r="9804" spans="1:13" x14ac:dyDescent="0.25">
      <c r="A9804" t="s">
        <v>9828</v>
      </c>
      <c r="B9804">
        <v>57</v>
      </c>
      <c r="C9804" t="s">
        <v>25</v>
      </c>
      <c r="D9804">
        <v>119</v>
      </c>
      <c r="E9804">
        <v>133.156238822299</v>
      </c>
      <c r="F9804">
        <v>22.849208422057099</v>
      </c>
      <c r="G9804" t="s">
        <v>10051</v>
      </c>
      <c r="H9804" t="s">
        <v>19</v>
      </c>
      <c r="I9804" t="s">
        <v>15</v>
      </c>
      <c r="J9804">
        <v>4</v>
      </c>
      <c r="K9804">
        <v>9147.9</v>
      </c>
      <c r="L9804" t="s">
        <v>23</v>
      </c>
      <c r="M9804" t="str">
        <f>IF(PatientData[[#This Row],[Age]]&lt;=30,"18-30",IF(PatientData[[#This Row],[Age]]&lt;=40,"31-40",IF(PatientData[[#This Row],[Age]]&lt;=50,"41-50",IF(PatientData[[#This Row],[Age]]&lt;=60,"51-60",IF(PatientData[[#This Row],[Age]]&lt;=70,"61-70",IF(PatientData[[#This Row],[Age]]&lt;=80,"71-80","80+"))))))</f>
        <v>51-60</v>
      </c>
    </row>
    <row r="9805" spans="1:13" x14ac:dyDescent="0.25">
      <c r="A9805" t="s">
        <v>9829</v>
      </c>
      <c r="B9805">
        <v>39</v>
      </c>
      <c r="C9805" t="s">
        <v>25</v>
      </c>
      <c r="D9805">
        <v>125</v>
      </c>
      <c r="E9805">
        <v>202.322835604212</v>
      </c>
      <c r="F9805">
        <v>31.1080354276429</v>
      </c>
      <c r="G9805" t="s">
        <v>36</v>
      </c>
      <c r="H9805" t="s">
        <v>19</v>
      </c>
      <c r="I9805" t="s">
        <v>15</v>
      </c>
      <c r="J9805">
        <v>8</v>
      </c>
      <c r="K9805">
        <v>10871.16</v>
      </c>
      <c r="L9805" t="s">
        <v>23</v>
      </c>
      <c r="M9805" t="str">
        <f>IF(PatientData[[#This Row],[Age]]&lt;=30,"18-30",IF(PatientData[[#This Row],[Age]]&lt;=40,"31-40",IF(PatientData[[#This Row],[Age]]&lt;=50,"41-50",IF(PatientData[[#This Row],[Age]]&lt;=60,"51-60",IF(PatientData[[#This Row],[Age]]&lt;=70,"61-70",IF(PatientData[[#This Row],[Age]]&lt;=80,"71-80","80+"))))))</f>
        <v>31-40</v>
      </c>
    </row>
    <row r="9806" spans="1:13" x14ac:dyDescent="0.25">
      <c r="A9806" t="s">
        <v>9830</v>
      </c>
      <c r="B9806">
        <v>48</v>
      </c>
      <c r="C9806" t="s">
        <v>13</v>
      </c>
      <c r="D9806">
        <v>110</v>
      </c>
      <c r="E9806">
        <v>120</v>
      </c>
      <c r="F9806">
        <v>20.794306100243499</v>
      </c>
      <c r="G9806" t="s">
        <v>14</v>
      </c>
      <c r="H9806" t="s">
        <v>19</v>
      </c>
      <c r="I9806" t="s">
        <v>28</v>
      </c>
      <c r="J9806">
        <v>2</v>
      </c>
      <c r="K9806">
        <v>4790.01</v>
      </c>
      <c r="L9806" t="s">
        <v>23</v>
      </c>
      <c r="M9806" t="str">
        <f>IF(PatientData[[#This Row],[Age]]&lt;=30,"18-30",IF(PatientData[[#This Row],[Age]]&lt;=40,"31-40",IF(PatientData[[#This Row],[Age]]&lt;=50,"41-50",IF(PatientData[[#This Row],[Age]]&lt;=60,"51-60",IF(PatientData[[#This Row],[Age]]&lt;=70,"61-70",IF(PatientData[[#This Row],[Age]]&lt;=80,"71-80","80+"))))))</f>
        <v>41-50</v>
      </c>
    </row>
    <row r="9807" spans="1:13" x14ac:dyDescent="0.25">
      <c r="A9807" t="s">
        <v>9831</v>
      </c>
      <c r="B9807">
        <v>74</v>
      </c>
      <c r="C9807" t="s">
        <v>25</v>
      </c>
      <c r="D9807">
        <v>122</v>
      </c>
      <c r="E9807">
        <v>191.567860699541</v>
      </c>
      <c r="F9807">
        <v>38.7798407046931</v>
      </c>
      <c r="G9807" t="s">
        <v>18</v>
      </c>
      <c r="H9807" t="s">
        <v>19</v>
      </c>
      <c r="I9807" t="s">
        <v>26</v>
      </c>
      <c r="J9807">
        <v>2</v>
      </c>
      <c r="K9807">
        <v>6113.47</v>
      </c>
      <c r="L9807" t="s">
        <v>16</v>
      </c>
      <c r="M9807" t="str">
        <f>IF(PatientData[[#This Row],[Age]]&lt;=30,"18-30",IF(PatientData[[#This Row],[Age]]&lt;=40,"31-40",IF(PatientData[[#This Row],[Age]]&lt;=50,"41-50",IF(PatientData[[#This Row],[Age]]&lt;=60,"51-60",IF(PatientData[[#This Row],[Age]]&lt;=70,"61-70",IF(PatientData[[#This Row],[Age]]&lt;=80,"71-80","80+"))))))</f>
        <v>71-80</v>
      </c>
    </row>
    <row r="9808" spans="1:13" x14ac:dyDescent="0.25">
      <c r="A9808" t="s">
        <v>9832</v>
      </c>
      <c r="B9808">
        <v>49</v>
      </c>
      <c r="C9808" t="s">
        <v>25</v>
      </c>
      <c r="D9808">
        <v>118</v>
      </c>
      <c r="E9808">
        <v>174.629891873757</v>
      </c>
      <c r="F9808">
        <v>29.574589349752099</v>
      </c>
      <c r="G9808" t="s">
        <v>18</v>
      </c>
      <c r="H9808" t="s">
        <v>19</v>
      </c>
      <c r="I9808" t="s">
        <v>28</v>
      </c>
      <c r="J9808">
        <v>3</v>
      </c>
      <c r="K9808">
        <v>7241.31</v>
      </c>
      <c r="L9808" t="s">
        <v>16</v>
      </c>
      <c r="M9808" t="str">
        <f>IF(PatientData[[#This Row],[Age]]&lt;=30,"18-30",IF(PatientData[[#This Row],[Age]]&lt;=40,"31-40",IF(PatientData[[#This Row],[Age]]&lt;=50,"41-50",IF(PatientData[[#This Row],[Age]]&lt;=60,"51-60",IF(PatientData[[#This Row],[Age]]&lt;=70,"61-70",IF(PatientData[[#This Row],[Age]]&lt;=80,"71-80","80+"))))))</f>
        <v>41-50</v>
      </c>
    </row>
    <row r="9809" spans="1:13" x14ac:dyDescent="0.25">
      <c r="A9809" t="s">
        <v>9833</v>
      </c>
      <c r="B9809">
        <v>63</v>
      </c>
      <c r="C9809" t="s">
        <v>25</v>
      </c>
      <c r="D9809">
        <v>121</v>
      </c>
      <c r="E9809">
        <v>269.736137593725</v>
      </c>
      <c r="F9809">
        <v>22.579343655675199</v>
      </c>
      <c r="G9809" t="s">
        <v>14</v>
      </c>
      <c r="H9809" t="s">
        <v>22</v>
      </c>
      <c r="I9809" t="s">
        <v>15</v>
      </c>
      <c r="J9809">
        <v>2</v>
      </c>
      <c r="K9809">
        <v>11614.7</v>
      </c>
      <c r="L9809" t="s">
        <v>16</v>
      </c>
      <c r="M9809" t="str">
        <f>IF(PatientData[[#This Row],[Age]]&lt;=30,"18-30",IF(PatientData[[#This Row],[Age]]&lt;=40,"31-40",IF(PatientData[[#This Row],[Age]]&lt;=50,"41-50",IF(PatientData[[#This Row],[Age]]&lt;=60,"51-60",IF(PatientData[[#This Row],[Age]]&lt;=70,"61-70",IF(PatientData[[#This Row],[Age]]&lt;=80,"71-80","80+"))))))</f>
        <v>61-70</v>
      </c>
    </row>
    <row r="9810" spans="1:13" x14ac:dyDescent="0.25">
      <c r="A9810" t="s">
        <v>9834</v>
      </c>
      <c r="B9810">
        <v>69</v>
      </c>
      <c r="C9810" t="s">
        <v>25</v>
      </c>
      <c r="D9810">
        <v>131</v>
      </c>
      <c r="E9810">
        <v>192.46954209906801</v>
      </c>
      <c r="F9810">
        <v>31.056641762636001</v>
      </c>
      <c r="G9810" t="s">
        <v>14</v>
      </c>
      <c r="H9810" t="s">
        <v>19</v>
      </c>
      <c r="I9810" t="s">
        <v>28</v>
      </c>
      <c r="J9810">
        <v>5</v>
      </c>
      <c r="K9810">
        <v>5784.9</v>
      </c>
      <c r="L9810" t="s">
        <v>16</v>
      </c>
      <c r="M9810" t="str">
        <f>IF(PatientData[[#This Row],[Age]]&lt;=30,"18-30",IF(PatientData[[#This Row],[Age]]&lt;=40,"31-40",IF(PatientData[[#This Row],[Age]]&lt;=50,"41-50",IF(PatientData[[#This Row],[Age]]&lt;=60,"51-60",IF(PatientData[[#This Row],[Age]]&lt;=70,"61-70",IF(PatientData[[#This Row],[Age]]&lt;=80,"71-80","80+"))))))</f>
        <v>61-70</v>
      </c>
    </row>
    <row r="9811" spans="1:13" x14ac:dyDescent="0.25">
      <c r="A9811" t="s">
        <v>9835</v>
      </c>
      <c r="B9811">
        <v>59</v>
      </c>
      <c r="C9811" t="s">
        <v>25</v>
      </c>
      <c r="D9811">
        <v>159</v>
      </c>
      <c r="E9811">
        <v>209.56042662447899</v>
      </c>
      <c r="F9811">
        <v>30.555050551109399</v>
      </c>
      <c r="G9811" t="s">
        <v>14</v>
      </c>
      <c r="H9811" t="s">
        <v>19</v>
      </c>
      <c r="I9811" t="s">
        <v>10051</v>
      </c>
      <c r="J9811">
        <v>3</v>
      </c>
      <c r="K9811">
        <v>2971.14</v>
      </c>
      <c r="L9811" t="s">
        <v>23</v>
      </c>
      <c r="M9811" t="str">
        <f>IF(PatientData[[#This Row],[Age]]&lt;=30,"18-30",IF(PatientData[[#This Row],[Age]]&lt;=40,"31-40",IF(PatientData[[#This Row],[Age]]&lt;=50,"41-50",IF(PatientData[[#This Row],[Age]]&lt;=60,"51-60",IF(PatientData[[#This Row],[Age]]&lt;=70,"61-70",IF(PatientData[[#This Row],[Age]]&lt;=80,"71-80","80+"))))))</f>
        <v>51-60</v>
      </c>
    </row>
    <row r="9812" spans="1:13" x14ac:dyDescent="0.25">
      <c r="A9812" t="s">
        <v>9836</v>
      </c>
      <c r="B9812">
        <v>71</v>
      </c>
      <c r="C9812" t="s">
        <v>25</v>
      </c>
      <c r="D9812">
        <v>129</v>
      </c>
      <c r="E9812">
        <v>196.729171800187</v>
      </c>
      <c r="F9812">
        <v>31.2683150353268</v>
      </c>
      <c r="G9812" t="s">
        <v>14</v>
      </c>
      <c r="H9812" t="s">
        <v>19</v>
      </c>
      <c r="I9812" t="s">
        <v>15</v>
      </c>
      <c r="J9812">
        <v>4</v>
      </c>
      <c r="K9812">
        <v>11621.86</v>
      </c>
      <c r="L9812" t="s">
        <v>16</v>
      </c>
      <c r="M9812" t="str">
        <f>IF(PatientData[[#This Row],[Age]]&lt;=30,"18-30",IF(PatientData[[#This Row],[Age]]&lt;=40,"31-40",IF(PatientData[[#This Row],[Age]]&lt;=50,"41-50",IF(PatientData[[#This Row],[Age]]&lt;=60,"51-60",IF(PatientData[[#This Row],[Age]]&lt;=70,"61-70",IF(PatientData[[#This Row],[Age]]&lt;=80,"71-80","80+"))))))</f>
        <v>71-80</v>
      </c>
    </row>
    <row r="9813" spans="1:13" x14ac:dyDescent="0.25">
      <c r="A9813" t="s">
        <v>9837</v>
      </c>
      <c r="B9813">
        <v>73</v>
      </c>
      <c r="C9813" t="s">
        <v>25</v>
      </c>
      <c r="D9813">
        <v>123</v>
      </c>
      <c r="E9813">
        <v>162.69593451654401</v>
      </c>
      <c r="F9813">
        <v>24.91308664936</v>
      </c>
      <c r="G9813" t="s">
        <v>14</v>
      </c>
      <c r="H9813" t="s">
        <v>19</v>
      </c>
      <c r="I9813" t="s">
        <v>28</v>
      </c>
      <c r="J9813">
        <v>6</v>
      </c>
      <c r="K9813">
        <v>5368.41</v>
      </c>
      <c r="L9813" t="s">
        <v>16</v>
      </c>
      <c r="M9813" t="str">
        <f>IF(PatientData[[#This Row],[Age]]&lt;=30,"18-30",IF(PatientData[[#This Row],[Age]]&lt;=40,"31-40",IF(PatientData[[#This Row],[Age]]&lt;=50,"41-50",IF(PatientData[[#This Row],[Age]]&lt;=60,"51-60",IF(PatientData[[#This Row],[Age]]&lt;=70,"61-70",IF(PatientData[[#This Row],[Age]]&lt;=80,"71-80","80+"))))))</f>
        <v>71-80</v>
      </c>
    </row>
    <row r="9814" spans="1:13" x14ac:dyDescent="0.25">
      <c r="A9814" t="s">
        <v>9838</v>
      </c>
      <c r="B9814">
        <v>22</v>
      </c>
      <c r="C9814" t="s">
        <v>25</v>
      </c>
      <c r="D9814">
        <v>102</v>
      </c>
      <c r="E9814">
        <v>266.37991814294497</v>
      </c>
      <c r="F9814">
        <v>30.022468281543201</v>
      </c>
      <c r="G9814" t="s">
        <v>18</v>
      </c>
      <c r="H9814" t="s">
        <v>19</v>
      </c>
      <c r="I9814" t="s">
        <v>28</v>
      </c>
      <c r="J9814">
        <v>5</v>
      </c>
      <c r="K9814">
        <v>5922.46</v>
      </c>
      <c r="L9814" t="s">
        <v>23</v>
      </c>
      <c r="M9814" t="str">
        <f>IF(PatientData[[#This Row],[Age]]&lt;=30,"18-30",IF(PatientData[[#This Row],[Age]]&lt;=40,"31-40",IF(PatientData[[#This Row],[Age]]&lt;=50,"41-50",IF(PatientData[[#This Row],[Age]]&lt;=60,"51-60",IF(PatientData[[#This Row],[Age]]&lt;=70,"61-70",IF(PatientData[[#This Row],[Age]]&lt;=80,"71-80","80+"))))))</f>
        <v>18-30</v>
      </c>
    </row>
    <row r="9815" spans="1:13" x14ac:dyDescent="0.25">
      <c r="A9815" t="s">
        <v>9839</v>
      </c>
      <c r="B9815">
        <v>92</v>
      </c>
      <c r="C9815" t="s">
        <v>25</v>
      </c>
      <c r="D9815">
        <v>102</v>
      </c>
      <c r="E9815">
        <v>190.03683205961499</v>
      </c>
      <c r="F9815">
        <v>27.115813507348001</v>
      </c>
      <c r="G9815" t="s">
        <v>14</v>
      </c>
      <c r="H9815" t="s">
        <v>19</v>
      </c>
      <c r="I9815" t="s">
        <v>15</v>
      </c>
      <c r="J9815">
        <v>1</v>
      </c>
      <c r="K9815" t="s">
        <v>10051</v>
      </c>
      <c r="L9815" t="s">
        <v>23</v>
      </c>
      <c r="M9815" t="str">
        <f>IF(PatientData[[#This Row],[Age]]&lt;=30,"18-30",IF(PatientData[[#This Row],[Age]]&lt;=40,"31-40",IF(PatientData[[#This Row],[Age]]&lt;=50,"41-50",IF(PatientData[[#This Row],[Age]]&lt;=60,"51-60",IF(PatientData[[#This Row],[Age]]&lt;=70,"61-70",IF(PatientData[[#This Row],[Age]]&lt;=80,"71-80","80+"))))))</f>
        <v>80+</v>
      </c>
    </row>
    <row r="9816" spans="1:13" x14ac:dyDescent="0.25">
      <c r="A9816" t="s">
        <v>9840</v>
      </c>
      <c r="B9816">
        <v>47</v>
      </c>
      <c r="C9816" t="s">
        <v>13</v>
      </c>
      <c r="D9816">
        <v>133</v>
      </c>
      <c r="E9816">
        <v>248.708882767608</v>
      </c>
      <c r="F9816">
        <v>20.8038092624457</v>
      </c>
      <c r="G9816" t="s">
        <v>36</v>
      </c>
      <c r="H9816" t="s">
        <v>22</v>
      </c>
      <c r="I9816" t="s">
        <v>26</v>
      </c>
      <c r="J9816">
        <v>6</v>
      </c>
      <c r="K9816">
        <v>7224.21</v>
      </c>
      <c r="L9816" t="s">
        <v>23</v>
      </c>
      <c r="M9816" t="str">
        <f>IF(PatientData[[#This Row],[Age]]&lt;=30,"18-30",IF(PatientData[[#This Row],[Age]]&lt;=40,"31-40",IF(PatientData[[#This Row],[Age]]&lt;=50,"41-50",IF(PatientData[[#This Row],[Age]]&lt;=60,"51-60",IF(PatientData[[#This Row],[Age]]&lt;=70,"61-70",IF(PatientData[[#This Row],[Age]]&lt;=80,"71-80","80+"))))))</f>
        <v>41-50</v>
      </c>
    </row>
    <row r="9817" spans="1:13" x14ac:dyDescent="0.25">
      <c r="A9817" t="s">
        <v>9841</v>
      </c>
      <c r="B9817">
        <v>18</v>
      </c>
      <c r="C9817" t="s">
        <v>13</v>
      </c>
      <c r="D9817">
        <v>146</v>
      </c>
      <c r="E9817">
        <v>197.496372332775</v>
      </c>
      <c r="F9817">
        <v>18.439391338337501</v>
      </c>
      <c r="G9817" t="s">
        <v>14</v>
      </c>
      <c r="H9817" t="s">
        <v>19</v>
      </c>
      <c r="I9817" t="s">
        <v>28</v>
      </c>
      <c r="J9817">
        <v>4</v>
      </c>
      <c r="K9817">
        <v>3944.48</v>
      </c>
      <c r="L9817" t="s">
        <v>43</v>
      </c>
      <c r="M9817" t="str">
        <f>IF(PatientData[[#This Row],[Age]]&lt;=30,"18-30",IF(PatientData[[#This Row],[Age]]&lt;=40,"31-40",IF(PatientData[[#This Row],[Age]]&lt;=50,"41-50",IF(PatientData[[#This Row],[Age]]&lt;=60,"51-60",IF(PatientData[[#This Row],[Age]]&lt;=70,"61-70",IF(PatientData[[#This Row],[Age]]&lt;=80,"71-80","80+"))))))</f>
        <v>18-30</v>
      </c>
    </row>
    <row r="9818" spans="1:13" x14ac:dyDescent="0.25">
      <c r="A9818" t="s">
        <v>9842</v>
      </c>
      <c r="B9818">
        <v>83</v>
      </c>
      <c r="C9818" t="s">
        <v>25</v>
      </c>
      <c r="D9818">
        <v>164</v>
      </c>
      <c r="E9818">
        <v>208.80335829596899</v>
      </c>
      <c r="F9818">
        <v>30.6800862129165</v>
      </c>
      <c r="G9818" t="s">
        <v>14</v>
      </c>
      <c r="H9818" t="s">
        <v>19</v>
      </c>
      <c r="I9818" t="s">
        <v>15</v>
      </c>
      <c r="J9818">
        <v>3</v>
      </c>
      <c r="K9818">
        <v>12051.86</v>
      </c>
      <c r="L9818" t="s">
        <v>16</v>
      </c>
      <c r="M9818" t="str">
        <f>IF(PatientData[[#This Row],[Age]]&lt;=30,"18-30",IF(PatientData[[#This Row],[Age]]&lt;=40,"31-40",IF(PatientData[[#This Row],[Age]]&lt;=50,"41-50",IF(PatientData[[#This Row],[Age]]&lt;=60,"51-60",IF(PatientData[[#This Row],[Age]]&lt;=70,"61-70",IF(PatientData[[#This Row],[Age]]&lt;=80,"71-80","80+"))))))</f>
        <v>80+</v>
      </c>
    </row>
    <row r="9819" spans="1:13" x14ac:dyDescent="0.25">
      <c r="A9819" t="s">
        <v>9843</v>
      </c>
      <c r="B9819">
        <v>48</v>
      </c>
      <c r="C9819" t="s">
        <v>25</v>
      </c>
      <c r="D9819">
        <v>112</v>
      </c>
      <c r="E9819">
        <v>143.20518359430599</v>
      </c>
      <c r="F9819">
        <v>30.723943916821</v>
      </c>
      <c r="G9819" t="s">
        <v>14</v>
      </c>
      <c r="H9819" t="s">
        <v>19</v>
      </c>
      <c r="I9819" t="s">
        <v>15</v>
      </c>
      <c r="J9819">
        <v>1</v>
      </c>
      <c r="K9819">
        <v>1705</v>
      </c>
      <c r="L9819" t="s">
        <v>16</v>
      </c>
      <c r="M9819" t="str">
        <f>IF(PatientData[[#This Row],[Age]]&lt;=30,"18-30",IF(PatientData[[#This Row],[Age]]&lt;=40,"31-40",IF(PatientData[[#This Row],[Age]]&lt;=50,"41-50",IF(PatientData[[#This Row],[Age]]&lt;=60,"51-60",IF(PatientData[[#This Row],[Age]]&lt;=70,"61-70",IF(PatientData[[#This Row],[Age]]&lt;=80,"71-80","80+"))))))</f>
        <v>41-50</v>
      </c>
    </row>
    <row r="9820" spans="1:13" x14ac:dyDescent="0.25">
      <c r="A9820" t="s">
        <v>9844</v>
      </c>
      <c r="B9820">
        <v>61</v>
      </c>
      <c r="C9820" t="s">
        <v>25</v>
      </c>
      <c r="D9820">
        <v>134</v>
      </c>
      <c r="E9820">
        <v>185.191508640514</v>
      </c>
      <c r="F9820">
        <v>28.686824995738899</v>
      </c>
      <c r="G9820" t="s">
        <v>14</v>
      </c>
      <c r="H9820" t="s">
        <v>19</v>
      </c>
      <c r="I9820" t="s">
        <v>15</v>
      </c>
      <c r="J9820">
        <v>4</v>
      </c>
      <c r="K9820">
        <v>5353.45</v>
      </c>
      <c r="L9820" t="s">
        <v>23</v>
      </c>
      <c r="M9820" t="str">
        <f>IF(PatientData[[#This Row],[Age]]&lt;=30,"18-30",IF(PatientData[[#This Row],[Age]]&lt;=40,"31-40",IF(PatientData[[#This Row],[Age]]&lt;=50,"41-50",IF(PatientData[[#This Row],[Age]]&lt;=60,"51-60",IF(PatientData[[#This Row],[Age]]&lt;=70,"61-70",IF(PatientData[[#This Row],[Age]]&lt;=80,"71-80","80+"))))))</f>
        <v>61-70</v>
      </c>
    </row>
    <row r="9821" spans="1:13" x14ac:dyDescent="0.25">
      <c r="A9821" t="s">
        <v>9845</v>
      </c>
      <c r="B9821">
        <v>55</v>
      </c>
      <c r="C9821" t="s">
        <v>13</v>
      </c>
      <c r="D9821">
        <v>125</v>
      </c>
      <c r="E9821">
        <v>207.89680381303799</v>
      </c>
      <c r="F9821" t="s">
        <v>10051</v>
      </c>
      <c r="G9821" t="s">
        <v>14</v>
      </c>
      <c r="H9821" t="s">
        <v>19</v>
      </c>
      <c r="I9821" t="s">
        <v>28</v>
      </c>
      <c r="J9821">
        <v>4</v>
      </c>
      <c r="K9821">
        <v>4921.18</v>
      </c>
      <c r="L9821" t="s">
        <v>43</v>
      </c>
      <c r="M9821" t="str">
        <f>IF(PatientData[[#This Row],[Age]]&lt;=30,"18-30",IF(PatientData[[#This Row],[Age]]&lt;=40,"31-40",IF(PatientData[[#This Row],[Age]]&lt;=50,"41-50",IF(PatientData[[#This Row],[Age]]&lt;=60,"51-60",IF(PatientData[[#This Row],[Age]]&lt;=70,"61-70",IF(PatientData[[#This Row],[Age]]&lt;=80,"71-80","80+"))))))</f>
        <v>51-60</v>
      </c>
    </row>
    <row r="9822" spans="1:13" x14ac:dyDescent="0.25">
      <c r="A9822" t="s">
        <v>9846</v>
      </c>
      <c r="B9822">
        <v>28</v>
      </c>
      <c r="C9822" t="s">
        <v>25</v>
      </c>
      <c r="D9822">
        <v>103</v>
      </c>
      <c r="E9822">
        <v>217.035309103515</v>
      </c>
      <c r="F9822">
        <v>27.0250001926048</v>
      </c>
      <c r="G9822" t="s">
        <v>14</v>
      </c>
      <c r="H9822" t="s">
        <v>22</v>
      </c>
      <c r="I9822" t="s">
        <v>15</v>
      </c>
      <c r="J9822">
        <v>3</v>
      </c>
      <c r="K9822">
        <v>13660.33</v>
      </c>
      <c r="L9822" t="s">
        <v>16</v>
      </c>
      <c r="M9822" t="str">
        <f>IF(PatientData[[#This Row],[Age]]&lt;=30,"18-30",IF(PatientData[[#This Row],[Age]]&lt;=40,"31-40",IF(PatientData[[#This Row],[Age]]&lt;=50,"41-50",IF(PatientData[[#This Row],[Age]]&lt;=60,"51-60",IF(PatientData[[#This Row],[Age]]&lt;=70,"61-70",IF(PatientData[[#This Row],[Age]]&lt;=80,"71-80","80+"))))))</f>
        <v>18-30</v>
      </c>
    </row>
    <row r="9823" spans="1:13" x14ac:dyDescent="0.25">
      <c r="A9823" t="s">
        <v>9847</v>
      </c>
      <c r="B9823">
        <v>28</v>
      </c>
      <c r="C9823" t="s">
        <v>25</v>
      </c>
      <c r="D9823">
        <v>104</v>
      </c>
      <c r="E9823">
        <v>279.052580806197</v>
      </c>
      <c r="F9823">
        <v>30.697729622736901</v>
      </c>
      <c r="G9823" t="s">
        <v>36</v>
      </c>
      <c r="H9823" t="s">
        <v>19</v>
      </c>
      <c r="I9823" t="s">
        <v>15</v>
      </c>
      <c r="J9823">
        <v>7</v>
      </c>
      <c r="K9823">
        <v>12229.45</v>
      </c>
      <c r="L9823" t="s">
        <v>16</v>
      </c>
      <c r="M9823" t="str">
        <f>IF(PatientData[[#This Row],[Age]]&lt;=30,"18-30",IF(PatientData[[#This Row],[Age]]&lt;=40,"31-40",IF(PatientData[[#This Row],[Age]]&lt;=50,"41-50",IF(PatientData[[#This Row],[Age]]&lt;=60,"51-60",IF(PatientData[[#This Row],[Age]]&lt;=70,"61-70",IF(PatientData[[#This Row],[Age]]&lt;=80,"71-80","80+"))))))</f>
        <v>18-30</v>
      </c>
    </row>
    <row r="9824" spans="1:13" x14ac:dyDescent="0.25">
      <c r="A9824" t="s">
        <v>9848</v>
      </c>
      <c r="B9824">
        <v>76</v>
      </c>
      <c r="C9824" t="s">
        <v>13</v>
      </c>
      <c r="D9824">
        <v>144</v>
      </c>
      <c r="E9824">
        <v>165.222575535142</v>
      </c>
      <c r="F9824">
        <v>27.668836735354901</v>
      </c>
      <c r="G9824" t="s">
        <v>14</v>
      </c>
      <c r="H9824" t="s">
        <v>19</v>
      </c>
      <c r="I9824" t="s">
        <v>15</v>
      </c>
      <c r="J9824">
        <v>2</v>
      </c>
      <c r="K9824">
        <v>4108.37</v>
      </c>
      <c r="L9824" t="s">
        <v>23</v>
      </c>
      <c r="M9824" t="str">
        <f>IF(PatientData[[#This Row],[Age]]&lt;=30,"18-30",IF(PatientData[[#This Row],[Age]]&lt;=40,"31-40",IF(PatientData[[#This Row],[Age]]&lt;=50,"41-50",IF(PatientData[[#This Row],[Age]]&lt;=60,"51-60",IF(PatientData[[#This Row],[Age]]&lt;=70,"61-70",IF(PatientData[[#This Row],[Age]]&lt;=80,"71-80","80+"))))))</f>
        <v>71-80</v>
      </c>
    </row>
    <row r="9825" spans="1:13" x14ac:dyDescent="0.25">
      <c r="A9825" t="s">
        <v>9849</v>
      </c>
      <c r="B9825">
        <v>55</v>
      </c>
      <c r="C9825" t="s">
        <v>25</v>
      </c>
      <c r="D9825">
        <v>114</v>
      </c>
      <c r="E9825">
        <v>222.388177574894</v>
      </c>
      <c r="F9825">
        <v>24.538681599552699</v>
      </c>
      <c r="G9825" t="s">
        <v>10051</v>
      </c>
      <c r="H9825" t="s">
        <v>22</v>
      </c>
      <c r="I9825" t="s">
        <v>26</v>
      </c>
      <c r="J9825">
        <v>4</v>
      </c>
      <c r="K9825">
        <v>13910.29</v>
      </c>
      <c r="L9825" t="s">
        <v>43</v>
      </c>
      <c r="M9825" t="str">
        <f>IF(PatientData[[#This Row],[Age]]&lt;=30,"18-30",IF(PatientData[[#This Row],[Age]]&lt;=40,"31-40",IF(PatientData[[#This Row],[Age]]&lt;=50,"41-50",IF(PatientData[[#This Row],[Age]]&lt;=60,"51-60",IF(PatientData[[#This Row],[Age]]&lt;=70,"61-70",IF(PatientData[[#This Row],[Age]]&lt;=80,"71-80","80+"))))))</f>
        <v>51-60</v>
      </c>
    </row>
    <row r="9826" spans="1:13" x14ac:dyDescent="0.25">
      <c r="A9826" t="s">
        <v>9850</v>
      </c>
      <c r="B9826">
        <v>68</v>
      </c>
      <c r="C9826" t="s">
        <v>13</v>
      </c>
      <c r="D9826">
        <v>126</v>
      </c>
      <c r="E9826">
        <v>225.944082901906</v>
      </c>
      <c r="F9826">
        <v>26.112629557938401</v>
      </c>
      <c r="G9826" t="s">
        <v>36</v>
      </c>
      <c r="H9826" t="s">
        <v>19</v>
      </c>
      <c r="I9826" t="s">
        <v>15</v>
      </c>
      <c r="J9826">
        <v>4</v>
      </c>
      <c r="K9826">
        <v>12221.62</v>
      </c>
      <c r="L9826" t="s">
        <v>16</v>
      </c>
      <c r="M9826" t="str">
        <f>IF(PatientData[[#This Row],[Age]]&lt;=30,"18-30",IF(PatientData[[#This Row],[Age]]&lt;=40,"31-40",IF(PatientData[[#This Row],[Age]]&lt;=50,"41-50",IF(PatientData[[#This Row],[Age]]&lt;=60,"51-60",IF(PatientData[[#This Row],[Age]]&lt;=70,"61-70",IF(PatientData[[#This Row],[Age]]&lt;=80,"71-80","80+"))))))</f>
        <v>61-70</v>
      </c>
    </row>
    <row r="9827" spans="1:13" x14ac:dyDescent="0.25">
      <c r="A9827" t="s">
        <v>9851</v>
      </c>
      <c r="B9827">
        <v>46</v>
      </c>
      <c r="C9827" t="s">
        <v>13</v>
      </c>
      <c r="D9827" t="s">
        <v>10051</v>
      </c>
      <c r="E9827" t="s">
        <v>10051</v>
      </c>
      <c r="F9827">
        <v>36.4956939506175</v>
      </c>
      <c r="G9827" t="s">
        <v>18</v>
      </c>
      <c r="H9827" t="s">
        <v>22</v>
      </c>
      <c r="I9827" t="s">
        <v>26</v>
      </c>
      <c r="J9827">
        <v>4</v>
      </c>
      <c r="K9827">
        <v>5593.03</v>
      </c>
      <c r="L9827" t="s">
        <v>23</v>
      </c>
      <c r="M9827" t="str">
        <f>IF(PatientData[[#This Row],[Age]]&lt;=30,"18-30",IF(PatientData[[#This Row],[Age]]&lt;=40,"31-40",IF(PatientData[[#This Row],[Age]]&lt;=50,"41-50",IF(PatientData[[#This Row],[Age]]&lt;=60,"51-60",IF(PatientData[[#This Row],[Age]]&lt;=70,"61-70",IF(PatientData[[#This Row],[Age]]&lt;=80,"71-80","80+"))))))</f>
        <v>41-50</v>
      </c>
    </row>
    <row r="9828" spans="1:13" x14ac:dyDescent="0.25">
      <c r="A9828" t="s">
        <v>9852</v>
      </c>
      <c r="B9828">
        <v>40</v>
      </c>
      <c r="C9828" t="s">
        <v>13</v>
      </c>
      <c r="D9828">
        <v>142</v>
      </c>
      <c r="E9828">
        <v>251.19688659314301</v>
      </c>
      <c r="F9828">
        <v>26.665269961833999</v>
      </c>
      <c r="G9828" t="s">
        <v>14</v>
      </c>
      <c r="H9828" t="s">
        <v>19</v>
      </c>
      <c r="I9828" t="s">
        <v>15</v>
      </c>
      <c r="J9828">
        <v>3</v>
      </c>
      <c r="K9828">
        <v>9316.7999999999993</v>
      </c>
      <c r="L9828" t="s">
        <v>16</v>
      </c>
      <c r="M9828" t="str">
        <f>IF(PatientData[[#This Row],[Age]]&lt;=30,"18-30",IF(PatientData[[#This Row],[Age]]&lt;=40,"31-40",IF(PatientData[[#This Row],[Age]]&lt;=50,"41-50",IF(PatientData[[#This Row],[Age]]&lt;=60,"51-60",IF(PatientData[[#This Row],[Age]]&lt;=70,"61-70",IF(PatientData[[#This Row],[Age]]&lt;=80,"71-80","80+"))))))</f>
        <v>31-40</v>
      </c>
    </row>
    <row r="9829" spans="1:13" x14ac:dyDescent="0.25">
      <c r="A9829" t="s">
        <v>9853</v>
      </c>
      <c r="B9829">
        <v>43</v>
      </c>
      <c r="C9829" t="s">
        <v>13</v>
      </c>
      <c r="D9829">
        <v>135</v>
      </c>
      <c r="E9829">
        <v>201.22841388961101</v>
      </c>
      <c r="F9829" t="s">
        <v>10051</v>
      </c>
      <c r="G9829" t="s">
        <v>36</v>
      </c>
      <c r="H9829" t="s">
        <v>19</v>
      </c>
      <c r="I9829" t="s">
        <v>15</v>
      </c>
      <c r="J9829">
        <v>3</v>
      </c>
      <c r="K9829">
        <v>10316.25</v>
      </c>
      <c r="L9829" t="s">
        <v>16</v>
      </c>
      <c r="M9829" t="str">
        <f>IF(PatientData[[#This Row],[Age]]&lt;=30,"18-30",IF(PatientData[[#This Row],[Age]]&lt;=40,"31-40",IF(PatientData[[#This Row],[Age]]&lt;=50,"41-50",IF(PatientData[[#This Row],[Age]]&lt;=60,"51-60",IF(PatientData[[#This Row],[Age]]&lt;=70,"61-70",IF(PatientData[[#This Row],[Age]]&lt;=80,"71-80","80+"))))))</f>
        <v>41-50</v>
      </c>
    </row>
    <row r="9830" spans="1:13" x14ac:dyDescent="0.25">
      <c r="A9830" t="s">
        <v>9854</v>
      </c>
      <c r="B9830">
        <v>67</v>
      </c>
      <c r="C9830" t="s">
        <v>25</v>
      </c>
      <c r="D9830">
        <v>121</v>
      </c>
      <c r="E9830" t="s">
        <v>10051</v>
      </c>
      <c r="F9830">
        <v>29.641917445198501</v>
      </c>
      <c r="G9830" t="s">
        <v>14</v>
      </c>
      <c r="H9830" t="s">
        <v>19</v>
      </c>
      <c r="I9830" t="s">
        <v>26</v>
      </c>
      <c r="J9830">
        <v>5</v>
      </c>
      <c r="K9830">
        <v>13547.68</v>
      </c>
      <c r="L9830" t="s">
        <v>16</v>
      </c>
      <c r="M9830" t="str">
        <f>IF(PatientData[[#This Row],[Age]]&lt;=30,"18-30",IF(PatientData[[#This Row],[Age]]&lt;=40,"31-40",IF(PatientData[[#This Row],[Age]]&lt;=50,"41-50",IF(PatientData[[#This Row],[Age]]&lt;=60,"51-60",IF(PatientData[[#This Row],[Age]]&lt;=70,"61-70",IF(PatientData[[#This Row],[Age]]&lt;=80,"71-80","80+"))))))</f>
        <v>61-70</v>
      </c>
    </row>
    <row r="9831" spans="1:13" x14ac:dyDescent="0.25">
      <c r="A9831" t="s">
        <v>9855</v>
      </c>
      <c r="B9831">
        <v>74</v>
      </c>
      <c r="C9831" t="s">
        <v>13</v>
      </c>
      <c r="D9831" t="s">
        <v>10051</v>
      </c>
      <c r="E9831">
        <v>257.77289772480401</v>
      </c>
      <c r="F9831">
        <v>29.970894189531801</v>
      </c>
      <c r="G9831" t="s">
        <v>14</v>
      </c>
      <c r="H9831" t="s">
        <v>22</v>
      </c>
      <c r="I9831" t="s">
        <v>26</v>
      </c>
      <c r="J9831">
        <v>0</v>
      </c>
      <c r="K9831">
        <v>18277.82</v>
      </c>
      <c r="L9831" t="s">
        <v>16</v>
      </c>
      <c r="M9831" t="str">
        <f>IF(PatientData[[#This Row],[Age]]&lt;=30,"18-30",IF(PatientData[[#This Row],[Age]]&lt;=40,"31-40",IF(PatientData[[#This Row],[Age]]&lt;=50,"41-50",IF(PatientData[[#This Row],[Age]]&lt;=60,"51-60",IF(PatientData[[#This Row],[Age]]&lt;=70,"61-70",IF(PatientData[[#This Row],[Age]]&lt;=80,"71-80","80+"))))))</f>
        <v>71-80</v>
      </c>
    </row>
    <row r="9832" spans="1:13" x14ac:dyDescent="0.25">
      <c r="A9832" t="s">
        <v>9856</v>
      </c>
      <c r="B9832">
        <v>92</v>
      </c>
      <c r="C9832" t="s">
        <v>13</v>
      </c>
      <c r="D9832">
        <v>144</v>
      </c>
      <c r="E9832">
        <v>219.87830050268701</v>
      </c>
      <c r="F9832">
        <v>42.0083431889515</v>
      </c>
      <c r="G9832" t="s">
        <v>14</v>
      </c>
      <c r="H9832" t="s">
        <v>22</v>
      </c>
      <c r="I9832" t="s">
        <v>26</v>
      </c>
      <c r="J9832">
        <v>3</v>
      </c>
      <c r="K9832">
        <v>20480.22</v>
      </c>
      <c r="L9832" t="s">
        <v>16</v>
      </c>
      <c r="M9832" t="str">
        <f>IF(PatientData[[#This Row],[Age]]&lt;=30,"18-30",IF(PatientData[[#This Row],[Age]]&lt;=40,"31-40",IF(PatientData[[#This Row],[Age]]&lt;=50,"41-50",IF(PatientData[[#This Row],[Age]]&lt;=60,"51-60",IF(PatientData[[#This Row],[Age]]&lt;=70,"61-70",IF(PatientData[[#This Row],[Age]]&lt;=80,"71-80","80+"))))))</f>
        <v>80+</v>
      </c>
    </row>
    <row r="9833" spans="1:13" x14ac:dyDescent="0.25">
      <c r="A9833" t="s">
        <v>9857</v>
      </c>
      <c r="B9833">
        <v>56</v>
      </c>
      <c r="C9833" t="s">
        <v>13</v>
      </c>
      <c r="D9833">
        <v>160</v>
      </c>
      <c r="E9833">
        <v>284.00030559157398</v>
      </c>
      <c r="F9833">
        <v>28.295897211446199</v>
      </c>
      <c r="G9833" t="s">
        <v>36</v>
      </c>
      <c r="H9833" t="s">
        <v>22</v>
      </c>
      <c r="I9833" t="s">
        <v>26</v>
      </c>
      <c r="J9833">
        <v>3</v>
      </c>
      <c r="K9833">
        <v>19980.71</v>
      </c>
      <c r="L9833" t="s">
        <v>16</v>
      </c>
      <c r="M9833" t="str">
        <f>IF(PatientData[[#This Row],[Age]]&lt;=30,"18-30",IF(PatientData[[#This Row],[Age]]&lt;=40,"31-40",IF(PatientData[[#This Row],[Age]]&lt;=50,"41-50",IF(PatientData[[#This Row],[Age]]&lt;=60,"51-60",IF(PatientData[[#This Row],[Age]]&lt;=70,"61-70",IF(PatientData[[#This Row],[Age]]&lt;=80,"71-80","80+"))))))</f>
        <v>51-60</v>
      </c>
    </row>
    <row r="9834" spans="1:13" x14ac:dyDescent="0.25">
      <c r="A9834" t="s">
        <v>9858</v>
      </c>
      <c r="B9834">
        <v>68</v>
      </c>
      <c r="C9834" t="s">
        <v>25</v>
      </c>
      <c r="D9834">
        <v>113</v>
      </c>
      <c r="E9834">
        <v>190.034814683919</v>
      </c>
      <c r="F9834">
        <v>31.446293019120301</v>
      </c>
      <c r="G9834" t="s">
        <v>14</v>
      </c>
      <c r="H9834" t="s">
        <v>19</v>
      </c>
      <c r="I9834" t="s">
        <v>15</v>
      </c>
      <c r="J9834">
        <v>2</v>
      </c>
      <c r="K9834">
        <v>9501.85</v>
      </c>
      <c r="L9834" t="s">
        <v>16</v>
      </c>
      <c r="M9834" t="str">
        <f>IF(PatientData[[#This Row],[Age]]&lt;=30,"18-30",IF(PatientData[[#This Row],[Age]]&lt;=40,"31-40",IF(PatientData[[#This Row],[Age]]&lt;=50,"41-50",IF(PatientData[[#This Row],[Age]]&lt;=60,"51-60",IF(PatientData[[#This Row],[Age]]&lt;=70,"61-70",IF(PatientData[[#This Row],[Age]]&lt;=80,"71-80","80+"))))))</f>
        <v>61-70</v>
      </c>
    </row>
    <row r="9835" spans="1:13" x14ac:dyDescent="0.25">
      <c r="A9835" t="s">
        <v>9859</v>
      </c>
      <c r="B9835">
        <v>39</v>
      </c>
      <c r="C9835" t="s">
        <v>13</v>
      </c>
      <c r="D9835" t="s">
        <v>10051</v>
      </c>
      <c r="E9835">
        <v>242.797616494294</v>
      </c>
      <c r="F9835">
        <v>26.8700422639081</v>
      </c>
      <c r="G9835" t="s">
        <v>18</v>
      </c>
      <c r="H9835" t="s">
        <v>22</v>
      </c>
      <c r="I9835" t="s">
        <v>15</v>
      </c>
      <c r="J9835">
        <v>6</v>
      </c>
      <c r="K9835">
        <v>9087.1</v>
      </c>
      <c r="L9835" t="s">
        <v>16</v>
      </c>
      <c r="M9835" t="str">
        <f>IF(PatientData[[#This Row],[Age]]&lt;=30,"18-30",IF(PatientData[[#This Row],[Age]]&lt;=40,"31-40",IF(PatientData[[#This Row],[Age]]&lt;=50,"41-50",IF(PatientData[[#This Row],[Age]]&lt;=60,"51-60",IF(PatientData[[#This Row],[Age]]&lt;=70,"61-70",IF(PatientData[[#This Row],[Age]]&lt;=80,"71-80","80+"))))))</f>
        <v>31-40</v>
      </c>
    </row>
    <row r="9836" spans="1:13" x14ac:dyDescent="0.25">
      <c r="A9836" t="s">
        <v>9860</v>
      </c>
      <c r="B9836">
        <v>67</v>
      </c>
      <c r="C9836" t="s">
        <v>25</v>
      </c>
      <c r="D9836">
        <v>126</v>
      </c>
      <c r="E9836">
        <v>220.664616186817</v>
      </c>
      <c r="F9836">
        <v>31.095743964233002</v>
      </c>
      <c r="G9836" t="s">
        <v>36</v>
      </c>
      <c r="H9836" t="s">
        <v>22</v>
      </c>
      <c r="I9836" t="s">
        <v>26</v>
      </c>
      <c r="J9836">
        <v>6</v>
      </c>
      <c r="K9836">
        <v>19417.02</v>
      </c>
      <c r="L9836" t="s">
        <v>23</v>
      </c>
      <c r="M9836" t="str">
        <f>IF(PatientData[[#This Row],[Age]]&lt;=30,"18-30",IF(PatientData[[#This Row],[Age]]&lt;=40,"31-40",IF(PatientData[[#This Row],[Age]]&lt;=50,"41-50",IF(PatientData[[#This Row],[Age]]&lt;=60,"51-60",IF(PatientData[[#This Row],[Age]]&lt;=70,"61-70",IF(PatientData[[#This Row],[Age]]&lt;=80,"71-80","80+"))))))</f>
        <v>61-70</v>
      </c>
    </row>
    <row r="9837" spans="1:13" x14ac:dyDescent="0.25">
      <c r="A9837" t="s">
        <v>9861</v>
      </c>
      <c r="B9837">
        <v>71</v>
      </c>
      <c r="C9837" t="s">
        <v>25</v>
      </c>
      <c r="D9837">
        <v>152</v>
      </c>
      <c r="E9837">
        <v>293.85586021649999</v>
      </c>
      <c r="F9837">
        <v>28.5795773758663</v>
      </c>
      <c r="G9837" t="s">
        <v>18</v>
      </c>
      <c r="H9837" t="s">
        <v>22</v>
      </c>
      <c r="I9837" t="s">
        <v>26</v>
      </c>
      <c r="J9837">
        <v>3</v>
      </c>
      <c r="K9837">
        <v>19198.55</v>
      </c>
      <c r="L9837" t="s">
        <v>23</v>
      </c>
      <c r="M9837" t="str">
        <f>IF(PatientData[[#This Row],[Age]]&lt;=30,"18-30",IF(PatientData[[#This Row],[Age]]&lt;=40,"31-40",IF(PatientData[[#This Row],[Age]]&lt;=50,"41-50",IF(PatientData[[#This Row],[Age]]&lt;=60,"51-60",IF(PatientData[[#This Row],[Age]]&lt;=70,"61-70",IF(PatientData[[#This Row],[Age]]&lt;=80,"71-80","80+"))))))</f>
        <v>71-80</v>
      </c>
    </row>
    <row r="9838" spans="1:13" x14ac:dyDescent="0.25">
      <c r="A9838" t="s">
        <v>9862</v>
      </c>
      <c r="B9838">
        <v>85</v>
      </c>
      <c r="C9838" t="s">
        <v>13</v>
      </c>
      <c r="D9838" t="s">
        <v>10051</v>
      </c>
      <c r="E9838">
        <v>217.072731898359</v>
      </c>
      <c r="F9838">
        <v>34.3801825469683</v>
      </c>
      <c r="G9838" t="s">
        <v>14</v>
      </c>
      <c r="H9838" t="s">
        <v>19</v>
      </c>
      <c r="I9838" t="s">
        <v>28</v>
      </c>
      <c r="J9838">
        <v>5</v>
      </c>
      <c r="K9838">
        <v>4104.99</v>
      </c>
      <c r="L9838" t="s">
        <v>16</v>
      </c>
      <c r="M9838" t="str">
        <f>IF(PatientData[[#This Row],[Age]]&lt;=30,"18-30",IF(PatientData[[#This Row],[Age]]&lt;=40,"31-40",IF(PatientData[[#This Row],[Age]]&lt;=50,"41-50",IF(PatientData[[#This Row],[Age]]&lt;=60,"51-60",IF(PatientData[[#This Row],[Age]]&lt;=70,"61-70",IF(PatientData[[#This Row],[Age]]&lt;=80,"71-80","80+"))))))</f>
        <v>80+</v>
      </c>
    </row>
    <row r="9839" spans="1:13" x14ac:dyDescent="0.25">
      <c r="A9839" t="s">
        <v>9863</v>
      </c>
      <c r="B9839">
        <v>44</v>
      </c>
      <c r="C9839" t="s">
        <v>13</v>
      </c>
      <c r="D9839">
        <v>153</v>
      </c>
      <c r="E9839">
        <v>259.72403282446498</v>
      </c>
      <c r="F9839">
        <v>26.637070392035898</v>
      </c>
      <c r="G9839" t="s">
        <v>18</v>
      </c>
      <c r="H9839" t="s">
        <v>22</v>
      </c>
      <c r="I9839" t="s">
        <v>15</v>
      </c>
      <c r="J9839">
        <v>2</v>
      </c>
      <c r="K9839">
        <v>9893.89</v>
      </c>
      <c r="L9839" t="s">
        <v>20</v>
      </c>
      <c r="M9839" t="str">
        <f>IF(PatientData[[#This Row],[Age]]&lt;=30,"18-30",IF(PatientData[[#This Row],[Age]]&lt;=40,"31-40",IF(PatientData[[#This Row],[Age]]&lt;=50,"41-50",IF(PatientData[[#This Row],[Age]]&lt;=60,"51-60",IF(PatientData[[#This Row],[Age]]&lt;=70,"61-70",IF(PatientData[[#This Row],[Age]]&lt;=80,"71-80","80+"))))))</f>
        <v>41-50</v>
      </c>
    </row>
    <row r="9840" spans="1:13" x14ac:dyDescent="0.25">
      <c r="A9840" t="s">
        <v>9864</v>
      </c>
      <c r="B9840">
        <v>52</v>
      </c>
      <c r="C9840" t="s">
        <v>13</v>
      </c>
      <c r="D9840">
        <v>111</v>
      </c>
      <c r="E9840">
        <v>210.201856681626</v>
      </c>
      <c r="F9840">
        <v>33.610457950804097</v>
      </c>
      <c r="G9840" t="s">
        <v>18</v>
      </c>
      <c r="H9840" t="s">
        <v>22</v>
      </c>
      <c r="I9840" t="s">
        <v>26</v>
      </c>
      <c r="J9840">
        <v>4</v>
      </c>
      <c r="K9840">
        <v>19409.580000000002</v>
      </c>
      <c r="L9840" t="s">
        <v>23</v>
      </c>
      <c r="M9840" t="str">
        <f>IF(PatientData[[#This Row],[Age]]&lt;=30,"18-30",IF(PatientData[[#This Row],[Age]]&lt;=40,"31-40",IF(PatientData[[#This Row],[Age]]&lt;=50,"41-50",IF(PatientData[[#This Row],[Age]]&lt;=60,"51-60",IF(PatientData[[#This Row],[Age]]&lt;=70,"61-70",IF(PatientData[[#This Row],[Age]]&lt;=80,"71-80","80+"))))))</f>
        <v>51-60</v>
      </c>
    </row>
    <row r="9841" spans="1:13" x14ac:dyDescent="0.25">
      <c r="A9841" t="s">
        <v>9865</v>
      </c>
      <c r="B9841">
        <v>46</v>
      </c>
      <c r="C9841" t="s">
        <v>13</v>
      </c>
      <c r="D9841">
        <v>145</v>
      </c>
      <c r="E9841">
        <v>272.83968754197201</v>
      </c>
      <c r="F9841">
        <v>26.2805699189107</v>
      </c>
      <c r="G9841" t="s">
        <v>18</v>
      </c>
      <c r="H9841" t="s">
        <v>19</v>
      </c>
      <c r="I9841" t="s">
        <v>28</v>
      </c>
      <c r="J9841">
        <v>3</v>
      </c>
      <c r="K9841">
        <v>1851.09</v>
      </c>
      <c r="L9841" t="s">
        <v>16</v>
      </c>
      <c r="M9841" t="str">
        <f>IF(PatientData[[#This Row],[Age]]&lt;=30,"18-30",IF(PatientData[[#This Row],[Age]]&lt;=40,"31-40",IF(PatientData[[#This Row],[Age]]&lt;=50,"41-50",IF(PatientData[[#This Row],[Age]]&lt;=60,"51-60",IF(PatientData[[#This Row],[Age]]&lt;=70,"61-70",IF(PatientData[[#This Row],[Age]]&lt;=80,"71-80","80+"))))))</f>
        <v>41-50</v>
      </c>
    </row>
    <row r="9842" spans="1:13" x14ac:dyDescent="0.25">
      <c r="A9842" t="s">
        <v>9866</v>
      </c>
      <c r="B9842">
        <v>76</v>
      </c>
      <c r="C9842" t="s">
        <v>25</v>
      </c>
      <c r="D9842">
        <v>150</v>
      </c>
      <c r="E9842">
        <v>222.16341651086</v>
      </c>
      <c r="F9842">
        <v>24.714034372358899</v>
      </c>
      <c r="G9842" t="s">
        <v>36</v>
      </c>
      <c r="H9842" t="s">
        <v>19</v>
      </c>
      <c r="I9842" t="s">
        <v>26</v>
      </c>
      <c r="J9842">
        <v>4</v>
      </c>
      <c r="K9842">
        <v>10667.32</v>
      </c>
      <c r="L9842" t="s">
        <v>16</v>
      </c>
      <c r="M9842" t="str">
        <f>IF(PatientData[[#This Row],[Age]]&lt;=30,"18-30",IF(PatientData[[#This Row],[Age]]&lt;=40,"31-40",IF(PatientData[[#This Row],[Age]]&lt;=50,"41-50",IF(PatientData[[#This Row],[Age]]&lt;=60,"51-60",IF(PatientData[[#This Row],[Age]]&lt;=70,"61-70",IF(PatientData[[#This Row],[Age]]&lt;=80,"71-80","80+"))))))</f>
        <v>71-80</v>
      </c>
    </row>
    <row r="9843" spans="1:13" x14ac:dyDescent="0.25">
      <c r="A9843" t="s">
        <v>9867</v>
      </c>
      <c r="B9843">
        <v>18</v>
      </c>
      <c r="C9843" t="s">
        <v>25</v>
      </c>
      <c r="D9843">
        <v>118</v>
      </c>
      <c r="E9843">
        <v>181.52468132778401</v>
      </c>
      <c r="F9843">
        <v>21.401738300703599</v>
      </c>
      <c r="G9843" t="s">
        <v>36</v>
      </c>
      <c r="H9843" t="s">
        <v>19</v>
      </c>
      <c r="I9843" t="s">
        <v>28</v>
      </c>
      <c r="J9843">
        <v>6</v>
      </c>
      <c r="K9843">
        <v>3824.22</v>
      </c>
      <c r="L9843" t="s">
        <v>23</v>
      </c>
      <c r="M9843" t="str">
        <f>IF(PatientData[[#This Row],[Age]]&lt;=30,"18-30",IF(PatientData[[#This Row],[Age]]&lt;=40,"31-40",IF(PatientData[[#This Row],[Age]]&lt;=50,"41-50",IF(PatientData[[#This Row],[Age]]&lt;=60,"51-60",IF(PatientData[[#This Row],[Age]]&lt;=70,"61-70",IF(PatientData[[#This Row],[Age]]&lt;=80,"71-80","80+"))))))</f>
        <v>18-30</v>
      </c>
    </row>
    <row r="9844" spans="1:13" x14ac:dyDescent="0.25">
      <c r="A9844" t="s">
        <v>9868</v>
      </c>
      <c r="B9844">
        <v>74</v>
      </c>
      <c r="C9844" t="s">
        <v>25</v>
      </c>
      <c r="D9844">
        <v>113</v>
      </c>
      <c r="E9844">
        <v>187.883663594697</v>
      </c>
      <c r="F9844">
        <v>24.632935619177001</v>
      </c>
      <c r="G9844" t="s">
        <v>18</v>
      </c>
      <c r="H9844" t="s">
        <v>19</v>
      </c>
      <c r="I9844" t="s">
        <v>15</v>
      </c>
      <c r="J9844">
        <v>2</v>
      </c>
      <c r="K9844">
        <v>11904.19</v>
      </c>
      <c r="L9844" t="s">
        <v>16</v>
      </c>
      <c r="M9844" t="str">
        <f>IF(PatientData[[#This Row],[Age]]&lt;=30,"18-30",IF(PatientData[[#This Row],[Age]]&lt;=40,"31-40",IF(PatientData[[#This Row],[Age]]&lt;=50,"41-50",IF(PatientData[[#This Row],[Age]]&lt;=60,"51-60",IF(PatientData[[#This Row],[Age]]&lt;=70,"61-70",IF(PatientData[[#This Row],[Age]]&lt;=80,"71-80","80+"))))))</f>
        <v>71-80</v>
      </c>
    </row>
    <row r="9845" spans="1:13" x14ac:dyDescent="0.25">
      <c r="A9845" t="s">
        <v>9869</v>
      </c>
      <c r="B9845">
        <v>25</v>
      </c>
      <c r="C9845" t="s">
        <v>13</v>
      </c>
      <c r="D9845">
        <v>104</v>
      </c>
      <c r="E9845">
        <v>312.25253259905901</v>
      </c>
      <c r="F9845">
        <v>26.7953913390248</v>
      </c>
      <c r="G9845" t="s">
        <v>14</v>
      </c>
      <c r="H9845" t="s">
        <v>22</v>
      </c>
      <c r="I9845" t="s">
        <v>15</v>
      </c>
      <c r="J9845">
        <v>2</v>
      </c>
      <c r="K9845">
        <v>12393.66</v>
      </c>
      <c r="L9845" t="s">
        <v>16</v>
      </c>
      <c r="M9845" t="str">
        <f>IF(PatientData[[#This Row],[Age]]&lt;=30,"18-30",IF(PatientData[[#This Row],[Age]]&lt;=40,"31-40",IF(PatientData[[#This Row],[Age]]&lt;=50,"41-50",IF(PatientData[[#This Row],[Age]]&lt;=60,"51-60",IF(PatientData[[#This Row],[Age]]&lt;=70,"61-70",IF(PatientData[[#This Row],[Age]]&lt;=80,"71-80","80+"))))))</f>
        <v>18-30</v>
      </c>
    </row>
    <row r="9846" spans="1:13" x14ac:dyDescent="0.25">
      <c r="A9846" t="s">
        <v>9870</v>
      </c>
      <c r="B9846">
        <v>58</v>
      </c>
      <c r="C9846" t="s">
        <v>25</v>
      </c>
      <c r="D9846">
        <v>136</v>
      </c>
      <c r="E9846">
        <v>214.856352065951</v>
      </c>
      <c r="F9846">
        <v>15</v>
      </c>
      <c r="G9846" t="s">
        <v>18</v>
      </c>
      <c r="H9846" t="s">
        <v>22</v>
      </c>
      <c r="I9846" t="s">
        <v>26</v>
      </c>
      <c r="J9846">
        <v>2</v>
      </c>
      <c r="K9846">
        <v>15117.39</v>
      </c>
      <c r="L9846" t="s">
        <v>20</v>
      </c>
      <c r="M9846" t="str">
        <f>IF(PatientData[[#This Row],[Age]]&lt;=30,"18-30",IF(PatientData[[#This Row],[Age]]&lt;=40,"31-40",IF(PatientData[[#This Row],[Age]]&lt;=50,"41-50",IF(PatientData[[#This Row],[Age]]&lt;=60,"51-60",IF(PatientData[[#This Row],[Age]]&lt;=70,"61-70",IF(PatientData[[#This Row],[Age]]&lt;=80,"71-80","80+"))))))</f>
        <v>51-60</v>
      </c>
    </row>
    <row r="9847" spans="1:13" x14ac:dyDescent="0.25">
      <c r="A9847" t="s">
        <v>9871</v>
      </c>
      <c r="B9847">
        <v>70</v>
      </c>
      <c r="C9847" t="s">
        <v>13</v>
      </c>
      <c r="D9847">
        <v>105</v>
      </c>
      <c r="E9847">
        <v>141.77682711130899</v>
      </c>
      <c r="F9847">
        <v>35.735641160889401</v>
      </c>
      <c r="G9847" t="s">
        <v>36</v>
      </c>
      <c r="H9847" t="s">
        <v>22</v>
      </c>
      <c r="I9847" t="s">
        <v>26</v>
      </c>
      <c r="J9847">
        <v>5</v>
      </c>
      <c r="K9847">
        <v>10951.91</v>
      </c>
      <c r="L9847" t="s">
        <v>20</v>
      </c>
      <c r="M9847" t="str">
        <f>IF(PatientData[[#This Row],[Age]]&lt;=30,"18-30",IF(PatientData[[#This Row],[Age]]&lt;=40,"31-40",IF(PatientData[[#This Row],[Age]]&lt;=50,"41-50",IF(PatientData[[#This Row],[Age]]&lt;=60,"51-60",IF(PatientData[[#This Row],[Age]]&lt;=70,"61-70",IF(PatientData[[#This Row],[Age]]&lt;=80,"71-80","80+"))))))</f>
        <v>61-70</v>
      </c>
    </row>
    <row r="9848" spans="1:13" x14ac:dyDescent="0.25">
      <c r="A9848" t="s">
        <v>9872</v>
      </c>
      <c r="B9848">
        <v>23</v>
      </c>
      <c r="C9848" t="s">
        <v>13</v>
      </c>
      <c r="D9848">
        <v>133</v>
      </c>
      <c r="E9848">
        <v>224.607973787985</v>
      </c>
      <c r="F9848">
        <v>27.285312119608601</v>
      </c>
      <c r="G9848" t="s">
        <v>14</v>
      </c>
      <c r="H9848" t="s">
        <v>19</v>
      </c>
      <c r="I9848" t="s">
        <v>28</v>
      </c>
      <c r="J9848">
        <v>1</v>
      </c>
      <c r="K9848">
        <v>2272.04</v>
      </c>
      <c r="L9848" t="s">
        <v>16</v>
      </c>
      <c r="M9848" t="str">
        <f>IF(PatientData[[#This Row],[Age]]&lt;=30,"18-30",IF(PatientData[[#This Row],[Age]]&lt;=40,"31-40",IF(PatientData[[#This Row],[Age]]&lt;=50,"41-50",IF(PatientData[[#This Row],[Age]]&lt;=60,"51-60",IF(PatientData[[#This Row],[Age]]&lt;=70,"61-70",IF(PatientData[[#This Row],[Age]]&lt;=80,"71-80","80+"))))))</f>
        <v>18-30</v>
      </c>
    </row>
    <row r="9849" spans="1:13" x14ac:dyDescent="0.25">
      <c r="A9849" t="s">
        <v>9873</v>
      </c>
      <c r="B9849">
        <v>46</v>
      </c>
      <c r="C9849" t="s">
        <v>13</v>
      </c>
      <c r="D9849">
        <v>160</v>
      </c>
      <c r="E9849">
        <v>201.708993940867</v>
      </c>
      <c r="F9849">
        <v>29.112677124275098</v>
      </c>
      <c r="G9849" t="s">
        <v>10051</v>
      </c>
      <c r="H9849" t="s">
        <v>19</v>
      </c>
      <c r="I9849" t="s">
        <v>15</v>
      </c>
      <c r="J9849">
        <v>2</v>
      </c>
      <c r="K9849">
        <v>3369.17</v>
      </c>
      <c r="L9849" t="s">
        <v>16</v>
      </c>
      <c r="M9849" t="str">
        <f>IF(PatientData[[#This Row],[Age]]&lt;=30,"18-30",IF(PatientData[[#This Row],[Age]]&lt;=40,"31-40",IF(PatientData[[#This Row],[Age]]&lt;=50,"41-50",IF(PatientData[[#This Row],[Age]]&lt;=60,"51-60",IF(PatientData[[#This Row],[Age]]&lt;=70,"61-70",IF(PatientData[[#This Row],[Age]]&lt;=80,"71-80","80+"))))))</f>
        <v>41-50</v>
      </c>
    </row>
    <row r="9850" spans="1:13" x14ac:dyDescent="0.25">
      <c r="A9850" t="s">
        <v>9874</v>
      </c>
      <c r="B9850">
        <v>68</v>
      </c>
      <c r="C9850" t="s">
        <v>13</v>
      </c>
      <c r="D9850">
        <v>94</v>
      </c>
      <c r="E9850">
        <v>233.04083226510301</v>
      </c>
      <c r="F9850">
        <v>29.028268922678802</v>
      </c>
      <c r="G9850" t="s">
        <v>36</v>
      </c>
      <c r="H9850" t="s">
        <v>19</v>
      </c>
      <c r="I9850" t="s">
        <v>26</v>
      </c>
      <c r="J9850">
        <v>3</v>
      </c>
      <c r="K9850">
        <v>13435.38</v>
      </c>
      <c r="L9850" t="s">
        <v>23</v>
      </c>
      <c r="M9850" t="str">
        <f>IF(PatientData[[#This Row],[Age]]&lt;=30,"18-30",IF(PatientData[[#This Row],[Age]]&lt;=40,"31-40",IF(PatientData[[#This Row],[Age]]&lt;=50,"41-50",IF(PatientData[[#This Row],[Age]]&lt;=60,"51-60",IF(PatientData[[#This Row],[Age]]&lt;=70,"61-70",IF(PatientData[[#This Row],[Age]]&lt;=80,"71-80","80+"))))))</f>
        <v>61-70</v>
      </c>
    </row>
    <row r="9851" spans="1:13" x14ac:dyDescent="0.25">
      <c r="A9851" t="s">
        <v>9875</v>
      </c>
      <c r="B9851">
        <v>55</v>
      </c>
      <c r="C9851" t="s">
        <v>25</v>
      </c>
      <c r="D9851">
        <v>105</v>
      </c>
      <c r="E9851">
        <v>222.91224515450401</v>
      </c>
      <c r="F9851">
        <v>35.469708518405497</v>
      </c>
      <c r="G9851" t="s">
        <v>14</v>
      </c>
      <c r="H9851" t="s">
        <v>19</v>
      </c>
      <c r="I9851" t="s">
        <v>15</v>
      </c>
      <c r="J9851">
        <v>4</v>
      </c>
      <c r="K9851">
        <v>7190.34</v>
      </c>
      <c r="L9851" t="s">
        <v>16</v>
      </c>
      <c r="M9851" t="str">
        <f>IF(PatientData[[#This Row],[Age]]&lt;=30,"18-30",IF(PatientData[[#This Row],[Age]]&lt;=40,"31-40",IF(PatientData[[#This Row],[Age]]&lt;=50,"41-50",IF(PatientData[[#This Row],[Age]]&lt;=60,"51-60",IF(PatientData[[#This Row],[Age]]&lt;=70,"61-70",IF(PatientData[[#This Row],[Age]]&lt;=80,"71-80","80+"))))))</f>
        <v>51-60</v>
      </c>
    </row>
    <row r="9852" spans="1:13" x14ac:dyDescent="0.25">
      <c r="A9852" t="s">
        <v>9876</v>
      </c>
      <c r="B9852">
        <v>35</v>
      </c>
      <c r="C9852" t="s">
        <v>13</v>
      </c>
      <c r="D9852">
        <v>118</v>
      </c>
      <c r="E9852">
        <v>216.91496490183599</v>
      </c>
      <c r="F9852">
        <v>20.698606373744401</v>
      </c>
      <c r="G9852" t="s">
        <v>14</v>
      </c>
      <c r="H9852" t="s">
        <v>19</v>
      </c>
      <c r="I9852" t="s">
        <v>28</v>
      </c>
      <c r="J9852">
        <v>1</v>
      </c>
      <c r="K9852">
        <v>3663.91</v>
      </c>
      <c r="L9852" t="s">
        <v>16</v>
      </c>
      <c r="M9852" t="str">
        <f>IF(PatientData[[#This Row],[Age]]&lt;=30,"18-30",IF(PatientData[[#This Row],[Age]]&lt;=40,"31-40",IF(PatientData[[#This Row],[Age]]&lt;=50,"41-50",IF(PatientData[[#This Row],[Age]]&lt;=60,"51-60",IF(PatientData[[#This Row],[Age]]&lt;=70,"61-70",IF(PatientData[[#This Row],[Age]]&lt;=80,"71-80","80+"))))))</f>
        <v>31-40</v>
      </c>
    </row>
    <row r="9853" spans="1:13" x14ac:dyDescent="0.25">
      <c r="A9853" t="s">
        <v>9877</v>
      </c>
      <c r="B9853">
        <v>43</v>
      </c>
      <c r="C9853" t="s">
        <v>13</v>
      </c>
      <c r="D9853">
        <v>125</v>
      </c>
      <c r="E9853">
        <v>247.7149021804</v>
      </c>
      <c r="F9853">
        <v>23.4560018706484</v>
      </c>
      <c r="G9853" t="s">
        <v>36</v>
      </c>
      <c r="H9853" t="s">
        <v>19</v>
      </c>
      <c r="I9853" t="s">
        <v>15</v>
      </c>
      <c r="J9853">
        <v>5</v>
      </c>
      <c r="K9853">
        <v>13851.9</v>
      </c>
      <c r="L9853" t="s">
        <v>23</v>
      </c>
      <c r="M9853" t="str">
        <f>IF(PatientData[[#This Row],[Age]]&lt;=30,"18-30",IF(PatientData[[#This Row],[Age]]&lt;=40,"31-40",IF(PatientData[[#This Row],[Age]]&lt;=50,"41-50",IF(PatientData[[#This Row],[Age]]&lt;=60,"51-60",IF(PatientData[[#This Row],[Age]]&lt;=70,"61-70",IF(PatientData[[#This Row],[Age]]&lt;=80,"71-80","80+"))))))</f>
        <v>41-50</v>
      </c>
    </row>
    <row r="9854" spans="1:13" x14ac:dyDescent="0.25">
      <c r="A9854" t="s">
        <v>9878</v>
      </c>
      <c r="B9854">
        <v>58</v>
      </c>
      <c r="C9854" t="s">
        <v>13</v>
      </c>
      <c r="D9854">
        <v>111</v>
      </c>
      <c r="E9854">
        <v>240.83005422413501</v>
      </c>
      <c r="F9854">
        <v>29.458862582463698</v>
      </c>
      <c r="G9854" t="s">
        <v>18</v>
      </c>
      <c r="H9854" t="s">
        <v>19</v>
      </c>
      <c r="I9854" t="s">
        <v>15</v>
      </c>
      <c r="J9854">
        <v>3</v>
      </c>
      <c r="K9854">
        <v>13145.95</v>
      </c>
      <c r="L9854" t="s">
        <v>16</v>
      </c>
      <c r="M9854" t="str">
        <f>IF(PatientData[[#This Row],[Age]]&lt;=30,"18-30",IF(PatientData[[#This Row],[Age]]&lt;=40,"31-40",IF(PatientData[[#This Row],[Age]]&lt;=50,"41-50",IF(PatientData[[#This Row],[Age]]&lt;=60,"51-60",IF(PatientData[[#This Row],[Age]]&lt;=70,"61-70",IF(PatientData[[#This Row],[Age]]&lt;=80,"71-80","80+"))))))</f>
        <v>51-60</v>
      </c>
    </row>
    <row r="9855" spans="1:13" x14ac:dyDescent="0.25">
      <c r="A9855" t="s">
        <v>9879</v>
      </c>
      <c r="B9855">
        <v>45</v>
      </c>
      <c r="C9855" t="s">
        <v>13</v>
      </c>
      <c r="D9855">
        <v>130</v>
      </c>
      <c r="E9855">
        <v>264.27916391870798</v>
      </c>
      <c r="F9855">
        <v>25.114935208030001</v>
      </c>
      <c r="G9855" t="s">
        <v>18</v>
      </c>
      <c r="H9855" t="s">
        <v>22</v>
      </c>
      <c r="I9855" t="s">
        <v>15</v>
      </c>
      <c r="J9855">
        <v>2</v>
      </c>
      <c r="K9855">
        <v>6198.66</v>
      </c>
      <c r="L9855" t="s">
        <v>23</v>
      </c>
      <c r="M9855" t="str">
        <f>IF(PatientData[[#This Row],[Age]]&lt;=30,"18-30",IF(PatientData[[#This Row],[Age]]&lt;=40,"31-40",IF(PatientData[[#This Row],[Age]]&lt;=50,"41-50",IF(PatientData[[#This Row],[Age]]&lt;=60,"51-60",IF(PatientData[[#This Row],[Age]]&lt;=70,"61-70",IF(PatientData[[#This Row],[Age]]&lt;=80,"71-80","80+"))))))</f>
        <v>41-50</v>
      </c>
    </row>
    <row r="9856" spans="1:13" x14ac:dyDescent="0.25">
      <c r="A9856" t="s">
        <v>9880</v>
      </c>
      <c r="B9856">
        <v>48</v>
      </c>
      <c r="C9856" t="s">
        <v>25</v>
      </c>
      <c r="D9856">
        <v>139</v>
      </c>
      <c r="E9856">
        <v>309.85350190461799</v>
      </c>
      <c r="F9856">
        <v>31.956518062872</v>
      </c>
      <c r="G9856" t="s">
        <v>18</v>
      </c>
      <c r="H9856" t="s">
        <v>22</v>
      </c>
      <c r="I9856" t="s">
        <v>15</v>
      </c>
      <c r="J9856">
        <v>2</v>
      </c>
      <c r="K9856">
        <v>4947.05</v>
      </c>
      <c r="L9856" t="s">
        <v>16</v>
      </c>
      <c r="M9856" t="str">
        <f>IF(PatientData[[#This Row],[Age]]&lt;=30,"18-30",IF(PatientData[[#This Row],[Age]]&lt;=40,"31-40",IF(PatientData[[#This Row],[Age]]&lt;=50,"41-50",IF(PatientData[[#This Row],[Age]]&lt;=60,"51-60",IF(PatientData[[#This Row],[Age]]&lt;=70,"61-70",IF(PatientData[[#This Row],[Age]]&lt;=80,"71-80","80+"))))))</f>
        <v>41-50</v>
      </c>
    </row>
    <row r="9857" spans="1:13" x14ac:dyDescent="0.25">
      <c r="A9857" t="s">
        <v>9881</v>
      </c>
      <c r="B9857">
        <v>66</v>
      </c>
      <c r="C9857" t="s">
        <v>13</v>
      </c>
      <c r="D9857">
        <v>167</v>
      </c>
      <c r="E9857">
        <v>272.91922281671202</v>
      </c>
      <c r="F9857">
        <v>25.659918717101</v>
      </c>
      <c r="G9857" t="s">
        <v>18</v>
      </c>
      <c r="H9857" t="s">
        <v>19</v>
      </c>
      <c r="I9857" t="s">
        <v>15</v>
      </c>
      <c r="J9857">
        <v>1</v>
      </c>
      <c r="K9857">
        <v>8040.89</v>
      </c>
      <c r="L9857" t="s">
        <v>16</v>
      </c>
      <c r="M9857" t="str">
        <f>IF(PatientData[[#This Row],[Age]]&lt;=30,"18-30",IF(PatientData[[#This Row],[Age]]&lt;=40,"31-40",IF(PatientData[[#This Row],[Age]]&lt;=50,"41-50",IF(PatientData[[#This Row],[Age]]&lt;=60,"51-60",IF(PatientData[[#This Row],[Age]]&lt;=70,"61-70",IF(PatientData[[#This Row],[Age]]&lt;=80,"71-80","80+"))))))</f>
        <v>61-70</v>
      </c>
    </row>
    <row r="9858" spans="1:13" x14ac:dyDescent="0.25">
      <c r="A9858" t="s">
        <v>9882</v>
      </c>
      <c r="B9858">
        <v>52</v>
      </c>
      <c r="C9858" t="s">
        <v>13</v>
      </c>
      <c r="D9858">
        <v>96</v>
      </c>
      <c r="E9858">
        <v>254.14207632959199</v>
      </c>
      <c r="F9858">
        <v>24.8661385956066</v>
      </c>
      <c r="G9858" t="s">
        <v>18</v>
      </c>
      <c r="H9858" t="s">
        <v>19</v>
      </c>
      <c r="I9858" t="s">
        <v>28</v>
      </c>
      <c r="J9858" t="s">
        <v>10051</v>
      </c>
      <c r="K9858">
        <v>991.48</v>
      </c>
      <c r="L9858" t="s">
        <v>23</v>
      </c>
      <c r="M9858" t="str">
        <f>IF(PatientData[[#This Row],[Age]]&lt;=30,"18-30",IF(PatientData[[#This Row],[Age]]&lt;=40,"31-40",IF(PatientData[[#This Row],[Age]]&lt;=50,"41-50",IF(PatientData[[#This Row],[Age]]&lt;=60,"51-60",IF(PatientData[[#This Row],[Age]]&lt;=70,"61-70",IF(PatientData[[#This Row],[Age]]&lt;=80,"71-80","80+"))))))</f>
        <v>51-60</v>
      </c>
    </row>
    <row r="9859" spans="1:13" x14ac:dyDescent="0.25">
      <c r="A9859" t="s">
        <v>9883</v>
      </c>
      <c r="B9859">
        <v>45</v>
      </c>
      <c r="C9859" t="s">
        <v>25</v>
      </c>
      <c r="D9859">
        <v>106</v>
      </c>
      <c r="E9859">
        <v>169.32450524804099</v>
      </c>
      <c r="F9859">
        <v>28.9154925666334</v>
      </c>
      <c r="G9859" t="s">
        <v>18</v>
      </c>
      <c r="H9859" t="s">
        <v>19</v>
      </c>
      <c r="I9859" t="s">
        <v>15</v>
      </c>
      <c r="J9859">
        <v>4</v>
      </c>
      <c r="K9859">
        <v>11264.29</v>
      </c>
      <c r="L9859" t="s">
        <v>16</v>
      </c>
      <c r="M9859" t="str">
        <f>IF(PatientData[[#This Row],[Age]]&lt;=30,"18-30",IF(PatientData[[#This Row],[Age]]&lt;=40,"31-40",IF(PatientData[[#This Row],[Age]]&lt;=50,"41-50",IF(PatientData[[#This Row],[Age]]&lt;=60,"51-60",IF(PatientData[[#This Row],[Age]]&lt;=70,"61-70",IF(PatientData[[#This Row],[Age]]&lt;=80,"71-80","80+"))))))</f>
        <v>41-50</v>
      </c>
    </row>
    <row r="9860" spans="1:13" x14ac:dyDescent="0.25">
      <c r="A9860" t="s">
        <v>9884</v>
      </c>
      <c r="B9860">
        <v>41</v>
      </c>
      <c r="C9860" t="s">
        <v>25</v>
      </c>
      <c r="D9860">
        <v>116</v>
      </c>
      <c r="E9860">
        <v>241.877120444414</v>
      </c>
      <c r="F9860">
        <v>24.742573213727699</v>
      </c>
      <c r="G9860" t="s">
        <v>36</v>
      </c>
      <c r="H9860" t="s">
        <v>22</v>
      </c>
      <c r="I9860" t="s">
        <v>26</v>
      </c>
      <c r="J9860">
        <v>3</v>
      </c>
      <c r="K9860">
        <v>21505.53</v>
      </c>
      <c r="L9860" t="s">
        <v>23</v>
      </c>
      <c r="M9860" t="str">
        <f>IF(PatientData[[#This Row],[Age]]&lt;=30,"18-30",IF(PatientData[[#This Row],[Age]]&lt;=40,"31-40",IF(PatientData[[#This Row],[Age]]&lt;=50,"41-50",IF(PatientData[[#This Row],[Age]]&lt;=60,"51-60",IF(PatientData[[#This Row],[Age]]&lt;=70,"61-70",IF(PatientData[[#This Row],[Age]]&lt;=80,"71-80","80+"))))))</f>
        <v>41-50</v>
      </c>
    </row>
    <row r="9861" spans="1:13" x14ac:dyDescent="0.25">
      <c r="A9861" t="s">
        <v>9885</v>
      </c>
      <c r="B9861">
        <v>56</v>
      </c>
      <c r="C9861" t="s">
        <v>13</v>
      </c>
      <c r="D9861">
        <v>143</v>
      </c>
      <c r="E9861">
        <v>193.748267357988</v>
      </c>
      <c r="F9861">
        <v>27.0319096779277</v>
      </c>
      <c r="G9861" t="s">
        <v>18</v>
      </c>
      <c r="H9861" t="s">
        <v>22</v>
      </c>
      <c r="I9861" t="s">
        <v>15</v>
      </c>
      <c r="J9861">
        <v>3</v>
      </c>
      <c r="K9861">
        <v>13561.11</v>
      </c>
      <c r="L9861" t="s">
        <v>16</v>
      </c>
      <c r="M9861" t="str">
        <f>IF(PatientData[[#This Row],[Age]]&lt;=30,"18-30",IF(PatientData[[#This Row],[Age]]&lt;=40,"31-40",IF(PatientData[[#This Row],[Age]]&lt;=50,"41-50",IF(PatientData[[#This Row],[Age]]&lt;=60,"51-60",IF(PatientData[[#This Row],[Age]]&lt;=70,"61-70",IF(PatientData[[#This Row],[Age]]&lt;=80,"71-80","80+"))))))</f>
        <v>51-60</v>
      </c>
    </row>
    <row r="9862" spans="1:13" x14ac:dyDescent="0.25">
      <c r="A9862" t="s">
        <v>9886</v>
      </c>
      <c r="B9862">
        <v>64</v>
      </c>
      <c r="C9862" t="s">
        <v>13</v>
      </c>
      <c r="D9862">
        <v>136</v>
      </c>
      <c r="E9862">
        <v>185.465279124077</v>
      </c>
      <c r="F9862">
        <v>27.714002696944998</v>
      </c>
      <c r="G9862" t="s">
        <v>14</v>
      </c>
      <c r="H9862" t="s">
        <v>19</v>
      </c>
      <c r="I9862" t="s">
        <v>15</v>
      </c>
      <c r="J9862">
        <v>2</v>
      </c>
      <c r="K9862">
        <v>13786.1</v>
      </c>
      <c r="L9862" t="s">
        <v>16</v>
      </c>
      <c r="M9862" t="str">
        <f>IF(PatientData[[#This Row],[Age]]&lt;=30,"18-30",IF(PatientData[[#This Row],[Age]]&lt;=40,"31-40",IF(PatientData[[#This Row],[Age]]&lt;=50,"41-50",IF(PatientData[[#This Row],[Age]]&lt;=60,"51-60",IF(PatientData[[#This Row],[Age]]&lt;=70,"61-70",IF(PatientData[[#This Row],[Age]]&lt;=80,"71-80","80+"))))))</f>
        <v>61-70</v>
      </c>
    </row>
    <row r="9863" spans="1:13" x14ac:dyDescent="0.25">
      <c r="A9863" t="s">
        <v>9887</v>
      </c>
      <c r="B9863">
        <v>60</v>
      </c>
      <c r="C9863" t="s">
        <v>13</v>
      </c>
      <c r="D9863">
        <v>144</v>
      </c>
      <c r="E9863">
        <v>245.174676104046</v>
      </c>
      <c r="F9863">
        <v>22.8731996314851</v>
      </c>
      <c r="G9863" t="s">
        <v>36</v>
      </c>
      <c r="H9863" t="s">
        <v>19</v>
      </c>
      <c r="I9863" t="s">
        <v>26</v>
      </c>
      <c r="J9863">
        <v>6</v>
      </c>
      <c r="K9863">
        <v>25027.63</v>
      </c>
      <c r="L9863" t="s">
        <v>23</v>
      </c>
      <c r="M9863" t="str">
        <f>IF(PatientData[[#This Row],[Age]]&lt;=30,"18-30",IF(PatientData[[#This Row],[Age]]&lt;=40,"31-40",IF(PatientData[[#This Row],[Age]]&lt;=50,"41-50",IF(PatientData[[#This Row],[Age]]&lt;=60,"51-60",IF(PatientData[[#This Row],[Age]]&lt;=70,"61-70",IF(PatientData[[#This Row],[Age]]&lt;=80,"71-80","80+"))))))</f>
        <v>51-60</v>
      </c>
    </row>
    <row r="9864" spans="1:13" x14ac:dyDescent="0.25">
      <c r="A9864" t="s">
        <v>9888</v>
      </c>
      <c r="B9864">
        <v>49</v>
      </c>
      <c r="C9864" t="s">
        <v>25</v>
      </c>
      <c r="D9864">
        <v>155</v>
      </c>
      <c r="E9864">
        <v>127.91145281779001</v>
      </c>
      <c r="F9864">
        <v>28.224036240634799</v>
      </c>
      <c r="G9864" t="s">
        <v>18</v>
      </c>
      <c r="H9864" t="s">
        <v>19</v>
      </c>
      <c r="I9864" t="s">
        <v>28</v>
      </c>
      <c r="J9864">
        <v>2</v>
      </c>
      <c r="K9864">
        <v>4481.6000000000004</v>
      </c>
      <c r="L9864" t="s">
        <v>16</v>
      </c>
      <c r="M9864" t="str">
        <f>IF(PatientData[[#This Row],[Age]]&lt;=30,"18-30",IF(PatientData[[#This Row],[Age]]&lt;=40,"31-40",IF(PatientData[[#This Row],[Age]]&lt;=50,"41-50",IF(PatientData[[#This Row],[Age]]&lt;=60,"51-60",IF(PatientData[[#This Row],[Age]]&lt;=70,"61-70",IF(PatientData[[#This Row],[Age]]&lt;=80,"71-80","80+"))))))</f>
        <v>41-50</v>
      </c>
    </row>
    <row r="9865" spans="1:13" x14ac:dyDescent="0.25">
      <c r="A9865" t="s">
        <v>9889</v>
      </c>
      <c r="B9865">
        <v>62</v>
      </c>
      <c r="C9865" t="s">
        <v>25</v>
      </c>
      <c r="D9865">
        <v>127</v>
      </c>
      <c r="E9865">
        <v>188.09197334235799</v>
      </c>
      <c r="F9865">
        <v>26.256859182644298</v>
      </c>
      <c r="G9865" t="s">
        <v>36</v>
      </c>
      <c r="H9865" t="s">
        <v>19</v>
      </c>
      <c r="I9865" t="s">
        <v>15</v>
      </c>
      <c r="J9865">
        <v>4</v>
      </c>
      <c r="K9865">
        <v>4488</v>
      </c>
      <c r="L9865" t="s">
        <v>43</v>
      </c>
      <c r="M9865" t="str">
        <f>IF(PatientData[[#This Row],[Age]]&lt;=30,"18-30",IF(PatientData[[#This Row],[Age]]&lt;=40,"31-40",IF(PatientData[[#This Row],[Age]]&lt;=50,"41-50",IF(PatientData[[#This Row],[Age]]&lt;=60,"51-60",IF(PatientData[[#This Row],[Age]]&lt;=70,"61-70",IF(PatientData[[#This Row],[Age]]&lt;=80,"71-80","80+"))))))</f>
        <v>61-70</v>
      </c>
    </row>
    <row r="9866" spans="1:13" x14ac:dyDescent="0.25">
      <c r="A9866" t="s">
        <v>9890</v>
      </c>
      <c r="B9866">
        <v>29</v>
      </c>
      <c r="C9866" t="s">
        <v>25</v>
      </c>
      <c r="D9866">
        <v>129</v>
      </c>
      <c r="E9866">
        <v>129.78832721430999</v>
      </c>
      <c r="F9866">
        <v>27.047914478381902</v>
      </c>
      <c r="G9866" t="s">
        <v>18</v>
      </c>
      <c r="H9866" t="s">
        <v>22</v>
      </c>
      <c r="I9866" t="s">
        <v>15</v>
      </c>
      <c r="J9866">
        <v>1</v>
      </c>
      <c r="K9866">
        <v>7317.17</v>
      </c>
      <c r="L9866" t="s">
        <v>23</v>
      </c>
      <c r="M9866" t="str">
        <f>IF(PatientData[[#This Row],[Age]]&lt;=30,"18-30",IF(PatientData[[#This Row],[Age]]&lt;=40,"31-40",IF(PatientData[[#This Row],[Age]]&lt;=50,"41-50",IF(PatientData[[#This Row],[Age]]&lt;=60,"51-60",IF(PatientData[[#This Row],[Age]]&lt;=70,"61-70",IF(PatientData[[#This Row],[Age]]&lt;=80,"71-80","80+"))))))</f>
        <v>18-30</v>
      </c>
    </row>
    <row r="9867" spans="1:13" x14ac:dyDescent="0.25">
      <c r="A9867" t="s">
        <v>9891</v>
      </c>
      <c r="B9867">
        <v>69</v>
      </c>
      <c r="C9867" t="s">
        <v>13</v>
      </c>
      <c r="D9867">
        <v>110</v>
      </c>
      <c r="E9867">
        <v>202.82354665670499</v>
      </c>
      <c r="F9867">
        <v>29.513609303014999</v>
      </c>
      <c r="G9867" t="s">
        <v>18</v>
      </c>
      <c r="H9867" t="s">
        <v>19</v>
      </c>
      <c r="I9867" t="s">
        <v>15</v>
      </c>
      <c r="J9867">
        <v>6</v>
      </c>
      <c r="K9867">
        <v>16080.68</v>
      </c>
      <c r="L9867" t="s">
        <v>23</v>
      </c>
      <c r="M9867" t="str">
        <f>IF(PatientData[[#This Row],[Age]]&lt;=30,"18-30",IF(PatientData[[#This Row],[Age]]&lt;=40,"31-40",IF(PatientData[[#This Row],[Age]]&lt;=50,"41-50",IF(PatientData[[#This Row],[Age]]&lt;=60,"51-60",IF(PatientData[[#This Row],[Age]]&lt;=70,"61-70",IF(PatientData[[#This Row],[Age]]&lt;=80,"71-80","80+"))))))</f>
        <v>61-70</v>
      </c>
    </row>
    <row r="9868" spans="1:13" x14ac:dyDescent="0.25">
      <c r="A9868" t="s">
        <v>9892</v>
      </c>
      <c r="B9868">
        <v>36</v>
      </c>
      <c r="C9868" t="s">
        <v>13</v>
      </c>
      <c r="D9868">
        <v>152</v>
      </c>
      <c r="E9868">
        <v>222.80570465909599</v>
      </c>
      <c r="F9868">
        <v>32.754626710006001</v>
      </c>
      <c r="G9868" t="s">
        <v>36</v>
      </c>
      <c r="H9868" t="s">
        <v>19</v>
      </c>
      <c r="I9868" t="s">
        <v>15</v>
      </c>
      <c r="J9868">
        <v>7</v>
      </c>
      <c r="K9868">
        <v>8521.4500000000007</v>
      </c>
      <c r="L9868" t="s">
        <v>23</v>
      </c>
      <c r="M9868" t="str">
        <f>IF(PatientData[[#This Row],[Age]]&lt;=30,"18-30",IF(PatientData[[#This Row],[Age]]&lt;=40,"31-40",IF(PatientData[[#This Row],[Age]]&lt;=50,"41-50",IF(PatientData[[#This Row],[Age]]&lt;=60,"51-60",IF(PatientData[[#This Row],[Age]]&lt;=70,"61-70",IF(PatientData[[#This Row],[Age]]&lt;=80,"71-80","80+"))))))</f>
        <v>31-40</v>
      </c>
    </row>
    <row r="9869" spans="1:13" x14ac:dyDescent="0.25">
      <c r="A9869" t="s">
        <v>9893</v>
      </c>
      <c r="B9869">
        <v>43</v>
      </c>
      <c r="C9869" t="s">
        <v>25</v>
      </c>
      <c r="D9869">
        <v>173</v>
      </c>
      <c r="E9869">
        <v>233.74898710231699</v>
      </c>
      <c r="F9869">
        <v>32.935761587157401</v>
      </c>
      <c r="G9869" t="s">
        <v>14</v>
      </c>
      <c r="H9869" t="s">
        <v>22</v>
      </c>
      <c r="I9869" t="s">
        <v>26</v>
      </c>
      <c r="J9869">
        <v>3</v>
      </c>
      <c r="K9869">
        <v>4917.0600000000004</v>
      </c>
      <c r="L9869" t="s">
        <v>16</v>
      </c>
      <c r="M9869" t="str">
        <f>IF(PatientData[[#This Row],[Age]]&lt;=30,"18-30",IF(PatientData[[#This Row],[Age]]&lt;=40,"31-40",IF(PatientData[[#This Row],[Age]]&lt;=50,"41-50",IF(PatientData[[#This Row],[Age]]&lt;=60,"51-60",IF(PatientData[[#This Row],[Age]]&lt;=70,"61-70",IF(PatientData[[#This Row],[Age]]&lt;=80,"71-80","80+"))))))</f>
        <v>41-50</v>
      </c>
    </row>
    <row r="9870" spans="1:13" x14ac:dyDescent="0.25">
      <c r="A9870" t="s">
        <v>9894</v>
      </c>
      <c r="B9870">
        <v>69</v>
      </c>
      <c r="C9870" t="s">
        <v>25</v>
      </c>
      <c r="D9870">
        <v>139</v>
      </c>
      <c r="E9870">
        <v>270.38031039824398</v>
      </c>
      <c r="F9870">
        <v>16.955992522146499</v>
      </c>
      <c r="G9870" t="s">
        <v>36</v>
      </c>
      <c r="H9870" t="s">
        <v>19</v>
      </c>
      <c r="I9870" t="s">
        <v>15</v>
      </c>
      <c r="J9870">
        <v>8</v>
      </c>
      <c r="K9870">
        <v>8594.61</v>
      </c>
      <c r="L9870" t="s">
        <v>16</v>
      </c>
      <c r="M9870" t="str">
        <f>IF(PatientData[[#This Row],[Age]]&lt;=30,"18-30",IF(PatientData[[#This Row],[Age]]&lt;=40,"31-40",IF(PatientData[[#This Row],[Age]]&lt;=50,"41-50",IF(PatientData[[#This Row],[Age]]&lt;=60,"51-60",IF(PatientData[[#This Row],[Age]]&lt;=70,"61-70",IF(PatientData[[#This Row],[Age]]&lt;=80,"71-80","80+"))))))</f>
        <v>61-70</v>
      </c>
    </row>
    <row r="9871" spans="1:13" x14ac:dyDescent="0.25">
      <c r="A9871" t="s">
        <v>9895</v>
      </c>
      <c r="B9871">
        <v>69</v>
      </c>
      <c r="C9871" t="s">
        <v>13</v>
      </c>
      <c r="D9871">
        <v>145</v>
      </c>
      <c r="E9871">
        <v>152.54905176636399</v>
      </c>
      <c r="F9871">
        <v>20.0281046181588</v>
      </c>
      <c r="G9871" t="s">
        <v>18</v>
      </c>
      <c r="H9871" t="s">
        <v>19</v>
      </c>
      <c r="I9871" t="s">
        <v>28</v>
      </c>
      <c r="J9871">
        <v>2</v>
      </c>
      <c r="K9871">
        <v>3436.24</v>
      </c>
      <c r="L9871" t="s">
        <v>16</v>
      </c>
      <c r="M9871" t="str">
        <f>IF(PatientData[[#This Row],[Age]]&lt;=30,"18-30",IF(PatientData[[#This Row],[Age]]&lt;=40,"31-40",IF(PatientData[[#This Row],[Age]]&lt;=50,"41-50",IF(PatientData[[#This Row],[Age]]&lt;=60,"51-60",IF(PatientData[[#This Row],[Age]]&lt;=70,"61-70",IF(PatientData[[#This Row],[Age]]&lt;=80,"71-80","80+"))))))</f>
        <v>61-70</v>
      </c>
    </row>
    <row r="9872" spans="1:13" x14ac:dyDescent="0.25">
      <c r="A9872" t="s">
        <v>9896</v>
      </c>
      <c r="B9872">
        <v>80</v>
      </c>
      <c r="C9872" t="s">
        <v>13</v>
      </c>
      <c r="D9872">
        <v>149</v>
      </c>
      <c r="E9872">
        <v>282.88505345888501</v>
      </c>
      <c r="F9872">
        <v>26.877826917189999</v>
      </c>
      <c r="G9872" t="s">
        <v>14</v>
      </c>
      <c r="H9872" t="s">
        <v>19</v>
      </c>
      <c r="I9872" t="s">
        <v>28</v>
      </c>
      <c r="J9872">
        <v>6</v>
      </c>
      <c r="K9872">
        <v>5358.86</v>
      </c>
      <c r="L9872" t="s">
        <v>23</v>
      </c>
      <c r="M9872" t="str">
        <f>IF(PatientData[[#This Row],[Age]]&lt;=30,"18-30",IF(PatientData[[#This Row],[Age]]&lt;=40,"31-40",IF(PatientData[[#This Row],[Age]]&lt;=50,"41-50",IF(PatientData[[#This Row],[Age]]&lt;=60,"51-60",IF(PatientData[[#This Row],[Age]]&lt;=70,"61-70",IF(PatientData[[#This Row],[Age]]&lt;=80,"71-80","80+"))))))</f>
        <v>71-80</v>
      </c>
    </row>
    <row r="9873" spans="1:13" x14ac:dyDescent="0.25">
      <c r="A9873" t="s">
        <v>9897</v>
      </c>
      <c r="B9873">
        <v>26</v>
      </c>
      <c r="C9873" t="s">
        <v>13</v>
      </c>
      <c r="D9873">
        <v>109</v>
      </c>
      <c r="E9873">
        <v>159.64436553733501</v>
      </c>
      <c r="F9873">
        <v>28.921049004394899</v>
      </c>
      <c r="G9873" t="s">
        <v>18</v>
      </c>
      <c r="H9873" t="s">
        <v>10051</v>
      </c>
      <c r="I9873" t="s">
        <v>15</v>
      </c>
      <c r="J9873">
        <v>3</v>
      </c>
      <c r="K9873">
        <v>9903.9699999999993</v>
      </c>
      <c r="L9873" t="s">
        <v>23</v>
      </c>
      <c r="M9873" t="str">
        <f>IF(PatientData[[#This Row],[Age]]&lt;=30,"18-30",IF(PatientData[[#This Row],[Age]]&lt;=40,"31-40",IF(PatientData[[#This Row],[Age]]&lt;=50,"41-50",IF(PatientData[[#This Row],[Age]]&lt;=60,"51-60",IF(PatientData[[#This Row],[Age]]&lt;=70,"61-70",IF(PatientData[[#This Row],[Age]]&lt;=80,"71-80","80+"))))))</f>
        <v>18-30</v>
      </c>
    </row>
    <row r="9874" spans="1:13" x14ac:dyDescent="0.25">
      <c r="A9874" t="s">
        <v>9898</v>
      </c>
      <c r="B9874">
        <v>63</v>
      </c>
      <c r="C9874" t="s">
        <v>25</v>
      </c>
      <c r="D9874">
        <v>121</v>
      </c>
      <c r="E9874">
        <v>120</v>
      </c>
      <c r="F9874">
        <v>33.477580353805699</v>
      </c>
      <c r="G9874" t="s">
        <v>18</v>
      </c>
      <c r="H9874" t="s">
        <v>19</v>
      </c>
      <c r="I9874" t="s">
        <v>15</v>
      </c>
      <c r="J9874">
        <v>3</v>
      </c>
      <c r="K9874">
        <v>15150.54</v>
      </c>
      <c r="L9874" t="s">
        <v>16</v>
      </c>
      <c r="M9874" t="str">
        <f>IF(PatientData[[#This Row],[Age]]&lt;=30,"18-30",IF(PatientData[[#This Row],[Age]]&lt;=40,"31-40",IF(PatientData[[#This Row],[Age]]&lt;=50,"41-50",IF(PatientData[[#This Row],[Age]]&lt;=60,"51-60",IF(PatientData[[#This Row],[Age]]&lt;=70,"61-70",IF(PatientData[[#This Row],[Age]]&lt;=80,"71-80","80+"))))))</f>
        <v>61-70</v>
      </c>
    </row>
    <row r="9875" spans="1:13" x14ac:dyDescent="0.25">
      <c r="A9875" t="s">
        <v>9899</v>
      </c>
      <c r="B9875">
        <v>81</v>
      </c>
      <c r="C9875" t="s">
        <v>13</v>
      </c>
      <c r="D9875">
        <v>123</v>
      </c>
      <c r="E9875">
        <v>185.84219372866201</v>
      </c>
      <c r="F9875">
        <v>19.079022248117301</v>
      </c>
      <c r="G9875" t="s">
        <v>18</v>
      </c>
      <c r="H9875" t="s">
        <v>19</v>
      </c>
      <c r="I9875" t="s">
        <v>15</v>
      </c>
      <c r="J9875">
        <v>2</v>
      </c>
      <c r="K9875">
        <v>4092.31</v>
      </c>
      <c r="L9875" t="s">
        <v>16</v>
      </c>
      <c r="M9875" t="str">
        <f>IF(PatientData[[#This Row],[Age]]&lt;=30,"18-30",IF(PatientData[[#This Row],[Age]]&lt;=40,"31-40",IF(PatientData[[#This Row],[Age]]&lt;=50,"41-50",IF(PatientData[[#This Row],[Age]]&lt;=60,"51-60",IF(PatientData[[#This Row],[Age]]&lt;=70,"61-70",IF(PatientData[[#This Row],[Age]]&lt;=80,"71-80","80+"))))))</f>
        <v>80+</v>
      </c>
    </row>
    <row r="9876" spans="1:13" x14ac:dyDescent="0.25">
      <c r="A9876" t="s">
        <v>9900</v>
      </c>
      <c r="B9876">
        <v>18</v>
      </c>
      <c r="C9876" t="s">
        <v>25</v>
      </c>
      <c r="D9876">
        <v>107</v>
      </c>
      <c r="E9876">
        <v>179.50632865335501</v>
      </c>
      <c r="F9876">
        <v>32.002814391615999</v>
      </c>
      <c r="G9876" t="s">
        <v>18</v>
      </c>
      <c r="H9876" t="s">
        <v>19</v>
      </c>
      <c r="I9876" t="s">
        <v>28</v>
      </c>
      <c r="J9876">
        <v>2</v>
      </c>
      <c r="K9876">
        <v>3908.85</v>
      </c>
      <c r="L9876" t="s">
        <v>16</v>
      </c>
      <c r="M9876" t="str">
        <f>IF(PatientData[[#This Row],[Age]]&lt;=30,"18-30",IF(PatientData[[#This Row],[Age]]&lt;=40,"31-40",IF(PatientData[[#This Row],[Age]]&lt;=50,"41-50",IF(PatientData[[#This Row],[Age]]&lt;=60,"51-60",IF(PatientData[[#This Row],[Age]]&lt;=70,"61-70",IF(PatientData[[#This Row],[Age]]&lt;=80,"71-80","80+"))))))</f>
        <v>18-30</v>
      </c>
    </row>
    <row r="9877" spans="1:13" x14ac:dyDescent="0.25">
      <c r="A9877" t="s">
        <v>9901</v>
      </c>
      <c r="B9877">
        <v>58</v>
      </c>
      <c r="C9877" t="s">
        <v>13</v>
      </c>
      <c r="D9877">
        <v>158</v>
      </c>
      <c r="E9877">
        <v>231.17630185023</v>
      </c>
      <c r="F9877">
        <v>30.1264622057511</v>
      </c>
      <c r="G9877" t="s">
        <v>18</v>
      </c>
      <c r="H9877" t="s">
        <v>22</v>
      </c>
      <c r="I9877" t="s">
        <v>26</v>
      </c>
      <c r="J9877">
        <v>2</v>
      </c>
      <c r="K9877">
        <v>16241.83</v>
      </c>
      <c r="L9877" t="s">
        <v>23</v>
      </c>
      <c r="M9877" t="str">
        <f>IF(PatientData[[#This Row],[Age]]&lt;=30,"18-30",IF(PatientData[[#This Row],[Age]]&lt;=40,"31-40",IF(PatientData[[#This Row],[Age]]&lt;=50,"41-50",IF(PatientData[[#This Row],[Age]]&lt;=60,"51-60",IF(PatientData[[#This Row],[Age]]&lt;=70,"61-70",IF(PatientData[[#This Row],[Age]]&lt;=80,"71-80","80+"))))))</f>
        <v>51-60</v>
      </c>
    </row>
    <row r="9878" spans="1:13" x14ac:dyDescent="0.25">
      <c r="A9878" t="s">
        <v>9902</v>
      </c>
      <c r="B9878">
        <v>73</v>
      </c>
      <c r="C9878" t="s">
        <v>25</v>
      </c>
      <c r="D9878">
        <v>109</v>
      </c>
      <c r="E9878">
        <v>239.917310624084</v>
      </c>
      <c r="F9878">
        <v>23.371945637381501</v>
      </c>
      <c r="G9878" t="s">
        <v>18</v>
      </c>
      <c r="H9878" t="s">
        <v>19</v>
      </c>
      <c r="I9878" t="s">
        <v>28</v>
      </c>
      <c r="J9878">
        <v>4</v>
      </c>
      <c r="K9878">
        <v>5538.86</v>
      </c>
      <c r="L9878" t="s">
        <v>16</v>
      </c>
      <c r="M9878" t="str">
        <f>IF(PatientData[[#This Row],[Age]]&lt;=30,"18-30",IF(PatientData[[#This Row],[Age]]&lt;=40,"31-40",IF(PatientData[[#This Row],[Age]]&lt;=50,"41-50",IF(PatientData[[#This Row],[Age]]&lt;=60,"51-60",IF(PatientData[[#This Row],[Age]]&lt;=70,"61-70",IF(PatientData[[#This Row],[Age]]&lt;=80,"71-80","80+"))))))</f>
        <v>71-80</v>
      </c>
    </row>
    <row r="9879" spans="1:13" x14ac:dyDescent="0.25">
      <c r="A9879" t="s">
        <v>9903</v>
      </c>
      <c r="B9879">
        <v>76</v>
      </c>
      <c r="C9879" t="s">
        <v>13</v>
      </c>
      <c r="D9879">
        <v>126</v>
      </c>
      <c r="E9879">
        <v>168.06268233751399</v>
      </c>
      <c r="F9879">
        <v>29.687945122475099</v>
      </c>
      <c r="G9879" t="s">
        <v>14</v>
      </c>
      <c r="H9879" t="s">
        <v>19</v>
      </c>
      <c r="I9879" t="s">
        <v>28</v>
      </c>
      <c r="J9879">
        <v>4</v>
      </c>
      <c r="K9879">
        <v>3482.58</v>
      </c>
      <c r="L9879" t="s">
        <v>20</v>
      </c>
      <c r="M9879" t="str">
        <f>IF(PatientData[[#This Row],[Age]]&lt;=30,"18-30",IF(PatientData[[#This Row],[Age]]&lt;=40,"31-40",IF(PatientData[[#This Row],[Age]]&lt;=50,"41-50",IF(PatientData[[#This Row],[Age]]&lt;=60,"51-60",IF(PatientData[[#This Row],[Age]]&lt;=70,"61-70",IF(PatientData[[#This Row],[Age]]&lt;=80,"71-80","80+"))))))</f>
        <v>71-80</v>
      </c>
    </row>
    <row r="9880" spans="1:13" x14ac:dyDescent="0.25">
      <c r="A9880" t="s">
        <v>9904</v>
      </c>
      <c r="B9880">
        <v>64</v>
      </c>
      <c r="C9880" t="s">
        <v>13</v>
      </c>
      <c r="D9880">
        <v>112</v>
      </c>
      <c r="E9880">
        <v>185.33018426622201</v>
      </c>
      <c r="F9880">
        <v>25.110986670833601</v>
      </c>
      <c r="G9880" t="s">
        <v>14</v>
      </c>
      <c r="H9880" t="s">
        <v>22</v>
      </c>
      <c r="I9880" t="s">
        <v>15</v>
      </c>
      <c r="J9880">
        <v>2</v>
      </c>
      <c r="K9880">
        <v>7270.73</v>
      </c>
      <c r="L9880" t="s">
        <v>16</v>
      </c>
      <c r="M9880" t="str">
        <f>IF(PatientData[[#This Row],[Age]]&lt;=30,"18-30",IF(PatientData[[#This Row],[Age]]&lt;=40,"31-40",IF(PatientData[[#This Row],[Age]]&lt;=50,"41-50",IF(PatientData[[#This Row],[Age]]&lt;=60,"51-60",IF(PatientData[[#This Row],[Age]]&lt;=70,"61-70",IF(PatientData[[#This Row],[Age]]&lt;=80,"71-80","80+"))))))</f>
        <v>61-70</v>
      </c>
    </row>
    <row r="9881" spans="1:13" x14ac:dyDescent="0.25">
      <c r="A9881" t="s">
        <v>9905</v>
      </c>
      <c r="B9881">
        <v>31</v>
      </c>
      <c r="C9881" t="s">
        <v>13</v>
      </c>
      <c r="D9881">
        <v>127</v>
      </c>
      <c r="E9881">
        <v>277.62021294200599</v>
      </c>
      <c r="F9881">
        <v>30.367081137091301</v>
      </c>
      <c r="G9881" t="s">
        <v>36</v>
      </c>
      <c r="H9881" t="s">
        <v>19</v>
      </c>
      <c r="I9881" t="s">
        <v>15</v>
      </c>
      <c r="J9881">
        <v>4</v>
      </c>
      <c r="K9881">
        <v>9085.93</v>
      </c>
      <c r="L9881" t="s">
        <v>23</v>
      </c>
      <c r="M9881" t="str">
        <f>IF(PatientData[[#This Row],[Age]]&lt;=30,"18-30",IF(PatientData[[#This Row],[Age]]&lt;=40,"31-40",IF(PatientData[[#This Row],[Age]]&lt;=50,"41-50",IF(PatientData[[#This Row],[Age]]&lt;=60,"51-60",IF(PatientData[[#This Row],[Age]]&lt;=70,"61-70",IF(PatientData[[#This Row],[Age]]&lt;=80,"71-80","80+"))))))</f>
        <v>31-40</v>
      </c>
    </row>
    <row r="9882" spans="1:13" x14ac:dyDescent="0.25">
      <c r="A9882" t="s">
        <v>9906</v>
      </c>
      <c r="B9882">
        <v>62</v>
      </c>
      <c r="C9882" t="s">
        <v>25</v>
      </c>
      <c r="D9882" t="s">
        <v>10051</v>
      </c>
      <c r="E9882">
        <v>196.10179716754999</v>
      </c>
      <c r="F9882">
        <v>25.426789120682201</v>
      </c>
      <c r="G9882" t="s">
        <v>14</v>
      </c>
      <c r="H9882" t="s">
        <v>19</v>
      </c>
      <c r="I9882" t="s">
        <v>15</v>
      </c>
      <c r="J9882">
        <v>4</v>
      </c>
      <c r="K9882">
        <v>6244.32</v>
      </c>
      <c r="L9882" t="s">
        <v>23</v>
      </c>
      <c r="M9882" t="str">
        <f>IF(PatientData[[#This Row],[Age]]&lt;=30,"18-30",IF(PatientData[[#This Row],[Age]]&lt;=40,"31-40",IF(PatientData[[#This Row],[Age]]&lt;=50,"41-50",IF(PatientData[[#This Row],[Age]]&lt;=60,"51-60",IF(PatientData[[#This Row],[Age]]&lt;=70,"61-70",IF(PatientData[[#This Row],[Age]]&lt;=80,"71-80","80+"))))))</f>
        <v>61-70</v>
      </c>
    </row>
    <row r="9883" spans="1:13" x14ac:dyDescent="0.25">
      <c r="A9883" t="s">
        <v>9907</v>
      </c>
      <c r="B9883">
        <v>68</v>
      </c>
      <c r="C9883" t="s">
        <v>25</v>
      </c>
      <c r="D9883">
        <v>98</v>
      </c>
      <c r="E9883">
        <v>228.16789874456299</v>
      </c>
      <c r="F9883">
        <v>32.667798160804402</v>
      </c>
      <c r="G9883" t="s">
        <v>14</v>
      </c>
      <c r="H9883" t="s">
        <v>19</v>
      </c>
      <c r="I9883" t="s">
        <v>28</v>
      </c>
      <c r="J9883">
        <v>4</v>
      </c>
      <c r="K9883">
        <v>5345.79</v>
      </c>
      <c r="L9883" t="s">
        <v>16</v>
      </c>
      <c r="M9883" t="str">
        <f>IF(PatientData[[#This Row],[Age]]&lt;=30,"18-30",IF(PatientData[[#This Row],[Age]]&lt;=40,"31-40",IF(PatientData[[#This Row],[Age]]&lt;=50,"41-50",IF(PatientData[[#This Row],[Age]]&lt;=60,"51-60",IF(PatientData[[#This Row],[Age]]&lt;=70,"61-70",IF(PatientData[[#This Row],[Age]]&lt;=80,"71-80","80+"))))))</f>
        <v>61-70</v>
      </c>
    </row>
    <row r="9884" spans="1:13" x14ac:dyDescent="0.25">
      <c r="A9884" t="s">
        <v>9908</v>
      </c>
      <c r="B9884">
        <v>48</v>
      </c>
      <c r="C9884" t="s">
        <v>25</v>
      </c>
      <c r="D9884">
        <v>148</v>
      </c>
      <c r="E9884">
        <v>239.274069521803</v>
      </c>
      <c r="F9884">
        <v>16.9456209012403</v>
      </c>
      <c r="G9884" t="s">
        <v>36</v>
      </c>
      <c r="H9884" t="s">
        <v>22</v>
      </c>
      <c r="I9884" t="s">
        <v>26</v>
      </c>
      <c r="J9884">
        <v>4</v>
      </c>
      <c r="K9884">
        <v>11097.21</v>
      </c>
      <c r="L9884" t="s">
        <v>23</v>
      </c>
      <c r="M9884" t="str">
        <f>IF(PatientData[[#This Row],[Age]]&lt;=30,"18-30",IF(PatientData[[#This Row],[Age]]&lt;=40,"31-40",IF(PatientData[[#This Row],[Age]]&lt;=50,"41-50",IF(PatientData[[#This Row],[Age]]&lt;=60,"51-60",IF(PatientData[[#This Row],[Age]]&lt;=70,"61-70",IF(PatientData[[#This Row],[Age]]&lt;=80,"71-80","80+"))))))</f>
        <v>41-50</v>
      </c>
    </row>
    <row r="9885" spans="1:13" x14ac:dyDescent="0.25">
      <c r="A9885" t="s">
        <v>9909</v>
      </c>
      <c r="B9885">
        <v>61</v>
      </c>
      <c r="C9885" t="s">
        <v>25</v>
      </c>
      <c r="D9885" t="s">
        <v>10051</v>
      </c>
      <c r="E9885" t="s">
        <v>10051</v>
      </c>
      <c r="F9885">
        <v>23.799289595773999</v>
      </c>
      <c r="G9885" t="s">
        <v>14</v>
      </c>
      <c r="H9885" t="s">
        <v>19</v>
      </c>
      <c r="I9885" t="s">
        <v>15</v>
      </c>
      <c r="J9885">
        <v>3</v>
      </c>
      <c r="K9885">
        <v>12926.11</v>
      </c>
      <c r="L9885" t="s">
        <v>16</v>
      </c>
      <c r="M9885" t="str">
        <f>IF(PatientData[[#This Row],[Age]]&lt;=30,"18-30",IF(PatientData[[#This Row],[Age]]&lt;=40,"31-40",IF(PatientData[[#This Row],[Age]]&lt;=50,"41-50",IF(PatientData[[#This Row],[Age]]&lt;=60,"51-60",IF(PatientData[[#This Row],[Age]]&lt;=70,"61-70",IF(PatientData[[#This Row],[Age]]&lt;=80,"71-80","80+"))))))</f>
        <v>61-70</v>
      </c>
    </row>
    <row r="9886" spans="1:13" x14ac:dyDescent="0.25">
      <c r="A9886" t="s">
        <v>9910</v>
      </c>
      <c r="B9886">
        <v>23</v>
      </c>
      <c r="C9886" t="s">
        <v>13</v>
      </c>
      <c r="D9886">
        <v>106</v>
      </c>
      <c r="E9886">
        <v>143.97364743307901</v>
      </c>
      <c r="F9886">
        <v>30.603811222729099</v>
      </c>
      <c r="G9886" t="s">
        <v>18</v>
      </c>
      <c r="H9886" t="s">
        <v>19</v>
      </c>
      <c r="I9886" t="s">
        <v>28</v>
      </c>
      <c r="J9886">
        <v>1</v>
      </c>
      <c r="K9886">
        <v>4388.87</v>
      </c>
      <c r="L9886" t="s">
        <v>16</v>
      </c>
      <c r="M9886" t="str">
        <f>IF(PatientData[[#This Row],[Age]]&lt;=30,"18-30",IF(PatientData[[#This Row],[Age]]&lt;=40,"31-40",IF(PatientData[[#This Row],[Age]]&lt;=50,"41-50",IF(PatientData[[#This Row],[Age]]&lt;=60,"51-60",IF(PatientData[[#This Row],[Age]]&lt;=70,"61-70",IF(PatientData[[#This Row],[Age]]&lt;=80,"71-80","80+"))))))</f>
        <v>18-30</v>
      </c>
    </row>
    <row r="9887" spans="1:13" x14ac:dyDescent="0.25">
      <c r="A9887" t="s">
        <v>9911</v>
      </c>
      <c r="B9887">
        <v>34</v>
      </c>
      <c r="C9887" t="s">
        <v>25</v>
      </c>
      <c r="D9887">
        <v>114</v>
      </c>
      <c r="E9887">
        <v>240.22077463598799</v>
      </c>
      <c r="F9887">
        <v>27.1208306936261</v>
      </c>
      <c r="G9887" t="s">
        <v>18</v>
      </c>
      <c r="H9887" t="s">
        <v>22</v>
      </c>
      <c r="I9887" t="s">
        <v>15</v>
      </c>
      <c r="J9887">
        <v>2</v>
      </c>
      <c r="K9887">
        <v>10285.68</v>
      </c>
      <c r="L9887" t="s">
        <v>20</v>
      </c>
      <c r="M9887" t="str">
        <f>IF(PatientData[[#This Row],[Age]]&lt;=30,"18-30",IF(PatientData[[#This Row],[Age]]&lt;=40,"31-40",IF(PatientData[[#This Row],[Age]]&lt;=50,"41-50",IF(PatientData[[#This Row],[Age]]&lt;=60,"51-60",IF(PatientData[[#This Row],[Age]]&lt;=70,"61-70",IF(PatientData[[#This Row],[Age]]&lt;=80,"71-80","80+"))))))</f>
        <v>31-40</v>
      </c>
    </row>
    <row r="9888" spans="1:13" x14ac:dyDescent="0.25">
      <c r="A9888" t="s">
        <v>9912</v>
      </c>
      <c r="B9888">
        <v>59</v>
      </c>
      <c r="C9888" t="s">
        <v>13</v>
      </c>
      <c r="D9888">
        <v>109</v>
      </c>
      <c r="E9888">
        <v>293.145688949739</v>
      </c>
      <c r="F9888">
        <v>17.778976262882399</v>
      </c>
      <c r="G9888" t="s">
        <v>36</v>
      </c>
      <c r="H9888" t="s">
        <v>19</v>
      </c>
      <c r="I9888" t="s">
        <v>26</v>
      </c>
      <c r="J9888">
        <v>5</v>
      </c>
      <c r="K9888">
        <v>12141.73</v>
      </c>
      <c r="L9888" t="s">
        <v>16</v>
      </c>
      <c r="M9888" t="str">
        <f>IF(PatientData[[#This Row],[Age]]&lt;=30,"18-30",IF(PatientData[[#This Row],[Age]]&lt;=40,"31-40",IF(PatientData[[#This Row],[Age]]&lt;=50,"41-50",IF(PatientData[[#This Row],[Age]]&lt;=60,"51-60",IF(PatientData[[#This Row],[Age]]&lt;=70,"61-70",IF(PatientData[[#This Row],[Age]]&lt;=80,"71-80","80+"))))))</f>
        <v>51-60</v>
      </c>
    </row>
    <row r="9889" spans="1:13" x14ac:dyDescent="0.25">
      <c r="A9889" t="s">
        <v>9913</v>
      </c>
      <c r="B9889">
        <v>64</v>
      </c>
      <c r="C9889" t="s">
        <v>25</v>
      </c>
      <c r="D9889">
        <v>141</v>
      </c>
      <c r="E9889">
        <v>245.79211276786</v>
      </c>
      <c r="F9889">
        <v>32.482068568316002</v>
      </c>
      <c r="G9889" t="s">
        <v>18</v>
      </c>
      <c r="H9889" t="s">
        <v>22</v>
      </c>
      <c r="I9889" t="s">
        <v>26</v>
      </c>
      <c r="J9889" t="s">
        <v>10051</v>
      </c>
      <c r="K9889">
        <v>17094.61</v>
      </c>
      <c r="L9889" t="s">
        <v>43</v>
      </c>
      <c r="M9889" t="str">
        <f>IF(PatientData[[#This Row],[Age]]&lt;=30,"18-30",IF(PatientData[[#This Row],[Age]]&lt;=40,"31-40",IF(PatientData[[#This Row],[Age]]&lt;=50,"41-50",IF(PatientData[[#This Row],[Age]]&lt;=60,"51-60",IF(PatientData[[#This Row],[Age]]&lt;=70,"61-70",IF(PatientData[[#This Row],[Age]]&lt;=80,"71-80","80+"))))))</f>
        <v>61-70</v>
      </c>
    </row>
    <row r="9890" spans="1:13" x14ac:dyDescent="0.25">
      <c r="A9890" t="s">
        <v>9914</v>
      </c>
      <c r="B9890">
        <v>45</v>
      </c>
      <c r="C9890" t="s">
        <v>13</v>
      </c>
      <c r="D9890">
        <v>123</v>
      </c>
      <c r="E9890">
        <v>224.06913778168899</v>
      </c>
      <c r="F9890">
        <v>27.9987413019382</v>
      </c>
      <c r="G9890" t="s">
        <v>36</v>
      </c>
      <c r="H9890" t="s">
        <v>19</v>
      </c>
      <c r="I9890" t="s">
        <v>15</v>
      </c>
      <c r="J9890">
        <v>5</v>
      </c>
      <c r="K9890">
        <v>11606.21</v>
      </c>
      <c r="L9890" t="s">
        <v>16</v>
      </c>
      <c r="M9890" t="str">
        <f>IF(PatientData[[#This Row],[Age]]&lt;=30,"18-30",IF(PatientData[[#This Row],[Age]]&lt;=40,"31-40",IF(PatientData[[#This Row],[Age]]&lt;=50,"41-50",IF(PatientData[[#This Row],[Age]]&lt;=60,"51-60",IF(PatientData[[#This Row],[Age]]&lt;=70,"61-70",IF(PatientData[[#This Row],[Age]]&lt;=80,"71-80","80+"))))))</f>
        <v>41-50</v>
      </c>
    </row>
    <row r="9891" spans="1:13" x14ac:dyDescent="0.25">
      <c r="A9891" t="s">
        <v>9915</v>
      </c>
      <c r="B9891">
        <v>40</v>
      </c>
      <c r="C9891" t="s">
        <v>25</v>
      </c>
      <c r="D9891">
        <v>113</v>
      </c>
      <c r="E9891">
        <v>183.147249792575</v>
      </c>
      <c r="F9891">
        <v>30.501778642285299</v>
      </c>
      <c r="G9891" t="s">
        <v>18</v>
      </c>
      <c r="H9891" t="s">
        <v>22</v>
      </c>
      <c r="I9891" t="s">
        <v>26</v>
      </c>
      <c r="J9891">
        <v>3</v>
      </c>
      <c r="K9891">
        <v>20913.18</v>
      </c>
      <c r="L9891" t="s">
        <v>16</v>
      </c>
      <c r="M9891" t="str">
        <f>IF(PatientData[[#This Row],[Age]]&lt;=30,"18-30",IF(PatientData[[#This Row],[Age]]&lt;=40,"31-40",IF(PatientData[[#This Row],[Age]]&lt;=50,"41-50",IF(PatientData[[#This Row],[Age]]&lt;=60,"51-60",IF(PatientData[[#This Row],[Age]]&lt;=70,"61-70",IF(PatientData[[#This Row],[Age]]&lt;=80,"71-80","80+"))))))</f>
        <v>31-40</v>
      </c>
    </row>
    <row r="9892" spans="1:13" x14ac:dyDescent="0.25">
      <c r="A9892" t="s">
        <v>9916</v>
      </c>
      <c r="B9892">
        <v>65</v>
      </c>
      <c r="C9892" t="s">
        <v>25</v>
      </c>
      <c r="D9892">
        <v>139</v>
      </c>
      <c r="E9892">
        <v>188.13759224916501</v>
      </c>
      <c r="F9892">
        <v>22.5579856212834</v>
      </c>
      <c r="G9892" t="s">
        <v>18</v>
      </c>
      <c r="H9892" t="s">
        <v>10051</v>
      </c>
      <c r="I9892" t="s">
        <v>26</v>
      </c>
      <c r="J9892">
        <v>2</v>
      </c>
      <c r="K9892">
        <v>13949.89</v>
      </c>
      <c r="L9892" t="s">
        <v>16</v>
      </c>
      <c r="M9892" t="str">
        <f>IF(PatientData[[#This Row],[Age]]&lt;=30,"18-30",IF(PatientData[[#This Row],[Age]]&lt;=40,"31-40",IF(PatientData[[#This Row],[Age]]&lt;=50,"41-50",IF(PatientData[[#This Row],[Age]]&lt;=60,"51-60",IF(PatientData[[#This Row],[Age]]&lt;=70,"61-70",IF(PatientData[[#This Row],[Age]]&lt;=80,"71-80","80+"))))))</f>
        <v>61-70</v>
      </c>
    </row>
    <row r="9893" spans="1:13" x14ac:dyDescent="0.25">
      <c r="A9893" t="s">
        <v>9917</v>
      </c>
      <c r="B9893">
        <v>57</v>
      </c>
      <c r="C9893" t="s">
        <v>25</v>
      </c>
      <c r="D9893">
        <v>118</v>
      </c>
      <c r="E9893">
        <v>168.45325664732999</v>
      </c>
      <c r="F9893">
        <v>26.152721725868101</v>
      </c>
      <c r="G9893" t="s">
        <v>10051</v>
      </c>
      <c r="H9893" t="s">
        <v>19</v>
      </c>
      <c r="I9893" t="s">
        <v>15</v>
      </c>
      <c r="J9893">
        <v>1</v>
      </c>
      <c r="K9893">
        <v>8019.14</v>
      </c>
      <c r="L9893" t="s">
        <v>16</v>
      </c>
      <c r="M9893" t="str">
        <f>IF(PatientData[[#This Row],[Age]]&lt;=30,"18-30",IF(PatientData[[#This Row],[Age]]&lt;=40,"31-40",IF(PatientData[[#This Row],[Age]]&lt;=50,"41-50",IF(PatientData[[#This Row],[Age]]&lt;=60,"51-60",IF(PatientData[[#This Row],[Age]]&lt;=70,"61-70",IF(PatientData[[#This Row],[Age]]&lt;=80,"71-80","80+"))))))</f>
        <v>51-60</v>
      </c>
    </row>
    <row r="9894" spans="1:13" x14ac:dyDescent="0.25">
      <c r="A9894" t="s">
        <v>9918</v>
      </c>
      <c r="B9894">
        <v>68</v>
      </c>
      <c r="C9894" t="s">
        <v>25</v>
      </c>
      <c r="D9894">
        <v>104</v>
      </c>
      <c r="E9894">
        <v>224.25452659530001</v>
      </c>
      <c r="F9894">
        <v>31.1784130833611</v>
      </c>
      <c r="G9894" t="s">
        <v>18</v>
      </c>
      <c r="H9894" t="s">
        <v>19</v>
      </c>
      <c r="I9894" t="s">
        <v>15</v>
      </c>
      <c r="J9894">
        <v>3</v>
      </c>
      <c r="K9894">
        <v>11873.31</v>
      </c>
      <c r="L9894" t="s">
        <v>20</v>
      </c>
      <c r="M9894" t="str">
        <f>IF(PatientData[[#This Row],[Age]]&lt;=30,"18-30",IF(PatientData[[#This Row],[Age]]&lt;=40,"31-40",IF(PatientData[[#This Row],[Age]]&lt;=50,"41-50",IF(PatientData[[#This Row],[Age]]&lt;=60,"51-60",IF(PatientData[[#This Row],[Age]]&lt;=70,"61-70",IF(PatientData[[#This Row],[Age]]&lt;=80,"71-80","80+"))))))</f>
        <v>61-70</v>
      </c>
    </row>
    <row r="9895" spans="1:13" x14ac:dyDescent="0.25">
      <c r="A9895" t="s">
        <v>9919</v>
      </c>
      <c r="B9895">
        <v>80</v>
      </c>
      <c r="C9895" t="s">
        <v>25</v>
      </c>
      <c r="D9895">
        <v>131</v>
      </c>
      <c r="E9895">
        <v>210.834086281081</v>
      </c>
      <c r="F9895">
        <v>26.112824951183502</v>
      </c>
      <c r="G9895" t="s">
        <v>18</v>
      </c>
      <c r="H9895" t="s">
        <v>22</v>
      </c>
      <c r="I9895" t="s">
        <v>15</v>
      </c>
      <c r="J9895">
        <v>1</v>
      </c>
      <c r="K9895">
        <v>10512.88</v>
      </c>
      <c r="L9895" t="s">
        <v>23</v>
      </c>
      <c r="M9895" t="str">
        <f>IF(PatientData[[#This Row],[Age]]&lt;=30,"18-30",IF(PatientData[[#This Row],[Age]]&lt;=40,"31-40",IF(PatientData[[#This Row],[Age]]&lt;=50,"41-50",IF(PatientData[[#This Row],[Age]]&lt;=60,"51-60",IF(PatientData[[#This Row],[Age]]&lt;=70,"61-70",IF(PatientData[[#This Row],[Age]]&lt;=80,"71-80","80+"))))))</f>
        <v>71-80</v>
      </c>
    </row>
    <row r="9896" spans="1:13" x14ac:dyDescent="0.25">
      <c r="A9896" t="s">
        <v>9920</v>
      </c>
      <c r="B9896">
        <v>72</v>
      </c>
      <c r="C9896" t="s">
        <v>13</v>
      </c>
      <c r="D9896">
        <v>112</v>
      </c>
      <c r="E9896">
        <v>210.57444988702301</v>
      </c>
      <c r="F9896">
        <v>19.041885282536501</v>
      </c>
      <c r="G9896" t="s">
        <v>14</v>
      </c>
      <c r="H9896" t="s">
        <v>19</v>
      </c>
      <c r="I9896" t="s">
        <v>26</v>
      </c>
      <c r="J9896" t="s">
        <v>10051</v>
      </c>
      <c r="K9896">
        <v>18930</v>
      </c>
      <c r="L9896" t="s">
        <v>20</v>
      </c>
      <c r="M9896" t="str">
        <f>IF(PatientData[[#This Row],[Age]]&lt;=30,"18-30",IF(PatientData[[#This Row],[Age]]&lt;=40,"31-40",IF(PatientData[[#This Row],[Age]]&lt;=50,"41-50",IF(PatientData[[#This Row],[Age]]&lt;=60,"51-60",IF(PatientData[[#This Row],[Age]]&lt;=70,"61-70",IF(PatientData[[#This Row],[Age]]&lt;=80,"71-80","80+"))))))</f>
        <v>71-80</v>
      </c>
    </row>
    <row r="9897" spans="1:13" x14ac:dyDescent="0.25">
      <c r="A9897" t="s">
        <v>9921</v>
      </c>
      <c r="B9897">
        <v>65</v>
      </c>
      <c r="C9897" t="s">
        <v>13</v>
      </c>
      <c r="D9897">
        <v>124</v>
      </c>
      <c r="E9897">
        <v>200.660204897158</v>
      </c>
      <c r="F9897">
        <v>22.207152550426901</v>
      </c>
      <c r="G9897" t="s">
        <v>14</v>
      </c>
      <c r="H9897" t="s">
        <v>22</v>
      </c>
      <c r="I9897" t="s">
        <v>10051</v>
      </c>
      <c r="J9897">
        <v>3</v>
      </c>
      <c r="K9897">
        <v>3502.06</v>
      </c>
      <c r="L9897" t="s">
        <v>23</v>
      </c>
      <c r="M9897" t="str">
        <f>IF(PatientData[[#This Row],[Age]]&lt;=30,"18-30",IF(PatientData[[#This Row],[Age]]&lt;=40,"31-40",IF(PatientData[[#This Row],[Age]]&lt;=50,"41-50",IF(PatientData[[#This Row],[Age]]&lt;=60,"51-60",IF(PatientData[[#This Row],[Age]]&lt;=70,"61-70",IF(PatientData[[#This Row],[Age]]&lt;=80,"71-80","80+"))))))</f>
        <v>61-70</v>
      </c>
    </row>
    <row r="9898" spans="1:13" x14ac:dyDescent="0.25">
      <c r="A9898" t="s">
        <v>9922</v>
      </c>
      <c r="B9898">
        <v>63</v>
      </c>
      <c r="C9898" t="s">
        <v>13</v>
      </c>
      <c r="D9898">
        <v>107</v>
      </c>
      <c r="E9898">
        <v>203.18422301765401</v>
      </c>
      <c r="F9898">
        <v>28.727639915833699</v>
      </c>
      <c r="G9898" t="s">
        <v>36</v>
      </c>
      <c r="H9898" t="s">
        <v>22</v>
      </c>
      <c r="I9898" t="s">
        <v>26</v>
      </c>
      <c r="J9898">
        <v>7</v>
      </c>
      <c r="K9898">
        <v>26676.51</v>
      </c>
      <c r="L9898" t="s">
        <v>16</v>
      </c>
      <c r="M9898" t="str">
        <f>IF(PatientData[[#This Row],[Age]]&lt;=30,"18-30",IF(PatientData[[#This Row],[Age]]&lt;=40,"31-40",IF(PatientData[[#This Row],[Age]]&lt;=50,"41-50",IF(PatientData[[#This Row],[Age]]&lt;=60,"51-60",IF(PatientData[[#This Row],[Age]]&lt;=70,"61-70",IF(PatientData[[#This Row],[Age]]&lt;=80,"71-80","80+"))))))</f>
        <v>61-70</v>
      </c>
    </row>
    <row r="9899" spans="1:13" x14ac:dyDescent="0.25">
      <c r="A9899" t="s">
        <v>9923</v>
      </c>
      <c r="B9899">
        <v>44</v>
      </c>
      <c r="C9899" t="s">
        <v>13</v>
      </c>
      <c r="D9899">
        <v>145</v>
      </c>
      <c r="E9899" t="s">
        <v>10051</v>
      </c>
      <c r="F9899">
        <v>34.7459248293979</v>
      </c>
      <c r="G9899" t="s">
        <v>14</v>
      </c>
      <c r="H9899" t="s">
        <v>19</v>
      </c>
      <c r="I9899" t="s">
        <v>28</v>
      </c>
      <c r="J9899">
        <v>4</v>
      </c>
      <c r="K9899">
        <v>5736.43</v>
      </c>
      <c r="L9899" t="s">
        <v>16</v>
      </c>
      <c r="M9899" t="str">
        <f>IF(PatientData[[#This Row],[Age]]&lt;=30,"18-30",IF(PatientData[[#This Row],[Age]]&lt;=40,"31-40",IF(PatientData[[#This Row],[Age]]&lt;=50,"41-50",IF(PatientData[[#This Row],[Age]]&lt;=60,"51-60",IF(PatientData[[#This Row],[Age]]&lt;=70,"61-70",IF(PatientData[[#This Row],[Age]]&lt;=80,"71-80","80+"))))))</f>
        <v>41-50</v>
      </c>
    </row>
    <row r="9900" spans="1:13" x14ac:dyDescent="0.25">
      <c r="A9900" t="s">
        <v>9924</v>
      </c>
      <c r="B9900">
        <v>78</v>
      </c>
      <c r="C9900" t="s">
        <v>13</v>
      </c>
      <c r="D9900">
        <v>117</v>
      </c>
      <c r="E9900">
        <v>306.550220094032</v>
      </c>
      <c r="F9900">
        <v>32.656186100025003</v>
      </c>
      <c r="G9900" t="s">
        <v>14</v>
      </c>
      <c r="H9900" t="s">
        <v>19</v>
      </c>
      <c r="I9900" t="s">
        <v>15</v>
      </c>
      <c r="J9900">
        <v>5</v>
      </c>
      <c r="K9900">
        <v>11268.69</v>
      </c>
      <c r="L9900" t="s">
        <v>16</v>
      </c>
      <c r="M9900" t="str">
        <f>IF(PatientData[[#This Row],[Age]]&lt;=30,"18-30",IF(PatientData[[#This Row],[Age]]&lt;=40,"31-40",IF(PatientData[[#This Row],[Age]]&lt;=50,"41-50",IF(PatientData[[#This Row],[Age]]&lt;=60,"51-60",IF(PatientData[[#This Row],[Age]]&lt;=70,"61-70",IF(PatientData[[#This Row],[Age]]&lt;=80,"71-80","80+"))))))</f>
        <v>71-80</v>
      </c>
    </row>
    <row r="9901" spans="1:13" x14ac:dyDescent="0.25">
      <c r="A9901" t="s">
        <v>9925</v>
      </c>
      <c r="B9901">
        <v>36</v>
      </c>
      <c r="C9901" t="s">
        <v>13</v>
      </c>
      <c r="D9901">
        <v>107</v>
      </c>
      <c r="E9901">
        <v>248.944940442112</v>
      </c>
      <c r="F9901">
        <v>23.139098774687699</v>
      </c>
      <c r="G9901" t="s">
        <v>14</v>
      </c>
      <c r="H9901" t="s">
        <v>19</v>
      </c>
      <c r="I9901" t="s">
        <v>28</v>
      </c>
      <c r="J9901">
        <v>1</v>
      </c>
      <c r="K9901">
        <v>2538.4</v>
      </c>
      <c r="L9901" t="s">
        <v>23</v>
      </c>
      <c r="M9901" t="str">
        <f>IF(PatientData[[#This Row],[Age]]&lt;=30,"18-30",IF(PatientData[[#This Row],[Age]]&lt;=40,"31-40",IF(PatientData[[#This Row],[Age]]&lt;=50,"41-50",IF(PatientData[[#This Row],[Age]]&lt;=60,"51-60",IF(PatientData[[#This Row],[Age]]&lt;=70,"61-70",IF(PatientData[[#This Row],[Age]]&lt;=80,"71-80","80+"))))))</f>
        <v>31-40</v>
      </c>
    </row>
    <row r="9902" spans="1:13" x14ac:dyDescent="0.25">
      <c r="A9902" t="s">
        <v>9926</v>
      </c>
      <c r="B9902">
        <v>63</v>
      </c>
      <c r="C9902" t="s">
        <v>25</v>
      </c>
      <c r="D9902" t="s">
        <v>10051</v>
      </c>
      <c r="E9902">
        <v>201.43126414717099</v>
      </c>
      <c r="F9902">
        <v>29.779974821884299</v>
      </c>
      <c r="G9902" t="s">
        <v>14</v>
      </c>
      <c r="H9902" t="s">
        <v>19</v>
      </c>
      <c r="I9902" t="s">
        <v>15</v>
      </c>
      <c r="J9902">
        <v>5</v>
      </c>
      <c r="K9902">
        <v>14191.65</v>
      </c>
      <c r="L9902" t="s">
        <v>16</v>
      </c>
      <c r="M9902" t="str">
        <f>IF(PatientData[[#This Row],[Age]]&lt;=30,"18-30",IF(PatientData[[#This Row],[Age]]&lt;=40,"31-40",IF(PatientData[[#This Row],[Age]]&lt;=50,"41-50",IF(PatientData[[#This Row],[Age]]&lt;=60,"51-60",IF(PatientData[[#This Row],[Age]]&lt;=70,"61-70",IF(PatientData[[#This Row],[Age]]&lt;=80,"71-80","80+"))))))</f>
        <v>61-70</v>
      </c>
    </row>
    <row r="9903" spans="1:13" x14ac:dyDescent="0.25">
      <c r="A9903" t="s">
        <v>9927</v>
      </c>
      <c r="B9903">
        <v>43</v>
      </c>
      <c r="C9903" t="s">
        <v>25</v>
      </c>
      <c r="D9903">
        <v>123</v>
      </c>
      <c r="E9903">
        <v>184.67350359901999</v>
      </c>
      <c r="F9903">
        <v>22.165586658336501</v>
      </c>
      <c r="G9903" t="s">
        <v>14</v>
      </c>
      <c r="H9903" t="s">
        <v>19</v>
      </c>
      <c r="I9903" t="s">
        <v>28</v>
      </c>
      <c r="J9903">
        <v>3</v>
      </c>
      <c r="K9903">
        <v>500</v>
      </c>
      <c r="L9903" t="s">
        <v>23</v>
      </c>
      <c r="M9903" t="str">
        <f>IF(PatientData[[#This Row],[Age]]&lt;=30,"18-30",IF(PatientData[[#This Row],[Age]]&lt;=40,"31-40",IF(PatientData[[#This Row],[Age]]&lt;=50,"41-50",IF(PatientData[[#This Row],[Age]]&lt;=60,"51-60",IF(PatientData[[#This Row],[Age]]&lt;=70,"61-70",IF(PatientData[[#This Row],[Age]]&lt;=80,"71-80","80+"))))))</f>
        <v>41-50</v>
      </c>
    </row>
    <row r="9904" spans="1:13" x14ac:dyDescent="0.25">
      <c r="A9904" t="s">
        <v>9928</v>
      </c>
      <c r="B9904">
        <v>34</v>
      </c>
      <c r="C9904" t="s">
        <v>25</v>
      </c>
      <c r="D9904">
        <v>115</v>
      </c>
      <c r="E9904">
        <v>241.59670399540599</v>
      </c>
      <c r="F9904">
        <v>30.465647378447301</v>
      </c>
      <c r="G9904" t="s">
        <v>18</v>
      </c>
      <c r="H9904" t="s">
        <v>19</v>
      </c>
      <c r="I9904" t="s">
        <v>15</v>
      </c>
      <c r="J9904">
        <v>3</v>
      </c>
      <c r="K9904">
        <v>5580.06</v>
      </c>
      <c r="L9904" t="s">
        <v>20</v>
      </c>
      <c r="M9904" t="str">
        <f>IF(PatientData[[#This Row],[Age]]&lt;=30,"18-30",IF(PatientData[[#This Row],[Age]]&lt;=40,"31-40",IF(PatientData[[#This Row],[Age]]&lt;=50,"41-50",IF(PatientData[[#This Row],[Age]]&lt;=60,"51-60",IF(PatientData[[#This Row],[Age]]&lt;=70,"61-70",IF(PatientData[[#This Row],[Age]]&lt;=80,"71-80","80+"))))))</f>
        <v>31-40</v>
      </c>
    </row>
    <row r="9905" spans="1:13" x14ac:dyDescent="0.25">
      <c r="A9905" t="s">
        <v>9929</v>
      </c>
      <c r="B9905">
        <v>62</v>
      </c>
      <c r="C9905" t="s">
        <v>13</v>
      </c>
      <c r="D9905">
        <v>136</v>
      </c>
      <c r="E9905">
        <v>218.12548752548699</v>
      </c>
      <c r="F9905">
        <v>28.929178571939602</v>
      </c>
      <c r="G9905" t="s">
        <v>14</v>
      </c>
      <c r="H9905" t="s">
        <v>22</v>
      </c>
      <c r="I9905" t="s">
        <v>26</v>
      </c>
      <c r="J9905">
        <v>2</v>
      </c>
      <c r="K9905">
        <v>13881.55</v>
      </c>
      <c r="L9905" t="s">
        <v>23</v>
      </c>
      <c r="M9905" t="str">
        <f>IF(PatientData[[#This Row],[Age]]&lt;=30,"18-30",IF(PatientData[[#This Row],[Age]]&lt;=40,"31-40",IF(PatientData[[#This Row],[Age]]&lt;=50,"41-50",IF(PatientData[[#This Row],[Age]]&lt;=60,"51-60",IF(PatientData[[#This Row],[Age]]&lt;=70,"61-70",IF(PatientData[[#This Row],[Age]]&lt;=80,"71-80","80+"))))))</f>
        <v>61-70</v>
      </c>
    </row>
    <row r="9906" spans="1:13" x14ac:dyDescent="0.25">
      <c r="A9906" t="s">
        <v>9930</v>
      </c>
      <c r="B9906">
        <v>67</v>
      </c>
      <c r="C9906" t="s">
        <v>25</v>
      </c>
      <c r="D9906">
        <v>148</v>
      </c>
      <c r="E9906">
        <v>251.12521797417801</v>
      </c>
      <c r="F9906">
        <v>30.438328339931701</v>
      </c>
      <c r="G9906" t="s">
        <v>36</v>
      </c>
      <c r="H9906" t="s">
        <v>19</v>
      </c>
      <c r="I9906" t="s">
        <v>26</v>
      </c>
      <c r="J9906">
        <v>3</v>
      </c>
      <c r="K9906">
        <v>12191.77</v>
      </c>
      <c r="L9906" t="s">
        <v>16</v>
      </c>
      <c r="M9906" t="str">
        <f>IF(PatientData[[#This Row],[Age]]&lt;=30,"18-30",IF(PatientData[[#This Row],[Age]]&lt;=40,"31-40",IF(PatientData[[#This Row],[Age]]&lt;=50,"41-50",IF(PatientData[[#This Row],[Age]]&lt;=60,"51-60",IF(PatientData[[#This Row],[Age]]&lt;=70,"61-70",IF(PatientData[[#This Row],[Age]]&lt;=80,"71-80","80+"))))))</f>
        <v>61-70</v>
      </c>
    </row>
    <row r="9907" spans="1:13" x14ac:dyDescent="0.25">
      <c r="A9907" t="s">
        <v>9931</v>
      </c>
      <c r="B9907">
        <v>60</v>
      </c>
      <c r="C9907" t="s">
        <v>13</v>
      </c>
      <c r="D9907">
        <v>120</v>
      </c>
      <c r="E9907">
        <v>228.85642389154</v>
      </c>
      <c r="F9907" t="s">
        <v>10051</v>
      </c>
      <c r="G9907" t="s">
        <v>36</v>
      </c>
      <c r="H9907" t="s">
        <v>22</v>
      </c>
      <c r="I9907" t="s">
        <v>26</v>
      </c>
      <c r="J9907">
        <v>8</v>
      </c>
      <c r="K9907">
        <v>15656.7</v>
      </c>
      <c r="L9907" t="s">
        <v>23</v>
      </c>
      <c r="M9907" t="str">
        <f>IF(PatientData[[#This Row],[Age]]&lt;=30,"18-30",IF(PatientData[[#This Row],[Age]]&lt;=40,"31-40",IF(PatientData[[#This Row],[Age]]&lt;=50,"41-50",IF(PatientData[[#This Row],[Age]]&lt;=60,"51-60",IF(PatientData[[#This Row],[Age]]&lt;=70,"61-70",IF(PatientData[[#This Row],[Age]]&lt;=80,"71-80","80+"))))))</f>
        <v>51-60</v>
      </c>
    </row>
    <row r="9908" spans="1:13" x14ac:dyDescent="0.25">
      <c r="A9908" t="s">
        <v>9932</v>
      </c>
      <c r="B9908">
        <v>30</v>
      </c>
      <c r="C9908" t="s">
        <v>13</v>
      </c>
      <c r="D9908">
        <v>90</v>
      </c>
      <c r="E9908">
        <v>229.88257300533999</v>
      </c>
      <c r="F9908">
        <v>27.156605565055301</v>
      </c>
      <c r="G9908" t="s">
        <v>14</v>
      </c>
      <c r="H9908" t="s">
        <v>22</v>
      </c>
      <c r="I9908" t="s">
        <v>15</v>
      </c>
      <c r="J9908">
        <v>1</v>
      </c>
      <c r="K9908">
        <v>10146.94</v>
      </c>
      <c r="L9908" t="s">
        <v>10051</v>
      </c>
      <c r="M9908" t="str">
        <f>IF(PatientData[[#This Row],[Age]]&lt;=30,"18-30",IF(PatientData[[#This Row],[Age]]&lt;=40,"31-40",IF(PatientData[[#This Row],[Age]]&lt;=50,"41-50",IF(PatientData[[#This Row],[Age]]&lt;=60,"51-60",IF(PatientData[[#This Row],[Age]]&lt;=70,"61-70",IF(PatientData[[#This Row],[Age]]&lt;=80,"71-80","80+"))))))</f>
        <v>18-30</v>
      </c>
    </row>
    <row r="9909" spans="1:13" x14ac:dyDescent="0.25">
      <c r="A9909" t="s">
        <v>9933</v>
      </c>
      <c r="B9909">
        <v>32</v>
      </c>
      <c r="C9909" t="s">
        <v>13</v>
      </c>
      <c r="D9909">
        <v>155</v>
      </c>
      <c r="E9909">
        <v>231.927028111098</v>
      </c>
      <c r="F9909">
        <v>26.671040459263299</v>
      </c>
      <c r="G9909" t="s">
        <v>36</v>
      </c>
      <c r="H9909" t="s">
        <v>19</v>
      </c>
      <c r="I9909" t="s">
        <v>15</v>
      </c>
      <c r="J9909">
        <v>6</v>
      </c>
      <c r="K9909">
        <v>12019.6</v>
      </c>
      <c r="L9909" t="s">
        <v>43</v>
      </c>
      <c r="M9909" t="str">
        <f>IF(PatientData[[#This Row],[Age]]&lt;=30,"18-30",IF(PatientData[[#This Row],[Age]]&lt;=40,"31-40",IF(PatientData[[#This Row],[Age]]&lt;=50,"41-50",IF(PatientData[[#This Row],[Age]]&lt;=60,"51-60",IF(PatientData[[#This Row],[Age]]&lt;=70,"61-70",IF(PatientData[[#This Row],[Age]]&lt;=80,"71-80","80+"))))))</f>
        <v>31-40</v>
      </c>
    </row>
    <row r="9910" spans="1:13" x14ac:dyDescent="0.25">
      <c r="A9910" t="s">
        <v>9934</v>
      </c>
      <c r="B9910">
        <v>76</v>
      </c>
      <c r="C9910" t="s">
        <v>13</v>
      </c>
      <c r="D9910">
        <v>124</v>
      </c>
      <c r="E9910">
        <v>330.03794134086598</v>
      </c>
      <c r="F9910">
        <v>27.969246745746499</v>
      </c>
      <c r="G9910" t="s">
        <v>14</v>
      </c>
      <c r="H9910" t="s">
        <v>19</v>
      </c>
      <c r="I9910" t="s">
        <v>15</v>
      </c>
      <c r="J9910">
        <v>0</v>
      </c>
      <c r="K9910">
        <v>7368.25</v>
      </c>
      <c r="L9910" t="s">
        <v>16</v>
      </c>
      <c r="M9910" t="str">
        <f>IF(PatientData[[#This Row],[Age]]&lt;=30,"18-30",IF(PatientData[[#This Row],[Age]]&lt;=40,"31-40",IF(PatientData[[#This Row],[Age]]&lt;=50,"41-50",IF(PatientData[[#This Row],[Age]]&lt;=60,"51-60",IF(PatientData[[#This Row],[Age]]&lt;=70,"61-70",IF(PatientData[[#This Row],[Age]]&lt;=80,"71-80","80+"))))))</f>
        <v>71-80</v>
      </c>
    </row>
    <row r="9911" spans="1:13" x14ac:dyDescent="0.25">
      <c r="A9911" t="s">
        <v>9935</v>
      </c>
      <c r="B9911">
        <v>73</v>
      </c>
      <c r="C9911" t="s">
        <v>13</v>
      </c>
      <c r="D9911">
        <v>91</v>
      </c>
      <c r="E9911">
        <v>221.48026721069201</v>
      </c>
      <c r="F9911">
        <v>23.772458442998499</v>
      </c>
      <c r="G9911" t="s">
        <v>14</v>
      </c>
      <c r="H9911" t="s">
        <v>19</v>
      </c>
      <c r="I9911" t="s">
        <v>15</v>
      </c>
      <c r="J9911">
        <v>4</v>
      </c>
      <c r="K9911">
        <v>12093.03</v>
      </c>
      <c r="L9911" t="s">
        <v>23</v>
      </c>
      <c r="M9911" t="str">
        <f>IF(PatientData[[#This Row],[Age]]&lt;=30,"18-30",IF(PatientData[[#This Row],[Age]]&lt;=40,"31-40",IF(PatientData[[#This Row],[Age]]&lt;=50,"41-50",IF(PatientData[[#This Row],[Age]]&lt;=60,"51-60",IF(PatientData[[#This Row],[Age]]&lt;=70,"61-70",IF(PatientData[[#This Row],[Age]]&lt;=80,"71-80","80+"))))))</f>
        <v>71-80</v>
      </c>
    </row>
    <row r="9912" spans="1:13" x14ac:dyDescent="0.25">
      <c r="A9912" t="s">
        <v>9936</v>
      </c>
      <c r="B9912">
        <v>43</v>
      </c>
      <c r="C9912" t="s">
        <v>13</v>
      </c>
      <c r="D9912">
        <v>127</v>
      </c>
      <c r="E9912">
        <v>251.567429430516</v>
      </c>
      <c r="F9912">
        <v>23.263813101321901</v>
      </c>
      <c r="G9912" t="s">
        <v>14</v>
      </c>
      <c r="H9912" t="s">
        <v>19</v>
      </c>
      <c r="I9912" t="s">
        <v>28</v>
      </c>
      <c r="J9912">
        <v>3</v>
      </c>
      <c r="K9912">
        <v>5711.66</v>
      </c>
      <c r="L9912" t="s">
        <v>20</v>
      </c>
      <c r="M9912" t="str">
        <f>IF(PatientData[[#This Row],[Age]]&lt;=30,"18-30",IF(PatientData[[#This Row],[Age]]&lt;=40,"31-40",IF(PatientData[[#This Row],[Age]]&lt;=50,"41-50",IF(PatientData[[#This Row],[Age]]&lt;=60,"51-60",IF(PatientData[[#This Row],[Age]]&lt;=70,"61-70",IF(PatientData[[#This Row],[Age]]&lt;=80,"71-80","80+"))))))</f>
        <v>41-50</v>
      </c>
    </row>
    <row r="9913" spans="1:13" x14ac:dyDescent="0.25">
      <c r="A9913" t="s">
        <v>9937</v>
      </c>
      <c r="B9913">
        <v>67</v>
      </c>
      <c r="C9913" t="s">
        <v>13</v>
      </c>
      <c r="D9913">
        <v>117</v>
      </c>
      <c r="E9913">
        <v>167.91989353193199</v>
      </c>
      <c r="F9913">
        <v>27.3938263154024</v>
      </c>
      <c r="G9913" t="s">
        <v>14</v>
      </c>
      <c r="H9913" t="s">
        <v>22</v>
      </c>
      <c r="I9913" t="s">
        <v>15</v>
      </c>
      <c r="J9913">
        <v>4</v>
      </c>
      <c r="K9913">
        <v>8273.49</v>
      </c>
      <c r="L9913" t="s">
        <v>16</v>
      </c>
      <c r="M9913" t="str">
        <f>IF(PatientData[[#This Row],[Age]]&lt;=30,"18-30",IF(PatientData[[#This Row],[Age]]&lt;=40,"31-40",IF(PatientData[[#This Row],[Age]]&lt;=50,"41-50",IF(PatientData[[#This Row],[Age]]&lt;=60,"51-60",IF(PatientData[[#This Row],[Age]]&lt;=70,"61-70",IF(PatientData[[#This Row],[Age]]&lt;=80,"71-80","80+"))))))</f>
        <v>61-70</v>
      </c>
    </row>
    <row r="9914" spans="1:13" x14ac:dyDescent="0.25">
      <c r="A9914" t="s">
        <v>9938</v>
      </c>
      <c r="B9914">
        <v>56</v>
      </c>
      <c r="C9914" t="s">
        <v>25</v>
      </c>
      <c r="D9914">
        <v>118</v>
      </c>
      <c r="E9914">
        <v>204.31290938286801</v>
      </c>
      <c r="F9914">
        <v>30.862127055436101</v>
      </c>
      <c r="G9914" t="s">
        <v>18</v>
      </c>
      <c r="H9914" t="s">
        <v>22</v>
      </c>
      <c r="I9914" t="s">
        <v>26</v>
      </c>
      <c r="J9914">
        <v>1</v>
      </c>
      <c r="K9914">
        <v>3404.99</v>
      </c>
      <c r="L9914" t="s">
        <v>20</v>
      </c>
      <c r="M9914" t="str">
        <f>IF(PatientData[[#This Row],[Age]]&lt;=30,"18-30",IF(PatientData[[#This Row],[Age]]&lt;=40,"31-40",IF(PatientData[[#This Row],[Age]]&lt;=50,"41-50",IF(PatientData[[#This Row],[Age]]&lt;=60,"51-60",IF(PatientData[[#This Row],[Age]]&lt;=70,"61-70",IF(PatientData[[#This Row],[Age]]&lt;=80,"71-80","80+"))))))</f>
        <v>51-60</v>
      </c>
    </row>
    <row r="9915" spans="1:13" x14ac:dyDescent="0.25">
      <c r="A9915" t="s">
        <v>9939</v>
      </c>
      <c r="B9915">
        <v>67</v>
      </c>
      <c r="C9915" t="s">
        <v>25</v>
      </c>
      <c r="D9915">
        <v>132</v>
      </c>
      <c r="E9915">
        <v>151.980222454944</v>
      </c>
      <c r="F9915">
        <v>34.442499551452201</v>
      </c>
      <c r="G9915" t="s">
        <v>14</v>
      </c>
      <c r="H9915" t="s">
        <v>19</v>
      </c>
      <c r="I9915" t="s">
        <v>28</v>
      </c>
      <c r="J9915">
        <v>1</v>
      </c>
      <c r="K9915">
        <v>6186.37</v>
      </c>
      <c r="L9915" t="s">
        <v>16</v>
      </c>
      <c r="M9915" t="str">
        <f>IF(PatientData[[#This Row],[Age]]&lt;=30,"18-30",IF(PatientData[[#This Row],[Age]]&lt;=40,"31-40",IF(PatientData[[#This Row],[Age]]&lt;=50,"41-50",IF(PatientData[[#This Row],[Age]]&lt;=60,"51-60",IF(PatientData[[#This Row],[Age]]&lt;=70,"61-70",IF(PatientData[[#This Row],[Age]]&lt;=80,"71-80","80+"))))))</f>
        <v>61-70</v>
      </c>
    </row>
    <row r="9916" spans="1:13" x14ac:dyDescent="0.25">
      <c r="A9916" t="s">
        <v>9940</v>
      </c>
      <c r="B9916">
        <v>60</v>
      </c>
      <c r="C9916" t="s">
        <v>25</v>
      </c>
      <c r="D9916">
        <v>126</v>
      </c>
      <c r="E9916">
        <v>199.86003716568101</v>
      </c>
      <c r="F9916">
        <v>33.176023504980101</v>
      </c>
      <c r="G9916" t="s">
        <v>14</v>
      </c>
      <c r="H9916" t="s">
        <v>22</v>
      </c>
      <c r="I9916" t="s">
        <v>15</v>
      </c>
      <c r="J9916">
        <v>4</v>
      </c>
      <c r="K9916">
        <v>8457.76</v>
      </c>
      <c r="L9916" t="s">
        <v>20</v>
      </c>
      <c r="M9916" t="str">
        <f>IF(PatientData[[#This Row],[Age]]&lt;=30,"18-30",IF(PatientData[[#This Row],[Age]]&lt;=40,"31-40",IF(PatientData[[#This Row],[Age]]&lt;=50,"41-50",IF(PatientData[[#This Row],[Age]]&lt;=60,"51-60",IF(PatientData[[#This Row],[Age]]&lt;=70,"61-70",IF(PatientData[[#This Row],[Age]]&lt;=80,"71-80","80+"))))))</f>
        <v>51-60</v>
      </c>
    </row>
    <row r="9917" spans="1:13" x14ac:dyDescent="0.25">
      <c r="A9917" t="s">
        <v>9941</v>
      </c>
      <c r="B9917">
        <v>32</v>
      </c>
      <c r="C9917" t="s">
        <v>13</v>
      </c>
      <c r="D9917">
        <v>159</v>
      </c>
      <c r="E9917">
        <v>188.33334778278501</v>
      </c>
      <c r="F9917">
        <v>22.338160739869402</v>
      </c>
      <c r="G9917" t="s">
        <v>14</v>
      </c>
      <c r="H9917" t="s">
        <v>22</v>
      </c>
      <c r="I9917" t="s">
        <v>28</v>
      </c>
      <c r="J9917">
        <v>3</v>
      </c>
      <c r="K9917">
        <v>2909.62</v>
      </c>
      <c r="L9917" t="s">
        <v>16</v>
      </c>
      <c r="M9917" t="str">
        <f>IF(PatientData[[#This Row],[Age]]&lt;=30,"18-30",IF(PatientData[[#This Row],[Age]]&lt;=40,"31-40",IF(PatientData[[#This Row],[Age]]&lt;=50,"41-50",IF(PatientData[[#This Row],[Age]]&lt;=60,"51-60",IF(PatientData[[#This Row],[Age]]&lt;=70,"61-70",IF(PatientData[[#This Row],[Age]]&lt;=80,"71-80","80+"))))))</f>
        <v>31-40</v>
      </c>
    </row>
    <row r="9918" spans="1:13" x14ac:dyDescent="0.25">
      <c r="A9918" t="s">
        <v>9942</v>
      </c>
      <c r="B9918">
        <v>35</v>
      </c>
      <c r="C9918" t="s">
        <v>13</v>
      </c>
      <c r="D9918">
        <v>127</v>
      </c>
      <c r="E9918">
        <v>210.86794402553201</v>
      </c>
      <c r="F9918">
        <v>30.801602195216301</v>
      </c>
      <c r="G9918" t="s">
        <v>36</v>
      </c>
      <c r="H9918" t="s">
        <v>19</v>
      </c>
      <c r="I9918" t="s">
        <v>15</v>
      </c>
      <c r="J9918">
        <v>2</v>
      </c>
      <c r="K9918">
        <v>10809.96</v>
      </c>
      <c r="L9918" t="s">
        <v>16</v>
      </c>
      <c r="M9918" t="str">
        <f>IF(PatientData[[#This Row],[Age]]&lt;=30,"18-30",IF(PatientData[[#This Row],[Age]]&lt;=40,"31-40",IF(PatientData[[#This Row],[Age]]&lt;=50,"41-50",IF(PatientData[[#This Row],[Age]]&lt;=60,"51-60",IF(PatientData[[#This Row],[Age]]&lt;=70,"61-70",IF(PatientData[[#This Row],[Age]]&lt;=80,"71-80","80+"))))))</f>
        <v>31-40</v>
      </c>
    </row>
    <row r="9919" spans="1:13" x14ac:dyDescent="0.25">
      <c r="A9919" t="s">
        <v>9943</v>
      </c>
      <c r="B9919">
        <v>68</v>
      </c>
      <c r="C9919" t="s">
        <v>25</v>
      </c>
      <c r="D9919">
        <v>90</v>
      </c>
      <c r="E9919">
        <v>271.82495130370199</v>
      </c>
      <c r="F9919">
        <v>28.945818983811201</v>
      </c>
      <c r="G9919" t="s">
        <v>18</v>
      </c>
      <c r="H9919" t="s">
        <v>19</v>
      </c>
      <c r="I9919" t="s">
        <v>15</v>
      </c>
      <c r="J9919">
        <v>6</v>
      </c>
      <c r="K9919">
        <v>12799.42</v>
      </c>
      <c r="L9919" t="s">
        <v>16</v>
      </c>
      <c r="M9919" t="str">
        <f>IF(PatientData[[#This Row],[Age]]&lt;=30,"18-30",IF(PatientData[[#This Row],[Age]]&lt;=40,"31-40",IF(PatientData[[#This Row],[Age]]&lt;=50,"41-50",IF(PatientData[[#This Row],[Age]]&lt;=60,"51-60",IF(PatientData[[#This Row],[Age]]&lt;=70,"61-70",IF(PatientData[[#This Row],[Age]]&lt;=80,"71-80","80+"))))))</f>
        <v>61-70</v>
      </c>
    </row>
    <row r="9920" spans="1:13" x14ac:dyDescent="0.25">
      <c r="A9920" t="s">
        <v>9944</v>
      </c>
      <c r="B9920">
        <v>61</v>
      </c>
      <c r="C9920" t="s">
        <v>13</v>
      </c>
      <c r="D9920">
        <v>146</v>
      </c>
      <c r="E9920">
        <v>242.43399011137501</v>
      </c>
      <c r="F9920">
        <v>29.5181098275051</v>
      </c>
      <c r="G9920" t="s">
        <v>14</v>
      </c>
      <c r="H9920" t="s">
        <v>19</v>
      </c>
      <c r="I9920" t="s">
        <v>10051</v>
      </c>
      <c r="J9920">
        <v>3</v>
      </c>
      <c r="K9920">
        <v>5023.05</v>
      </c>
      <c r="L9920" t="s">
        <v>23</v>
      </c>
      <c r="M9920" t="str">
        <f>IF(PatientData[[#This Row],[Age]]&lt;=30,"18-30",IF(PatientData[[#This Row],[Age]]&lt;=40,"31-40",IF(PatientData[[#This Row],[Age]]&lt;=50,"41-50",IF(PatientData[[#This Row],[Age]]&lt;=60,"51-60",IF(PatientData[[#This Row],[Age]]&lt;=70,"61-70",IF(PatientData[[#This Row],[Age]]&lt;=80,"71-80","80+"))))))</f>
        <v>61-70</v>
      </c>
    </row>
    <row r="9921" spans="1:13" x14ac:dyDescent="0.25">
      <c r="A9921" t="s">
        <v>9945</v>
      </c>
      <c r="B9921">
        <v>34</v>
      </c>
      <c r="C9921" t="s">
        <v>25</v>
      </c>
      <c r="D9921">
        <v>118</v>
      </c>
      <c r="E9921">
        <v>183.04127957463001</v>
      </c>
      <c r="F9921">
        <v>28.848835314963999</v>
      </c>
      <c r="G9921" t="s">
        <v>18</v>
      </c>
      <c r="H9921" t="s">
        <v>19</v>
      </c>
      <c r="I9921" t="s">
        <v>28</v>
      </c>
      <c r="J9921">
        <v>2</v>
      </c>
      <c r="K9921">
        <v>1562.47</v>
      </c>
      <c r="L9921" t="s">
        <v>16</v>
      </c>
      <c r="M9921" t="str">
        <f>IF(PatientData[[#This Row],[Age]]&lt;=30,"18-30",IF(PatientData[[#This Row],[Age]]&lt;=40,"31-40",IF(PatientData[[#This Row],[Age]]&lt;=50,"41-50",IF(PatientData[[#This Row],[Age]]&lt;=60,"51-60",IF(PatientData[[#This Row],[Age]]&lt;=70,"61-70",IF(PatientData[[#This Row],[Age]]&lt;=80,"71-80","80+"))))))</f>
        <v>31-40</v>
      </c>
    </row>
    <row r="9922" spans="1:13" x14ac:dyDescent="0.25">
      <c r="A9922" t="s">
        <v>9946</v>
      </c>
      <c r="B9922">
        <v>52</v>
      </c>
      <c r="C9922" t="s">
        <v>25</v>
      </c>
      <c r="D9922">
        <v>142</v>
      </c>
      <c r="E9922">
        <v>120</v>
      </c>
      <c r="F9922">
        <v>26.448868033544102</v>
      </c>
      <c r="G9922" t="s">
        <v>36</v>
      </c>
      <c r="H9922" t="s">
        <v>19</v>
      </c>
      <c r="I9922" t="s">
        <v>15</v>
      </c>
      <c r="J9922">
        <v>3</v>
      </c>
      <c r="K9922">
        <v>10793.23</v>
      </c>
      <c r="L9922" t="s">
        <v>16</v>
      </c>
      <c r="M9922" t="str">
        <f>IF(PatientData[[#This Row],[Age]]&lt;=30,"18-30",IF(PatientData[[#This Row],[Age]]&lt;=40,"31-40",IF(PatientData[[#This Row],[Age]]&lt;=50,"41-50",IF(PatientData[[#This Row],[Age]]&lt;=60,"51-60",IF(PatientData[[#This Row],[Age]]&lt;=70,"61-70",IF(PatientData[[#This Row],[Age]]&lt;=80,"71-80","80+"))))))</f>
        <v>51-60</v>
      </c>
    </row>
    <row r="9923" spans="1:13" x14ac:dyDescent="0.25">
      <c r="A9923" t="s">
        <v>9947</v>
      </c>
      <c r="B9923">
        <v>79</v>
      </c>
      <c r="C9923" t="s">
        <v>13</v>
      </c>
      <c r="D9923">
        <v>109</v>
      </c>
      <c r="E9923">
        <v>138.947157809754</v>
      </c>
      <c r="F9923">
        <v>30.541924631481301</v>
      </c>
      <c r="G9923" t="s">
        <v>18</v>
      </c>
      <c r="H9923" t="s">
        <v>19</v>
      </c>
      <c r="I9923" t="s">
        <v>28</v>
      </c>
      <c r="J9923">
        <v>2</v>
      </c>
      <c r="K9923">
        <v>4121.34</v>
      </c>
      <c r="L9923" t="s">
        <v>23</v>
      </c>
      <c r="M9923" t="str">
        <f>IF(PatientData[[#This Row],[Age]]&lt;=30,"18-30",IF(PatientData[[#This Row],[Age]]&lt;=40,"31-40",IF(PatientData[[#This Row],[Age]]&lt;=50,"41-50",IF(PatientData[[#This Row],[Age]]&lt;=60,"51-60",IF(PatientData[[#This Row],[Age]]&lt;=70,"61-70",IF(PatientData[[#This Row],[Age]]&lt;=80,"71-80","80+"))))))</f>
        <v>71-80</v>
      </c>
    </row>
    <row r="9924" spans="1:13" x14ac:dyDescent="0.25">
      <c r="A9924" t="s">
        <v>9948</v>
      </c>
      <c r="B9924">
        <v>81</v>
      </c>
      <c r="C9924" t="s">
        <v>13</v>
      </c>
      <c r="D9924">
        <v>120</v>
      </c>
      <c r="E9924">
        <v>233.76743342380499</v>
      </c>
      <c r="F9924">
        <v>20.556531008375</v>
      </c>
      <c r="G9924" t="s">
        <v>14</v>
      </c>
      <c r="H9924" t="s">
        <v>22</v>
      </c>
      <c r="I9924" t="s">
        <v>15</v>
      </c>
      <c r="J9924">
        <v>4</v>
      </c>
      <c r="K9924">
        <v>2513.0300000000002</v>
      </c>
      <c r="L9924" t="s">
        <v>16</v>
      </c>
      <c r="M9924" t="str">
        <f>IF(PatientData[[#This Row],[Age]]&lt;=30,"18-30",IF(PatientData[[#This Row],[Age]]&lt;=40,"31-40",IF(PatientData[[#This Row],[Age]]&lt;=50,"41-50",IF(PatientData[[#This Row],[Age]]&lt;=60,"51-60",IF(PatientData[[#This Row],[Age]]&lt;=70,"61-70",IF(PatientData[[#This Row],[Age]]&lt;=80,"71-80","80+"))))))</f>
        <v>80+</v>
      </c>
    </row>
    <row r="9925" spans="1:13" x14ac:dyDescent="0.25">
      <c r="A9925" t="s">
        <v>9949</v>
      </c>
      <c r="B9925">
        <v>54</v>
      </c>
      <c r="C9925" t="s">
        <v>25</v>
      </c>
      <c r="D9925">
        <v>123</v>
      </c>
      <c r="E9925">
        <v>171.077696644344</v>
      </c>
      <c r="F9925">
        <v>20.952296361501801</v>
      </c>
      <c r="G9925" t="s">
        <v>36</v>
      </c>
      <c r="H9925" t="s">
        <v>19</v>
      </c>
      <c r="I9925" t="s">
        <v>15</v>
      </c>
      <c r="J9925">
        <v>6</v>
      </c>
      <c r="K9925">
        <v>11805.6</v>
      </c>
      <c r="L9925" t="s">
        <v>16</v>
      </c>
      <c r="M9925" t="str">
        <f>IF(PatientData[[#This Row],[Age]]&lt;=30,"18-30",IF(PatientData[[#This Row],[Age]]&lt;=40,"31-40",IF(PatientData[[#This Row],[Age]]&lt;=50,"41-50",IF(PatientData[[#This Row],[Age]]&lt;=60,"51-60",IF(PatientData[[#This Row],[Age]]&lt;=70,"61-70",IF(PatientData[[#This Row],[Age]]&lt;=80,"71-80","80+"))))))</f>
        <v>51-60</v>
      </c>
    </row>
    <row r="9926" spans="1:13" x14ac:dyDescent="0.25">
      <c r="A9926" t="s">
        <v>9950</v>
      </c>
      <c r="B9926">
        <v>48</v>
      </c>
      <c r="C9926" t="s">
        <v>25</v>
      </c>
      <c r="D9926">
        <v>117</v>
      </c>
      <c r="E9926">
        <v>153.357300598862</v>
      </c>
      <c r="F9926">
        <v>26.9419489407939</v>
      </c>
      <c r="G9926" t="s">
        <v>18</v>
      </c>
      <c r="H9926" t="s">
        <v>19</v>
      </c>
      <c r="I9926" t="s">
        <v>28</v>
      </c>
      <c r="J9926">
        <v>1</v>
      </c>
      <c r="K9926">
        <v>2481.81</v>
      </c>
      <c r="L9926" t="s">
        <v>16</v>
      </c>
      <c r="M9926" t="str">
        <f>IF(PatientData[[#This Row],[Age]]&lt;=30,"18-30",IF(PatientData[[#This Row],[Age]]&lt;=40,"31-40",IF(PatientData[[#This Row],[Age]]&lt;=50,"41-50",IF(PatientData[[#This Row],[Age]]&lt;=60,"51-60",IF(PatientData[[#This Row],[Age]]&lt;=70,"61-70",IF(PatientData[[#This Row],[Age]]&lt;=80,"71-80","80+"))))))</f>
        <v>41-50</v>
      </c>
    </row>
    <row r="9927" spans="1:13" x14ac:dyDescent="0.25">
      <c r="A9927" t="s">
        <v>9951</v>
      </c>
      <c r="B9927">
        <v>50</v>
      </c>
      <c r="C9927" t="s">
        <v>13</v>
      </c>
      <c r="D9927">
        <v>126</v>
      </c>
      <c r="E9927">
        <v>217.571947300777</v>
      </c>
      <c r="F9927">
        <v>29.286823160925401</v>
      </c>
      <c r="G9927" t="s">
        <v>14</v>
      </c>
      <c r="H9927" t="s">
        <v>22</v>
      </c>
      <c r="I9927" t="s">
        <v>15</v>
      </c>
      <c r="J9927">
        <v>4</v>
      </c>
      <c r="K9927">
        <v>9907.42</v>
      </c>
      <c r="L9927" t="s">
        <v>16</v>
      </c>
      <c r="M9927" t="str">
        <f>IF(PatientData[[#This Row],[Age]]&lt;=30,"18-30",IF(PatientData[[#This Row],[Age]]&lt;=40,"31-40",IF(PatientData[[#This Row],[Age]]&lt;=50,"41-50",IF(PatientData[[#This Row],[Age]]&lt;=60,"51-60",IF(PatientData[[#This Row],[Age]]&lt;=70,"61-70",IF(PatientData[[#This Row],[Age]]&lt;=80,"71-80","80+"))))))</f>
        <v>41-50</v>
      </c>
    </row>
    <row r="9928" spans="1:13" x14ac:dyDescent="0.25">
      <c r="A9928" t="s">
        <v>9952</v>
      </c>
      <c r="B9928">
        <v>58</v>
      </c>
      <c r="C9928" t="s">
        <v>13</v>
      </c>
      <c r="D9928">
        <v>134</v>
      </c>
      <c r="E9928">
        <v>243.406016029374</v>
      </c>
      <c r="F9928">
        <v>24.555847729398199</v>
      </c>
      <c r="G9928" t="s">
        <v>14</v>
      </c>
      <c r="H9928" t="s">
        <v>22</v>
      </c>
      <c r="I9928" t="s">
        <v>15</v>
      </c>
      <c r="J9928">
        <v>3</v>
      </c>
      <c r="K9928">
        <v>5407.59</v>
      </c>
      <c r="L9928" t="s">
        <v>16</v>
      </c>
      <c r="M9928" t="str">
        <f>IF(PatientData[[#This Row],[Age]]&lt;=30,"18-30",IF(PatientData[[#This Row],[Age]]&lt;=40,"31-40",IF(PatientData[[#This Row],[Age]]&lt;=50,"41-50",IF(PatientData[[#This Row],[Age]]&lt;=60,"51-60",IF(PatientData[[#This Row],[Age]]&lt;=70,"61-70",IF(PatientData[[#This Row],[Age]]&lt;=80,"71-80","80+"))))))</f>
        <v>51-60</v>
      </c>
    </row>
    <row r="9929" spans="1:13" x14ac:dyDescent="0.25">
      <c r="A9929" t="s">
        <v>9953</v>
      </c>
      <c r="B9929">
        <v>37</v>
      </c>
      <c r="C9929" t="s">
        <v>13</v>
      </c>
      <c r="D9929">
        <v>135</v>
      </c>
      <c r="E9929">
        <v>263.35420883325702</v>
      </c>
      <c r="F9929">
        <v>33.212580619036601</v>
      </c>
      <c r="G9929" t="s">
        <v>18</v>
      </c>
      <c r="H9929" t="s">
        <v>19</v>
      </c>
      <c r="I9929" t="s">
        <v>15</v>
      </c>
      <c r="J9929">
        <v>1</v>
      </c>
      <c r="K9929">
        <v>6952.52</v>
      </c>
      <c r="L9929" t="s">
        <v>20</v>
      </c>
      <c r="M9929" t="str">
        <f>IF(PatientData[[#This Row],[Age]]&lt;=30,"18-30",IF(PatientData[[#This Row],[Age]]&lt;=40,"31-40",IF(PatientData[[#This Row],[Age]]&lt;=50,"41-50",IF(PatientData[[#This Row],[Age]]&lt;=60,"51-60",IF(PatientData[[#This Row],[Age]]&lt;=70,"61-70",IF(PatientData[[#This Row],[Age]]&lt;=80,"71-80","80+"))))))</f>
        <v>31-40</v>
      </c>
    </row>
    <row r="9930" spans="1:13" x14ac:dyDescent="0.25">
      <c r="A9930" t="s">
        <v>9954</v>
      </c>
      <c r="B9930">
        <v>62</v>
      </c>
      <c r="C9930" t="s">
        <v>13</v>
      </c>
      <c r="D9930">
        <v>121</v>
      </c>
      <c r="E9930">
        <v>246.23198668750899</v>
      </c>
      <c r="F9930">
        <v>30.252392551887599</v>
      </c>
      <c r="G9930" t="s">
        <v>14</v>
      </c>
      <c r="H9930" t="s">
        <v>19</v>
      </c>
      <c r="I9930" t="s">
        <v>28</v>
      </c>
      <c r="J9930">
        <v>1</v>
      </c>
      <c r="K9930">
        <v>2635.32</v>
      </c>
      <c r="L9930" t="s">
        <v>20</v>
      </c>
      <c r="M9930" t="str">
        <f>IF(PatientData[[#This Row],[Age]]&lt;=30,"18-30",IF(PatientData[[#This Row],[Age]]&lt;=40,"31-40",IF(PatientData[[#This Row],[Age]]&lt;=50,"41-50",IF(PatientData[[#This Row],[Age]]&lt;=60,"51-60",IF(PatientData[[#This Row],[Age]]&lt;=70,"61-70",IF(PatientData[[#This Row],[Age]]&lt;=80,"71-80","80+"))))))</f>
        <v>61-70</v>
      </c>
    </row>
    <row r="9931" spans="1:13" x14ac:dyDescent="0.25">
      <c r="A9931" t="s">
        <v>9955</v>
      </c>
      <c r="B9931">
        <v>65</v>
      </c>
      <c r="C9931" t="s">
        <v>13</v>
      </c>
      <c r="D9931">
        <v>126</v>
      </c>
      <c r="E9931">
        <v>153.04016050551701</v>
      </c>
      <c r="F9931">
        <v>23.611380632940602</v>
      </c>
      <c r="G9931" t="s">
        <v>14</v>
      </c>
      <c r="H9931" t="s">
        <v>19</v>
      </c>
      <c r="I9931" t="s">
        <v>28</v>
      </c>
      <c r="J9931">
        <v>2</v>
      </c>
      <c r="K9931">
        <v>4591.62</v>
      </c>
      <c r="L9931" t="s">
        <v>16</v>
      </c>
      <c r="M9931" t="str">
        <f>IF(PatientData[[#This Row],[Age]]&lt;=30,"18-30",IF(PatientData[[#This Row],[Age]]&lt;=40,"31-40",IF(PatientData[[#This Row],[Age]]&lt;=50,"41-50",IF(PatientData[[#This Row],[Age]]&lt;=60,"51-60",IF(PatientData[[#This Row],[Age]]&lt;=70,"61-70",IF(PatientData[[#This Row],[Age]]&lt;=80,"71-80","80+"))))))</f>
        <v>61-70</v>
      </c>
    </row>
    <row r="9932" spans="1:13" x14ac:dyDescent="0.25">
      <c r="A9932" t="s">
        <v>9956</v>
      </c>
      <c r="B9932">
        <v>45</v>
      </c>
      <c r="C9932" t="s">
        <v>25</v>
      </c>
      <c r="D9932">
        <v>124</v>
      </c>
      <c r="E9932">
        <v>250.366158957887</v>
      </c>
      <c r="F9932">
        <v>33.033117041824703</v>
      </c>
      <c r="G9932" t="s">
        <v>18</v>
      </c>
      <c r="H9932" t="s">
        <v>22</v>
      </c>
      <c r="I9932" t="s">
        <v>26</v>
      </c>
      <c r="J9932">
        <v>3</v>
      </c>
      <c r="K9932">
        <v>25416.58</v>
      </c>
      <c r="L9932" t="s">
        <v>23</v>
      </c>
      <c r="M9932" t="str">
        <f>IF(PatientData[[#This Row],[Age]]&lt;=30,"18-30",IF(PatientData[[#This Row],[Age]]&lt;=40,"31-40",IF(PatientData[[#This Row],[Age]]&lt;=50,"41-50",IF(PatientData[[#This Row],[Age]]&lt;=60,"51-60",IF(PatientData[[#This Row],[Age]]&lt;=70,"61-70",IF(PatientData[[#This Row],[Age]]&lt;=80,"71-80","80+"))))))</f>
        <v>41-50</v>
      </c>
    </row>
    <row r="9933" spans="1:13" x14ac:dyDescent="0.25">
      <c r="A9933" t="s">
        <v>9957</v>
      </c>
      <c r="B9933">
        <v>27</v>
      </c>
      <c r="C9933" t="s">
        <v>13</v>
      </c>
      <c r="D9933">
        <v>103</v>
      </c>
      <c r="E9933">
        <v>207.052782980769</v>
      </c>
      <c r="F9933">
        <v>21.263098792398701</v>
      </c>
      <c r="G9933" t="s">
        <v>36</v>
      </c>
      <c r="H9933" t="s">
        <v>19</v>
      </c>
      <c r="I9933" t="s">
        <v>15</v>
      </c>
      <c r="J9933">
        <v>3</v>
      </c>
      <c r="K9933">
        <v>6545.67</v>
      </c>
      <c r="L9933" t="s">
        <v>16</v>
      </c>
      <c r="M9933" t="str">
        <f>IF(PatientData[[#This Row],[Age]]&lt;=30,"18-30",IF(PatientData[[#This Row],[Age]]&lt;=40,"31-40",IF(PatientData[[#This Row],[Age]]&lt;=50,"41-50",IF(PatientData[[#This Row],[Age]]&lt;=60,"51-60",IF(PatientData[[#This Row],[Age]]&lt;=70,"61-70",IF(PatientData[[#This Row],[Age]]&lt;=80,"71-80","80+"))))))</f>
        <v>18-30</v>
      </c>
    </row>
    <row r="9934" spans="1:13" x14ac:dyDescent="0.25">
      <c r="A9934" t="s">
        <v>9958</v>
      </c>
      <c r="B9934">
        <v>60</v>
      </c>
      <c r="C9934" t="s">
        <v>25</v>
      </c>
      <c r="D9934">
        <v>147</v>
      </c>
      <c r="E9934">
        <v>129.551261453688</v>
      </c>
      <c r="F9934">
        <v>31.131479431168</v>
      </c>
      <c r="G9934" t="s">
        <v>18</v>
      </c>
      <c r="H9934" t="s">
        <v>19</v>
      </c>
      <c r="I9934" t="s">
        <v>15</v>
      </c>
      <c r="J9934">
        <v>2</v>
      </c>
      <c r="K9934">
        <v>7643.44</v>
      </c>
      <c r="L9934" t="s">
        <v>16</v>
      </c>
      <c r="M9934" t="str">
        <f>IF(PatientData[[#This Row],[Age]]&lt;=30,"18-30",IF(PatientData[[#This Row],[Age]]&lt;=40,"31-40",IF(PatientData[[#This Row],[Age]]&lt;=50,"41-50",IF(PatientData[[#This Row],[Age]]&lt;=60,"51-60",IF(PatientData[[#This Row],[Age]]&lt;=70,"61-70",IF(PatientData[[#This Row],[Age]]&lt;=80,"71-80","80+"))))))</f>
        <v>51-60</v>
      </c>
    </row>
    <row r="9935" spans="1:13" x14ac:dyDescent="0.25">
      <c r="A9935" t="s">
        <v>9959</v>
      </c>
      <c r="B9935">
        <v>50</v>
      </c>
      <c r="C9935" t="s">
        <v>25</v>
      </c>
      <c r="D9935">
        <v>133</v>
      </c>
      <c r="E9935">
        <v>303.714276963418</v>
      </c>
      <c r="F9935">
        <v>22.742364767871099</v>
      </c>
      <c r="G9935" t="s">
        <v>14</v>
      </c>
      <c r="H9935" t="s">
        <v>22</v>
      </c>
      <c r="I9935" t="s">
        <v>15</v>
      </c>
      <c r="J9935">
        <v>1</v>
      </c>
      <c r="K9935">
        <v>13044.95</v>
      </c>
      <c r="L9935" t="s">
        <v>16</v>
      </c>
      <c r="M9935" t="str">
        <f>IF(PatientData[[#This Row],[Age]]&lt;=30,"18-30",IF(PatientData[[#This Row],[Age]]&lt;=40,"31-40",IF(PatientData[[#This Row],[Age]]&lt;=50,"41-50",IF(PatientData[[#This Row],[Age]]&lt;=60,"51-60",IF(PatientData[[#This Row],[Age]]&lt;=70,"61-70",IF(PatientData[[#This Row],[Age]]&lt;=80,"71-80","80+"))))))</f>
        <v>41-50</v>
      </c>
    </row>
    <row r="9936" spans="1:13" x14ac:dyDescent="0.25">
      <c r="A9936" t="s">
        <v>9960</v>
      </c>
      <c r="B9936">
        <v>56</v>
      </c>
      <c r="C9936" t="s">
        <v>25</v>
      </c>
      <c r="D9936">
        <v>119</v>
      </c>
      <c r="E9936">
        <v>172.46257635763001</v>
      </c>
      <c r="F9936">
        <v>18.500967382627401</v>
      </c>
      <c r="G9936" t="s">
        <v>14</v>
      </c>
      <c r="H9936" t="s">
        <v>19</v>
      </c>
      <c r="I9936" t="s">
        <v>28</v>
      </c>
      <c r="J9936">
        <v>2</v>
      </c>
      <c r="K9936">
        <v>3192.85</v>
      </c>
      <c r="L9936" t="s">
        <v>43</v>
      </c>
      <c r="M9936" t="str">
        <f>IF(PatientData[[#This Row],[Age]]&lt;=30,"18-30",IF(PatientData[[#This Row],[Age]]&lt;=40,"31-40",IF(PatientData[[#This Row],[Age]]&lt;=50,"41-50",IF(PatientData[[#This Row],[Age]]&lt;=60,"51-60",IF(PatientData[[#This Row],[Age]]&lt;=70,"61-70",IF(PatientData[[#This Row],[Age]]&lt;=80,"71-80","80+"))))))</f>
        <v>51-60</v>
      </c>
    </row>
    <row r="9937" spans="1:13" x14ac:dyDescent="0.25">
      <c r="A9937" t="s">
        <v>9961</v>
      </c>
      <c r="B9937">
        <v>66</v>
      </c>
      <c r="C9937" t="s">
        <v>13</v>
      </c>
      <c r="D9937">
        <v>106</v>
      </c>
      <c r="E9937">
        <v>189.227435965815</v>
      </c>
      <c r="F9937" t="s">
        <v>10051</v>
      </c>
      <c r="G9937" t="s">
        <v>36</v>
      </c>
      <c r="H9937" t="s">
        <v>19</v>
      </c>
      <c r="I9937" t="s">
        <v>15</v>
      </c>
      <c r="J9937">
        <v>6</v>
      </c>
      <c r="K9937">
        <v>10703.54</v>
      </c>
      <c r="L9937" t="s">
        <v>16</v>
      </c>
      <c r="M9937" t="str">
        <f>IF(PatientData[[#This Row],[Age]]&lt;=30,"18-30",IF(PatientData[[#This Row],[Age]]&lt;=40,"31-40",IF(PatientData[[#This Row],[Age]]&lt;=50,"41-50",IF(PatientData[[#This Row],[Age]]&lt;=60,"51-60",IF(PatientData[[#This Row],[Age]]&lt;=70,"61-70",IF(PatientData[[#This Row],[Age]]&lt;=80,"71-80","80+"))))))</f>
        <v>61-70</v>
      </c>
    </row>
    <row r="9938" spans="1:13" x14ac:dyDescent="0.25">
      <c r="A9938" t="s">
        <v>9962</v>
      </c>
      <c r="B9938">
        <v>55</v>
      </c>
      <c r="C9938" t="s">
        <v>25</v>
      </c>
      <c r="D9938">
        <v>90</v>
      </c>
      <c r="E9938">
        <v>260.863181332777</v>
      </c>
      <c r="F9938">
        <v>35.046838204586798</v>
      </c>
      <c r="G9938" t="s">
        <v>18</v>
      </c>
      <c r="H9938" t="s">
        <v>19</v>
      </c>
      <c r="I9938" t="s">
        <v>15</v>
      </c>
      <c r="J9938">
        <v>2</v>
      </c>
      <c r="K9938">
        <v>9334.99</v>
      </c>
      <c r="L9938" t="s">
        <v>16</v>
      </c>
      <c r="M9938" t="str">
        <f>IF(PatientData[[#This Row],[Age]]&lt;=30,"18-30",IF(PatientData[[#This Row],[Age]]&lt;=40,"31-40",IF(PatientData[[#This Row],[Age]]&lt;=50,"41-50",IF(PatientData[[#This Row],[Age]]&lt;=60,"51-60",IF(PatientData[[#This Row],[Age]]&lt;=70,"61-70",IF(PatientData[[#This Row],[Age]]&lt;=80,"71-80","80+"))))))</f>
        <v>51-60</v>
      </c>
    </row>
    <row r="9939" spans="1:13" x14ac:dyDescent="0.25">
      <c r="A9939" t="s">
        <v>9963</v>
      </c>
      <c r="B9939">
        <v>48</v>
      </c>
      <c r="C9939" t="s">
        <v>25</v>
      </c>
      <c r="D9939">
        <v>138</v>
      </c>
      <c r="E9939">
        <v>201.352081986125</v>
      </c>
      <c r="F9939">
        <v>34.526320055231899</v>
      </c>
      <c r="G9939" t="s">
        <v>14</v>
      </c>
      <c r="H9939" t="s">
        <v>19</v>
      </c>
      <c r="I9939" t="s">
        <v>28</v>
      </c>
      <c r="J9939">
        <v>4</v>
      </c>
      <c r="K9939">
        <v>3712.27</v>
      </c>
      <c r="L9939" t="s">
        <v>16</v>
      </c>
      <c r="M9939" t="str">
        <f>IF(PatientData[[#This Row],[Age]]&lt;=30,"18-30",IF(PatientData[[#This Row],[Age]]&lt;=40,"31-40",IF(PatientData[[#This Row],[Age]]&lt;=50,"41-50",IF(PatientData[[#This Row],[Age]]&lt;=60,"51-60",IF(PatientData[[#This Row],[Age]]&lt;=70,"61-70",IF(PatientData[[#This Row],[Age]]&lt;=80,"71-80","80+"))))))</f>
        <v>41-50</v>
      </c>
    </row>
    <row r="9940" spans="1:13" x14ac:dyDescent="0.25">
      <c r="A9940" t="s">
        <v>9964</v>
      </c>
      <c r="B9940">
        <v>92</v>
      </c>
      <c r="C9940" t="s">
        <v>25</v>
      </c>
      <c r="D9940">
        <v>93</v>
      </c>
      <c r="E9940">
        <v>219.88858202844099</v>
      </c>
      <c r="F9940">
        <v>32.981575076521601</v>
      </c>
      <c r="G9940" t="s">
        <v>18</v>
      </c>
      <c r="H9940" t="s">
        <v>19</v>
      </c>
      <c r="I9940" t="s">
        <v>15</v>
      </c>
      <c r="J9940">
        <v>4</v>
      </c>
      <c r="K9940">
        <v>8661.76</v>
      </c>
      <c r="L9940" t="s">
        <v>23</v>
      </c>
      <c r="M9940" t="str">
        <f>IF(PatientData[[#This Row],[Age]]&lt;=30,"18-30",IF(PatientData[[#This Row],[Age]]&lt;=40,"31-40",IF(PatientData[[#This Row],[Age]]&lt;=50,"41-50",IF(PatientData[[#This Row],[Age]]&lt;=60,"51-60",IF(PatientData[[#This Row],[Age]]&lt;=70,"61-70",IF(PatientData[[#This Row],[Age]]&lt;=80,"71-80","80+"))))))</f>
        <v>80+</v>
      </c>
    </row>
    <row r="9941" spans="1:13" x14ac:dyDescent="0.25">
      <c r="A9941" t="s">
        <v>9965</v>
      </c>
      <c r="B9941">
        <v>63</v>
      </c>
      <c r="C9941" t="s">
        <v>13</v>
      </c>
      <c r="D9941">
        <v>116</v>
      </c>
      <c r="E9941">
        <v>250.80047263038401</v>
      </c>
      <c r="F9941">
        <v>26.7828055129105</v>
      </c>
      <c r="G9941" t="s">
        <v>36</v>
      </c>
      <c r="H9941" t="s">
        <v>19</v>
      </c>
      <c r="I9941" t="s">
        <v>15</v>
      </c>
      <c r="J9941" t="s">
        <v>10051</v>
      </c>
      <c r="K9941">
        <v>7613.02</v>
      </c>
      <c r="L9941" t="s">
        <v>16</v>
      </c>
      <c r="M9941" t="str">
        <f>IF(PatientData[[#This Row],[Age]]&lt;=30,"18-30",IF(PatientData[[#This Row],[Age]]&lt;=40,"31-40",IF(PatientData[[#This Row],[Age]]&lt;=50,"41-50",IF(PatientData[[#This Row],[Age]]&lt;=60,"51-60",IF(PatientData[[#This Row],[Age]]&lt;=70,"61-70",IF(PatientData[[#This Row],[Age]]&lt;=80,"71-80","80+"))))))</f>
        <v>61-70</v>
      </c>
    </row>
    <row r="9942" spans="1:13" x14ac:dyDescent="0.25">
      <c r="A9942" t="s">
        <v>9966</v>
      </c>
      <c r="B9942">
        <v>34</v>
      </c>
      <c r="C9942" t="s">
        <v>13</v>
      </c>
      <c r="D9942">
        <v>128</v>
      </c>
      <c r="E9942">
        <v>176.07906764169101</v>
      </c>
      <c r="F9942">
        <v>30.5200770133338</v>
      </c>
      <c r="G9942" t="s">
        <v>14</v>
      </c>
      <c r="H9942" t="s">
        <v>22</v>
      </c>
      <c r="I9942" t="s">
        <v>15</v>
      </c>
      <c r="J9942">
        <v>2</v>
      </c>
      <c r="K9942">
        <v>7089.92</v>
      </c>
      <c r="L9942" t="s">
        <v>16</v>
      </c>
      <c r="M9942" t="str">
        <f>IF(PatientData[[#This Row],[Age]]&lt;=30,"18-30",IF(PatientData[[#This Row],[Age]]&lt;=40,"31-40",IF(PatientData[[#This Row],[Age]]&lt;=50,"41-50",IF(PatientData[[#This Row],[Age]]&lt;=60,"51-60",IF(PatientData[[#This Row],[Age]]&lt;=70,"61-70",IF(PatientData[[#This Row],[Age]]&lt;=80,"71-80","80+"))))))</f>
        <v>31-40</v>
      </c>
    </row>
    <row r="9943" spans="1:13" x14ac:dyDescent="0.25">
      <c r="A9943" t="s">
        <v>9967</v>
      </c>
      <c r="B9943">
        <v>46</v>
      </c>
      <c r="C9943" t="s">
        <v>25</v>
      </c>
      <c r="D9943">
        <v>160</v>
      </c>
      <c r="E9943">
        <v>190.45419900968199</v>
      </c>
      <c r="F9943">
        <v>26.105119889806801</v>
      </c>
      <c r="G9943" t="s">
        <v>14</v>
      </c>
      <c r="H9943" t="s">
        <v>19</v>
      </c>
      <c r="I9943" t="s">
        <v>28</v>
      </c>
      <c r="J9943">
        <v>1</v>
      </c>
      <c r="K9943">
        <v>5527.71</v>
      </c>
      <c r="L9943" t="s">
        <v>23</v>
      </c>
      <c r="M9943" t="str">
        <f>IF(PatientData[[#This Row],[Age]]&lt;=30,"18-30",IF(PatientData[[#This Row],[Age]]&lt;=40,"31-40",IF(PatientData[[#This Row],[Age]]&lt;=50,"41-50",IF(PatientData[[#This Row],[Age]]&lt;=60,"51-60",IF(PatientData[[#This Row],[Age]]&lt;=70,"61-70",IF(PatientData[[#This Row],[Age]]&lt;=80,"71-80","80+"))))))</f>
        <v>41-50</v>
      </c>
    </row>
    <row r="9944" spans="1:13" x14ac:dyDescent="0.25">
      <c r="A9944" t="s">
        <v>9968</v>
      </c>
      <c r="B9944">
        <v>79</v>
      </c>
      <c r="C9944" t="s">
        <v>25</v>
      </c>
      <c r="D9944">
        <v>145</v>
      </c>
      <c r="E9944">
        <v>219.52396120828399</v>
      </c>
      <c r="F9944">
        <v>27.619792030772899</v>
      </c>
      <c r="G9944" t="s">
        <v>14</v>
      </c>
      <c r="H9944" t="s">
        <v>19</v>
      </c>
      <c r="I9944" t="s">
        <v>15</v>
      </c>
      <c r="J9944">
        <v>2</v>
      </c>
      <c r="K9944">
        <v>11558.64</v>
      </c>
      <c r="L9944" t="s">
        <v>20</v>
      </c>
      <c r="M9944" t="str">
        <f>IF(PatientData[[#This Row],[Age]]&lt;=30,"18-30",IF(PatientData[[#This Row],[Age]]&lt;=40,"31-40",IF(PatientData[[#This Row],[Age]]&lt;=50,"41-50",IF(PatientData[[#This Row],[Age]]&lt;=60,"51-60",IF(PatientData[[#This Row],[Age]]&lt;=70,"61-70",IF(PatientData[[#This Row],[Age]]&lt;=80,"71-80","80+"))))))</f>
        <v>71-80</v>
      </c>
    </row>
    <row r="9945" spans="1:13" x14ac:dyDescent="0.25">
      <c r="A9945" t="s">
        <v>9969</v>
      </c>
      <c r="B9945">
        <v>58</v>
      </c>
      <c r="C9945" t="s">
        <v>25</v>
      </c>
      <c r="D9945">
        <v>125</v>
      </c>
      <c r="E9945">
        <v>226.97487452232201</v>
      </c>
      <c r="F9945">
        <v>25.675388758694599</v>
      </c>
      <c r="G9945" t="s">
        <v>18</v>
      </c>
      <c r="H9945" t="s">
        <v>22</v>
      </c>
      <c r="I9945" t="s">
        <v>26</v>
      </c>
      <c r="J9945">
        <v>1</v>
      </c>
      <c r="K9945">
        <v>18599.5</v>
      </c>
      <c r="L9945" t="s">
        <v>16</v>
      </c>
      <c r="M9945" t="str">
        <f>IF(PatientData[[#This Row],[Age]]&lt;=30,"18-30",IF(PatientData[[#This Row],[Age]]&lt;=40,"31-40",IF(PatientData[[#This Row],[Age]]&lt;=50,"41-50",IF(PatientData[[#This Row],[Age]]&lt;=60,"51-60",IF(PatientData[[#This Row],[Age]]&lt;=70,"61-70",IF(PatientData[[#This Row],[Age]]&lt;=80,"71-80","80+"))))))</f>
        <v>51-60</v>
      </c>
    </row>
    <row r="9946" spans="1:13" x14ac:dyDescent="0.25">
      <c r="A9946" t="s">
        <v>9970</v>
      </c>
      <c r="B9946">
        <v>19</v>
      </c>
      <c r="C9946" t="s">
        <v>25</v>
      </c>
      <c r="D9946">
        <v>133</v>
      </c>
      <c r="E9946">
        <v>190.93025028133599</v>
      </c>
      <c r="F9946">
        <v>20.8509552426687</v>
      </c>
      <c r="G9946" t="s">
        <v>36</v>
      </c>
      <c r="H9946" t="s">
        <v>22</v>
      </c>
      <c r="I9946" t="s">
        <v>26</v>
      </c>
      <c r="J9946">
        <v>3</v>
      </c>
      <c r="K9946">
        <v>20074.41</v>
      </c>
      <c r="L9946" t="s">
        <v>16</v>
      </c>
      <c r="M9946" t="str">
        <f>IF(PatientData[[#This Row],[Age]]&lt;=30,"18-30",IF(PatientData[[#This Row],[Age]]&lt;=40,"31-40",IF(PatientData[[#This Row],[Age]]&lt;=50,"41-50",IF(PatientData[[#This Row],[Age]]&lt;=60,"51-60",IF(PatientData[[#This Row],[Age]]&lt;=70,"61-70",IF(PatientData[[#This Row],[Age]]&lt;=80,"71-80","80+"))))))</f>
        <v>18-30</v>
      </c>
    </row>
    <row r="9947" spans="1:13" x14ac:dyDescent="0.25">
      <c r="A9947" t="s">
        <v>9971</v>
      </c>
      <c r="B9947">
        <v>65</v>
      </c>
      <c r="C9947" t="s">
        <v>25</v>
      </c>
      <c r="D9947">
        <v>127</v>
      </c>
      <c r="E9947">
        <v>214.135717791106</v>
      </c>
      <c r="F9947">
        <v>30.273155085047499</v>
      </c>
      <c r="G9947" t="s">
        <v>14</v>
      </c>
      <c r="H9947" t="s">
        <v>19</v>
      </c>
      <c r="I9947" t="s">
        <v>15</v>
      </c>
      <c r="J9947">
        <v>4</v>
      </c>
      <c r="K9947">
        <v>10872.73</v>
      </c>
      <c r="L9947" t="s">
        <v>16</v>
      </c>
      <c r="M9947" t="str">
        <f>IF(PatientData[[#This Row],[Age]]&lt;=30,"18-30",IF(PatientData[[#This Row],[Age]]&lt;=40,"31-40",IF(PatientData[[#This Row],[Age]]&lt;=50,"41-50",IF(PatientData[[#This Row],[Age]]&lt;=60,"51-60",IF(PatientData[[#This Row],[Age]]&lt;=70,"61-70",IF(PatientData[[#This Row],[Age]]&lt;=80,"71-80","80+"))))))</f>
        <v>61-70</v>
      </c>
    </row>
    <row r="9948" spans="1:13" x14ac:dyDescent="0.25">
      <c r="A9948" t="s">
        <v>9972</v>
      </c>
      <c r="B9948">
        <v>18</v>
      </c>
      <c r="C9948" t="s">
        <v>13</v>
      </c>
      <c r="D9948">
        <v>147</v>
      </c>
      <c r="E9948">
        <v>195.767657033825</v>
      </c>
      <c r="F9948">
        <v>30.0972724518336</v>
      </c>
      <c r="G9948" t="s">
        <v>18</v>
      </c>
      <c r="H9948" t="s">
        <v>10051</v>
      </c>
      <c r="I9948" t="s">
        <v>28</v>
      </c>
      <c r="J9948">
        <v>3</v>
      </c>
      <c r="K9948">
        <v>1487.66</v>
      </c>
      <c r="L9948" t="s">
        <v>16</v>
      </c>
      <c r="M9948" t="str">
        <f>IF(PatientData[[#This Row],[Age]]&lt;=30,"18-30",IF(PatientData[[#This Row],[Age]]&lt;=40,"31-40",IF(PatientData[[#This Row],[Age]]&lt;=50,"41-50",IF(PatientData[[#This Row],[Age]]&lt;=60,"51-60",IF(PatientData[[#This Row],[Age]]&lt;=70,"61-70",IF(PatientData[[#This Row],[Age]]&lt;=80,"71-80","80+"))))))</f>
        <v>18-30</v>
      </c>
    </row>
    <row r="9949" spans="1:13" x14ac:dyDescent="0.25">
      <c r="A9949" t="s">
        <v>9973</v>
      </c>
      <c r="B9949">
        <v>48</v>
      </c>
      <c r="C9949" t="s">
        <v>13</v>
      </c>
      <c r="D9949" t="s">
        <v>10051</v>
      </c>
      <c r="E9949">
        <v>212.12579638427701</v>
      </c>
      <c r="F9949">
        <v>30.859136081993402</v>
      </c>
      <c r="G9949" t="s">
        <v>14</v>
      </c>
      <c r="H9949" t="s">
        <v>19</v>
      </c>
      <c r="I9949" t="s">
        <v>28</v>
      </c>
      <c r="J9949">
        <v>2</v>
      </c>
      <c r="K9949">
        <v>4420.16</v>
      </c>
      <c r="L9949" t="s">
        <v>43</v>
      </c>
      <c r="M9949" t="str">
        <f>IF(PatientData[[#This Row],[Age]]&lt;=30,"18-30",IF(PatientData[[#This Row],[Age]]&lt;=40,"31-40",IF(PatientData[[#This Row],[Age]]&lt;=50,"41-50",IF(PatientData[[#This Row],[Age]]&lt;=60,"51-60",IF(PatientData[[#This Row],[Age]]&lt;=70,"61-70",IF(PatientData[[#This Row],[Age]]&lt;=80,"71-80","80+"))))))</f>
        <v>41-50</v>
      </c>
    </row>
    <row r="9950" spans="1:13" x14ac:dyDescent="0.25">
      <c r="A9950" t="s">
        <v>9974</v>
      </c>
      <c r="B9950">
        <v>31</v>
      </c>
      <c r="C9950" t="s">
        <v>25</v>
      </c>
      <c r="D9950">
        <v>91</v>
      </c>
      <c r="E9950">
        <v>206.54360522824501</v>
      </c>
      <c r="F9950">
        <v>26.964701435646699</v>
      </c>
      <c r="G9950" t="s">
        <v>14</v>
      </c>
      <c r="H9950" t="s">
        <v>22</v>
      </c>
      <c r="I9950" t="s">
        <v>28</v>
      </c>
      <c r="J9950">
        <v>5</v>
      </c>
      <c r="K9950">
        <v>8402.92</v>
      </c>
      <c r="L9950" t="s">
        <v>16</v>
      </c>
      <c r="M9950" t="str">
        <f>IF(PatientData[[#This Row],[Age]]&lt;=30,"18-30",IF(PatientData[[#This Row],[Age]]&lt;=40,"31-40",IF(PatientData[[#This Row],[Age]]&lt;=50,"41-50",IF(PatientData[[#This Row],[Age]]&lt;=60,"51-60",IF(PatientData[[#This Row],[Age]]&lt;=70,"61-70",IF(PatientData[[#This Row],[Age]]&lt;=80,"71-80","80+"))))))</f>
        <v>31-40</v>
      </c>
    </row>
    <row r="9951" spans="1:13" x14ac:dyDescent="0.25">
      <c r="A9951" t="s">
        <v>9975</v>
      </c>
      <c r="B9951">
        <v>57</v>
      </c>
      <c r="C9951" t="s">
        <v>25</v>
      </c>
      <c r="D9951">
        <v>192</v>
      </c>
      <c r="E9951">
        <v>203.63344461340799</v>
      </c>
      <c r="F9951" t="s">
        <v>10051</v>
      </c>
      <c r="G9951" t="s">
        <v>36</v>
      </c>
      <c r="H9951" t="s">
        <v>19</v>
      </c>
      <c r="I9951" t="s">
        <v>26</v>
      </c>
      <c r="J9951">
        <v>4</v>
      </c>
      <c r="K9951" t="s">
        <v>10051</v>
      </c>
      <c r="L9951" t="s">
        <v>16</v>
      </c>
      <c r="M9951" t="str">
        <f>IF(PatientData[[#This Row],[Age]]&lt;=30,"18-30",IF(PatientData[[#This Row],[Age]]&lt;=40,"31-40",IF(PatientData[[#This Row],[Age]]&lt;=50,"41-50",IF(PatientData[[#This Row],[Age]]&lt;=60,"51-60",IF(PatientData[[#This Row],[Age]]&lt;=70,"61-70",IF(PatientData[[#This Row],[Age]]&lt;=80,"71-80","80+"))))))</f>
        <v>51-60</v>
      </c>
    </row>
    <row r="9952" spans="1:13" x14ac:dyDescent="0.25">
      <c r="A9952" t="s">
        <v>9976</v>
      </c>
      <c r="B9952">
        <v>33</v>
      </c>
      <c r="C9952" t="s">
        <v>13</v>
      </c>
      <c r="D9952">
        <v>115</v>
      </c>
      <c r="E9952">
        <v>184.66142758401901</v>
      </c>
      <c r="F9952">
        <v>25.775010338261801</v>
      </c>
      <c r="G9952" t="s">
        <v>14</v>
      </c>
      <c r="H9952" t="s">
        <v>19</v>
      </c>
      <c r="I9952" t="s">
        <v>28</v>
      </c>
      <c r="J9952">
        <v>5</v>
      </c>
      <c r="K9952">
        <v>5249.13</v>
      </c>
      <c r="L9952" t="s">
        <v>16</v>
      </c>
      <c r="M9952" t="str">
        <f>IF(PatientData[[#This Row],[Age]]&lt;=30,"18-30",IF(PatientData[[#This Row],[Age]]&lt;=40,"31-40",IF(PatientData[[#This Row],[Age]]&lt;=50,"41-50",IF(PatientData[[#This Row],[Age]]&lt;=60,"51-60",IF(PatientData[[#This Row],[Age]]&lt;=70,"61-70",IF(PatientData[[#This Row],[Age]]&lt;=80,"71-80","80+"))))))</f>
        <v>31-40</v>
      </c>
    </row>
    <row r="9953" spans="1:13" x14ac:dyDescent="0.25">
      <c r="A9953" t="s">
        <v>9977</v>
      </c>
      <c r="B9953">
        <v>57</v>
      </c>
      <c r="C9953" t="s">
        <v>13</v>
      </c>
      <c r="D9953">
        <v>157</v>
      </c>
      <c r="E9953">
        <v>205.280002395304</v>
      </c>
      <c r="F9953">
        <v>33.406986590090597</v>
      </c>
      <c r="G9953" t="s">
        <v>14</v>
      </c>
      <c r="H9953" t="s">
        <v>19</v>
      </c>
      <c r="I9953" t="s">
        <v>28</v>
      </c>
      <c r="J9953">
        <v>0</v>
      </c>
      <c r="K9953">
        <v>1493.34</v>
      </c>
      <c r="L9953" t="s">
        <v>23</v>
      </c>
      <c r="M9953" t="str">
        <f>IF(PatientData[[#This Row],[Age]]&lt;=30,"18-30",IF(PatientData[[#This Row],[Age]]&lt;=40,"31-40",IF(PatientData[[#This Row],[Age]]&lt;=50,"41-50",IF(PatientData[[#This Row],[Age]]&lt;=60,"51-60",IF(PatientData[[#This Row],[Age]]&lt;=70,"61-70",IF(PatientData[[#This Row],[Age]]&lt;=80,"71-80","80+"))))))</f>
        <v>51-60</v>
      </c>
    </row>
    <row r="9954" spans="1:13" x14ac:dyDescent="0.25">
      <c r="A9954" t="s">
        <v>9978</v>
      </c>
      <c r="B9954">
        <v>69</v>
      </c>
      <c r="C9954" t="s">
        <v>13</v>
      </c>
      <c r="D9954">
        <v>127</v>
      </c>
      <c r="E9954">
        <v>231.27280344066301</v>
      </c>
      <c r="F9954">
        <v>19.545298452403699</v>
      </c>
      <c r="G9954" t="s">
        <v>18</v>
      </c>
      <c r="H9954" t="s">
        <v>19</v>
      </c>
      <c r="I9954" t="s">
        <v>26</v>
      </c>
      <c r="J9954">
        <v>4</v>
      </c>
      <c r="K9954">
        <v>20646.759999999998</v>
      </c>
      <c r="L9954" t="s">
        <v>16</v>
      </c>
      <c r="M9954" t="str">
        <f>IF(PatientData[[#This Row],[Age]]&lt;=30,"18-30",IF(PatientData[[#This Row],[Age]]&lt;=40,"31-40",IF(PatientData[[#This Row],[Age]]&lt;=50,"41-50",IF(PatientData[[#This Row],[Age]]&lt;=60,"51-60",IF(PatientData[[#This Row],[Age]]&lt;=70,"61-70",IF(PatientData[[#This Row],[Age]]&lt;=80,"71-80","80+"))))))</f>
        <v>61-70</v>
      </c>
    </row>
    <row r="9955" spans="1:13" x14ac:dyDescent="0.25">
      <c r="A9955" t="s">
        <v>9979</v>
      </c>
      <c r="B9955">
        <v>85</v>
      </c>
      <c r="C9955" t="s">
        <v>25</v>
      </c>
      <c r="D9955">
        <v>147</v>
      </c>
      <c r="E9955">
        <v>315.056367710367</v>
      </c>
      <c r="F9955">
        <v>21.108471648028299</v>
      </c>
      <c r="G9955" t="s">
        <v>18</v>
      </c>
      <c r="H9955" t="s">
        <v>19</v>
      </c>
      <c r="I9955" t="s">
        <v>26</v>
      </c>
      <c r="J9955">
        <v>1</v>
      </c>
      <c r="K9955">
        <v>25830.94</v>
      </c>
      <c r="L9955" t="s">
        <v>23</v>
      </c>
      <c r="M9955" t="str">
        <f>IF(PatientData[[#This Row],[Age]]&lt;=30,"18-30",IF(PatientData[[#This Row],[Age]]&lt;=40,"31-40",IF(PatientData[[#This Row],[Age]]&lt;=50,"41-50",IF(PatientData[[#This Row],[Age]]&lt;=60,"51-60",IF(PatientData[[#This Row],[Age]]&lt;=70,"61-70",IF(PatientData[[#This Row],[Age]]&lt;=80,"71-80","80+"))))))</f>
        <v>80+</v>
      </c>
    </row>
    <row r="9956" spans="1:13" x14ac:dyDescent="0.25">
      <c r="A9956" t="s">
        <v>9980</v>
      </c>
      <c r="B9956">
        <v>48</v>
      </c>
      <c r="C9956" t="s">
        <v>25</v>
      </c>
      <c r="D9956">
        <v>132</v>
      </c>
      <c r="E9956">
        <v>232.29612373367499</v>
      </c>
      <c r="F9956">
        <v>26.639406725359201</v>
      </c>
      <c r="G9956" t="s">
        <v>14</v>
      </c>
      <c r="H9956" t="s">
        <v>19</v>
      </c>
      <c r="I9956" t="s">
        <v>28</v>
      </c>
      <c r="J9956">
        <v>8</v>
      </c>
      <c r="K9956">
        <v>7395.24</v>
      </c>
      <c r="L9956" t="s">
        <v>16</v>
      </c>
      <c r="M9956" t="str">
        <f>IF(PatientData[[#This Row],[Age]]&lt;=30,"18-30",IF(PatientData[[#This Row],[Age]]&lt;=40,"31-40",IF(PatientData[[#This Row],[Age]]&lt;=50,"41-50",IF(PatientData[[#This Row],[Age]]&lt;=60,"51-60",IF(PatientData[[#This Row],[Age]]&lt;=70,"61-70",IF(PatientData[[#This Row],[Age]]&lt;=80,"71-80","80+"))))))</f>
        <v>41-50</v>
      </c>
    </row>
    <row r="9957" spans="1:13" x14ac:dyDescent="0.25">
      <c r="A9957" t="s">
        <v>9981</v>
      </c>
      <c r="B9957">
        <v>51</v>
      </c>
      <c r="C9957" t="s">
        <v>25</v>
      </c>
      <c r="D9957">
        <v>123</v>
      </c>
      <c r="E9957">
        <v>209.18938462634401</v>
      </c>
      <c r="F9957">
        <v>30.989243041298799</v>
      </c>
      <c r="G9957" t="s">
        <v>36</v>
      </c>
      <c r="H9957" t="s">
        <v>22</v>
      </c>
      <c r="I9957" t="s">
        <v>26</v>
      </c>
      <c r="J9957">
        <v>9</v>
      </c>
      <c r="K9957">
        <v>18597.490000000002</v>
      </c>
      <c r="L9957" t="s">
        <v>16</v>
      </c>
      <c r="M9957" t="str">
        <f>IF(PatientData[[#This Row],[Age]]&lt;=30,"18-30",IF(PatientData[[#This Row],[Age]]&lt;=40,"31-40",IF(PatientData[[#This Row],[Age]]&lt;=50,"41-50",IF(PatientData[[#This Row],[Age]]&lt;=60,"51-60",IF(PatientData[[#This Row],[Age]]&lt;=70,"61-70",IF(PatientData[[#This Row],[Age]]&lt;=80,"71-80","80+"))))))</f>
        <v>51-60</v>
      </c>
    </row>
    <row r="9958" spans="1:13" x14ac:dyDescent="0.25">
      <c r="A9958" t="s">
        <v>9982</v>
      </c>
      <c r="B9958">
        <v>48</v>
      </c>
      <c r="C9958" t="s">
        <v>25</v>
      </c>
      <c r="D9958">
        <v>108</v>
      </c>
      <c r="E9958">
        <v>174.94671863648</v>
      </c>
      <c r="F9958">
        <v>29.104456657445599</v>
      </c>
      <c r="G9958" t="s">
        <v>14</v>
      </c>
      <c r="H9958" t="s">
        <v>19</v>
      </c>
      <c r="I9958" t="s">
        <v>15</v>
      </c>
      <c r="J9958">
        <v>1</v>
      </c>
      <c r="K9958">
        <v>14236.23</v>
      </c>
      <c r="L9958" t="s">
        <v>16</v>
      </c>
      <c r="M9958" t="str">
        <f>IF(PatientData[[#This Row],[Age]]&lt;=30,"18-30",IF(PatientData[[#This Row],[Age]]&lt;=40,"31-40",IF(PatientData[[#This Row],[Age]]&lt;=50,"41-50",IF(PatientData[[#This Row],[Age]]&lt;=60,"51-60",IF(PatientData[[#This Row],[Age]]&lt;=70,"61-70",IF(PatientData[[#This Row],[Age]]&lt;=80,"71-80","80+"))))))</f>
        <v>41-50</v>
      </c>
    </row>
    <row r="9959" spans="1:13" x14ac:dyDescent="0.25">
      <c r="A9959" t="s">
        <v>9983</v>
      </c>
      <c r="B9959">
        <v>66</v>
      </c>
      <c r="C9959" t="s">
        <v>13</v>
      </c>
      <c r="D9959">
        <v>141</v>
      </c>
      <c r="E9959">
        <v>185.12439341166501</v>
      </c>
      <c r="F9959" t="s">
        <v>10051</v>
      </c>
      <c r="G9959" t="s">
        <v>14</v>
      </c>
      <c r="H9959" t="s">
        <v>22</v>
      </c>
      <c r="I9959" t="s">
        <v>15</v>
      </c>
      <c r="J9959">
        <v>2</v>
      </c>
      <c r="K9959">
        <v>6793.73</v>
      </c>
      <c r="L9959" t="s">
        <v>16</v>
      </c>
      <c r="M9959" t="str">
        <f>IF(PatientData[[#This Row],[Age]]&lt;=30,"18-30",IF(PatientData[[#This Row],[Age]]&lt;=40,"31-40",IF(PatientData[[#This Row],[Age]]&lt;=50,"41-50",IF(PatientData[[#This Row],[Age]]&lt;=60,"51-60",IF(PatientData[[#This Row],[Age]]&lt;=70,"61-70",IF(PatientData[[#This Row],[Age]]&lt;=80,"71-80","80+"))))))</f>
        <v>61-70</v>
      </c>
    </row>
    <row r="9960" spans="1:13" x14ac:dyDescent="0.25">
      <c r="A9960" t="s">
        <v>9984</v>
      </c>
      <c r="B9960">
        <v>55</v>
      </c>
      <c r="C9960" t="s">
        <v>25</v>
      </c>
      <c r="D9960">
        <v>127</v>
      </c>
      <c r="E9960">
        <v>244.46768189991599</v>
      </c>
      <c r="F9960">
        <v>24.159355994107099</v>
      </c>
      <c r="G9960" t="s">
        <v>36</v>
      </c>
      <c r="H9960" t="s">
        <v>22</v>
      </c>
      <c r="I9960" t="s">
        <v>26</v>
      </c>
      <c r="J9960">
        <v>2</v>
      </c>
      <c r="K9960">
        <v>15816.37</v>
      </c>
      <c r="L9960" t="s">
        <v>16</v>
      </c>
      <c r="M9960" t="str">
        <f>IF(PatientData[[#This Row],[Age]]&lt;=30,"18-30",IF(PatientData[[#This Row],[Age]]&lt;=40,"31-40",IF(PatientData[[#This Row],[Age]]&lt;=50,"41-50",IF(PatientData[[#This Row],[Age]]&lt;=60,"51-60",IF(PatientData[[#This Row],[Age]]&lt;=70,"61-70",IF(PatientData[[#This Row],[Age]]&lt;=80,"71-80","80+"))))))</f>
        <v>51-60</v>
      </c>
    </row>
    <row r="9961" spans="1:13" x14ac:dyDescent="0.25">
      <c r="A9961" t="s">
        <v>9985</v>
      </c>
      <c r="B9961">
        <v>57</v>
      </c>
      <c r="C9961" t="s">
        <v>25</v>
      </c>
      <c r="D9961">
        <v>95</v>
      </c>
      <c r="E9961">
        <v>160.78683520706801</v>
      </c>
      <c r="F9961">
        <v>24.0730599428822</v>
      </c>
      <c r="G9961" t="s">
        <v>14</v>
      </c>
      <c r="H9961" t="s">
        <v>22</v>
      </c>
      <c r="I9961" t="s">
        <v>28</v>
      </c>
      <c r="J9961">
        <v>4</v>
      </c>
      <c r="K9961">
        <v>4722.63</v>
      </c>
      <c r="L9961" t="s">
        <v>23</v>
      </c>
      <c r="M9961" t="str">
        <f>IF(PatientData[[#This Row],[Age]]&lt;=30,"18-30",IF(PatientData[[#This Row],[Age]]&lt;=40,"31-40",IF(PatientData[[#This Row],[Age]]&lt;=50,"41-50",IF(PatientData[[#This Row],[Age]]&lt;=60,"51-60",IF(PatientData[[#This Row],[Age]]&lt;=70,"61-70",IF(PatientData[[#This Row],[Age]]&lt;=80,"71-80","80+"))))))</f>
        <v>51-60</v>
      </c>
    </row>
    <row r="9962" spans="1:13" x14ac:dyDescent="0.25">
      <c r="A9962" t="s">
        <v>9986</v>
      </c>
      <c r="B9962">
        <v>76</v>
      </c>
      <c r="C9962" t="s">
        <v>25</v>
      </c>
      <c r="D9962">
        <v>113</v>
      </c>
      <c r="E9962">
        <v>229.146310968167</v>
      </c>
      <c r="F9962">
        <v>30.137221062788001</v>
      </c>
      <c r="G9962" t="s">
        <v>18</v>
      </c>
      <c r="H9962" t="s">
        <v>22</v>
      </c>
      <c r="I9962" t="s">
        <v>26</v>
      </c>
      <c r="J9962">
        <v>2</v>
      </c>
      <c r="K9962">
        <v>18956.89</v>
      </c>
      <c r="L9962" t="s">
        <v>16</v>
      </c>
      <c r="M9962" t="str">
        <f>IF(PatientData[[#This Row],[Age]]&lt;=30,"18-30",IF(PatientData[[#This Row],[Age]]&lt;=40,"31-40",IF(PatientData[[#This Row],[Age]]&lt;=50,"41-50",IF(PatientData[[#This Row],[Age]]&lt;=60,"51-60",IF(PatientData[[#This Row],[Age]]&lt;=70,"61-70",IF(PatientData[[#This Row],[Age]]&lt;=80,"71-80","80+"))))))</f>
        <v>71-80</v>
      </c>
    </row>
    <row r="9963" spans="1:13" x14ac:dyDescent="0.25">
      <c r="A9963" t="s">
        <v>9987</v>
      </c>
      <c r="B9963">
        <v>65</v>
      </c>
      <c r="C9963" t="s">
        <v>25</v>
      </c>
      <c r="D9963">
        <v>151</v>
      </c>
      <c r="E9963">
        <v>239.24147252377199</v>
      </c>
      <c r="F9963">
        <v>30.365437967600801</v>
      </c>
      <c r="G9963" t="s">
        <v>10051</v>
      </c>
      <c r="H9963" t="s">
        <v>19</v>
      </c>
      <c r="I9963" t="s">
        <v>15</v>
      </c>
      <c r="J9963">
        <v>1</v>
      </c>
      <c r="K9963">
        <v>2585.46</v>
      </c>
      <c r="L9963" t="s">
        <v>16</v>
      </c>
      <c r="M9963" t="str">
        <f>IF(PatientData[[#This Row],[Age]]&lt;=30,"18-30",IF(PatientData[[#This Row],[Age]]&lt;=40,"31-40",IF(PatientData[[#This Row],[Age]]&lt;=50,"41-50",IF(PatientData[[#This Row],[Age]]&lt;=60,"51-60",IF(PatientData[[#This Row],[Age]]&lt;=70,"61-70",IF(PatientData[[#This Row],[Age]]&lt;=80,"71-80","80+"))))))</f>
        <v>61-70</v>
      </c>
    </row>
    <row r="9964" spans="1:13" x14ac:dyDescent="0.25">
      <c r="A9964" t="s">
        <v>9988</v>
      </c>
      <c r="B9964">
        <v>64</v>
      </c>
      <c r="C9964" t="s">
        <v>13</v>
      </c>
      <c r="D9964">
        <v>136</v>
      </c>
      <c r="E9964">
        <v>207.52986643862599</v>
      </c>
      <c r="F9964">
        <v>24.175772747930601</v>
      </c>
      <c r="G9964" t="s">
        <v>14</v>
      </c>
      <c r="H9964" t="s">
        <v>19</v>
      </c>
      <c r="I9964" t="s">
        <v>15</v>
      </c>
      <c r="J9964">
        <v>3</v>
      </c>
      <c r="K9964">
        <v>6025.73</v>
      </c>
      <c r="L9964" t="s">
        <v>23</v>
      </c>
      <c r="M9964" t="str">
        <f>IF(PatientData[[#This Row],[Age]]&lt;=30,"18-30",IF(PatientData[[#This Row],[Age]]&lt;=40,"31-40",IF(PatientData[[#This Row],[Age]]&lt;=50,"41-50",IF(PatientData[[#This Row],[Age]]&lt;=60,"51-60",IF(PatientData[[#This Row],[Age]]&lt;=70,"61-70",IF(PatientData[[#This Row],[Age]]&lt;=80,"71-80","80+"))))))</f>
        <v>61-70</v>
      </c>
    </row>
    <row r="9965" spans="1:13" x14ac:dyDescent="0.25">
      <c r="A9965" t="s">
        <v>9989</v>
      </c>
      <c r="B9965">
        <v>47</v>
      </c>
      <c r="C9965" t="s">
        <v>13</v>
      </c>
      <c r="D9965" t="s">
        <v>10051</v>
      </c>
      <c r="E9965">
        <v>190.332240044435</v>
      </c>
      <c r="F9965">
        <v>31.7998317189953</v>
      </c>
      <c r="G9965" t="s">
        <v>14</v>
      </c>
      <c r="H9965" t="s">
        <v>19</v>
      </c>
      <c r="I9965" t="s">
        <v>28</v>
      </c>
      <c r="J9965">
        <v>4</v>
      </c>
      <c r="K9965">
        <v>4881.5200000000004</v>
      </c>
      <c r="L9965" t="s">
        <v>23</v>
      </c>
      <c r="M9965" t="str">
        <f>IF(PatientData[[#This Row],[Age]]&lt;=30,"18-30",IF(PatientData[[#This Row],[Age]]&lt;=40,"31-40",IF(PatientData[[#This Row],[Age]]&lt;=50,"41-50",IF(PatientData[[#This Row],[Age]]&lt;=60,"51-60",IF(PatientData[[#This Row],[Age]]&lt;=70,"61-70",IF(PatientData[[#This Row],[Age]]&lt;=80,"71-80","80+"))))))</f>
        <v>41-50</v>
      </c>
    </row>
    <row r="9966" spans="1:13" x14ac:dyDescent="0.25">
      <c r="A9966" t="s">
        <v>9990</v>
      </c>
      <c r="B9966">
        <v>41</v>
      </c>
      <c r="C9966" t="s">
        <v>13</v>
      </c>
      <c r="D9966">
        <v>127</v>
      </c>
      <c r="E9966">
        <v>241.04980176958301</v>
      </c>
      <c r="F9966">
        <v>23.699977319902899</v>
      </c>
      <c r="G9966" t="s">
        <v>10051</v>
      </c>
      <c r="H9966" t="s">
        <v>22</v>
      </c>
      <c r="I9966" t="s">
        <v>15</v>
      </c>
      <c r="J9966">
        <v>2</v>
      </c>
      <c r="K9966">
        <v>12866.69</v>
      </c>
      <c r="L9966" t="s">
        <v>23</v>
      </c>
      <c r="M9966" t="str">
        <f>IF(PatientData[[#This Row],[Age]]&lt;=30,"18-30",IF(PatientData[[#This Row],[Age]]&lt;=40,"31-40",IF(PatientData[[#This Row],[Age]]&lt;=50,"41-50",IF(PatientData[[#This Row],[Age]]&lt;=60,"51-60",IF(PatientData[[#This Row],[Age]]&lt;=70,"61-70",IF(PatientData[[#This Row],[Age]]&lt;=80,"71-80","80+"))))))</f>
        <v>41-50</v>
      </c>
    </row>
    <row r="9967" spans="1:13" x14ac:dyDescent="0.25">
      <c r="A9967" t="s">
        <v>9991</v>
      </c>
      <c r="B9967">
        <v>56</v>
      </c>
      <c r="C9967" t="s">
        <v>25</v>
      </c>
      <c r="D9967">
        <v>133</v>
      </c>
      <c r="E9967">
        <v>216.97717768380099</v>
      </c>
      <c r="F9967" t="s">
        <v>10051</v>
      </c>
      <c r="G9967" t="s">
        <v>14</v>
      </c>
      <c r="H9967" t="s">
        <v>19</v>
      </c>
      <c r="I9967" t="s">
        <v>15</v>
      </c>
      <c r="J9967">
        <v>3</v>
      </c>
      <c r="K9967">
        <v>4198.3</v>
      </c>
      <c r="L9967" t="s">
        <v>16</v>
      </c>
      <c r="M9967" t="str">
        <f>IF(PatientData[[#This Row],[Age]]&lt;=30,"18-30",IF(PatientData[[#This Row],[Age]]&lt;=40,"31-40",IF(PatientData[[#This Row],[Age]]&lt;=50,"41-50",IF(PatientData[[#This Row],[Age]]&lt;=60,"51-60",IF(PatientData[[#This Row],[Age]]&lt;=70,"61-70",IF(PatientData[[#This Row],[Age]]&lt;=80,"71-80","80+"))))))</f>
        <v>51-60</v>
      </c>
    </row>
    <row r="9968" spans="1:13" x14ac:dyDescent="0.25">
      <c r="A9968" t="s">
        <v>9992</v>
      </c>
      <c r="B9968">
        <v>50</v>
      </c>
      <c r="C9968" t="s">
        <v>25</v>
      </c>
      <c r="D9968">
        <v>127</v>
      </c>
      <c r="E9968">
        <v>173.859857098314</v>
      </c>
      <c r="F9968">
        <v>25.6245413991034</v>
      </c>
      <c r="G9968" t="s">
        <v>14</v>
      </c>
      <c r="H9968" t="s">
        <v>19</v>
      </c>
      <c r="I9968" t="s">
        <v>28</v>
      </c>
      <c r="J9968">
        <v>4</v>
      </c>
      <c r="K9968">
        <v>5500.25</v>
      </c>
      <c r="L9968" t="s">
        <v>16</v>
      </c>
      <c r="M9968" t="str">
        <f>IF(PatientData[[#This Row],[Age]]&lt;=30,"18-30",IF(PatientData[[#This Row],[Age]]&lt;=40,"31-40",IF(PatientData[[#This Row],[Age]]&lt;=50,"41-50",IF(PatientData[[#This Row],[Age]]&lt;=60,"51-60",IF(PatientData[[#This Row],[Age]]&lt;=70,"61-70",IF(PatientData[[#This Row],[Age]]&lt;=80,"71-80","80+"))))))</f>
        <v>41-50</v>
      </c>
    </row>
    <row r="9969" spans="1:13" x14ac:dyDescent="0.25">
      <c r="A9969" t="s">
        <v>9993</v>
      </c>
      <c r="B9969">
        <v>58</v>
      </c>
      <c r="C9969" t="s">
        <v>25</v>
      </c>
      <c r="D9969">
        <v>119</v>
      </c>
      <c r="E9969" t="s">
        <v>10051</v>
      </c>
      <c r="F9969">
        <v>31.506155430971798</v>
      </c>
      <c r="G9969" t="s">
        <v>36</v>
      </c>
      <c r="H9969" t="s">
        <v>19</v>
      </c>
      <c r="I9969" t="s">
        <v>26</v>
      </c>
      <c r="J9969">
        <v>3</v>
      </c>
      <c r="K9969">
        <v>17664.759999999998</v>
      </c>
      <c r="L9969" t="s">
        <v>16</v>
      </c>
      <c r="M9969" t="str">
        <f>IF(PatientData[[#This Row],[Age]]&lt;=30,"18-30",IF(PatientData[[#This Row],[Age]]&lt;=40,"31-40",IF(PatientData[[#This Row],[Age]]&lt;=50,"41-50",IF(PatientData[[#This Row],[Age]]&lt;=60,"51-60",IF(PatientData[[#This Row],[Age]]&lt;=70,"61-70",IF(PatientData[[#This Row],[Age]]&lt;=80,"71-80","80+"))))))</f>
        <v>51-60</v>
      </c>
    </row>
    <row r="9970" spans="1:13" x14ac:dyDescent="0.25">
      <c r="A9970" t="s">
        <v>9994</v>
      </c>
      <c r="B9970">
        <v>34</v>
      </c>
      <c r="C9970" t="s">
        <v>25</v>
      </c>
      <c r="D9970">
        <v>131</v>
      </c>
      <c r="E9970">
        <v>186.490001903842</v>
      </c>
      <c r="F9970">
        <v>31.953209870097499</v>
      </c>
      <c r="G9970" t="s">
        <v>18</v>
      </c>
      <c r="H9970" t="s">
        <v>19</v>
      </c>
      <c r="I9970" t="s">
        <v>15</v>
      </c>
      <c r="J9970">
        <v>4</v>
      </c>
      <c r="K9970">
        <v>10989.47</v>
      </c>
      <c r="L9970" t="s">
        <v>20</v>
      </c>
      <c r="M9970" t="str">
        <f>IF(PatientData[[#This Row],[Age]]&lt;=30,"18-30",IF(PatientData[[#This Row],[Age]]&lt;=40,"31-40",IF(PatientData[[#This Row],[Age]]&lt;=50,"41-50",IF(PatientData[[#This Row],[Age]]&lt;=60,"51-60",IF(PatientData[[#This Row],[Age]]&lt;=70,"61-70",IF(PatientData[[#This Row],[Age]]&lt;=80,"71-80","80+"))))))</f>
        <v>31-40</v>
      </c>
    </row>
    <row r="9971" spans="1:13" x14ac:dyDescent="0.25">
      <c r="A9971" t="s">
        <v>9995</v>
      </c>
      <c r="B9971">
        <v>84</v>
      </c>
      <c r="C9971" t="s">
        <v>25</v>
      </c>
      <c r="D9971">
        <v>128</v>
      </c>
      <c r="E9971">
        <v>300.45964450355598</v>
      </c>
      <c r="F9971">
        <v>26.5151109636641</v>
      </c>
      <c r="G9971" t="s">
        <v>36</v>
      </c>
      <c r="H9971" t="s">
        <v>22</v>
      </c>
      <c r="I9971" t="s">
        <v>26</v>
      </c>
      <c r="J9971">
        <v>2</v>
      </c>
      <c r="K9971">
        <v>16613.8</v>
      </c>
      <c r="L9971" t="s">
        <v>16</v>
      </c>
      <c r="M9971" t="str">
        <f>IF(PatientData[[#This Row],[Age]]&lt;=30,"18-30",IF(PatientData[[#This Row],[Age]]&lt;=40,"31-40",IF(PatientData[[#This Row],[Age]]&lt;=50,"41-50",IF(PatientData[[#This Row],[Age]]&lt;=60,"51-60",IF(PatientData[[#This Row],[Age]]&lt;=70,"61-70",IF(PatientData[[#This Row],[Age]]&lt;=80,"71-80","80+"))))))</f>
        <v>80+</v>
      </c>
    </row>
    <row r="9972" spans="1:13" x14ac:dyDescent="0.25">
      <c r="A9972" t="s">
        <v>9996</v>
      </c>
      <c r="B9972">
        <v>32</v>
      </c>
      <c r="C9972" t="s">
        <v>25</v>
      </c>
      <c r="D9972">
        <v>124</v>
      </c>
      <c r="E9972">
        <v>275.06872378409099</v>
      </c>
      <c r="F9972">
        <v>27.215633810568399</v>
      </c>
      <c r="G9972" t="s">
        <v>14</v>
      </c>
      <c r="H9972" t="s">
        <v>22</v>
      </c>
      <c r="I9972" t="s">
        <v>26</v>
      </c>
      <c r="J9972">
        <v>1</v>
      </c>
      <c r="K9972">
        <v>15051.27</v>
      </c>
      <c r="L9972" t="s">
        <v>16</v>
      </c>
      <c r="M9972" t="str">
        <f>IF(PatientData[[#This Row],[Age]]&lt;=30,"18-30",IF(PatientData[[#This Row],[Age]]&lt;=40,"31-40",IF(PatientData[[#This Row],[Age]]&lt;=50,"41-50",IF(PatientData[[#This Row],[Age]]&lt;=60,"51-60",IF(PatientData[[#This Row],[Age]]&lt;=70,"61-70",IF(PatientData[[#This Row],[Age]]&lt;=80,"71-80","80+"))))))</f>
        <v>31-40</v>
      </c>
    </row>
    <row r="9973" spans="1:13" x14ac:dyDescent="0.25">
      <c r="A9973" t="s">
        <v>9997</v>
      </c>
      <c r="B9973">
        <v>62</v>
      </c>
      <c r="C9973" t="s">
        <v>25</v>
      </c>
      <c r="D9973">
        <v>140</v>
      </c>
      <c r="E9973">
        <v>271.47487686039199</v>
      </c>
      <c r="F9973">
        <v>23.941350108432001</v>
      </c>
      <c r="G9973" t="s">
        <v>36</v>
      </c>
      <c r="H9973" t="s">
        <v>19</v>
      </c>
      <c r="I9973" t="s">
        <v>26</v>
      </c>
      <c r="J9973">
        <v>3</v>
      </c>
      <c r="K9973">
        <v>13453.2</v>
      </c>
      <c r="L9973" t="s">
        <v>23</v>
      </c>
      <c r="M9973" t="str">
        <f>IF(PatientData[[#This Row],[Age]]&lt;=30,"18-30",IF(PatientData[[#This Row],[Age]]&lt;=40,"31-40",IF(PatientData[[#This Row],[Age]]&lt;=50,"41-50",IF(PatientData[[#This Row],[Age]]&lt;=60,"51-60",IF(PatientData[[#This Row],[Age]]&lt;=70,"61-70",IF(PatientData[[#This Row],[Age]]&lt;=80,"71-80","80+"))))))</f>
        <v>61-70</v>
      </c>
    </row>
    <row r="9974" spans="1:13" x14ac:dyDescent="0.25">
      <c r="A9974" t="s">
        <v>9998</v>
      </c>
      <c r="B9974">
        <v>40</v>
      </c>
      <c r="C9974" t="s">
        <v>25</v>
      </c>
      <c r="D9974">
        <v>125</v>
      </c>
      <c r="E9974">
        <v>209.82228833872799</v>
      </c>
      <c r="F9974">
        <v>28.4166611231697</v>
      </c>
      <c r="G9974" t="s">
        <v>14</v>
      </c>
      <c r="H9974" t="s">
        <v>19</v>
      </c>
      <c r="I9974" t="s">
        <v>28</v>
      </c>
      <c r="J9974">
        <v>2</v>
      </c>
      <c r="K9974">
        <v>4101.28</v>
      </c>
      <c r="L9974" t="s">
        <v>16</v>
      </c>
      <c r="M9974" t="str">
        <f>IF(PatientData[[#This Row],[Age]]&lt;=30,"18-30",IF(PatientData[[#This Row],[Age]]&lt;=40,"31-40",IF(PatientData[[#This Row],[Age]]&lt;=50,"41-50",IF(PatientData[[#This Row],[Age]]&lt;=60,"51-60",IF(PatientData[[#This Row],[Age]]&lt;=70,"61-70",IF(PatientData[[#This Row],[Age]]&lt;=80,"71-80","80+"))))))</f>
        <v>31-40</v>
      </c>
    </row>
    <row r="9975" spans="1:13" x14ac:dyDescent="0.25">
      <c r="A9975" t="s">
        <v>9999</v>
      </c>
      <c r="B9975">
        <v>37</v>
      </c>
      <c r="C9975" t="s">
        <v>25</v>
      </c>
      <c r="D9975">
        <v>130</v>
      </c>
      <c r="E9975">
        <v>229.66227176821499</v>
      </c>
      <c r="F9975">
        <v>21.7642271280423</v>
      </c>
      <c r="G9975" t="s">
        <v>18</v>
      </c>
      <c r="H9975" t="s">
        <v>19</v>
      </c>
      <c r="I9975" t="s">
        <v>28</v>
      </c>
      <c r="J9975">
        <v>7</v>
      </c>
      <c r="K9975">
        <v>4327.49</v>
      </c>
      <c r="L9975" t="s">
        <v>16</v>
      </c>
      <c r="M9975" t="str">
        <f>IF(PatientData[[#This Row],[Age]]&lt;=30,"18-30",IF(PatientData[[#This Row],[Age]]&lt;=40,"31-40",IF(PatientData[[#This Row],[Age]]&lt;=50,"41-50",IF(PatientData[[#This Row],[Age]]&lt;=60,"51-60",IF(PatientData[[#This Row],[Age]]&lt;=70,"61-70",IF(PatientData[[#This Row],[Age]]&lt;=80,"71-80","80+"))))))</f>
        <v>31-40</v>
      </c>
    </row>
    <row r="9976" spans="1:13" x14ac:dyDescent="0.25">
      <c r="A9976" t="s">
        <v>10000</v>
      </c>
      <c r="B9976">
        <v>54</v>
      </c>
      <c r="C9976" t="s">
        <v>13</v>
      </c>
      <c r="D9976">
        <v>103</v>
      </c>
      <c r="E9976">
        <v>265.25148425434901</v>
      </c>
      <c r="F9976">
        <v>29.042231019209499</v>
      </c>
      <c r="G9976" t="s">
        <v>10051</v>
      </c>
      <c r="H9976" t="s">
        <v>19</v>
      </c>
      <c r="I9976" t="s">
        <v>26</v>
      </c>
      <c r="J9976">
        <v>2</v>
      </c>
      <c r="K9976">
        <v>16908.88</v>
      </c>
      <c r="L9976" t="s">
        <v>16</v>
      </c>
      <c r="M9976" t="str">
        <f>IF(PatientData[[#This Row],[Age]]&lt;=30,"18-30",IF(PatientData[[#This Row],[Age]]&lt;=40,"31-40",IF(PatientData[[#This Row],[Age]]&lt;=50,"41-50",IF(PatientData[[#This Row],[Age]]&lt;=60,"51-60",IF(PatientData[[#This Row],[Age]]&lt;=70,"61-70",IF(PatientData[[#This Row],[Age]]&lt;=80,"71-80","80+"))))))</f>
        <v>51-60</v>
      </c>
    </row>
    <row r="9977" spans="1:13" x14ac:dyDescent="0.25">
      <c r="A9977" t="s">
        <v>10001</v>
      </c>
      <c r="B9977">
        <v>50</v>
      </c>
      <c r="C9977" t="s">
        <v>25</v>
      </c>
      <c r="D9977">
        <v>134</v>
      </c>
      <c r="E9977">
        <v>226.25237394988901</v>
      </c>
      <c r="F9977">
        <v>26.758620942859299</v>
      </c>
      <c r="G9977" t="s">
        <v>18</v>
      </c>
      <c r="H9977" t="s">
        <v>22</v>
      </c>
      <c r="I9977" t="s">
        <v>26</v>
      </c>
      <c r="J9977">
        <v>8</v>
      </c>
      <c r="K9977">
        <v>28424.48</v>
      </c>
      <c r="L9977" t="s">
        <v>16</v>
      </c>
      <c r="M9977" t="str">
        <f>IF(PatientData[[#This Row],[Age]]&lt;=30,"18-30",IF(PatientData[[#This Row],[Age]]&lt;=40,"31-40",IF(PatientData[[#This Row],[Age]]&lt;=50,"41-50",IF(PatientData[[#This Row],[Age]]&lt;=60,"51-60",IF(PatientData[[#This Row],[Age]]&lt;=70,"61-70",IF(PatientData[[#This Row],[Age]]&lt;=80,"71-80","80+"))))))</f>
        <v>41-50</v>
      </c>
    </row>
    <row r="9978" spans="1:13" x14ac:dyDescent="0.25">
      <c r="A9978" t="s">
        <v>10002</v>
      </c>
      <c r="B9978">
        <v>59</v>
      </c>
      <c r="C9978" t="s">
        <v>13</v>
      </c>
      <c r="D9978">
        <v>123</v>
      </c>
      <c r="E9978">
        <v>245.20944794901499</v>
      </c>
      <c r="F9978">
        <v>26.141417180578198</v>
      </c>
      <c r="G9978" t="s">
        <v>14</v>
      </c>
      <c r="H9978" t="s">
        <v>19</v>
      </c>
      <c r="I9978" t="s">
        <v>28</v>
      </c>
      <c r="J9978">
        <v>3</v>
      </c>
      <c r="K9978">
        <v>3522.87</v>
      </c>
      <c r="L9978" t="s">
        <v>23</v>
      </c>
      <c r="M9978" t="str">
        <f>IF(PatientData[[#This Row],[Age]]&lt;=30,"18-30",IF(PatientData[[#This Row],[Age]]&lt;=40,"31-40",IF(PatientData[[#This Row],[Age]]&lt;=50,"41-50",IF(PatientData[[#This Row],[Age]]&lt;=60,"51-60",IF(PatientData[[#This Row],[Age]]&lt;=70,"61-70",IF(PatientData[[#This Row],[Age]]&lt;=80,"71-80","80+"))))))</f>
        <v>51-60</v>
      </c>
    </row>
    <row r="9979" spans="1:13" x14ac:dyDescent="0.25">
      <c r="A9979" t="s">
        <v>10003</v>
      </c>
      <c r="B9979">
        <v>45</v>
      </c>
      <c r="C9979" t="s">
        <v>25</v>
      </c>
      <c r="D9979">
        <v>119</v>
      </c>
      <c r="E9979">
        <v>120</v>
      </c>
      <c r="F9979">
        <v>22.728493629287399</v>
      </c>
      <c r="G9979" t="s">
        <v>18</v>
      </c>
      <c r="H9979" t="s">
        <v>19</v>
      </c>
      <c r="I9979" t="s">
        <v>28</v>
      </c>
      <c r="J9979">
        <v>3</v>
      </c>
      <c r="K9979">
        <v>5235.3100000000004</v>
      </c>
      <c r="L9979" t="s">
        <v>16</v>
      </c>
      <c r="M9979" t="str">
        <f>IF(PatientData[[#This Row],[Age]]&lt;=30,"18-30",IF(PatientData[[#This Row],[Age]]&lt;=40,"31-40",IF(PatientData[[#This Row],[Age]]&lt;=50,"41-50",IF(PatientData[[#This Row],[Age]]&lt;=60,"51-60",IF(PatientData[[#This Row],[Age]]&lt;=70,"61-70",IF(PatientData[[#This Row],[Age]]&lt;=80,"71-80","80+"))))))</f>
        <v>41-50</v>
      </c>
    </row>
    <row r="9980" spans="1:13" x14ac:dyDescent="0.25">
      <c r="A9980" t="s">
        <v>10004</v>
      </c>
      <c r="B9980">
        <v>40</v>
      </c>
      <c r="C9980" t="s">
        <v>13</v>
      </c>
      <c r="D9980">
        <v>116</v>
      </c>
      <c r="E9980">
        <v>235.20648164647</v>
      </c>
      <c r="F9980">
        <v>21.619640660275099</v>
      </c>
      <c r="G9980" t="s">
        <v>18</v>
      </c>
      <c r="H9980" t="s">
        <v>22</v>
      </c>
      <c r="I9980" t="s">
        <v>15</v>
      </c>
      <c r="J9980">
        <v>2</v>
      </c>
      <c r="K9980">
        <v>10492.51</v>
      </c>
      <c r="L9980" t="s">
        <v>23</v>
      </c>
      <c r="M9980" t="str">
        <f>IF(PatientData[[#This Row],[Age]]&lt;=30,"18-30",IF(PatientData[[#This Row],[Age]]&lt;=40,"31-40",IF(PatientData[[#This Row],[Age]]&lt;=50,"41-50",IF(PatientData[[#This Row],[Age]]&lt;=60,"51-60",IF(PatientData[[#This Row],[Age]]&lt;=70,"61-70",IF(PatientData[[#This Row],[Age]]&lt;=80,"71-80","80+"))))))</f>
        <v>31-40</v>
      </c>
    </row>
    <row r="9981" spans="1:13" x14ac:dyDescent="0.25">
      <c r="A9981" t="s">
        <v>10005</v>
      </c>
      <c r="B9981">
        <v>56</v>
      </c>
      <c r="C9981" t="s">
        <v>13</v>
      </c>
      <c r="D9981">
        <v>144</v>
      </c>
      <c r="E9981">
        <v>289.89003234521999</v>
      </c>
      <c r="F9981">
        <v>27.7145126358567</v>
      </c>
      <c r="G9981" t="s">
        <v>36</v>
      </c>
      <c r="H9981" t="s">
        <v>19</v>
      </c>
      <c r="I9981" t="s">
        <v>26</v>
      </c>
      <c r="J9981">
        <v>3</v>
      </c>
      <c r="K9981">
        <v>20635.009999999998</v>
      </c>
      <c r="L9981" t="s">
        <v>20</v>
      </c>
      <c r="M9981" t="str">
        <f>IF(PatientData[[#This Row],[Age]]&lt;=30,"18-30",IF(PatientData[[#This Row],[Age]]&lt;=40,"31-40",IF(PatientData[[#This Row],[Age]]&lt;=50,"41-50",IF(PatientData[[#This Row],[Age]]&lt;=60,"51-60",IF(PatientData[[#This Row],[Age]]&lt;=70,"61-70",IF(PatientData[[#This Row],[Age]]&lt;=80,"71-80","80+"))))))</f>
        <v>51-60</v>
      </c>
    </row>
    <row r="9982" spans="1:13" x14ac:dyDescent="0.25">
      <c r="A9982" t="s">
        <v>10006</v>
      </c>
      <c r="B9982">
        <v>46</v>
      </c>
      <c r="C9982" t="s">
        <v>25</v>
      </c>
      <c r="D9982" t="s">
        <v>10051</v>
      </c>
      <c r="E9982">
        <v>233.176031593538</v>
      </c>
      <c r="F9982">
        <v>29.531736302855901</v>
      </c>
      <c r="G9982" t="s">
        <v>14</v>
      </c>
      <c r="H9982" t="s">
        <v>19</v>
      </c>
      <c r="I9982" t="s">
        <v>15</v>
      </c>
      <c r="J9982">
        <v>4</v>
      </c>
      <c r="K9982">
        <v>8636.7999999999993</v>
      </c>
      <c r="L9982" t="s">
        <v>16</v>
      </c>
      <c r="M9982" t="str">
        <f>IF(PatientData[[#This Row],[Age]]&lt;=30,"18-30",IF(PatientData[[#This Row],[Age]]&lt;=40,"31-40",IF(PatientData[[#This Row],[Age]]&lt;=50,"41-50",IF(PatientData[[#This Row],[Age]]&lt;=60,"51-60",IF(PatientData[[#This Row],[Age]]&lt;=70,"61-70",IF(PatientData[[#This Row],[Age]]&lt;=80,"71-80","80+"))))))</f>
        <v>41-50</v>
      </c>
    </row>
    <row r="9983" spans="1:13" x14ac:dyDescent="0.25">
      <c r="A9983" t="s">
        <v>10007</v>
      </c>
      <c r="B9983">
        <v>50</v>
      </c>
      <c r="C9983" t="s">
        <v>25</v>
      </c>
      <c r="D9983">
        <v>128</v>
      </c>
      <c r="E9983">
        <v>295.68225699982702</v>
      </c>
      <c r="F9983">
        <v>28.794613699645598</v>
      </c>
      <c r="G9983" t="s">
        <v>18</v>
      </c>
      <c r="H9983" t="s">
        <v>22</v>
      </c>
      <c r="I9983" t="s">
        <v>15</v>
      </c>
      <c r="J9983">
        <v>1</v>
      </c>
      <c r="K9983">
        <v>6844.49</v>
      </c>
      <c r="L9983" t="s">
        <v>16</v>
      </c>
      <c r="M9983" t="str">
        <f>IF(PatientData[[#This Row],[Age]]&lt;=30,"18-30",IF(PatientData[[#This Row],[Age]]&lt;=40,"31-40",IF(PatientData[[#This Row],[Age]]&lt;=50,"41-50",IF(PatientData[[#This Row],[Age]]&lt;=60,"51-60",IF(PatientData[[#This Row],[Age]]&lt;=70,"61-70",IF(PatientData[[#This Row],[Age]]&lt;=80,"71-80","80+"))))))</f>
        <v>41-50</v>
      </c>
    </row>
    <row r="9984" spans="1:13" x14ac:dyDescent="0.25">
      <c r="A9984" t="s">
        <v>10008</v>
      </c>
      <c r="B9984">
        <v>40</v>
      </c>
      <c r="C9984" t="s">
        <v>25</v>
      </c>
      <c r="D9984">
        <v>135</v>
      </c>
      <c r="E9984">
        <v>243.79192785044199</v>
      </c>
      <c r="F9984">
        <v>28.869902786610901</v>
      </c>
      <c r="G9984" t="s">
        <v>18</v>
      </c>
      <c r="H9984" t="s">
        <v>19</v>
      </c>
      <c r="I9984" t="s">
        <v>28</v>
      </c>
      <c r="J9984">
        <v>2</v>
      </c>
      <c r="K9984">
        <v>1237.33</v>
      </c>
      <c r="L9984" t="s">
        <v>16</v>
      </c>
      <c r="M9984" t="str">
        <f>IF(PatientData[[#This Row],[Age]]&lt;=30,"18-30",IF(PatientData[[#This Row],[Age]]&lt;=40,"31-40",IF(PatientData[[#This Row],[Age]]&lt;=50,"41-50",IF(PatientData[[#This Row],[Age]]&lt;=60,"51-60",IF(PatientData[[#This Row],[Age]]&lt;=70,"61-70",IF(PatientData[[#This Row],[Age]]&lt;=80,"71-80","80+"))))))</f>
        <v>31-40</v>
      </c>
    </row>
    <row r="9985" spans="1:13" x14ac:dyDescent="0.25">
      <c r="A9985" t="s">
        <v>10009</v>
      </c>
      <c r="B9985">
        <v>37</v>
      </c>
      <c r="C9985" t="s">
        <v>25</v>
      </c>
      <c r="D9985">
        <v>134</v>
      </c>
      <c r="E9985">
        <v>200.88632852370699</v>
      </c>
      <c r="F9985">
        <v>24.865191687707501</v>
      </c>
      <c r="G9985" t="s">
        <v>14</v>
      </c>
      <c r="H9985" t="s">
        <v>19</v>
      </c>
      <c r="I9985" t="s">
        <v>28</v>
      </c>
      <c r="J9985">
        <v>3</v>
      </c>
      <c r="K9985">
        <v>4066.5</v>
      </c>
      <c r="L9985" t="s">
        <v>23</v>
      </c>
      <c r="M9985" t="str">
        <f>IF(PatientData[[#This Row],[Age]]&lt;=30,"18-30",IF(PatientData[[#This Row],[Age]]&lt;=40,"31-40",IF(PatientData[[#This Row],[Age]]&lt;=50,"41-50",IF(PatientData[[#This Row],[Age]]&lt;=60,"51-60",IF(PatientData[[#This Row],[Age]]&lt;=70,"61-70",IF(PatientData[[#This Row],[Age]]&lt;=80,"71-80","80+"))))))</f>
        <v>31-40</v>
      </c>
    </row>
    <row r="9986" spans="1:13" x14ac:dyDescent="0.25">
      <c r="A9986" t="s">
        <v>10010</v>
      </c>
      <c r="B9986">
        <v>60</v>
      </c>
      <c r="C9986" t="s">
        <v>25</v>
      </c>
      <c r="D9986">
        <v>134</v>
      </c>
      <c r="E9986">
        <v>231.71040083659301</v>
      </c>
      <c r="F9986">
        <v>17.047410255284198</v>
      </c>
      <c r="G9986" t="s">
        <v>36</v>
      </c>
      <c r="H9986" t="s">
        <v>22</v>
      </c>
      <c r="I9986" t="s">
        <v>26</v>
      </c>
      <c r="J9986">
        <v>5</v>
      </c>
      <c r="K9986">
        <v>15653.08</v>
      </c>
      <c r="L9986" t="s">
        <v>16</v>
      </c>
      <c r="M9986" t="str">
        <f>IF(PatientData[[#This Row],[Age]]&lt;=30,"18-30",IF(PatientData[[#This Row],[Age]]&lt;=40,"31-40",IF(PatientData[[#This Row],[Age]]&lt;=50,"41-50",IF(PatientData[[#This Row],[Age]]&lt;=60,"51-60",IF(PatientData[[#This Row],[Age]]&lt;=70,"61-70",IF(PatientData[[#This Row],[Age]]&lt;=80,"71-80","80+"))))))</f>
        <v>51-60</v>
      </c>
    </row>
    <row r="9987" spans="1:13" x14ac:dyDescent="0.25">
      <c r="A9987" t="s">
        <v>10011</v>
      </c>
      <c r="B9987">
        <v>73</v>
      </c>
      <c r="C9987" t="s">
        <v>25</v>
      </c>
      <c r="D9987">
        <v>104</v>
      </c>
      <c r="E9987">
        <v>231.293266591632</v>
      </c>
      <c r="F9987">
        <v>32.407365852651303</v>
      </c>
      <c r="G9987" t="s">
        <v>10051</v>
      </c>
      <c r="H9987" t="s">
        <v>19</v>
      </c>
      <c r="I9987" t="s">
        <v>15</v>
      </c>
      <c r="J9987">
        <v>3</v>
      </c>
      <c r="K9987">
        <v>13757.46</v>
      </c>
      <c r="L9987" t="s">
        <v>16</v>
      </c>
      <c r="M9987" t="str">
        <f>IF(PatientData[[#This Row],[Age]]&lt;=30,"18-30",IF(PatientData[[#This Row],[Age]]&lt;=40,"31-40",IF(PatientData[[#This Row],[Age]]&lt;=50,"41-50",IF(PatientData[[#This Row],[Age]]&lt;=60,"51-60",IF(PatientData[[#This Row],[Age]]&lt;=70,"61-70",IF(PatientData[[#This Row],[Age]]&lt;=80,"71-80","80+"))))))</f>
        <v>71-80</v>
      </c>
    </row>
    <row r="9988" spans="1:13" x14ac:dyDescent="0.25">
      <c r="A9988" t="s">
        <v>10012</v>
      </c>
      <c r="B9988">
        <v>52</v>
      </c>
      <c r="C9988" t="s">
        <v>13</v>
      </c>
      <c r="D9988">
        <v>119</v>
      </c>
      <c r="E9988">
        <v>155.264937373301</v>
      </c>
      <c r="F9988">
        <v>19.655353316917601</v>
      </c>
      <c r="G9988" t="s">
        <v>36</v>
      </c>
      <c r="H9988" t="s">
        <v>19</v>
      </c>
      <c r="I9988" t="s">
        <v>15</v>
      </c>
      <c r="J9988">
        <v>6</v>
      </c>
      <c r="K9988">
        <v>12590.84</v>
      </c>
      <c r="L9988" t="s">
        <v>16</v>
      </c>
      <c r="M9988" t="str">
        <f>IF(PatientData[[#This Row],[Age]]&lt;=30,"18-30",IF(PatientData[[#This Row],[Age]]&lt;=40,"31-40",IF(PatientData[[#This Row],[Age]]&lt;=50,"41-50",IF(PatientData[[#This Row],[Age]]&lt;=60,"51-60",IF(PatientData[[#This Row],[Age]]&lt;=70,"61-70",IF(PatientData[[#This Row],[Age]]&lt;=80,"71-80","80+"))))))</f>
        <v>51-60</v>
      </c>
    </row>
    <row r="9989" spans="1:13" x14ac:dyDescent="0.25">
      <c r="A9989" t="s">
        <v>10013</v>
      </c>
      <c r="B9989">
        <v>65</v>
      </c>
      <c r="C9989" t="s">
        <v>13</v>
      </c>
      <c r="D9989">
        <v>115</v>
      </c>
      <c r="E9989">
        <v>175.70769450404401</v>
      </c>
      <c r="F9989">
        <v>29.087621090630101</v>
      </c>
      <c r="G9989" t="s">
        <v>18</v>
      </c>
      <c r="H9989" t="s">
        <v>19</v>
      </c>
      <c r="I9989" t="s">
        <v>15</v>
      </c>
      <c r="J9989">
        <v>4</v>
      </c>
      <c r="K9989">
        <v>10762.62</v>
      </c>
      <c r="L9989" t="s">
        <v>16</v>
      </c>
      <c r="M9989" t="str">
        <f>IF(PatientData[[#This Row],[Age]]&lt;=30,"18-30",IF(PatientData[[#This Row],[Age]]&lt;=40,"31-40",IF(PatientData[[#This Row],[Age]]&lt;=50,"41-50",IF(PatientData[[#This Row],[Age]]&lt;=60,"51-60",IF(PatientData[[#This Row],[Age]]&lt;=70,"61-70",IF(PatientData[[#This Row],[Age]]&lt;=80,"71-80","80+"))))))</f>
        <v>61-70</v>
      </c>
    </row>
    <row r="9990" spans="1:13" x14ac:dyDescent="0.25">
      <c r="A9990" t="s">
        <v>10014</v>
      </c>
      <c r="B9990">
        <v>82</v>
      </c>
      <c r="C9990" t="s">
        <v>25</v>
      </c>
      <c r="D9990">
        <v>107</v>
      </c>
      <c r="E9990">
        <v>210.17266074434599</v>
      </c>
      <c r="F9990">
        <v>25.280290112523598</v>
      </c>
      <c r="G9990" t="s">
        <v>14</v>
      </c>
      <c r="H9990" t="s">
        <v>22</v>
      </c>
      <c r="I9990" t="s">
        <v>15</v>
      </c>
      <c r="J9990">
        <v>0</v>
      </c>
      <c r="K9990">
        <v>10881.65</v>
      </c>
      <c r="L9990" t="s">
        <v>16</v>
      </c>
      <c r="M9990" t="str">
        <f>IF(PatientData[[#This Row],[Age]]&lt;=30,"18-30",IF(PatientData[[#This Row],[Age]]&lt;=40,"31-40",IF(PatientData[[#This Row],[Age]]&lt;=50,"41-50",IF(PatientData[[#This Row],[Age]]&lt;=60,"51-60",IF(PatientData[[#This Row],[Age]]&lt;=70,"61-70",IF(PatientData[[#This Row],[Age]]&lt;=80,"71-80","80+"))))))</f>
        <v>80+</v>
      </c>
    </row>
    <row r="9991" spans="1:13" x14ac:dyDescent="0.25">
      <c r="A9991" t="s">
        <v>10015</v>
      </c>
      <c r="B9991">
        <v>72</v>
      </c>
      <c r="C9991" t="s">
        <v>13</v>
      </c>
      <c r="D9991">
        <v>132</v>
      </c>
      <c r="E9991">
        <v>215.99942974452301</v>
      </c>
      <c r="F9991">
        <v>18.7846728654266</v>
      </c>
      <c r="G9991" t="s">
        <v>36</v>
      </c>
      <c r="H9991" t="s">
        <v>19</v>
      </c>
      <c r="I9991" t="s">
        <v>15</v>
      </c>
      <c r="J9991">
        <v>4</v>
      </c>
      <c r="K9991">
        <v>9709.26</v>
      </c>
      <c r="L9991" t="s">
        <v>16</v>
      </c>
      <c r="M9991" t="str">
        <f>IF(PatientData[[#This Row],[Age]]&lt;=30,"18-30",IF(PatientData[[#This Row],[Age]]&lt;=40,"31-40",IF(PatientData[[#This Row],[Age]]&lt;=50,"41-50",IF(PatientData[[#This Row],[Age]]&lt;=60,"51-60",IF(PatientData[[#This Row],[Age]]&lt;=70,"61-70",IF(PatientData[[#This Row],[Age]]&lt;=80,"71-80","80+"))))))</f>
        <v>71-80</v>
      </c>
    </row>
    <row r="9992" spans="1:13" x14ac:dyDescent="0.25">
      <c r="A9992" t="s">
        <v>10016</v>
      </c>
      <c r="B9992">
        <v>82</v>
      </c>
      <c r="C9992" t="s">
        <v>25</v>
      </c>
      <c r="D9992">
        <v>130</v>
      </c>
      <c r="E9992">
        <v>186.636694720294</v>
      </c>
      <c r="F9992">
        <v>32.216138444466203</v>
      </c>
      <c r="G9992" t="s">
        <v>18</v>
      </c>
      <c r="H9992" t="s">
        <v>22</v>
      </c>
      <c r="I9992" t="s">
        <v>10051</v>
      </c>
      <c r="J9992">
        <v>3</v>
      </c>
      <c r="K9992">
        <v>3073.58</v>
      </c>
      <c r="L9992" t="s">
        <v>16</v>
      </c>
      <c r="M9992" t="str">
        <f>IF(PatientData[[#This Row],[Age]]&lt;=30,"18-30",IF(PatientData[[#This Row],[Age]]&lt;=40,"31-40",IF(PatientData[[#This Row],[Age]]&lt;=50,"41-50",IF(PatientData[[#This Row],[Age]]&lt;=60,"51-60",IF(PatientData[[#This Row],[Age]]&lt;=70,"61-70",IF(PatientData[[#This Row],[Age]]&lt;=80,"71-80","80+"))))))</f>
        <v>80+</v>
      </c>
    </row>
    <row r="9993" spans="1:13" x14ac:dyDescent="0.25">
      <c r="A9993" t="s">
        <v>10017</v>
      </c>
      <c r="B9993">
        <v>34</v>
      </c>
      <c r="C9993" t="s">
        <v>13</v>
      </c>
      <c r="D9993">
        <v>114</v>
      </c>
      <c r="E9993">
        <v>232.80271582330599</v>
      </c>
      <c r="F9993">
        <v>23.692714481211802</v>
      </c>
      <c r="G9993" t="s">
        <v>14</v>
      </c>
      <c r="H9993" t="s">
        <v>19</v>
      </c>
      <c r="I9993" t="s">
        <v>28</v>
      </c>
      <c r="J9993">
        <v>3</v>
      </c>
      <c r="K9993">
        <v>5764.44</v>
      </c>
      <c r="L9993" t="s">
        <v>23</v>
      </c>
      <c r="M9993" t="str">
        <f>IF(PatientData[[#This Row],[Age]]&lt;=30,"18-30",IF(PatientData[[#This Row],[Age]]&lt;=40,"31-40",IF(PatientData[[#This Row],[Age]]&lt;=50,"41-50",IF(PatientData[[#This Row],[Age]]&lt;=60,"51-60",IF(PatientData[[#This Row],[Age]]&lt;=70,"61-70",IF(PatientData[[#This Row],[Age]]&lt;=80,"71-80","80+"))))))</f>
        <v>31-40</v>
      </c>
    </row>
    <row r="9994" spans="1:13" x14ac:dyDescent="0.25">
      <c r="A9994" t="s">
        <v>10018</v>
      </c>
      <c r="B9994">
        <v>60</v>
      </c>
      <c r="C9994" t="s">
        <v>25</v>
      </c>
      <c r="D9994">
        <v>97</v>
      </c>
      <c r="E9994" t="s">
        <v>10051</v>
      </c>
      <c r="F9994">
        <v>35.018382045448199</v>
      </c>
      <c r="G9994" t="s">
        <v>18</v>
      </c>
      <c r="H9994" t="s">
        <v>19</v>
      </c>
      <c r="I9994" t="s">
        <v>15</v>
      </c>
      <c r="J9994">
        <v>3</v>
      </c>
      <c r="K9994">
        <v>8877.23</v>
      </c>
      <c r="L9994" t="s">
        <v>16</v>
      </c>
      <c r="M9994" t="str">
        <f>IF(PatientData[[#This Row],[Age]]&lt;=30,"18-30",IF(PatientData[[#This Row],[Age]]&lt;=40,"31-40",IF(PatientData[[#This Row],[Age]]&lt;=50,"41-50",IF(PatientData[[#This Row],[Age]]&lt;=60,"51-60",IF(PatientData[[#This Row],[Age]]&lt;=70,"61-70",IF(PatientData[[#This Row],[Age]]&lt;=80,"71-80","80+"))))))</f>
        <v>51-60</v>
      </c>
    </row>
    <row r="9995" spans="1:13" x14ac:dyDescent="0.25">
      <c r="A9995" t="s">
        <v>10019</v>
      </c>
      <c r="B9995">
        <v>64</v>
      </c>
      <c r="C9995" t="s">
        <v>25</v>
      </c>
      <c r="D9995">
        <v>117</v>
      </c>
      <c r="E9995">
        <v>120</v>
      </c>
      <c r="F9995">
        <v>22.693173150204899</v>
      </c>
      <c r="G9995" t="s">
        <v>14</v>
      </c>
      <c r="H9995" t="s">
        <v>19</v>
      </c>
      <c r="I9995" t="s">
        <v>28</v>
      </c>
      <c r="J9995">
        <v>0</v>
      </c>
      <c r="K9995">
        <v>4075.95</v>
      </c>
      <c r="L9995" t="s">
        <v>16</v>
      </c>
      <c r="M9995" t="str">
        <f>IF(PatientData[[#This Row],[Age]]&lt;=30,"18-30",IF(PatientData[[#This Row],[Age]]&lt;=40,"31-40",IF(PatientData[[#This Row],[Age]]&lt;=50,"41-50",IF(PatientData[[#This Row],[Age]]&lt;=60,"51-60",IF(PatientData[[#This Row],[Age]]&lt;=70,"61-70",IF(PatientData[[#This Row],[Age]]&lt;=80,"71-80","80+"))))))</f>
        <v>61-70</v>
      </c>
    </row>
    <row r="9996" spans="1:13" x14ac:dyDescent="0.25">
      <c r="A9996" t="s">
        <v>10020</v>
      </c>
      <c r="B9996">
        <v>57</v>
      </c>
      <c r="C9996" t="s">
        <v>25</v>
      </c>
      <c r="D9996">
        <v>95</v>
      </c>
      <c r="E9996">
        <v>222.024433886888</v>
      </c>
      <c r="F9996">
        <v>23.772896042346201</v>
      </c>
      <c r="G9996" t="s">
        <v>18</v>
      </c>
      <c r="H9996" t="s">
        <v>19</v>
      </c>
      <c r="I9996" t="s">
        <v>28</v>
      </c>
      <c r="J9996" t="s">
        <v>10051</v>
      </c>
      <c r="K9996">
        <v>3061.07</v>
      </c>
      <c r="L9996" t="s">
        <v>16</v>
      </c>
      <c r="M9996" t="str">
        <f>IF(PatientData[[#This Row],[Age]]&lt;=30,"18-30",IF(PatientData[[#This Row],[Age]]&lt;=40,"31-40",IF(PatientData[[#This Row],[Age]]&lt;=50,"41-50",IF(PatientData[[#This Row],[Age]]&lt;=60,"51-60",IF(PatientData[[#This Row],[Age]]&lt;=70,"61-70",IF(PatientData[[#This Row],[Age]]&lt;=80,"71-80","80+"))))))</f>
        <v>51-60</v>
      </c>
    </row>
    <row r="9997" spans="1:13" x14ac:dyDescent="0.25">
      <c r="A9997" t="s">
        <v>10021</v>
      </c>
      <c r="B9997">
        <v>46</v>
      </c>
      <c r="C9997" t="s">
        <v>25</v>
      </c>
      <c r="D9997">
        <v>120</v>
      </c>
      <c r="E9997">
        <v>281.91424275167998</v>
      </c>
      <c r="F9997">
        <v>31.891262092015001</v>
      </c>
      <c r="G9997" t="s">
        <v>36</v>
      </c>
      <c r="H9997" t="s">
        <v>22</v>
      </c>
      <c r="I9997" t="s">
        <v>26</v>
      </c>
      <c r="J9997">
        <v>2</v>
      </c>
      <c r="K9997">
        <v>10159.780000000001</v>
      </c>
      <c r="L9997" t="s">
        <v>23</v>
      </c>
      <c r="M9997" t="str">
        <f>IF(PatientData[[#This Row],[Age]]&lt;=30,"18-30",IF(PatientData[[#This Row],[Age]]&lt;=40,"31-40",IF(PatientData[[#This Row],[Age]]&lt;=50,"41-50",IF(PatientData[[#This Row],[Age]]&lt;=60,"51-60",IF(PatientData[[#This Row],[Age]]&lt;=70,"61-70",IF(PatientData[[#This Row],[Age]]&lt;=80,"71-80","80+"))))))</f>
        <v>41-50</v>
      </c>
    </row>
    <row r="9998" spans="1:13" x14ac:dyDescent="0.25">
      <c r="A9998" t="s">
        <v>10022</v>
      </c>
      <c r="B9998">
        <v>54</v>
      </c>
      <c r="C9998" t="s">
        <v>25</v>
      </c>
      <c r="D9998">
        <v>122</v>
      </c>
      <c r="E9998">
        <v>239.34825178578501</v>
      </c>
      <c r="F9998">
        <v>29.999020632529302</v>
      </c>
      <c r="G9998" t="s">
        <v>14</v>
      </c>
      <c r="H9998" t="s">
        <v>19</v>
      </c>
      <c r="I9998" t="s">
        <v>15</v>
      </c>
      <c r="J9998">
        <v>4</v>
      </c>
      <c r="K9998">
        <v>13555.58</v>
      </c>
      <c r="L9998" t="s">
        <v>16</v>
      </c>
      <c r="M9998" t="str">
        <f>IF(PatientData[[#This Row],[Age]]&lt;=30,"18-30",IF(PatientData[[#This Row],[Age]]&lt;=40,"31-40",IF(PatientData[[#This Row],[Age]]&lt;=50,"41-50",IF(PatientData[[#This Row],[Age]]&lt;=60,"51-60",IF(PatientData[[#This Row],[Age]]&lt;=70,"61-70",IF(PatientData[[#This Row],[Age]]&lt;=80,"71-80","80+"))))))</f>
        <v>51-60</v>
      </c>
    </row>
    <row r="9999" spans="1:13" x14ac:dyDescent="0.25">
      <c r="A9999" t="s">
        <v>10023</v>
      </c>
      <c r="B9999">
        <v>44</v>
      </c>
      <c r="C9999" t="s">
        <v>13</v>
      </c>
      <c r="D9999">
        <v>158</v>
      </c>
      <c r="E9999">
        <v>207.394673210397</v>
      </c>
      <c r="F9999">
        <v>27.793749338981499</v>
      </c>
      <c r="G9999" t="s">
        <v>36</v>
      </c>
      <c r="H9999" t="s">
        <v>22</v>
      </c>
      <c r="I9999" t="s">
        <v>26</v>
      </c>
      <c r="J9999">
        <v>6</v>
      </c>
      <c r="K9999">
        <v>17330.72</v>
      </c>
      <c r="L9999" t="s">
        <v>16</v>
      </c>
      <c r="M9999" t="str">
        <f>IF(PatientData[[#This Row],[Age]]&lt;=30,"18-30",IF(PatientData[[#This Row],[Age]]&lt;=40,"31-40",IF(PatientData[[#This Row],[Age]]&lt;=50,"41-50",IF(PatientData[[#This Row],[Age]]&lt;=60,"51-60",IF(PatientData[[#This Row],[Age]]&lt;=70,"61-70",IF(PatientData[[#This Row],[Age]]&lt;=80,"71-80","80+"))))))</f>
        <v>41-50</v>
      </c>
    </row>
    <row r="10000" spans="1:13" x14ac:dyDescent="0.25">
      <c r="A10000" t="s">
        <v>10024</v>
      </c>
      <c r="B10000">
        <v>58</v>
      </c>
      <c r="C10000" t="s">
        <v>25</v>
      </c>
      <c r="D10000">
        <v>109</v>
      </c>
      <c r="E10000">
        <v>241.32959476621701</v>
      </c>
      <c r="F10000">
        <v>26.470085280429601</v>
      </c>
      <c r="G10000" t="s">
        <v>10051</v>
      </c>
      <c r="H10000" t="s">
        <v>19</v>
      </c>
      <c r="I10000" t="s">
        <v>28</v>
      </c>
      <c r="J10000">
        <v>3</v>
      </c>
      <c r="K10000">
        <v>3291.77</v>
      </c>
      <c r="L10000" t="s">
        <v>23</v>
      </c>
      <c r="M10000" t="str">
        <f>IF(PatientData[[#This Row],[Age]]&lt;=30,"18-30",IF(PatientData[[#This Row],[Age]]&lt;=40,"31-40",IF(PatientData[[#This Row],[Age]]&lt;=50,"41-50",IF(PatientData[[#This Row],[Age]]&lt;=60,"51-60",IF(PatientData[[#This Row],[Age]]&lt;=70,"61-70",IF(PatientData[[#This Row],[Age]]&lt;=80,"71-80","80+"))))))</f>
        <v>51-60</v>
      </c>
    </row>
    <row r="10001" spans="1:13" x14ac:dyDescent="0.25">
      <c r="A10001" t="s">
        <v>10025</v>
      </c>
      <c r="B10001">
        <v>29</v>
      </c>
      <c r="C10001" t="s">
        <v>13</v>
      </c>
      <c r="D10001">
        <v>124</v>
      </c>
      <c r="E10001">
        <v>231.45985163235699</v>
      </c>
      <c r="F10001">
        <v>21.730220106302198</v>
      </c>
      <c r="G10001" t="s">
        <v>18</v>
      </c>
      <c r="H10001" t="s">
        <v>22</v>
      </c>
      <c r="I10001" t="s">
        <v>15</v>
      </c>
      <c r="J10001">
        <v>4</v>
      </c>
      <c r="K10001">
        <v>12392.98</v>
      </c>
      <c r="L10001" t="s">
        <v>23</v>
      </c>
      <c r="M10001" t="str">
        <f>IF(PatientData[[#This Row],[Age]]&lt;=30,"18-30",IF(PatientData[[#This Row],[Age]]&lt;=40,"31-40",IF(PatientData[[#This Row],[Age]]&lt;=50,"41-50",IF(PatientData[[#This Row],[Age]]&lt;=60,"51-60",IF(PatientData[[#This Row],[Age]]&lt;=70,"61-70",IF(PatientData[[#This Row],[Age]]&lt;=80,"71-80","80+"))))))</f>
        <v>18-30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494"/>
  <sheetViews>
    <sheetView tabSelected="1" topLeftCell="A21" workbookViewId="0">
      <selection activeCell="E17" sqref="E17"/>
    </sheetView>
  </sheetViews>
  <sheetFormatPr defaultRowHeight="15" x14ac:dyDescent="0.25"/>
  <cols>
    <col min="1" max="1" width="12.42578125" customWidth="1"/>
    <col min="3" max="3" width="9.85546875" customWidth="1"/>
    <col min="4" max="4" width="24.7109375" customWidth="1"/>
    <col min="5" max="5" width="19.140625" customWidth="1"/>
    <col min="7" max="7" width="17.140625" customWidth="1"/>
    <col min="8" max="9" width="20.42578125" customWidth="1"/>
    <col min="10" max="10" width="16.28515625" customWidth="1"/>
    <col min="11" max="11" width="17.5703125" bestFit="1" customWidth="1"/>
    <col min="12" max="12" width="18.140625" customWidth="1"/>
    <col min="13" max="13" width="12.5703125" customWidth="1"/>
  </cols>
  <sheetData>
    <row r="1" spans="1:13" x14ac:dyDescent="0.25">
      <c r="A1" t="s">
        <v>0</v>
      </c>
      <c r="B1" t="s">
        <v>1</v>
      </c>
      <c r="C1" t="s">
        <v>2</v>
      </c>
      <c r="D1" t="s">
        <v>3</v>
      </c>
      <c r="E1" t="s">
        <v>4</v>
      </c>
      <c r="F1" t="s">
        <v>5</v>
      </c>
      <c r="G1" t="s">
        <v>6</v>
      </c>
      <c r="H1" t="s">
        <v>7</v>
      </c>
      <c r="I1" t="s">
        <v>8</v>
      </c>
      <c r="J1" t="s">
        <v>9</v>
      </c>
      <c r="K1" t="s">
        <v>10</v>
      </c>
      <c r="L1" t="s">
        <v>11</v>
      </c>
      <c r="M1" t="s">
        <v>10033</v>
      </c>
    </row>
    <row r="2" spans="1:13" x14ac:dyDescent="0.25">
      <c r="A2" t="s">
        <v>10010</v>
      </c>
      <c r="B2">
        <v>60</v>
      </c>
      <c r="C2" t="s">
        <v>25</v>
      </c>
      <c r="D2">
        <v>134</v>
      </c>
      <c r="E2">
        <v>231.71040083659301</v>
      </c>
      <c r="F2">
        <v>17.047410255284198</v>
      </c>
      <c r="G2" t="s">
        <v>36</v>
      </c>
      <c r="H2" t="s">
        <v>22</v>
      </c>
      <c r="I2" t="s">
        <v>26</v>
      </c>
      <c r="J2">
        <v>5</v>
      </c>
      <c r="K2">
        <v>15653.08</v>
      </c>
      <c r="L2" t="s">
        <v>16</v>
      </c>
      <c r="M2" t="s">
        <v>10038</v>
      </c>
    </row>
    <row r="3" spans="1:13" x14ac:dyDescent="0.25">
      <c r="A3" t="s">
        <v>10005</v>
      </c>
      <c r="B3">
        <v>56</v>
      </c>
      <c r="C3" t="s">
        <v>13</v>
      </c>
      <c r="D3">
        <v>144</v>
      </c>
      <c r="E3">
        <v>289.89003234521999</v>
      </c>
      <c r="F3">
        <v>27.7145126358567</v>
      </c>
      <c r="G3" t="s">
        <v>36</v>
      </c>
      <c r="H3" t="s">
        <v>19</v>
      </c>
      <c r="I3" t="s">
        <v>26</v>
      </c>
      <c r="J3">
        <v>3</v>
      </c>
      <c r="K3">
        <v>20635.009999999998</v>
      </c>
      <c r="L3" t="s">
        <v>20</v>
      </c>
      <c r="M3" t="s">
        <v>10038</v>
      </c>
    </row>
    <row r="4" spans="1:13" x14ac:dyDescent="0.25">
      <c r="A4" t="s">
        <v>9993</v>
      </c>
      <c r="B4">
        <v>58</v>
      </c>
      <c r="C4" t="s">
        <v>25</v>
      </c>
      <c r="D4">
        <v>119</v>
      </c>
      <c r="E4" t="s">
        <v>10051</v>
      </c>
      <c r="F4">
        <v>31.506155430971798</v>
      </c>
      <c r="G4" t="s">
        <v>36</v>
      </c>
      <c r="H4" t="s">
        <v>19</v>
      </c>
      <c r="I4" t="s">
        <v>26</v>
      </c>
      <c r="J4">
        <v>3</v>
      </c>
      <c r="K4">
        <v>17664.759999999998</v>
      </c>
      <c r="L4" t="s">
        <v>16</v>
      </c>
      <c r="M4" t="s">
        <v>10038</v>
      </c>
    </row>
    <row r="5" spans="1:13" x14ac:dyDescent="0.25">
      <c r="A5" t="s">
        <v>9984</v>
      </c>
      <c r="B5">
        <v>55</v>
      </c>
      <c r="C5" t="s">
        <v>25</v>
      </c>
      <c r="D5">
        <v>127</v>
      </c>
      <c r="E5">
        <v>244.46768189991599</v>
      </c>
      <c r="F5">
        <v>24.159355994107099</v>
      </c>
      <c r="G5" t="s">
        <v>36</v>
      </c>
      <c r="H5" t="s">
        <v>22</v>
      </c>
      <c r="I5" t="s">
        <v>26</v>
      </c>
      <c r="J5">
        <v>2</v>
      </c>
      <c r="K5">
        <v>15816.37</v>
      </c>
      <c r="L5" t="s">
        <v>16</v>
      </c>
      <c r="M5" t="s">
        <v>10038</v>
      </c>
    </row>
    <row r="6" spans="1:13" x14ac:dyDescent="0.25">
      <c r="A6" t="s">
        <v>9981</v>
      </c>
      <c r="B6">
        <v>51</v>
      </c>
      <c r="C6" t="s">
        <v>25</v>
      </c>
      <c r="D6">
        <v>123</v>
      </c>
      <c r="E6">
        <v>209.18938462634401</v>
      </c>
      <c r="F6">
        <v>30.989243041298799</v>
      </c>
      <c r="G6" t="s">
        <v>36</v>
      </c>
      <c r="H6" t="s">
        <v>22</v>
      </c>
      <c r="I6" t="s">
        <v>26</v>
      </c>
      <c r="J6">
        <v>9</v>
      </c>
      <c r="K6">
        <v>18597.490000000002</v>
      </c>
      <c r="L6" t="s">
        <v>16</v>
      </c>
      <c r="M6" t="s">
        <v>10038</v>
      </c>
    </row>
    <row r="7" spans="1:13" x14ac:dyDescent="0.25">
      <c r="A7" t="s">
        <v>9975</v>
      </c>
      <c r="B7">
        <v>57</v>
      </c>
      <c r="C7" t="s">
        <v>25</v>
      </c>
      <c r="D7">
        <v>192</v>
      </c>
      <c r="E7">
        <v>203.63344461340799</v>
      </c>
      <c r="F7" t="s">
        <v>10051</v>
      </c>
      <c r="G7" t="s">
        <v>36</v>
      </c>
      <c r="H7" t="s">
        <v>19</v>
      </c>
      <c r="I7" t="s">
        <v>26</v>
      </c>
      <c r="J7">
        <v>4</v>
      </c>
      <c r="K7" t="s">
        <v>10051</v>
      </c>
      <c r="L7" t="s">
        <v>16</v>
      </c>
      <c r="M7" t="s">
        <v>10038</v>
      </c>
    </row>
    <row r="8" spans="1:13" x14ac:dyDescent="0.25">
      <c r="A8" t="s">
        <v>9969</v>
      </c>
      <c r="B8">
        <v>58</v>
      </c>
      <c r="C8" t="s">
        <v>25</v>
      </c>
      <c r="D8">
        <v>125</v>
      </c>
      <c r="E8">
        <v>226.97487452232201</v>
      </c>
      <c r="F8">
        <v>25.675388758694599</v>
      </c>
      <c r="G8" t="s">
        <v>18</v>
      </c>
      <c r="H8" t="s">
        <v>22</v>
      </c>
      <c r="I8" t="s">
        <v>26</v>
      </c>
      <c r="J8">
        <v>1</v>
      </c>
      <c r="K8">
        <v>18599.5</v>
      </c>
      <c r="L8" t="s">
        <v>16</v>
      </c>
      <c r="M8" t="s">
        <v>10038</v>
      </c>
    </row>
    <row r="9" spans="1:13" x14ac:dyDescent="0.25">
      <c r="A9" t="s">
        <v>9938</v>
      </c>
      <c r="B9">
        <v>56</v>
      </c>
      <c r="C9" t="s">
        <v>25</v>
      </c>
      <c r="D9">
        <v>118</v>
      </c>
      <c r="E9">
        <v>204.31290938286801</v>
      </c>
      <c r="F9">
        <v>30.862127055436101</v>
      </c>
      <c r="G9" t="s">
        <v>18</v>
      </c>
      <c r="H9" t="s">
        <v>22</v>
      </c>
      <c r="I9" t="s">
        <v>26</v>
      </c>
      <c r="J9">
        <v>1</v>
      </c>
      <c r="K9">
        <v>3404.99</v>
      </c>
      <c r="L9" t="s">
        <v>20</v>
      </c>
      <c r="M9" t="s">
        <v>10038</v>
      </c>
    </row>
    <row r="10" spans="1:13" x14ac:dyDescent="0.25">
      <c r="A10" t="s">
        <v>9931</v>
      </c>
      <c r="B10">
        <v>60</v>
      </c>
      <c r="C10" t="s">
        <v>13</v>
      </c>
      <c r="D10">
        <v>120</v>
      </c>
      <c r="E10">
        <v>228.85642389154</v>
      </c>
      <c r="F10" t="s">
        <v>10051</v>
      </c>
      <c r="G10" t="s">
        <v>36</v>
      </c>
      <c r="H10" t="s">
        <v>22</v>
      </c>
      <c r="I10" t="s">
        <v>26</v>
      </c>
      <c r="J10">
        <v>8</v>
      </c>
      <c r="K10">
        <v>15656.7</v>
      </c>
      <c r="L10" t="s">
        <v>23</v>
      </c>
      <c r="M10" t="s">
        <v>10038</v>
      </c>
    </row>
    <row r="11" spans="1:13" x14ac:dyDescent="0.25">
      <c r="A11" t="s">
        <v>9912</v>
      </c>
      <c r="B11">
        <v>59</v>
      </c>
      <c r="C11" t="s">
        <v>13</v>
      </c>
      <c r="D11">
        <v>109</v>
      </c>
      <c r="E11">
        <v>293.145688949739</v>
      </c>
      <c r="F11">
        <v>17.778976262882399</v>
      </c>
      <c r="G11" t="s">
        <v>36</v>
      </c>
      <c r="H11" t="s">
        <v>19</v>
      </c>
      <c r="I11" t="s">
        <v>26</v>
      </c>
      <c r="J11">
        <v>5</v>
      </c>
      <c r="K11">
        <v>12141.73</v>
      </c>
      <c r="L11" t="s">
        <v>16</v>
      </c>
      <c r="M11" t="s">
        <v>10038</v>
      </c>
    </row>
    <row r="12" spans="1:13" x14ac:dyDescent="0.25">
      <c r="A12" t="s">
        <v>9901</v>
      </c>
      <c r="B12">
        <v>58</v>
      </c>
      <c r="C12" t="s">
        <v>13</v>
      </c>
      <c r="D12">
        <v>158</v>
      </c>
      <c r="E12">
        <v>231.17630185023</v>
      </c>
      <c r="F12">
        <v>30.1264622057511</v>
      </c>
      <c r="G12" t="s">
        <v>18</v>
      </c>
      <c r="H12" t="s">
        <v>22</v>
      </c>
      <c r="I12" t="s">
        <v>26</v>
      </c>
      <c r="J12">
        <v>2</v>
      </c>
      <c r="K12">
        <v>16241.83</v>
      </c>
      <c r="L12" t="s">
        <v>23</v>
      </c>
      <c r="M12" t="s">
        <v>10038</v>
      </c>
    </row>
    <row r="13" spans="1:13" x14ac:dyDescent="0.25">
      <c r="A13" t="s">
        <v>9887</v>
      </c>
      <c r="B13">
        <v>60</v>
      </c>
      <c r="C13" t="s">
        <v>13</v>
      </c>
      <c r="D13">
        <v>144</v>
      </c>
      <c r="E13">
        <v>245.174676104046</v>
      </c>
      <c r="F13">
        <v>22.8731996314851</v>
      </c>
      <c r="G13" t="s">
        <v>36</v>
      </c>
      <c r="H13" t="s">
        <v>19</v>
      </c>
      <c r="I13" t="s">
        <v>26</v>
      </c>
      <c r="J13">
        <v>6</v>
      </c>
      <c r="K13">
        <v>25027.63</v>
      </c>
      <c r="L13" t="s">
        <v>23</v>
      </c>
      <c r="M13" t="s">
        <v>10038</v>
      </c>
    </row>
    <row r="14" spans="1:13" x14ac:dyDescent="0.25">
      <c r="A14" t="s">
        <v>60</v>
      </c>
      <c r="B14">
        <v>60</v>
      </c>
      <c r="C14" t="s">
        <v>25</v>
      </c>
      <c r="D14">
        <v>127</v>
      </c>
      <c r="E14">
        <v>260.48123848929299</v>
      </c>
      <c r="F14">
        <v>32.051774122240701</v>
      </c>
      <c r="G14" t="s">
        <v>36</v>
      </c>
      <c r="H14" t="s">
        <v>10051</v>
      </c>
      <c r="I14" t="s">
        <v>26</v>
      </c>
      <c r="J14">
        <v>4</v>
      </c>
      <c r="K14">
        <v>10181.14</v>
      </c>
      <c r="L14" t="s">
        <v>16</v>
      </c>
      <c r="M14" t="s">
        <v>10038</v>
      </c>
    </row>
    <row r="15" spans="1:13" x14ac:dyDescent="0.25">
      <c r="A15" t="s">
        <v>9870</v>
      </c>
      <c r="B15">
        <v>58</v>
      </c>
      <c r="C15" t="s">
        <v>25</v>
      </c>
      <c r="D15">
        <v>136</v>
      </c>
      <c r="E15">
        <v>214.856352065951</v>
      </c>
      <c r="F15">
        <v>15</v>
      </c>
      <c r="G15" t="s">
        <v>18</v>
      </c>
      <c r="H15" t="s">
        <v>22</v>
      </c>
      <c r="I15" t="s">
        <v>26</v>
      </c>
      <c r="J15">
        <v>2</v>
      </c>
      <c r="K15">
        <v>15117.39</v>
      </c>
      <c r="L15" t="s">
        <v>20</v>
      </c>
      <c r="M15" t="s">
        <v>10038</v>
      </c>
    </row>
    <row r="16" spans="1:13" x14ac:dyDescent="0.25">
      <c r="A16" t="s">
        <v>9864</v>
      </c>
      <c r="B16">
        <v>52</v>
      </c>
      <c r="C16" t="s">
        <v>13</v>
      </c>
      <c r="D16">
        <v>111</v>
      </c>
      <c r="E16">
        <v>210.201856681626</v>
      </c>
      <c r="F16">
        <v>33.610457950804097</v>
      </c>
      <c r="G16" t="s">
        <v>18</v>
      </c>
      <c r="H16" t="s">
        <v>22</v>
      </c>
      <c r="I16" t="s">
        <v>26</v>
      </c>
      <c r="J16">
        <v>4</v>
      </c>
      <c r="K16">
        <v>19409.580000000002</v>
      </c>
      <c r="L16" t="s">
        <v>23</v>
      </c>
      <c r="M16" t="s">
        <v>10038</v>
      </c>
    </row>
    <row r="17" spans="1:13" x14ac:dyDescent="0.25">
      <c r="A17" t="s">
        <v>9857</v>
      </c>
      <c r="B17">
        <v>56</v>
      </c>
      <c r="C17" t="s">
        <v>13</v>
      </c>
      <c r="D17">
        <v>160</v>
      </c>
      <c r="E17">
        <v>284.00030559157398</v>
      </c>
      <c r="F17">
        <v>28.295897211446199</v>
      </c>
      <c r="G17" t="s">
        <v>36</v>
      </c>
      <c r="H17" t="s">
        <v>22</v>
      </c>
      <c r="I17" t="s">
        <v>26</v>
      </c>
      <c r="J17">
        <v>3</v>
      </c>
      <c r="K17">
        <v>19980.71</v>
      </c>
      <c r="L17" t="s">
        <v>16</v>
      </c>
      <c r="M17" t="s">
        <v>10038</v>
      </c>
    </row>
    <row r="18" spans="1:13" x14ac:dyDescent="0.25">
      <c r="A18" t="s">
        <v>68</v>
      </c>
      <c r="B18">
        <v>51</v>
      </c>
      <c r="C18" t="s">
        <v>13</v>
      </c>
      <c r="D18">
        <v>149</v>
      </c>
      <c r="E18">
        <v>246.04030603782101</v>
      </c>
      <c r="F18">
        <v>15</v>
      </c>
      <c r="G18" t="s">
        <v>36</v>
      </c>
      <c r="H18" t="s">
        <v>19</v>
      </c>
      <c r="I18" t="s">
        <v>26</v>
      </c>
      <c r="J18">
        <v>4</v>
      </c>
      <c r="K18">
        <v>15622.33</v>
      </c>
      <c r="L18" t="s">
        <v>16</v>
      </c>
      <c r="M18" t="s">
        <v>10038</v>
      </c>
    </row>
    <row r="19" spans="1:13" x14ac:dyDescent="0.25">
      <c r="A19" t="s">
        <v>9810</v>
      </c>
      <c r="B19">
        <v>56</v>
      </c>
      <c r="C19" t="s">
        <v>25</v>
      </c>
      <c r="D19">
        <v>126</v>
      </c>
      <c r="E19">
        <v>220.08035720582899</v>
      </c>
      <c r="F19" t="s">
        <v>10051</v>
      </c>
      <c r="G19" t="s">
        <v>36</v>
      </c>
      <c r="H19" t="s">
        <v>22</v>
      </c>
      <c r="I19" t="s">
        <v>26</v>
      </c>
      <c r="J19">
        <v>10</v>
      </c>
      <c r="K19">
        <v>19794.86</v>
      </c>
      <c r="L19" t="s">
        <v>20</v>
      </c>
      <c r="M19" t="s">
        <v>10038</v>
      </c>
    </row>
    <row r="20" spans="1:13" x14ac:dyDescent="0.25">
      <c r="A20" t="s">
        <v>9797</v>
      </c>
      <c r="B20">
        <v>59</v>
      </c>
      <c r="C20" t="s">
        <v>25</v>
      </c>
      <c r="D20">
        <v>143</v>
      </c>
      <c r="E20">
        <v>283.87233118014598</v>
      </c>
      <c r="F20">
        <v>29.186378814557902</v>
      </c>
      <c r="G20" t="s">
        <v>18</v>
      </c>
      <c r="H20" t="s">
        <v>19</v>
      </c>
      <c r="I20" t="s">
        <v>26</v>
      </c>
      <c r="J20">
        <v>2</v>
      </c>
      <c r="K20">
        <v>13302.85</v>
      </c>
      <c r="L20" t="s">
        <v>20</v>
      </c>
      <c r="M20" t="s">
        <v>10038</v>
      </c>
    </row>
    <row r="21" spans="1:13" x14ac:dyDescent="0.25">
      <c r="A21" t="s">
        <v>9795</v>
      </c>
      <c r="B21">
        <v>55</v>
      </c>
      <c r="C21" t="s">
        <v>25</v>
      </c>
      <c r="D21">
        <v>144</v>
      </c>
      <c r="E21">
        <v>250.63342854992101</v>
      </c>
      <c r="F21">
        <v>28.703599225906402</v>
      </c>
      <c r="G21" t="s">
        <v>36</v>
      </c>
      <c r="H21" t="s">
        <v>19</v>
      </c>
      <c r="I21" t="s">
        <v>26</v>
      </c>
      <c r="J21">
        <v>10</v>
      </c>
      <c r="K21" t="s">
        <v>10051</v>
      </c>
      <c r="L21" t="s">
        <v>16</v>
      </c>
      <c r="M21" t="s">
        <v>10038</v>
      </c>
    </row>
    <row r="22" spans="1:13" x14ac:dyDescent="0.25">
      <c r="A22" t="s">
        <v>9793</v>
      </c>
      <c r="B22">
        <v>57</v>
      </c>
      <c r="C22" t="s">
        <v>25</v>
      </c>
      <c r="D22">
        <v>144</v>
      </c>
      <c r="E22">
        <v>202.25123188279801</v>
      </c>
      <c r="F22">
        <v>25.905043414206901</v>
      </c>
      <c r="G22" t="s">
        <v>36</v>
      </c>
      <c r="H22" t="s">
        <v>19</v>
      </c>
      <c r="I22" t="s">
        <v>26</v>
      </c>
      <c r="J22">
        <v>7</v>
      </c>
      <c r="K22">
        <v>21043.16</v>
      </c>
      <c r="L22" t="s">
        <v>16</v>
      </c>
      <c r="M22" t="s">
        <v>10038</v>
      </c>
    </row>
    <row r="23" spans="1:13" x14ac:dyDescent="0.25">
      <c r="A23" t="s">
        <v>9780</v>
      </c>
      <c r="B23">
        <v>58</v>
      </c>
      <c r="C23" t="s">
        <v>13</v>
      </c>
      <c r="D23">
        <v>121</v>
      </c>
      <c r="E23">
        <v>252.057011021893</v>
      </c>
      <c r="F23">
        <v>37.935336423841001</v>
      </c>
      <c r="G23" t="s">
        <v>18</v>
      </c>
      <c r="H23" t="s">
        <v>22</v>
      </c>
      <c r="I23" t="s">
        <v>26</v>
      </c>
      <c r="J23">
        <v>6</v>
      </c>
      <c r="K23">
        <v>20886.189999999999</v>
      </c>
      <c r="L23" t="s">
        <v>16</v>
      </c>
      <c r="M23" t="s">
        <v>10038</v>
      </c>
    </row>
    <row r="24" spans="1:13" x14ac:dyDescent="0.25">
      <c r="A24" t="s">
        <v>9773</v>
      </c>
      <c r="B24">
        <v>55</v>
      </c>
      <c r="C24" t="s">
        <v>25</v>
      </c>
      <c r="D24">
        <v>116</v>
      </c>
      <c r="E24">
        <v>200.317879519592</v>
      </c>
      <c r="F24">
        <v>25.196485365955599</v>
      </c>
      <c r="G24" t="s">
        <v>36</v>
      </c>
      <c r="H24" t="s">
        <v>19</v>
      </c>
      <c r="I24" t="s">
        <v>26</v>
      </c>
      <c r="J24">
        <v>3</v>
      </c>
      <c r="K24">
        <v>15216.81</v>
      </c>
      <c r="L24" t="s">
        <v>16</v>
      </c>
      <c r="M24" t="s">
        <v>10038</v>
      </c>
    </row>
    <row r="25" spans="1:13" x14ac:dyDescent="0.25">
      <c r="A25" t="s">
        <v>9755</v>
      </c>
      <c r="B25">
        <v>51</v>
      </c>
      <c r="C25" t="s">
        <v>25</v>
      </c>
      <c r="D25">
        <v>100</v>
      </c>
      <c r="E25">
        <v>131.830547805718</v>
      </c>
      <c r="F25">
        <v>26.212489148714901</v>
      </c>
      <c r="G25" t="s">
        <v>18</v>
      </c>
      <c r="H25" t="s">
        <v>22</v>
      </c>
      <c r="I25" t="s">
        <v>26</v>
      </c>
      <c r="J25">
        <v>4</v>
      </c>
      <c r="K25">
        <v>18322.68</v>
      </c>
      <c r="L25" t="s">
        <v>20</v>
      </c>
      <c r="M25" t="s">
        <v>10038</v>
      </c>
    </row>
    <row r="26" spans="1:13" x14ac:dyDescent="0.25">
      <c r="A26" t="s">
        <v>93</v>
      </c>
      <c r="B26">
        <v>59</v>
      </c>
      <c r="C26" t="s">
        <v>25</v>
      </c>
      <c r="D26">
        <v>125</v>
      </c>
      <c r="E26">
        <v>225.25909689986599</v>
      </c>
      <c r="F26">
        <v>25.950298268883</v>
      </c>
      <c r="G26" t="s">
        <v>36</v>
      </c>
      <c r="H26" t="s">
        <v>10051</v>
      </c>
      <c r="I26" t="s">
        <v>26</v>
      </c>
      <c r="J26">
        <v>4</v>
      </c>
      <c r="K26">
        <v>17791.48</v>
      </c>
      <c r="L26" t="s">
        <v>23</v>
      </c>
      <c r="M26" t="s">
        <v>10038</v>
      </c>
    </row>
    <row r="27" spans="1:13" x14ac:dyDescent="0.25">
      <c r="A27" t="s">
        <v>9742</v>
      </c>
      <c r="B27">
        <v>58</v>
      </c>
      <c r="C27" t="s">
        <v>25</v>
      </c>
      <c r="D27">
        <v>106</v>
      </c>
      <c r="E27">
        <v>172.05613593267699</v>
      </c>
      <c r="F27">
        <v>19.642617340273901</v>
      </c>
      <c r="G27" t="s">
        <v>18</v>
      </c>
      <c r="H27" t="s">
        <v>22</v>
      </c>
      <c r="I27" t="s">
        <v>26</v>
      </c>
      <c r="J27">
        <v>1</v>
      </c>
      <c r="K27">
        <v>13331.1</v>
      </c>
      <c r="L27" t="s">
        <v>16</v>
      </c>
      <c r="M27" t="s">
        <v>10038</v>
      </c>
    </row>
    <row r="28" spans="1:13" x14ac:dyDescent="0.25">
      <c r="A28" t="s">
        <v>95</v>
      </c>
      <c r="B28">
        <v>53</v>
      </c>
      <c r="C28" t="s">
        <v>13</v>
      </c>
      <c r="D28">
        <v>114</v>
      </c>
      <c r="E28">
        <v>234.25449859973401</v>
      </c>
      <c r="F28">
        <v>27.125272755664501</v>
      </c>
      <c r="G28" t="s">
        <v>14</v>
      </c>
      <c r="H28" t="s">
        <v>22</v>
      </c>
      <c r="I28" t="s">
        <v>26</v>
      </c>
      <c r="J28">
        <v>3</v>
      </c>
      <c r="K28">
        <v>15116.82</v>
      </c>
      <c r="L28" t="s">
        <v>23</v>
      </c>
      <c r="M28" t="s">
        <v>10038</v>
      </c>
    </row>
    <row r="29" spans="1:13" x14ac:dyDescent="0.25">
      <c r="A29" t="s">
        <v>108</v>
      </c>
      <c r="B29">
        <v>59</v>
      </c>
      <c r="C29" t="s">
        <v>25</v>
      </c>
      <c r="D29">
        <v>110</v>
      </c>
      <c r="E29" t="s">
        <v>10051</v>
      </c>
      <c r="F29">
        <v>24.068245556167899</v>
      </c>
      <c r="G29" t="s">
        <v>36</v>
      </c>
      <c r="H29" t="s">
        <v>22</v>
      </c>
      <c r="I29" t="s">
        <v>26</v>
      </c>
      <c r="J29">
        <v>2</v>
      </c>
      <c r="K29" t="s">
        <v>10051</v>
      </c>
      <c r="L29" t="s">
        <v>16</v>
      </c>
      <c r="M29" t="s">
        <v>10038</v>
      </c>
    </row>
    <row r="30" spans="1:13" x14ac:dyDescent="0.25">
      <c r="A30" t="s">
        <v>114</v>
      </c>
      <c r="B30">
        <v>51</v>
      </c>
      <c r="C30" t="s">
        <v>13</v>
      </c>
      <c r="D30">
        <v>141</v>
      </c>
      <c r="E30">
        <v>233.16698692288901</v>
      </c>
      <c r="F30">
        <v>30.833010315867298</v>
      </c>
      <c r="G30" t="s">
        <v>14</v>
      </c>
      <c r="H30" t="s">
        <v>22</v>
      </c>
      <c r="I30" t="s">
        <v>26</v>
      </c>
      <c r="J30">
        <v>3</v>
      </c>
      <c r="K30">
        <v>25037.82</v>
      </c>
      <c r="L30" t="s">
        <v>16</v>
      </c>
      <c r="M30" t="s">
        <v>10038</v>
      </c>
    </row>
    <row r="31" spans="1:13" x14ac:dyDescent="0.25">
      <c r="A31" t="s">
        <v>9683</v>
      </c>
      <c r="B31">
        <v>59</v>
      </c>
      <c r="C31" t="s">
        <v>13</v>
      </c>
      <c r="D31">
        <v>141</v>
      </c>
      <c r="E31">
        <v>245.40514004606001</v>
      </c>
      <c r="F31">
        <v>25.879360488795001</v>
      </c>
      <c r="G31" t="s">
        <v>36</v>
      </c>
      <c r="H31" t="s">
        <v>19</v>
      </c>
      <c r="I31" t="s">
        <v>26</v>
      </c>
      <c r="J31">
        <v>2</v>
      </c>
      <c r="K31">
        <v>17861.099999999999</v>
      </c>
      <c r="L31" t="s">
        <v>23</v>
      </c>
      <c r="M31" t="s">
        <v>10038</v>
      </c>
    </row>
    <row r="32" spans="1:13" x14ac:dyDescent="0.25">
      <c r="A32" t="s">
        <v>9657</v>
      </c>
      <c r="B32">
        <v>51</v>
      </c>
      <c r="C32" t="s">
        <v>13</v>
      </c>
      <c r="D32">
        <v>132</v>
      </c>
      <c r="E32">
        <v>245.27555061567901</v>
      </c>
      <c r="F32">
        <v>28.7373932902421</v>
      </c>
      <c r="G32" t="s">
        <v>14</v>
      </c>
      <c r="H32" t="s">
        <v>22</v>
      </c>
      <c r="I32" t="s">
        <v>26</v>
      </c>
      <c r="J32">
        <v>3</v>
      </c>
      <c r="K32">
        <v>14531.17</v>
      </c>
      <c r="L32" t="s">
        <v>16</v>
      </c>
      <c r="M32" t="s">
        <v>10038</v>
      </c>
    </row>
    <row r="33" spans="1:13" x14ac:dyDescent="0.25">
      <c r="A33" t="s">
        <v>125</v>
      </c>
      <c r="B33">
        <v>56</v>
      </c>
      <c r="C33" t="s">
        <v>13</v>
      </c>
      <c r="D33">
        <v>148</v>
      </c>
      <c r="E33">
        <v>298.03428379987901</v>
      </c>
      <c r="F33">
        <v>27.291852605666001</v>
      </c>
      <c r="G33" t="s">
        <v>36</v>
      </c>
      <c r="H33" t="s">
        <v>19</v>
      </c>
      <c r="I33" t="s">
        <v>26</v>
      </c>
      <c r="J33">
        <v>5</v>
      </c>
      <c r="K33">
        <v>16709.71</v>
      </c>
      <c r="L33" t="s">
        <v>43</v>
      </c>
      <c r="M33" t="s">
        <v>10038</v>
      </c>
    </row>
    <row r="34" spans="1:13" x14ac:dyDescent="0.25">
      <c r="A34" t="s">
        <v>9654</v>
      </c>
      <c r="B34">
        <v>60</v>
      </c>
      <c r="C34" t="s">
        <v>13</v>
      </c>
      <c r="D34">
        <v>117</v>
      </c>
      <c r="E34">
        <v>179.953155523135</v>
      </c>
      <c r="F34">
        <v>16.387246139095399</v>
      </c>
      <c r="G34" t="s">
        <v>18</v>
      </c>
      <c r="H34" t="s">
        <v>22</v>
      </c>
      <c r="I34" t="s">
        <v>26</v>
      </c>
      <c r="J34">
        <v>1</v>
      </c>
      <c r="K34">
        <v>10021.549999999999</v>
      </c>
      <c r="L34" t="s">
        <v>16</v>
      </c>
      <c r="M34" t="s">
        <v>10038</v>
      </c>
    </row>
    <row r="35" spans="1:13" x14ac:dyDescent="0.25">
      <c r="A35" t="s">
        <v>9621</v>
      </c>
      <c r="B35">
        <v>60</v>
      </c>
      <c r="C35" t="s">
        <v>25</v>
      </c>
      <c r="D35">
        <v>145</v>
      </c>
      <c r="E35">
        <v>212.086402630919</v>
      </c>
      <c r="F35">
        <v>28.691005932384801</v>
      </c>
      <c r="G35" t="s">
        <v>18</v>
      </c>
      <c r="H35" t="s">
        <v>19</v>
      </c>
      <c r="I35" t="s">
        <v>26</v>
      </c>
      <c r="J35">
        <v>2</v>
      </c>
      <c r="K35">
        <v>4495.97</v>
      </c>
      <c r="L35" t="s">
        <v>16</v>
      </c>
      <c r="M35" t="s">
        <v>10038</v>
      </c>
    </row>
    <row r="36" spans="1:13" x14ac:dyDescent="0.25">
      <c r="A36" t="s">
        <v>9610</v>
      </c>
      <c r="B36">
        <v>55</v>
      </c>
      <c r="C36" t="s">
        <v>25</v>
      </c>
      <c r="D36">
        <v>90</v>
      </c>
      <c r="E36">
        <v>217.23261521068599</v>
      </c>
      <c r="F36">
        <v>28.2780468305691</v>
      </c>
      <c r="G36" t="s">
        <v>36</v>
      </c>
      <c r="H36" t="s">
        <v>22</v>
      </c>
      <c r="I36" t="s">
        <v>26</v>
      </c>
      <c r="J36">
        <v>6</v>
      </c>
      <c r="K36">
        <v>23884.39</v>
      </c>
      <c r="L36" t="s">
        <v>16</v>
      </c>
      <c r="M36" t="s">
        <v>10038</v>
      </c>
    </row>
    <row r="37" spans="1:13" x14ac:dyDescent="0.25">
      <c r="A37" t="s">
        <v>9594</v>
      </c>
      <c r="B37">
        <v>58</v>
      </c>
      <c r="C37" t="s">
        <v>13</v>
      </c>
      <c r="D37">
        <v>134</v>
      </c>
      <c r="E37">
        <v>245.84720194012701</v>
      </c>
      <c r="F37">
        <v>28.9573405909027</v>
      </c>
      <c r="G37" t="s">
        <v>18</v>
      </c>
      <c r="H37" t="s">
        <v>19</v>
      </c>
      <c r="I37" t="s">
        <v>26</v>
      </c>
      <c r="J37">
        <v>7</v>
      </c>
      <c r="K37">
        <v>15913.26</v>
      </c>
      <c r="L37" t="s">
        <v>23</v>
      </c>
      <c r="M37" t="s">
        <v>10038</v>
      </c>
    </row>
    <row r="38" spans="1:13" x14ac:dyDescent="0.25">
      <c r="A38" t="s">
        <v>166</v>
      </c>
      <c r="B38">
        <v>58</v>
      </c>
      <c r="C38" t="s">
        <v>13</v>
      </c>
      <c r="D38">
        <v>148</v>
      </c>
      <c r="E38">
        <v>209.88913361368401</v>
      </c>
      <c r="F38">
        <v>18.840107157398801</v>
      </c>
      <c r="G38" t="s">
        <v>36</v>
      </c>
      <c r="H38" t="s">
        <v>19</v>
      </c>
      <c r="I38" t="s">
        <v>26</v>
      </c>
      <c r="J38" t="s">
        <v>10051</v>
      </c>
      <c r="K38">
        <v>14643.95</v>
      </c>
      <c r="L38" t="s">
        <v>16</v>
      </c>
      <c r="M38" t="s">
        <v>10038</v>
      </c>
    </row>
    <row r="39" spans="1:13" x14ac:dyDescent="0.25">
      <c r="A39" t="s">
        <v>9547</v>
      </c>
      <c r="B39">
        <v>58</v>
      </c>
      <c r="C39" t="s">
        <v>13</v>
      </c>
      <c r="D39">
        <v>141</v>
      </c>
      <c r="E39">
        <v>230.60456021525599</v>
      </c>
      <c r="F39">
        <v>33.393780634340999</v>
      </c>
      <c r="G39" t="s">
        <v>36</v>
      </c>
      <c r="H39" t="s">
        <v>19</v>
      </c>
      <c r="I39" t="s">
        <v>26</v>
      </c>
      <c r="J39">
        <v>8</v>
      </c>
      <c r="K39">
        <v>24166.720000000001</v>
      </c>
      <c r="L39" t="s">
        <v>20</v>
      </c>
      <c r="M39" t="s">
        <v>10038</v>
      </c>
    </row>
    <row r="40" spans="1:13" x14ac:dyDescent="0.25">
      <c r="A40" t="s">
        <v>9544</v>
      </c>
      <c r="B40">
        <v>57</v>
      </c>
      <c r="C40" t="s">
        <v>13</v>
      </c>
      <c r="D40">
        <v>131</v>
      </c>
      <c r="E40">
        <v>247.731574347785</v>
      </c>
      <c r="F40">
        <v>25.660211875816</v>
      </c>
      <c r="G40" t="s">
        <v>36</v>
      </c>
      <c r="H40" t="s">
        <v>19</v>
      </c>
      <c r="I40" t="s">
        <v>26</v>
      </c>
      <c r="J40">
        <v>0</v>
      </c>
      <c r="K40">
        <v>4080.47</v>
      </c>
      <c r="L40" t="s">
        <v>10051</v>
      </c>
      <c r="M40" t="s">
        <v>10038</v>
      </c>
    </row>
    <row r="41" spans="1:13" x14ac:dyDescent="0.25">
      <c r="A41" t="s">
        <v>9532</v>
      </c>
      <c r="B41">
        <v>60</v>
      </c>
      <c r="C41" t="s">
        <v>13</v>
      </c>
      <c r="D41">
        <v>140</v>
      </c>
      <c r="E41">
        <v>211.11452853005599</v>
      </c>
      <c r="F41">
        <v>25.283533409619601</v>
      </c>
      <c r="G41" t="s">
        <v>36</v>
      </c>
      <c r="H41" t="s">
        <v>19</v>
      </c>
      <c r="I41" t="s">
        <v>26</v>
      </c>
      <c r="J41">
        <v>7</v>
      </c>
      <c r="K41">
        <v>16856.48</v>
      </c>
      <c r="L41" t="s">
        <v>23</v>
      </c>
      <c r="M41" t="s">
        <v>10038</v>
      </c>
    </row>
    <row r="42" spans="1:13" x14ac:dyDescent="0.25">
      <c r="A42" t="s">
        <v>9527</v>
      </c>
      <c r="B42">
        <v>57</v>
      </c>
      <c r="C42" t="s">
        <v>13</v>
      </c>
      <c r="D42">
        <v>105</v>
      </c>
      <c r="E42">
        <v>241.627793115815</v>
      </c>
      <c r="F42">
        <v>21.650685019239098</v>
      </c>
      <c r="G42" t="s">
        <v>14</v>
      </c>
      <c r="H42" t="s">
        <v>22</v>
      </c>
      <c r="I42" t="s">
        <v>26</v>
      </c>
      <c r="J42">
        <v>2</v>
      </c>
      <c r="K42">
        <v>6492.51</v>
      </c>
      <c r="L42" t="s">
        <v>16</v>
      </c>
      <c r="M42" t="s">
        <v>10038</v>
      </c>
    </row>
    <row r="43" spans="1:13" x14ac:dyDescent="0.25">
      <c r="A43" t="s">
        <v>9524</v>
      </c>
      <c r="B43">
        <v>60</v>
      </c>
      <c r="C43" t="s">
        <v>13</v>
      </c>
      <c r="D43">
        <v>112</v>
      </c>
      <c r="E43">
        <v>201.64092879006</v>
      </c>
      <c r="F43">
        <v>27.107376078812401</v>
      </c>
      <c r="G43" t="s">
        <v>36</v>
      </c>
      <c r="H43" t="s">
        <v>22</v>
      </c>
      <c r="I43" t="s">
        <v>26</v>
      </c>
      <c r="J43">
        <v>4</v>
      </c>
      <c r="K43">
        <v>11982.48</v>
      </c>
      <c r="L43" t="s">
        <v>16</v>
      </c>
      <c r="M43" t="s">
        <v>10038</v>
      </c>
    </row>
    <row r="44" spans="1:13" x14ac:dyDescent="0.25">
      <c r="A44" t="s">
        <v>9497</v>
      </c>
      <c r="B44">
        <v>55</v>
      </c>
      <c r="C44" t="s">
        <v>25</v>
      </c>
      <c r="D44">
        <v>94</v>
      </c>
      <c r="E44">
        <v>179.62812827976401</v>
      </c>
      <c r="F44">
        <v>20.255045660564399</v>
      </c>
      <c r="G44" t="s">
        <v>36</v>
      </c>
      <c r="H44" t="s">
        <v>22</v>
      </c>
      <c r="I44" t="s">
        <v>26</v>
      </c>
      <c r="J44">
        <v>12</v>
      </c>
      <c r="K44">
        <v>20856.52</v>
      </c>
      <c r="L44" t="s">
        <v>16</v>
      </c>
      <c r="M44" t="s">
        <v>10038</v>
      </c>
    </row>
    <row r="45" spans="1:13" x14ac:dyDescent="0.25">
      <c r="A45" t="s">
        <v>9462</v>
      </c>
      <c r="B45">
        <v>51</v>
      </c>
      <c r="C45" t="s">
        <v>13</v>
      </c>
      <c r="D45">
        <v>143</v>
      </c>
      <c r="E45">
        <v>223.58932148177399</v>
      </c>
      <c r="F45">
        <v>22.713851241579199</v>
      </c>
      <c r="G45" t="s">
        <v>36</v>
      </c>
      <c r="H45" t="s">
        <v>22</v>
      </c>
      <c r="I45" t="s">
        <v>26</v>
      </c>
      <c r="J45">
        <v>6</v>
      </c>
      <c r="K45">
        <v>13780.02</v>
      </c>
      <c r="L45" t="s">
        <v>16</v>
      </c>
      <c r="M45" t="s">
        <v>10038</v>
      </c>
    </row>
    <row r="46" spans="1:13" x14ac:dyDescent="0.25">
      <c r="A46" t="s">
        <v>205</v>
      </c>
      <c r="B46">
        <v>60</v>
      </c>
      <c r="C46" t="s">
        <v>25</v>
      </c>
      <c r="D46">
        <v>162</v>
      </c>
      <c r="E46">
        <v>223.32852145088401</v>
      </c>
      <c r="F46">
        <v>22.889336558392301</v>
      </c>
      <c r="G46" t="s">
        <v>14</v>
      </c>
      <c r="H46" t="s">
        <v>22</v>
      </c>
      <c r="I46" t="s">
        <v>26</v>
      </c>
      <c r="J46">
        <v>4</v>
      </c>
      <c r="K46">
        <v>12269.07</v>
      </c>
      <c r="L46" t="s">
        <v>16</v>
      </c>
      <c r="M46" t="s">
        <v>10038</v>
      </c>
    </row>
    <row r="47" spans="1:13" x14ac:dyDescent="0.25">
      <c r="A47" t="s">
        <v>206</v>
      </c>
      <c r="B47">
        <v>60</v>
      </c>
      <c r="C47" t="s">
        <v>13</v>
      </c>
      <c r="D47" t="s">
        <v>10051</v>
      </c>
      <c r="E47">
        <v>268.76515466166097</v>
      </c>
      <c r="F47">
        <v>29.330872983146399</v>
      </c>
      <c r="G47" t="s">
        <v>36</v>
      </c>
      <c r="H47" t="s">
        <v>19</v>
      </c>
      <c r="I47" t="s">
        <v>26</v>
      </c>
      <c r="J47">
        <v>4</v>
      </c>
      <c r="K47">
        <v>14668.87</v>
      </c>
      <c r="L47" t="s">
        <v>16</v>
      </c>
      <c r="M47" t="s">
        <v>10038</v>
      </c>
    </row>
    <row r="48" spans="1:13" x14ac:dyDescent="0.25">
      <c r="A48" t="s">
        <v>9401</v>
      </c>
      <c r="B48">
        <v>59</v>
      </c>
      <c r="C48" t="s">
        <v>25</v>
      </c>
      <c r="D48" t="s">
        <v>10051</v>
      </c>
      <c r="E48">
        <v>211.388016582055</v>
      </c>
      <c r="F48">
        <v>32.519528779842602</v>
      </c>
      <c r="G48" t="s">
        <v>18</v>
      </c>
      <c r="H48" t="s">
        <v>22</v>
      </c>
      <c r="I48" t="s">
        <v>26</v>
      </c>
      <c r="J48">
        <v>1</v>
      </c>
      <c r="K48">
        <v>4517.37</v>
      </c>
      <c r="L48" t="s">
        <v>16</v>
      </c>
      <c r="M48" t="s">
        <v>10038</v>
      </c>
    </row>
    <row r="49" spans="1:13" x14ac:dyDescent="0.25">
      <c r="A49" t="s">
        <v>9394</v>
      </c>
      <c r="B49">
        <v>54</v>
      </c>
      <c r="C49" t="s">
        <v>13</v>
      </c>
      <c r="D49">
        <v>133</v>
      </c>
      <c r="E49">
        <v>238.003086926695</v>
      </c>
      <c r="F49">
        <v>22.956928228902601</v>
      </c>
      <c r="G49" t="s">
        <v>36</v>
      </c>
      <c r="H49" t="s">
        <v>19</v>
      </c>
      <c r="I49" t="s">
        <v>26</v>
      </c>
      <c r="J49">
        <v>6</v>
      </c>
      <c r="K49">
        <v>9619.58</v>
      </c>
      <c r="L49" t="s">
        <v>20</v>
      </c>
      <c r="M49" t="s">
        <v>10038</v>
      </c>
    </row>
    <row r="50" spans="1:13" x14ac:dyDescent="0.25">
      <c r="A50" t="s">
        <v>9390</v>
      </c>
      <c r="B50">
        <v>59</v>
      </c>
      <c r="C50" t="s">
        <v>25</v>
      </c>
      <c r="D50" t="s">
        <v>10051</v>
      </c>
      <c r="E50">
        <v>192.271550250844</v>
      </c>
      <c r="F50">
        <v>19.580030936682402</v>
      </c>
      <c r="G50" t="s">
        <v>36</v>
      </c>
      <c r="H50" t="s">
        <v>19</v>
      </c>
      <c r="I50" t="s">
        <v>26</v>
      </c>
      <c r="J50">
        <v>8</v>
      </c>
      <c r="K50">
        <v>18154.09</v>
      </c>
      <c r="L50" t="s">
        <v>16</v>
      </c>
      <c r="M50" t="s">
        <v>10038</v>
      </c>
    </row>
    <row r="51" spans="1:13" x14ac:dyDescent="0.25">
      <c r="A51" t="s">
        <v>9381</v>
      </c>
      <c r="B51">
        <v>54</v>
      </c>
      <c r="C51" t="s">
        <v>13</v>
      </c>
      <c r="D51">
        <v>100</v>
      </c>
      <c r="E51">
        <v>267.55386875988103</v>
      </c>
      <c r="F51">
        <v>28.059466107125701</v>
      </c>
      <c r="G51" t="s">
        <v>18</v>
      </c>
      <c r="H51" t="s">
        <v>22</v>
      </c>
      <c r="I51" t="s">
        <v>26</v>
      </c>
      <c r="J51">
        <v>4</v>
      </c>
      <c r="K51">
        <v>20180.080000000002</v>
      </c>
      <c r="L51" t="s">
        <v>16</v>
      </c>
      <c r="M51" t="s">
        <v>10038</v>
      </c>
    </row>
    <row r="52" spans="1:13" x14ac:dyDescent="0.25">
      <c r="A52" t="s">
        <v>221</v>
      </c>
      <c r="B52">
        <v>55</v>
      </c>
      <c r="C52" t="s">
        <v>13</v>
      </c>
      <c r="D52">
        <v>122</v>
      </c>
      <c r="E52">
        <v>226.42308151337099</v>
      </c>
      <c r="F52">
        <v>26.9691941354817</v>
      </c>
      <c r="G52" t="s">
        <v>18</v>
      </c>
      <c r="H52" t="s">
        <v>22</v>
      </c>
      <c r="I52" t="s">
        <v>26</v>
      </c>
      <c r="J52">
        <v>2</v>
      </c>
      <c r="K52">
        <v>12041.47</v>
      </c>
      <c r="L52" t="s">
        <v>23</v>
      </c>
      <c r="M52" t="s">
        <v>10038</v>
      </c>
    </row>
    <row r="53" spans="1:13" x14ac:dyDescent="0.25">
      <c r="A53" t="s">
        <v>222</v>
      </c>
      <c r="B53">
        <v>51</v>
      </c>
      <c r="C53" t="s">
        <v>25</v>
      </c>
      <c r="D53">
        <v>133</v>
      </c>
      <c r="E53">
        <v>280.70566284224998</v>
      </c>
      <c r="F53">
        <v>21.026179440118099</v>
      </c>
      <c r="G53" t="s">
        <v>36</v>
      </c>
      <c r="H53" t="s">
        <v>22</v>
      </c>
      <c r="I53" t="s">
        <v>26</v>
      </c>
      <c r="J53">
        <v>6</v>
      </c>
      <c r="K53">
        <v>24388.18</v>
      </c>
      <c r="L53" t="s">
        <v>16</v>
      </c>
      <c r="M53" t="s">
        <v>10038</v>
      </c>
    </row>
    <row r="54" spans="1:13" x14ac:dyDescent="0.25">
      <c r="A54" t="s">
        <v>9363</v>
      </c>
      <c r="B54">
        <v>56</v>
      </c>
      <c r="C54" t="s">
        <v>13</v>
      </c>
      <c r="D54">
        <v>155</v>
      </c>
      <c r="E54">
        <v>181.826719480528</v>
      </c>
      <c r="F54">
        <v>25.4614375819</v>
      </c>
      <c r="G54" t="s">
        <v>36</v>
      </c>
      <c r="H54" t="s">
        <v>22</v>
      </c>
      <c r="I54" t="s">
        <v>26</v>
      </c>
      <c r="J54">
        <v>1</v>
      </c>
      <c r="K54">
        <v>15920.96</v>
      </c>
      <c r="L54" t="s">
        <v>23</v>
      </c>
      <c r="M54" t="s">
        <v>10038</v>
      </c>
    </row>
    <row r="55" spans="1:13" x14ac:dyDescent="0.25">
      <c r="A55" t="s">
        <v>9348</v>
      </c>
      <c r="B55">
        <v>56</v>
      </c>
      <c r="C55" t="s">
        <v>25</v>
      </c>
      <c r="D55">
        <v>117</v>
      </c>
      <c r="E55">
        <v>201.74732679923</v>
      </c>
      <c r="F55">
        <v>26.826982351203501</v>
      </c>
      <c r="G55" t="s">
        <v>36</v>
      </c>
      <c r="H55" t="s">
        <v>22</v>
      </c>
      <c r="I55" t="s">
        <v>26</v>
      </c>
      <c r="J55">
        <v>7</v>
      </c>
      <c r="K55">
        <v>28656.84</v>
      </c>
      <c r="L55" t="s">
        <v>16</v>
      </c>
      <c r="M55" t="s">
        <v>10038</v>
      </c>
    </row>
    <row r="56" spans="1:13" x14ac:dyDescent="0.25">
      <c r="A56" t="s">
        <v>9341</v>
      </c>
      <c r="B56">
        <v>57</v>
      </c>
      <c r="C56" t="s">
        <v>13</v>
      </c>
      <c r="D56">
        <v>138</v>
      </c>
      <c r="E56">
        <v>269.40919111972499</v>
      </c>
      <c r="F56">
        <v>26.077155626860598</v>
      </c>
      <c r="G56" t="s">
        <v>36</v>
      </c>
      <c r="H56" t="s">
        <v>19</v>
      </c>
      <c r="I56" t="s">
        <v>26</v>
      </c>
      <c r="J56">
        <v>5</v>
      </c>
      <c r="K56">
        <v>14683.17</v>
      </c>
      <c r="L56" t="s">
        <v>16</v>
      </c>
      <c r="M56" t="s">
        <v>10038</v>
      </c>
    </row>
    <row r="57" spans="1:13" x14ac:dyDescent="0.25">
      <c r="A57" t="s">
        <v>9309</v>
      </c>
      <c r="B57">
        <v>52</v>
      </c>
      <c r="C57" t="s">
        <v>25</v>
      </c>
      <c r="D57">
        <v>140</v>
      </c>
      <c r="E57">
        <v>205.20523027978001</v>
      </c>
      <c r="F57">
        <v>37.165338254304203</v>
      </c>
      <c r="G57" t="s">
        <v>14</v>
      </c>
      <c r="H57" t="s">
        <v>22</v>
      </c>
      <c r="I57" t="s">
        <v>26</v>
      </c>
      <c r="J57">
        <v>6</v>
      </c>
      <c r="K57">
        <v>20417.64</v>
      </c>
      <c r="L57" t="s">
        <v>16</v>
      </c>
      <c r="M57" t="s">
        <v>10038</v>
      </c>
    </row>
    <row r="58" spans="1:13" x14ac:dyDescent="0.25">
      <c r="A58" t="s">
        <v>9299</v>
      </c>
      <c r="B58">
        <v>51</v>
      </c>
      <c r="C58" t="s">
        <v>13</v>
      </c>
      <c r="D58">
        <v>128</v>
      </c>
      <c r="E58">
        <v>243.07169951703801</v>
      </c>
      <c r="F58">
        <v>24.9742406259852</v>
      </c>
      <c r="G58" t="s">
        <v>36</v>
      </c>
      <c r="H58" t="s">
        <v>22</v>
      </c>
      <c r="I58" t="s">
        <v>26</v>
      </c>
      <c r="J58">
        <v>4</v>
      </c>
      <c r="K58">
        <v>17140.740000000002</v>
      </c>
      <c r="L58" t="s">
        <v>16</v>
      </c>
      <c r="M58" t="s">
        <v>10038</v>
      </c>
    </row>
    <row r="59" spans="1:13" x14ac:dyDescent="0.25">
      <c r="A59" t="s">
        <v>248</v>
      </c>
      <c r="B59">
        <v>60</v>
      </c>
      <c r="C59" t="s">
        <v>13</v>
      </c>
      <c r="D59">
        <v>134</v>
      </c>
      <c r="E59">
        <v>237.036609702482</v>
      </c>
      <c r="F59" t="s">
        <v>10051</v>
      </c>
      <c r="G59" t="s">
        <v>36</v>
      </c>
      <c r="H59" t="s">
        <v>22</v>
      </c>
      <c r="I59" t="s">
        <v>26</v>
      </c>
      <c r="J59">
        <v>5</v>
      </c>
      <c r="K59">
        <v>18351.29</v>
      </c>
      <c r="L59" t="s">
        <v>23</v>
      </c>
      <c r="M59" t="s">
        <v>10038</v>
      </c>
    </row>
    <row r="60" spans="1:13" x14ac:dyDescent="0.25">
      <c r="A60" t="s">
        <v>9296</v>
      </c>
      <c r="B60">
        <v>59</v>
      </c>
      <c r="C60" t="s">
        <v>13</v>
      </c>
      <c r="D60">
        <v>127</v>
      </c>
      <c r="E60">
        <v>220.30125248194099</v>
      </c>
      <c r="F60">
        <v>24.7292343276183</v>
      </c>
      <c r="G60" t="s">
        <v>36</v>
      </c>
      <c r="H60" t="s">
        <v>19</v>
      </c>
      <c r="I60" t="s">
        <v>26</v>
      </c>
      <c r="J60">
        <v>7</v>
      </c>
      <c r="K60">
        <v>12558.53</v>
      </c>
      <c r="L60" t="s">
        <v>16</v>
      </c>
      <c r="M60" t="s">
        <v>10038</v>
      </c>
    </row>
    <row r="61" spans="1:13" x14ac:dyDescent="0.25">
      <c r="A61" t="s">
        <v>250</v>
      </c>
      <c r="B61">
        <v>54</v>
      </c>
      <c r="C61" t="s">
        <v>25</v>
      </c>
      <c r="D61">
        <v>143</v>
      </c>
      <c r="E61">
        <v>275.584342150753</v>
      </c>
      <c r="F61">
        <v>33.966954243395499</v>
      </c>
      <c r="G61" t="s">
        <v>36</v>
      </c>
      <c r="H61" t="s">
        <v>19</v>
      </c>
      <c r="I61" t="s">
        <v>26</v>
      </c>
      <c r="J61">
        <v>4</v>
      </c>
      <c r="K61">
        <v>14867.5</v>
      </c>
      <c r="L61" t="s">
        <v>16</v>
      </c>
      <c r="M61" t="s">
        <v>10038</v>
      </c>
    </row>
    <row r="62" spans="1:13" x14ac:dyDescent="0.25">
      <c r="A62" t="s">
        <v>9294</v>
      </c>
      <c r="B62">
        <v>54</v>
      </c>
      <c r="C62" t="s">
        <v>13</v>
      </c>
      <c r="D62">
        <v>112</v>
      </c>
      <c r="E62" t="s">
        <v>10051</v>
      </c>
      <c r="F62">
        <v>26.405872524304701</v>
      </c>
      <c r="G62" t="s">
        <v>36</v>
      </c>
      <c r="H62" t="s">
        <v>19</v>
      </c>
      <c r="I62" t="s">
        <v>26</v>
      </c>
      <c r="J62">
        <v>7</v>
      </c>
      <c r="K62">
        <v>25463.74</v>
      </c>
      <c r="L62" t="s">
        <v>16</v>
      </c>
      <c r="M62" t="s">
        <v>10038</v>
      </c>
    </row>
    <row r="63" spans="1:13" x14ac:dyDescent="0.25">
      <c r="A63" t="s">
        <v>9280</v>
      </c>
      <c r="B63">
        <v>53</v>
      </c>
      <c r="C63" t="s">
        <v>25</v>
      </c>
      <c r="D63">
        <v>151</v>
      </c>
      <c r="E63">
        <v>262.42399098221199</v>
      </c>
      <c r="F63">
        <v>26.466783384325598</v>
      </c>
      <c r="G63" t="s">
        <v>36</v>
      </c>
      <c r="H63" t="s">
        <v>19</v>
      </c>
      <c r="I63" t="s">
        <v>26</v>
      </c>
      <c r="J63">
        <v>4</v>
      </c>
      <c r="K63">
        <v>20357.580000000002</v>
      </c>
      <c r="L63" t="s">
        <v>16</v>
      </c>
      <c r="M63" t="s">
        <v>10038</v>
      </c>
    </row>
    <row r="64" spans="1:13" x14ac:dyDescent="0.25">
      <c r="A64" t="s">
        <v>9248</v>
      </c>
      <c r="B64">
        <v>57</v>
      </c>
      <c r="C64" t="s">
        <v>13</v>
      </c>
      <c r="D64">
        <v>144</v>
      </c>
      <c r="E64">
        <v>221.94588527657601</v>
      </c>
      <c r="F64">
        <v>29.165429450827101</v>
      </c>
      <c r="G64" t="s">
        <v>14</v>
      </c>
      <c r="H64" t="s">
        <v>22</v>
      </c>
      <c r="I64" t="s">
        <v>26</v>
      </c>
      <c r="J64">
        <v>1</v>
      </c>
      <c r="K64">
        <v>10528.33</v>
      </c>
      <c r="L64" t="s">
        <v>23</v>
      </c>
      <c r="M64" t="s">
        <v>10038</v>
      </c>
    </row>
    <row r="65" spans="1:13" x14ac:dyDescent="0.25">
      <c r="A65" t="s">
        <v>9243</v>
      </c>
      <c r="B65">
        <v>56</v>
      </c>
      <c r="C65" t="s">
        <v>25</v>
      </c>
      <c r="D65">
        <v>118</v>
      </c>
      <c r="E65">
        <v>201.01879963312001</v>
      </c>
      <c r="F65">
        <v>25.349871336359801</v>
      </c>
      <c r="G65" t="s">
        <v>36</v>
      </c>
      <c r="H65" t="s">
        <v>22</v>
      </c>
      <c r="I65" t="s">
        <v>26</v>
      </c>
      <c r="J65">
        <v>5</v>
      </c>
      <c r="K65">
        <v>10545.25</v>
      </c>
      <c r="L65" t="s">
        <v>20</v>
      </c>
      <c r="M65" t="s">
        <v>10038</v>
      </c>
    </row>
    <row r="66" spans="1:13" x14ac:dyDescent="0.25">
      <c r="A66" t="s">
        <v>271</v>
      </c>
      <c r="B66">
        <v>59</v>
      </c>
      <c r="C66" t="s">
        <v>13</v>
      </c>
      <c r="D66">
        <v>101</v>
      </c>
      <c r="E66">
        <v>178.667990327128</v>
      </c>
      <c r="F66">
        <v>20.968082189894201</v>
      </c>
      <c r="G66" t="s">
        <v>18</v>
      </c>
      <c r="H66" t="s">
        <v>22</v>
      </c>
      <c r="I66" t="s">
        <v>26</v>
      </c>
      <c r="J66">
        <v>0</v>
      </c>
      <c r="K66">
        <v>21708.02</v>
      </c>
      <c r="L66" t="s">
        <v>16</v>
      </c>
      <c r="M66" t="s">
        <v>10038</v>
      </c>
    </row>
    <row r="67" spans="1:13" x14ac:dyDescent="0.25">
      <c r="A67" t="s">
        <v>9187</v>
      </c>
      <c r="B67">
        <v>53</v>
      </c>
      <c r="C67" t="s">
        <v>25</v>
      </c>
      <c r="D67">
        <v>161</v>
      </c>
      <c r="E67">
        <v>291.05144277311598</v>
      </c>
      <c r="F67">
        <v>34.971855940822202</v>
      </c>
      <c r="G67" t="s">
        <v>36</v>
      </c>
      <c r="H67" t="s">
        <v>19</v>
      </c>
      <c r="I67" t="s">
        <v>26</v>
      </c>
      <c r="J67">
        <v>7</v>
      </c>
      <c r="K67">
        <v>19502.38</v>
      </c>
      <c r="L67" t="s">
        <v>16</v>
      </c>
      <c r="M67" t="s">
        <v>10038</v>
      </c>
    </row>
    <row r="68" spans="1:13" x14ac:dyDescent="0.25">
      <c r="A68" t="s">
        <v>9170</v>
      </c>
      <c r="B68">
        <v>54</v>
      </c>
      <c r="C68" t="s">
        <v>25</v>
      </c>
      <c r="D68">
        <v>99</v>
      </c>
      <c r="E68">
        <v>253.51427113105601</v>
      </c>
      <c r="F68">
        <v>19.101234117505101</v>
      </c>
      <c r="G68" t="s">
        <v>36</v>
      </c>
      <c r="H68" t="s">
        <v>19</v>
      </c>
      <c r="I68" t="s">
        <v>26</v>
      </c>
      <c r="J68">
        <v>1</v>
      </c>
      <c r="K68">
        <v>11124.64</v>
      </c>
      <c r="L68" t="s">
        <v>16</v>
      </c>
      <c r="M68" t="s">
        <v>10038</v>
      </c>
    </row>
    <row r="69" spans="1:13" x14ac:dyDescent="0.25">
      <c r="A69" t="s">
        <v>9154</v>
      </c>
      <c r="B69">
        <v>55</v>
      </c>
      <c r="C69" t="s">
        <v>13</v>
      </c>
      <c r="D69">
        <v>105</v>
      </c>
      <c r="E69">
        <v>270.815441125159</v>
      </c>
      <c r="F69">
        <v>21.159692202166099</v>
      </c>
      <c r="G69" t="s">
        <v>36</v>
      </c>
      <c r="H69" t="s">
        <v>22</v>
      </c>
      <c r="I69" t="s">
        <v>26</v>
      </c>
      <c r="J69">
        <v>6</v>
      </c>
      <c r="K69">
        <v>17957.599999999999</v>
      </c>
      <c r="L69" t="s">
        <v>43</v>
      </c>
      <c r="M69" t="s">
        <v>10038</v>
      </c>
    </row>
    <row r="70" spans="1:13" x14ac:dyDescent="0.25">
      <c r="A70" t="s">
        <v>9144</v>
      </c>
      <c r="B70">
        <v>54</v>
      </c>
      <c r="C70" t="s">
        <v>13</v>
      </c>
      <c r="D70">
        <v>101</v>
      </c>
      <c r="E70">
        <v>190.60190908912901</v>
      </c>
      <c r="F70">
        <v>28.116761121263899</v>
      </c>
      <c r="G70" t="s">
        <v>36</v>
      </c>
      <c r="H70" t="s">
        <v>19</v>
      </c>
      <c r="I70" t="s">
        <v>26</v>
      </c>
      <c r="J70">
        <v>4</v>
      </c>
      <c r="K70">
        <v>12895.19</v>
      </c>
      <c r="L70" t="s">
        <v>16</v>
      </c>
      <c r="M70" t="s">
        <v>10038</v>
      </c>
    </row>
    <row r="71" spans="1:13" x14ac:dyDescent="0.25">
      <c r="A71" t="s">
        <v>9138</v>
      </c>
      <c r="B71">
        <v>52</v>
      </c>
      <c r="C71" t="s">
        <v>13</v>
      </c>
      <c r="D71">
        <v>152</v>
      </c>
      <c r="E71">
        <v>240.49398268215799</v>
      </c>
      <c r="F71">
        <v>30.921937296886099</v>
      </c>
      <c r="G71" t="s">
        <v>36</v>
      </c>
      <c r="H71" t="s">
        <v>19</v>
      </c>
      <c r="I71" t="s">
        <v>26</v>
      </c>
      <c r="J71">
        <v>2</v>
      </c>
      <c r="K71">
        <v>5530.18</v>
      </c>
      <c r="L71" t="s">
        <v>16</v>
      </c>
      <c r="M71" t="s">
        <v>10038</v>
      </c>
    </row>
    <row r="72" spans="1:13" x14ac:dyDescent="0.25">
      <c r="A72" t="s">
        <v>9120</v>
      </c>
      <c r="B72">
        <v>53</v>
      </c>
      <c r="C72" t="s">
        <v>13</v>
      </c>
      <c r="D72" t="s">
        <v>10051</v>
      </c>
      <c r="E72">
        <v>218.72334800773899</v>
      </c>
      <c r="F72">
        <v>30.627721566123299</v>
      </c>
      <c r="G72" t="s">
        <v>36</v>
      </c>
      <c r="H72" t="s">
        <v>22</v>
      </c>
      <c r="I72" t="s">
        <v>26</v>
      </c>
      <c r="J72">
        <v>2</v>
      </c>
      <c r="K72">
        <v>21985.56</v>
      </c>
      <c r="L72" t="s">
        <v>16</v>
      </c>
      <c r="M72" t="s">
        <v>10038</v>
      </c>
    </row>
    <row r="73" spans="1:13" x14ac:dyDescent="0.25">
      <c r="A73" t="s">
        <v>310</v>
      </c>
      <c r="B73">
        <v>54</v>
      </c>
      <c r="C73" t="s">
        <v>25</v>
      </c>
      <c r="D73">
        <v>136</v>
      </c>
      <c r="E73">
        <v>264.69901006336403</v>
      </c>
      <c r="F73">
        <v>31.422651752438199</v>
      </c>
      <c r="G73" t="s">
        <v>36</v>
      </c>
      <c r="H73" t="s">
        <v>22</v>
      </c>
      <c r="I73" t="s">
        <v>26</v>
      </c>
      <c r="J73">
        <v>5</v>
      </c>
      <c r="K73">
        <v>19918.22</v>
      </c>
      <c r="L73" t="s">
        <v>23</v>
      </c>
      <c r="M73" t="s">
        <v>10038</v>
      </c>
    </row>
    <row r="74" spans="1:13" x14ac:dyDescent="0.25">
      <c r="A74" t="s">
        <v>9093</v>
      </c>
      <c r="B74">
        <v>56</v>
      </c>
      <c r="C74" t="s">
        <v>25</v>
      </c>
      <c r="D74">
        <v>104</v>
      </c>
      <c r="E74">
        <v>227.32280440454301</v>
      </c>
      <c r="F74">
        <v>16.3833359482147</v>
      </c>
      <c r="G74" t="s">
        <v>36</v>
      </c>
      <c r="H74" t="s">
        <v>22</v>
      </c>
      <c r="I74" t="s">
        <v>26</v>
      </c>
      <c r="J74">
        <v>5</v>
      </c>
      <c r="K74">
        <v>21320.1</v>
      </c>
      <c r="L74" t="s">
        <v>16</v>
      </c>
      <c r="M74" t="s">
        <v>10038</v>
      </c>
    </row>
    <row r="75" spans="1:13" x14ac:dyDescent="0.25">
      <c r="A75" t="s">
        <v>9079</v>
      </c>
      <c r="B75">
        <v>54</v>
      </c>
      <c r="C75" t="s">
        <v>13</v>
      </c>
      <c r="D75">
        <v>124</v>
      </c>
      <c r="E75">
        <v>171.68044708755301</v>
      </c>
      <c r="F75">
        <v>29.4601354813909</v>
      </c>
      <c r="G75" t="s">
        <v>18</v>
      </c>
      <c r="H75" t="s">
        <v>22</v>
      </c>
      <c r="I75" t="s">
        <v>26</v>
      </c>
      <c r="J75">
        <v>5</v>
      </c>
      <c r="K75">
        <v>29377.599999999999</v>
      </c>
      <c r="L75" t="s">
        <v>16</v>
      </c>
      <c r="M75" t="s">
        <v>10038</v>
      </c>
    </row>
    <row r="76" spans="1:13" x14ac:dyDescent="0.25">
      <c r="A76" t="s">
        <v>333</v>
      </c>
      <c r="B76">
        <v>55</v>
      </c>
      <c r="C76" t="s">
        <v>13</v>
      </c>
      <c r="D76">
        <v>94</v>
      </c>
      <c r="E76">
        <v>217.76311658743899</v>
      </c>
      <c r="F76">
        <v>36.896473939410903</v>
      </c>
      <c r="G76" t="s">
        <v>36</v>
      </c>
      <c r="H76" t="s">
        <v>22</v>
      </c>
      <c r="I76" t="s">
        <v>26</v>
      </c>
      <c r="J76">
        <v>4</v>
      </c>
      <c r="K76">
        <v>23831.73</v>
      </c>
      <c r="L76" t="s">
        <v>16</v>
      </c>
      <c r="M76" t="s">
        <v>10038</v>
      </c>
    </row>
    <row r="77" spans="1:13" x14ac:dyDescent="0.25">
      <c r="A77" t="s">
        <v>9028</v>
      </c>
      <c r="B77">
        <v>59</v>
      </c>
      <c r="C77" t="s">
        <v>13</v>
      </c>
      <c r="D77">
        <v>119</v>
      </c>
      <c r="E77">
        <v>228.92297092948499</v>
      </c>
      <c r="F77">
        <v>25.616154314678202</v>
      </c>
      <c r="G77" t="s">
        <v>36</v>
      </c>
      <c r="H77" t="s">
        <v>19</v>
      </c>
      <c r="I77" t="s">
        <v>26</v>
      </c>
      <c r="J77">
        <v>7</v>
      </c>
      <c r="K77">
        <v>15874.28</v>
      </c>
      <c r="L77" t="s">
        <v>16</v>
      </c>
      <c r="M77" t="s">
        <v>10038</v>
      </c>
    </row>
    <row r="78" spans="1:13" x14ac:dyDescent="0.25">
      <c r="A78" t="s">
        <v>9007</v>
      </c>
      <c r="B78">
        <v>52</v>
      </c>
      <c r="C78" t="s">
        <v>13</v>
      </c>
      <c r="D78">
        <v>135</v>
      </c>
      <c r="E78">
        <v>238.68237418283499</v>
      </c>
      <c r="F78">
        <v>16.841260815345599</v>
      </c>
      <c r="G78" t="s">
        <v>14</v>
      </c>
      <c r="H78" t="s">
        <v>22</v>
      </c>
      <c r="I78" t="s">
        <v>26</v>
      </c>
      <c r="J78">
        <v>5</v>
      </c>
      <c r="K78">
        <v>23501.99</v>
      </c>
      <c r="L78" t="s">
        <v>10051</v>
      </c>
      <c r="M78" t="s">
        <v>10038</v>
      </c>
    </row>
    <row r="79" spans="1:13" x14ac:dyDescent="0.25">
      <c r="A79" t="s">
        <v>8986</v>
      </c>
      <c r="B79">
        <v>55</v>
      </c>
      <c r="C79" t="s">
        <v>13</v>
      </c>
      <c r="D79">
        <v>125</v>
      </c>
      <c r="E79">
        <v>294.49676487636998</v>
      </c>
      <c r="F79">
        <v>32.591176272874101</v>
      </c>
      <c r="G79" t="s">
        <v>36</v>
      </c>
      <c r="H79" t="s">
        <v>19</v>
      </c>
      <c r="I79" t="s">
        <v>26</v>
      </c>
      <c r="J79">
        <v>10</v>
      </c>
      <c r="K79">
        <v>20657.580000000002</v>
      </c>
      <c r="L79" t="s">
        <v>16</v>
      </c>
      <c r="M79" t="s">
        <v>10038</v>
      </c>
    </row>
    <row r="80" spans="1:13" x14ac:dyDescent="0.25">
      <c r="A80" t="s">
        <v>352</v>
      </c>
      <c r="B80">
        <v>56</v>
      </c>
      <c r="C80" t="s">
        <v>25</v>
      </c>
      <c r="D80">
        <v>140</v>
      </c>
      <c r="E80">
        <v>235.73386064105699</v>
      </c>
      <c r="F80">
        <v>28.1309482997281</v>
      </c>
      <c r="G80" t="s">
        <v>14</v>
      </c>
      <c r="H80" t="s">
        <v>22</v>
      </c>
      <c r="I80" t="s">
        <v>26</v>
      </c>
      <c r="J80">
        <v>1</v>
      </c>
      <c r="K80">
        <v>13405.4</v>
      </c>
      <c r="L80" t="s">
        <v>16</v>
      </c>
      <c r="M80" t="s">
        <v>10038</v>
      </c>
    </row>
    <row r="81" spans="1:13" x14ac:dyDescent="0.25">
      <c r="A81" t="s">
        <v>8978</v>
      </c>
      <c r="B81">
        <v>60</v>
      </c>
      <c r="C81" t="s">
        <v>25</v>
      </c>
      <c r="D81">
        <v>91</v>
      </c>
      <c r="E81">
        <v>240.042529916023</v>
      </c>
      <c r="F81">
        <v>27.4864320155474</v>
      </c>
      <c r="G81" t="s">
        <v>36</v>
      </c>
      <c r="H81" t="s">
        <v>19</v>
      </c>
      <c r="I81" t="s">
        <v>26</v>
      </c>
      <c r="J81">
        <v>5</v>
      </c>
      <c r="K81">
        <v>22696.19</v>
      </c>
      <c r="L81" t="s">
        <v>16</v>
      </c>
      <c r="M81" t="s">
        <v>10038</v>
      </c>
    </row>
    <row r="82" spans="1:13" x14ac:dyDescent="0.25">
      <c r="A82" t="s">
        <v>357</v>
      </c>
      <c r="B82">
        <v>56</v>
      </c>
      <c r="C82" t="s">
        <v>25</v>
      </c>
      <c r="D82">
        <v>105</v>
      </c>
      <c r="E82">
        <v>294.15264702360298</v>
      </c>
      <c r="F82">
        <v>22.925621117582999</v>
      </c>
      <c r="G82" t="s">
        <v>14</v>
      </c>
      <c r="H82" t="s">
        <v>22</v>
      </c>
      <c r="I82" t="s">
        <v>26</v>
      </c>
      <c r="J82">
        <v>1</v>
      </c>
      <c r="K82">
        <v>14088.96</v>
      </c>
      <c r="L82" t="s">
        <v>23</v>
      </c>
      <c r="M82" t="s">
        <v>10038</v>
      </c>
    </row>
    <row r="83" spans="1:13" x14ac:dyDescent="0.25">
      <c r="A83" t="s">
        <v>358</v>
      </c>
      <c r="B83">
        <v>57</v>
      </c>
      <c r="C83" t="s">
        <v>25</v>
      </c>
      <c r="D83">
        <v>90</v>
      </c>
      <c r="E83">
        <v>298.97305550210802</v>
      </c>
      <c r="F83">
        <v>29.604349830399801</v>
      </c>
      <c r="G83" t="s">
        <v>14</v>
      </c>
      <c r="H83" t="s">
        <v>22</v>
      </c>
      <c r="I83" t="s">
        <v>26</v>
      </c>
      <c r="J83">
        <v>2</v>
      </c>
      <c r="K83">
        <v>26797.279999999999</v>
      </c>
      <c r="L83" t="s">
        <v>23</v>
      </c>
      <c r="M83" t="s">
        <v>10038</v>
      </c>
    </row>
    <row r="84" spans="1:13" x14ac:dyDescent="0.25">
      <c r="A84" t="s">
        <v>8956</v>
      </c>
      <c r="B84">
        <v>53</v>
      </c>
      <c r="C84" t="s">
        <v>25</v>
      </c>
      <c r="D84">
        <v>156</v>
      </c>
      <c r="E84">
        <v>166.21591201204899</v>
      </c>
      <c r="F84">
        <v>23.435637533701101</v>
      </c>
      <c r="G84" t="s">
        <v>36</v>
      </c>
      <c r="H84" t="s">
        <v>10051</v>
      </c>
      <c r="I84" t="s">
        <v>26</v>
      </c>
      <c r="J84">
        <v>7</v>
      </c>
      <c r="K84">
        <v>22572.59</v>
      </c>
      <c r="L84" t="s">
        <v>23</v>
      </c>
      <c r="M84" t="s">
        <v>10038</v>
      </c>
    </row>
    <row r="85" spans="1:13" x14ac:dyDescent="0.25">
      <c r="A85" t="s">
        <v>362</v>
      </c>
      <c r="B85">
        <v>57</v>
      </c>
      <c r="C85" t="s">
        <v>25</v>
      </c>
      <c r="D85">
        <v>171</v>
      </c>
      <c r="E85">
        <v>264.95042521276798</v>
      </c>
      <c r="F85">
        <v>31.0792388723203</v>
      </c>
      <c r="G85" t="s">
        <v>18</v>
      </c>
      <c r="H85" t="s">
        <v>19</v>
      </c>
      <c r="I85" t="s">
        <v>26</v>
      </c>
      <c r="J85">
        <v>2</v>
      </c>
      <c r="K85">
        <v>16906.97</v>
      </c>
      <c r="L85" t="s">
        <v>16</v>
      </c>
      <c r="M85" t="s">
        <v>10038</v>
      </c>
    </row>
    <row r="86" spans="1:13" x14ac:dyDescent="0.25">
      <c r="A86" t="s">
        <v>366</v>
      </c>
      <c r="B86">
        <v>53</v>
      </c>
      <c r="C86" t="s">
        <v>25</v>
      </c>
      <c r="D86">
        <v>147</v>
      </c>
      <c r="E86">
        <v>248.989883784657</v>
      </c>
      <c r="F86">
        <v>22.8529027798693</v>
      </c>
      <c r="G86" t="s">
        <v>14</v>
      </c>
      <c r="H86" t="s">
        <v>22</v>
      </c>
      <c r="I86" t="s">
        <v>26</v>
      </c>
      <c r="J86">
        <v>5</v>
      </c>
      <c r="K86">
        <v>7839.56</v>
      </c>
      <c r="L86" t="s">
        <v>20</v>
      </c>
      <c r="M86" t="s">
        <v>10038</v>
      </c>
    </row>
    <row r="87" spans="1:13" x14ac:dyDescent="0.25">
      <c r="A87" t="s">
        <v>8946</v>
      </c>
      <c r="B87">
        <v>59</v>
      </c>
      <c r="C87" t="s">
        <v>13</v>
      </c>
      <c r="D87">
        <v>158</v>
      </c>
      <c r="E87">
        <v>204.35153543832001</v>
      </c>
      <c r="F87">
        <v>34.762978739498699</v>
      </c>
      <c r="G87" t="s">
        <v>36</v>
      </c>
      <c r="H87" t="s">
        <v>22</v>
      </c>
      <c r="I87" t="s">
        <v>26</v>
      </c>
      <c r="J87">
        <v>7</v>
      </c>
      <c r="K87">
        <v>20345.63</v>
      </c>
      <c r="L87" t="s">
        <v>16</v>
      </c>
      <c r="M87" t="s">
        <v>10038</v>
      </c>
    </row>
    <row r="88" spans="1:13" x14ac:dyDescent="0.25">
      <c r="A88" t="s">
        <v>375</v>
      </c>
      <c r="B88">
        <v>54</v>
      </c>
      <c r="C88" t="s">
        <v>13</v>
      </c>
      <c r="D88" t="s">
        <v>10051</v>
      </c>
      <c r="E88">
        <v>285.95143862919798</v>
      </c>
      <c r="F88">
        <v>20.688523194985802</v>
      </c>
      <c r="G88" t="s">
        <v>18</v>
      </c>
      <c r="H88" t="s">
        <v>22</v>
      </c>
      <c r="I88" t="s">
        <v>26</v>
      </c>
      <c r="J88">
        <v>2</v>
      </c>
      <c r="K88">
        <v>15418.66</v>
      </c>
      <c r="L88" t="s">
        <v>23</v>
      </c>
      <c r="M88" t="s">
        <v>10038</v>
      </c>
    </row>
    <row r="89" spans="1:13" x14ac:dyDescent="0.25">
      <c r="A89" t="s">
        <v>8925</v>
      </c>
      <c r="B89">
        <v>60</v>
      </c>
      <c r="C89" t="s">
        <v>25</v>
      </c>
      <c r="D89">
        <v>126</v>
      </c>
      <c r="E89">
        <v>248.274545325969</v>
      </c>
      <c r="F89">
        <v>24.077087262568</v>
      </c>
      <c r="G89" t="s">
        <v>36</v>
      </c>
      <c r="H89" t="s">
        <v>22</v>
      </c>
      <c r="I89" t="s">
        <v>26</v>
      </c>
      <c r="J89">
        <v>7</v>
      </c>
      <c r="K89">
        <v>15915.84</v>
      </c>
      <c r="L89" t="s">
        <v>43</v>
      </c>
      <c r="M89" t="s">
        <v>10038</v>
      </c>
    </row>
    <row r="90" spans="1:13" x14ac:dyDescent="0.25">
      <c r="A90" t="s">
        <v>8915</v>
      </c>
      <c r="B90">
        <v>55</v>
      </c>
      <c r="C90" t="s">
        <v>13</v>
      </c>
      <c r="D90">
        <v>133</v>
      </c>
      <c r="E90">
        <v>256.56391133644598</v>
      </c>
      <c r="F90">
        <v>32.248912361881203</v>
      </c>
      <c r="G90" t="s">
        <v>36</v>
      </c>
      <c r="H90" t="s">
        <v>22</v>
      </c>
      <c r="I90" t="s">
        <v>26</v>
      </c>
      <c r="J90">
        <v>4</v>
      </c>
      <c r="K90">
        <v>19391.849999999999</v>
      </c>
      <c r="L90" t="s">
        <v>23</v>
      </c>
      <c r="M90" t="s">
        <v>10038</v>
      </c>
    </row>
    <row r="91" spans="1:13" x14ac:dyDescent="0.25">
      <c r="A91" t="s">
        <v>8910</v>
      </c>
      <c r="B91">
        <v>58</v>
      </c>
      <c r="C91" t="s">
        <v>13</v>
      </c>
      <c r="D91">
        <v>155</v>
      </c>
      <c r="E91">
        <v>248.38694961005601</v>
      </c>
      <c r="F91">
        <v>28.102053577953502</v>
      </c>
      <c r="G91" t="s">
        <v>18</v>
      </c>
      <c r="H91" t="s">
        <v>22</v>
      </c>
      <c r="I91" t="s">
        <v>26</v>
      </c>
      <c r="J91">
        <v>2</v>
      </c>
      <c r="K91">
        <v>23457.27</v>
      </c>
      <c r="L91" t="s">
        <v>43</v>
      </c>
      <c r="M91" t="s">
        <v>10038</v>
      </c>
    </row>
    <row r="92" spans="1:13" x14ac:dyDescent="0.25">
      <c r="A92" t="s">
        <v>384</v>
      </c>
      <c r="B92">
        <v>55</v>
      </c>
      <c r="C92" t="s">
        <v>25</v>
      </c>
      <c r="D92">
        <v>90</v>
      </c>
      <c r="E92">
        <v>194.89536035116799</v>
      </c>
      <c r="F92">
        <v>30.9410074932097</v>
      </c>
      <c r="G92" t="s">
        <v>36</v>
      </c>
      <c r="H92" t="s">
        <v>22</v>
      </c>
      <c r="I92" t="s">
        <v>26</v>
      </c>
      <c r="J92">
        <v>7</v>
      </c>
      <c r="K92">
        <v>11045.04</v>
      </c>
      <c r="L92" t="s">
        <v>16</v>
      </c>
      <c r="M92" t="s">
        <v>10038</v>
      </c>
    </row>
    <row r="93" spans="1:13" x14ac:dyDescent="0.25">
      <c r="A93" t="s">
        <v>8886</v>
      </c>
      <c r="B93">
        <v>60</v>
      </c>
      <c r="C93" t="s">
        <v>13</v>
      </c>
      <c r="D93">
        <v>174</v>
      </c>
      <c r="E93">
        <v>249.53347440126501</v>
      </c>
      <c r="F93">
        <v>20.050540692706299</v>
      </c>
      <c r="G93" t="s">
        <v>14</v>
      </c>
      <c r="H93" t="s">
        <v>19</v>
      </c>
      <c r="I93" t="s">
        <v>26</v>
      </c>
      <c r="J93">
        <v>2</v>
      </c>
      <c r="K93">
        <v>13184.55</v>
      </c>
      <c r="L93" t="s">
        <v>20</v>
      </c>
      <c r="M93" t="s">
        <v>10038</v>
      </c>
    </row>
    <row r="94" spans="1:13" x14ac:dyDescent="0.25">
      <c r="A94" t="s">
        <v>8873</v>
      </c>
      <c r="B94">
        <v>56</v>
      </c>
      <c r="C94" t="s">
        <v>25</v>
      </c>
      <c r="D94">
        <v>148</v>
      </c>
      <c r="E94">
        <v>267.52476226625998</v>
      </c>
      <c r="F94">
        <v>38.405287118196</v>
      </c>
      <c r="G94" t="s">
        <v>36</v>
      </c>
      <c r="H94" t="s">
        <v>22</v>
      </c>
      <c r="I94" t="s">
        <v>26</v>
      </c>
      <c r="J94">
        <v>8</v>
      </c>
      <c r="K94">
        <v>17759.27</v>
      </c>
      <c r="L94" t="s">
        <v>23</v>
      </c>
      <c r="M94" t="s">
        <v>10038</v>
      </c>
    </row>
    <row r="95" spans="1:13" x14ac:dyDescent="0.25">
      <c r="A95" t="s">
        <v>8854</v>
      </c>
      <c r="B95">
        <v>54</v>
      </c>
      <c r="C95" t="s">
        <v>25</v>
      </c>
      <c r="D95">
        <v>126</v>
      </c>
      <c r="E95">
        <v>253.72277204236701</v>
      </c>
      <c r="F95">
        <v>33.701788769743303</v>
      </c>
      <c r="G95" t="s">
        <v>18</v>
      </c>
      <c r="H95" t="s">
        <v>22</v>
      </c>
      <c r="I95" t="s">
        <v>26</v>
      </c>
      <c r="J95">
        <v>1</v>
      </c>
      <c r="K95">
        <v>15973.73</v>
      </c>
      <c r="L95" t="s">
        <v>16</v>
      </c>
      <c r="M95" t="s">
        <v>10038</v>
      </c>
    </row>
    <row r="96" spans="1:13" x14ac:dyDescent="0.25">
      <c r="A96" t="s">
        <v>8841</v>
      </c>
      <c r="B96">
        <v>55</v>
      </c>
      <c r="C96" t="s">
        <v>25</v>
      </c>
      <c r="D96">
        <v>119</v>
      </c>
      <c r="E96">
        <v>260.37635296133999</v>
      </c>
      <c r="F96">
        <v>23.516574575767699</v>
      </c>
      <c r="G96" t="s">
        <v>36</v>
      </c>
      <c r="H96" t="s">
        <v>19</v>
      </c>
      <c r="I96" t="s">
        <v>26</v>
      </c>
      <c r="J96">
        <v>3</v>
      </c>
      <c r="K96">
        <v>25538.7</v>
      </c>
      <c r="L96" t="s">
        <v>16</v>
      </c>
      <c r="M96" t="s">
        <v>10038</v>
      </c>
    </row>
    <row r="97" spans="1:13" x14ac:dyDescent="0.25">
      <c r="A97" t="s">
        <v>8830</v>
      </c>
      <c r="B97">
        <v>58</v>
      </c>
      <c r="C97" t="s">
        <v>25</v>
      </c>
      <c r="D97">
        <v>130</v>
      </c>
      <c r="E97">
        <v>170.32352692327399</v>
      </c>
      <c r="F97">
        <v>29.706104431127301</v>
      </c>
      <c r="G97" t="s">
        <v>36</v>
      </c>
      <c r="H97" t="s">
        <v>22</v>
      </c>
      <c r="I97" t="s">
        <v>26</v>
      </c>
      <c r="J97">
        <v>5</v>
      </c>
      <c r="K97">
        <v>21248.69</v>
      </c>
      <c r="L97" t="s">
        <v>20</v>
      </c>
      <c r="M97" t="s">
        <v>10038</v>
      </c>
    </row>
    <row r="98" spans="1:13" x14ac:dyDescent="0.25">
      <c r="A98" t="s">
        <v>8810</v>
      </c>
      <c r="B98">
        <v>59</v>
      </c>
      <c r="C98" t="s">
        <v>13</v>
      </c>
      <c r="D98">
        <v>128</v>
      </c>
      <c r="E98">
        <v>251.150811321042</v>
      </c>
      <c r="F98">
        <v>22.5206980804344</v>
      </c>
      <c r="G98" t="s">
        <v>14</v>
      </c>
      <c r="H98" t="s">
        <v>19</v>
      </c>
      <c r="I98" t="s">
        <v>26</v>
      </c>
      <c r="J98">
        <v>1</v>
      </c>
      <c r="K98">
        <v>17614.43</v>
      </c>
      <c r="L98" t="s">
        <v>23</v>
      </c>
      <c r="M98" t="s">
        <v>10038</v>
      </c>
    </row>
    <row r="99" spans="1:13" x14ac:dyDescent="0.25">
      <c r="A99" t="s">
        <v>8802</v>
      </c>
      <c r="B99">
        <v>56</v>
      </c>
      <c r="C99" t="s">
        <v>13</v>
      </c>
      <c r="D99">
        <v>122</v>
      </c>
      <c r="E99">
        <v>230.73164668653601</v>
      </c>
      <c r="F99">
        <v>32.227716791926703</v>
      </c>
      <c r="G99" t="s">
        <v>18</v>
      </c>
      <c r="H99" t="s">
        <v>22</v>
      </c>
      <c r="I99" t="s">
        <v>26</v>
      </c>
      <c r="J99">
        <v>1</v>
      </c>
      <c r="K99">
        <v>18257.689999999999</v>
      </c>
      <c r="L99" t="s">
        <v>20</v>
      </c>
      <c r="M99" t="s">
        <v>10038</v>
      </c>
    </row>
    <row r="100" spans="1:13" x14ac:dyDescent="0.25">
      <c r="A100" t="s">
        <v>8793</v>
      </c>
      <c r="B100">
        <v>55</v>
      </c>
      <c r="C100" t="s">
        <v>25</v>
      </c>
      <c r="D100">
        <v>135</v>
      </c>
      <c r="E100">
        <v>224.91514240506601</v>
      </c>
      <c r="F100">
        <v>31.8755395501388</v>
      </c>
      <c r="G100" t="s">
        <v>36</v>
      </c>
      <c r="H100" t="s">
        <v>19</v>
      </c>
      <c r="I100" t="s">
        <v>26</v>
      </c>
      <c r="J100">
        <v>3</v>
      </c>
      <c r="K100">
        <v>10657.12</v>
      </c>
      <c r="L100" t="s">
        <v>23</v>
      </c>
      <c r="M100" t="s">
        <v>10038</v>
      </c>
    </row>
    <row r="101" spans="1:13" x14ac:dyDescent="0.25">
      <c r="A101" t="s">
        <v>8751</v>
      </c>
      <c r="B101">
        <v>58</v>
      </c>
      <c r="C101" t="s">
        <v>13</v>
      </c>
      <c r="D101">
        <v>90</v>
      </c>
      <c r="E101">
        <v>263.645545327859</v>
      </c>
      <c r="F101">
        <v>24.196339985720002</v>
      </c>
      <c r="G101" t="s">
        <v>18</v>
      </c>
      <c r="H101" t="s">
        <v>22</v>
      </c>
      <c r="I101" t="s">
        <v>26</v>
      </c>
      <c r="J101">
        <v>1</v>
      </c>
      <c r="K101">
        <v>15376.45</v>
      </c>
      <c r="L101" t="s">
        <v>16</v>
      </c>
      <c r="M101" t="s">
        <v>10038</v>
      </c>
    </row>
    <row r="102" spans="1:13" x14ac:dyDescent="0.25">
      <c r="A102" t="s">
        <v>8727</v>
      </c>
      <c r="B102">
        <v>56</v>
      </c>
      <c r="C102" t="s">
        <v>13</v>
      </c>
      <c r="D102">
        <v>150</v>
      </c>
      <c r="E102">
        <v>174.97673043096299</v>
      </c>
      <c r="F102">
        <v>19.12499952404</v>
      </c>
      <c r="G102" t="s">
        <v>36</v>
      </c>
      <c r="H102" t="s">
        <v>22</v>
      </c>
      <c r="I102" t="s">
        <v>26</v>
      </c>
      <c r="J102">
        <v>1</v>
      </c>
      <c r="K102">
        <v>24714.62</v>
      </c>
      <c r="L102" t="s">
        <v>23</v>
      </c>
      <c r="M102" t="s">
        <v>10038</v>
      </c>
    </row>
    <row r="103" spans="1:13" x14ac:dyDescent="0.25">
      <c r="A103" t="s">
        <v>8722</v>
      </c>
      <c r="B103">
        <v>53</v>
      </c>
      <c r="C103" t="s">
        <v>13</v>
      </c>
      <c r="D103">
        <v>139</v>
      </c>
      <c r="E103">
        <v>229.035920829948</v>
      </c>
      <c r="F103">
        <v>28.500402277599498</v>
      </c>
      <c r="G103" t="s">
        <v>36</v>
      </c>
      <c r="H103" t="s">
        <v>22</v>
      </c>
      <c r="I103" t="s">
        <v>26</v>
      </c>
      <c r="J103">
        <v>4</v>
      </c>
      <c r="K103">
        <v>3511.1</v>
      </c>
      <c r="L103" t="s">
        <v>16</v>
      </c>
      <c r="M103" t="s">
        <v>10038</v>
      </c>
    </row>
    <row r="104" spans="1:13" x14ac:dyDescent="0.25">
      <c r="A104" t="s">
        <v>8719</v>
      </c>
      <c r="B104">
        <v>51</v>
      </c>
      <c r="C104" t="s">
        <v>13</v>
      </c>
      <c r="D104">
        <v>131</v>
      </c>
      <c r="E104">
        <v>190.06406904212</v>
      </c>
      <c r="F104">
        <v>34.707403207033302</v>
      </c>
      <c r="G104" t="s">
        <v>36</v>
      </c>
      <c r="H104" t="s">
        <v>19</v>
      </c>
      <c r="I104" t="s">
        <v>26</v>
      </c>
      <c r="J104">
        <v>8</v>
      </c>
      <c r="K104">
        <v>6819.37</v>
      </c>
      <c r="L104" t="s">
        <v>16</v>
      </c>
      <c r="M104" t="s">
        <v>10038</v>
      </c>
    </row>
    <row r="105" spans="1:13" x14ac:dyDescent="0.25">
      <c r="A105" t="s">
        <v>8718</v>
      </c>
      <c r="B105">
        <v>55</v>
      </c>
      <c r="C105" t="s">
        <v>13</v>
      </c>
      <c r="D105">
        <v>95</v>
      </c>
      <c r="E105">
        <v>260.35126401587098</v>
      </c>
      <c r="F105">
        <v>22.494366915953901</v>
      </c>
      <c r="G105" t="s">
        <v>18</v>
      </c>
      <c r="H105" t="s">
        <v>10051</v>
      </c>
      <c r="I105" t="s">
        <v>26</v>
      </c>
      <c r="J105">
        <v>8</v>
      </c>
      <c r="K105">
        <v>20217.73</v>
      </c>
      <c r="L105" t="s">
        <v>16</v>
      </c>
      <c r="M105" t="s">
        <v>10038</v>
      </c>
    </row>
    <row r="106" spans="1:13" x14ac:dyDescent="0.25">
      <c r="A106" t="s">
        <v>434</v>
      </c>
      <c r="B106">
        <v>52</v>
      </c>
      <c r="C106" t="s">
        <v>13</v>
      </c>
      <c r="D106">
        <v>166</v>
      </c>
      <c r="E106">
        <v>219.943838474226</v>
      </c>
      <c r="F106">
        <v>31.917378763281</v>
      </c>
      <c r="G106" t="s">
        <v>18</v>
      </c>
      <c r="H106" t="s">
        <v>22</v>
      </c>
      <c r="I106" t="s">
        <v>26</v>
      </c>
      <c r="J106">
        <v>3</v>
      </c>
      <c r="K106">
        <v>13604.68</v>
      </c>
      <c r="L106" t="s">
        <v>16</v>
      </c>
      <c r="M106" t="s">
        <v>10038</v>
      </c>
    </row>
    <row r="107" spans="1:13" x14ac:dyDescent="0.25">
      <c r="A107" t="s">
        <v>8715</v>
      </c>
      <c r="B107">
        <v>53</v>
      </c>
      <c r="C107" t="s">
        <v>25</v>
      </c>
      <c r="D107">
        <v>130</v>
      </c>
      <c r="E107">
        <v>284.10228762726501</v>
      </c>
      <c r="F107">
        <v>25.5880183985104</v>
      </c>
      <c r="G107" t="s">
        <v>18</v>
      </c>
      <c r="H107" t="s">
        <v>22</v>
      </c>
      <c r="I107" t="s">
        <v>26</v>
      </c>
      <c r="J107">
        <v>7</v>
      </c>
      <c r="K107">
        <v>25179.22</v>
      </c>
      <c r="L107" t="s">
        <v>23</v>
      </c>
      <c r="M107" t="s">
        <v>10038</v>
      </c>
    </row>
    <row r="108" spans="1:13" x14ac:dyDescent="0.25">
      <c r="A108" t="s">
        <v>437</v>
      </c>
      <c r="B108">
        <v>51</v>
      </c>
      <c r="C108" t="s">
        <v>25</v>
      </c>
      <c r="D108">
        <v>90</v>
      </c>
      <c r="E108">
        <v>300.22372254473498</v>
      </c>
      <c r="F108">
        <v>32.699781478923697</v>
      </c>
      <c r="G108" t="s">
        <v>18</v>
      </c>
      <c r="H108" t="s">
        <v>22</v>
      </c>
      <c r="I108" t="s">
        <v>26</v>
      </c>
      <c r="J108">
        <v>2</v>
      </c>
      <c r="K108">
        <v>18697.439999999999</v>
      </c>
      <c r="L108" t="s">
        <v>16</v>
      </c>
      <c r="M108" t="s">
        <v>10038</v>
      </c>
    </row>
    <row r="109" spans="1:13" x14ac:dyDescent="0.25">
      <c r="A109" t="s">
        <v>452</v>
      </c>
      <c r="B109">
        <v>51</v>
      </c>
      <c r="C109" t="s">
        <v>25</v>
      </c>
      <c r="D109">
        <v>115</v>
      </c>
      <c r="E109">
        <v>212.990020543604</v>
      </c>
      <c r="F109">
        <v>32.547094099636098</v>
      </c>
      <c r="G109" t="s">
        <v>18</v>
      </c>
      <c r="H109" t="s">
        <v>19</v>
      </c>
      <c r="I109" t="s">
        <v>26</v>
      </c>
      <c r="J109">
        <v>5</v>
      </c>
      <c r="K109">
        <v>25587.69</v>
      </c>
      <c r="L109" t="s">
        <v>23</v>
      </c>
      <c r="M109" t="s">
        <v>10038</v>
      </c>
    </row>
    <row r="110" spans="1:13" x14ac:dyDescent="0.25">
      <c r="A110" t="s">
        <v>8664</v>
      </c>
      <c r="B110">
        <v>51</v>
      </c>
      <c r="C110" t="s">
        <v>13</v>
      </c>
      <c r="D110">
        <v>140</v>
      </c>
      <c r="E110">
        <v>258.38039439044098</v>
      </c>
      <c r="F110">
        <v>31.301675642869998</v>
      </c>
      <c r="G110" t="s">
        <v>36</v>
      </c>
      <c r="H110" t="s">
        <v>22</v>
      </c>
      <c r="I110" t="s">
        <v>26</v>
      </c>
      <c r="J110">
        <v>3</v>
      </c>
      <c r="K110">
        <v>25150.21</v>
      </c>
      <c r="L110" t="s">
        <v>16</v>
      </c>
      <c r="M110" t="s">
        <v>10038</v>
      </c>
    </row>
    <row r="111" spans="1:13" x14ac:dyDescent="0.25">
      <c r="A111" t="s">
        <v>455</v>
      </c>
      <c r="B111">
        <v>59</v>
      </c>
      <c r="C111" t="s">
        <v>13</v>
      </c>
      <c r="D111">
        <v>111</v>
      </c>
      <c r="E111">
        <v>248.71483897628099</v>
      </c>
      <c r="F111">
        <v>26.502635131060501</v>
      </c>
      <c r="G111" t="s">
        <v>36</v>
      </c>
      <c r="H111" t="s">
        <v>10051</v>
      </c>
      <c r="I111" t="s">
        <v>26</v>
      </c>
      <c r="J111">
        <v>8</v>
      </c>
      <c r="K111">
        <v>16939.22</v>
      </c>
      <c r="L111" t="s">
        <v>23</v>
      </c>
      <c r="M111" t="s">
        <v>10038</v>
      </c>
    </row>
    <row r="112" spans="1:13" x14ac:dyDescent="0.25">
      <c r="A112" t="s">
        <v>459</v>
      </c>
      <c r="B112">
        <v>56</v>
      </c>
      <c r="C112" t="s">
        <v>13</v>
      </c>
      <c r="D112">
        <v>105</v>
      </c>
      <c r="E112">
        <v>204.53009350089499</v>
      </c>
      <c r="F112">
        <v>31.441356058475101</v>
      </c>
      <c r="G112" t="s">
        <v>36</v>
      </c>
      <c r="H112" t="s">
        <v>19</v>
      </c>
      <c r="I112" t="s">
        <v>26</v>
      </c>
      <c r="J112">
        <v>7</v>
      </c>
      <c r="K112">
        <v>23223.57</v>
      </c>
      <c r="L112" t="s">
        <v>20</v>
      </c>
      <c r="M112" t="s">
        <v>10038</v>
      </c>
    </row>
    <row r="113" spans="1:13" x14ac:dyDescent="0.25">
      <c r="A113" t="s">
        <v>8635</v>
      </c>
      <c r="B113">
        <v>56</v>
      </c>
      <c r="C113" t="s">
        <v>25</v>
      </c>
      <c r="D113">
        <v>140</v>
      </c>
      <c r="E113">
        <v>265.90864987791201</v>
      </c>
      <c r="F113">
        <v>25.1360339583978</v>
      </c>
      <c r="G113" t="s">
        <v>18</v>
      </c>
      <c r="H113" t="s">
        <v>22</v>
      </c>
      <c r="I113" t="s">
        <v>26</v>
      </c>
      <c r="J113">
        <v>5</v>
      </c>
      <c r="K113">
        <v>22600.53</v>
      </c>
      <c r="L113" t="s">
        <v>20</v>
      </c>
      <c r="M113" t="s">
        <v>10038</v>
      </c>
    </row>
    <row r="114" spans="1:13" x14ac:dyDescent="0.25">
      <c r="A114" t="s">
        <v>466</v>
      </c>
      <c r="B114">
        <v>56</v>
      </c>
      <c r="C114" t="s">
        <v>13</v>
      </c>
      <c r="D114">
        <v>156</v>
      </c>
      <c r="E114" t="s">
        <v>10051</v>
      </c>
      <c r="F114">
        <v>31.910880864192599</v>
      </c>
      <c r="G114" t="s">
        <v>18</v>
      </c>
      <c r="H114" t="s">
        <v>22</v>
      </c>
      <c r="I114" t="s">
        <v>26</v>
      </c>
      <c r="J114">
        <v>3</v>
      </c>
      <c r="K114">
        <v>24608.94</v>
      </c>
      <c r="L114" t="s">
        <v>16</v>
      </c>
      <c r="M114" t="s">
        <v>10038</v>
      </c>
    </row>
    <row r="115" spans="1:13" x14ac:dyDescent="0.25">
      <c r="A115" t="s">
        <v>8622</v>
      </c>
      <c r="B115">
        <v>51</v>
      </c>
      <c r="C115" t="s">
        <v>13</v>
      </c>
      <c r="D115">
        <v>120</v>
      </c>
      <c r="E115">
        <v>261.485654396565</v>
      </c>
      <c r="F115">
        <v>24.998710887487</v>
      </c>
      <c r="G115" t="s">
        <v>36</v>
      </c>
      <c r="H115" t="s">
        <v>19</v>
      </c>
      <c r="I115" t="s">
        <v>26</v>
      </c>
      <c r="J115">
        <v>6</v>
      </c>
      <c r="K115">
        <v>23051.02</v>
      </c>
      <c r="L115" t="s">
        <v>20</v>
      </c>
      <c r="M115" t="s">
        <v>10038</v>
      </c>
    </row>
    <row r="116" spans="1:13" x14ac:dyDescent="0.25">
      <c r="A116" t="s">
        <v>8614</v>
      </c>
      <c r="B116">
        <v>60</v>
      </c>
      <c r="C116" t="s">
        <v>25</v>
      </c>
      <c r="D116">
        <v>108</v>
      </c>
      <c r="E116">
        <v>172.57264835024301</v>
      </c>
      <c r="F116">
        <v>31.1588129895737</v>
      </c>
      <c r="G116" t="s">
        <v>18</v>
      </c>
      <c r="H116" t="s">
        <v>22</v>
      </c>
      <c r="I116" t="s">
        <v>26</v>
      </c>
      <c r="J116">
        <v>2</v>
      </c>
      <c r="K116">
        <v>7677.98</v>
      </c>
      <c r="L116" t="s">
        <v>43</v>
      </c>
      <c r="M116" t="s">
        <v>10038</v>
      </c>
    </row>
    <row r="117" spans="1:13" x14ac:dyDescent="0.25">
      <c r="A117" t="s">
        <v>8538</v>
      </c>
      <c r="B117">
        <v>51</v>
      </c>
      <c r="C117" t="s">
        <v>25</v>
      </c>
      <c r="D117">
        <v>117</v>
      </c>
      <c r="E117">
        <v>260.246475949299</v>
      </c>
      <c r="F117">
        <v>27.84766191564</v>
      </c>
      <c r="G117" t="s">
        <v>36</v>
      </c>
      <c r="H117" t="s">
        <v>22</v>
      </c>
      <c r="I117" t="s">
        <v>26</v>
      </c>
      <c r="J117">
        <v>6</v>
      </c>
      <c r="K117" t="s">
        <v>10051</v>
      </c>
      <c r="L117" t="s">
        <v>23</v>
      </c>
      <c r="M117" t="s">
        <v>10038</v>
      </c>
    </row>
    <row r="118" spans="1:13" x14ac:dyDescent="0.25">
      <c r="A118" t="s">
        <v>8533</v>
      </c>
      <c r="B118">
        <v>51</v>
      </c>
      <c r="C118" t="s">
        <v>13</v>
      </c>
      <c r="D118">
        <v>135</v>
      </c>
      <c r="E118">
        <v>120</v>
      </c>
      <c r="F118">
        <v>34.038330672768097</v>
      </c>
      <c r="G118" t="s">
        <v>36</v>
      </c>
      <c r="H118" t="s">
        <v>22</v>
      </c>
      <c r="I118" t="s">
        <v>26</v>
      </c>
      <c r="J118">
        <v>2</v>
      </c>
      <c r="K118">
        <v>19361.93</v>
      </c>
      <c r="L118" t="s">
        <v>16</v>
      </c>
      <c r="M118" t="s">
        <v>10038</v>
      </c>
    </row>
    <row r="119" spans="1:13" x14ac:dyDescent="0.25">
      <c r="A119" t="s">
        <v>8523</v>
      </c>
      <c r="B119">
        <v>53</v>
      </c>
      <c r="C119" t="s">
        <v>25</v>
      </c>
      <c r="D119" t="s">
        <v>10051</v>
      </c>
      <c r="E119">
        <v>199.771405537601</v>
      </c>
      <c r="F119">
        <v>21.743513274133601</v>
      </c>
      <c r="G119" t="s">
        <v>18</v>
      </c>
      <c r="H119" t="s">
        <v>22</v>
      </c>
      <c r="I119" t="s">
        <v>26</v>
      </c>
      <c r="J119">
        <v>4</v>
      </c>
      <c r="K119" t="s">
        <v>10051</v>
      </c>
      <c r="L119" t="s">
        <v>23</v>
      </c>
      <c r="M119" t="s">
        <v>10038</v>
      </c>
    </row>
    <row r="120" spans="1:13" x14ac:dyDescent="0.25">
      <c r="A120" t="s">
        <v>508</v>
      </c>
      <c r="B120">
        <v>59</v>
      </c>
      <c r="C120" t="s">
        <v>25</v>
      </c>
      <c r="D120" t="s">
        <v>10051</v>
      </c>
      <c r="E120">
        <v>277.04738768742499</v>
      </c>
      <c r="F120">
        <v>25.217809765572198</v>
      </c>
      <c r="G120" t="s">
        <v>18</v>
      </c>
      <c r="H120" t="s">
        <v>19</v>
      </c>
      <c r="I120" t="s">
        <v>26</v>
      </c>
      <c r="J120">
        <v>4</v>
      </c>
      <c r="K120">
        <v>9807.7999999999993</v>
      </c>
      <c r="L120" t="s">
        <v>16</v>
      </c>
      <c r="M120" t="s">
        <v>10038</v>
      </c>
    </row>
    <row r="121" spans="1:13" x14ac:dyDescent="0.25">
      <c r="A121" t="s">
        <v>509</v>
      </c>
      <c r="B121">
        <v>58</v>
      </c>
      <c r="C121" t="s">
        <v>13</v>
      </c>
      <c r="D121">
        <v>90</v>
      </c>
      <c r="E121">
        <v>254.18222171853401</v>
      </c>
      <c r="F121">
        <v>37.228611346429901</v>
      </c>
      <c r="G121" t="s">
        <v>18</v>
      </c>
      <c r="H121" t="s">
        <v>22</v>
      </c>
      <c r="I121" t="s">
        <v>26</v>
      </c>
      <c r="J121">
        <v>2</v>
      </c>
      <c r="K121">
        <v>19596.87</v>
      </c>
      <c r="L121" t="s">
        <v>16</v>
      </c>
      <c r="M121" t="s">
        <v>10038</v>
      </c>
    </row>
    <row r="122" spans="1:13" x14ac:dyDescent="0.25">
      <c r="A122" t="s">
        <v>8504</v>
      </c>
      <c r="B122">
        <v>55</v>
      </c>
      <c r="C122" t="s">
        <v>13</v>
      </c>
      <c r="D122">
        <v>165</v>
      </c>
      <c r="E122">
        <v>189.57780696749199</v>
      </c>
      <c r="F122">
        <v>18.238079807170699</v>
      </c>
      <c r="G122" t="s">
        <v>36</v>
      </c>
      <c r="H122" t="s">
        <v>22</v>
      </c>
      <c r="I122" t="s">
        <v>26</v>
      </c>
      <c r="J122">
        <v>5</v>
      </c>
      <c r="K122">
        <v>15701.92</v>
      </c>
      <c r="L122" t="s">
        <v>16</v>
      </c>
      <c r="M122" t="s">
        <v>10038</v>
      </c>
    </row>
    <row r="123" spans="1:13" x14ac:dyDescent="0.25">
      <c r="A123" t="s">
        <v>522</v>
      </c>
      <c r="B123">
        <v>52</v>
      </c>
      <c r="C123" t="s">
        <v>25</v>
      </c>
      <c r="D123">
        <v>105</v>
      </c>
      <c r="E123">
        <v>234.380755261329</v>
      </c>
      <c r="F123">
        <v>33.140389614811603</v>
      </c>
      <c r="G123" t="s">
        <v>18</v>
      </c>
      <c r="H123" t="s">
        <v>22</v>
      </c>
      <c r="I123" t="s">
        <v>26</v>
      </c>
      <c r="J123">
        <v>1</v>
      </c>
      <c r="K123">
        <v>10391.44</v>
      </c>
      <c r="L123" t="s">
        <v>10051</v>
      </c>
      <c r="M123" t="s">
        <v>10038</v>
      </c>
    </row>
    <row r="124" spans="1:13" x14ac:dyDescent="0.25">
      <c r="A124" t="s">
        <v>8441</v>
      </c>
      <c r="B124">
        <v>56</v>
      </c>
      <c r="C124" t="s">
        <v>25</v>
      </c>
      <c r="D124">
        <v>90</v>
      </c>
      <c r="E124">
        <v>168.35277863314701</v>
      </c>
      <c r="F124">
        <v>26.790985333734</v>
      </c>
      <c r="G124" t="s">
        <v>36</v>
      </c>
      <c r="H124" t="s">
        <v>22</v>
      </c>
      <c r="I124" t="s">
        <v>26</v>
      </c>
      <c r="J124">
        <v>6</v>
      </c>
      <c r="K124">
        <v>21857.67</v>
      </c>
      <c r="L124" t="s">
        <v>16</v>
      </c>
      <c r="M124" t="s">
        <v>10038</v>
      </c>
    </row>
    <row r="125" spans="1:13" x14ac:dyDescent="0.25">
      <c r="A125" t="s">
        <v>8436</v>
      </c>
      <c r="B125">
        <v>56</v>
      </c>
      <c r="C125" t="s">
        <v>25</v>
      </c>
      <c r="D125">
        <v>117</v>
      </c>
      <c r="E125">
        <v>230.50998200603499</v>
      </c>
      <c r="F125">
        <v>30.2092474277615</v>
      </c>
      <c r="G125" t="s">
        <v>18</v>
      </c>
      <c r="H125" t="s">
        <v>19</v>
      </c>
      <c r="I125" t="s">
        <v>26</v>
      </c>
      <c r="J125">
        <v>2</v>
      </c>
      <c r="K125">
        <v>10710.8</v>
      </c>
      <c r="L125" t="s">
        <v>23</v>
      </c>
      <c r="M125" t="s">
        <v>10038</v>
      </c>
    </row>
    <row r="126" spans="1:13" x14ac:dyDescent="0.25">
      <c r="A126" t="s">
        <v>8431</v>
      </c>
      <c r="B126">
        <v>51</v>
      </c>
      <c r="C126" t="s">
        <v>25</v>
      </c>
      <c r="D126">
        <v>154</v>
      </c>
      <c r="E126">
        <v>195.53370366102601</v>
      </c>
      <c r="F126">
        <v>25.678621985750699</v>
      </c>
      <c r="G126" t="s">
        <v>18</v>
      </c>
      <c r="H126" t="s">
        <v>22</v>
      </c>
      <c r="I126" t="s">
        <v>26</v>
      </c>
      <c r="J126">
        <v>2</v>
      </c>
      <c r="K126">
        <v>28138.23</v>
      </c>
      <c r="L126" t="s">
        <v>16</v>
      </c>
      <c r="M126" t="s">
        <v>10038</v>
      </c>
    </row>
    <row r="127" spans="1:13" x14ac:dyDescent="0.25">
      <c r="A127" t="s">
        <v>538</v>
      </c>
      <c r="B127">
        <v>54</v>
      </c>
      <c r="C127" t="s">
        <v>13</v>
      </c>
      <c r="D127">
        <v>141</v>
      </c>
      <c r="E127">
        <v>225.75527050484399</v>
      </c>
      <c r="F127">
        <v>24.329624003263898</v>
      </c>
      <c r="G127" t="s">
        <v>14</v>
      </c>
      <c r="H127" t="s">
        <v>22</v>
      </c>
      <c r="I127" t="s">
        <v>26</v>
      </c>
      <c r="J127">
        <v>1</v>
      </c>
      <c r="K127">
        <v>21499.99</v>
      </c>
      <c r="L127" t="s">
        <v>16</v>
      </c>
      <c r="M127" t="s">
        <v>10038</v>
      </c>
    </row>
    <row r="128" spans="1:13" x14ac:dyDescent="0.25">
      <c r="A128" t="s">
        <v>545</v>
      </c>
      <c r="B128">
        <v>56</v>
      </c>
      <c r="C128" t="s">
        <v>25</v>
      </c>
      <c r="D128">
        <v>107</v>
      </c>
      <c r="E128">
        <v>178.605560583422</v>
      </c>
      <c r="F128">
        <v>31.250585515247401</v>
      </c>
      <c r="G128" t="s">
        <v>36</v>
      </c>
      <c r="H128" t="s">
        <v>19</v>
      </c>
      <c r="I128" t="s">
        <v>26</v>
      </c>
      <c r="J128">
        <v>6</v>
      </c>
      <c r="K128">
        <v>18715.73</v>
      </c>
      <c r="L128" t="s">
        <v>23</v>
      </c>
      <c r="M128" t="s">
        <v>10038</v>
      </c>
    </row>
    <row r="129" spans="1:13" x14ac:dyDescent="0.25">
      <c r="A129" t="s">
        <v>8408</v>
      </c>
      <c r="B129">
        <v>59</v>
      </c>
      <c r="C129" t="s">
        <v>25</v>
      </c>
      <c r="D129">
        <v>115</v>
      </c>
      <c r="E129">
        <v>164.70724098932999</v>
      </c>
      <c r="F129" t="s">
        <v>10051</v>
      </c>
      <c r="G129" t="s">
        <v>36</v>
      </c>
      <c r="H129" t="s">
        <v>22</v>
      </c>
      <c r="I129" t="s">
        <v>26</v>
      </c>
      <c r="J129">
        <v>6</v>
      </c>
      <c r="K129">
        <v>21297.7</v>
      </c>
      <c r="L129" t="s">
        <v>16</v>
      </c>
      <c r="M129" t="s">
        <v>10038</v>
      </c>
    </row>
    <row r="130" spans="1:13" x14ac:dyDescent="0.25">
      <c r="A130" t="s">
        <v>8318</v>
      </c>
      <c r="B130">
        <v>57</v>
      </c>
      <c r="C130" t="s">
        <v>25</v>
      </c>
      <c r="D130">
        <v>158</v>
      </c>
      <c r="E130" t="s">
        <v>10051</v>
      </c>
      <c r="F130">
        <v>23.456483536688701</v>
      </c>
      <c r="G130" t="s">
        <v>36</v>
      </c>
      <c r="H130" t="s">
        <v>22</v>
      </c>
      <c r="I130" t="s">
        <v>26</v>
      </c>
      <c r="J130">
        <v>6</v>
      </c>
      <c r="K130">
        <v>20237.349999999999</v>
      </c>
      <c r="L130" t="s">
        <v>16</v>
      </c>
      <c r="M130" t="s">
        <v>10038</v>
      </c>
    </row>
    <row r="131" spans="1:13" x14ac:dyDescent="0.25">
      <c r="A131" t="s">
        <v>8314</v>
      </c>
      <c r="B131">
        <v>53</v>
      </c>
      <c r="C131" t="s">
        <v>25</v>
      </c>
      <c r="D131">
        <v>165</v>
      </c>
      <c r="E131">
        <v>166.67679956048599</v>
      </c>
      <c r="F131">
        <v>28.376564978792601</v>
      </c>
      <c r="G131" t="s">
        <v>36</v>
      </c>
      <c r="H131" t="s">
        <v>22</v>
      </c>
      <c r="I131" t="s">
        <v>26</v>
      </c>
      <c r="J131">
        <v>7</v>
      </c>
      <c r="K131">
        <v>13162.31</v>
      </c>
      <c r="L131" t="s">
        <v>16</v>
      </c>
      <c r="M131" t="s">
        <v>10038</v>
      </c>
    </row>
    <row r="132" spans="1:13" x14ac:dyDescent="0.25">
      <c r="A132" t="s">
        <v>8313</v>
      </c>
      <c r="B132">
        <v>54</v>
      </c>
      <c r="C132" t="s">
        <v>13</v>
      </c>
      <c r="D132">
        <v>139</v>
      </c>
      <c r="E132">
        <v>190.580396372297</v>
      </c>
      <c r="F132" t="s">
        <v>10051</v>
      </c>
      <c r="G132" t="s">
        <v>18</v>
      </c>
      <c r="H132" t="s">
        <v>22</v>
      </c>
      <c r="I132" t="s">
        <v>26</v>
      </c>
      <c r="J132">
        <v>4</v>
      </c>
      <c r="K132">
        <v>10441.26</v>
      </c>
      <c r="L132" t="s">
        <v>20</v>
      </c>
      <c r="M132" t="s">
        <v>10038</v>
      </c>
    </row>
    <row r="133" spans="1:13" x14ac:dyDescent="0.25">
      <c r="A133" t="s">
        <v>8250</v>
      </c>
      <c r="B133">
        <v>57</v>
      </c>
      <c r="C133" t="s">
        <v>13</v>
      </c>
      <c r="D133">
        <v>100</v>
      </c>
      <c r="E133">
        <v>234.00708861255401</v>
      </c>
      <c r="F133">
        <v>24.482037049878201</v>
      </c>
      <c r="G133" t="s">
        <v>36</v>
      </c>
      <c r="H133" t="s">
        <v>22</v>
      </c>
      <c r="I133" t="s">
        <v>26</v>
      </c>
      <c r="J133">
        <v>5</v>
      </c>
      <c r="K133">
        <v>12478.09</v>
      </c>
      <c r="L133" t="s">
        <v>16</v>
      </c>
      <c r="M133" t="s">
        <v>10038</v>
      </c>
    </row>
    <row r="134" spans="1:13" x14ac:dyDescent="0.25">
      <c r="A134" t="s">
        <v>579</v>
      </c>
      <c r="B134">
        <v>52</v>
      </c>
      <c r="C134" t="s">
        <v>13</v>
      </c>
      <c r="D134">
        <v>157</v>
      </c>
      <c r="E134">
        <v>271.81084935333303</v>
      </c>
      <c r="F134">
        <v>23.917439730375701</v>
      </c>
      <c r="G134" t="s">
        <v>18</v>
      </c>
      <c r="H134" t="s">
        <v>22</v>
      </c>
      <c r="I134" t="s">
        <v>26</v>
      </c>
      <c r="J134">
        <v>1</v>
      </c>
      <c r="K134">
        <v>17161.55</v>
      </c>
      <c r="L134" t="s">
        <v>16</v>
      </c>
      <c r="M134" t="s">
        <v>10038</v>
      </c>
    </row>
    <row r="135" spans="1:13" x14ac:dyDescent="0.25">
      <c r="A135" t="s">
        <v>591</v>
      </c>
      <c r="B135">
        <v>52</v>
      </c>
      <c r="C135" t="s">
        <v>13</v>
      </c>
      <c r="D135">
        <v>90</v>
      </c>
      <c r="E135">
        <v>214.53493589093699</v>
      </c>
      <c r="F135">
        <v>23.1737455218036</v>
      </c>
      <c r="G135" t="s">
        <v>36</v>
      </c>
      <c r="H135" t="s">
        <v>19</v>
      </c>
      <c r="I135" t="s">
        <v>26</v>
      </c>
      <c r="J135">
        <v>3</v>
      </c>
      <c r="K135">
        <v>12000.21</v>
      </c>
      <c r="L135" t="s">
        <v>16</v>
      </c>
      <c r="M135" t="s">
        <v>10038</v>
      </c>
    </row>
    <row r="136" spans="1:13" x14ac:dyDescent="0.25">
      <c r="A136" t="s">
        <v>8184</v>
      </c>
      <c r="B136">
        <v>57</v>
      </c>
      <c r="C136" t="s">
        <v>25</v>
      </c>
      <c r="D136">
        <v>151</v>
      </c>
      <c r="E136" t="s">
        <v>10051</v>
      </c>
      <c r="F136">
        <v>29.8518187198497</v>
      </c>
      <c r="G136" t="s">
        <v>18</v>
      </c>
      <c r="H136" t="s">
        <v>10051</v>
      </c>
      <c r="I136" t="s">
        <v>26</v>
      </c>
      <c r="J136">
        <v>3</v>
      </c>
      <c r="K136">
        <v>13151.42</v>
      </c>
      <c r="L136" t="s">
        <v>23</v>
      </c>
      <c r="M136" t="s">
        <v>10038</v>
      </c>
    </row>
    <row r="137" spans="1:13" x14ac:dyDescent="0.25">
      <c r="A137" t="s">
        <v>8180</v>
      </c>
      <c r="B137">
        <v>54</v>
      </c>
      <c r="C137" t="s">
        <v>25</v>
      </c>
      <c r="D137">
        <v>150</v>
      </c>
      <c r="E137">
        <v>161.159710178495</v>
      </c>
      <c r="F137">
        <v>36.406220001756999</v>
      </c>
      <c r="G137" t="s">
        <v>36</v>
      </c>
      <c r="H137" t="s">
        <v>22</v>
      </c>
      <c r="I137" t="s">
        <v>26</v>
      </c>
      <c r="J137">
        <v>6</v>
      </c>
      <c r="K137">
        <v>23763.52</v>
      </c>
      <c r="L137" t="s">
        <v>23</v>
      </c>
      <c r="M137" t="s">
        <v>10038</v>
      </c>
    </row>
    <row r="138" spans="1:13" x14ac:dyDescent="0.25">
      <c r="A138" t="s">
        <v>8152</v>
      </c>
      <c r="B138">
        <v>60</v>
      </c>
      <c r="C138" t="s">
        <v>25</v>
      </c>
      <c r="D138">
        <v>114</v>
      </c>
      <c r="E138">
        <v>320.40912590110798</v>
      </c>
      <c r="F138">
        <v>30.2430601249193</v>
      </c>
      <c r="G138" t="s">
        <v>18</v>
      </c>
      <c r="H138" t="s">
        <v>22</v>
      </c>
      <c r="I138" t="s">
        <v>26</v>
      </c>
      <c r="J138">
        <v>3</v>
      </c>
      <c r="K138">
        <v>13865.21</v>
      </c>
      <c r="L138" t="s">
        <v>16</v>
      </c>
      <c r="M138" t="s">
        <v>10038</v>
      </c>
    </row>
    <row r="139" spans="1:13" x14ac:dyDescent="0.25">
      <c r="A139" t="s">
        <v>616</v>
      </c>
      <c r="B139">
        <v>51</v>
      </c>
      <c r="C139" t="s">
        <v>25</v>
      </c>
      <c r="D139">
        <v>144</v>
      </c>
      <c r="E139">
        <v>196.17255095560799</v>
      </c>
      <c r="F139">
        <v>26.580570713820499</v>
      </c>
      <c r="G139" t="s">
        <v>18</v>
      </c>
      <c r="H139" t="s">
        <v>22</v>
      </c>
      <c r="I139" t="s">
        <v>26</v>
      </c>
      <c r="J139">
        <v>7</v>
      </c>
      <c r="K139">
        <v>11347.03</v>
      </c>
      <c r="L139" t="s">
        <v>20</v>
      </c>
      <c r="M139" t="s">
        <v>10038</v>
      </c>
    </row>
    <row r="140" spans="1:13" x14ac:dyDescent="0.25">
      <c r="A140" t="s">
        <v>619</v>
      </c>
      <c r="B140">
        <v>54</v>
      </c>
      <c r="C140" t="s">
        <v>13</v>
      </c>
      <c r="D140">
        <v>150</v>
      </c>
      <c r="E140">
        <v>183.399741960456</v>
      </c>
      <c r="F140">
        <v>32.8953421277389</v>
      </c>
      <c r="G140" t="s">
        <v>18</v>
      </c>
      <c r="H140" t="s">
        <v>22</v>
      </c>
      <c r="I140" t="s">
        <v>26</v>
      </c>
      <c r="J140">
        <v>2</v>
      </c>
      <c r="K140">
        <v>15371.47</v>
      </c>
      <c r="L140" t="s">
        <v>16</v>
      </c>
      <c r="M140" t="s">
        <v>10038</v>
      </c>
    </row>
    <row r="141" spans="1:13" x14ac:dyDescent="0.25">
      <c r="A141" t="s">
        <v>628</v>
      </c>
      <c r="B141">
        <v>59</v>
      </c>
      <c r="C141" t="s">
        <v>13</v>
      </c>
      <c r="D141">
        <v>123</v>
      </c>
      <c r="E141">
        <v>138.95323014415601</v>
      </c>
      <c r="F141">
        <v>32.835969330646201</v>
      </c>
      <c r="G141" t="s">
        <v>36</v>
      </c>
      <c r="H141" t="s">
        <v>19</v>
      </c>
      <c r="I141" t="s">
        <v>26</v>
      </c>
      <c r="J141">
        <v>4</v>
      </c>
      <c r="K141" t="s">
        <v>10051</v>
      </c>
      <c r="L141" t="s">
        <v>16</v>
      </c>
      <c r="M141" t="s">
        <v>10038</v>
      </c>
    </row>
    <row r="142" spans="1:13" x14ac:dyDescent="0.25">
      <c r="A142" t="s">
        <v>8094</v>
      </c>
      <c r="B142">
        <v>53</v>
      </c>
      <c r="C142" t="s">
        <v>25</v>
      </c>
      <c r="D142">
        <v>143</v>
      </c>
      <c r="E142">
        <v>243.212089194199</v>
      </c>
      <c r="F142">
        <v>28.742907836766602</v>
      </c>
      <c r="G142" t="s">
        <v>18</v>
      </c>
      <c r="H142" t="s">
        <v>22</v>
      </c>
      <c r="I142" t="s">
        <v>26</v>
      </c>
      <c r="J142">
        <v>2</v>
      </c>
      <c r="K142">
        <v>12689.71</v>
      </c>
      <c r="L142" t="s">
        <v>16</v>
      </c>
      <c r="M142" t="s">
        <v>10038</v>
      </c>
    </row>
    <row r="143" spans="1:13" x14ac:dyDescent="0.25">
      <c r="A143" t="s">
        <v>636</v>
      </c>
      <c r="B143">
        <v>52</v>
      </c>
      <c r="C143" t="s">
        <v>25</v>
      </c>
      <c r="D143">
        <v>95</v>
      </c>
      <c r="E143">
        <v>324.57480045203499</v>
      </c>
      <c r="F143">
        <v>30.069014478585501</v>
      </c>
      <c r="G143" t="s">
        <v>18</v>
      </c>
      <c r="H143" t="s">
        <v>19</v>
      </c>
      <c r="I143" t="s">
        <v>26</v>
      </c>
      <c r="J143">
        <v>2</v>
      </c>
      <c r="K143">
        <v>5904.64</v>
      </c>
      <c r="L143" t="s">
        <v>20</v>
      </c>
      <c r="M143" t="s">
        <v>10038</v>
      </c>
    </row>
    <row r="144" spans="1:13" x14ac:dyDescent="0.25">
      <c r="A144" t="s">
        <v>8088</v>
      </c>
      <c r="B144">
        <v>54</v>
      </c>
      <c r="C144" t="s">
        <v>25</v>
      </c>
      <c r="D144">
        <v>135</v>
      </c>
      <c r="E144">
        <v>164.879996333463</v>
      </c>
      <c r="F144">
        <v>25.305835680143701</v>
      </c>
      <c r="G144" t="s">
        <v>36</v>
      </c>
      <c r="H144" t="s">
        <v>22</v>
      </c>
      <c r="I144" t="s">
        <v>26</v>
      </c>
      <c r="J144">
        <v>3</v>
      </c>
      <c r="K144">
        <v>15738.59</v>
      </c>
      <c r="L144" t="s">
        <v>16</v>
      </c>
      <c r="M144" t="s">
        <v>10038</v>
      </c>
    </row>
    <row r="145" spans="1:13" x14ac:dyDescent="0.25">
      <c r="A145" t="s">
        <v>8082</v>
      </c>
      <c r="B145">
        <v>55</v>
      </c>
      <c r="C145" t="s">
        <v>13</v>
      </c>
      <c r="D145">
        <v>133</v>
      </c>
      <c r="E145">
        <v>205.19649668790899</v>
      </c>
      <c r="F145">
        <v>19.7111180301236</v>
      </c>
      <c r="G145" t="s">
        <v>36</v>
      </c>
      <c r="H145" t="s">
        <v>22</v>
      </c>
      <c r="I145" t="s">
        <v>26</v>
      </c>
      <c r="J145">
        <v>3</v>
      </c>
      <c r="K145" t="s">
        <v>10051</v>
      </c>
      <c r="L145" t="s">
        <v>16</v>
      </c>
      <c r="M145" t="s">
        <v>10038</v>
      </c>
    </row>
    <row r="146" spans="1:13" x14ac:dyDescent="0.25">
      <c r="A146" t="s">
        <v>8079</v>
      </c>
      <c r="B146">
        <v>59</v>
      </c>
      <c r="C146" t="s">
        <v>13</v>
      </c>
      <c r="D146">
        <v>136</v>
      </c>
      <c r="E146">
        <v>272.37011879551198</v>
      </c>
      <c r="F146">
        <v>25.774246442358798</v>
      </c>
      <c r="G146" t="s">
        <v>36</v>
      </c>
      <c r="H146" t="s">
        <v>19</v>
      </c>
      <c r="I146" t="s">
        <v>26</v>
      </c>
      <c r="J146">
        <v>2</v>
      </c>
      <c r="K146" t="s">
        <v>10051</v>
      </c>
      <c r="L146" t="s">
        <v>16</v>
      </c>
      <c r="M146" t="s">
        <v>10038</v>
      </c>
    </row>
    <row r="147" spans="1:13" x14ac:dyDescent="0.25">
      <c r="A147" t="s">
        <v>8070</v>
      </c>
      <c r="B147">
        <v>59</v>
      </c>
      <c r="C147" t="s">
        <v>13</v>
      </c>
      <c r="D147">
        <v>91</v>
      </c>
      <c r="E147">
        <v>272.865712050002</v>
      </c>
      <c r="F147">
        <v>18.199332659166298</v>
      </c>
      <c r="G147" t="s">
        <v>36</v>
      </c>
      <c r="H147" t="s">
        <v>19</v>
      </c>
      <c r="I147" t="s">
        <v>26</v>
      </c>
      <c r="J147">
        <v>5</v>
      </c>
      <c r="K147">
        <v>19049.63</v>
      </c>
      <c r="L147" t="s">
        <v>23</v>
      </c>
      <c r="M147" t="s">
        <v>10038</v>
      </c>
    </row>
    <row r="148" spans="1:13" x14ac:dyDescent="0.25">
      <c r="A148" t="s">
        <v>8059</v>
      </c>
      <c r="B148">
        <v>52</v>
      </c>
      <c r="C148" t="s">
        <v>25</v>
      </c>
      <c r="D148">
        <v>135</v>
      </c>
      <c r="E148">
        <v>257.47280174296998</v>
      </c>
      <c r="F148">
        <v>31.349694749781602</v>
      </c>
      <c r="G148" t="s">
        <v>36</v>
      </c>
      <c r="H148" t="s">
        <v>19</v>
      </c>
      <c r="I148" t="s">
        <v>26</v>
      </c>
      <c r="J148">
        <v>3</v>
      </c>
      <c r="K148">
        <v>24559.13</v>
      </c>
      <c r="L148" t="s">
        <v>16</v>
      </c>
      <c r="M148" t="s">
        <v>10038</v>
      </c>
    </row>
    <row r="149" spans="1:13" x14ac:dyDescent="0.25">
      <c r="A149" t="s">
        <v>8032</v>
      </c>
      <c r="B149">
        <v>54</v>
      </c>
      <c r="C149" t="s">
        <v>13</v>
      </c>
      <c r="D149">
        <v>145</v>
      </c>
      <c r="E149">
        <v>215.89814677354099</v>
      </c>
      <c r="F149">
        <v>33.279228366120897</v>
      </c>
      <c r="G149" t="s">
        <v>36</v>
      </c>
      <c r="H149" t="s">
        <v>19</v>
      </c>
      <c r="I149" t="s">
        <v>26</v>
      </c>
      <c r="J149">
        <v>2</v>
      </c>
      <c r="K149">
        <v>12357.36</v>
      </c>
      <c r="L149" t="s">
        <v>16</v>
      </c>
      <c r="M149" t="s">
        <v>10038</v>
      </c>
    </row>
    <row r="150" spans="1:13" x14ac:dyDescent="0.25">
      <c r="A150" t="s">
        <v>8014</v>
      </c>
      <c r="B150">
        <v>51</v>
      </c>
      <c r="C150" t="s">
        <v>13</v>
      </c>
      <c r="D150">
        <v>135</v>
      </c>
      <c r="E150">
        <v>241.043997819786</v>
      </c>
      <c r="F150">
        <v>27.658837461294201</v>
      </c>
      <c r="G150" t="s">
        <v>18</v>
      </c>
      <c r="H150" t="s">
        <v>19</v>
      </c>
      <c r="I150" t="s">
        <v>26</v>
      </c>
      <c r="J150">
        <v>3</v>
      </c>
      <c r="K150">
        <v>17865.78</v>
      </c>
      <c r="L150" t="s">
        <v>20</v>
      </c>
      <c r="M150" t="s">
        <v>10038</v>
      </c>
    </row>
    <row r="151" spans="1:13" x14ac:dyDescent="0.25">
      <c r="A151" t="s">
        <v>8010</v>
      </c>
      <c r="B151">
        <v>53</v>
      </c>
      <c r="C151" t="s">
        <v>25</v>
      </c>
      <c r="D151">
        <v>95</v>
      </c>
      <c r="E151">
        <v>266.23795746114399</v>
      </c>
      <c r="F151">
        <v>26.5933221177912</v>
      </c>
      <c r="G151" t="s">
        <v>36</v>
      </c>
      <c r="H151" t="s">
        <v>19</v>
      </c>
      <c r="I151" t="s">
        <v>26</v>
      </c>
      <c r="J151">
        <v>2</v>
      </c>
      <c r="K151">
        <v>4216.4399999999996</v>
      </c>
      <c r="L151" t="s">
        <v>16</v>
      </c>
      <c r="M151" t="s">
        <v>10038</v>
      </c>
    </row>
    <row r="152" spans="1:13" x14ac:dyDescent="0.25">
      <c r="A152" t="s">
        <v>8005</v>
      </c>
      <c r="B152">
        <v>55</v>
      </c>
      <c r="C152" t="s">
        <v>25</v>
      </c>
      <c r="D152">
        <v>95</v>
      </c>
      <c r="E152">
        <v>198.99266573582099</v>
      </c>
      <c r="F152">
        <v>29.340032353318701</v>
      </c>
      <c r="G152" t="s">
        <v>18</v>
      </c>
      <c r="H152" t="s">
        <v>22</v>
      </c>
      <c r="I152" t="s">
        <v>26</v>
      </c>
      <c r="J152">
        <v>6</v>
      </c>
      <c r="K152">
        <v>20379.009999999998</v>
      </c>
      <c r="L152" t="s">
        <v>23</v>
      </c>
      <c r="M152" t="s">
        <v>10038</v>
      </c>
    </row>
    <row r="153" spans="1:13" x14ac:dyDescent="0.25">
      <c r="A153" t="s">
        <v>8001</v>
      </c>
      <c r="B153">
        <v>57</v>
      </c>
      <c r="C153" t="s">
        <v>13</v>
      </c>
      <c r="D153">
        <v>122</v>
      </c>
      <c r="E153">
        <v>277.65795613635601</v>
      </c>
      <c r="F153">
        <v>23.215295442202301</v>
      </c>
      <c r="G153" t="s">
        <v>14</v>
      </c>
      <c r="H153" t="s">
        <v>22</v>
      </c>
      <c r="I153" t="s">
        <v>26</v>
      </c>
      <c r="J153">
        <v>3</v>
      </c>
      <c r="K153">
        <v>13379.95</v>
      </c>
      <c r="L153" t="s">
        <v>16</v>
      </c>
      <c r="M153" t="s">
        <v>10038</v>
      </c>
    </row>
    <row r="154" spans="1:13" x14ac:dyDescent="0.25">
      <c r="A154" t="s">
        <v>7997</v>
      </c>
      <c r="B154">
        <v>57</v>
      </c>
      <c r="C154" t="s">
        <v>25</v>
      </c>
      <c r="D154">
        <v>115</v>
      </c>
      <c r="E154">
        <v>157.75459278104199</v>
      </c>
      <c r="F154">
        <v>31.3389924971762</v>
      </c>
      <c r="G154" t="s">
        <v>36</v>
      </c>
      <c r="H154" t="s">
        <v>22</v>
      </c>
      <c r="I154" t="s">
        <v>26</v>
      </c>
      <c r="J154">
        <v>9</v>
      </c>
      <c r="K154">
        <v>19012.03</v>
      </c>
      <c r="L154" t="s">
        <v>43</v>
      </c>
      <c r="M154" t="s">
        <v>10038</v>
      </c>
    </row>
    <row r="155" spans="1:13" x14ac:dyDescent="0.25">
      <c r="A155" t="s">
        <v>7996</v>
      </c>
      <c r="B155">
        <v>59</v>
      </c>
      <c r="C155" t="s">
        <v>25</v>
      </c>
      <c r="D155">
        <v>159</v>
      </c>
      <c r="E155" t="s">
        <v>10051</v>
      </c>
      <c r="F155">
        <v>31.687820068791101</v>
      </c>
      <c r="G155" t="s">
        <v>14</v>
      </c>
      <c r="H155" t="s">
        <v>19</v>
      </c>
      <c r="I155" t="s">
        <v>26</v>
      </c>
      <c r="J155">
        <v>4</v>
      </c>
      <c r="K155">
        <v>16392.13</v>
      </c>
      <c r="L155" t="s">
        <v>16</v>
      </c>
      <c r="M155" t="s">
        <v>10038</v>
      </c>
    </row>
    <row r="156" spans="1:13" x14ac:dyDescent="0.25">
      <c r="A156" t="s">
        <v>7978</v>
      </c>
      <c r="B156">
        <v>51</v>
      </c>
      <c r="C156" t="s">
        <v>13</v>
      </c>
      <c r="D156">
        <v>146</v>
      </c>
      <c r="E156">
        <v>246.515520651001</v>
      </c>
      <c r="F156">
        <v>27.9520381707569</v>
      </c>
      <c r="G156" t="s">
        <v>36</v>
      </c>
      <c r="H156" t="s">
        <v>19</v>
      </c>
      <c r="I156" t="s">
        <v>26</v>
      </c>
      <c r="J156">
        <v>3</v>
      </c>
      <c r="K156">
        <v>23874.19</v>
      </c>
      <c r="L156" t="s">
        <v>20</v>
      </c>
      <c r="M156" t="s">
        <v>10038</v>
      </c>
    </row>
    <row r="157" spans="1:13" x14ac:dyDescent="0.25">
      <c r="A157" t="s">
        <v>7976</v>
      </c>
      <c r="B157">
        <v>57</v>
      </c>
      <c r="C157" t="s">
        <v>25</v>
      </c>
      <c r="D157">
        <v>135</v>
      </c>
      <c r="E157">
        <v>232.10617722577001</v>
      </c>
      <c r="F157">
        <v>29.774117489741698</v>
      </c>
      <c r="G157" t="s">
        <v>18</v>
      </c>
      <c r="H157" t="s">
        <v>22</v>
      </c>
      <c r="I157" t="s">
        <v>26</v>
      </c>
      <c r="J157">
        <v>3</v>
      </c>
      <c r="K157">
        <v>16269.37</v>
      </c>
      <c r="L157" t="s">
        <v>23</v>
      </c>
      <c r="M157" t="s">
        <v>10038</v>
      </c>
    </row>
    <row r="158" spans="1:13" x14ac:dyDescent="0.25">
      <c r="A158" t="s">
        <v>7962</v>
      </c>
      <c r="B158">
        <v>57</v>
      </c>
      <c r="C158" t="s">
        <v>25</v>
      </c>
      <c r="D158">
        <v>147</v>
      </c>
      <c r="E158">
        <v>176.97329561726801</v>
      </c>
      <c r="F158">
        <v>30.746787103518301</v>
      </c>
      <c r="G158" t="s">
        <v>36</v>
      </c>
      <c r="H158" t="s">
        <v>19</v>
      </c>
      <c r="I158" t="s">
        <v>26</v>
      </c>
      <c r="J158">
        <v>3</v>
      </c>
      <c r="K158">
        <v>17020.740000000002</v>
      </c>
      <c r="L158" t="s">
        <v>23</v>
      </c>
      <c r="M158" t="s">
        <v>10038</v>
      </c>
    </row>
    <row r="159" spans="1:13" x14ac:dyDescent="0.25">
      <c r="A159" t="s">
        <v>701</v>
      </c>
      <c r="B159">
        <v>60</v>
      </c>
      <c r="C159" t="s">
        <v>25</v>
      </c>
      <c r="D159">
        <v>132</v>
      </c>
      <c r="E159">
        <v>204.98062399247399</v>
      </c>
      <c r="F159">
        <v>24.503498889487101</v>
      </c>
      <c r="G159" t="s">
        <v>14</v>
      </c>
      <c r="H159" t="s">
        <v>22</v>
      </c>
      <c r="I159" t="s">
        <v>26</v>
      </c>
      <c r="J159">
        <v>4</v>
      </c>
      <c r="K159">
        <v>12194.06</v>
      </c>
      <c r="L159" t="s">
        <v>16</v>
      </c>
      <c r="M159" t="s">
        <v>10038</v>
      </c>
    </row>
    <row r="160" spans="1:13" x14ac:dyDescent="0.25">
      <c r="A160" t="s">
        <v>7886</v>
      </c>
      <c r="B160">
        <v>54</v>
      </c>
      <c r="C160" t="s">
        <v>13</v>
      </c>
      <c r="D160">
        <v>112</v>
      </c>
      <c r="E160">
        <v>247.44690392847201</v>
      </c>
      <c r="F160">
        <v>34.7161870190697</v>
      </c>
      <c r="G160" t="s">
        <v>18</v>
      </c>
      <c r="H160" t="s">
        <v>19</v>
      </c>
      <c r="I160" t="s">
        <v>26</v>
      </c>
      <c r="J160">
        <v>2</v>
      </c>
      <c r="K160">
        <v>10729.91</v>
      </c>
      <c r="L160" t="s">
        <v>16</v>
      </c>
      <c r="M160" t="s">
        <v>10038</v>
      </c>
    </row>
    <row r="161" spans="1:13" x14ac:dyDescent="0.25">
      <c r="A161" t="s">
        <v>7884</v>
      </c>
      <c r="B161">
        <v>58</v>
      </c>
      <c r="C161" t="s">
        <v>13</v>
      </c>
      <c r="D161">
        <v>171</v>
      </c>
      <c r="E161">
        <v>220.40061360147101</v>
      </c>
      <c r="F161">
        <v>30.993228043936998</v>
      </c>
      <c r="G161" t="s">
        <v>18</v>
      </c>
      <c r="H161" t="s">
        <v>22</v>
      </c>
      <c r="I161" t="s">
        <v>26</v>
      </c>
      <c r="J161">
        <v>5</v>
      </c>
      <c r="K161">
        <v>18698.47</v>
      </c>
      <c r="L161" t="s">
        <v>16</v>
      </c>
      <c r="M161" t="s">
        <v>10038</v>
      </c>
    </row>
    <row r="162" spans="1:13" x14ac:dyDescent="0.25">
      <c r="A162" t="s">
        <v>7877</v>
      </c>
      <c r="B162">
        <v>53</v>
      </c>
      <c r="C162" t="s">
        <v>25</v>
      </c>
      <c r="D162">
        <v>103</v>
      </c>
      <c r="E162">
        <v>253.18953376367401</v>
      </c>
      <c r="F162">
        <v>24.730214523522999</v>
      </c>
      <c r="G162" t="s">
        <v>14</v>
      </c>
      <c r="H162" t="s">
        <v>22</v>
      </c>
      <c r="I162" t="s">
        <v>26</v>
      </c>
      <c r="J162">
        <v>1</v>
      </c>
      <c r="K162">
        <v>14669.86</v>
      </c>
      <c r="L162" t="s">
        <v>16</v>
      </c>
      <c r="M162" t="s">
        <v>10038</v>
      </c>
    </row>
    <row r="163" spans="1:13" x14ac:dyDescent="0.25">
      <c r="A163" t="s">
        <v>7868</v>
      </c>
      <c r="B163">
        <v>60</v>
      </c>
      <c r="C163" t="s">
        <v>25</v>
      </c>
      <c r="D163">
        <v>98</v>
      </c>
      <c r="E163">
        <v>226.32734003388799</v>
      </c>
      <c r="F163">
        <v>27.955069127304601</v>
      </c>
      <c r="G163" t="s">
        <v>36</v>
      </c>
      <c r="H163" t="s">
        <v>22</v>
      </c>
      <c r="I163" t="s">
        <v>26</v>
      </c>
      <c r="J163">
        <v>6</v>
      </c>
      <c r="K163">
        <v>20210.66</v>
      </c>
      <c r="L163" t="s">
        <v>16</v>
      </c>
      <c r="M163" t="s">
        <v>10038</v>
      </c>
    </row>
    <row r="164" spans="1:13" x14ac:dyDescent="0.25">
      <c r="A164" t="s">
        <v>720</v>
      </c>
      <c r="B164">
        <v>54</v>
      </c>
      <c r="C164" t="s">
        <v>25</v>
      </c>
      <c r="D164">
        <v>136</v>
      </c>
      <c r="E164">
        <v>277.0453127838</v>
      </c>
      <c r="F164">
        <v>32.630938328272798</v>
      </c>
      <c r="G164" t="s">
        <v>36</v>
      </c>
      <c r="H164" t="s">
        <v>19</v>
      </c>
      <c r="I164" t="s">
        <v>26</v>
      </c>
      <c r="J164">
        <v>7</v>
      </c>
      <c r="K164">
        <v>16788.32</v>
      </c>
      <c r="L164" t="s">
        <v>23</v>
      </c>
      <c r="M164" t="s">
        <v>10038</v>
      </c>
    </row>
    <row r="165" spans="1:13" x14ac:dyDescent="0.25">
      <c r="A165" t="s">
        <v>722</v>
      </c>
      <c r="B165">
        <v>58</v>
      </c>
      <c r="C165" t="s">
        <v>25</v>
      </c>
      <c r="D165">
        <v>112</v>
      </c>
      <c r="E165" t="s">
        <v>10051</v>
      </c>
      <c r="F165">
        <v>19.912736030736902</v>
      </c>
      <c r="G165" t="s">
        <v>36</v>
      </c>
      <c r="H165" t="s">
        <v>22</v>
      </c>
      <c r="I165" t="s">
        <v>26</v>
      </c>
      <c r="J165">
        <v>1</v>
      </c>
      <c r="K165">
        <v>24436.52</v>
      </c>
      <c r="L165" t="s">
        <v>16</v>
      </c>
      <c r="M165" t="s">
        <v>10038</v>
      </c>
    </row>
    <row r="166" spans="1:13" x14ac:dyDescent="0.25">
      <c r="A166" t="s">
        <v>7831</v>
      </c>
      <c r="B166">
        <v>53</v>
      </c>
      <c r="C166" t="s">
        <v>25</v>
      </c>
      <c r="D166">
        <v>129</v>
      </c>
      <c r="E166">
        <v>266.098939357083</v>
      </c>
      <c r="F166">
        <v>31.2767501230379</v>
      </c>
      <c r="G166" t="s">
        <v>18</v>
      </c>
      <c r="H166" t="s">
        <v>19</v>
      </c>
      <c r="I166" t="s">
        <v>26</v>
      </c>
      <c r="J166">
        <v>2</v>
      </c>
      <c r="K166">
        <v>21863.97</v>
      </c>
      <c r="L166" t="s">
        <v>16</v>
      </c>
      <c r="M166" t="s">
        <v>10038</v>
      </c>
    </row>
    <row r="167" spans="1:13" x14ac:dyDescent="0.25">
      <c r="A167" t="s">
        <v>7828</v>
      </c>
      <c r="B167">
        <v>59</v>
      </c>
      <c r="C167" t="s">
        <v>25</v>
      </c>
      <c r="D167">
        <v>128</v>
      </c>
      <c r="E167">
        <v>238.90988891027601</v>
      </c>
      <c r="F167">
        <v>35.269594703452903</v>
      </c>
      <c r="G167" t="s">
        <v>36</v>
      </c>
      <c r="H167" t="s">
        <v>19</v>
      </c>
      <c r="I167" t="s">
        <v>26</v>
      </c>
      <c r="J167">
        <v>5</v>
      </c>
      <c r="K167">
        <v>5658.08</v>
      </c>
      <c r="L167" t="s">
        <v>16</v>
      </c>
      <c r="M167" t="s">
        <v>10038</v>
      </c>
    </row>
    <row r="168" spans="1:13" x14ac:dyDescent="0.25">
      <c r="A168" t="s">
        <v>7812</v>
      </c>
      <c r="B168">
        <v>58</v>
      </c>
      <c r="C168" t="s">
        <v>25</v>
      </c>
      <c r="D168">
        <v>134</v>
      </c>
      <c r="E168">
        <v>304.34361533428699</v>
      </c>
      <c r="F168">
        <v>29.7663576899403</v>
      </c>
      <c r="G168" t="s">
        <v>36</v>
      </c>
      <c r="H168" t="s">
        <v>22</v>
      </c>
      <c r="I168" t="s">
        <v>26</v>
      </c>
      <c r="J168">
        <v>3</v>
      </c>
      <c r="K168">
        <v>21192.97</v>
      </c>
      <c r="L168" t="s">
        <v>16</v>
      </c>
      <c r="M168" t="s">
        <v>10038</v>
      </c>
    </row>
    <row r="169" spans="1:13" x14ac:dyDescent="0.25">
      <c r="A169" t="s">
        <v>740</v>
      </c>
      <c r="B169">
        <v>54</v>
      </c>
      <c r="C169" t="s">
        <v>13</v>
      </c>
      <c r="D169">
        <v>109</v>
      </c>
      <c r="E169">
        <v>165.11678258251899</v>
      </c>
      <c r="F169">
        <v>33.523980134682198</v>
      </c>
      <c r="G169" t="s">
        <v>36</v>
      </c>
      <c r="H169" t="s">
        <v>22</v>
      </c>
      <c r="I169" t="s">
        <v>26</v>
      </c>
      <c r="J169">
        <v>4</v>
      </c>
      <c r="K169">
        <v>16431.830000000002</v>
      </c>
      <c r="L169" t="s">
        <v>20</v>
      </c>
      <c r="M169" t="s">
        <v>10038</v>
      </c>
    </row>
    <row r="170" spans="1:13" x14ac:dyDescent="0.25">
      <c r="A170" t="s">
        <v>741</v>
      </c>
      <c r="B170">
        <v>51</v>
      </c>
      <c r="C170" t="s">
        <v>25</v>
      </c>
      <c r="D170">
        <v>146</v>
      </c>
      <c r="E170">
        <v>240.74386937830101</v>
      </c>
      <c r="F170">
        <v>30.247401589728501</v>
      </c>
      <c r="G170" t="s">
        <v>18</v>
      </c>
      <c r="H170" t="s">
        <v>22</v>
      </c>
      <c r="I170" t="s">
        <v>26</v>
      </c>
      <c r="J170">
        <v>2</v>
      </c>
      <c r="K170">
        <v>6131.03</v>
      </c>
      <c r="L170" t="s">
        <v>23</v>
      </c>
      <c r="M170" t="s">
        <v>10038</v>
      </c>
    </row>
    <row r="171" spans="1:13" x14ac:dyDescent="0.25">
      <c r="A171" t="s">
        <v>7779</v>
      </c>
      <c r="B171">
        <v>60</v>
      </c>
      <c r="C171" t="s">
        <v>13</v>
      </c>
      <c r="D171">
        <v>137</v>
      </c>
      <c r="E171">
        <v>173.80063199269301</v>
      </c>
      <c r="F171">
        <v>28.607391676537901</v>
      </c>
      <c r="G171" t="s">
        <v>36</v>
      </c>
      <c r="H171" t="s">
        <v>19</v>
      </c>
      <c r="I171" t="s">
        <v>26</v>
      </c>
      <c r="J171">
        <v>11</v>
      </c>
      <c r="K171">
        <v>33049.089999999997</v>
      </c>
      <c r="L171" t="s">
        <v>16</v>
      </c>
      <c r="M171" t="s">
        <v>10038</v>
      </c>
    </row>
    <row r="172" spans="1:13" x14ac:dyDescent="0.25">
      <c r="A172" t="s">
        <v>751</v>
      </c>
      <c r="B172">
        <v>60</v>
      </c>
      <c r="C172" t="s">
        <v>25</v>
      </c>
      <c r="D172">
        <v>168</v>
      </c>
      <c r="E172">
        <v>259.542229300472</v>
      </c>
      <c r="F172">
        <v>27.130654788500902</v>
      </c>
      <c r="G172" t="s">
        <v>14</v>
      </c>
      <c r="H172" t="s">
        <v>22</v>
      </c>
      <c r="I172" t="s">
        <v>26</v>
      </c>
      <c r="J172">
        <v>4</v>
      </c>
      <c r="K172">
        <v>22773.52</v>
      </c>
      <c r="L172" t="s">
        <v>20</v>
      </c>
      <c r="M172" t="s">
        <v>10038</v>
      </c>
    </row>
    <row r="173" spans="1:13" x14ac:dyDescent="0.25">
      <c r="A173" t="s">
        <v>754</v>
      </c>
      <c r="B173">
        <v>55</v>
      </c>
      <c r="C173" t="s">
        <v>25</v>
      </c>
      <c r="D173">
        <v>136</v>
      </c>
      <c r="E173">
        <v>208.279975866749</v>
      </c>
      <c r="F173">
        <v>20.040073319537701</v>
      </c>
      <c r="G173" t="s">
        <v>36</v>
      </c>
      <c r="H173" t="s">
        <v>19</v>
      </c>
      <c r="I173" t="s">
        <v>26</v>
      </c>
      <c r="J173">
        <v>9</v>
      </c>
      <c r="K173" t="s">
        <v>10051</v>
      </c>
      <c r="L173" t="s">
        <v>16</v>
      </c>
      <c r="M173" t="s">
        <v>10038</v>
      </c>
    </row>
    <row r="174" spans="1:13" x14ac:dyDescent="0.25">
      <c r="A174" t="s">
        <v>756</v>
      </c>
      <c r="B174">
        <v>53</v>
      </c>
      <c r="C174" t="s">
        <v>13</v>
      </c>
      <c r="D174">
        <v>136</v>
      </c>
      <c r="E174">
        <v>255.40173587666101</v>
      </c>
      <c r="F174">
        <v>21.963538361290698</v>
      </c>
      <c r="G174" t="s">
        <v>18</v>
      </c>
      <c r="H174" t="s">
        <v>19</v>
      </c>
      <c r="I174" t="s">
        <v>26</v>
      </c>
      <c r="J174">
        <v>5</v>
      </c>
      <c r="K174">
        <v>22177.040000000001</v>
      </c>
      <c r="L174" t="s">
        <v>16</v>
      </c>
      <c r="M174" t="s">
        <v>10038</v>
      </c>
    </row>
    <row r="175" spans="1:13" x14ac:dyDescent="0.25">
      <c r="A175" t="s">
        <v>7755</v>
      </c>
      <c r="B175">
        <v>54</v>
      </c>
      <c r="C175" t="s">
        <v>13</v>
      </c>
      <c r="D175">
        <v>98</v>
      </c>
      <c r="E175">
        <v>164.51988692344699</v>
      </c>
      <c r="F175">
        <v>28.594374051773499</v>
      </c>
      <c r="G175" t="s">
        <v>18</v>
      </c>
      <c r="H175" t="s">
        <v>22</v>
      </c>
      <c r="I175" t="s">
        <v>26</v>
      </c>
      <c r="J175">
        <v>4</v>
      </c>
      <c r="K175">
        <v>11555.14</v>
      </c>
      <c r="L175" t="s">
        <v>16</v>
      </c>
      <c r="M175" t="s">
        <v>10038</v>
      </c>
    </row>
    <row r="176" spans="1:13" x14ac:dyDescent="0.25">
      <c r="A176" t="s">
        <v>7747</v>
      </c>
      <c r="B176">
        <v>60</v>
      </c>
      <c r="C176" t="s">
        <v>25</v>
      </c>
      <c r="D176">
        <v>153</v>
      </c>
      <c r="E176">
        <v>230.45926746950801</v>
      </c>
      <c r="F176">
        <v>25.0112875498716</v>
      </c>
      <c r="G176" t="s">
        <v>14</v>
      </c>
      <c r="H176" t="s">
        <v>22</v>
      </c>
      <c r="I176" t="s">
        <v>26</v>
      </c>
      <c r="J176">
        <v>3</v>
      </c>
      <c r="K176" t="s">
        <v>10051</v>
      </c>
      <c r="L176" t="s">
        <v>16</v>
      </c>
      <c r="M176" t="s">
        <v>10038</v>
      </c>
    </row>
    <row r="177" spans="1:13" x14ac:dyDescent="0.25">
      <c r="A177" t="s">
        <v>765</v>
      </c>
      <c r="B177">
        <v>54</v>
      </c>
      <c r="C177" t="s">
        <v>25</v>
      </c>
      <c r="D177">
        <v>163</v>
      </c>
      <c r="E177">
        <v>236.168476584008</v>
      </c>
      <c r="F177">
        <v>26.087135321025901</v>
      </c>
      <c r="G177" t="s">
        <v>36</v>
      </c>
      <c r="H177" t="s">
        <v>22</v>
      </c>
      <c r="I177" t="s">
        <v>26</v>
      </c>
      <c r="J177">
        <v>6</v>
      </c>
      <c r="K177">
        <v>12465.23</v>
      </c>
      <c r="L177" t="s">
        <v>23</v>
      </c>
      <c r="M177" t="s">
        <v>10038</v>
      </c>
    </row>
    <row r="178" spans="1:13" x14ac:dyDescent="0.25">
      <c r="A178" t="s">
        <v>769</v>
      </c>
      <c r="B178">
        <v>51</v>
      </c>
      <c r="C178" t="s">
        <v>13</v>
      </c>
      <c r="D178">
        <v>142</v>
      </c>
      <c r="E178">
        <v>256.03369419919397</v>
      </c>
      <c r="F178">
        <v>19.375861841572</v>
      </c>
      <c r="G178" t="s">
        <v>36</v>
      </c>
      <c r="H178" t="s">
        <v>22</v>
      </c>
      <c r="I178" t="s">
        <v>26</v>
      </c>
      <c r="J178" t="s">
        <v>10051</v>
      </c>
      <c r="K178">
        <v>15126.94</v>
      </c>
      <c r="L178" t="s">
        <v>16</v>
      </c>
      <c r="M178" t="s">
        <v>10038</v>
      </c>
    </row>
    <row r="179" spans="1:13" x14ac:dyDescent="0.25">
      <c r="A179" t="s">
        <v>7737</v>
      </c>
      <c r="B179">
        <v>59</v>
      </c>
      <c r="C179" t="s">
        <v>13</v>
      </c>
      <c r="D179">
        <v>124</v>
      </c>
      <c r="E179">
        <v>303.13111905617399</v>
      </c>
      <c r="F179">
        <v>34.331432106483703</v>
      </c>
      <c r="G179" t="s">
        <v>18</v>
      </c>
      <c r="H179" t="s">
        <v>22</v>
      </c>
      <c r="I179" t="s">
        <v>26</v>
      </c>
      <c r="J179">
        <v>3</v>
      </c>
      <c r="K179">
        <v>19811.46</v>
      </c>
      <c r="L179" t="s">
        <v>20</v>
      </c>
      <c r="M179" t="s">
        <v>10038</v>
      </c>
    </row>
    <row r="180" spans="1:13" x14ac:dyDescent="0.25">
      <c r="A180" t="s">
        <v>773</v>
      </c>
      <c r="B180">
        <v>59</v>
      </c>
      <c r="C180" t="s">
        <v>25</v>
      </c>
      <c r="D180">
        <v>168</v>
      </c>
      <c r="E180">
        <v>253.912879950931</v>
      </c>
      <c r="F180">
        <v>22.5774433950277</v>
      </c>
      <c r="G180" t="s">
        <v>14</v>
      </c>
      <c r="H180" t="s">
        <v>19</v>
      </c>
      <c r="I180" t="s">
        <v>26</v>
      </c>
      <c r="J180">
        <v>1</v>
      </c>
      <c r="K180">
        <v>12248.32</v>
      </c>
      <c r="L180" t="s">
        <v>16</v>
      </c>
      <c r="M180" t="s">
        <v>10038</v>
      </c>
    </row>
    <row r="181" spans="1:13" x14ac:dyDescent="0.25">
      <c r="A181" t="s">
        <v>7731</v>
      </c>
      <c r="B181">
        <v>59</v>
      </c>
      <c r="C181" t="s">
        <v>25</v>
      </c>
      <c r="D181">
        <v>148</v>
      </c>
      <c r="E181">
        <v>218.82116173128799</v>
      </c>
      <c r="F181">
        <v>34.103070037212397</v>
      </c>
      <c r="G181" t="s">
        <v>14</v>
      </c>
      <c r="H181" t="s">
        <v>22</v>
      </c>
      <c r="I181" t="s">
        <v>26</v>
      </c>
      <c r="J181">
        <v>2</v>
      </c>
      <c r="K181">
        <v>4335.1400000000003</v>
      </c>
      <c r="L181" t="s">
        <v>16</v>
      </c>
      <c r="M181" t="s">
        <v>10038</v>
      </c>
    </row>
    <row r="182" spans="1:13" x14ac:dyDescent="0.25">
      <c r="A182" t="s">
        <v>782</v>
      </c>
      <c r="B182">
        <v>56</v>
      </c>
      <c r="C182" t="s">
        <v>25</v>
      </c>
      <c r="D182">
        <v>153</v>
      </c>
      <c r="E182">
        <v>244.66976093593999</v>
      </c>
      <c r="F182">
        <v>16.7030202023962</v>
      </c>
      <c r="G182" t="s">
        <v>18</v>
      </c>
      <c r="H182" t="s">
        <v>22</v>
      </c>
      <c r="I182" t="s">
        <v>26</v>
      </c>
      <c r="J182">
        <v>3</v>
      </c>
      <c r="K182">
        <v>17384.740000000002</v>
      </c>
      <c r="L182" t="s">
        <v>23</v>
      </c>
      <c r="M182" t="s">
        <v>10038</v>
      </c>
    </row>
    <row r="183" spans="1:13" x14ac:dyDescent="0.25">
      <c r="A183" t="s">
        <v>7687</v>
      </c>
      <c r="B183">
        <v>56</v>
      </c>
      <c r="C183" t="s">
        <v>25</v>
      </c>
      <c r="D183">
        <v>98</v>
      </c>
      <c r="E183">
        <v>217.850352683751</v>
      </c>
      <c r="F183">
        <v>16.1344069742606</v>
      </c>
      <c r="G183" t="s">
        <v>36</v>
      </c>
      <c r="H183" t="s">
        <v>22</v>
      </c>
      <c r="I183" t="s">
        <v>26</v>
      </c>
      <c r="J183">
        <v>3</v>
      </c>
      <c r="K183">
        <v>4151.59</v>
      </c>
      <c r="L183" t="s">
        <v>20</v>
      </c>
      <c r="M183" t="s">
        <v>10038</v>
      </c>
    </row>
    <row r="184" spans="1:13" x14ac:dyDescent="0.25">
      <c r="A184" t="s">
        <v>7682</v>
      </c>
      <c r="B184">
        <v>59</v>
      </c>
      <c r="C184" t="s">
        <v>25</v>
      </c>
      <c r="D184">
        <v>109</v>
      </c>
      <c r="E184">
        <v>235.90579896061701</v>
      </c>
      <c r="F184">
        <v>29.079110062457499</v>
      </c>
      <c r="G184" t="s">
        <v>36</v>
      </c>
      <c r="H184" t="s">
        <v>19</v>
      </c>
      <c r="I184" t="s">
        <v>26</v>
      </c>
      <c r="J184">
        <v>8</v>
      </c>
      <c r="K184">
        <v>17397.98</v>
      </c>
      <c r="L184" t="s">
        <v>16</v>
      </c>
      <c r="M184" t="s">
        <v>10038</v>
      </c>
    </row>
    <row r="185" spans="1:13" x14ac:dyDescent="0.25">
      <c r="A185" t="s">
        <v>7674</v>
      </c>
      <c r="B185">
        <v>54</v>
      </c>
      <c r="C185" t="s">
        <v>25</v>
      </c>
      <c r="D185">
        <v>147</v>
      </c>
      <c r="E185">
        <v>210.277137951399</v>
      </c>
      <c r="F185">
        <v>27.146408199283499</v>
      </c>
      <c r="G185" t="s">
        <v>36</v>
      </c>
      <c r="H185" t="s">
        <v>19</v>
      </c>
      <c r="I185" t="s">
        <v>26</v>
      </c>
      <c r="J185">
        <v>4</v>
      </c>
      <c r="K185">
        <v>21744.240000000002</v>
      </c>
      <c r="L185" t="s">
        <v>16</v>
      </c>
      <c r="M185" t="s">
        <v>10038</v>
      </c>
    </row>
    <row r="186" spans="1:13" x14ac:dyDescent="0.25">
      <c r="A186" t="s">
        <v>7663</v>
      </c>
      <c r="B186">
        <v>56</v>
      </c>
      <c r="C186" t="s">
        <v>13</v>
      </c>
      <c r="D186">
        <v>145</v>
      </c>
      <c r="E186">
        <v>241.532067697863</v>
      </c>
      <c r="F186">
        <v>24.724330052105099</v>
      </c>
      <c r="G186" t="s">
        <v>36</v>
      </c>
      <c r="H186" t="s">
        <v>19</v>
      </c>
      <c r="I186" t="s">
        <v>26</v>
      </c>
      <c r="J186">
        <v>7</v>
      </c>
      <c r="K186">
        <v>11548.8</v>
      </c>
      <c r="L186" t="s">
        <v>16</v>
      </c>
      <c r="M186" t="s">
        <v>10038</v>
      </c>
    </row>
    <row r="187" spans="1:13" x14ac:dyDescent="0.25">
      <c r="A187" t="s">
        <v>7660</v>
      </c>
      <c r="B187">
        <v>53</v>
      </c>
      <c r="C187" t="s">
        <v>13</v>
      </c>
      <c r="D187">
        <v>120</v>
      </c>
      <c r="E187">
        <v>230.64843625555699</v>
      </c>
      <c r="F187">
        <v>29.339804874499499</v>
      </c>
      <c r="G187" t="s">
        <v>18</v>
      </c>
      <c r="H187" t="s">
        <v>22</v>
      </c>
      <c r="I187" t="s">
        <v>26</v>
      </c>
      <c r="J187">
        <v>5</v>
      </c>
      <c r="K187">
        <v>5755.79</v>
      </c>
      <c r="L187" t="s">
        <v>16</v>
      </c>
      <c r="M187" t="s">
        <v>10038</v>
      </c>
    </row>
    <row r="188" spans="1:13" x14ac:dyDescent="0.25">
      <c r="A188" t="s">
        <v>805</v>
      </c>
      <c r="B188">
        <v>56</v>
      </c>
      <c r="C188" t="s">
        <v>25</v>
      </c>
      <c r="D188">
        <v>114</v>
      </c>
      <c r="E188">
        <v>268.31782279009099</v>
      </c>
      <c r="F188">
        <v>27.586058999081001</v>
      </c>
      <c r="G188" t="s">
        <v>36</v>
      </c>
      <c r="H188" t="s">
        <v>22</v>
      </c>
      <c r="I188" t="s">
        <v>26</v>
      </c>
      <c r="J188">
        <v>6</v>
      </c>
      <c r="K188">
        <v>15854.24</v>
      </c>
      <c r="L188" t="s">
        <v>16</v>
      </c>
      <c r="M188" t="s">
        <v>10038</v>
      </c>
    </row>
    <row r="189" spans="1:13" x14ac:dyDescent="0.25">
      <c r="A189" t="s">
        <v>7632</v>
      </c>
      <c r="B189">
        <v>56</v>
      </c>
      <c r="C189" t="s">
        <v>13</v>
      </c>
      <c r="D189">
        <v>137</v>
      </c>
      <c r="E189">
        <v>256.88151605617401</v>
      </c>
      <c r="F189">
        <v>22.433970564844401</v>
      </c>
      <c r="G189" t="s">
        <v>36</v>
      </c>
      <c r="H189" t="s">
        <v>19</v>
      </c>
      <c r="I189" t="s">
        <v>26</v>
      </c>
      <c r="J189">
        <v>4</v>
      </c>
      <c r="K189">
        <v>11830.88</v>
      </c>
      <c r="L189" t="s">
        <v>16</v>
      </c>
      <c r="M189" t="s">
        <v>10038</v>
      </c>
    </row>
    <row r="190" spans="1:13" x14ac:dyDescent="0.25">
      <c r="A190" t="s">
        <v>7620</v>
      </c>
      <c r="B190">
        <v>55</v>
      </c>
      <c r="C190" t="s">
        <v>25</v>
      </c>
      <c r="D190">
        <v>146</v>
      </c>
      <c r="E190">
        <v>250.694886449059</v>
      </c>
      <c r="F190">
        <v>29.631926446540199</v>
      </c>
      <c r="G190" t="s">
        <v>18</v>
      </c>
      <c r="H190" t="s">
        <v>22</v>
      </c>
      <c r="I190" t="s">
        <v>26</v>
      </c>
      <c r="J190">
        <v>2</v>
      </c>
      <c r="K190">
        <v>12697.07</v>
      </c>
      <c r="L190" t="s">
        <v>16</v>
      </c>
      <c r="M190" t="s">
        <v>10038</v>
      </c>
    </row>
    <row r="191" spans="1:13" x14ac:dyDescent="0.25">
      <c r="A191" t="s">
        <v>7616</v>
      </c>
      <c r="B191">
        <v>54</v>
      </c>
      <c r="C191" t="s">
        <v>25</v>
      </c>
      <c r="D191">
        <v>101</v>
      </c>
      <c r="E191">
        <v>221.39713614419799</v>
      </c>
      <c r="F191">
        <v>33.976353911085802</v>
      </c>
      <c r="G191" t="s">
        <v>14</v>
      </c>
      <c r="H191" t="s">
        <v>22</v>
      </c>
      <c r="I191" t="s">
        <v>26</v>
      </c>
      <c r="J191">
        <v>4</v>
      </c>
      <c r="K191" t="s">
        <v>10051</v>
      </c>
      <c r="L191" t="s">
        <v>23</v>
      </c>
      <c r="M191" t="s">
        <v>10038</v>
      </c>
    </row>
    <row r="192" spans="1:13" x14ac:dyDescent="0.25">
      <c r="A192" t="s">
        <v>815</v>
      </c>
      <c r="B192">
        <v>60</v>
      </c>
      <c r="C192" t="s">
        <v>13</v>
      </c>
      <c r="D192">
        <v>148</v>
      </c>
      <c r="E192">
        <v>196.433582442773</v>
      </c>
      <c r="F192">
        <v>31.008625008483499</v>
      </c>
      <c r="G192" t="s">
        <v>36</v>
      </c>
      <c r="H192" t="s">
        <v>19</v>
      </c>
      <c r="I192" t="s">
        <v>26</v>
      </c>
      <c r="J192">
        <v>4</v>
      </c>
      <c r="K192">
        <v>11427.97</v>
      </c>
      <c r="L192" t="s">
        <v>16</v>
      </c>
      <c r="M192" t="s">
        <v>10038</v>
      </c>
    </row>
    <row r="193" spans="1:13" x14ac:dyDescent="0.25">
      <c r="A193" t="s">
        <v>7611</v>
      </c>
      <c r="B193">
        <v>53</v>
      </c>
      <c r="C193" t="s">
        <v>25</v>
      </c>
      <c r="D193">
        <v>149</v>
      </c>
      <c r="E193">
        <v>221.325124866837</v>
      </c>
      <c r="F193">
        <v>34.346219797095202</v>
      </c>
      <c r="G193" t="s">
        <v>36</v>
      </c>
      <c r="H193" t="s">
        <v>22</v>
      </c>
      <c r="I193" t="s">
        <v>26</v>
      </c>
      <c r="J193">
        <v>3</v>
      </c>
      <c r="K193">
        <v>14371.62</v>
      </c>
      <c r="L193" t="s">
        <v>23</v>
      </c>
      <c r="M193" t="s">
        <v>10038</v>
      </c>
    </row>
    <row r="194" spans="1:13" x14ac:dyDescent="0.25">
      <c r="A194" t="s">
        <v>7608</v>
      </c>
      <c r="B194">
        <v>59</v>
      </c>
      <c r="C194" t="s">
        <v>25</v>
      </c>
      <c r="D194">
        <v>111</v>
      </c>
      <c r="E194">
        <v>229.15995858716599</v>
      </c>
      <c r="F194">
        <v>23.8090463371678</v>
      </c>
      <c r="G194" t="s">
        <v>36</v>
      </c>
      <c r="H194" t="s">
        <v>19</v>
      </c>
      <c r="I194" t="s">
        <v>26</v>
      </c>
      <c r="J194">
        <v>9</v>
      </c>
      <c r="K194">
        <v>16072.46</v>
      </c>
      <c r="L194" t="s">
        <v>23</v>
      </c>
      <c r="M194" t="s">
        <v>10038</v>
      </c>
    </row>
    <row r="195" spans="1:13" x14ac:dyDescent="0.25">
      <c r="A195" t="s">
        <v>7602</v>
      </c>
      <c r="B195">
        <v>57</v>
      </c>
      <c r="C195" t="s">
        <v>13</v>
      </c>
      <c r="D195">
        <v>145</v>
      </c>
      <c r="E195">
        <v>189.26428208908899</v>
      </c>
      <c r="F195">
        <v>33.718793568468897</v>
      </c>
      <c r="G195" t="s">
        <v>36</v>
      </c>
      <c r="H195" t="s">
        <v>22</v>
      </c>
      <c r="I195" t="s">
        <v>26</v>
      </c>
      <c r="J195">
        <v>5</v>
      </c>
      <c r="K195">
        <v>28410.07</v>
      </c>
      <c r="L195" t="s">
        <v>16</v>
      </c>
      <c r="M195" t="s">
        <v>10038</v>
      </c>
    </row>
    <row r="196" spans="1:13" x14ac:dyDescent="0.25">
      <c r="A196" t="s">
        <v>821</v>
      </c>
      <c r="B196">
        <v>56</v>
      </c>
      <c r="C196" t="s">
        <v>13</v>
      </c>
      <c r="D196">
        <v>129</v>
      </c>
      <c r="E196">
        <v>231.76164348655999</v>
      </c>
      <c r="F196">
        <v>21.112269689333399</v>
      </c>
      <c r="G196" t="s">
        <v>36</v>
      </c>
      <c r="H196" t="s">
        <v>22</v>
      </c>
      <c r="I196" t="s">
        <v>26</v>
      </c>
      <c r="J196">
        <v>4</v>
      </c>
      <c r="K196">
        <v>25976.41</v>
      </c>
      <c r="L196" t="s">
        <v>16</v>
      </c>
      <c r="M196" t="s">
        <v>10038</v>
      </c>
    </row>
    <row r="197" spans="1:13" x14ac:dyDescent="0.25">
      <c r="A197" t="s">
        <v>7599</v>
      </c>
      <c r="B197">
        <v>56</v>
      </c>
      <c r="C197" t="s">
        <v>13</v>
      </c>
      <c r="D197">
        <v>119</v>
      </c>
      <c r="E197">
        <v>198.349617050755</v>
      </c>
      <c r="F197">
        <v>32.290872098361703</v>
      </c>
      <c r="G197" t="s">
        <v>18</v>
      </c>
      <c r="H197" t="s">
        <v>19</v>
      </c>
      <c r="I197" t="s">
        <v>26</v>
      </c>
      <c r="J197">
        <v>2</v>
      </c>
      <c r="K197">
        <v>23970.62</v>
      </c>
      <c r="L197" t="s">
        <v>16</v>
      </c>
      <c r="M197" t="s">
        <v>10038</v>
      </c>
    </row>
    <row r="198" spans="1:13" x14ac:dyDescent="0.25">
      <c r="A198" t="s">
        <v>7596</v>
      </c>
      <c r="B198">
        <v>59</v>
      </c>
      <c r="C198" t="s">
        <v>13</v>
      </c>
      <c r="D198">
        <v>147</v>
      </c>
      <c r="E198">
        <v>292.80955001399002</v>
      </c>
      <c r="F198">
        <v>26.348330205248899</v>
      </c>
      <c r="G198" t="s">
        <v>18</v>
      </c>
      <c r="H198" t="s">
        <v>22</v>
      </c>
      <c r="I198" t="s">
        <v>26</v>
      </c>
      <c r="J198">
        <v>4</v>
      </c>
      <c r="K198">
        <v>16005.47</v>
      </c>
      <c r="L198" t="s">
        <v>23</v>
      </c>
      <c r="M198" t="s">
        <v>10038</v>
      </c>
    </row>
    <row r="199" spans="1:13" x14ac:dyDescent="0.25">
      <c r="A199" t="s">
        <v>7578</v>
      </c>
      <c r="B199">
        <v>56</v>
      </c>
      <c r="C199" t="s">
        <v>13</v>
      </c>
      <c r="D199">
        <v>141</v>
      </c>
      <c r="E199">
        <v>180.43475412257601</v>
      </c>
      <c r="F199">
        <v>38.014757758539098</v>
      </c>
      <c r="G199" t="s">
        <v>36</v>
      </c>
      <c r="H199" t="s">
        <v>19</v>
      </c>
      <c r="I199" t="s">
        <v>26</v>
      </c>
      <c r="J199">
        <v>9</v>
      </c>
      <c r="K199">
        <v>20479.71</v>
      </c>
      <c r="L199" t="s">
        <v>16</v>
      </c>
      <c r="M199" t="s">
        <v>10038</v>
      </c>
    </row>
    <row r="200" spans="1:13" x14ac:dyDescent="0.25">
      <c r="A200" t="s">
        <v>7549</v>
      </c>
      <c r="B200">
        <v>59</v>
      </c>
      <c r="C200" t="s">
        <v>25</v>
      </c>
      <c r="D200">
        <v>128</v>
      </c>
      <c r="E200">
        <v>222.65891951723299</v>
      </c>
      <c r="F200">
        <v>29.302935585570001</v>
      </c>
      <c r="G200" t="s">
        <v>36</v>
      </c>
      <c r="H200" t="s">
        <v>19</v>
      </c>
      <c r="I200" t="s">
        <v>26</v>
      </c>
      <c r="J200">
        <v>3</v>
      </c>
      <c r="K200">
        <v>30317.06</v>
      </c>
      <c r="L200" t="s">
        <v>23</v>
      </c>
      <c r="M200" t="s">
        <v>10038</v>
      </c>
    </row>
    <row r="201" spans="1:13" x14ac:dyDescent="0.25">
      <c r="A201" t="s">
        <v>842</v>
      </c>
      <c r="B201">
        <v>59</v>
      </c>
      <c r="C201" t="s">
        <v>25</v>
      </c>
      <c r="D201">
        <v>118</v>
      </c>
      <c r="E201">
        <v>289.31954196840297</v>
      </c>
      <c r="F201">
        <v>19.930975773931799</v>
      </c>
      <c r="G201" t="s">
        <v>36</v>
      </c>
      <c r="H201" t="s">
        <v>19</v>
      </c>
      <c r="I201" t="s">
        <v>26</v>
      </c>
      <c r="J201">
        <v>6</v>
      </c>
      <c r="K201">
        <v>18234.11</v>
      </c>
      <c r="L201" t="s">
        <v>23</v>
      </c>
      <c r="M201" t="s">
        <v>10038</v>
      </c>
    </row>
    <row r="202" spans="1:13" x14ac:dyDescent="0.25">
      <c r="A202" t="s">
        <v>7527</v>
      </c>
      <c r="B202">
        <v>52</v>
      </c>
      <c r="C202" t="s">
        <v>13</v>
      </c>
      <c r="D202">
        <v>118</v>
      </c>
      <c r="E202">
        <v>250.95745369216999</v>
      </c>
      <c r="F202">
        <v>27.800368736770402</v>
      </c>
      <c r="G202" t="s">
        <v>18</v>
      </c>
      <c r="H202" t="s">
        <v>19</v>
      </c>
      <c r="I202" t="s">
        <v>26</v>
      </c>
      <c r="J202">
        <v>3</v>
      </c>
      <c r="K202">
        <v>20813.18</v>
      </c>
      <c r="L202" t="s">
        <v>23</v>
      </c>
      <c r="M202" t="s">
        <v>10038</v>
      </c>
    </row>
    <row r="203" spans="1:13" x14ac:dyDescent="0.25">
      <c r="A203" t="s">
        <v>850</v>
      </c>
      <c r="B203">
        <v>54</v>
      </c>
      <c r="C203" t="s">
        <v>13</v>
      </c>
      <c r="D203" t="s">
        <v>10051</v>
      </c>
      <c r="E203">
        <v>195.472714863926</v>
      </c>
      <c r="F203">
        <v>28.368247262705001</v>
      </c>
      <c r="G203" t="s">
        <v>14</v>
      </c>
      <c r="H203" t="s">
        <v>22</v>
      </c>
      <c r="I203" t="s">
        <v>26</v>
      </c>
      <c r="J203">
        <v>4</v>
      </c>
      <c r="K203">
        <v>21630.080000000002</v>
      </c>
      <c r="L203" t="s">
        <v>23</v>
      </c>
      <c r="M203" t="s">
        <v>10038</v>
      </c>
    </row>
    <row r="204" spans="1:13" x14ac:dyDescent="0.25">
      <c r="A204" t="s">
        <v>7515</v>
      </c>
      <c r="B204">
        <v>57</v>
      </c>
      <c r="C204" t="s">
        <v>13</v>
      </c>
      <c r="D204">
        <v>103</v>
      </c>
      <c r="E204">
        <v>242.491838654166</v>
      </c>
      <c r="F204">
        <v>24.070640781827699</v>
      </c>
      <c r="G204" t="s">
        <v>36</v>
      </c>
      <c r="H204" t="s">
        <v>22</v>
      </c>
      <c r="I204" t="s">
        <v>26</v>
      </c>
      <c r="J204">
        <v>8</v>
      </c>
      <c r="K204">
        <v>5086.59</v>
      </c>
      <c r="L204" t="s">
        <v>16</v>
      </c>
      <c r="M204" t="s">
        <v>10038</v>
      </c>
    </row>
    <row r="205" spans="1:13" x14ac:dyDescent="0.25">
      <c r="A205" t="s">
        <v>854</v>
      </c>
      <c r="B205">
        <v>54</v>
      </c>
      <c r="C205" t="s">
        <v>25</v>
      </c>
      <c r="D205">
        <v>125</v>
      </c>
      <c r="E205">
        <v>191.62599846793299</v>
      </c>
      <c r="F205">
        <v>22.892133478274602</v>
      </c>
      <c r="G205" t="s">
        <v>18</v>
      </c>
      <c r="H205" t="s">
        <v>22</v>
      </c>
      <c r="I205" t="s">
        <v>26</v>
      </c>
      <c r="J205">
        <v>1</v>
      </c>
      <c r="K205">
        <v>23158.84</v>
      </c>
      <c r="L205" t="s">
        <v>16</v>
      </c>
      <c r="M205" t="s">
        <v>10038</v>
      </c>
    </row>
    <row r="206" spans="1:13" x14ac:dyDescent="0.25">
      <c r="A206" t="s">
        <v>7483</v>
      </c>
      <c r="B206">
        <v>55</v>
      </c>
      <c r="C206" t="s">
        <v>13</v>
      </c>
      <c r="D206">
        <v>168</v>
      </c>
      <c r="E206">
        <v>236.276869645951</v>
      </c>
      <c r="F206">
        <v>29.5461511628552</v>
      </c>
      <c r="G206" t="s">
        <v>18</v>
      </c>
      <c r="H206" t="s">
        <v>22</v>
      </c>
      <c r="I206" t="s">
        <v>26</v>
      </c>
      <c r="J206">
        <v>5</v>
      </c>
      <c r="K206">
        <v>20471.04</v>
      </c>
      <c r="L206" t="s">
        <v>16</v>
      </c>
      <c r="M206" t="s">
        <v>10038</v>
      </c>
    </row>
    <row r="207" spans="1:13" x14ac:dyDescent="0.25">
      <c r="A207" t="s">
        <v>7476</v>
      </c>
      <c r="B207">
        <v>55</v>
      </c>
      <c r="C207" t="s">
        <v>25</v>
      </c>
      <c r="D207">
        <v>135</v>
      </c>
      <c r="E207">
        <v>229.039835318624</v>
      </c>
      <c r="F207">
        <v>28.175612656035401</v>
      </c>
      <c r="G207" t="s">
        <v>36</v>
      </c>
      <c r="H207" t="s">
        <v>19</v>
      </c>
      <c r="I207" t="s">
        <v>26</v>
      </c>
      <c r="J207">
        <v>4</v>
      </c>
      <c r="K207">
        <v>13414.56</v>
      </c>
      <c r="L207" t="s">
        <v>43</v>
      </c>
      <c r="M207" t="s">
        <v>10038</v>
      </c>
    </row>
    <row r="208" spans="1:13" x14ac:dyDescent="0.25">
      <c r="A208" t="s">
        <v>7422</v>
      </c>
      <c r="B208">
        <v>57</v>
      </c>
      <c r="C208" t="s">
        <v>13</v>
      </c>
      <c r="D208">
        <v>104</v>
      </c>
      <c r="E208">
        <v>177.082411076867</v>
      </c>
      <c r="F208">
        <v>27.627033914706299</v>
      </c>
      <c r="G208" t="s">
        <v>36</v>
      </c>
      <c r="H208" t="s">
        <v>19</v>
      </c>
      <c r="I208" t="s">
        <v>26</v>
      </c>
      <c r="J208">
        <v>3</v>
      </c>
      <c r="K208">
        <v>14816.94</v>
      </c>
      <c r="L208" t="s">
        <v>16</v>
      </c>
      <c r="M208" t="s">
        <v>10038</v>
      </c>
    </row>
    <row r="209" spans="1:13" x14ac:dyDescent="0.25">
      <c r="A209" t="s">
        <v>7395</v>
      </c>
      <c r="B209">
        <v>57</v>
      </c>
      <c r="C209" t="s">
        <v>13</v>
      </c>
      <c r="D209">
        <v>138</v>
      </c>
      <c r="E209">
        <v>260.925296924522</v>
      </c>
      <c r="F209">
        <v>26.4847970915472</v>
      </c>
      <c r="G209" t="s">
        <v>36</v>
      </c>
      <c r="H209" t="s">
        <v>19</v>
      </c>
      <c r="I209" t="s">
        <v>26</v>
      </c>
      <c r="J209">
        <v>5</v>
      </c>
      <c r="K209">
        <v>17019.669999999998</v>
      </c>
      <c r="L209" t="s">
        <v>23</v>
      </c>
      <c r="M209" t="s">
        <v>10038</v>
      </c>
    </row>
    <row r="210" spans="1:13" x14ac:dyDescent="0.25">
      <c r="A210" t="s">
        <v>7378</v>
      </c>
      <c r="B210">
        <v>52</v>
      </c>
      <c r="C210" t="s">
        <v>25</v>
      </c>
      <c r="D210">
        <v>117</v>
      </c>
      <c r="E210">
        <v>175.87741395085601</v>
      </c>
      <c r="F210">
        <v>27.4755926095111</v>
      </c>
      <c r="G210" t="s">
        <v>36</v>
      </c>
      <c r="H210" t="s">
        <v>22</v>
      </c>
      <c r="I210" t="s">
        <v>26</v>
      </c>
      <c r="J210">
        <v>3</v>
      </c>
      <c r="K210">
        <v>18548.96</v>
      </c>
      <c r="L210" t="s">
        <v>20</v>
      </c>
      <c r="M210" t="s">
        <v>10038</v>
      </c>
    </row>
    <row r="211" spans="1:13" x14ac:dyDescent="0.25">
      <c r="A211" t="s">
        <v>7360</v>
      </c>
      <c r="B211">
        <v>59</v>
      </c>
      <c r="C211" t="s">
        <v>25</v>
      </c>
      <c r="D211">
        <v>143</v>
      </c>
      <c r="E211">
        <v>237.54434977344499</v>
      </c>
      <c r="F211">
        <v>32.336205904232202</v>
      </c>
      <c r="G211" t="s">
        <v>36</v>
      </c>
      <c r="H211" t="s">
        <v>22</v>
      </c>
      <c r="I211" t="s">
        <v>26</v>
      </c>
      <c r="J211">
        <v>5</v>
      </c>
      <c r="K211">
        <v>16028.14</v>
      </c>
      <c r="L211" t="s">
        <v>20</v>
      </c>
      <c r="M211" t="s">
        <v>10038</v>
      </c>
    </row>
    <row r="212" spans="1:13" x14ac:dyDescent="0.25">
      <c r="A212" t="s">
        <v>7329</v>
      </c>
      <c r="B212">
        <v>52</v>
      </c>
      <c r="C212" t="s">
        <v>13</v>
      </c>
      <c r="D212">
        <v>99</v>
      </c>
      <c r="E212">
        <v>215.00727930619101</v>
      </c>
      <c r="F212">
        <v>28.902381235655</v>
      </c>
      <c r="G212" t="s">
        <v>14</v>
      </c>
      <c r="H212" t="s">
        <v>22</v>
      </c>
      <c r="I212" t="s">
        <v>26</v>
      </c>
      <c r="J212">
        <v>4</v>
      </c>
      <c r="K212">
        <v>22805.759999999998</v>
      </c>
      <c r="L212" t="s">
        <v>16</v>
      </c>
      <c r="M212" t="s">
        <v>10038</v>
      </c>
    </row>
    <row r="213" spans="1:13" x14ac:dyDescent="0.25">
      <c r="A213" t="s">
        <v>902</v>
      </c>
      <c r="B213">
        <v>54</v>
      </c>
      <c r="C213" t="s">
        <v>25</v>
      </c>
      <c r="D213">
        <v>137</v>
      </c>
      <c r="E213">
        <v>146.56638729341699</v>
      </c>
      <c r="F213">
        <v>34.362977486930099</v>
      </c>
      <c r="G213" t="s">
        <v>36</v>
      </c>
      <c r="H213" t="s">
        <v>19</v>
      </c>
      <c r="I213" t="s">
        <v>26</v>
      </c>
      <c r="J213">
        <v>11</v>
      </c>
      <c r="K213">
        <v>20325.89</v>
      </c>
      <c r="L213" t="s">
        <v>16</v>
      </c>
      <c r="M213" t="s">
        <v>10038</v>
      </c>
    </row>
    <row r="214" spans="1:13" x14ac:dyDescent="0.25">
      <c r="A214" t="s">
        <v>904</v>
      </c>
      <c r="B214">
        <v>60</v>
      </c>
      <c r="C214" t="s">
        <v>25</v>
      </c>
      <c r="D214">
        <v>145</v>
      </c>
      <c r="E214">
        <v>279.08089615960802</v>
      </c>
      <c r="F214">
        <v>34.070554936483099</v>
      </c>
      <c r="G214" t="s">
        <v>14</v>
      </c>
      <c r="H214" t="s">
        <v>22</v>
      </c>
      <c r="I214" t="s">
        <v>26</v>
      </c>
      <c r="J214">
        <v>2</v>
      </c>
      <c r="K214">
        <v>4590.96</v>
      </c>
      <c r="L214" t="s">
        <v>16</v>
      </c>
      <c r="M214" t="s">
        <v>10038</v>
      </c>
    </row>
    <row r="215" spans="1:13" x14ac:dyDescent="0.25">
      <c r="A215" t="s">
        <v>7321</v>
      </c>
      <c r="B215">
        <v>55</v>
      </c>
      <c r="C215" t="s">
        <v>13</v>
      </c>
      <c r="D215">
        <v>131</v>
      </c>
      <c r="E215">
        <v>213.44824683897301</v>
      </c>
      <c r="F215">
        <v>30.695160264536899</v>
      </c>
      <c r="G215" t="s">
        <v>18</v>
      </c>
      <c r="H215" t="s">
        <v>22</v>
      </c>
      <c r="I215" t="s">
        <v>26</v>
      </c>
      <c r="J215">
        <v>3</v>
      </c>
      <c r="K215">
        <v>3485.66</v>
      </c>
      <c r="L215" t="s">
        <v>16</v>
      </c>
      <c r="M215" t="s">
        <v>10038</v>
      </c>
    </row>
    <row r="216" spans="1:13" x14ac:dyDescent="0.25">
      <c r="A216" t="s">
        <v>7310</v>
      </c>
      <c r="B216">
        <v>60</v>
      </c>
      <c r="C216" t="s">
        <v>25</v>
      </c>
      <c r="D216">
        <v>97</v>
      </c>
      <c r="E216">
        <v>187.11913183417599</v>
      </c>
      <c r="F216">
        <v>22.8842227491023</v>
      </c>
      <c r="G216" t="s">
        <v>18</v>
      </c>
      <c r="H216" t="s">
        <v>22</v>
      </c>
      <c r="I216" t="s">
        <v>26</v>
      </c>
      <c r="J216">
        <v>4</v>
      </c>
      <c r="K216">
        <v>9325.2800000000007</v>
      </c>
      <c r="L216" t="s">
        <v>23</v>
      </c>
      <c r="M216" t="s">
        <v>10038</v>
      </c>
    </row>
    <row r="217" spans="1:13" x14ac:dyDescent="0.25">
      <c r="A217" t="s">
        <v>916</v>
      </c>
      <c r="B217">
        <v>60</v>
      </c>
      <c r="C217" t="s">
        <v>13</v>
      </c>
      <c r="D217">
        <v>90</v>
      </c>
      <c r="E217">
        <v>250.309732697914</v>
      </c>
      <c r="F217">
        <v>27.974674551759399</v>
      </c>
      <c r="G217" t="s">
        <v>18</v>
      </c>
      <c r="H217" t="s">
        <v>22</v>
      </c>
      <c r="I217" t="s">
        <v>26</v>
      </c>
      <c r="J217">
        <v>7</v>
      </c>
      <c r="K217">
        <v>12693.51</v>
      </c>
      <c r="L217" t="s">
        <v>23</v>
      </c>
      <c r="M217" t="s">
        <v>10038</v>
      </c>
    </row>
    <row r="218" spans="1:13" x14ac:dyDescent="0.25">
      <c r="A218" t="s">
        <v>7271</v>
      </c>
      <c r="B218">
        <v>52</v>
      </c>
      <c r="C218" t="s">
        <v>13</v>
      </c>
      <c r="D218">
        <v>113</v>
      </c>
      <c r="E218">
        <v>237.51853383896599</v>
      </c>
      <c r="F218">
        <v>33.295130956380198</v>
      </c>
      <c r="G218" t="s">
        <v>14</v>
      </c>
      <c r="H218" t="s">
        <v>22</v>
      </c>
      <c r="I218" t="s">
        <v>26</v>
      </c>
      <c r="J218">
        <v>1</v>
      </c>
      <c r="K218">
        <v>17043.14</v>
      </c>
      <c r="L218" t="s">
        <v>23</v>
      </c>
      <c r="M218" t="s">
        <v>10038</v>
      </c>
    </row>
    <row r="219" spans="1:13" x14ac:dyDescent="0.25">
      <c r="A219" t="s">
        <v>927</v>
      </c>
      <c r="B219">
        <v>52</v>
      </c>
      <c r="C219" t="s">
        <v>13</v>
      </c>
      <c r="D219">
        <v>90</v>
      </c>
      <c r="E219">
        <v>235.422560865804</v>
      </c>
      <c r="F219">
        <v>34.855972204248701</v>
      </c>
      <c r="G219" t="s">
        <v>36</v>
      </c>
      <c r="H219" t="s">
        <v>22</v>
      </c>
      <c r="I219" t="s">
        <v>26</v>
      </c>
      <c r="J219">
        <v>3</v>
      </c>
      <c r="K219">
        <v>17018.36</v>
      </c>
      <c r="L219" t="s">
        <v>16</v>
      </c>
      <c r="M219" t="s">
        <v>10038</v>
      </c>
    </row>
    <row r="220" spans="1:13" x14ac:dyDescent="0.25">
      <c r="A220" t="s">
        <v>7262</v>
      </c>
      <c r="B220">
        <v>51</v>
      </c>
      <c r="C220" t="s">
        <v>25</v>
      </c>
      <c r="D220">
        <v>152</v>
      </c>
      <c r="E220" t="s">
        <v>10051</v>
      </c>
      <c r="F220">
        <v>31.7743704448236</v>
      </c>
      <c r="G220" t="s">
        <v>36</v>
      </c>
      <c r="H220" t="s">
        <v>22</v>
      </c>
      <c r="I220" t="s">
        <v>26</v>
      </c>
      <c r="J220">
        <v>3</v>
      </c>
      <c r="K220">
        <v>19737.490000000002</v>
      </c>
      <c r="L220" t="s">
        <v>16</v>
      </c>
      <c r="M220" t="s">
        <v>10038</v>
      </c>
    </row>
    <row r="221" spans="1:13" x14ac:dyDescent="0.25">
      <c r="A221" t="s">
        <v>7234</v>
      </c>
      <c r="B221">
        <v>58</v>
      </c>
      <c r="C221" t="s">
        <v>13</v>
      </c>
      <c r="D221">
        <v>99</v>
      </c>
      <c r="E221">
        <v>225.11636648471099</v>
      </c>
      <c r="F221">
        <v>25.697640624015399</v>
      </c>
      <c r="G221" t="s">
        <v>36</v>
      </c>
      <c r="H221" t="s">
        <v>22</v>
      </c>
      <c r="I221" t="s">
        <v>26</v>
      </c>
      <c r="J221">
        <v>3</v>
      </c>
      <c r="K221">
        <v>20564.740000000002</v>
      </c>
      <c r="L221" t="s">
        <v>16</v>
      </c>
      <c r="M221" t="s">
        <v>10038</v>
      </c>
    </row>
    <row r="222" spans="1:13" x14ac:dyDescent="0.25">
      <c r="A222" t="s">
        <v>940</v>
      </c>
      <c r="B222">
        <v>51</v>
      </c>
      <c r="C222" t="s">
        <v>13</v>
      </c>
      <c r="D222">
        <v>134</v>
      </c>
      <c r="E222">
        <v>250.557125296446</v>
      </c>
      <c r="F222">
        <v>33.1897977832081</v>
      </c>
      <c r="G222" t="s">
        <v>36</v>
      </c>
      <c r="H222" t="s">
        <v>22</v>
      </c>
      <c r="I222" t="s">
        <v>26</v>
      </c>
      <c r="J222">
        <v>8</v>
      </c>
      <c r="K222">
        <v>18583.79</v>
      </c>
      <c r="L222" t="s">
        <v>16</v>
      </c>
      <c r="M222" t="s">
        <v>10038</v>
      </c>
    </row>
    <row r="223" spans="1:13" x14ac:dyDescent="0.25">
      <c r="A223" t="s">
        <v>941</v>
      </c>
      <c r="B223">
        <v>60</v>
      </c>
      <c r="C223" t="s">
        <v>25</v>
      </c>
      <c r="D223">
        <v>135</v>
      </c>
      <c r="E223">
        <v>238.195909728088</v>
      </c>
      <c r="F223">
        <v>27.8381785298279</v>
      </c>
      <c r="G223" t="s">
        <v>36</v>
      </c>
      <c r="H223" t="s">
        <v>19</v>
      </c>
      <c r="I223" t="s">
        <v>26</v>
      </c>
      <c r="J223">
        <v>3</v>
      </c>
      <c r="K223">
        <v>15682.59</v>
      </c>
      <c r="L223" t="s">
        <v>23</v>
      </c>
      <c r="M223" t="s">
        <v>10038</v>
      </c>
    </row>
    <row r="224" spans="1:13" x14ac:dyDescent="0.25">
      <c r="A224" t="s">
        <v>7221</v>
      </c>
      <c r="B224">
        <v>58</v>
      </c>
      <c r="C224" t="s">
        <v>25</v>
      </c>
      <c r="D224">
        <v>148</v>
      </c>
      <c r="E224">
        <v>266.00341046950098</v>
      </c>
      <c r="F224">
        <v>24.705751726304701</v>
      </c>
      <c r="G224" t="s">
        <v>36</v>
      </c>
      <c r="H224" t="s">
        <v>19</v>
      </c>
      <c r="I224" t="s">
        <v>26</v>
      </c>
      <c r="J224">
        <v>5</v>
      </c>
      <c r="K224">
        <v>14846.3</v>
      </c>
      <c r="L224" t="s">
        <v>16</v>
      </c>
      <c r="M224" t="s">
        <v>10038</v>
      </c>
    </row>
    <row r="225" spans="1:13" x14ac:dyDescent="0.25">
      <c r="A225" t="s">
        <v>7219</v>
      </c>
      <c r="B225">
        <v>58</v>
      </c>
      <c r="C225" t="s">
        <v>13</v>
      </c>
      <c r="D225">
        <v>124</v>
      </c>
      <c r="E225">
        <v>210.526878287908</v>
      </c>
      <c r="F225">
        <v>31.8209171728559</v>
      </c>
      <c r="G225" t="s">
        <v>36</v>
      </c>
      <c r="H225" t="s">
        <v>22</v>
      </c>
      <c r="I225" t="s">
        <v>26</v>
      </c>
      <c r="J225">
        <v>10</v>
      </c>
      <c r="K225">
        <v>24066.93</v>
      </c>
      <c r="L225" t="s">
        <v>23</v>
      </c>
      <c r="M225" t="s">
        <v>10038</v>
      </c>
    </row>
    <row r="226" spans="1:13" x14ac:dyDescent="0.25">
      <c r="A226" t="s">
        <v>7214</v>
      </c>
      <c r="B226">
        <v>59</v>
      </c>
      <c r="C226" t="s">
        <v>13</v>
      </c>
      <c r="D226">
        <v>141</v>
      </c>
      <c r="E226">
        <v>206.416913070737</v>
      </c>
      <c r="F226">
        <v>29.539751894915899</v>
      </c>
      <c r="G226" t="s">
        <v>36</v>
      </c>
      <c r="H226" t="s">
        <v>19</v>
      </c>
      <c r="I226" t="s">
        <v>26</v>
      </c>
      <c r="J226">
        <v>7</v>
      </c>
      <c r="K226">
        <v>6128.26</v>
      </c>
      <c r="L226" t="s">
        <v>23</v>
      </c>
      <c r="M226" t="s">
        <v>10038</v>
      </c>
    </row>
    <row r="227" spans="1:13" x14ac:dyDescent="0.25">
      <c r="A227" t="s">
        <v>954</v>
      </c>
      <c r="B227">
        <v>60</v>
      </c>
      <c r="C227" t="s">
        <v>13</v>
      </c>
      <c r="D227">
        <v>132</v>
      </c>
      <c r="E227">
        <v>191.95939213291601</v>
      </c>
      <c r="F227">
        <v>36.044271075207199</v>
      </c>
      <c r="G227" t="s">
        <v>18</v>
      </c>
      <c r="H227" t="s">
        <v>22</v>
      </c>
      <c r="I227" t="s">
        <v>26</v>
      </c>
      <c r="J227">
        <v>3</v>
      </c>
      <c r="K227">
        <v>24692.54</v>
      </c>
      <c r="L227" t="s">
        <v>20</v>
      </c>
      <c r="M227" t="s">
        <v>10038</v>
      </c>
    </row>
    <row r="228" spans="1:13" x14ac:dyDescent="0.25">
      <c r="A228" t="s">
        <v>7206</v>
      </c>
      <c r="B228">
        <v>55</v>
      </c>
      <c r="C228" t="s">
        <v>13</v>
      </c>
      <c r="D228">
        <v>95</v>
      </c>
      <c r="E228" t="s">
        <v>10051</v>
      </c>
      <c r="F228">
        <v>30.941908477735499</v>
      </c>
      <c r="G228" t="s">
        <v>14</v>
      </c>
      <c r="H228" t="s">
        <v>19</v>
      </c>
      <c r="I228" t="s">
        <v>26</v>
      </c>
      <c r="J228">
        <v>2</v>
      </c>
      <c r="K228">
        <v>23055.87</v>
      </c>
      <c r="L228" t="s">
        <v>16</v>
      </c>
      <c r="M228" t="s">
        <v>10038</v>
      </c>
    </row>
    <row r="229" spans="1:13" x14ac:dyDescent="0.25">
      <c r="A229" t="s">
        <v>7178</v>
      </c>
      <c r="B229">
        <v>51</v>
      </c>
      <c r="C229" t="s">
        <v>25</v>
      </c>
      <c r="D229">
        <v>167</v>
      </c>
      <c r="E229">
        <v>255.51026335174001</v>
      </c>
      <c r="F229">
        <v>23.216168897010601</v>
      </c>
      <c r="G229" t="s">
        <v>36</v>
      </c>
      <c r="H229" t="s">
        <v>19</v>
      </c>
      <c r="I229" t="s">
        <v>26</v>
      </c>
      <c r="J229">
        <v>7</v>
      </c>
      <c r="K229">
        <v>19996.669999999998</v>
      </c>
      <c r="L229" t="s">
        <v>16</v>
      </c>
      <c r="M229" t="s">
        <v>10038</v>
      </c>
    </row>
    <row r="230" spans="1:13" x14ac:dyDescent="0.25">
      <c r="A230" t="s">
        <v>7168</v>
      </c>
      <c r="B230">
        <v>58</v>
      </c>
      <c r="C230" t="s">
        <v>13</v>
      </c>
      <c r="D230">
        <v>120</v>
      </c>
      <c r="E230">
        <v>145.514369630186</v>
      </c>
      <c r="F230">
        <v>28.8934711866846</v>
      </c>
      <c r="G230" t="s">
        <v>36</v>
      </c>
      <c r="H230" t="s">
        <v>19</v>
      </c>
      <c r="I230" t="s">
        <v>26</v>
      </c>
      <c r="J230">
        <v>4</v>
      </c>
      <c r="K230">
        <v>15436.2</v>
      </c>
      <c r="L230" t="s">
        <v>16</v>
      </c>
      <c r="M230" t="s">
        <v>10038</v>
      </c>
    </row>
    <row r="231" spans="1:13" x14ac:dyDescent="0.25">
      <c r="A231" t="s">
        <v>7137</v>
      </c>
      <c r="B231">
        <v>56</v>
      </c>
      <c r="C231" t="s">
        <v>25</v>
      </c>
      <c r="D231">
        <v>105</v>
      </c>
      <c r="E231">
        <v>308.64746314851402</v>
      </c>
      <c r="F231">
        <v>29.3624569073278</v>
      </c>
      <c r="G231" t="s">
        <v>36</v>
      </c>
      <c r="H231" t="s">
        <v>22</v>
      </c>
      <c r="I231" t="s">
        <v>26</v>
      </c>
      <c r="J231">
        <v>6</v>
      </c>
      <c r="K231">
        <v>13021.95</v>
      </c>
      <c r="L231" t="s">
        <v>23</v>
      </c>
      <c r="M231" t="s">
        <v>10038</v>
      </c>
    </row>
    <row r="232" spans="1:13" x14ac:dyDescent="0.25">
      <c r="A232" t="s">
        <v>986</v>
      </c>
      <c r="B232">
        <v>60</v>
      </c>
      <c r="C232" t="s">
        <v>13</v>
      </c>
      <c r="D232">
        <v>118</v>
      </c>
      <c r="E232">
        <v>145.816913017345</v>
      </c>
      <c r="F232">
        <v>26.451720478795099</v>
      </c>
      <c r="G232" t="s">
        <v>36</v>
      </c>
      <c r="H232" t="s">
        <v>22</v>
      </c>
      <c r="I232" t="s">
        <v>26</v>
      </c>
      <c r="J232">
        <v>2</v>
      </c>
      <c r="K232">
        <v>5097.43</v>
      </c>
      <c r="L232" t="s">
        <v>16</v>
      </c>
      <c r="M232" t="s">
        <v>10038</v>
      </c>
    </row>
    <row r="233" spans="1:13" x14ac:dyDescent="0.25">
      <c r="A233" t="s">
        <v>990</v>
      </c>
      <c r="B233">
        <v>60</v>
      </c>
      <c r="C233" t="s">
        <v>25</v>
      </c>
      <c r="D233">
        <v>137</v>
      </c>
      <c r="E233">
        <v>146.83605061083099</v>
      </c>
      <c r="F233">
        <v>36.996319088925297</v>
      </c>
      <c r="G233" t="s">
        <v>36</v>
      </c>
      <c r="H233" t="s">
        <v>19</v>
      </c>
      <c r="I233" t="s">
        <v>26</v>
      </c>
      <c r="J233">
        <v>10</v>
      </c>
      <c r="K233">
        <v>22632.080000000002</v>
      </c>
      <c r="L233" t="s">
        <v>43</v>
      </c>
      <c r="M233" t="s">
        <v>10038</v>
      </c>
    </row>
    <row r="234" spans="1:13" x14ac:dyDescent="0.25">
      <c r="A234" t="s">
        <v>7110</v>
      </c>
      <c r="B234">
        <v>53</v>
      </c>
      <c r="C234" t="s">
        <v>25</v>
      </c>
      <c r="D234">
        <v>132</v>
      </c>
      <c r="E234">
        <v>265.67454041135102</v>
      </c>
      <c r="F234">
        <v>31.932834122903099</v>
      </c>
      <c r="G234" t="s">
        <v>36</v>
      </c>
      <c r="H234" t="s">
        <v>22</v>
      </c>
      <c r="I234" t="s">
        <v>26</v>
      </c>
      <c r="J234">
        <v>3</v>
      </c>
      <c r="K234">
        <v>22545.96</v>
      </c>
      <c r="L234" t="s">
        <v>16</v>
      </c>
      <c r="M234" t="s">
        <v>10038</v>
      </c>
    </row>
    <row r="235" spans="1:13" x14ac:dyDescent="0.25">
      <c r="A235" t="s">
        <v>7103</v>
      </c>
      <c r="B235">
        <v>56</v>
      </c>
      <c r="C235" t="s">
        <v>25</v>
      </c>
      <c r="D235">
        <v>140</v>
      </c>
      <c r="E235">
        <v>262.46434131818302</v>
      </c>
      <c r="F235">
        <v>31.004328613183699</v>
      </c>
      <c r="G235" t="s">
        <v>18</v>
      </c>
      <c r="H235" t="s">
        <v>22</v>
      </c>
      <c r="I235" t="s">
        <v>26</v>
      </c>
      <c r="J235">
        <v>1</v>
      </c>
      <c r="K235">
        <v>18944.400000000001</v>
      </c>
      <c r="L235" t="s">
        <v>16</v>
      </c>
      <c r="M235" t="s">
        <v>10038</v>
      </c>
    </row>
    <row r="236" spans="1:13" x14ac:dyDescent="0.25">
      <c r="A236" t="s">
        <v>7091</v>
      </c>
      <c r="B236">
        <v>59</v>
      </c>
      <c r="C236" t="s">
        <v>13</v>
      </c>
      <c r="D236">
        <v>111</v>
      </c>
      <c r="E236">
        <v>219.10951241539399</v>
      </c>
      <c r="F236">
        <v>19.872842751301199</v>
      </c>
      <c r="G236" t="s">
        <v>36</v>
      </c>
      <c r="H236" t="s">
        <v>19</v>
      </c>
      <c r="I236" t="s">
        <v>26</v>
      </c>
      <c r="J236">
        <v>4</v>
      </c>
      <c r="K236">
        <v>17843.46</v>
      </c>
      <c r="L236" t="s">
        <v>16</v>
      </c>
      <c r="M236" t="s">
        <v>10038</v>
      </c>
    </row>
    <row r="237" spans="1:13" x14ac:dyDescent="0.25">
      <c r="A237" t="s">
        <v>7049</v>
      </c>
      <c r="B237">
        <v>60</v>
      </c>
      <c r="C237" t="s">
        <v>25</v>
      </c>
      <c r="D237">
        <v>136</v>
      </c>
      <c r="E237">
        <v>201.03687188310701</v>
      </c>
      <c r="F237">
        <v>26.7729716691546</v>
      </c>
      <c r="G237" t="s">
        <v>36</v>
      </c>
      <c r="H237" t="s">
        <v>19</v>
      </c>
      <c r="I237" t="s">
        <v>26</v>
      </c>
      <c r="J237">
        <v>1</v>
      </c>
      <c r="K237">
        <v>20015.09</v>
      </c>
      <c r="L237" t="s">
        <v>23</v>
      </c>
      <c r="M237" t="s">
        <v>10038</v>
      </c>
    </row>
    <row r="238" spans="1:13" x14ac:dyDescent="0.25">
      <c r="A238" t="s">
        <v>7044</v>
      </c>
      <c r="B238">
        <v>56</v>
      </c>
      <c r="C238" t="s">
        <v>25</v>
      </c>
      <c r="D238">
        <v>120</v>
      </c>
      <c r="E238">
        <v>196.911952564111</v>
      </c>
      <c r="F238">
        <v>25.1460740427754</v>
      </c>
      <c r="G238" t="s">
        <v>36</v>
      </c>
      <c r="H238" t="s">
        <v>10051</v>
      </c>
      <c r="I238" t="s">
        <v>26</v>
      </c>
      <c r="J238">
        <v>6</v>
      </c>
      <c r="K238">
        <v>25752.93</v>
      </c>
      <c r="L238" t="s">
        <v>16</v>
      </c>
      <c r="M238" t="s">
        <v>10038</v>
      </c>
    </row>
    <row r="239" spans="1:13" x14ac:dyDescent="0.25">
      <c r="A239" t="s">
        <v>7036</v>
      </c>
      <c r="B239">
        <v>58</v>
      </c>
      <c r="C239" t="s">
        <v>25</v>
      </c>
      <c r="D239">
        <v>154</v>
      </c>
      <c r="E239">
        <v>149.05706231147201</v>
      </c>
      <c r="F239">
        <v>23.649720707364299</v>
      </c>
      <c r="G239" t="s">
        <v>36</v>
      </c>
      <c r="H239" t="s">
        <v>19</v>
      </c>
      <c r="I239" t="s">
        <v>26</v>
      </c>
      <c r="J239">
        <v>5</v>
      </c>
      <c r="K239">
        <v>14059.08</v>
      </c>
      <c r="L239" t="s">
        <v>16</v>
      </c>
      <c r="M239" t="s">
        <v>10038</v>
      </c>
    </row>
    <row r="240" spans="1:13" x14ac:dyDescent="0.25">
      <c r="A240" t="s">
        <v>1015</v>
      </c>
      <c r="B240">
        <v>59</v>
      </c>
      <c r="C240" t="s">
        <v>25</v>
      </c>
      <c r="D240">
        <v>110</v>
      </c>
      <c r="E240">
        <v>210.043475302682</v>
      </c>
      <c r="F240">
        <v>23.810872389115499</v>
      </c>
      <c r="G240" t="s">
        <v>14</v>
      </c>
      <c r="H240" t="s">
        <v>22</v>
      </c>
      <c r="I240" t="s">
        <v>26</v>
      </c>
      <c r="J240">
        <v>2</v>
      </c>
      <c r="K240">
        <v>23985.33</v>
      </c>
      <c r="L240" t="s">
        <v>23</v>
      </c>
      <c r="M240" t="s">
        <v>10038</v>
      </c>
    </row>
    <row r="241" spans="1:13" x14ac:dyDescent="0.25">
      <c r="A241" t="s">
        <v>1021</v>
      </c>
      <c r="B241">
        <v>58</v>
      </c>
      <c r="C241" t="s">
        <v>25</v>
      </c>
      <c r="D241">
        <v>121</v>
      </c>
      <c r="E241">
        <v>189.99700493641799</v>
      </c>
      <c r="F241">
        <v>25.384411970269099</v>
      </c>
      <c r="G241" t="s">
        <v>18</v>
      </c>
      <c r="H241" t="s">
        <v>22</v>
      </c>
      <c r="I241" t="s">
        <v>26</v>
      </c>
      <c r="J241">
        <v>6</v>
      </c>
      <c r="K241">
        <v>22375.84</v>
      </c>
      <c r="L241" t="s">
        <v>23</v>
      </c>
      <c r="M241" t="s">
        <v>10038</v>
      </c>
    </row>
    <row r="242" spans="1:13" x14ac:dyDescent="0.25">
      <c r="A242" t="s">
        <v>7026</v>
      </c>
      <c r="B242">
        <v>57</v>
      </c>
      <c r="C242" t="s">
        <v>13</v>
      </c>
      <c r="D242">
        <v>142</v>
      </c>
      <c r="E242">
        <v>273.41503367663603</v>
      </c>
      <c r="F242">
        <v>22.573301420144201</v>
      </c>
      <c r="G242" t="s">
        <v>14</v>
      </c>
      <c r="H242" t="s">
        <v>22</v>
      </c>
      <c r="I242" t="s">
        <v>26</v>
      </c>
      <c r="J242">
        <v>6</v>
      </c>
      <c r="K242">
        <v>7665</v>
      </c>
      <c r="L242" t="s">
        <v>16</v>
      </c>
      <c r="M242" t="s">
        <v>10038</v>
      </c>
    </row>
    <row r="243" spans="1:13" x14ac:dyDescent="0.25">
      <c r="A243" t="s">
        <v>7019</v>
      </c>
      <c r="B243">
        <v>59</v>
      </c>
      <c r="C243" t="s">
        <v>25</v>
      </c>
      <c r="D243">
        <v>115</v>
      </c>
      <c r="E243">
        <v>250.68123177938199</v>
      </c>
      <c r="F243">
        <v>27.952409345415798</v>
      </c>
      <c r="G243" t="s">
        <v>14</v>
      </c>
      <c r="H243" t="s">
        <v>22</v>
      </c>
      <c r="I243" t="s">
        <v>26</v>
      </c>
      <c r="J243">
        <v>3</v>
      </c>
      <c r="K243">
        <v>15971.62</v>
      </c>
      <c r="L243" t="s">
        <v>16</v>
      </c>
      <c r="M243" t="s">
        <v>10038</v>
      </c>
    </row>
    <row r="244" spans="1:13" x14ac:dyDescent="0.25">
      <c r="A244" t="s">
        <v>7012</v>
      </c>
      <c r="B244">
        <v>59</v>
      </c>
      <c r="C244" t="s">
        <v>13</v>
      </c>
      <c r="D244">
        <v>159</v>
      </c>
      <c r="E244">
        <v>279.767838057966</v>
      </c>
      <c r="F244">
        <v>25.651448444876401</v>
      </c>
      <c r="G244" t="s">
        <v>36</v>
      </c>
      <c r="H244" t="s">
        <v>19</v>
      </c>
      <c r="I244" t="s">
        <v>26</v>
      </c>
      <c r="J244">
        <v>5</v>
      </c>
      <c r="K244">
        <v>16492.12</v>
      </c>
      <c r="L244" t="s">
        <v>16</v>
      </c>
      <c r="M244" t="s">
        <v>10038</v>
      </c>
    </row>
    <row r="245" spans="1:13" x14ac:dyDescent="0.25">
      <c r="A245" t="s">
        <v>1037</v>
      </c>
      <c r="B245">
        <v>59</v>
      </c>
      <c r="C245" t="s">
        <v>25</v>
      </c>
      <c r="D245">
        <v>123</v>
      </c>
      <c r="E245">
        <v>192.653271842263</v>
      </c>
      <c r="F245">
        <v>20.987350275955698</v>
      </c>
      <c r="G245" t="s">
        <v>18</v>
      </c>
      <c r="H245" t="s">
        <v>19</v>
      </c>
      <c r="I245" t="s">
        <v>26</v>
      </c>
      <c r="J245">
        <v>1</v>
      </c>
      <c r="K245">
        <v>14588.14</v>
      </c>
      <c r="L245" t="s">
        <v>43</v>
      </c>
      <c r="M245" t="s">
        <v>10038</v>
      </c>
    </row>
    <row r="246" spans="1:13" x14ac:dyDescent="0.25">
      <c r="A246" t="s">
        <v>6971</v>
      </c>
      <c r="B246">
        <v>54</v>
      </c>
      <c r="C246" t="s">
        <v>13</v>
      </c>
      <c r="D246">
        <v>101</v>
      </c>
      <c r="E246">
        <v>208.02990976466401</v>
      </c>
      <c r="F246">
        <v>27.906988684455399</v>
      </c>
      <c r="G246" t="s">
        <v>36</v>
      </c>
      <c r="H246" t="s">
        <v>19</v>
      </c>
      <c r="I246" t="s">
        <v>26</v>
      </c>
      <c r="J246">
        <v>10</v>
      </c>
      <c r="K246">
        <v>29928.23</v>
      </c>
      <c r="L246" t="s">
        <v>20</v>
      </c>
      <c r="M246" t="s">
        <v>10038</v>
      </c>
    </row>
    <row r="247" spans="1:13" x14ac:dyDescent="0.25">
      <c r="A247" t="s">
        <v>6969</v>
      </c>
      <c r="B247">
        <v>56</v>
      </c>
      <c r="C247" t="s">
        <v>25</v>
      </c>
      <c r="D247">
        <v>130</v>
      </c>
      <c r="E247">
        <v>252.47400773819899</v>
      </c>
      <c r="F247">
        <v>31.677825754206001</v>
      </c>
      <c r="G247" t="s">
        <v>36</v>
      </c>
      <c r="H247" t="s">
        <v>19</v>
      </c>
      <c r="I247" t="s">
        <v>26</v>
      </c>
      <c r="J247">
        <v>6</v>
      </c>
      <c r="K247">
        <v>20671.599999999999</v>
      </c>
      <c r="L247" t="s">
        <v>16</v>
      </c>
      <c r="M247" t="s">
        <v>10038</v>
      </c>
    </row>
    <row r="248" spans="1:13" x14ac:dyDescent="0.25">
      <c r="A248" t="s">
        <v>1048</v>
      </c>
      <c r="B248">
        <v>59</v>
      </c>
      <c r="C248" t="s">
        <v>25</v>
      </c>
      <c r="D248">
        <v>106</v>
      </c>
      <c r="E248">
        <v>316.19219101064101</v>
      </c>
      <c r="F248">
        <v>26.720762935937099</v>
      </c>
      <c r="G248" t="s">
        <v>14</v>
      </c>
      <c r="H248" t="s">
        <v>22</v>
      </c>
      <c r="I248" t="s">
        <v>26</v>
      </c>
      <c r="J248">
        <v>2</v>
      </c>
      <c r="K248">
        <v>14404.18</v>
      </c>
      <c r="L248" t="s">
        <v>16</v>
      </c>
      <c r="M248" t="s">
        <v>10038</v>
      </c>
    </row>
    <row r="249" spans="1:13" x14ac:dyDescent="0.25">
      <c r="A249" t="s">
        <v>6962</v>
      </c>
      <c r="B249">
        <v>55</v>
      </c>
      <c r="C249" t="s">
        <v>13</v>
      </c>
      <c r="D249">
        <v>150</v>
      </c>
      <c r="E249">
        <v>236.015796722923</v>
      </c>
      <c r="F249">
        <v>34.713966679756098</v>
      </c>
      <c r="G249" t="s">
        <v>36</v>
      </c>
      <c r="H249" t="s">
        <v>19</v>
      </c>
      <c r="I249" t="s">
        <v>26</v>
      </c>
      <c r="J249">
        <v>1</v>
      </c>
      <c r="K249">
        <v>21036.36</v>
      </c>
      <c r="L249" t="s">
        <v>16</v>
      </c>
      <c r="M249" t="s">
        <v>10038</v>
      </c>
    </row>
    <row r="250" spans="1:13" x14ac:dyDescent="0.25">
      <c r="A250" t="s">
        <v>6959</v>
      </c>
      <c r="B250">
        <v>54</v>
      </c>
      <c r="C250" t="s">
        <v>13</v>
      </c>
      <c r="D250">
        <v>116</v>
      </c>
      <c r="E250">
        <v>261.903536890037</v>
      </c>
      <c r="F250">
        <v>35.566267851779997</v>
      </c>
      <c r="G250" t="s">
        <v>36</v>
      </c>
      <c r="H250" t="s">
        <v>19</v>
      </c>
      <c r="I250" t="s">
        <v>26</v>
      </c>
      <c r="J250">
        <v>7</v>
      </c>
      <c r="K250">
        <v>18847.580000000002</v>
      </c>
      <c r="L250" t="s">
        <v>16</v>
      </c>
      <c r="M250" t="s">
        <v>10038</v>
      </c>
    </row>
    <row r="251" spans="1:13" x14ac:dyDescent="0.25">
      <c r="A251" t="s">
        <v>6957</v>
      </c>
      <c r="B251">
        <v>51</v>
      </c>
      <c r="C251" t="s">
        <v>13</v>
      </c>
      <c r="D251">
        <v>150</v>
      </c>
      <c r="E251">
        <v>212.41353899503201</v>
      </c>
      <c r="F251">
        <v>27.309645857114798</v>
      </c>
      <c r="G251" t="s">
        <v>18</v>
      </c>
      <c r="H251" t="s">
        <v>22</v>
      </c>
      <c r="I251" t="s">
        <v>26</v>
      </c>
      <c r="J251">
        <v>2</v>
      </c>
      <c r="K251">
        <v>10886.97</v>
      </c>
      <c r="L251" t="s">
        <v>23</v>
      </c>
      <c r="M251" t="s">
        <v>10038</v>
      </c>
    </row>
    <row r="252" spans="1:13" x14ac:dyDescent="0.25">
      <c r="A252" t="s">
        <v>1058</v>
      </c>
      <c r="B252">
        <v>55</v>
      </c>
      <c r="C252" t="s">
        <v>25</v>
      </c>
      <c r="D252">
        <v>147</v>
      </c>
      <c r="E252">
        <v>222.80788914425099</v>
      </c>
      <c r="F252">
        <v>25.438180791103999</v>
      </c>
      <c r="G252" t="s">
        <v>36</v>
      </c>
      <c r="H252" t="s">
        <v>19</v>
      </c>
      <c r="I252" t="s">
        <v>26</v>
      </c>
      <c r="J252">
        <v>9</v>
      </c>
      <c r="K252">
        <v>21579.95</v>
      </c>
      <c r="L252" t="s">
        <v>16</v>
      </c>
      <c r="M252" t="s">
        <v>10038</v>
      </c>
    </row>
    <row r="253" spans="1:13" x14ac:dyDescent="0.25">
      <c r="A253" t="s">
        <v>6947</v>
      </c>
      <c r="B253">
        <v>52</v>
      </c>
      <c r="C253" t="s">
        <v>25</v>
      </c>
      <c r="D253">
        <v>109</v>
      </c>
      <c r="E253">
        <v>194.23533358055599</v>
      </c>
      <c r="F253">
        <v>29.2292561393445</v>
      </c>
      <c r="G253" t="s">
        <v>36</v>
      </c>
      <c r="H253" t="s">
        <v>22</v>
      </c>
      <c r="I253" t="s">
        <v>26</v>
      </c>
      <c r="J253">
        <v>8</v>
      </c>
      <c r="K253">
        <v>22315.99</v>
      </c>
      <c r="L253" t="s">
        <v>16</v>
      </c>
      <c r="M253" t="s">
        <v>10038</v>
      </c>
    </row>
    <row r="254" spans="1:13" x14ac:dyDescent="0.25">
      <c r="A254" t="s">
        <v>6817</v>
      </c>
      <c r="B254">
        <v>60</v>
      </c>
      <c r="C254" t="s">
        <v>25</v>
      </c>
      <c r="D254">
        <v>161</v>
      </c>
      <c r="E254">
        <v>247.61442498311601</v>
      </c>
      <c r="F254">
        <v>24.172856631359501</v>
      </c>
      <c r="G254" t="s">
        <v>36</v>
      </c>
      <c r="H254" t="s">
        <v>19</v>
      </c>
      <c r="I254" t="s">
        <v>26</v>
      </c>
      <c r="J254">
        <v>6</v>
      </c>
      <c r="K254">
        <v>21326.43</v>
      </c>
      <c r="L254" t="s">
        <v>23</v>
      </c>
      <c r="M254" t="s">
        <v>10038</v>
      </c>
    </row>
    <row r="255" spans="1:13" x14ac:dyDescent="0.25">
      <c r="A255" t="s">
        <v>1094</v>
      </c>
      <c r="B255">
        <v>60</v>
      </c>
      <c r="C255" t="s">
        <v>25</v>
      </c>
      <c r="D255">
        <v>112</v>
      </c>
      <c r="E255">
        <v>270.85899169121501</v>
      </c>
      <c r="F255">
        <v>32.769005590319601</v>
      </c>
      <c r="G255" t="s">
        <v>36</v>
      </c>
      <c r="H255" t="s">
        <v>19</v>
      </c>
      <c r="I255" t="s">
        <v>26</v>
      </c>
      <c r="J255">
        <v>4</v>
      </c>
      <c r="K255">
        <v>25094.7</v>
      </c>
      <c r="L255" t="s">
        <v>16</v>
      </c>
      <c r="M255" t="s">
        <v>10038</v>
      </c>
    </row>
    <row r="256" spans="1:13" x14ac:dyDescent="0.25">
      <c r="A256" t="s">
        <v>6798</v>
      </c>
      <c r="B256">
        <v>53</v>
      </c>
      <c r="C256" t="s">
        <v>13</v>
      </c>
      <c r="D256">
        <v>139</v>
      </c>
      <c r="E256">
        <v>199.879477898739</v>
      </c>
      <c r="F256">
        <v>27.742253038007199</v>
      </c>
      <c r="G256" t="s">
        <v>36</v>
      </c>
      <c r="H256" t="s">
        <v>22</v>
      </c>
      <c r="I256" t="s">
        <v>26</v>
      </c>
      <c r="J256">
        <v>9</v>
      </c>
      <c r="K256">
        <v>24909.99</v>
      </c>
      <c r="L256" t="s">
        <v>43</v>
      </c>
      <c r="M256" t="s">
        <v>10038</v>
      </c>
    </row>
    <row r="257" spans="1:13" x14ac:dyDescent="0.25">
      <c r="A257" t="s">
        <v>6793</v>
      </c>
      <c r="B257">
        <v>59</v>
      </c>
      <c r="C257" t="s">
        <v>13</v>
      </c>
      <c r="D257">
        <v>138</v>
      </c>
      <c r="E257">
        <v>229.448020493153</v>
      </c>
      <c r="F257">
        <v>19.383720342474099</v>
      </c>
      <c r="G257" t="s">
        <v>36</v>
      </c>
      <c r="H257" t="s">
        <v>22</v>
      </c>
      <c r="I257" t="s">
        <v>26</v>
      </c>
      <c r="J257">
        <v>5</v>
      </c>
      <c r="K257">
        <v>6601.72</v>
      </c>
      <c r="L257" t="s">
        <v>23</v>
      </c>
      <c r="M257" t="s">
        <v>10038</v>
      </c>
    </row>
    <row r="258" spans="1:13" x14ac:dyDescent="0.25">
      <c r="A258" t="s">
        <v>6792</v>
      </c>
      <c r="B258">
        <v>60</v>
      </c>
      <c r="C258" t="s">
        <v>25</v>
      </c>
      <c r="D258">
        <v>122</v>
      </c>
      <c r="E258">
        <v>254.57623370828301</v>
      </c>
      <c r="F258">
        <v>19.431078348662499</v>
      </c>
      <c r="G258" t="s">
        <v>36</v>
      </c>
      <c r="H258" t="s">
        <v>19</v>
      </c>
      <c r="I258" t="s">
        <v>26</v>
      </c>
      <c r="J258">
        <v>6</v>
      </c>
      <c r="K258">
        <v>21682.55</v>
      </c>
      <c r="L258" t="s">
        <v>23</v>
      </c>
      <c r="M258" t="s">
        <v>10038</v>
      </c>
    </row>
    <row r="259" spans="1:13" x14ac:dyDescent="0.25">
      <c r="A259" t="s">
        <v>1106</v>
      </c>
      <c r="B259">
        <v>54</v>
      </c>
      <c r="C259" t="s">
        <v>25</v>
      </c>
      <c r="D259">
        <v>114</v>
      </c>
      <c r="E259">
        <v>263.58481593356902</v>
      </c>
      <c r="F259">
        <v>24.082609214878399</v>
      </c>
      <c r="G259" t="s">
        <v>36</v>
      </c>
      <c r="H259" t="s">
        <v>19</v>
      </c>
      <c r="I259" t="s">
        <v>26</v>
      </c>
      <c r="J259">
        <v>6</v>
      </c>
      <c r="K259">
        <v>24664.53</v>
      </c>
      <c r="L259" t="s">
        <v>16</v>
      </c>
      <c r="M259" t="s">
        <v>10038</v>
      </c>
    </row>
    <row r="260" spans="1:13" x14ac:dyDescent="0.25">
      <c r="A260" t="s">
        <v>6768</v>
      </c>
      <c r="B260">
        <v>52</v>
      </c>
      <c r="C260" t="s">
        <v>25</v>
      </c>
      <c r="D260">
        <v>127</v>
      </c>
      <c r="E260">
        <v>228.47137308182101</v>
      </c>
      <c r="F260">
        <v>34.744473041360401</v>
      </c>
      <c r="G260" t="s">
        <v>36</v>
      </c>
      <c r="H260" t="s">
        <v>19</v>
      </c>
      <c r="I260" t="s">
        <v>26</v>
      </c>
      <c r="J260">
        <v>3</v>
      </c>
      <c r="K260">
        <v>14917.79</v>
      </c>
      <c r="L260" t="s">
        <v>20</v>
      </c>
      <c r="M260" t="s">
        <v>10038</v>
      </c>
    </row>
    <row r="261" spans="1:13" x14ac:dyDescent="0.25">
      <c r="A261" t="s">
        <v>6762</v>
      </c>
      <c r="B261">
        <v>56</v>
      </c>
      <c r="C261" t="s">
        <v>13</v>
      </c>
      <c r="D261">
        <v>118</v>
      </c>
      <c r="E261">
        <v>219.33865641609299</v>
      </c>
      <c r="F261">
        <v>31.405297580429501</v>
      </c>
      <c r="G261" t="s">
        <v>18</v>
      </c>
      <c r="H261" t="s">
        <v>19</v>
      </c>
      <c r="I261" t="s">
        <v>26</v>
      </c>
      <c r="J261">
        <v>4</v>
      </c>
      <c r="K261">
        <v>16129.55</v>
      </c>
      <c r="L261" t="s">
        <v>16</v>
      </c>
      <c r="M261" t="s">
        <v>10038</v>
      </c>
    </row>
    <row r="262" spans="1:13" x14ac:dyDescent="0.25">
      <c r="A262" t="s">
        <v>6753</v>
      </c>
      <c r="B262">
        <v>60</v>
      </c>
      <c r="C262" t="s">
        <v>13</v>
      </c>
      <c r="D262">
        <v>146</v>
      </c>
      <c r="E262">
        <v>242.67723861125901</v>
      </c>
      <c r="F262">
        <v>20.3112150583366</v>
      </c>
      <c r="G262" t="s">
        <v>14</v>
      </c>
      <c r="H262" t="s">
        <v>22</v>
      </c>
      <c r="I262" t="s">
        <v>26</v>
      </c>
      <c r="J262">
        <v>2</v>
      </c>
      <c r="K262">
        <v>14861.36</v>
      </c>
      <c r="L262" t="s">
        <v>16</v>
      </c>
      <c r="M262" t="s">
        <v>10038</v>
      </c>
    </row>
    <row r="263" spans="1:13" x14ac:dyDescent="0.25">
      <c r="A263" t="s">
        <v>1115</v>
      </c>
      <c r="B263">
        <v>59</v>
      </c>
      <c r="C263" t="s">
        <v>25</v>
      </c>
      <c r="D263">
        <v>99</v>
      </c>
      <c r="E263">
        <v>222.32646846816701</v>
      </c>
      <c r="F263">
        <v>30.0324605406568</v>
      </c>
      <c r="G263" t="s">
        <v>36</v>
      </c>
      <c r="H263" t="s">
        <v>19</v>
      </c>
      <c r="I263" t="s">
        <v>26</v>
      </c>
      <c r="J263">
        <v>6</v>
      </c>
      <c r="K263">
        <v>18883.32</v>
      </c>
      <c r="L263" t="s">
        <v>43</v>
      </c>
      <c r="M263" t="s">
        <v>10038</v>
      </c>
    </row>
    <row r="264" spans="1:13" x14ac:dyDescent="0.25">
      <c r="A264" t="s">
        <v>1118</v>
      </c>
      <c r="B264">
        <v>60</v>
      </c>
      <c r="C264" t="s">
        <v>13</v>
      </c>
      <c r="D264">
        <v>123</v>
      </c>
      <c r="E264">
        <v>195.663654023193</v>
      </c>
      <c r="F264">
        <v>30.567464010336199</v>
      </c>
      <c r="G264" t="s">
        <v>18</v>
      </c>
      <c r="H264" t="s">
        <v>19</v>
      </c>
      <c r="I264" t="s">
        <v>26</v>
      </c>
      <c r="J264">
        <v>3</v>
      </c>
      <c r="K264">
        <v>14101.23</v>
      </c>
      <c r="L264" t="s">
        <v>16</v>
      </c>
      <c r="M264" t="s">
        <v>10038</v>
      </c>
    </row>
    <row r="265" spans="1:13" x14ac:dyDescent="0.25">
      <c r="A265" t="s">
        <v>6740</v>
      </c>
      <c r="B265">
        <v>60</v>
      </c>
      <c r="C265" t="s">
        <v>25</v>
      </c>
      <c r="D265">
        <v>116</v>
      </c>
      <c r="E265">
        <v>162.45451935057</v>
      </c>
      <c r="F265">
        <v>27.910481111653699</v>
      </c>
      <c r="G265" t="s">
        <v>14</v>
      </c>
      <c r="H265" t="s">
        <v>22</v>
      </c>
      <c r="I265" t="s">
        <v>26</v>
      </c>
      <c r="J265">
        <v>2</v>
      </c>
      <c r="K265">
        <v>17673.189999999999</v>
      </c>
      <c r="L265" t="s">
        <v>23</v>
      </c>
      <c r="M265" t="s">
        <v>10038</v>
      </c>
    </row>
    <row r="266" spans="1:13" x14ac:dyDescent="0.25">
      <c r="A266" t="s">
        <v>6726</v>
      </c>
      <c r="B266">
        <v>58</v>
      </c>
      <c r="C266" t="s">
        <v>25</v>
      </c>
      <c r="D266">
        <v>136</v>
      </c>
      <c r="E266">
        <v>220.13255126130099</v>
      </c>
      <c r="F266">
        <v>25.242701236282102</v>
      </c>
      <c r="G266" t="s">
        <v>14</v>
      </c>
      <c r="H266" t="s">
        <v>22</v>
      </c>
      <c r="I266" t="s">
        <v>26</v>
      </c>
      <c r="J266">
        <v>0</v>
      </c>
      <c r="K266">
        <v>10243.57</v>
      </c>
      <c r="L266" t="s">
        <v>20</v>
      </c>
      <c r="M266" t="s">
        <v>10038</v>
      </c>
    </row>
    <row r="267" spans="1:13" x14ac:dyDescent="0.25">
      <c r="A267" t="s">
        <v>6721</v>
      </c>
      <c r="B267">
        <v>54</v>
      </c>
      <c r="C267" t="s">
        <v>25</v>
      </c>
      <c r="D267">
        <v>139</v>
      </c>
      <c r="E267">
        <v>247.044411751665</v>
      </c>
      <c r="F267">
        <v>21.550407405292098</v>
      </c>
      <c r="G267" t="s">
        <v>36</v>
      </c>
      <c r="H267" t="s">
        <v>19</v>
      </c>
      <c r="I267" t="s">
        <v>26</v>
      </c>
      <c r="J267">
        <v>6</v>
      </c>
      <c r="K267">
        <v>17807.11</v>
      </c>
      <c r="L267" t="s">
        <v>16</v>
      </c>
      <c r="M267" t="s">
        <v>10038</v>
      </c>
    </row>
    <row r="268" spans="1:13" x14ac:dyDescent="0.25">
      <c r="A268" t="s">
        <v>6711</v>
      </c>
      <c r="B268">
        <v>58</v>
      </c>
      <c r="C268" t="s">
        <v>13</v>
      </c>
      <c r="D268">
        <v>100</v>
      </c>
      <c r="E268">
        <v>193.593649544714</v>
      </c>
      <c r="F268" t="s">
        <v>10051</v>
      </c>
      <c r="G268" t="s">
        <v>18</v>
      </c>
      <c r="H268" t="s">
        <v>22</v>
      </c>
      <c r="I268" t="s">
        <v>26</v>
      </c>
      <c r="J268">
        <v>2</v>
      </c>
      <c r="K268">
        <v>19831.400000000001</v>
      </c>
      <c r="L268" t="s">
        <v>16</v>
      </c>
      <c r="M268" t="s">
        <v>10038</v>
      </c>
    </row>
    <row r="269" spans="1:13" x14ac:dyDescent="0.25">
      <c r="A269" t="s">
        <v>1135</v>
      </c>
      <c r="B269">
        <v>52</v>
      </c>
      <c r="C269" t="s">
        <v>25</v>
      </c>
      <c r="D269">
        <v>150</v>
      </c>
      <c r="E269">
        <v>162.916052362518</v>
      </c>
      <c r="F269">
        <v>28.6526397950615</v>
      </c>
      <c r="G269" t="s">
        <v>18</v>
      </c>
      <c r="H269" t="s">
        <v>22</v>
      </c>
      <c r="I269" t="s">
        <v>26</v>
      </c>
      <c r="J269">
        <v>3</v>
      </c>
      <c r="K269">
        <v>15224.03</v>
      </c>
      <c r="L269" t="s">
        <v>23</v>
      </c>
      <c r="M269" t="s">
        <v>10038</v>
      </c>
    </row>
    <row r="270" spans="1:13" x14ac:dyDescent="0.25">
      <c r="A270" t="s">
        <v>6686</v>
      </c>
      <c r="B270">
        <v>56</v>
      </c>
      <c r="C270" t="s">
        <v>25</v>
      </c>
      <c r="D270">
        <v>149</v>
      </c>
      <c r="E270">
        <v>229.358721212094</v>
      </c>
      <c r="F270">
        <v>28.052498531634502</v>
      </c>
      <c r="G270" t="s">
        <v>36</v>
      </c>
      <c r="H270" t="s">
        <v>19</v>
      </c>
      <c r="I270" t="s">
        <v>26</v>
      </c>
      <c r="J270">
        <v>5</v>
      </c>
      <c r="K270">
        <v>5732.45</v>
      </c>
      <c r="L270" t="s">
        <v>20</v>
      </c>
      <c r="M270" t="s">
        <v>10038</v>
      </c>
    </row>
    <row r="271" spans="1:13" x14ac:dyDescent="0.25">
      <c r="A271" t="s">
        <v>1142</v>
      </c>
      <c r="B271">
        <v>56</v>
      </c>
      <c r="C271" t="s">
        <v>13</v>
      </c>
      <c r="D271">
        <v>114</v>
      </c>
      <c r="E271">
        <v>168.463427398189</v>
      </c>
      <c r="F271">
        <v>24.1742242771661</v>
      </c>
      <c r="G271" t="s">
        <v>18</v>
      </c>
      <c r="H271" t="s">
        <v>22</v>
      </c>
      <c r="I271" t="s">
        <v>26</v>
      </c>
      <c r="J271">
        <v>3</v>
      </c>
      <c r="K271">
        <v>9188.2999999999993</v>
      </c>
      <c r="L271" t="s">
        <v>16</v>
      </c>
      <c r="M271" t="s">
        <v>10038</v>
      </c>
    </row>
    <row r="272" spans="1:13" x14ac:dyDescent="0.25">
      <c r="A272" t="s">
        <v>1144</v>
      </c>
      <c r="B272">
        <v>56</v>
      </c>
      <c r="C272" t="s">
        <v>25</v>
      </c>
      <c r="D272">
        <v>185</v>
      </c>
      <c r="E272">
        <v>240.23912060161399</v>
      </c>
      <c r="F272">
        <v>30.937470159432198</v>
      </c>
      <c r="G272" t="s">
        <v>36</v>
      </c>
      <c r="H272" t="s">
        <v>22</v>
      </c>
      <c r="I272" t="s">
        <v>26</v>
      </c>
      <c r="J272">
        <v>4</v>
      </c>
      <c r="K272">
        <v>17128.259999999998</v>
      </c>
      <c r="L272" t="s">
        <v>20</v>
      </c>
      <c r="M272" t="s">
        <v>10038</v>
      </c>
    </row>
    <row r="273" spans="1:13" x14ac:dyDescent="0.25">
      <c r="A273" t="s">
        <v>1150</v>
      </c>
      <c r="B273">
        <v>54</v>
      </c>
      <c r="C273" t="s">
        <v>25</v>
      </c>
      <c r="D273" t="s">
        <v>10051</v>
      </c>
      <c r="E273">
        <v>182.89110924984999</v>
      </c>
      <c r="F273">
        <v>31.052816957167199</v>
      </c>
      <c r="G273" t="s">
        <v>36</v>
      </c>
      <c r="H273" t="s">
        <v>19</v>
      </c>
      <c r="I273" t="s">
        <v>26</v>
      </c>
      <c r="J273">
        <v>7</v>
      </c>
      <c r="K273">
        <v>18859.990000000002</v>
      </c>
      <c r="L273" t="s">
        <v>16</v>
      </c>
      <c r="M273" t="s">
        <v>10038</v>
      </c>
    </row>
    <row r="274" spans="1:13" x14ac:dyDescent="0.25">
      <c r="A274" t="s">
        <v>6626</v>
      </c>
      <c r="B274">
        <v>56</v>
      </c>
      <c r="C274" t="s">
        <v>25</v>
      </c>
      <c r="D274">
        <v>106</v>
      </c>
      <c r="E274">
        <v>255.571924771738</v>
      </c>
      <c r="F274">
        <v>20.551524220398001</v>
      </c>
      <c r="G274" t="s">
        <v>36</v>
      </c>
      <c r="H274" t="s">
        <v>22</v>
      </c>
      <c r="I274" t="s">
        <v>26</v>
      </c>
      <c r="J274">
        <v>9</v>
      </c>
      <c r="K274">
        <v>8025.56</v>
      </c>
      <c r="L274" t="s">
        <v>20</v>
      </c>
      <c r="M274" t="s">
        <v>10038</v>
      </c>
    </row>
    <row r="275" spans="1:13" x14ac:dyDescent="0.25">
      <c r="A275" t="s">
        <v>6614</v>
      </c>
      <c r="B275">
        <v>60</v>
      </c>
      <c r="C275" t="s">
        <v>25</v>
      </c>
      <c r="D275">
        <v>130</v>
      </c>
      <c r="E275">
        <v>207.58961144318101</v>
      </c>
      <c r="F275">
        <v>27.8929571124783</v>
      </c>
      <c r="G275" t="s">
        <v>36</v>
      </c>
      <c r="H275" t="s">
        <v>22</v>
      </c>
      <c r="I275" t="s">
        <v>26</v>
      </c>
      <c r="J275">
        <v>3</v>
      </c>
      <c r="K275">
        <v>12324.85</v>
      </c>
      <c r="L275" t="s">
        <v>23</v>
      </c>
      <c r="M275" t="s">
        <v>10038</v>
      </c>
    </row>
    <row r="276" spans="1:13" x14ac:dyDescent="0.25">
      <c r="A276" t="s">
        <v>6595</v>
      </c>
      <c r="B276">
        <v>56</v>
      </c>
      <c r="C276" t="s">
        <v>25</v>
      </c>
      <c r="D276">
        <v>146</v>
      </c>
      <c r="E276">
        <v>225.26637043836701</v>
      </c>
      <c r="F276">
        <v>27.690560550205699</v>
      </c>
      <c r="G276" t="s">
        <v>36</v>
      </c>
      <c r="H276" t="s">
        <v>22</v>
      </c>
      <c r="I276" t="s">
        <v>26</v>
      </c>
      <c r="J276" t="s">
        <v>10051</v>
      </c>
      <c r="K276" t="s">
        <v>10051</v>
      </c>
      <c r="L276" t="s">
        <v>16</v>
      </c>
      <c r="M276" t="s">
        <v>10038</v>
      </c>
    </row>
    <row r="277" spans="1:13" x14ac:dyDescent="0.25">
      <c r="A277" t="s">
        <v>6592</v>
      </c>
      <c r="B277">
        <v>56</v>
      </c>
      <c r="C277" t="s">
        <v>13</v>
      </c>
      <c r="D277">
        <v>127</v>
      </c>
      <c r="E277">
        <v>153.93385743203501</v>
      </c>
      <c r="F277">
        <v>29.9947671555847</v>
      </c>
      <c r="G277" t="s">
        <v>36</v>
      </c>
      <c r="H277" t="s">
        <v>22</v>
      </c>
      <c r="I277" t="s">
        <v>26</v>
      </c>
      <c r="J277">
        <v>11</v>
      </c>
      <c r="K277">
        <v>22252.240000000002</v>
      </c>
      <c r="L277" t="s">
        <v>20</v>
      </c>
      <c r="M277" t="s">
        <v>10038</v>
      </c>
    </row>
    <row r="278" spans="1:13" x14ac:dyDescent="0.25">
      <c r="A278" t="s">
        <v>1168</v>
      </c>
      <c r="B278">
        <v>53</v>
      </c>
      <c r="C278" t="s">
        <v>13</v>
      </c>
      <c r="D278">
        <v>130</v>
      </c>
      <c r="E278">
        <v>279.97890718207498</v>
      </c>
      <c r="F278">
        <v>32.356680397706299</v>
      </c>
      <c r="G278" t="s">
        <v>18</v>
      </c>
      <c r="H278" t="s">
        <v>22</v>
      </c>
      <c r="I278" t="s">
        <v>26</v>
      </c>
      <c r="J278">
        <v>2</v>
      </c>
      <c r="K278">
        <v>14849.84</v>
      </c>
      <c r="L278" t="s">
        <v>16</v>
      </c>
      <c r="M278" t="s">
        <v>10038</v>
      </c>
    </row>
    <row r="279" spans="1:13" x14ac:dyDescent="0.25">
      <c r="A279" t="s">
        <v>1172</v>
      </c>
      <c r="B279">
        <v>53</v>
      </c>
      <c r="C279" t="s">
        <v>25</v>
      </c>
      <c r="D279">
        <v>108</v>
      </c>
      <c r="E279">
        <v>191.92203159674699</v>
      </c>
      <c r="F279">
        <v>28.7420360896432</v>
      </c>
      <c r="G279" t="s">
        <v>36</v>
      </c>
      <c r="H279" t="s">
        <v>22</v>
      </c>
      <c r="I279" t="s">
        <v>26</v>
      </c>
      <c r="J279">
        <v>4</v>
      </c>
      <c r="K279">
        <v>16100.16</v>
      </c>
      <c r="L279" t="s">
        <v>20</v>
      </c>
      <c r="M279" t="s">
        <v>10038</v>
      </c>
    </row>
    <row r="280" spans="1:13" x14ac:dyDescent="0.25">
      <c r="A280" t="s">
        <v>6539</v>
      </c>
      <c r="B280">
        <v>58</v>
      </c>
      <c r="C280" t="s">
        <v>13</v>
      </c>
      <c r="D280">
        <v>118</v>
      </c>
      <c r="E280">
        <v>228.52017263486701</v>
      </c>
      <c r="F280">
        <v>29.168970371100698</v>
      </c>
      <c r="G280" t="s">
        <v>36</v>
      </c>
      <c r="H280" t="s">
        <v>22</v>
      </c>
      <c r="I280" t="s">
        <v>26</v>
      </c>
      <c r="J280">
        <v>3</v>
      </c>
      <c r="K280">
        <v>8401.66</v>
      </c>
      <c r="L280" t="s">
        <v>23</v>
      </c>
      <c r="M280" t="s">
        <v>10038</v>
      </c>
    </row>
    <row r="281" spans="1:13" x14ac:dyDescent="0.25">
      <c r="A281" t="s">
        <v>1184</v>
      </c>
      <c r="B281">
        <v>55</v>
      </c>
      <c r="C281" t="s">
        <v>25</v>
      </c>
      <c r="D281">
        <v>107</v>
      </c>
      <c r="E281">
        <v>251.865219173426</v>
      </c>
      <c r="F281">
        <v>21.0449696381115</v>
      </c>
      <c r="G281" t="s">
        <v>36</v>
      </c>
      <c r="H281" t="s">
        <v>22</v>
      </c>
      <c r="I281" t="s">
        <v>26</v>
      </c>
      <c r="J281">
        <v>7</v>
      </c>
      <c r="K281">
        <v>21534.6</v>
      </c>
      <c r="L281" t="s">
        <v>23</v>
      </c>
      <c r="M281" t="s">
        <v>10038</v>
      </c>
    </row>
    <row r="282" spans="1:13" x14ac:dyDescent="0.25">
      <c r="A282" t="s">
        <v>6530</v>
      </c>
      <c r="B282">
        <v>60</v>
      </c>
      <c r="C282" t="s">
        <v>13</v>
      </c>
      <c r="D282">
        <v>155</v>
      </c>
      <c r="E282">
        <v>224.93983724000199</v>
      </c>
      <c r="F282">
        <v>23.531025894823799</v>
      </c>
      <c r="G282" t="s">
        <v>14</v>
      </c>
      <c r="H282" t="s">
        <v>22</v>
      </c>
      <c r="I282" t="s">
        <v>26</v>
      </c>
      <c r="J282">
        <v>1</v>
      </c>
      <c r="K282">
        <v>2923.31</v>
      </c>
      <c r="L282" t="s">
        <v>16</v>
      </c>
      <c r="M282" t="s">
        <v>10038</v>
      </c>
    </row>
    <row r="283" spans="1:13" x14ac:dyDescent="0.25">
      <c r="A283" t="s">
        <v>6521</v>
      </c>
      <c r="B283">
        <v>57</v>
      </c>
      <c r="C283" t="s">
        <v>25</v>
      </c>
      <c r="D283">
        <v>156</v>
      </c>
      <c r="E283">
        <v>175.441497406992</v>
      </c>
      <c r="F283">
        <v>26.361384835039701</v>
      </c>
      <c r="G283" t="s">
        <v>36</v>
      </c>
      <c r="H283" t="s">
        <v>22</v>
      </c>
      <c r="I283" t="s">
        <v>26</v>
      </c>
      <c r="J283">
        <v>1</v>
      </c>
      <c r="K283">
        <v>11474.67</v>
      </c>
      <c r="L283" t="s">
        <v>23</v>
      </c>
      <c r="M283" t="s">
        <v>10038</v>
      </c>
    </row>
    <row r="284" spans="1:13" x14ac:dyDescent="0.25">
      <c r="A284" t="s">
        <v>6510</v>
      </c>
      <c r="B284">
        <v>60</v>
      </c>
      <c r="C284" t="s">
        <v>13</v>
      </c>
      <c r="D284">
        <v>96</v>
      </c>
      <c r="E284">
        <v>237.276475265605</v>
      </c>
      <c r="F284">
        <v>32.369004023097801</v>
      </c>
      <c r="G284" t="s">
        <v>36</v>
      </c>
      <c r="H284" t="s">
        <v>19</v>
      </c>
      <c r="I284" t="s">
        <v>26</v>
      </c>
      <c r="J284">
        <v>1</v>
      </c>
      <c r="K284">
        <v>16323.21</v>
      </c>
      <c r="L284" t="s">
        <v>16</v>
      </c>
      <c r="M284" t="s">
        <v>10038</v>
      </c>
    </row>
    <row r="285" spans="1:13" x14ac:dyDescent="0.25">
      <c r="A285" t="s">
        <v>6494</v>
      </c>
      <c r="B285">
        <v>58</v>
      </c>
      <c r="C285" t="s">
        <v>25</v>
      </c>
      <c r="D285" t="s">
        <v>10051</v>
      </c>
      <c r="E285">
        <v>174.96340371647801</v>
      </c>
      <c r="F285">
        <v>27.213770782211999</v>
      </c>
      <c r="G285" t="s">
        <v>36</v>
      </c>
      <c r="H285" t="s">
        <v>22</v>
      </c>
      <c r="I285" t="s">
        <v>26</v>
      </c>
      <c r="J285">
        <v>4</v>
      </c>
      <c r="K285">
        <v>17132.04</v>
      </c>
      <c r="L285" t="s">
        <v>16</v>
      </c>
      <c r="M285" t="s">
        <v>10038</v>
      </c>
    </row>
    <row r="286" spans="1:13" x14ac:dyDescent="0.25">
      <c r="A286" t="s">
        <v>6484</v>
      </c>
      <c r="B286">
        <v>59</v>
      </c>
      <c r="C286" t="s">
        <v>13</v>
      </c>
      <c r="D286">
        <v>121</v>
      </c>
      <c r="E286" t="s">
        <v>10051</v>
      </c>
      <c r="F286">
        <v>25.652993445602</v>
      </c>
      <c r="G286" t="s">
        <v>36</v>
      </c>
      <c r="H286" t="s">
        <v>22</v>
      </c>
      <c r="I286" t="s">
        <v>26</v>
      </c>
      <c r="J286">
        <v>4</v>
      </c>
      <c r="K286">
        <v>20213.41</v>
      </c>
      <c r="L286" t="s">
        <v>10051</v>
      </c>
      <c r="M286" t="s">
        <v>10038</v>
      </c>
    </row>
    <row r="287" spans="1:13" x14ac:dyDescent="0.25">
      <c r="A287" t="s">
        <v>1200</v>
      </c>
      <c r="B287">
        <v>53</v>
      </c>
      <c r="C287" t="s">
        <v>25</v>
      </c>
      <c r="D287">
        <v>124</v>
      </c>
      <c r="E287">
        <v>240.87167499636601</v>
      </c>
      <c r="F287">
        <v>27.255273768953899</v>
      </c>
      <c r="G287" t="s">
        <v>36</v>
      </c>
      <c r="H287" t="s">
        <v>22</v>
      </c>
      <c r="I287" t="s">
        <v>26</v>
      </c>
      <c r="J287">
        <v>4</v>
      </c>
      <c r="K287">
        <v>12387.68</v>
      </c>
      <c r="L287" t="s">
        <v>16</v>
      </c>
      <c r="M287" t="s">
        <v>10038</v>
      </c>
    </row>
    <row r="288" spans="1:13" x14ac:dyDescent="0.25">
      <c r="A288" t="s">
        <v>6482</v>
      </c>
      <c r="B288">
        <v>54</v>
      </c>
      <c r="C288" t="s">
        <v>13</v>
      </c>
      <c r="D288">
        <v>135</v>
      </c>
      <c r="E288">
        <v>172.254836425398</v>
      </c>
      <c r="F288">
        <v>31.226227329685599</v>
      </c>
      <c r="G288" t="s">
        <v>14</v>
      </c>
      <c r="H288" t="s">
        <v>22</v>
      </c>
      <c r="I288" t="s">
        <v>26</v>
      </c>
      <c r="J288">
        <v>2</v>
      </c>
      <c r="K288">
        <v>10812.75</v>
      </c>
      <c r="L288" t="s">
        <v>20</v>
      </c>
      <c r="M288" t="s">
        <v>10038</v>
      </c>
    </row>
    <row r="289" spans="1:13" x14ac:dyDescent="0.25">
      <c r="A289" t="s">
        <v>6441</v>
      </c>
      <c r="B289">
        <v>52</v>
      </c>
      <c r="C289" t="s">
        <v>13</v>
      </c>
      <c r="D289">
        <v>120</v>
      </c>
      <c r="E289">
        <v>205.294863561874</v>
      </c>
      <c r="F289">
        <v>35.877284590500203</v>
      </c>
      <c r="G289" t="s">
        <v>36</v>
      </c>
      <c r="H289" t="s">
        <v>22</v>
      </c>
      <c r="I289" t="s">
        <v>26</v>
      </c>
      <c r="J289">
        <v>3</v>
      </c>
      <c r="K289">
        <v>9643.7000000000007</v>
      </c>
      <c r="L289" t="s">
        <v>16</v>
      </c>
      <c r="M289" t="s">
        <v>10038</v>
      </c>
    </row>
    <row r="290" spans="1:13" x14ac:dyDescent="0.25">
      <c r="A290" t="s">
        <v>6435</v>
      </c>
      <c r="B290">
        <v>57</v>
      </c>
      <c r="C290" t="s">
        <v>13</v>
      </c>
      <c r="D290">
        <v>110</v>
      </c>
      <c r="E290">
        <v>178.745487294349</v>
      </c>
      <c r="F290">
        <v>18.8631975818566</v>
      </c>
      <c r="G290" t="s">
        <v>36</v>
      </c>
      <c r="H290" t="s">
        <v>19</v>
      </c>
      <c r="I290" t="s">
        <v>26</v>
      </c>
      <c r="J290">
        <v>5</v>
      </c>
      <c r="K290">
        <v>20375.169999999998</v>
      </c>
      <c r="L290" t="s">
        <v>16</v>
      </c>
      <c r="M290" t="s">
        <v>10038</v>
      </c>
    </row>
    <row r="291" spans="1:13" x14ac:dyDescent="0.25">
      <c r="A291" t="s">
        <v>1221</v>
      </c>
      <c r="B291">
        <v>55</v>
      </c>
      <c r="C291" t="s">
        <v>25</v>
      </c>
      <c r="D291">
        <v>136</v>
      </c>
      <c r="E291">
        <v>167.90161156711901</v>
      </c>
      <c r="F291" t="s">
        <v>10051</v>
      </c>
      <c r="G291" t="s">
        <v>36</v>
      </c>
      <c r="H291" t="s">
        <v>19</v>
      </c>
      <c r="I291" t="s">
        <v>26</v>
      </c>
      <c r="J291">
        <v>2</v>
      </c>
      <c r="K291">
        <v>19525.96</v>
      </c>
      <c r="L291" t="s">
        <v>16</v>
      </c>
      <c r="M291" t="s">
        <v>10038</v>
      </c>
    </row>
    <row r="292" spans="1:13" x14ac:dyDescent="0.25">
      <c r="A292" t="s">
        <v>1223</v>
      </c>
      <c r="B292">
        <v>52</v>
      </c>
      <c r="C292" t="s">
        <v>13</v>
      </c>
      <c r="D292" t="s">
        <v>10051</v>
      </c>
      <c r="E292">
        <v>257.87001756543498</v>
      </c>
      <c r="F292">
        <v>28.8587195469199</v>
      </c>
      <c r="G292" t="s">
        <v>36</v>
      </c>
      <c r="H292" t="s">
        <v>19</v>
      </c>
      <c r="I292" t="s">
        <v>26</v>
      </c>
      <c r="J292">
        <v>4</v>
      </c>
      <c r="K292">
        <v>23279.07</v>
      </c>
      <c r="L292" t="s">
        <v>16</v>
      </c>
      <c r="M292" t="s">
        <v>10038</v>
      </c>
    </row>
    <row r="293" spans="1:13" x14ac:dyDescent="0.25">
      <c r="A293" t="s">
        <v>6429</v>
      </c>
      <c r="B293">
        <v>55</v>
      </c>
      <c r="C293" t="s">
        <v>13</v>
      </c>
      <c r="D293">
        <v>103</v>
      </c>
      <c r="E293">
        <v>163.67643011094401</v>
      </c>
      <c r="F293">
        <v>15.298577724709199</v>
      </c>
      <c r="G293" t="s">
        <v>36</v>
      </c>
      <c r="H293" t="s">
        <v>19</v>
      </c>
      <c r="I293" t="s">
        <v>26</v>
      </c>
      <c r="J293">
        <v>6</v>
      </c>
      <c r="K293">
        <v>6180.96</v>
      </c>
      <c r="L293" t="s">
        <v>23</v>
      </c>
      <c r="M293" t="s">
        <v>10038</v>
      </c>
    </row>
    <row r="294" spans="1:13" x14ac:dyDescent="0.25">
      <c r="A294" t="s">
        <v>6428</v>
      </c>
      <c r="B294">
        <v>51</v>
      </c>
      <c r="C294" t="s">
        <v>13</v>
      </c>
      <c r="D294">
        <v>119</v>
      </c>
      <c r="E294">
        <v>232.78247156671699</v>
      </c>
      <c r="F294">
        <v>42.049310978939502</v>
      </c>
      <c r="G294" t="s">
        <v>36</v>
      </c>
      <c r="H294" t="s">
        <v>22</v>
      </c>
      <c r="I294" t="s">
        <v>26</v>
      </c>
      <c r="J294">
        <v>4</v>
      </c>
      <c r="K294">
        <v>16098.58</v>
      </c>
      <c r="L294" t="s">
        <v>16</v>
      </c>
      <c r="M294" t="s">
        <v>10038</v>
      </c>
    </row>
    <row r="295" spans="1:13" x14ac:dyDescent="0.25">
      <c r="A295" t="s">
        <v>6408</v>
      </c>
      <c r="B295">
        <v>59</v>
      </c>
      <c r="C295" t="s">
        <v>13</v>
      </c>
      <c r="D295">
        <v>119</v>
      </c>
      <c r="E295">
        <v>184.511229637837</v>
      </c>
      <c r="F295">
        <v>29.808623769577899</v>
      </c>
      <c r="G295" t="s">
        <v>36</v>
      </c>
      <c r="H295" t="s">
        <v>19</v>
      </c>
      <c r="I295" t="s">
        <v>26</v>
      </c>
      <c r="J295">
        <v>4</v>
      </c>
      <c r="K295">
        <v>2308.52</v>
      </c>
      <c r="L295" t="s">
        <v>16</v>
      </c>
      <c r="M295" t="s">
        <v>10038</v>
      </c>
    </row>
    <row r="296" spans="1:13" x14ac:dyDescent="0.25">
      <c r="A296" t="s">
        <v>6371</v>
      </c>
      <c r="B296">
        <v>57</v>
      </c>
      <c r="C296" t="s">
        <v>13</v>
      </c>
      <c r="D296">
        <v>141</v>
      </c>
      <c r="E296">
        <v>228.016626537354</v>
      </c>
      <c r="F296">
        <v>30.026990709128</v>
      </c>
      <c r="G296" t="s">
        <v>36</v>
      </c>
      <c r="H296" t="s">
        <v>22</v>
      </c>
      <c r="I296" t="s">
        <v>26</v>
      </c>
      <c r="J296" t="s">
        <v>10051</v>
      </c>
      <c r="K296">
        <v>4021.74</v>
      </c>
      <c r="L296" t="s">
        <v>23</v>
      </c>
      <c r="M296" t="s">
        <v>10038</v>
      </c>
    </row>
    <row r="297" spans="1:13" x14ac:dyDescent="0.25">
      <c r="A297" t="s">
        <v>1241</v>
      </c>
      <c r="B297">
        <v>60</v>
      </c>
      <c r="C297" t="s">
        <v>25</v>
      </c>
      <c r="D297">
        <v>126</v>
      </c>
      <c r="E297">
        <v>249.12734852358099</v>
      </c>
      <c r="F297">
        <v>24.370316401053302</v>
      </c>
      <c r="G297" t="s">
        <v>18</v>
      </c>
      <c r="H297" t="s">
        <v>22</v>
      </c>
      <c r="I297" t="s">
        <v>26</v>
      </c>
      <c r="J297">
        <v>4</v>
      </c>
      <c r="K297">
        <v>23449.03</v>
      </c>
      <c r="L297" t="s">
        <v>16</v>
      </c>
      <c r="M297" t="s">
        <v>10038</v>
      </c>
    </row>
    <row r="298" spans="1:13" x14ac:dyDescent="0.25">
      <c r="A298" t="s">
        <v>6361</v>
      </c>
      <c r="B298">
        <v>59</v>
      </c>
      <c r="C298" t="s">
        <v>13</v>
      </c>
      <c r="D298">
        <v>164</v>
      </c>
      <c r="E298">
        <v>241.81978068209099</v>
      </c>
      <c r="F298">
        <v>25.328583458432298</v>
      </c>
      <c r="G298" t="s">
        <v>36</v>
      </c>
      <c r="H298" t="s">
        <v>22</v>
      </c>
      <c r="I298" t="s">
        <v>26</v>
      </c>
      <c r="J298">
        <v>6</v>
      </c>
      <c r="K298">
        <v>18171.759999999998</v>
      </c>
      <c r="L298" t="s">
        <v>16</v>
      </c>
      <c r="M298" t="s">
        <v>10038</v>
      </c>
    </row>
    <row r="299" spans="1:13" x14ac:dyDescent="0.25">
      <c r="A299" t="s">
        <v>1243</v>
      </c>
      <c r="B299">
        <v>57</v>
      </c>
      <c r="C299" t="s">
        <v>25</v>
      </c>
      <c r="D299">
        <v>113</v>
      </c>
      <c r="E299">
        <v>273.64135435844599</v>
      </c>
      <c r="F299">
        <v>24.836661003253301</v>
      </c>
      <c r="G299" t="s">
        <v>36</v>
      </c>
      <c r="H299" t="s">
        <v>19</v>
      </c>
      <c r="I299" t="s">
        <v>26</v>
      </c>
      <c r="J299">
        <v>10</v>
      </c>
      <c r="K299">
        <v>25322.74</v>
      </c>
      <c r="L299" t="s">
        <v>16</v>
      </c>
      <c r="M299" t="s">
        <v>10038</v>
      </c>
    </row>
    <row r="300" spans="1:13" x14ac:dyDescent="0.25">
      <c r="A300" t="s">
        <v>6354</v>
      </c>
      <c r="B300">
        <v>54</v>
      </c>
      <c r="C300" t="s">
        <v>25</v>
      </c>
      <c r="D300">
        <v>112</v>
      </c>
      <c r="E300">
        <v>239.685002039186</v>
      </c>
      <c r="F300">
        <v>27.788576770568799</v>
      </c>
      <c r="G300" t="s">
        <v>18</v>
      </c>
      <c r="H300" t="s">
        <v>19</v>
      </c>
      <c r="I300" t="s">
        <v>26</v>
      </c>
      <c r="J300">
        <v>3</v>
      </c>
      <c r="K300">
        <v>17508.03</v>
      </c>
      <c r="L300" t="s">
        <v>16</v>
      </c>
      <c r="M300" t="s">
        <v>10038</v>
      </c>
    </row>
    <row r="301" spans="1:13" x14ac:dyDescent="0.25">
      <c r="A301" t="s">
        <v>1260</v>
      </c>
      <c r="B301">
        <v>60</v>
      </c>
      <c r="C301" t="s">
        <v>13</v>
      </c>
      <c r="D301">
        <v>110</v>
      </c>
      <c r="E301">
        <v>281.72003461029499</v>
      </c>
      <c r="F301">
        <v>29.274740978771799</v>
      </c>
      <c r="G301" t="s">
        <v>18</v>
      </c>
      <c r="H301" t="s">
        <v>22</v>
      </c>
      <c r="I301" t="s">
        <v>26</v>
      </c>
      <c r="J301">
        <v>2</v>
      </c>
      <c r="K301">
        <v>7280.39</v>
      </c>
      <c r="L301" t="s">
        <v>16</v>
      </c>
      <c r="M301" t="s">
        <v>10038</v>
      </c>
    </row>
    <row r="302" spans="1:13" x14ac:dyDescent="0.25">
      <c r="A302" t="s">
        <v>6305</v>
      </c>
      <c r="B302">
        <v>54</v>
      </c>
      <c r="C302" t="s">
        <v>25</v>
      </c>
      <c r="D302">
        <v>139</v>
      </c>
      <c r="E302">
        <v>182.473330862512</v>
      </c>
      <c r="F302">
        <v>19.605726524270501</v>
      </c>
      <c r="G302" t="s">
        <v>36</v>
      </c>
      <c r="H302" t="s">
        <v>22</v>
      </c>
      <c r="I302" t="s">
        <v>26</v>
      </c>
      <c r="J302">
        <v>3</v>
      </c>
      <c r="K302">
        <v>17652.080000000002</v>
      </c>
      <c r="L302" t="s">
        <v>23</v>
      </c>
      <c r="M302" t="s">
        <v>10038</v>
      </c>
    </row>
    <row r="303" spans="1:13" x14ac:dyDescent="0.25">
      <c r="A303" t="s">
        <v>6297</v>
      </c>
      <c r="B303">
        <v>53</v>
      </c>
      <c r="C303" t="s">
        <v>13</v>
      </c>
      <c r="D303">
        <v>146</v>
      </c>
      <c r="E303">
        <v>268.27274325237198</v>
      </c>
      <c r="F303">
        <v>21.3760039931297</v>
      </c>
      <c r="G303" t="s">
        <v>18</v>
      </c>
      <c r="H303" t="s">
        <v>22</v>
      </c>
      <c r="I303" t="s">
        <v>26</v>
      </c>
      <c r="J303">
        <v>4</v>
      </c>
      <c r="K303">
        <v>15702.17</v>
      </c>
      <c r="L303" t="s">
        <v>16</v>
      </c>
      <c r="M303" t="s">
        <v>10038</v>
      </c>
    </row>
    <row r="304" spans="1:13" x14ac:dyDescent="0.25">
      <c r="A304" t="s">
        <v>6288</v>
      </c>
      <c r="B304">
        <v>57</v>
      </c>
      <c r="C304" t="s">
        <v>13</v>
      </c>
      <c r="D304">
        <v>143</v>
      </c>
      <c r="E304">
        <v>154.361383959265</v>
      </c>
      <c r="F304" t="s">
        <v>10051</v>
      </c>
      <c r="G304" t="s">
        <v>36</v>
      </c>
      <c r="H304" t="s">
        <v>22</v>
      </c>
      <c r="I304" t="s">
        <v>26</v>
      </c>
      <c r="J304">
        <v>7</v>
      </c>
      <c r="K304">
        <v>16052.39</v>
      </c>
      <c r="L304" t="s">
        <v>16</v>
      </c>
      <c r="M304" t="s">
        <v>10038</v>
      </c>
    </row>
    <row r="305" spans="1:13" x14ac:dyDescent="0.25">
      <c r="A305" t="s">
        <v>6276</v>
      </c>
      <c r="B305">
        <v>55</v>
      </c>
      <c r="C305" t="s">
        <v>25</v>
      </c>
      <c r="D305">
        <v>112</v>
      </c>
      <c r="E305">
        <v>210.82874471770299</v>
      </c>
      <c r="F305">
        <v>24.887343452580001</v>
      </c>
      <c r="G305" t="s">
        <v>18</v>
      </c>
      <c r="H305" t="s">
        <v>22</v>
      </c>
      <c r="I305" t="s">
        <v>26</v>
      </c>
      <c r="J305">
        <v>2</v>
      </c>
      <c r="K305">
        <v>15350.25</v>
      </c>
      <c r="L305" t="s">
        <v>16</v>
      </c>
      <c r="M305" t="s">
        <v>10038</v>
      </c>
    </row>
    <row r="306" spans="1:13" x14ac:dyDescent="0.25">
      <c r="A306" t="s">
        <v>1284</v>
      </c>
      <c r="B306">
        <v>60</v>
      </c>
      <c r="C306" t="s">
        <v>25</v>
      </c>
      <c r="D306">
        <v>143</v>
      </c>
      <c r="E306">
        <v>212.225686132969</v>
      </c>
      <c r="F306">
        <v>24.074847118235301</v>
      </c>
      <c r="G306" t="s">
        <v>18</v>
      </c>
      <c r="H306" t="s">
        <v>22</v>
      </c>
      <c r="I306" t="s">
        <v>26</v>
      </c>
      <c r="J306">
        <v>1</v>
      </c>
      <c r="K306">
        <v>26427.05</v>
      </c>
      <c r="L306" t="s">
        <v>16</v>
      </c>
      <c r="M306" t="s">
        <v>10038</v>
      </c>
    </row>
    <row r="307" spans="1:13" x14ac:dyDescent="0.25">
      <c r="A307" t="s">
        <v>1285</v>
      </c>
      <c r="B307">
        <v>54</v>
      </c>
      <c r="C307" t="s">
        <v>13</v>
      </c>
      <c r="D307">
        <v>156</v>
      </c>
      <c r="E307">
        <v>234.11914299005699</v>
      </c>
      <c r="F307">
        <v>28.4948030669348</v>
      </c>
      <c r="G307" t="s">
        <v>36</v>
      </c>
      <c r="H307" t="s">
        <v>19</v>
      </c>
      <c r="I307" t="s">
        <v>26</v>
      </c>
      <c r="J307">
        <v>8</v>
      </c>
      <c r="K307" t="s">
        <v>10051</v>
      </c>
      <c r="L307" t="s">
        <v>20</v>
      </c>
      <c r="M307" t="s">
        <v>10038</v>
      </c>
    </row>
    <row r="308" spans="1:13" x14ac:dyDescent="0.25">
      <c r="A308" t="s">
        <v>6250</v>
      </c>
      <c r="B308">
        <v>58</v>
      </c>
      <c r="C308" t="s">
        <v>13</v>
      </c>
      <c r="D308">
        <v>148</v>
      </c>
      <c r="E308">
        <v>243.347279995842</v>
      </c>
      <c r="F308">
        <v>24.753237924904401</v>
      </c>
      <c r="G308" t="s">
        <v>36</v>
      </c>
      <c r="H308" t="s">
        <v>19</v>
      </c>
      <c r="I308" t="s">
        <v>26</v>
      </c>
      <c r="J308">
        <v>2</v>
      </c>
      <c r="K308">
        <v>14376.56</v>
      </c>
      <c r="L308" t="s">
        <v>43</v>
      </c>
      <c r="M308" t="s">
        <v>10038</v>
      </c>
    </row>
    <row r="309" spans="1:13" x14ac:dyDescent="0.25">
      <c r="A309" t="s">
        <v>6246</v>
      </c>
      <c r="B309">
        <v>57</v>
      </c>
      <c r="C309" t="s">
        <v>25</v>
      </c>
      <c r="D309">
        <v>130</v>
      </c>
      <c r="E309">
        <v>301.17189422409598</v>
      </c>
      <c r="F309">
        <v>26.3751468155934</v>
      </c>
      <c r="G309" t="s">
        <v>36</v>
      </c>
      <c r="H309" t="s">
        <v>19</v>
      </c>
      <c r="I309" t="s">
        <v>26</v>
      </c>
      <c r="J309">
        <v>4</v>
      </c>
      <c r="K309" t="s">
        <v>10051</v>
      </c>
      <c r="L309" t="s">
        <v>16</v>
      </c>
      <c r="M309" t="s">
        <v>10038</v>
      </c>
    </row>
    <row r="310" spans="1:13" x14ac:dyDescent="0.25">
      <c r="A310" t="s">
        <v>6240</v>
      </c>
      <c r="B310">
        <v>57</v>
      </c>
      <c r="C310" t="s">
        <v>13</v>
      </c>
      <c r="D310" t="s">
        <v>10051</v>
      </c>
      <c r="E310">
        <v>245.109042125602</v>
      </c>
      <c r="F310">
        <v>31.0498390952778</v>
      </c>
      <c r="G310" t="s">
        <v>36</v>
      </c>
      <c r="H310" t="s">
        <v>22</v>
      </c>
      <c r="I310" t="s">
        <v>26</v>
      </c>
      <c r="J310">
        <v>6</v>
      </c>
      <c r="K310">
        <v>11636.58</v>
      </c>
      <c r="L310" t="s">
        <v>20</v>
      </c>
      <c r="M310" t="s">
        <v>10038</v>
      </c>
    </row>
    <row r="311" spans="1:13" x14ac:dyDescent="0.25">
      <c r="A311" t="s">
        <v>6230</v>
      </c>
      <c r="B311">
        <v>52</v>
      </c>
      <c r="C311" t="s">
        <v>25</v>
      </c>
      <c r="D311">
        <v>141</v>
      </c>
      <c r="E311">
        <v>314.38921639067399</v>
      </c>
      <c r="F311">
        <v>25.9952924461737</v>
      </c>
      <c r="G311" t="s">
        <v>36</v>
      </c>
      <c r="H311" t="s">
        <v>22</v>
      </c>
      <c r="I311" t="s">
        <v>26</v>
      </c>
      <c r="J311">
        <v>8</v>
      </c>
      <c r="K311">
        <v>20112.54</v>
      </c>
      <c r="L311" t="s">
        <v>16</v>
      </c>
      <c r="M311" t="s">
        <v>10038</v>
      </c>
    </row>
    <row r="312" spans="1:13" x14ac:dyDescent="0.25">
      <c r="A312" t="s">
        <v>1297</v>
      </c>
      <c r="B312">
        <v>52</v>
      </c>
      <c r="C312" t="s">
        <v>25</v>
      </c>
      <c r="D312">
        <v>155</v>
      </c>
      <c r="E312">
        <v>269.49438862943299</v>
      </c>
      <c r="F312">
        <v>22.898098579516699</v>
      </c>
      <c r="G312" t="s">
        <v>36</v>
      </c>
      <c r="H312" t="s">
        <v>22</v>
      </c>
      <c r="I312" t="s">
        <v>26</v>
      </c>
      <c r="J312">
        <v>5</v>
      </c>
      <c r="K312">
        <v>10631.67</v>
      </c>
      <c r="L312" t="s">
        <v>23</v>
      </c>
      <c r="M312" t="s">
        <v>10038</v>
      </c>
    </row>
    <row r="313" spans="1:13" x14ac:dyDescent="0.25">
      <c r="A313" t="s">
        <v>1300</v>
      </c>
      <c r="B313">
        <v>58</v>
      </c>
      <c r="C313" t="s">
        <v>13</v>
      </c>
      <c r="D313">
        <v>159</v>
      </c>
      <c r="E313">
        <v>237.57037957522701</v>
      </c>
      <c r="F313">
        <v>26.6060342628424</v>
      </c>
      <c r="G313" t="s">
        <v>36</v>
      </c>
      <c r="H313" t="s">
        <v>22</v>
      </c>
      <c r="I313" t="s">
        <v>26</v>
      </c>
      <c r="J313">
        <v>2</v>
      </c>
      <c r="K313">
        <v>12750.66</v>
      </c>
      <c r="L313" t="s">
        <v>16</v>
      </c>
      <c r="M313" t="s">
        <v>10038</v>
      </c>
    </row>
    <row r="314" spans="1:13" x14ac:dyDescent="0.25">
      <c r="A314" t="s">
        <v>6214</v>
      </c>
      <c r="B314">
        <v>60</v>
      </c>
      <c r="C314" t="s">
        <v>25</v>
      </c>
      <c r="D314">
        <v>148</v>
      </c>
      <c r="E314">
        <v>256.01822324043297</v>
      </c>
      <c r="F314">
        <v>29.033365955745101</v>
      </c>
      <c r="G314" t="s">
        <v>18</v>
      </c>
      <c r="H314" t="s">
        <v>22</v>
      </c>
      <c r="I314" t="s">
        <v>26</v>
      </c>
      <c r="J314">
        <v>1</v>
      </c>
      <c r="K314">
        <v>14578.81</v>
      </c>
      <c r="L314" t="s">
        <v>16</v>
      </c>
      <c r="M314" t="s">
        <v>10038</v>
      </c>
    </row>
    <row r="315" spans="1:13" x14ac:dyDescent="0.25">
      <c r="A315" t="s">
        <v>6195</v>
      </c>
      <c r="B315">
        <v>52</v>
      </c>
      <c r="C315" t="s">
        <v>25</v>
      </c>
      <c r="D315">
        <v>147</v>
      </c>
      <c r="E315">
        <v>229.28065865614599</v>
      </c>
      <c r="F315">
        <v>32.720676413682902</v>
      </c>
      <c r="G315" t="s">
        <v>36</v>
      </c>
      <c r="H315" t="s">
        <v>19</v>
      </c>
      <c r="I315" t="s">
        <v>26</v>
      </c>
      <c r="J315">
        <v>7</v>
      </c>
      <c r="K315">
        <v>19921.07</v>
      </c>
      <c r="L315" t="s">
        <v>20</v>
      </c>
      <c r="M315" t="s">
        <v>10038</v>
      </c>
    </row>
    <row r="316" spans="1:13" x14ac:dyDescent="0.25">
      <c r="A316" t="s">
        <v>1310</v>
      </c>
      <c r="B316">
        <v>56</v>
      </c>
      <c r="C316" t="s">
        <v>13</v>
      </c>
      <c r="D316">
        <v>143</v>
      </c>
      <c r="E316">
        <v>236.46594260651699</v>
      </c>
      <c r="F316">
        <v>35.379625633416701</v>
      </c>
      <c r="G316" t="s">
        <v>36</v>
      </c>
      <c r="H316" t="s">
        <v>22</v>
      </c>
      <c r="I316" t="s">
        <v>26</v>
      </c>
      <c r="J316">
        <v>6</v>
      </c>
      <c r="K316">
        <v>17954.14</v>
      </c>
      <c r="L316" t="s">
        <v>16</v>
      </c>
      <c r="M316" t="s">
        <v>10038</v>
      </c>
    </row>
    <row r="317" spans="1:13" x14ac:dyDescent="0.25">
      <c r="A317" t="s">
        <v>6193</v>
      </c>
      <c r="B317">
        <v>57</v>
      </c>
      <c r="C317" t="s">
        <v>25</v>
      </c>
      <c r="D317">
        <v>124</v>
      </c>
      <c r="E317">
        <v>261.15473258863398</v>
      </c>
      <c r="F317">
        <v>29.3599464455076</v>
      </c>
      <c r="G317" t="s">
        <v>36</v>
      </c>
      <c r="H317" t="s">
        <v>22</v>
      </c>
      <c r="I317" t="s">
        <v>26</v>
      </c>
      <c r="J317">
        <v>1</v>
      </c>
      <c r="K317">
        <v>4024.63</v>
      </c>
      <c r="L317" t="s">
        <v>23</v>
      </c>
      <c r="M317" t="s">
        <v>10038</v>
      </c>
    </row>
    <row r="318" spans="1:13" x14ac:dyDescent="0.25">
      <c r="A318" t="s">
        <v>1316</v>
      </c>
      <c r="B318">
        <v>59</v>
      </c>
      <c r="C318" t="s">
        <v>25</v>
      </c>
      <c r="D318">
        <v>121</v>
      </c>
      <c r="E318">
        <v>228.79586505004099</v>
      </c>
      <c r="F318">
        <v>18.026173993912298</v>
      </c>
      <c r="G318" t="s">
        <v>36</v>
      </c>
      <c r="H318" t="s">
        <v>22</v>
      </c>
      <c r="I318" t="s">
        <v>26</v>
      </c>
      <c r="J318">
        <v>2</v>
      </c>
      <c r="K318">
        <v>10309.120000000001</v>
      </c>
      <c r="L318" t="s">
        <v>20</v>
      </c>
      <c r="M318" t="s">
        <v>10038</v>
      </c>
    </row>
    <row r="319" spans="1:13" x14ac:dyDescent="0.25">
      <c r="A319" t="s">
        <v>6167</v>
      </c>
      <c r="B319">
        <v>52</v>
      </c>
      <c r="C319" t="s">
        <v>13</v>
      </c>
      <c r="D319">
        <v>115</v>
      </c>
      <c r="E319">
        <v>250.387530000727</v>
      </c>
      <c r="F319">
        <v>28.925907856159</v>
      </c>
      <c r="G319" t="s">
        <v>36</v>
      </c>
      <c r="H319" t="s">
        <v>19</v>
      </c>
      <c r="I319" t="s">
        <v>26</v>
      </c>
      <c r="J319">
        <v>5</v>
      </c>
      <c r="K319">
        <v>17914.28</v>
      </c>
      <c r="L319" t="s">
        <v>16</v>
      </c>
      <c r="M319" t="s">
        <v>10038</v>
      </c>
    </row>
    <row r="320" spans="1:13" x14ac:dyDescent="0.25">
      <c r="A320" t="s">
        <v>6144</v>
      </c>
      <c r="B320">
        <v>57</v>
      </c>
      <c r="C320" t="s">
        <v>25</v>
      </c>
      <c r="D320">
        <v>115</v>
      </c>
      <c r="E320">
        <v>220.55131058523401</v>
      </c>
      <c r="F320">
        <v>20.2447037519376</v>
      </c>
      <c r="G320" t="s">
        <v>18</v>
      </c>
      <c r="H320" t="s">
        <v>22</v>
      </c>
      <c r="I320" t="s">
        <v>26</v>
      </c>
      <c r="J320">
        <v>4</v>
      </c>
      <c r="K320">
        <v>12355.11</v>
      </c>
      <c r="L320" t="s">
        <v>16</v>
      </c>
      <c r="M320" t="s">
        <v>10038</v>
      </c>
    </row>
    <row r="321" spans="1:13" x14ac:dyDescent="0.25">
      <c r="A321" t="s">
        <v>6129</v>
      </c>
      <c r="B321">
        <v>51</v>
      </c>
      <c r="C321" t="s">
        <v>25</v>
      </c>
      <c r="D321">
        <v>130</v>
      </c>
      <c r="E321">
        <v>259.32560911178302</v>
      </c>
      <c r="F321">
        <v>28.3930943093095</v>
      </c>
      <c r="G321" t="s">
        <v>18</v>
      </c>
      <c r="H321" t="s">
        <v>19</v>
      </c>
      <c r="I321" t="s">
        <v>26</v>
      </c>
      <c r="J321">
        <v>0</v>
      </c>
      <c r="K321">
        <v>13679.88</v>
      </c>
      <c r="L321" t="s">
        <v>23</v>
      </c>
      <c r="M321" t="s">
        <v>10038</v>
      </c>
    </row>
    <row r="322" spans="1:13" x14ac:dyDescent="0.25">
      <c r="A322" t="s">
        <v>6090</v>
      </c>
      <c r="B322">
        <v>55</v>
      </c>
      <c r="C322" t="s">
        <v>25</v>
      </c>
      <c r="D322">
        <v>127</v>
      </c>
      <c r="E322">
        <v>320.172672084672</v>
      </c>
      <c r="F322">
        <v>25.264714224940601</v>
      </c>
      <c r="G322" t="s">
        <v>18</v>
      </c>
      <c r="H322" t="s">
        <v>22</v>
      </c>
      <c r="I322" t="s">
        <v>26</v>
      </c>
      <c r="J322">
        <v>4</v>
      </c>
      <c r="K322">
        <v>15702.84</v>
      </c>
      <c r="L322" t="s">
        <v>23</v>
      </c>
      <c r="M322" t="s">
        <v>10038</v>
      </c>
    </row>
    <row r="323" spans="1:13" x14ac:dyDescent="0.25">
      <c r="A323" t="s">
        <v>6068</v>
      </c>
      <c r="B323">
        <v>57</v>
      </c>
      <c r="C323" t="s">
        <v>13</v>
      </c>
      <c r="D323">
        <v>114</v>
      </c>
      <c r="E323">
        <v>172.677479743253</v>
      </c>
      <c r="F323">
        <v>31.371443535338699</v>
      </c>
      <c r="G323" t="s">
        <v>36</v>
      </c>
      <c r="H323" t="s">
        <v>22</v>
      </c>
      <c r="I323" t="s">
        <v>26</v>
      </c>
      <c r="J323">
        <v>8</v>
      </c>
      <c r="K323">
        <v>17271.060000000001</v>
      </c>
      <c r="L323" t="s">
        <v>23</v>
      </c>
      <c r="M323" t="s">
        <v>10038</v>
      </c>
    </row>
    <row r="324" spans="1:13" x14ac:dyDescent="0.25">
      <c r="A324" t="s">
        <v>1361</v>
      </c>
      <c r="B324">
        <v>55</v>
      </c>
      <c r="C324" t="s">
        <v>13</v>
      </c>
      <c r="D324">
        <v>160</v>
      </c>
      <c r="E324">
        <v>247.89636593579601</v>
      </c>
      <c r="F324">
        <v>31.839114829705998</v>
      </c>
      <c r="G324" t="s">
        <v>18</v>
      </c>
      <c r="H324" t="s">
        <v>22</v>
      </c>
      <c r="I324" t="s">
        <v>26</v>
      </c>
      <c r="J324">
        <v>2</v>
      </c>
      <c r="K324">
        <v>17549.54</v>
      </c>
      <c r="L324" t="s">
        <v>16</v>
      </c>
      <c r="M324" t="s">
        <v>10038</v>
      </c>
    </row>
    <row r="325" spans="1:13" x14ac:dyDescent="0.25">
      <c r="A325" t="s">
        <v>6039</v>
      </c>
      <c r="B325">
        <v>56</v>
      </c>
      <c r="C325" t="s">
        <v>13</v>
      </c>
      <c r="D325">
        <v>145</v>
      </c>
      <c r="E325">
        <v>219.106081977412</v>
      </c>
      <c r="F325">
        <v>36.697246086102602</v>
      </c>
      <c r="G325" t="s">
        <v>36</v>
      </c>
      <c r="H325" t="s">
        <v>22</v>
      </c>
      <c r="I325" t="s">
        <v>26</v>
      </c>
      <c r="J325">
        <v>7</v>
      </c>
      <c r="K325">
        <v>17392.560000000001</v>
      </c>
      <c r="L325" t="s">
        <v>16</v>
      </c>
      <c r="M325" t="s">
        <v>10038</v>
      </c>
    </row>
    <row r="326" spans="1:13" x14ac:dyDescent="0.25">
      <c r="A326" t="s">
        <v>1369</v>
      </c>
      <c r="B326">
        <v>58</v>
      </c>
      <c r="C326" t="s">
        <v>25</v>
      </c>
      <c r="D326">
        <v>120</v>
      </c>
      <c r="E326">
        <v>178.833506674538</v>
      </c>
      <c r="F326">
        <v>32.7922597168509</v>
      </c>
      <c r="G326" t="s">
        <v>36</v>
      </c>
      <c r="H326" t="s">
        <v>22</v>
      </c>
      <c r="I326" t="s">
        <v>26</v>
      </c>
      <c r="J326">
        <v>6</v>
      </c>
      <c r="K326">
        <v>23696.33</v>
      </c>
      <c r="L326" t="s">
        <v>16</v>
      </c>
      <c r="M326" t="s">
        <v>10038</v>
      </c>
    </row>
    <row r="327" spans="1:13" x14ac:dyDescent="0.25">
      <c r="A327" t="s">
        <v>6017</v>
      </c>
      <c r="B327">
        <v>57</v>
      </c>
      <c r="C327" t="s">
        <v>25</v>
      </c>
      <c r="D327">
        <v>160</v>
      </c>
      <c r="E327">
        <v>283.97568546876897</v>
      </c>
      <c r="F327">
        <v>30.528465156452501</v>
      </c>
      <c r="G327" t="s">
        <v>36</v>
      </c>
      <c r="H327" t="s">
        <v>22</v>
      </c>
      <c r="I327" t="s">
        <v>26</v>
      </c>
      <c r="J327">
        <v>6</v>
      </c>
      <c r="K327">
        <v>12536.07</v>
      </c>
      <c r="L327" t="s">
        <v>43</v>
      </c>
      <c r="M327" t="s">
        <v>10038</v>
      </c>
    </row>
    <row r="328" spans="1:13" x14ac:dyDescent="0.25">
      <c r="A328" t="s">
        <v>6010</v>
      </c>
      <c r="B328">
        <v>57</v>
      </c>
      <c r="C328" t="s">
        <v>25</v>
      </c>
      <c r="D328">
        <v>161</v>
      </c>
      <c r="E328">
        <v>220.20349432460901</v>
      </c>
      <c r="F328">
        <v>24.918190572408001</v>
      </c>
      <c r="G328" t="s">
        <v>36</v>
      </c>
      <c r="H328" t="s">
        <v>22</v>
      </c>
      <c r="I328" t="s">
        <v>26</v>
      </c>
      <c r="J328">
        <v>4</v>
      </c>
      <c r="K328">
        <v>17798.439999999999</v>
      </c>
      <c r="L328" t="s">
        <v>23</v>
      </c>
      <c r="M328" t="s">
        <v>10038</v>
      </c>
    </row>
    <row r="329" spans="1:13" x14ac:dyDescent="0.25">
      <c r="A329" t="s">
        <v>5999</v>
      </c>
      <c r="B329">
        <v>53</v>
      </c>
      <c r="C329" t="s">
        <v>25</v>
      </c>
      <c r="D329">
        <v>126</v>
      </c>
      <c r="E329" t="s">
        <v>10051</v>
      </c>
      <c r="F329">
        <v>29.758341035508401</v>
      </c>
      <c r="G329" t="s">
        <v>36</v>
      </c>
      <c r="H329" t="s">
        <v>19</v>
      </c>
      <c r="I329" t="s">
        <v>26</v>
      </c>
      <c r="J329">
        <v>7</v>
      </c>
      <c r="K329">
        <v>15706.49</v>
      </c>
      <c r="L329" t="s">
        <v>16</v>
      </c>
      <c r="M329" t="s">
        <v>10038</v>
      </c>
    </row>
    <row r="330" spans="1:13" x14ac:dyDescent="0.25">
      <c r="A330" t="s">
        <v>1386</v>
      </c>
      <c r="B330">
        <v>55</v>
      </c>
      <c r="C330" t="s">
        <v>25</v>
      </c>
      <c r="D330">
        <v>106</v>
      </c>
      <c r="E330">
        <v>226.58505653288799</v>
      </c>
      <c r="F330">
        <v>27.6054279670143</v>
      </c>
      <c r="G330" t="s">
        <v>36</v>
      </c>
      <c r="H330" t="s">
        <v>19</v>
      </c>
      <c r="I330" t="s">
        <v>26</v>
      </c>
      <c r="J330">
        <v>4</v>
      </c>
      <c r="K330">
        <v>23007.73</v>
      </c>
      <c r="L330" t="s">
        <v>16</v>
      </c>
      <c r="M330" t="s">
        <v>10038</v>
      </c>
    </row>
    <row r="331" spans="1:13" x14ac:dyDescent="0.25">
      <c r="A331" t="s">
        <v>5982</v>
      </c>
      <c r="B331">
        <v>55</v>
      </c>
      <c r="C331" t="s">
        <v>13</v>
      </c>
      <c r="D331">
        <v>131</v>
      </c>
      <c r="E331">
        <v>247.308145243572</v>
      </c>
      <c r="F331">
        <v>24.051731048648001</v>
      </c>
      <c r="G331" t="s">
        <v>18</v>
      </c>
      <c r="H331" t="s">
        <v>22</v>
      </c>
      <c r="I331" t="s">
        <v>26</v>
      </c>
      <c r="J331">
        <v>1</v>
      </c>
      <c r="K331">
        <v>21999.17</v>
      </c>
      <c r="L331" t="s">
        <v>16</v>
      </c>
      <c r="M331" t="s">
        <v>10038</v>
      </c>
    </row>
    <row r="332" spans="1:13" x14ac:dyDescent="0.25">
      <c r="A332" t="s">
        <v>1394</v>
      </c>
      <c r="B332">
        <v>56</v>
      </c>
      <c r="C332" t="s">
        <v>25</v>
      </c>
      <c r="D332">
        <v>119</v>
      </c>
      <c r="E332">
        <v>256.18753611814299</v>
      </c>
      <c r="F332">
        <v>28.392022299689199</v>
      </c>
      <c r="G332" t="s">
        <v>36</v>
      </c>
      <c r="H332" t="s">
        <v>19</v>
      </c>
      <c r="I332" t="s">
        <v>26</v>
      </c>
      <c r="J332">
        <v>2</v>
      </c>
      <c r="K332">
        <v>15800.33</v>
      </c>
      <c r="L332" t="s">
        <v>16</v>
      </c>
      <c r="M332" t="s">
        <v>10038</v>
      </c>
    </row>
    <row r="333" spans="1:13" x14ac:dyDescent="0.25">
      <c r="A333" t="s">
        <v>1395</v>
      </c>
      <c r="B333">
        <v>57</v>
      </c>
      <c r="C333" t="s">
        <v>13</v>
      </c>
      <c r="D333">
        <v>158</v>
      </c>
      <c r="E333">
        <v>221.64137040208499</v>
      </c>
      <c r="F333">
        <v>36.477654531076197</v>
      </c>
      <c r="G333" t="s">
        <v>36</v>
      </c>
      <c r="H333" t="s">
        <v>22</v>
      </c>
      <c r="I333" t="s">
        <v>26</v>
      </c>
      <c r="J333">
        <v>7</v>
      </c>
      <c r="K333">
        <v>17047.22</v>
      </c>
      <c r="L333" t="s">
        <v>23</v>
      </c>
      <c r="M333" t="s">
        <v>10038</v>
      </c>
    </row>
    <row r="334" spans="1:13" x14ac:dyDescent="0.25">
      <c r="A334" t="s">
        <v>5960</v>
      </c>
      <c r="B334">
        <v>59</v>
      </c>
      <c r="C334" t="s">
        <v>13</v>
      </c>
      <c r="D334">
        <v>119</v>
      </c>
      <c r="E334">
        <v>211.471265086806</v>
      </c>
      <c r="F334">
        <v>35.2826637277985</v>
      </c>
      <c r="G334" t="s">
        <v>36</v>
      </c>
      <c r="H334" t="s">
        <v>19</v>
      </c>
      <c r="I334" t="s">
        <v>26</v>
      </c>
      <c r="J334">
        <v>7</v>
      </c>
      <c r="K334">
        <v>17600.48</v>
      </c>
      <c r="L334" t="s">
        <v>43</v>
      </c>
      <c r="M334" t="s">
        <v>10038</v>
      </c>
    </row>
    <row r="335" spans="1:13" x14ac:dyDescent="0.25">
      <c r="A335" t="s">
        <v>5953</v>
      </c>
      <c r="B335">
        <v>58</v>
      </c>
      <c r="C335" t="s">
        <v>13</v>
      </c>
      <c r="D335">
        <v>129</v>
      </c>
      <c r="E335">
        <v>158.704784041203</v>
      </c>
      <c r="F335">
        <v>18.9520267874837</v>
      </c>
      <c r="G335" t="s">
        <v>36</v>
      </c>
      <c r="H335" t="s">
        <v>22</v>
      </c>
      <c r="I335" t="s">
        <v>26</v>
      </c>
      <c r="J335">
        <v>2</v>
      </c>
      <c r="K335">
        <v>22391.11</v>
      </c>
      <c r="L335" t="s">
        <v>16</v>
      </c>
      <c r="M335" t="s">
        <v>10038</v>
      </c>
    </row>
    <row r="336" spans="1:13" x14ac:dyDescent="0.25">
      <c r="A336" t="s">
        <v>5949</v>
      </c>
      <c r="B336">
        <v>59</v>
      </c>
      <c r="C336" t="s">
        <v>13</v>
      </c>
      <c r="D336">
        <v>152</v>
      </c>
      <c r="E336">
        <v>257.61600264031102</v>
      </c>
      <c r="F336">
        <v>31.922368535328701</v>
      </c>
      <c r="G336" t="s">
        <v>18</v>
      </c>
      <c r="H336" t="s">
        <v>22</v>
      </c>
      <c r="I336" t="s">
        <v>26</v>
      </c>
      <c r="J336">
        <v>5</v>
      </c>
      <c r="K336">
        <v>14505.57</v>
      </c>
      <c r="L336" t="s">
        <v>16</v>
      </c>
      <c r="M336" t="s">
        <v>10038</v>
      </c>
    </row>
    <row r="337" spans="1:13" x14ac:dyDescent="0.25">
      <c r="A337" t="s">
        <v>5947</v>
      </c>
      <c r="B337">
        <v>59</v>
      </c>
      <c r="C337" t="s">
        <v>13</v>
      </c>
      <c r="D337">
        <v>136</v>
      </c>
      <c r="E337">
        <v>179.50480104689501</v>
      </c>
      <c r="F337">
        <v>32.597377202690403</v>
      </c>
      <c r="G337" t="s">
        <v>18</v>
      </c>
      <c r="H337" t="s">
        <v>22</v>
      </c>
      <c r="I337" t="s">
        <v>26</v>
      </c>
      <c r="J337">
        <v>2</v>
      </c>
      <c r="K337">
        <v>15082.32</v>
      </c>
      <c r="L337" t="s">
        <v>16</v>
      </c>
      <c r="M337" t="s">
        <v>10038</v>
      </c>
    </row>
    <row r="338" spans="1:13" x14ac:dyDescent="0.25">
      <c r="A338" t="s">
        <v>5936</v>
      </c>
      <c r="B338">
        <v>58</v>
      </c>
      <c r="C338" t="s">
        <v>25</v>
      </c>
      <c r="D338">
        <v>124</v>
      </c>
      <c r="E338">
        <v>166.75292810457501</v>
      </c>
      <c r="F338">
        <v>21.4232806459564</v>
      </c>
      <c r="G338" t="s">
        <v>14</v>
      </c>
      <c r="H338" t="s">
        <v>22</v>
      </c>
      <c r="I338" t="s">
        <v>26</v>
      </c>
      <c r="J338">
        <v>1</v>
      </c>
      <c r="K338">
        <v>23890.39</v>
      </c>
      <c r="L338" t="s">
        <v>23</v>
      </c>
      <c r="M338" t="s">
        <v>10038</v>
      </c>
    </row>
    <row r="339" spans="1:13" x14ac:dyDescent="0.25">
      <c r="A339" t="s">
        <v>5926</v>
      </c>
      <c r="B339">
        <v>57</v>
      </c>
      <c r="C339" t="s">
        <v>25</v>
      </c>
      <c r="D339">
        <v>107</v>
      </c>
      <c r="E339" t="s">
        <v>10051</v>
      </c>
      <c r="F339">
        <v>26.967990317519401</v>
      </c>
      <c r="G339" t="s">
        <v>36</v>
      </c>
      <c r="H339" t="s">
        <v>19</v>
      </c>
      <c r="I339" t="s">
        <v>26</v>
      </c>
      <c r="J339">
        <v>4</v>
      </c>
      <c r="K339">
        <v>11302.51</v>
      </c>
      <c r="L339" t="s">
        <v>23</v>
      </c>
      <c r="M339" t="s">
        <v>10038</v>
      </c>
    </row>
    <row r="340" spans="1:13" x14ac:dyDescent="0.25">
      <c r="A340" t="s">
        <v>5914</v>
      </c>
      <c r="B340">
        <v>59</v>
      </c>
      <c r="C340" t="s">
        <v>25</v>
      </c>
      <c r="D340">
        <v>112</v>
      </c>
      <c r="E340">
        <v>198.61805939616301</v>
      </c>
      <c r="F340">
        <v>30.012577801446</v>
      </c>
      <c r="G340" t="s">
        <v>36</v>
      </c>
      <c r="H340" t="s">
        <v>19</v>
      </c>
      <c r="I340" t="s">
        <v>26</v>
      </c>
      <c r="J340">
        <v>1</v>
      </c>
      <c r="K340">
        <v>21980.34</v>
      </c>
      <c r="L340" t="s">
        <v>16</v>
      </c>
      <c r="M340" t="s">
        <v>10038</v>
      </c>
    </row>
    <row r="341" spans="1:13" x14ac:dyDescent="0.25">
      <c r="A341" t="s">
        <v>5898</v>
      </c>
      <c r="B341">
        <v>59</v>
      </c>
      <c r="C341" t="s">
        <v>25</v>
      </c>
      <c r="D341">
        <v>132</v>
      </c>
      <c r="E341">
        <v>278.94412440651502</v>
      </c>
      <c r="F341">
        <v>24.5453733496607</v>
      </c>
      <c r="G341" t="s">
        <v>36</v>
      </c>
      <c r="H341" t="s">
        <v>22</v>
      </c>
      <c r="I341" t="s">
        <v>26</v>
      </c>
      <c r="J341">
        <v>3</v>
      </c>
      <c r="K341" t="s">
        <v>10051</v>
      </c>
      <c r="L341" t="s">
        <v>20</v>
      </c>
      <c r="M341" t="s">
        <v>10038</v>
      </c>
    </row>
    <row r="342" spans="1:13" x14ac:dyDescent="0.25">
      <c r="A342" t="s">
        <v>5861</v>
      </c>
      <c r="B342">
        <v>53</v>
      </c>
      <c r="C342" t="s">
        <v>25</v>
      </c>
      <c r="D342">
        <v>124</v>
      </c>
      <c r="E342">
        <v>251.890497536753</v>
      </c>
      <c r="F342">
        <v>30.675802034805098</v>
      </c>
      <c r="G342" t="s">
        <v>18</v>
      </c>
      <c r="H342" t="s">
        <v>22</v>
      </c>
      <c r="I342" t="s">
        <v>26</v>
      </c>
      <c r="J342">
        <v>4</v>
      </c>
      <c r="K342">
        <v>15723.81</v>
      </c>
      <c r="L342" t="s">
        <v>23</v>
      </c>
      <c r="M342" t="s">
        <v>10038</v>
      </c>
    </row>
    <row r="343" spans="1:13" x14ac:dyDescent="0.25">
      <c r="A343" t="s">
        <v>5844</v>
      </c>
      <c r="B343">
        <v>53</v>
      </c>
      <c r="C343" t="s">
        <v>25</v>
      </c>
      <c r="D343">
        <v>156</v>
      </c>
      <c r="E343">
        <v>234.61567276518801</v>
      </c>
      <c r="F343">
        <v>34.514482116271097</v>
      </c>
      <c r="G343" t="s">
        <v>36</v>
      </c>
      <c r="H343" t="s">
        <v>22</v>
      </c>
      <c r="I343" t="s">
        <v>26</v>
      </c>
      <c r="J343">
        <v>6</v>
      </c>
      <c r="K343">
        <v>15729.01</v>
      </c>
      <c r="L343" t="s">
        <v>43</v>
      </c>
      <c r="M343" t="s">
        <v>10038</v>
      </c>
    </row>
    <row r="344" spans="1:13" x14ac:dyDescent="0.25">
      <c r="A344" t="s">
        <v>5822</v>
      </c>
      <c r="B344">
        <v>59</v>
      </c>
      <c r="C344" t="s">
        <v>13</v>
      </c>
      <c r="D344">
        <v>122</v>
      </c>
      <c r="E344">
        <v>196.51756326383</v>
      </c>
      <c r="F344">
        <v>20.634071544471901</v>
      </c>
      <c r="G344" t="s">
        <v>36</v>
      </c>
      <c r="H344" t="s">
        <v>19</v>
      </c>
      <c r="I344" t="s">
        <v>26</v>
      </c>
      <c r="J344">
        <v>7</v>
      </c>
      <c r="K344">
        <v>19845.45</v>
      </c>
      <c r="L344" t="s">
        <v>16</v>
      </c>
      <c r="M344" t="s">
        <v>10038</v>
      </c>
    </row>
    <row r="345" spans="1:13" x14ac:dyDescent="0.25">
      <c r="A345" t="s">
        <v>5803</v>
      </c>
      <c r="B345">
        <v>52</v>
      </c>
      <c r="C345" t="s">
        <v>13</v>
      </c>
      <c r="D345">
        <v>136</v>
      </c>
      <c r="E345">
        <v>206.095808714089</v>
      </c>
      <c r="F345">
        <v>29.4586739269273</v>
      </c>
      <c r="G345" t="s">
        <v>36</v>
      </c>
      <c r="H345" t="s">
        <v>22</v>
      </c>
      <c r="I345" t="s">
        <v>26</v>
      </c>
      <c r="J345">
        <v>6</v>
      </c>
      <c r="K345">
        <v>13852.15</v>
      </c>
      <c r="L345" t="s">
        <v>20</v>
      </c>
      <c r="M345" t="s">
        <v>10038</v>
      </c>
    </row>
    <row r="346" spans="1:13" x14ac:dyDescent="0.25">
      <c r="A346" t="s">
        <v>5788</v>
      </c>
      <c r="B346">
        <v>57</v>
      </c>
      <c r="C346" t="s">
        <v>13</v>
      </c>
      <c r="D346">
        <v>154</v>
      </c>
      <c r="E346">
        <v>254.14983830260601</v>
      </c>
      <c r="F346">
        <v>28.2778426064637</v>
      </c>
      <c r="G346" t="s">
        <v>18</v>
      </c>
      <c r="H346" t="s">
        <v>22</v>
      </c>
      <c r="I346" t="s">
        <v>26</v>
      </c>
      <c r="J346">
        <v>3</v>
      </c>
      <c r="K346">
        <v>19074.57</v>
      </c>
      <c r="L346" t="s">
        <v>16</v>
      </c>
      <c r="M346" t="s">
        <v>10038</v>
      </c>
    </row>
    <row r="347" spans="1:13" x14ac:dyDescent="0.25">
      <c r="A347" t="s">
        <v>5781</v>
      </c>
      <c r="B347">
        <v>56</v>
      </c>
      <c r="C347" t="s">
        <v>13</v>
      </c>
      <c r="D347">
        <v>155</v>
      </c>
      <c r="E347">
        <v>278.31435358642398</v>
      </c>
      <c r="F347">
        <v>24.457566270713901</v>
      </c>
      <c r="G347" t="s">
        <v>36</v>
      </c>
      <c r="H347" t="s">
        <v>19</v>
      </c>
      <c r="I347" t="s">
        <v>26</v>
      </c>
      <c r="J347">
        <v>7</v>
      </c>
      <c r="K347">
        <v>23532.89</v>
      </c>
      <c r="L347" t="s">
        <v>16</v>
      </c>
      <c r="M347" t="s">
        <v>10038</v>
      </c>
    </row>
    <row r="348" spans="1:13" x14ac:dyDescent="0.25">
      <c r="A348" t="s">
        <v>5774</v>
      </c>
      <c r="B348">
        <v>54</v>
      </c>
      <c r="C348" t="s">
        <v>13</v>
      </c>
      <c r="D348">
        <v>122</v>
      </c>
      <c r="E348">
        <v>280.49993070035401</v>
      </c>
      <c r="F348">
        <v>32.143568433155103</v>
      </c>
      <c r="G348" t="s">
        <v>36</v>
      </c>
      <c r="H348" t="s">
        <v>22</v>
      </c>
      <c r="I348" t="s">
        <v>26</v>
      </c>
      <c r="J348">
        <v>6</v>
      </c>
      <c r="K348">
        <v>25865.06</v>
      </c>
      <c r="L348" t="s">
        <v>16</v>
      </c>
      <c r="M348" t="s">
        <v>10038</v>
      </c>
    </row>
    <row r="349" spans="1:13" x14ac:dyDescent="0.25">
      <c r="A349" t="s">
        <v>5763</v>
      </c>
      <c r="B349">
        <v>53</v>
      </c>
      <c r="C349" t="s">
        <v>25</v>
      </c>
      <c r="D349">
        <v>153</v>
      </c>
      <c r="E349">
        <v>260.93705466464598</v>
      </c>
      <c r="F349">
        <v>25.1484187099446</v>
      </c>
      <c r="G349" t="s">
        <v>36</v>
      </c>
      <c r="H349" t="s">
        <v>22</v>
      </c>
      <c r="I349" t="s">
        <v>26</v>
      </c>
      <c r="J349">
        <v>7</v>
      </c>
      <c r="K349">
        <v>17065.45</v>
      </c>
      <c r="L349" t="s">
        <v>16</v>
      </c>
      <c r="M349" t="s">
        <v>10038</v>
      </c>
    </row>
    <row r="350" spans="1:13" x14ac:dyDescent="0.25">
      <c r="A350" t="s">
        <v>5727</v>
      </c>
      <c r="B350">
        <v>55</v>
      </c>
      <c r="C350" t="s">
        <v>13</v>
      </c>
      <c r="D350">
        <v>143</v>
      </c>
      <c r="E350">
        <v>185.231087443413</v>
      </c>
      <c r="F350">
        <v>26.4317612534097</v>
      </c>
      <c r="G350" t="s">
        <v>36</v>
      </c>
      <c r="H350" t="s">
        <v>22</v>
      </c>
      <c r="I350" t="s">
        <v>26</v>
      </c>
      <c r="J350" t="s">
        <v>10051</v>
      </c>
      <c r="K350">
        <v>18981</v>
      </c>
      <c r="L350" t="s">
        <v>16</v>
      </c>
      <c r="M350" t="s">
        <v>10038</v>
      </c>
    </row>
    <row r="351" spans="1:13" x14ac:dyDescent="0.25">
      <c r="A351" t="s">
        <v>5725</v>
      </c>
      <c r="B351">
        <v>52</v>
      </c>
      <c r="C351" t="s">
        <v>25</v>
      </c>
      <c r="D351">
        <v>100</v>
      </c>
      <c r="E351">
        <v>253.81241317517799</v>
      </c>
      <c r="F351">
        <v>31.944476588316501</v>
      </c>
      <c r="G351" t="s">
        <v>14</v>
      </c>
      <c r="H351" t="s">
        <v>22</v>
      </c>
      <c r="I351" t="s">
        <v>26</v>
      </c>
      <c r="J351">
        <v>2</v>
      </c>
      <c r="K351">
        <v>7220.93</v>
      </c>
      <c r="L351" t="s">
        <v>16</v>
      </c>
      <c r="M351" t="s">
        <v>10038</v>
      </c>
    </row>
    <row r="352" spans="1:13" x14ac:dyDescent="0.25">
      <c r="A352" t="s">
        <v>5723</v>
      </c>
      <c r="B352">
        <v>57</v>
      </c>
      <c r="C352" t="s">
        <v>25</v>
      </c>
      <c r="D352">
        <v>116</v>
      </c>
      <c r="E352">
        <v>214.74007061046501</v>
      </c>
      <c r="F352">
        <v>23.443659754543699</v>
      </c>
      <c r="G352" t="s">
        <v>18</v>
      </c>
      <c r="H352" t="s">
        <v>22</v>
      </c>
      <c r="I352" t="s">
        <v>26</v>
      </c>
      <c r="J352">
        <v>4</v>
      </c>
      <c r="K352">
        <v>13004.35</v>
      </c>
      <c r="L352" t="s">
        <v>16</v>
      </c>
      <c r="M352" t="s">
        <v>10038</v>
      </c>
    </row>
    <row r="353" spans="1:13" x14ac:dyDescent="0.25">
      <c r="A353" t="s">
        <v>5692</v>
      </c>
      <c r="B353">
        <v>58</v>
      </c>
      <c r="C353" t="s">
        <v>25</v>
      </c>
      <c r="D353">
        <v>161</v>
      </c>
      <c r="E353">
        <v>247.95779656023899</v>
      </c>
      <c r="F353">
        <v>22.019242620860702</v>
      </c>
      <c r="G353" t="s">
        <v>36</v>
      </c>
      <c r="H353" t="s">
        <v>22</v>
      </c>
      <c r="I353" t="s">
        <v>26</v>
      </c>
      <c r="J353">
        <v>6</v>
      </c>
      <c r="K353">
        <v>5890.29</v>
      </c>
      <c r="L353" t="s">
        <v>16</v>
      </c>
      <c r="M353" t="s">
        <v>10038</v>
      </c>
    </row>
    <row r="354" spans="1:13" x14ac:dyDescent="0.25">
      <c r="A354" t="s">
        <v>5668</v>
      </c>
      <c r="B354">
        <v>58</v>
      </c>
      <c r="C354" t="s">
        <v>25</v>
      </c>
      <c r="D354">
        <v>117</v>
      </c>
      <c r="E354">
        <v>235.16640769874499</v>
      </c>
      <c r="F354">
        <v>17.7845211381334</v>
      </c>
      <c r="G354" t="s">
        <v>18</v>
      </c>
      <c r="H354" t="s">
        <v>22</v>
      </c>
      <c r="I354" t="s">
        <v>26</v>
      </c>
      <c r="J354">
        <v>3</v>
      </c>
      <c r="K354">
        <v>26963.52</v>
      </c>
      <c r="L354" t="s">
        <v>16</v>
      </c>
      <c r="M354" t="s">
        <v>10038</v>
      </c>
    </row>
    <row r="355" spans="1:13" x14ac:dyDescent="0.25">
      <c r="A355" t="s">
        <v>5666</v>
      </c>
      <c r="B355">
        <v>58</v>
      </c>
      <c r="C355" t="s">
        <v>25</v>
      </c>
      <c r="D355">
        <v>154</v>
      </c>
      <c r="E355">
        <v>262.33454015696702</v>
      </c>
      <c r="F355">
        <v>35.999284115767502</v>
      </c>
      <c r="G355" t="s">
        <v>18</v>
      </c>
      <c r="H355" t="s">
        <v>22</v>
      </c>
      <c r="I355" t="s">
        <v>26</v>
      </c>
      <c r="J355">
        <v>3</v>
      </c>
      <c r="K355">
        <v>5728.78</v>
      </c>
      <c r="L355" t="s">
        <v>16</v>
      </c>
      <c r="M355" t="s">
        <v>10038</v>
      </c>
    </row>
    <row r="356" spans="1:13" x14ac:dyDescent="0.25">
      <c r="A356" t="s">
        <v>5654</v>
      </c>
      <c r="B356">
        <v>58</v>
      </c>
      <c r="C356" t="s">
        <v>13</v>
      </c>
      <c r="D356">
        <v>121</v>
      </c>
      <c r="E356" t="s">
        <v>10051</v>
      </c>
      <c r="F356">
        <v>22.532389375033201</v>
      </c>
      <c r="G356" t="s">
        <v>36</v>
      </c>
      <c r="H356" t="s">
        <v>22</v>
      </c>
      <c r="I356" t="s">
        <v>26</v>
      </c>
      <c r="J356">
        <v>3</v>
      </c>
      <c r="K356">
        <v>7086.83</v>
      </c>
      <c r="L356" t="s">
        <v>20</v>
      </c>
      <c r="M356" t="s">
        <v>10038</v>
      </c>
    </row>
    <row r="357" spans="1:13" x14ac:dyDescent="0.25">
      <c r="A357" t="s">
        <v>5649</v>
      </c>
      <c r="B357">
        <v>59</v>
      </c>
      <c r="C357" t="s">
        <v>13</v>
      </c>
      <c r="D357">
        <v>127</v>
      </c>
      <c r="E357">
        <v>264.89559768882299</v>
      </c>
      <c r="F357">
        <v>18.965494931096199</v>
      </c>
      <c r="G357" t="s">
        <v>36</v>
      </c>
      <c r="H357" t="s">
        <v>19</v>
      </c>
      <c r="I357" t="s">
        <v>26</v>
      </c>
      <c r="J357">
        <v>8</v>
      </c>
      <c r="K357">
        <v>14917.03</v>
      </c>
      <c r="L357" t="s">
        <v>16</v>
      </c>
      <c r="M357" t="s">
        <v>10038</v>
      </c>
    </row>
    <row r="358" spans="1:13" x14ac:dyDescent="0.25">
      <c r="A358" t="s">
        <v>1500</v>
      </c>
      <c r="B358">
        <v>56</v>
      </c>
      <c r="C358" t="s">
        <v>13</v>
      </c>
      <c r="D358">
        <v>140</v>
      </c>
      <c r="E358">
        <v>208.24741335989199</v>
      </c>
      <c r="F358" t="s">
        <v>10051</v>
      </c>
      <c r="G358" t="s">
        <v>36</v>
      </c>
      <c r="H358" t="s">
        <v>22</v>
      </c>
      <c r="I358" t="s">
        <v>26</v>
      </c>
      <c r="J358">
        <v>5</v>
      </c>
      <c r="K358">
        <v>15200.03</v>
      </c>
      <c r="L358" t="s">
        <v>16</v>
      </c>
      <c r="M358" t="s">
        <v>10038</v>
      </c>
    </row>
    <row r="359" spans="1:13" x14ac:dyDescent="0.25">
      <c r="A359" t="s">
        <v>5628</v>
      </c>
      <c r="B359">
        <v>55</v>
      </c>
      <c r="C359" t="s">
        <v>25</v>
      </c>
      <c r="D359">
        <v>131</v>
      </c>
      <c r="E359">
        <v>272.83226135062802</v>
      </c>
      <c r="F359">
        <v>17.2687340349968</v>
      </c>
      <c r="G359" t="s">
        <v>18</v>
      </c>
      <c r="H359" t="s">
        <v>22</v>
      </c>
      <c r="I359" t="s">
        <v>26</v>
      </c>
      <c r="J359">
        <v>6</v>
      </c>
      <c r="K359">
        <v>17013.400000000001</v>
      </c>
      <c r="L359" t="s">
        <v>20</v>
      </c>
      <c r="M359" t="s">
        <v>10038</v>
      </c>
    </row>
    <row r="360" spans="1:13" x14ac:dyDescent="0.25">
      <c r="A360" t="s">
        <v>5614</v>
      </c>
      <c r="B360">
        <v>60</v>
      </c>
      <c r="C360" t="s">
        <v>25</v>
      </c>
      <c r="D360">
        <v>169</v>
      </c>
      <c r="E360">
        <v>200.252873675236</v>
      </c>
      <c r="F360">
        <v>24.7321522021787</v>
      </c>
      <c r="G360" t="s">
        <v>36</v>
      </c>
      <c r="H360" t="s">
        <v>22</v>
      </c>
      <c r="I360" t="s">
        <v>26</v>
      </c>
      <c r="J360">
        <v>3</v>
      </c>
      <c r="K360">
        <v>22782.18</v>
      </c>
      <c r="L360" t="s">
        <v>23</v>
      </c>
      <c r="M360" t="s">
        <v>10038</v>
      </c>
    </row>
    <row r="361" spans="1:13" x14ac:dyDescent="0.25">
      <c r="A361" t="s">
        <v>5578</v>
      </c>
      <c r="B361">
        <v>59</v>
      </c>
      <c r="C361" t="s">
        <v>25</v>
      </c>
      <c r="D361">
        <v>134</v>
      </c>
      <c r="E361">
        <v>238.349457916858</v>
      </c>
      <c r="F361">
        <v>25.927360378629999</v>
      </c>
      <c r="G361" t="s">
        <v>36</v>
      </c>
      <c r="H361" t="s">
        <v>22</v>
      </c>
      <c r="I361" t="s">
        <v>26</v>
      </c>
      <c r="J361">
        <v>6</v>
      </c>
      <c r="K361">
        <v>17659.05</v>
      </c>
      <c r="L361" t="s">
        <v>20</v>
      </c>
      <c r="M361" t="s">
        <v>10038</v>
      </c>
    </row>
    <row r="362" spans="1:13" x14ac:dyDescent="0.25">
      <c r="A362" t="s">
        <v>5577</v>
      </c>
      <c r="B362">
        <v>52</v>
      </c>
      <c r="C362" t="s">
        <v>13</v>
      </c>
      <c r="D362">
        <v>147</v>
      </c>
      <c r="E362">
        <v>278.80854042201503</v>
      </c>
      <c r="F362" t="s">
        <v>10051</v>
      </c>
      <c r="G362" t="s">
        <v>36</v>
      </c>
      <c r="H362" t="s">
        <v>19</v>
      </c>
      <c r="I362" t="s">
        <v>26</v>
      </c>
      <c r="J362">
        <v>2</v>
      </c>
      <c r="K362">
        <v>12269.26</v>
      </c>
      <c r="L362" t="s">
        <v>16</v>
      </c>
      <c r="M362" t="s">
        <v>10038</v>
      </c>
    </row>
    <row r="363" spans="1:13" x14ac:dyDescent="0.25">
      <c r="A363" t="s">
        <v>5570</v>
      </c>
      <c r="B363">
        <v>53</v>
      </c>
      <c r="C363" t="s">
        <v>25</v>
      </c>
      <c r="D363">
        <v>146</v>
      </c>
      <c r="E363">
        <v>321.68135918862401</v>
      </c>
      <c r="F363">
        <v>26.091067389455102</v>
      </c>
      <c r="G363" t="s">
        <v>36</v>
      </c>
      <c r="H363" t="s">
        <v>22</v>
      </c>
      <c r="I363" t="s">
        <v>26</v>
      </c>
      <c r="J363" t="s">
        <v>10051</v>
      </c>
      <c r="K363">
        <v>10420.06</v>
      </c>
      <c r="L363" t="s">
        <v>23</v>
      </c>
      <c r="M363" t="s">
        <v>10038</v>
      </c>
    </row>
    <row r="364" spans="1:13" x14ac:dyDescent="0.25">
      <c r="A364" t="s">
        <v>5550</v>
      </c>
      <c r="B364">
        <v>58</v>
      </c>
      <c r="C364" t="s">
        <v>13</v>
      </c>
      <c r="D364">
        <v>162</v>
      </c>
      <c r="E364">
        <v>259.572457276009</v>
      </c>
      <c r="F364">
        <v>24.624384195106</v>
      </c>
      <c r="G364" t="s">
        <v>36</v>
      </c>
      <c r="H364" t="s">
        <v>19</v>
      </c>
      <c r="I364" t="s">
        <v>26</v>
      </c>
      <c r="J364">
        <v>2</v>
      </c>
      <c r="K364">
        <v>14211.19</v>
      </c>
      <c r="L364" t="s">
        <v>16</v>
      </c>
      <c r="M364" t="s">
        <v>10038</v>
      </c>
    </row>
    <row r="365" spans="1:13" x14ac:dyDescent="0.25">
      <c r="A365" t="s">
        <v>5549</v>
      </c>
      <c r="B365">
        <v>59</v>
      </c>
      <c r="C365" t="s">
        <v>13</v>
      </c>
      <c r="D365">
        <v>175</v>
      </c>
      <c r="E365">
        <v>196.00488404100801</v>
      </c>
      <c r="F365">
        <v>34.093151929430299</v>
      </c>
      <c r="G365" t="s">
        <v>18</v>
      </c>
      <c r="H365" t="s">
        <v>22</v>
      </c>
      <c r="I365" t="s">
        <v>26</v>
      </c>
      <c r="J365">
        <v>3</v>
      </c>
      <c r="K365">
        <v>14409.68</v>
      </c>
      <c r="L365" t="s">
        <v>16</v>
      </c>
      <c r="M365" t="s">
        <v>10038</v>
      </c>
    </row>
    <row r="366" spans="1:13" x14ac:dyDescent="0.25">
      <c r="A366" t="s">
        <v>1527</v>
      </c>
      <c r="B366">
        <v>53</v>
      </c>
      <c r="C366" t="s">
        <v>25</v>
      </c>
      <c r="D366">
        <v>126</v>
      </c>
      <c r="E366">
        <v>237.48972870394101</v>
      </c>
      <c r="F366">
        <v>19.713415466008101</v>
      </c>
      <c r="G366" t="s">
        <v>18</v>
      </c>
      <c r="H366" t="s">
        <v>10051</v>
      </c>
      <c r="I366" t="s">
        <v>26</v>
      </c>
      <c r="J366">
        <v>2</v>
      </c>
      <c r="K366">
        <v>17468.47</v>
      </c>
      <c r="L366" t="s">
        <v>23</v>
      </c>
      <c r="M366" t="s">
        <v>10038</v>
      </c>
    </row>
    <row r="367" spans="1:13" x14ac:dyDescent="0.25">
      <c r="A367" t="s">
        <v>1532</v>
      </c>
      <c r="B367">
        <v>52</v>
      </c>
      <c r="C367" t="s">
        <v>25</v>
      </c>
      <c r="D367">
        <v>100</v>
      </c>
      <c r="E367">
        <v>176.49588712929699</v>
      </c>
      <c r="F367">
        <v>39.390923238279299</v>
      </c>
      <c r="G367" t="s">
        <v>36</v>
      </c>
      <c r="H367" t="s">
        <v>19</v>
      </c>
      <c r="I367" t="s">
        <v>26</v>
      </c>
      <c r="J367">
        <v>9</v>
      </c>
      <c r="K367">
        <v>26033.73</v>
      </c>
      <c r="L367" t="s">
        <v>16</v>
      </c>
      <c r="M367" t="s">
        <v>10038</v>
      </c>
    </row>
    <row r="368" spans="1:13" x14ac:dyDescent="0.25">
      <c r="A368" t="s">
        <v>5535</v>
      </c>
      <c r="B368">
        <v>58</v>
      </c>
      <c r="C368" t="s">
        <v>13</v>
      </c>
      <c r="D368">
        <v>117</v>
      </c>
      <c r="E368">
        <v>254.88907520726801</v>
      </c>
      <c r="F368">
        <v>23.656885687180399</v>
      </c>
      <c r="G368" t="s">
        <v>18</v>
      </c>
      <c r="H368" t="s">
        <v>22</v>
      </c>
      <c r="I368" t="s">
        <v>26</v>
      </c>
      <c r="J368">
        <v>6</v>
      </c>
      <c r="K368">
        <v>27545.3</v>
      </c>
      <c r="L368" t="s">
        <v>23</v>
      </c>
      <c r="M368" t="s">
        <v>10038</v>
      </c>
    </row>
    <row r="369" spans="1:13" x14ac:dyDescent="0.25">
      <c r="A369" t="s">
        <v>1539</v>
      </c>
      <c r="B369">
        <v>55</v>
      </c>
      <c r="C369" t="s">
        <v>25</v>
      </c>
      <c r="D369">
        <v>147</v>
      </c>
      <c r="E369">
        <v>185.879547655614</v>
      </c>
      <c r="F369">
        <v>30.480537768350501</v>
      </c>
      <c r="G369" t="s">
        <v>18</v>
      </c>
      <c r="H369" t="s">
        <v>22</v>
      </c>
      <c r="I369" t="s">
        <v>26</v>
      </c>
      <c r="J369">
        <v>1</v>
      </c>
      <c r="K369">
        <v>16849.14</v>
      </c>
      <c r="L369" t="s">
        <v>16</v>
      </c>
      <c r="M369" t="s">
        <v>10038</v>
      </c>
    </row>
    <row r="370" spans="1:13" x14ac:dyDescent="0.25">
      <c r="A370" t="s">
        <v>5526</v>
      </c>
      <c r="B370">
        <v>60</v>
      </c>
      <c r="C370" t="s">
        <v>25</v>
      </c>
      <c r="D370">
        <v>116</v>
      </c>
      <c r="E370">
        <v>293.24027921908498</v>
      </c>
      <c r="F370">
        <v>27.373423506598801</v>
      </c>
      <c r="G370" t="s">
        <v>36</v>
      </c>
      <c r="H370" t="s">
        <v>22</v>
      </c>
      <c r="I370" t="s">
        <v>26</v>
      </c>
      <c r="J370">
        <v>6</v>
      </c>
      <c r="K370">
        <v>14075.47</v>
      </c>
      <c r="L370" t="s">
        <v>23</v>
      </c>
      <c r="M370" t="s">
        <v>10038</v>
      </c>
    </row>
    <row r="371" spans="1:13" x14ac:dyDescent="0.25">
      <c r="A371" t="s">
        <v>5525</v>
      </c>
      <c r="B371">
        <v>57</v>
      </c>
      <c r="C371" t="s">
        <v>25</v>
      </c>
      <c r="D371">
        <v>129</v>
      </c>
      <c r="E371">
        <v>270.90659710312599</v>
      </c>
      <c r="F371">
        <v>17.537475639119499</v>
      </c>
      <c r="G371" t="s">
        <v>36</v>
      </c>
      <c r="H371" t="s">
        <v>22</v>
      </c>
      <c r="I371" t="s">
        <v>26</v>
      </c>
      <c r="J371">
        <v>5</v>
      </c>
      <c r="K371">
        <v>19255.080000000002</v>
      </c>
      <c r="L371" t="s">
        <v>16</v>
      </c>
      <c r="M371" t="s">
        <v>10038</v>
      </c>
    </row>
    <row r="372" spans="1:13" x14ac:dyDescent="0.25">
      <c r="A372" t="s">
        <v>5520</v>
      </c>
      <c r="B372">
        <v>59</v>
      </c>
      <c r="C372" t="s">
        <v>25</v>
      </c>
      <c r="D372">
        <v>108</v>
      </c>
      <c r="E372">
        <v>220.23631237923601</v>
      </c>
      <c r="F372">
        <v>20.5667530308903</v>
      </c>
      <c r="G372" t="s">
        <v>18</v>
      </c>
      <c r="H372" t="s">
        <v>22</v>
      </c>
      <c r="I372" t="s">
        <v>26</v>
      </c>
      <c r="J372">
        <v>3</v>
      </c>
      <c r="K372">
        <v>5368.82</v>
      </c>
      <c r="L372" t="s">
        <v>16</v>
      </c>
      <c r="M372" t="s">
        <v>10038</v>
      </c>
    </row>
    <row r="373" spans="1:13" x14ac:dyDescent="0.25">
      <c r="A373" t="s">
        <v>5513</v>
      </c>
      <c r="B373">
        <v>58</v>
      </c>
      <c r="C373" t="s">
        <v>13</v>
      </c>
      <c r="D373">
        <v>90</v>
      </c>
      <c r="E373">
        <v>185.57024781405701</v>
      </c>
      <c r="F373">
        <v>33.602115114886097</v>
      </c>
      <c r="G373" t="s">
        <v>36</v>
      </c>
      <c r="H373" t="s">
        <v>22</v>
      </c>
      <c r="I373" t="s">
        <v>26</v>
      </c>
      <c r="J373">
        <v>5</v>
      </c>
      <c r="K373">
        <v>14952.67</v>
      </c>
      <c r="L373" t="s">
        <v>16</v>
      </c>
      <c r="M373" t="s">
        <v>10038</v>
      </c>
    </row>
    <row r="374" spans="1:13" x14ac:dyDescent="0.25">
      <c r="A374" t="s">
        <v>1546</v>
      </c>
      <c r="B374">
        <v>60</v>
      </c>
      <c r="C374" t="s">
        <v>25</v>
      </c>
      <c r="D374">
        <v>123</v>
      </c>
      <c r="E374">
        <v>208.36422221106099</v>
      </c>
      <c r="F374">
        <v>21.291187862420198</v>
      </c>
      <c r="G374" t="s">
        <v>36</v>
      </c>
      <c r="H374" t="s">
        <v>22</v>
      </c>
      <c r="I374" t="s">
        <v>26</v>
      </c>
      <c r="J374">
        <v>3</v>
      </c>
      <c r="K374">
        <v>15939.04</v>
      </c>
      <c r="L374" t="s">
        <v>16</v>
      </c>
      <c r="M374" t="s">
        <v>10038</v>
      </c>
    </row>
    <row r="375" spans="1:13" x14ac:dyDescent="0.25">
      <c r="A375" t="s">
        <v>5503</v>
      </c>
      <c r="B375">
        <v>59</v>
      </c>
      <c r="C375" t="s">
        <v>13</v>
      </c>
      <c r="D375">
        <v>105</v>
      </c>
      <c r="E375">
        <v>221.67005951957799</v>
      </c>
      <c r="F375">
        <v>22.213735328262</v>
      </c>
      <c r="G375" t="s">
        <v>36</v>
      </c>
      <c r="H375" t="s">
        <v>19</v>
      </c>
      <c r="I375" t="s">
        <v>26</v>
      </c>
      <c r="J375">
        <v>8</v>
      </c>
      <c r="K375">
        <v>17767.45</v>
      </c>
      <c r="L375" t="s">
        <v>16</v>
      </c>
      <c r="M375" t="s">
        <v>10038</v>
      </c>
    </row>
    <row r="376" spans="1:13" x14ac:dyDescent="0.25">
      <c r="A376" t="s">
        <v>5485</v>
      </c>
      <c r="B376">
        <v>55</v>
      </c>
      <c r="C376" t="s">
        <v>13</v>
      </c>
      <c r="D376" t="s">
        <v>10051</v>
      </c>
      <c r="E376">
        <v>225.24912492518101</v>
      </c>
      <c r="F376">
        <v>32.186584036449801</v>
      </c>
      <c r="G376" t="s">
        <v>18</v>
      </c>
      <c r="H376" t="s">
        <v>22</v>
      </c>
      <c r="I376" t="s">
        <v>26</v>
      </c>
      <c r="J376">
        <v>2</v>
      </c>
      <c r="K376">
        <v>12135.88</v>
      </c>
      <c r="L376" t="s">
        <v>16</v>
      </c>
      <c r="M376" t="s">
        <v>10038</v>
      </c>
    </row>
    <row r="377" spans="1:13" x14ac:dyDescent="0.25">
      <c r="A377" t="s">
        <v>1557</v>
      </c>
      <c r="B377">
        <v>53</v>
      </c>
      <c r="C377" t="s">
        <v>25</v>
      </c>
      <c r="D377">
        <v>131</v>
      </c>
      <c r="E377">
        <v>275.86612663737299</v>
      </c>
      <c r="F377">
        <v>28.035640163261601</v>
      </c>
      <c r="G377" t="s">
        <v>36</v>
      </c>
      <c r="H377" t="s">
        <v>22</v>
      </c>
      <c r="I377" t="s">
        <v>26</v>
      </c>
      <c r="J377">
        <v>6</v>
      </c>
      <c r="K377">
        <v>12943.36</v>
      </c>
      <c r="L377" t="s">
        <v>23</v>
      </c>
      <c r="M377" t="s">
        <v>10038</v>
      </c>
    </row>
    <row r="378" spans="1:13" x14ac:dyDescent="0.25">
      <c r="A378" t="s">
        <v>5470</v>
      </c>
      <c r="B378">
        <v>52</v>
      </c>
      <c r="C378" t="s">
        <v>25</v>
      </c>
      <c r="D378">
        <v>143</v>
      </c>
      <c r="E378">
        <v>233.98187944658301</v>
      </c>
      <c r="F378">
        <v>23.731067181436501</v>
      </c>
      <c r="G378" t="s">
        <v>36</v>
      </c>
      <c r="H378" t="s">
        <v>22</v>
      </c>
      <c r="I378" t="s">
        <v>26</v>
      </c>
      <c r="J378">
        <v>3</v>
      </c>
      <c r="K378">
        <v>13659.03</v>
      </c>
      <c r="L378" t="s">
        <v>16</v>
      </c>
      <c r="M378" t="s">
        <v>10038</v>
      </c>
    </row>
    <row r="379" spans="1:13" x14ac:dyDescent="0.25">
      <c r="A379" t="s">
        <v>5456</v>
      </c>
      <c r="B379">
        <v>55</v>
      </c>
      <c r="C379" t="s">
        <v>13</v>
      </c>
      <c r="D379">
        <v>127</v>
      </c>
      <c r="E379">
        <v>242.66382937959901</v>
      </c>
      <c r="F379">
        <v>29.5601512828915</v>
      </c>
      <c r="G379" t="s">
        <v>36</v>
      </c>
      <c r="H379" t="s">
        <v>19</v>
      </c>
      <c r="I379" t="s">
        <v>26</v>
      </c>
      <c r="J379">
        <v>3</v>
      </c>
      <c r="K379">
        <v>12624.84</v>
      </c>
      <c r="L379" t="s">
        <v>23</v>
      </c>
      <c r="M379" t="s">
        <v>10038</v>
      </c>
    </row>
    <row r="380" spans="1:13" x14ac:dyDescent="0.25">
      <c r="A380" t="s">
        <v>5442</v>
      </c>
      <c r="B380">
        <v>60</v>
      </c>
      <c r="C380" t="s">
        <v>13</v>
      </c>
      <c r="D380">
        <v>146</v>
      </c>
      <c r="E380">
        <v>243.851844277661</v>
      </c>
      <c r="F380">
        <v>24.4156227001479</v>
      </c>
      <c r="G380" t="s">
        <v>18</v>
      </c>
      <c r="H380" t="s">
        <v>19</v>
      </c>
      <c r="I380" t="s">
        <v>26</v>
      </c>
      <c r="J380">
        <v>1</v>
      </c>
      <c r="K380">
        <v>13115.51</v>
      </c>
      <c r="L380" t="s">
        <v>23</v>
      </c>
      <c r="M380" t="s">
        <v>10038</v>
      </c>
    </row>
    <row r="381" spans="1:13" x14ac:dyDescent="0.25">
      <c r="A381" t="s">
        <v>5434</v>
      </c>
      <c r="B381">
        <v>55</v>
      </c>
      <c r="C381" t="s">
        <v>25</v>
      </c>
      <c r="D381">
        <v>131</v>
      </c>
      <c r="E381">
        <v>230.93834598725101</v>
      </c>
      <c r="F381">
        <v>22.533486951764498</v>
      </c>
      <c r="G381" t="s">
        <v>36</v>
      </c>
      <c r="H381" t="s">
        <v>19</v>
      </c>
      <c r="I381" t="s">
        <v>26</v>
      </c>
      <c r="J381">
        <v>3</v>
      </c>
      <c r="K381">
        <v>22622.67</v>
      </c>
      <c r="L381" t="s">
        <v>23</v>
      </c>
      <c r="M381" t="s">
        <v>10038</v>
      </c>
    </row>
    <row r="382" spans="1:13" x14ac:dyDescent="0.25">
      <c r="A382" t="s">
        <v>5408</v>
      </c>
      <c r="B382">
        <v>54</v>
      </c>
      <c r="C382" t="s">
        <v>25</v>
      </c>
      <c r="D382">
        <v>154</v>
      </c>
      <c r="E382">
        <v>279.53883320492702</v>
      </c>
      <c r="F382">
        <v>17.684630525279999</v>
      </c>
      <c r="G382" t="s">
        <v>36</v>
      </c>
      <c r="H382" t="s">
        <v>22</v>
      </c>
      <c r="I382" t="s">
        <v>26</v>
      </c>
      <c r="J382">
        <v>5</v>
      </c>
      <c r="K382">
        <v>15524.37</v>
      </c>
      <c r="L382" t="s">
        <v>16</v>
      </c>
      <c r="M382" t="s">
        <v>10038</v>
      </c>
    </row>
    <row r="383" spans="1:13" x14ac:dyDescent="0.25">
      <c r="A383" t="s">
        <v>5403</v>
      </c>
      <c r="B383">
        <v>57</v>
      </c>
      <c r="C383" t="s">
        <v>13</v>
      </c>
      <c r="D383">
        <v>110</v>
      </c>
      <c r="E383">
        <v>195.07958370492199</v>
      </c>
      <c r="F383">
        <v>22.190448130616701</v>
      </c>
      <c r="G383" t="s">
        <v>36</v>
      </c>
      <c r="H383" t="s">
        <v>19</v>
      </c>
      <c r="I383" t="s">
        <v>26</v>
      </c>
      <c r="J383">
        <v>4</v>
      </c>
      <c r="K383">
        <v>19703.36</v>
      </c>
      <c r="L383" t="s">
        <v>23</v>
      </c>
      <c r="M383" t="s">
        <v>10038</v>
      </c>
    </row>
    <row r="384" spans="1:13" x14ac:dyDescent="0.25">
      <c r="A384" t="s">
        <v>5387</v>
      </c>
      <c r="B384">
        <v>58</v>
      </c>
      <c r="C384" t="s">
        <v>25</v>
      </c>
      <c r="D384">
        <v>94</v>
      </c>
      <c r="E384">
        <v>279.164648119476</v>
      </c>
      <c r="F384">
        <v>23.372549422692199</v>
      </c>
      <c r="G384" t="s">
        <v>14</v>
      </c>
      <c r="H384" t="s">
        <v>22</v>
      </c>
      <c r="I384" t="s">
        <v>26</v>
      </c>
      <c r="J384">
        <v>2</v>
      </c>
      <c r="K384" t="s">
        <v>10051</v>
      </c>
      <c r="L384" t="s">
        <v>16</v>
      </c>
      <c r="M384" t="s">
        <v>10038</v>
      </c>
    </row>
    <row r="385" spans="1:13" x14ac:dyDescent="0.25">
      <c r="A385" t="s">
        <v>5367</v>
      </c>
      <c r="B385">
        <v>57</v>
      </c>
      <c r="C385" t="s">
        <v>13</v>
      </c>
      <c r="D385">
        <v>178</v>
      </c>
      <c r="E385">
        <v>172.125156579612</v>
      </c>
      <c r="F385">
        <v>36.3827507831991</v>
      </c>
      <c r="G385" t="s">
        <v>36</v>
      </c>
      <c r="H385" t="s">
        <v>19</v>
      </c>
      <c r="I385" t="s">
        <v>26</v>
      </c>
      <c r="J385">
        <v>5</v>
      </c>
      <c r="K385">
        <v>18998.61</v>
      </c>
      <c r="L385" t="s">
        <v>23</v>
      </c>
      <c r="M385" t="s">
        <v>10038</v>
      </c>
    </row>
    <row r="386" spans="1:13" x14ac:dyDescent="0.25">
      <c r="A386" t="s">
        <v>5359</v>
      </c>
      <c r="B386">
        <v>57</v>
      </c>
      <c r="C386" t="s">
        <v>13</v>
      </c>
      <c r="D386">
        <v>124</v>
      </c>
      <c r="E386">
        <v>278.20961208598999</v>
      </c>
      <c r="F386">
        <v>28.314246025678901</v>
      </c>
      <c r="G386" t="s">
        <v>14</v>
      </c>
      <c r="H386" t="s">
        <v>22</v>
      </c>
      <c r="I386" t="s">
        <v>26</v>
      </c>
      <c r="J386">
        <v>3</v>
      </c>
      <c r="K386">
        <v>22921.34</v>
      </c>
      <c r="L386" t="s">
        <v>16</v>
      </c>
      <c r="M386" t="s">
        <v>10038</v>
      </c>
    </row>
    <row r="387" spans="1:13" x14ac:dyDescent="0.25">
      <c r="A387" t="s">
        <v>5330</v>
      </c>
      <c r="B387">
        <v>56</v>
      </c>
      <c r="C387" t="s">
        <v>13</v>
      </c>
      <c r="D387">
        <v>102</v>
      </c>
      <c r="E387">
        <v>193.03756385382499</v>
      </c>
      <c r="F387">
        <v>29.640796310485999</v>
      </c>
      <c r="G387" t="s">
        <v>36</v>
      </c>
      <c r="H387" t="s">
        <v>22</v>
      </c>
      <c r="I387" t="s">
        <v>26</v>
      </c>
      <c r="J387">
        <v>8</v>
      </c>
      <c r="K387">
        <v>20965.28</v>
      </c>
      <c r="L387" t="s">
        <v>16</v>
      </c>
      <c r="M387" t="s">
        <v>10038</v>
      </c>
    </row>
    <row r="388" spans="1:13" x14ac:dyDescent="0.25">
      <c r="A388" t="s">
        <v>5324</v>
      </c>
      <c r="B388">
        <v>57</v>
      </c>
      <c r="C388" t="s">
        <v>13</v>
      </c>
      <c r="D388">
        <v>122</v>
      </c>
      <c r="E388">
        <v>163.69420754579801</v>
      </c>
      <c r="F388">
        <v>27.687407676724501</v>
      </c>
      <c r="G388" t="s">
        <v>36</v>
      </c>
      <c r="H388" t="s">
        <v>22</v>
      </c>
      <c r="I388" t="s">
        <v>26</v>
      </c>
      <c r="J388">
        <v>5</v>
      </c>
      <c r="K388">
        <v>13057.06</v>
      </c>
      <c r="L388" t="s">
        <v>16</v>
      </c>
      <c r="M388" t="s">
        <v>10038</v>
      </c>
    </row>
    <row r="389" spans="1:13" x14ac:dyDescent="0.25">
      <c r="A389" t="s">
        <v>5317</v>
      </c>
      <c r="B389">
        <v>56</v>
      </c>
      <c r="C389" t="s">
        <v>25</v>
      </c>
      <c r="D389">
        <v>92</v>
      </c>
      <c r="E389">
        <v>213.69267471191799</v>
      </c>
      <c r="F389">
        <v>28.581402142946299</v>
      </c>
      <c r="G389" t="s">
        <v>18</v>
      </c>
      <c r="H389" t="s">
        <v>22</v>
      </c>
      <c r="I389" t="s">
        <v>26</v>
      </c>
      <c r="J389">
        <v>1</v>
      </c>
      <c r="K389" t="s">
        <v>10051</v>
      </c>
      <c r="L389" t="s">
        <v>16</v>
      </c>
      <c r="M389" t="s">
        <v>10038</v>
      </c>
    </row>
    <row r="390" spans="1:13" x14ac:dyDescent="0.25">
      <c r="A390" t="s">
        <v>5309</v>
      </c>
      <c r="B390">
        <v>53</v>
      </c>
      <c r="C390" t="s">
        <v>25</v>
      </c>
      <c r="D390">
        <v>126</v>
      </c>
      <c r="E390">
        <v>152.726817320815</v>
      </c>
      <c r="F390">
        <v>25.103113815113801</v>
      </c>
      <c r="G390" t="s">
        <v>36</v>
      </c>
      <c r="H390" t="s">
        <v>19</v>
      </c>
      <c r="I390" t="s">
        <v>26</v>
      </c>
      <c r="J390">
        <v>5</v>
      </c>
      <c r="K390">
        <v>23599.3</v>
      </c>
      <c r="L390" t="s">
        <v>16</v>
      </c>
      <c r="M390" t="s">
        <v>10038</v>
      </c>
    </row>
    <row r="391" spans="1:13" x14ac:dyDescent="0.25">
      <c r="A391" t="s">
        <v>5302</v>
      </c>
      <c r="B391">
        <v>59</v>
      </c>
      <c r="C391" t="s">
        <v>25</v>
      </c>
      <c r="D391">
        <v>126</v>
      </c>
      <c r="E391">
        <v>181.713975971986</v>
      </c>
      <c r="F391">
        <v>28.786686455870399</v>
      </c>
      <c r="G391" t="s">
        <v>14</v>
      </c>
      <c r="H391" t="s">
        <v>22</v>
      </c>
      <c r="I391" t="s">
        <v>26</v>
      </c>
      <c r="J391">
        <v>5</v>
      </c>
      <c r="K391">
        <v>18173.63</v>
      </c>
      <c r="L391" t="s">
        <v>20</v>
      </c>
      <c r="M391" t="s">
        <v>10038</v>
      </c>
    </row>
    <row r="392" spans="1:13" x14ac:dyDescent="0.25">
      <c r="A392" t="s">
        <v>5293</v>
      </c>
      <c r="B392">
        <v>54</v>
      </c>
      <c r="C392" t="s">
        <v>13</v>
      </c>
      <c r="D392">
        <v>112</v>
      </c>
      <c r="E392">
        <v>229.947659100723</v>
      </c>
      <c r="F392">
        <v>27.331225571779399</v>
      </c>
      <c r="G392" t="s">
        <v>18</v>
      </c>
      <c r="H392" t="s">
        <v>22</v>
      </c>
      <c r="I392" t="s">
        <v>26</v>
      </c>
      <c r="J392">
        <v>7</v>
      </c>
      <c r="K392">
        <v>14775.25</v>
      </c>
      <c r="L392" t="s">
        <v>16</v>
      </c>
      <c r="M392" t="s">
        <v>10038</v>
      </c>
    </row>
    <row r="393" spans="1:13" x14ac:dyDescent="0.25">
      <c r="A393" t="s">
        <v>5289</v>
      </c>
      <c r="B393">
        <v>59</v>
      </c>
      <c r="C393" t="s">
        <v>13</v>
      </c>
      <c r="D393">
        <v>149</v>
      </c>
      <c r="E393">
        <v>234.29348947864401</v>
      </c>
      <c r="F393">
        <v>24.019013489561502</v>
      </c>
      <c r="G393" t="s">
        <v>36</v>
      </c>
      <c r="H393" t="s">
        <v>22</v>
      </c>
      <c r="I393" t="s">
        <v>26</v>
      </c>
      <c r="J393">
        <v>3</v>
      </c>
      <c r="K393">
        <v>16504.23</v>
      </c>
      <c r="L393" t="s">
        <v>20</v>
      </c>
      <c r="M393" t="s">
        <v>10038</v>
      </c>
    </row>
    <row r="394" spans="1:13" x14ac:dyDescent="0.25">
      <c r="A394" t="s">
        <v>1617</v>
      </c>
      <c r="B394">
        <v>58</v>
      </c>
      <c r="C394" t="s">
        <v>13</v>
      </c>
      <c r="D394">
        <v>146</v>
      </c>
      <c r="E394">
        <v>200.20775786692201</v>
      </c>
      <c r="F394">
        <v>29.707292734214999</v>
      </c>
      <c r="G394" t="s">
        <v>36</v>
      </c>
      <c r="H394" t="s">
        <v>19</v>
      </c>
      <c r="I394" t="s">
        <v>26</v>
      </c>
      <c r="J394">
        <v>2</v>
      </c>
      <c r="K394">
        <v>7030.15</v>
      </c>
      <c r="L394" t="s">
        <v>16</v>
      </c>
      <c r="M394" t="s">
        <v>10038</v>
      </c>
    </row>
    <row r="395" spans="1:13" x14ac:dyDescent="0.25">
      <c r="A395" t="s">
        <v>5253</v>
      </c>
      <c r="B395">
        <v>56</v>
      </c>
      <c r="C395" t="s">
        <v>25</v>
      </c>
      <c r="D395">
        <v>128</v>
      </c>
      <c r="E395">
        <v>166.76048313723601</v>
      </c>
      <c r="F395">
        <v>35.501662219680298</v>
      </c>
      <c r="G395" t="s">
        <v>18</v>
      </c>
      <c r="H395" t="s">
        <v>22</v>
      </c>
      <c r="I395" t="s">
        <v>26</v>
      </c>
      <c r="J395">
        <v>7</v>
      </c>
      <c r="K395">
        <v>6781.47</v>
      </c>
      <c r="L395" t="s">
        <v>16</v>
      </c>
      <c r="M395" t="s">
        <v>10038</v>
      </c>
    </row>
    <row r="396" spans="1:13" x14ac:dyDescent="0.25">
      <c r="A396" t="s">
        <v>1625</v>
      </c>
      <c r="B396">
        <v>57</v>
      </c>
      <c r="C396" t="s">
        <v>13</v>
      </c>
      <c r="D396">
        <v>153</v>
      </c>
      <c r="E396">
        <v>275.21278298318998</v>
      </c>
      <c r="F396">
        <v>20.617957886143799</v>
      </c>
      <c r="G396" t="s">
        <v>36</v>
      </c>
      <c r="H396" t="s">
        <v>22</v>
      </c>
      <c r="I396" t="s">
        <v>26</v>
      </c>
      <c r="J396">
        <v>10</v>
      </c>
      <c r="K396">
        <v>15587.8</v>
      </c>
      <c r="L396" t="s">
        <v>16</v>
      </c>
      <c r="M396" t="s">
        <v>10038</v>
      </c>
    </row>
    <row r="397" spans="1:13" x14ac:dyDescent="0.25">
      <c r="A397" t="s">
        <v>5243</v>
      </c>
      <c r="B397">
        <v>60</v>
      </c>
      <c r="C397" t="s">
        <v>25</v>
      </c>
      <c r="D397">
        <v>170</v>
      </c>
      <c r="E397">
        <v>273.05272867438299</v>
      </c>
      <c r="F397">
        <v>26.905027423735799</v>
      </c>
      <c r="G397" t="s">
        <v>36</v>
      </c>
      <c r="H397" t="s">
        <v>19</v>
      </c>
      <c r="I397" t="s">
        <v>26</v>
      </c>
      <c r="J397">
        <v>4</v>
      </c>
      <c r="K397">
        <v>21399.1</v>
      </c>
      <c r="L397" t="s">
        <v>16</v>
      </c>
      <c r="M397" t="s">
        <v>10038</v>
      </c>
    </row>
    <row r="398" spans="1:13" x14ac:dyDescent="0.25">
      <c r="A398" t="s">
        <v>1629</v>
      </c>
      <c r="B398">
        <v>57</v>
      </c>
      <c r="C398" t="s">
        <v>13</v>
      </c>
      <c r="D398">
        <v>112</v>
      </c>
      <c r="E398" t="s">
        <v>10051</v>
      </c>
      <c r="F398">
        <v>38.186421924007703</v>
      </c>
      <c r="G398" t="s">
        <v>18</v>
      </c>
      <c r="H398" t="s">
        <v>22</v>
      </c>
      <c r="I398" t="s">
        <v>26</v>
      </c>
      <c r="J398">
        <v>3</v>
      </c>
      <c r="K398">
        <v>17120.099999999999</v>
      </c>
      <c r="L398" t="s">
        <v>16</v>
      </c>
      <c r="M398" t="s">
        <v>10038</v>
      </c>
    </row>
    <row r="399" spans="1:13" x14ac:dyDescent="0.25">
      <c r="A399" t="s">
        <v>5187</v>
      </c>
      <c r="B399">
        <v>53</v>
      </c>
      <c r="C399" t="s">
        <v>13</v>
      </c>
      <c r="D399">
        <v>127</v>
      </c>
      <c r="E399">
        <v>195.564488317165</v>
      </c>
      <c r="F399">
        <v>32.978109096051398</v>
      </c>
      <c r="G399" t="s">
        <v>36</v>
      </c>
      <c r="H399" t="s">
        <v>22</v>
      </c>
      <c r="I399" t="s">
        <v>26</v>
      </c>
      <c r="J399">
        <v>6</v>
      </c>
      <c r="K399">
        <v>21341.91</v>
      </c>
      <c r="L399" t="s">
        <v>16</v>
      </c>
      <c r="M399" t="s">
        <v>10038</v>
      </c>
    </row>
    <row r="400" spans="1:13" x14ac:dyDescent="0.25">
      <c r="A400" t="s">
        <v>5179</v>
      </c>
      <c r="B400">
        <v>58</v>
      </c>
      <c r="C400" t="s">
        <v>25</v>
      </c>
      <c r="D400">
        <v>127</v>
      </c>
      <c r="E400">
        <v>203.120925436307</v>
      </c>
      <c r="F400">
        <v>28.292349354041999</v>
      </c>
      <c r="G400" t="s">
        <v>36</v>
      </c>
      <c r="H400" t="s">
        <v>19</v>
      </c>
      <c r="I400" t="s">
        <v>26</v>
      </c>
      <c r="J400">
        <v>1</v>
      </c>
      <c r="K400">
        <v>12976.64</v>
      </c>
      <c r="L400" t="s">
        <v>16</v>
      </c>
      <c r="M400" t="s">
        <v>10038</v>
      </c>
    </row>
    <row r="401" spans="1:13" x14ac:dyDescent="0.25">
      <c r="A401" t="s">
        <v>5177</v>
      </c>
      <c r="B401">
        <v>57</v>
      </c>
      <c r="C401" t="s">
        <v>25</v>
      </c>
      <c r="D401">
        <v>131</v>
      </c>
      <c r="E401">
        <v>124.13802070512</v>
      </c>
      <c r="F401">
        <v>25.588426877492399</v>
      </c>
      <c r="G401" t="s">
        <v>36</v>
      </c>
      <c r="H401" t="s">
        <v>22</v>
      </c>
      <c r="I401" t="s">
        <v>26</v>
      </c>
      <c r="J401">
        <v>5</v>
      </c>
      <c r="K401">
        <v>11825.1</v>
      </c>
      <c r="L401" t="s">
        <v>16</v>
      </c>
      <c r="M401" t="s">
        <v>10038</v>
      </c>
    </row>
    <row r="402" spans="1:13" x14ac:dyDescent="0.25">
      <c r="A402" t="s">
        <v>5153</v>
      </c>
      <c r="B402">
        <v>58</v>
      </c>
      <c r="C402" t="s">
        <v>13</v>
      </c>
      <c r="D402">
        <v>146</v>
      </c>
      <c r="E402">
        <v>239.41846891698199</v>
      </c>
      <c r="F402">
        <v>24.930719065700199</v>
      </c>
      <c r="G402" t="s">
        <v>36</v>
      </c>
      <c r="H402" t="s">
        <v>19</v>
      </c>
      <c r="I402" t="s">
        <v>26</v>
      </c>
      <c r="J402">
        <v>7</v>
      </c>
      <c r="K402">
        <v>17482.669999999998</v>
      </c>
      <c r="L402" t="s">
        <v>16</v>
      </c>
      <c r="M402" t="s">
        <v>10038</v>
      </c>
    </row>
    <row r="403" spans="1:13" x14ac:dyDescent="0.25">
      <c r="A403" t="s">
        <v>5148</v>
      </c>
      <c r="B403">
        <v>52</v>
      </c>
      <c r="C403" t="s">
        <v>13</v>
      </c>
      <c r="D403">
        <v>136</v>
      </c>
      <c r="E403">
        <v>218.92174530570301</v>
      </c>
      <c r="F403">
        <v>28.911298082741499</v>
      </c>
      <c r="G403" t="s">
        <v>14</v>
      </c>
      <c r="H403" t="s">
        <v>22</v>
      </c>
      <c r="I403" t="s">
        <v>26</v>
      </c>
      <c r="J403">
        <v>4</v>
      </c>
      <c r="K403">
        <v>18612.23</v>
      </c>
      <c r="L403" t="s">
        <v>16</v>
      </c>
      <c r="M403" t="s">
        <v>10038</v>
      </c>
    </row>
    <row r="404" spans="1:13" x14ac:dyDescent="0.25">
      <c r="A404" t="s">
        <v>5147</v>
      </c>
      <c r="B404">
        <v>54</v>
      </c>
      <c r="C404" t="s">
        <v>13</v>
      </c>
      <c r="D404">
        <v>131</v>
      </c>
      <c r="E404">
        <v>258.148450216382</v>
      </c>
      <c r="F404">
        <v>26.596323394790598</v>
      </c>
      <c r="G404" t="s">
        <v>14</v>
      </c>
      <c r="H404" t="s">
        <v>22</v>
      </c>
      <c r="I404" t="s">
        <v>26</v>
      </c>
      <c r="J404">
        <v>1</v>
      </c>
      <c r="K404" t="s">
        <v>10051</v>
      </c>
      <c r="L404" t="s">
        <v>16</v>
      </c>
      <c r="M404" t="s">
        <v>10038</v>
      </c>
    </row>
    <row r="405" spans="1:13" x14ac:dyDescent="0.25">
      <c r="A405" t="s">
        <v>5102</v>
      </c>
      <c r="B405">
        <v>54</v>
      </c>
      <c r="C405" t="s">
        <v>13</v>
      </c>
      <c r="D405">
        <v>176</v>
      </c>
      <c r="E405">
        <v>227.46798897386699</v>
      </c>
      <c r="F405">
        <v>21.394974206497199</v>
      </c>
      <c r="G405" t="s">
        <v>36</v>
      </c>
      <c r="H405" t="s">
        <v>22</v>
      </c>
      <c r="I405" t="s">
        <v>26</v>
      </c>
      <c r="J405">
        <v>7</v>
      </c>
      <c r="K405">
        <v>25675.94</v>
      </c>
      <c r="L405" t="s">
        <v>16</v>
      </c>
      <c r="M405" t="s">
        <v>10038</v>
      </c>
    </row>
    <row r="406" spans="1:13" x14ac:dyDescent="0.25">
      <c r="A406" t="s">
        <v>1673</v>
      </c>
      <c r="B406">
        <v>55</v>
      </c>
      <c r="C406" t="s">
        <v>25</v>
      </c>
      <c r="D406">
        <v>174</v>
      </c>
      <c r="E406">
        <v>152.716082339379</v>
      </c>
      <c r="F406">
        <v>32.531391102170097</v>
      </c>
      <c r="G406" t="s">
        <v>18</v>
      </c>
      <c r="H406" t="s">
        <v>22</v>
      </c>
      <c r="I406" t="s">
        <v>26</v>
      </c>
      <c r="J406">
        <v>7</v>
      </c>
      <c r="K406">
        <v>16829.27</v>
      </c>
      <c r="L406" t="s">
        <v>23</v>
      </c>
      <c r="M406" t="s">
        <v>10038</v>
      </c>
    </row>
    <row r="407" spans="1:13" x14ac:dyDescent="0.25">
      <c r="A407" t="s">
        <v>5062</v>
      </c>
      <c r="B407">
        <v>53</v>
      </c>
      <c r="C407" t="s">
        <v>13</v>
      </c>
      <c r="D407">
        <v>122</v>
      </c>
      <c r="E407" t="s">
        <v>10051</v>
      </c>
      <c r="F407">
        <v>28.6963907148549</v>
      </c>
      <c r="G407" t="s">
        <v>18</v>
      </c>
      <c r="H407" t="s">
        <v>19</v>
      </c>
      <c r="I407" t="s">
        <v>26</v>
      </c>
      <c r="J407">
        <v>0</v>
      </c>
      <c r="K407">
        <v>20651.16</v>
      </c>
      <c r="L407" t="s">
        <v>23</v>
      </c>
      <c r="M407" t="s">
        <v>10038</v>
      </c>
    </row>
    <row r="408" spans="1:13" x14ac:dyDescent="0.25">
      <c r="A408" t="s">
        <v>1685</v>
      </c>
      <c r="B408">
        <v>55</v>
      </c>
      <c r="C408" t="s">
        <v>13</v>
      </c>
      <c r="D408">
        <v>97</v>
      </c>
      <c r="E408">
        <v>213.808973042529</v>
      </c>
      <c r="F408">
        <v>26.230854436928698</v>
      </c>
      <c r="G408" t="s">
        <v>36</v>
      </c>
      <c r="H408" t="s">
        <v>19</v>
      </c>
      <c r="I408" t="s">
        <v>26</v>
      </c>
      <c r="J408">
        <v>2</v>
      </c>
      <c r="K408" t="s">
        <v>10051</v>
      </c>
      <c r="L408" t="s">
        <v>16</v>
      </c>
      <c r="M408" t="s">
        <v>10038</v>
      </c>
    </row>
    <row r="409" spans="1:13" x14ac:dyDescent="0.25">
      <c r="A409" t="s">
        <v>5044</v>
      </c>
      <c r="B409">
        <v>52</v>
      </c>
      <c r="C409" t="s">
        <v>25</v>
      </c>
      <c r="D409">
        <v>120</v>
      </c>
      <c r="E409">
        <v>190.064892242501</v>
      </c>
      <c r="F409">
        <v>26.693928360815701</v>
      </c>
      <c r="G409" t="s">
        <v>36</v>
      </c>
      <c r="H409" t="s">
        <v>19</v>
      </c>
      <c r="I409" t="s">
        <v>26</v>
      </c>
      <c r="J409">
        <v>5</v>
      </c>
      <c r="K409">
        <v>18676.759999999998</v>
      </c>
      <c r="L409" t="s">
        <v>16</v>
      </c>
      <c r="M409" t="s">
        <v>10038</v>
      </c>
    </row>
    <row r="410" spans="1:13" x14ac:dyDescent="0.25">
      <c r="A410" t="s">
        <v>5028</v>
      </c>
      <c r="B410">
        <v>55</v>
      </c>
      <c r="C410" t="s">
        <v>25</v>
      </c>
      <c r="D410">
        <v>124</v>
      </c>
      <c r="E410">
        <v>281.08740576735499</v>
      </c>
      <c r="F410">
        <v>25.5682634528664</v>
      </c>
      <c r="G410" t="s">
        <v>36</v>
      </c>
      <c r="H410" t="s">
        <v>19</v>
      </c>
      <c r="I410" t="s">
        <v>26</v>
      </c>
      <c r="J410" t="s">
        <v>10051</v>
      </c>
      <c r="K410">
        <v>18625.41</v>
      </c>
      <c r="L410" t="s">
        <v>16</v>
      </c>
      <c r="M410" t="s">
        <v>10038</v>
      </c>
    </row>
    <row r="411" spans="1:13" x14ac:dyDescent="0.25">
      <c r="A411" t="s">
        <v>5026</v>
      </c>
      <c r="B411">
        <v>58</v>
      </c>
      <c r="C411" t="s">
        <v>13</v>
      </c>
      <c r="D411">
        <v>170</v>
      </c>
      <c r="E411">
        <v>271.93480017786999</v>
      </c>
      <c r="F411">
        <v>26.114467163976901</v>
      </c>
      <c r="G411" t="s">
        <v>14</v>
      </c>
      <c r="H411" t="s">
        <v>22</v>
      </c>
      <c r="I411" t="s">
        <v>26</v>
      </c>
      <c r="J411">
        <v>4</v>
      </c>
      <c r="K411">
        <v>12330.04</v>
      </c>
      <c r="L411" t="s">
        <v>16</v>
      </c>
      <c r="M411" t="s">
        <v>10038</v>
      </c>
    </row>
    <row r="412" spans="1:13" x14ac:dyDescent="0.25">
      <c r="A412" t="s">
        <v>5020</v>
      </c>
      <c r="B412">
        <v>56</v>
      </c>
      <c r="C412" t="s">
        <v>25</v>
      </c>
      <c r="D412">
        <v>161</v>
      </c>
      <c r="E412">
        <v>271.22622243529003</v>
      </c>
      <c r="F412">
        <v>27.430133172994701</v>
      </c>
      <c r="G412" t="s">
        <v>36</v>
      </c>
      <c r="H412" t="s">
        <v>22</v>
      </c>
      <c r="I412" t="s">
        <v>26</v>
      </c>
      <c r="J412">
        <v>8</v>
      </c>
      <c r="K412">
        <v>11779.08</v>
      </c>
      <c r="L412" t="s">
        <v>16</v>
      </c>
      <c r="M412" t="s">
        <v>10038</v>
      </c>
    </row>
    <row r="413" spans="1:13" x14ac:dyDescent="0.25">
      <c r="A413" t="s">
        <v>1701</v>
      </c>
      <c r="B413">
        <v>57</v>
      </c>
      <c r="C413" t="s">
        <v>25</v>
      </c>
      <c r="D413">
        <v>128</v>
      </c>
      <c r="E413">
        <v>249.239886909186</v>
      </c>
      <c r="F413">
        <v>35.7735961980284</v>
      </c>
      <c r="G413" t="s">
        <v>18</v>
      </c>
      <c r="H413" t="s">
        <v>19</v>
      </c>
      <c r="I413" t="s">
        <v>26</v>
      </c>
      <c r="J413">
        <v>8</v>
      </c>
      <c r="K413">
        <v>8778.43</v>
      </c>
      <c r="L413" t="s">
        <v>16</v>
      </c>
      <c r="M413" t="s">
        <v>10038</v>
      </c>
    </row>
    <row r="414" spans="1:13" x14ac:dyDescent="0.25">
      <c r="A414" t="s">
        <v>1708</v>
      </c>
      <c r="B414">
        <v>58</v>
      </c>
      <c r="C414" t="s">
        <v>25</v>
      </c>
      <c r="D414">
        <v>131</v>
      </c>
      <c r="E414">
        <v>221.97653942798499</v>
      </c>
      <c r="F414">
        <v>23.200947572459398</v>
      </c>
      <c r="G414" t="s">
        <v>36</v>
      </c>
      <c r="H414" t="s">
        <v>19</v>
      </c>
      <c r="I414" t="s">
        <v>26</v>
      </c>
      <c r="J414">
        <v>3</v>
      </c>
      <c r="K414">
        <v>20356.18</v>
      </c>
      <c r="L414" t="s">
        <v>16</v>
      </c>
      <c r="M414" t="s">
        <v>10038</v>
      </c>
    </row>
    <row r="415" spans="1:13" x14ac:dyDescent="0.25">
      <c r="A415" t="s">
        <v>4966</v>
      </c>
      <c r="B415">
        <v>57</v>
      </c>
      <c r="C415" t="s">
        <v>13</v>
      </c>
      <c r="D415">
        <v>99</v>
      </c>
      <c r="E415">
        <v>226.19124816038999</v>
      </c>
      <c r="F415">
        <v>23.244851982943398</v>
      </c>
      <c r="G415" t="s">
        <v>36</v>
      </c>
      <c r="H415" t="s">
        <v>22</v>
      </c>
      <c r="I415" t="s">
        <v>26</v>
      </c>
      <c r="J415">
        <v>7</v>
      </c>
      <c r="K415">
        <v>15891.75</v>
      </c>
      <c r="L415" t="s">
        <v>16</v>
      </c>
      <c r="M415" t="s">
        <v>10038</v>
      </c>
    </row>
    <row r="416" spans="1:13" x14ac:dyDescent="0.25">
      <c r="A416" t="s">
        <v>4965</v>
      </c>
      <c r="B416">
        <v>59</v>
      </c>
      <c r="C416" t="s">
        <v>25</v>
      </c>
      <c r="D416">
        <v>120</v>
      </c>
      <c r="E416">
        <v>171.74797187392701</v>
      </c>
      <c r="F416">
        <v>28.478560590718399</v>
      </c>
      <c r="G416" t="s">
        <v>14</v>
      </c>
      <c r="H416" t="s">
        <v>22</v>
      </c>
      <c r="I416" t="s">
        <v>26</v>
      </c>
      <c r="J416">
        <v>4</v>
      </c>
      <c r="K416">
        <v>22955.38</v>
      </c>
      <c r="L416" t="s">
        <v>23</v>
      </c>
      <c r="M416" t="s">
        <v>10038</v>
      </c>
    </row>
    <row r="417" spans="1:13" x14ac:dyDescent="0.25">
      <c r="A417" t="s">
        <v>4935</v>
      </c>
      <c r="B417">
        <v>53</v>
      </c>
      <c r="C417" t="s">
        <v>13</v>
      </c>
      <c r="D417">
        <v>164</v>
      </c>
      <c r="E417">
        <v>247.041895126779</v>
      </c>
      <c r="F417">
        <v>23.440364714428998</v>
      </c>
      <c r="G417" t="s">
        <v>36</v>
      </c>
      <c r="H417" t="s">
        <v>22</v>
      </c>
      <c r="I417" t="s">
        <v>26</v>
      </c>
      <c r="J417">
        <v>2</v>
      </c>
      <c r="K417">
        <v>14627.09</v>
      </c>
      <c r="L417" t="s">
        <v>16</v>
      </c>
      <c r="M417" t="s">
        <v>10038</v>
      </c>
    </row>
    <row r="418" spans="1:13" x14ac:dyDescent="0.25">
      <c r="A418" t="s">
        <v>1737</v>
      </c>
      <c r="B418">
        <v>56</v>
      </c>
      <c r="C418" t="s">
        <v>13</v>
      </c>
      <c r="D418">
        <v>108</v>
      </c>
      <c r="E418">
        <v>217.04370409156101</v>
      </c>
      <c r="F418">
        <v>31.156315171895901</v>
      </c>
      <c r="G418" t="s">
        <v>36</v>
      </c>
      <c r="H418" t="s">
        <v>19</v>
      </c>
      <c r="I418" t="s">
        <v>26</v>
      </c>
      <c r="J418">
        <v>9</v>
      </c>
      <c r="K418">
        <v>9210.83</v>
      </c>
      <c r="L418" t="s">
        <v>16</v>
      </c>
      <c r="M418" t="s">
        <v>10038</v>
      </c>
    </row>
    <row r="419" spans="1:13" x14ac:dyDescent="0.25">
      <c r="A419" t="s">
        <v>1743</v>
      </c>
      <c r="B419">
        <v>58</v>
      </c>
      <c r="C419" t="s">
        <v>25</v>
      </c>
      <c r="D419">
        <v>118</v>
      </c>
      <c r="E419">
        <v>280.445802877772</v>
      </c>
      <c r="F419">
        <v>32.572021082006302</v>
      </c>
      <c r="G419" t="s">
        <v>14</v>
      </c>
      <c r="H419" t="s">
        <v>22</v>
      </c>
      <c r="I419" t="s">
        <v>26</v>
      </c>
      <c r="J419">
        <v>6</v>
      </c>
      <c r="K419">
        <v>15457.97</v>
      </c>
      <c r="L419" t="s">
        <v>16</v>
      </c>
      <c r="M419" t="s">
        <v>10038</v>
      </c>
    </row>
    <row r="420" spans="1:13" x14ac:dyDescent="0.25">
      <c r="A420" t="s">
        <v>4859</v>
      </c>
      <c r="B420">
        <v>57</v>
      </c>
      <c r="C420" t="s">
        <v>13</v>
      </c>
      <c r="D420">
        <v>107</v>
      </c>
      <c r="E420">
        <v>191.13135818910601</v>
      </c>
      <c r="F420">
        <v>32.690834420782501</v>
      </c>
      <c r="G420" t="s">
        <v>36</v>
      </c>
      <c r="H420" t="s">
        <v>19</v>
      </c>
      <c r="I420" t="s">
        <v>26</v>
      </c>
      <c r="J420">
        <v>5</v>
      </c>
      <c r="K420">
        <v>17543.02</v>
      </c>
      <c r="L420" t="s">
        <v>16</v>
      </c>
      <c r="M420" t="s">
        <v>10038</v>
      </c>
    </row>
    <row r="421" spans="1:13" x14ac:dyDescent="0.25">
      <c r="A421" t="s">
        <v>4856</v>
      </c>
      <c r="B421">
        <v>60</v>
      </c>
      <c r="C421" t="s">
        <v>13</v>
      </c>
      <c r="D421">
        <v>170</v>
      </c>
      <c r="E421">
        <v>253.146103708997</v>
      </c>
      <c r="F421">
        <v>37.1090650256751</v>
      </c>
      <c r="G421" t="s">
        <v>18</v>
      </c>
      <c r="H421" t="s">
        <v>22</v>
      </c>
      <c r="I421" t="s">
        <v>26</v>
      </c>
      <c r="J421">
        <v>0</v>
      </c>
      <c r="K421">
        <v>20903.03</v>
      </c>
      <c r="L421" t="s">
        <v>23</v>
      </c>
      <c r="M421" t="s">
        <v>10038</v>
      </c>
    </row>
    <row r="422" spans="1:13" x14ac:dyDescent="0.25">
      <c r="A422" t="s">
        <v>1750</v>
      </c>
      <c r="B422">
        <v>51</v>
      </c>
      <c r="C422" t="s">
        <v>13</v>
      </c>
      <c r="D422">
        <v>164</v>
      </c>
      <c r="E422">
        <v>235.74501658567399</v>
      </c>
      <c r="F422">
        <v>33.896093622683097</v>
      </c>
      <c r="G422" t="s">
        <v>36</v>
      </c>
      <c r="H422" t="s">
        <v>19</v>
      </c>
      <c r="I422" t="s">
        <v>26</v>
      </c>
      <c r="J422">
        <v>0</v>
      </c>
      <c r="K422">
        <v>14201.16</v>
      </c>
      <c r="L422" t="s">
        <v>23</v>
      </c>
      <c r="M422" t="s">
        <v>10038</v>
      </c>
    </row>
    <row r="423" spans="1:13" x14ac:dyDescent="0.25">
      <c r="A423" t="s">
        <v>4822</v>
      </c>
      <c r="B423">
        <v>51</v>
      </c>
      <c r="C423" t="s">
        <v>13</v>
      </c>
      <c r="D423">
        <v>111</v>
      </c>
      <c r="E423">
        <v>210.89083969863401</v>
      </c>
      <c r="F423">
        <v>28.532731382607</v>
      </c>
      <c r="G423" t="s">
        <v>18</v>
      </c>
      <c r="H423" t="s">
        <v>22</v>
      </c>
      <c r="I423" t="s">
        <v>26</v>
      </c>
      <c r="J423">
        <v>2</v>
      </c>
      <c r="K423">
        <v>16581.490000000002</v>
      </c>
      <c r="L423" t="s">
        <v>16</v>
      </c>
      <c r="M423" t="s">
        <v>10038</v>
      </c>
    </row>
    <row r="424" spans="1:13" x14ac:dyDescent="0.25">
      <c r="A424" t="s">
        <v>4805</v>
      </c>
      <c r="B424">
        <v>57</v>
      </c>
      <c r="C424" t="s">
        <v>13</v>
      </c>
      <c r="D424">
        <v>125</v>
      </c>
      <c r="E424">
        <v>263.98333780842103</v>
      </c>
      <c r="F424">
        <v>23.9906596262609</v>
      </c>
      <c r="G424" t="s">
        <v>36</v>
      </c>
      <c r="H424" t="s">
        <v>19</v>
      </c>
      <c r="I424" t="s">
        <v>26</v>
      </c>
      <c r="J424">
        <v>4</v>
      </c>
      <c r="K424">
        <v>18793.47</v>
      </c>
      <c r="L424" t="s">
        <v>23</v>
      </c>
      <c r="M424" t="s">
        <v>10038</v>
      </c>
    </row>
    <row r="425" spans="1:13" x14ac:dyDescent="0.25">
      <c r="A425" t="s">
        <v>4800</v>
      </c>
      <c r="B425">
        <v>60</v>
      </c>
      <c r="C425" t="s">
        <v>25</v>
      </c>
      <c r="D425">
        <v>128</v>
      </c>
      <c r="E425">
        <v>253.67626502404701</v>
      </c>
      <c r="F425">
        <v>32.471520263530202</v>
      </c>
      <c r="G425" t="s">
        <v>14</v>
      </c>
      <c r="H425" t="s">
        <v>22</v>
      </c>
      <c r="I425" t="s">
        <v>26</v>
      </c>
      <c r="J425">
        <v>4</v>
      </c>
      <c r="K425">
        <v>15598.52</v>
      </c>
      <c r="L425" t="s">
        <v>16</v>
      </c>
      <c r="M425" t="s">
        <v>10038</v>
      </c>
    </row>
    <row r="426" spans="1:13" x14ac:dyDescent="0.25">
      <c r="A426" t="s">
        <v>4799</v>
      </c>
      <c r="B426">
        <v>51</v>
      </c>
      <c r="C426" t="s">
        <v>13</v>
      </c>
      <c r="D426" t="s">
        <v>10051</v>
      </c>
      <c r="E426">
        <v>254.429697009477</v>
      </c>
      <c r="F426">
        <v>37.569151438705802</v>
      </c>
      <c r="G426" t="s">
        <v>36</v>
      </c>
      <c r="H426" t="s">
        <v>22</v>
      </c>
      <c r="I426" t="s">
        <v>26</v>
      </c>
      <c r="J426">
        <v>5</v>
      </c>
      <c r="K426">
        <v>9724.73</v>
      </c>
      <c r="L426" t="s">
        <v>10051</v>
      </c>
      <c r="M426" t="s">
        <v>10038</v>
      </c>
    </row>
    <row r="427" spans="1:13" x14ac:dyDescent="0.25">
      <c r="A427" t="s">
        <v>4797</v>
      </c>
      <c r="B427">
        <v>51</v>
      </c>
      <c r="C427" t="s">
        <v>13</v>
      </c>
      <c r="D427" t="s">
        <v>10051</v>
      </c>
      <c r="E427">
        <v>206.91538627633801</v>
      </c>
      <c r="F427">
        <v>32.107469639258802</v>
      </c>
      <c r="G427" t="s">
        <v>36</v>
      </c>
      <c r="H427" t="s">
        <v>22</v>
      </c>
      <c r="I427" t="s">
        <v>26</v>
      </c>
      <c r="J427">
        <v>4</v>
      </c>
      <c r="K427">
        <v>16657.439999999999</v>
      </c>
      <c r="L427" t="s">
        <v>23</v>
      </c>
      <c r="M427" t="s">
        <v>10038</v>
      </c>
    </row>
    <row r="428" spans="1:13" x14ac:dyDescent="0.25">
      <c r="A428" t="s">
        <v>4785</v>
      </c>
      <c r="B428">
        <v>59</v>
      </c>
      <c r="C428" t="s">
        <v>13</v>
      </c>
      <c r="D428">
        <v>104</v>
      </c>
      <c r="E428" t="s">
        <v>10051</v>
      </c>
      <c r="F428">
        <v>36.836609807475902</v>
      </c>
      <c r="G428" t="s">
        <v>14</v>
      </c>
      <c r="H428" t="s">
        <v>22</v>
      </c>
      <c r="I428" t="s">
        <v>26</v>
      </c>
      <c r="J428">
        <v>2</v>
      </c>
      <c r="K428">
        <v>21019.68</v>
      </c>
      <c r="L428" t="s">
        <v>16</v>
      </c>
      <c r="M428" t="s">
        <v>10038</v>
      </c>
    </row>
    <row r="429" spans="1:13" x14ac:dyDescent="0.25">
      <c r="A429" t="s">
        <v>4769</v>
      </c>
      <c r="B429">
        <v>54</v>
      </c>
      <c r="C429" t="s">
        <v>13</v>
      </c>
      <c r="D429">
        <v>108</v>
      </c>
      <c r="E429">
        <v>173.939225725022</v>
      </c>
      <c r="F429">
        <v>19.832000912416898</v>
      </c>
      <c r="G429" t="s">
        <v>36</v>
      </c>
      <c r="H429" t="s">
        <v>19</v>
      </c>
      <c r="I429" t="s">
        <v>26</v>
      </c>
      <c r="J429">
        <v>5</v>
      </c>
      <c r="K429">
        <v>9636.26</v>
      </c>
      <c r="L429" t="s">
        <v>16</v>
      </c>
      <c r="M429" t="s">
        <v>10038</v>
      </c>
    </row>
    <row r="430" spans="1:13" x14ac:dyDescent="0.25">
      <c r="A430" t="s">
        <v>4745</v>
      </c>
      <c r="B430">
        <v>57</v>
      </c>
      <c r="C430" t="s">
        <v>25</v>
      </c>
      <c r="D430">
        <v>135</v>
      </c>
      <c r="E430">
        <v>207.47551565886599</v>
      </c>
      <c r="F430">
        <v>23.9206676107727</v>
      </c>
      <c r="G430" t="s">
        <v>36</v>
      </c>
      <c r="H430" t="s">
        <v>22</v>
      </c>
      <c r="I430" t="s">
        <v>26</v>
      </c>
      <c r="J430">
        <v>5</v>
      </c>
      <c r="K430">
        <v>13443.9</v>
      </c>
      <c r="L430" t="s">
        <v>16</v>
      </c>
      <c r="M430" t="s">
        <v>10038</v>
      </c>
    </row>
    <row r="431" spans="1:13" x14ac:dyDescent="0.25">
      <c r="A431" t="s">
        <v>4727</v>
      </c>
      <c r="B431">
        <v>54</v>
      </c>
      <c r="C431" t="s">
        <v>13</v>
      </c>
      <c r="D431">
        <v>122</v>
      </c>
      <c r="E431">
        <v>230.64306645715399</v>
      </c>
      <c r="F431">
        <v>32.421720151640997</v>
      </c>
      <c r="G431" t="s">
        <v>36</v>
      </c>
      <c r="H431" t="s">
        <v>19</v>
      </c>
      <c r="I431" t="s">
        <v>26</v>
      </c>
      <c r="J431">
        <v>8</v>
      </c>
      <c r="K431">
        <v>18468.650000000001</v>
      </c>
      <c r="L431" t="s">
        <v>23</v>
      </c>
      <c r="M431" t="s">
        <v>10038</v>
      </c>
    </row>
    <row r="432" spans="1:13" x14ac:dyDescent="0.25">
      <c r="A432" t="s">
        <v>4723</v>
      </c>
      <c r="B432">
        <v>55</v>
      </c>
      <c r="C432" t="s">
        <v>25</v>
      </c>
      <c r="D432">
        <v>145</v>
      </c>
      <c r="E432">
        <v>227.342424796556</v>
      </c>
      <c r="F432">
        <v>25.929287055418001</v>
      </c>
      <c r="G432" t="s">
        <v>14</v>
      </c>
      <c r="H432" t="s">
        <v>22</v>
      </c>
      <c r="I432" t="s">
        <v>26</v>
      </c>
      <c r="J432">
        <v>5</v>
      </c>
      <c r="K432">
        <v>19160.23</v>
      </c>
      <c r="L432" t="s">
        <v>16</v>
      </c>
      <c r="M432" t="s">
        <v>10038</v>
      </c>
    </row>
    <row r="433" spans="1:13" x14ac:dyDescent="0.25">
      <c r="A433" t="s">
        <v>1801</v>
      </c>
      <c r="B433">
        <v>58</v>
      </c>
      <c r="C433" t="s">
        <v>25</v>
      </c>
      <c r="D433">
        <v>128</v>
      </c>
      <c r="E433">
        <v>229.836022058732</v>
      </c>
      <c r="F433">
        <v>32.008467383876003</v>
      </c>
      <c r="G433" t="s">
        <v>18</v>
      </c>
      <c r="H433" t="s">
        <v>19</v>
      </c>
      <c r="I433" t="s">
        <v>26</v>
      </c>
      <c r="J433">
        <v>1</v>
      </c>
      <c r="K433">
        <v>7699.72</v>
      </c>
      <c r="L433" t="s">
        <v>16</v>
      </c>
      <c r="M433" t="s">
        <v>10038</v>
      </c>
    </row>
    <row r="434" spans="1:13" x14ac:dyDescent="0.25">
      <c r="A434" t="s">
        <v>4709</v>
      </c>
      <c r="B434">
        <v>51</v>
      </c>
      <c r="C434" t="s">
        <v>25</v>
      </c>
      <c r="D434">
        <v>118</v>
      </c>
      <c r="E434">
        <v>176.91476719072401</v>
      </c>
      <c r="F434">
        <v>20.379064905385501</v>
      </c>
      <c r="G434" t="s">
        <v>36</v>
      </c>
      <c r="H434" t="s">
        <v>22</v>
      </c>
      <c r="I434" t="s">
        <v>26</v>
      </c>
      <c r="J434">
        <v>4</v>
      </c>
      <c r="K434">
        <v>21743.98</v>
      </c>
      <c r="L434" t="s">
        <v>43</v>
      </c>
      <c r="M434" t="s">
        <v>10038</v>
      </c>
    </row>
    <row r="435" spans="1:13" x14ac:dyDescent="0.25">
      <c r="A435" t="s">
        <v>4707</v>
      </c>
      <c r="B435">
        <v>51</v>
      </c>
      <c r="C435" t="s">
        <v>25</v>
      </c>
      <c r="D435">
        <v>119</v>
      </c>
      <c r="E435">
        <v>183.09308893626101</v>
      </c>
      <c r="F435">
        <v>34.0051531402557</v>
      </c>
      <c r="G435" t="s">
        <v>36</v>
      </c>
      <c r="H435" t="s">
        <v>19</v>
      </c>
      <c r="I435" t="s">
        <v>26</v>
      </c>
      <c r="J435">
        <v>8</v>
      </c>
      <c r="K435">
        <v>12945.89</v>
      </c>
      <c r="L435" t="s">
        <v>43</v>
      </c>
      <c r="M435" t="s">
        <v>10038</v>
      </c>
    </row>
    <row r="436" spans="1:13" x14ac:dyDescent="0.25">
      <c r="A436" t="s">
        <v>4689</v>
      </c>
      <c r="B436">
        <v>60</v>
      </c>
      <c r="C436" t="s">
        <v>25</v>
      </c>
      <c r="D436">
        <v>91</v>
      </c>
      <c r="E436">
        <v>167.355201851201</v>
      </c>
      <c r="F436">
        <v>20.022254026499201</v>
      </c>
      <c r="G436" t="s">
        <v>36</v>
      </c>
      <c r="H436" t="s">
        <v>22</v>
      </c>
      <c r="I436" t="s">
        <v>26</v>
      </c>
      <c r="J436">
        <v>2</v>
      </c>
      <c r="K436">
        <v>15920.38</v>
      </c>
      <c r="L436" t="s">
        <v>16</v>
      </c>
      <c r="M436" t="s">
        <v>10038</v>
      </c>
    </row>
    <row r="437" spans="1:13" x14ac:dyDescent="0.25">
      <c r="A437" t="s">
        <v>1816</v>
      </c>
      <c r="B437">
        <v>52</v>
      </c>
      <c r="C437" t="s">
        <v>13</v>
      </c>
      <c r="D437">
        <v>144</v>
      </c>
      <c r="E437">
        <v>231.28506103818401</v>
      </c>
      <c r="F437">
        <v>21.565502953605399</v>
      </c>
      <c r="G437" t="s">
        <v>36</v>
      </c>
      <c r="H437" t="s">
        <v>19</v>
      </c>
      <c r="I437" t="s">
        <v>26</v>
      </c>
      <c r="J437">
        <v>8</v>
      </c>
      <c r="K437">
        <v>25887.61</v>
      </c>
      <c r="L437" t="s">
        <v>23</v>
      </c>
      <c r="M437" t="s">
        <v>10038</v>
      </c>
    </row>
    <row r="438" spans="1:13" x14ac:dyDescent="0.25">
      <c r="A438" t="s">
        <v>1820</v>
      </c>
      <c r="B438">
        <v>57</v>
      </c>
      <c r="C438" t="s">
        <v>13</v>
      </c>
      <c r="D438">
        <v>138</v>
      </c>
      <c r="E438">
        <v>250.66891693974699</v>
      </c>
      <c r="F438">
        <v>21.732361648932599</v>
      </c>
      <c r="G438" t="s">
        <v>36</v>
      </c>
      <c r="H438" t="s">
        <v>19</v>
      </c>
      <c r="I438" t="s">
        <v>26</v>
      </c>
      <c r="J438">
        <v>3</v>
      </c>
      <c r="K438">
        <v>24288.83</v>
      </c>
      <c r="L438" t="s">
        <v>16</v>
      </c>
      <c r="M438" t="s">
        <v>10038</v>
      </c>
    </row>
    <row r="439" spans="1:13" x14ac:dyDescent="0.25">
      <c r="A439" t="s">
        <v>4625</v>
      </c>
      <c r="B439">
        <v>53</v>
      </c>
      <c r="C439" t="s">
        <v>25</v>
      </c>
      <c r="D439">
        <v>148</v>
      </c>
      <c r="E439" t="s">
        <v>10051</v>
      </c>
      <c r="F439">
        <v>24.866479032607799</v>
      </c>
      <c r="G439" t="s">
        <v>36</v>
      </c>
      <c r="H439" t="s">
        <v>19</v>
      </c>
      <c r="I439" t="s">
        <v>26</v>
      </c>
      <c r="J439">
        <v>5</v>
      </c>
      <c r="K439">
        <v>4426.3599999999997</v>
      </c>
      <c r="L439" t="s">
        <v>16</v>
      </c>
      <c r="M439" t="s">
        <v>10038</v>
      </c>
    </row>
    <row r="440" spans="1:13" x14ac:dyDescent="0.25">
      <c r="A440" t="s">
        <v>4624</v>
      </c>
      <c r="B440">
        <v>59</v>
      </c>
      <c r="C440" t="s">
        <v>13</v>
      </c>
      <c r="D440">
        <v>157</v>
      </c>
      <c r="E440">
        <v>278.854628130126</v>
      </c>
      <c r="F440">
        <v>27.6209921846627</v>
      </c>
      <c r="G440" t="s">
        <v>18</v>
      </c>
      <c r="H440" t="s">
        <v>10051</v>
      </c>
      <c r="I440" t="s">
        <v>26</v>
      </c>
      <c r="J440">
        <v>3</v>
      </c>
      <c r="K440">
        <v>8338.5499999999993</v>
      </c>
      <c r="L440" t="s">
        <v>16</v>
      </c>
      <c r="M440" t="s">
        <v>10038</v>
      </c>
    </row>
    <row r="441" spans="1:13" x14ac:dyDescent="0.25">
      <c r="A441" t="s">
        <v>4616</v>
      </c>
      <c r="B441">
        <v>51</v>
      </c>
      <c r="C441" t="s">
        <v>25</v>
      </c>
      <c r="D441">
        <v>136</v>
      </c>
      <c r="E441">
        <v>290.62370775302003</v>
      </c>
      <c r="F441">
        <v>28.999294421854302</v>
      </c>
      <c r="G441" t="s">
        <v>18</v>
      </c>
      <c r="H441" t="s">
        <v>22</v>
      </c>
      <c r="I441" t="s">
        <v>26</v>
      </c>
      <c r="J441">
        <v>2</v>
      </c>
      <c r="K441">
        <v>21309.14</v>
      </c>
      <c r="L441" t="s">
        <v>10051</v>
      </c>
      <c r="M441" t="s">
        <v>10038</v>
      </c>
    </row>
    <row r="442" spans="1:13" x14ac:dyDescent="0.25">
      <c r="A442" t="s">
        <v>1841</v>
      </c>
      <c r="B442">
        <v>52</v>
      </c>
      <c r="C442" t="s">
        <v>13</v>
      </c>
      <c r="D442">
        <v>126</v>
      </c>
      <c r="E442">
        <v>198.087677858982</v>
      </c>
      <c r="F442">
        <v>27.852282112411199</v>
      </c>
      <c r="G442" t="s">
        <v>36</v>
      </c>
      <c r="H442" t="s">
        <v>22</v>
      </c>
      <c r="I442" t="s">
        <v>26</v>
      </c>
      <c r="J442">
        <v>7</v>
      </c>
      <c r="K442">
        <v>15810.47</v>
      </c>
      <c r="L442" t="s">
        <v>16</v>
      </c>
      <c r="M442" t="s">
        <v>10038</v>
      </c>
    </row>
    <row r="443" spans="1:13" x14ac:dyDescent="0.25">
      <c r="A443" t="s">
        <v>4614</v>
      </c>
      <c r="B443">
        <v>52</v>
      </c>
      <c r="C443" t="s">
        <v>25</v>
      </c>
      <c r="D443">
        <v>116</v>
      </c>
      <c r="E443">
        <v>248.43877626442901</v>
      </c>
      <c r="F443">
        <v>23.660140409550301</v>
      </c>
      <c r="G443" t="s">
        <v>36</v>
      </c>
      <c r="H443" t="s">
        <v>19</v>
      </c>
      <c r="I443" t="s">
        <v>26</v>
      </c>
      <c r="J443">
        <v>4</v>
      </c>
      <c r="K443">
        <v>17369.419999999998</v>
      </c>
      <c r="L443" t="s">
        <v>23</v>
      </c>
      <c r="M443" t="s">
        <v>10038</v>
      </c>
    </row>
    <row r="444" spans="1:13" x14ac:dyDescent="0.25">
      <c r="A444" t="s">
        <v>4604</v>
      </c>
      <c r="B444">
        <v>58</v>
      </c>
      <c r="C444" t="s">
        <v>25</v>
      </c>
      <c r="D444">
        <v>122</v>
      </c>
      <c r="E444">
        <v>214.79764589894401</v>
      </c>
      <c r="F444">
        <v>28.389916385178001</v>
      </c>
      <c r="G444" t="s">
        <v>18</v>
      </c>
      <c r="H444" t="s">
        <v>19</v>
      </c>
      <c r="I444" t="s">
        <v>26</v>
      </c>
      <c r="J444">
        <v>7</v>
      </c>
      <c r="K444">
        <v>16805.759999999998</v>
      </c>
      <c r="L444" t="s">
        <v>16</v>
      </c>
      <c r="M444" t="s">
        <v>10038</v>
      </c>
    </row>
    <row r="445" spans="1:13" x14ac:dyDescent="0.25">
      <c r="A445" t="s">
        <v>4601</v>
      </c>
      <c r="B445">
        <v>56</v>
      </c>
      <c r="C445" t="s">
        <v>25</v>
      </c>
      <c r="D445">
        <v>116</v>
      </c>
      <c r="E445">
        <v>228.650233426943</v>
      </c>
      <c r="F445">
        <v>35.933904179537599</v>
      </c>
      <c r="G445" t="s">
        <v>36</v>
      </c>
      <c r="H445" t="s">
        <v>19</v>
      </c>
      <c r="I445" t="s">
        <v>26</v>
      </c>
      <c r="J445">
        <v>5</v>
      </c>
      <c r="K445">
        <v>12425.4</v>
      </c>
      <c r="L445" t="s">
        <v>20</v>
      </c>
      <c r="M445" t="s">
        <v>10038</v>
      </c>
    </row>
    <row r="446" spans="1:13" x14ac:dyDescent="0.25">
      <c r="A446" t="s">
        <v>1857</v>
      </c>
      <c r="B446">
        <v>60</v>
      </c>
      <c r="C446" t="s">
        <v>13</v>
      </c>
      <c r="D446">
        <v>127</v>
      </c>
      <c r="E446">
        <v>257.67888530368998</v>
      </c>
      <c r="F446">
        <v>15.358940491613501</v>
      </c>
      <c r="G446" t="s">
        <v>18</v>
      </c>
      <c r="H446" t="s">
        <v>22</v>
      </c>
      <c r="I446" t="s">
        <v>26</v>
      </c>
      <c r="J446">
        <v>5</v>
      </c>
      <c r="K446">
        <v>17669.939999999999</v>
      </c>
      <c r="L446" t="s">
        <v>16</v>
      </c>
      <c r="M446" t="s">
        <v>10038</v>
      </c>
    </row>
    <row r="447" spans="1:13" x14ac:dyDescent="0.25">
      <c r="A447" t="s">
        <v>1860</v>
      </c>
      <c r="B447">
        <v>54</v>
      </c>
      <c r="C447" t="s">
        <v>25</v>
      </c>
      <c r="D447">
        <v>123</v>
      </c>
      <c r="E447">
        <v>284.51885559757801</v>
      </c>
      <c r="F447">
        <v>26.355389417764901</v>
      </c>
      <c r="G447" t="s">
        <v>14</v>
      </c>
      <c r="H447" t="s">
        <v>22</v>
      </c>
      <c r="I447" t="s">
        <v>26</v>
      </c>
      <c r="J447">
        <v>5</v>
      </c>
      <c r="K447">
        <v>11763.75</v>
      </c>
      <c r="L447" t="s">
        <v>23</v>
      </c>
      <c r="M447" t="s">
        <v>10038</v>
      </c>
    </row>
    <row r="448" spans="1:13" x14ac:dyDescent="0.25">
      <c r="A448" t="s">
        <v>1861</v>
      </c>
      <c r="B448">
        <v>59</v>
      </c>
      <c r="C448" t="s">
        <v>25</v>
      </c>
      <c r="D448">
        <v>107</v>
      </c>
      <c r="E448">
        <v>284.15860191476099</v>
      </c>
      <c r="F448">
        <v>27.960264548464401</v>
      </c>
      <c r="G448" t="s">
        <v>36</v>
      </c>
      <c r="H448" t="s">
        <v>19</v>
      </c>
      <c r="I448" t="s">
        <v>26</v>
      </c>
      <c r="J448">
        <v>5</v>
      </c>
      <c r="K448">
        <v>4727.01</v>
      </c>
      <c r="L448" t="s">
        <v>16</v>
      </c>
      <c r="M448" t="s">
        <v>10038</v>
      </c>
    </row>
    <row r="449" spans="1:13" x14ac:dyDescent="0.25">
      <c r="A449" t="s">
        <v>4564</v>
      </c>
      <c r="B449">
        <v>59</v>
      </c>
      <c r="C449" t="s">
        <v>25</v>
      </c>
      <c r="D449">
        <v>109</v>
      </c>
      <c r="E449">
        <v>232.746523687028</v>
      </c>
      <c r="F449">
        <v>20.167097555199099</v>
      </c>
      <c r="G449" t="s">
        <v>36</v>
      </c>
      <c r="H449" t="s">
        <v>19</v>
      </c>
      <c r="I449" t="s">
        <v>26</v>
      </c>
      <c r="J449">
        <v>4</v>
      </c>
      <c r="K449">
        <v>5637.68</v>
      </c>
      <c r="L449" t="s">
        <v>23</v>
      </c>
      <c r="M449" t="s">
        <v>10038</v>
      </c>
    </row>
    <row r="450" spans="1:13" x14ac:dyDescent="0.25">
      <c r="A450" t="s">
        <v>4490</v>
      </c>
      <c r="B450">
        <v>58</v>
      </c>
      <c r="C450" t="s">
        <v>25</v>
      </c>
      <c r="D450">
        <v>106</v>
      </c>
      <c r="E450">
        <v>232.64419974757499</v>
      </c>
      <c r="F450">
        <v>35.3673380380149</v>
      </c>
      <c r="G450" t="s">
        <v>36</v>
      </c>
      <c r="H450" t="s">
        <v>10051</v>
      </c>
      <c r="I450" t="s">
        <v>26</v>
      </c>
      <c r="J450">
        <v>4</v>
      </c>
      <c r="K450">
        <v>19716.95</v>
      </c>
      <c r="L450" t="s">
        <v>23</v>
      </c>
      <c r="M450" t="s">
        <v>10038</v>
      </c>
    </row>
    <row r="451" spans="1:13" x14ac:dyDescent="0.25">
      <c r="A451" t="s">
        <v>1879</v>
      </c>
      <c r="B451">
        <v>53</v>
      </c>
      <c r="C451" t="s">
        <v>13</v>
      </c>
      <c r="D451">
        <v>147</v>
      </c>
      <c r="E451">
        <v>250.101026526433</v>
      </c>
      <c r="F451">
        <v>23.061228549306101</v>
      </c>
      <c r="G451" t="s">
        <v>18</v>
      </c>
      <c r="H451" t="s">
        <v>22</v>
      </c>
      <c r="I451" t="s">
        <v>26</v>
      </c>
      <c r="J451">
        <v>4</v>
      </c>
      <c r="K451">
        <v>19399.57</v>
      </c>
      <c r="L451" t="s">
        <v>20</v>
      </c>
      <c r="M451" t="s">
        <v>10038</v>
      </c>
    </row>
    <row r="452" spans="1:13" x14ac:dyDescent="0.25">
      <c r="A452" t="s">
        <v>4472</v>
      </c>
      <c r="B452">
        <v>53</v>
      </c>
      <c r="C452" t="s">
        <v>13</v>
      </c>
      <c r="D452">
        <v>134</v>
      </c>
      <c r="E452">
        <v>233.222395721406</v>
      </c>
      <c r="F452">
        <v>24.412477046327801</v>
      </c>
      <c r="G452" t="s">
        <v>14</v>
      </c>
      <c r="H452" t="s">
        <v>22</v>
      </c>
      <c r="I452" t="s">
        <v>26</v>
      </c>
      <c r="J452">
        <v>3</v>
      </c>
      <c r="K452">
        <v>16947.21</v>
      </c>
      <c r="L452" t="s">
        <v>16</v>
      </c>
      <c r="M452" t="s">
        <v>10038</v>
      </c>
    </row>
    <row r="453" spans="1:13" x14ac:dyDescent="0.25">
      <c r="A453" t="s">
        <v>4470</v>
      </c>
      <c r="B453">
        <v>57</v>
      </c>
      <c r="C453" t="s">
        <v>13</v>
      </c>
      <c r="D453">
        <v>154</v>
      </c>
      <c r="E453">
        <v>244.54144709132899</v>
      </c>
      <c r="F453">
        <v>28.004317772804502</v>
      </c>
      <c r="G453" t="s">
        <v>18</v>
      </c>
      <c r="H453" t="s">
        <v>22</v>
      </c>
      <c r="I453" t="s">
        <v>26</v>
      </c>
      <c r="J453">
        <v>1</v>
      </c>
      <c r="K453">
        <v>15231.73</v>
      </c>
      <c r="L453" t="s">
        <v>16</v>
      </c>
      <c r="M453" t="s">
        <v>10038</v>
      </c>
    </row>
    <row r="454" spans="1:13" x14ac:dyDescent="0.25">
      <c r="A454" t="s">
        <v>4459</v>
      </c>
      <c r="B454">
        <v>51</v>
      </c>
      <c r="C454" t="s">
        <v>13</v>
      </c>
      <c r="D454">
        <v>106</v>
      </c>
      <c r="E454" t="s">
        <v>10051</v>
      </c>
      <c r="F454">
        <v>33.4917238808113</v>
      </c>
      <c r="G454" t="s">
        <v>14</v>
      </c>
      <c r="H454" t="s">
        <v>22</v>
      </c>
      <c r="I454" t="s">
        <v>26</v>
      </c>
      <c r="J454">
        <v>4</v>
      </c>
      <c r="K454">
        <v>16408.13</v>
      </c>
      <c r="L454" t="s">
        <v>16</v>
      </c>
      <c r="M454" t="s">
        <v>10038</v>
      </c>
    </row>
    <row r="455" spans="1:13" x14ac:dyDescent="0.25">
      <c r="A455" t="s">
        <v>4458</v>
      </c>
      <c r="B455">
        <v>55</v>
      </c>
      <c r="C455" t="s">
        <v>13</v>
      </c>
      <c r="D455">
        <v>139</v>
      </c>
      <c r="E455">
        <v>250.737499895864</v>
      </c>
      <c r="F455">
        <v>32.8595819126365</v>
      </c>
      <c r="G455" t="s">
        <v>18</v>
      </c>
      <c r="H455" t="s">
        <v>19</v>
      </c>
      <c r="I455" t="s">
        <v>26</v>
      </c>
      <c r="J455">
        <v>1</v>
      </c>
      <c r="K455">
        <v>17549.93</v>
      </c>
      <c r="L455" t="s">
        <v>16</v>
      </c>
      <c r="M455" t="s">
        <v>10038</v>
      </c>
    </row>
    <row r="456" spans="1:13" x14ac:dyDescent="0.25">
      <c r="A456" t="s">
        <v>4453</v>
      </c>
      <c r="B456">
        <v>57</v>
      </c>
      <c r="C456" t="s">
        <v>25</v>
      </c>
      <c r="D456" t="s">
        <v>10051</v>
      </c>
      <c r="E456">
        <v>120</v>
      </c>
      <c r="F456">
        <v>31.074091874957499</v>
      </c>
      <c r="G456" t="s">
        <v>36</v>
      </c>
      <c r="H456" t="s">
        <v>19</v>
      </c>
      <c r="I456" t="s">
        <v>26</v>
      </c>
      <c r="J456">
        <v>4</v>
      </c>
      <c r="K456">
        <v>21922.79</v>
      </c>
      <c r="L456" t="s">
        <v>16</v>
      </c>
      <c r="M456" t="s">
        <v>10038</v>
      </c>
    </row>
    <row r="457" spans="1:13" x14ac:dyDescent="0.25">
      <c r="A457" t="s">
        <v>4451</v>
      </c>
      <c r="B457">
        <v>51</v>
      </c>
      <c r="C457" t="s">
        <v>25</v>
      </c>
      <c r="D457">
        <v>123</v>
      </c>
      <c r="E457" t="s">
        <v>10051</v>
      </c>
      <c r="F457">
        <v>35.912061622973503</v>
      </c>
      <c r="G457" t="s">
        <v>36</v>
      </c>
      <c r="H457" t="s">
        <v>19</v>
      </c>
      <c r="I457" t="s">
        <v>26</v>
      </c>
      <c r="J457">
        <v>6</v>
      </c>
      <c r="K457">
        <v>16966.400000000001</v>
      </c>
      <c r="L457" t="s">
        <v>43</v>
      </c>
      <c r="M457" t="s">
        <v>10038</v>
      </c>
    </row>
    <row r="458" spans="1:13" x14ac:dyDescent="0.25">
      <c r="A458" t="s">
        <v>1899</v>
      </c>
      <c r="B458">
        <v>59</v>
      </c>
      <c r="C458" t="s">
        <v>25</v>
      </c>
      <c r="D458">
        <v>118</v>
      </c>
      <c r="E458">
        <v>226.404899266538</v>
      </c>
      <c r="F458">
        <v>33.319071682359798</v>
      </c>
      <c r="G458" t="s">
        <v>18</v>
      </c>
      <c r="H458" t="s">
        <v>19</v>
      </c>
      <c r="I458" t="s">
        <v>26</v>
      </c>
      <c r="J458">
        <v>1</v>
      </c>
      <c r="K458">
        <v>14158.03</v>
      </c>
      <c r="L458" t="s">
        <v>16</v>
      </c>
      <c r="M458" t="s">
        <v>10038</v>
      </c>
    </row>
    <row r="459" spans="1:13" x14ac:dyDescent="0.25">
      <c r="A459" t="s">
        <v>4393</v>
      </c>
      <c r="B459">
        <v>57</v>
      </c>
      <c r="C459" t="s">
        <v>13</v>
      </c>
      <c r="D459">
        <v>140</v>
      </c>
      <c r="E459">
        <v>238.706320747614</v>
      </c>
      <c r="F459">
        <v>21.282365297489399</v>
      </c>
      <c r="G459" t="s">
        <v>36</v>
      </c>
      <c r="H459" t="s">
        <v>22</v>
      </c>
      <c r="I459" t="s">
        <v>26</v>
      </c>
      <c r="J459">
        <v>8</v>
      </c>
      <c r="K459">
        <v>16603.240000000002</v>
      </c>
      <c r="L459" t="s">
        <v>23</v>
      </c>
      <c r="M459" t="s">
        <v>10038</v>
      </c>
    </row>
    <row r="460" spans="1:13" x14ac:dyDescent="0.25">
      <c r="A460" t="s">
        <v>4380</v>
      </c>
      <c r="B460">
        <v>59</v>
      </c>
      <c r="C460" t="s">
        <v>13</v>
      </c>
      <c r="D460">
        <v>109</v>
      </c>
      <c r="E460">
        <v>232.59713873777599</v>
      </c>
      <c r="F460">
        <v>20.751026793295601</v>
      </c>
      <c r="G460" t="s">
        <v>36</v>
      </c>
      <c r="H460" t="s">
        <v>22</v>
      </c>
      <c r="I460" t="s">
        <v>26</v>
      </c>
      <c r="J460">
        <v>3</v>
      </c>
      <c r="K460">
        <v>16977</v>
      </c>
      <c r="L460" t="s">
        <v>16</v>
      </c>
      <c r="M460" t="s">
        <v>10038</v>
      </c>
    </row>
    <row r="461" spans="1:13" x14ac:dyDescent="0.25">
      <c r="A461" t="s">
        <v>4376</v>
      </c>
      <c r="B461">
        <v>57</v>
      </c>
      <c r="C461" t="s">
        <v>25</v>
      </c>
      <c r="D461">
        <v>139</v>
      </c>
      <c r="E461">
        <v>292.401804146578</v>
      </c>
      <c r="F461">
        <v>33.411587179775402</v>
      </c>
      <c r="G461" t="s">
        <v>36</v>
      </c>
      <c r="H461" t="s">
        <v>22</v>
      </c>
      <c r="I461" t="s">
        <v>26</v>
      </c>
      <c r="J461">
        <v>5</v>
      </c>
      <c r="K461">
        <v>13525.4</v>
      </c>
      <c r="L461" t="s">
        <v>43</v>
      </c>
      <c r="M461" t="s">
        <v>10038</v>
      </c>
    </row>
    <row r="462" spans="1:13" x14ac:dyDescent="0.25">
      <c r="A462" t="s">
        <v>4373</v>
      </c>
      <c r="B462">
        <v>60</v>
      </c>
      <c r="C462" t="s">
        <v>25</v>
      </c>
      <c r="D462">
        <v>123</v>
      </c>
      <c r="E462">
        <v>199.19139896420899</v>
      </c>
      <c r="F462">
        <v>31.3801216900955</v>
      </c>
      <c r="G462" t="s">
        <v>36</v>
      </c>
      <c r="H462" t="s">
        <v>19</v>
      </c>
      <c r="I462" t="s">
        <v>26</v>
      </c>
      <c r="J462">
        <v>1</v>
      </c>
      <c r="K462">
        <v>11962.73</v>
      </c>
      <c r="L462" t="s">
        <v>16</v>
      </c>
      <c r="M462" t="s">
        <v>10038</v>
      </c>
    </row>
    <row r="463" spans="1:13" x14ac:dyDescent="0.25">
      <c r="A463" t="s">
        <v>1918</v>
      </c>
      <c r="B463">
        <v>55</v>
      </c>
      <c r="C463" t="s">
        <v>25</v>
      </c>
      <c r="D463">
        <v>139</v>
      </c>
      <c r="E463">
        <v>264.08331740943697</v>
      </c>
      <c r="F463">
        <v>26.085233019047699</v>
      </c>
      <c r="G463" t="s">
        <v>36</v>
      </c>
      <c r="H463" t="s">
        <v>19</v>
      </c>
      <c r="I463" t="s">
        <v>26</v>
      </c>
      <c r="J463">
        <v>7</v>
      </c>
      <c r="K463">
        <v>21489.94</v>
      </c>
      <c r="L463" t="s">
        <v>16</v>
      </c>
      <c r="M463" t="s">
        <v>10038</v>
      </c>
    </row>
    <row r="464" spans="1:13" x14ac:dyDescent="0.25">
      <c r="A464" t="s">
        <v>4357</v>
      </c>
      <c r="B464">
        <v>59</v>
      </c>
      <c r="C464" t="s">
        <v>13</v>
      </c>
      <c r="D464">
        <v>142</v>
      </c>
      <c r="E464">
        <v>180.08545803448999</v>
      </c>
      <c r="F464">
        <v>33.796023495818403</v>
      </c>
      <c r="G464" t="s">
        <v>36</v>
      </c>
      <c r="H464" t="s">
        <v>22</v>
      </c>
      <c r="I464" t="s">
        <v>26</v>
      </c>
      <c r="J464">
        <v>4</v>
      </c>
      <c r="K464">
        <v>13792.93</v>
      </c>
      <c r="L464" t="s">
        <v>16</v>
      </c>
      <c r="M464" t="s">
        <v>10038</v>
      </c>
    </row>
    <row r="465" spans="1:13" x14ac:dyDescent="0.25">
      <c r="A465" t="s">
        <v>1932</v>
      </c>
      <c r="B465">
        <v>58</v>
      </c>
      <c r="C465" t="s">
        <v>25</v>
      </c>
      <c r="D465">
        <v>147</v>
      </c>
      <c r="E465">
        <v>234.19199790989501</v>
      </c>
      <c r="F465">
        <v>22.613910592475602</v>
      </c>
      <c r="G465" t="s">
        <v>18</v>
      </c>
      <c r="H465" t="s">
        <v>22</v>
      </c>
      <c r="I465" t="s">
        <v>26</v>
      </c>
      <c r="J465">
        <v>2</v>
      </c>
      <c r="K465">
        <v>25193.91</v>
      </c>
      <c r="L465" t="s">
        <v>16</v>
      </c>
      <c r="M465" t="s">
        <v>10038</v>
      </c>
    </row>
    <row r="466" spans="1:13" x14ac:dyDescent="0.25">
      <c r="A466" t="s">
        <v>4304</v>
      </c>
      <c r="B466">
        <v>54</v>
      </c>
      <c r="C466" t="s">
        <v>13</v>
      </c>
      <c r="D466">
        <v>108</v>
      </c>
      <c r="E466">
        <v>167.59255042616499</v>
      </c>
      <c r="F466">
        <v>23.869968961228199</v>
      </c>
      <c r="G466" t="s">
        <v>18</v>
      </c>
      <c r="H466" t="s">
        <v>22</v>
      </c>
      <c r="I466" t="s">
        <v>26</v>
      </c>
      <c r="J466">
        <v>3</v>
      </c>
      <c r="K466">
        <v>14166.08</v>
      </c>
      <c r="L466" t="s">
        <v>16</v>
      </c>
      <c r="M466" t="s">
        <v>10038</v>
      </c>
    </row>
    <row r="467" spans="1:13" x14ac:dyDescent="0.25">
      <c r="A467" t="s">
        <v>4296</v>
      </c>
      <c r="B467">
        <v>53</v>
      </c>
      <c r="C467" t="s">
        <v>25</v>
      </c>
      <c r="D467">
        <v>135</v>
      </c>
      <c r="E467">
        <v>241.803430256448</v>
      </c>
      <c r="F467">
        <v>28.7056923829544</v>
      </c>
      <c r="G467" t="s">
        <v>18</v>
      </c>
      <c r="H467" t="s">
        <v>22</v>
      </c>
      <c r="I467" t="s">
        <v>26</v>
      </c>
      <c r="J467">
        <v>2</v>
      </c>
      <c r="K467">
        <v>10372.23</v>
      </c>
      <c r="L467" t="s">
        <v>16</v>
      </c>
      <c r="M467" t="s">
        <v>10038</v>
      </c>
    </row>
    <row r="468" spans="1:13" x14ac:dyDescent="0.25">
      <c r="A468" t="s">
        <v>4293</v>
      </c>
      <c r="B468">
        <v>52</v>
      </c>
      <c r="C468" t="s">
        <v>13</v>
      </c>
      <c r="D468">
        <v>132</v>
      </c>
      <c r="E468">
        <v>259.94416380597102</v>
      </c>
      <c r="F468">
        <v>31.231095075189199</v>
      </c>
      <c r="G468" t="s">
        <v>18</v>
      </c>
      <c r="H468" t="s">
        <v>22</v>
      </c>
      <c r="I468" t="s">
        <v>26</v>
      </c>
      <c r="J468">
        <v>3</v>
      </c>
      <c r="K468">
        <v>16912.82</v>
      </c>
      <c r="L468" t="s">
        <v>23</v>
      </c>
      <c r="M468" t="s">
        <v>10038</v>
      </c>
    </row>
    <row r="469" spans="1:13" x14ac:dyDescent="0.25">
      <c r="A469" t="s">
        <v>4283</v>
      </c>
      <c r="B469">
        <v>51</v>
      </c>
      <c r="C469" t="s">
        <v>25</v>
      </c>
      <c r="D469">
        <v>150</v>
      </c>
      <c r="E469">
        <v>250.911258658386</v>
      </c>
      <c r="F469">
        <v>29.644670401520798</v>
      </c>
      <c r="G469" t="s">
        <v>14</v>
      </c>
      <c r="H469" t="s">
        <v>22</v>
      </c>
      <c r="I469" t="s">
        <v>26</v>
      </c>
      <c r="J469">
        <v>1</v>
      </c>
      <c r="K469">
        <v>20168.29</v>
      </c>
      <c r="L469" t="s">
        <v>43</v>
      </c>
      <c r="M469" t="s">
        <v>10038</v>
      </c>
    </row>
    <row r="470" spans="1:13" x14ac:dyDescent="0.25">
      <c r="A470" t="s">
        <v>4282</v>
      </c>
      <c r="B470">
        <v>54</v>
      </c>
      <c r="C470" t="s">
        <v>25</v>
      </c>
      <c r="D470">
        <v>164</v>
      </c>
      <c r="E470">
        <v>186.30104825853601</v>
      </c>
      <c r="F470">
        <v>25.405217319314399</v>
      </c>
      <c r="G470" t="s">
        <v>18</v>
      </c>
      <c r="H470" t="s">
        <v>19</v>
      </c>
      <c r="I470" t="s">
        <v>26</v>
      </c>
      <c r="J470">
        <v>7</v>
      </c>
      <c r="K470">
        <v>15034.57</v>
      </c>
      <c r="L470" t="s">
        <v>23</v>
      </c>
      <c r="M470" t="s">
        <v>10038</v>
      </c>
    </row>
    <row r="471" spans="1:13" x14ac:dyDescent="0.25">
      <c r="A471" t="s">
        <v>4275</v>
      </c>
      <c r="B471">
        <v>51</v>
      </c>
      <c r="C471" t="s">
        <v>25</v>
      </c>
      <c r="D471">
        <v>107</v>
      </c>
      <c r="E471">
        <v>221.54580581938299</v>
      </c>
      <c r="F471">
        <v>26.646210886077899</v>
      </c>
      <c r="G471" t="s">
        <v>18</v>
      </c>
      <c r="H471" t="s">
        <v>22</v>
      </c>
      <c r="I471" t="s">
        <v>26</v>
      </c>
      <c r="J471">
        <v>1</v>
      </c>
      <c r="K471">
        <v>1208.3699999999999</v>
      </c>
      <c r="L471" t="s">
        <v>43</v>
      </c>
      <c r="M471" t="s">
        <v>10038</v>
      </c>
    </row>
    <row r="472" spans="1:13" x14ac:dyDescent="0.25">
      <c r="A472" t="s">
        <v>1952</v>
      </c>
      <c r="B472">
        <v>56</v>
      </c>
      <c r="C472" t="s">
        <v>13</v>
      </c>
      <c r="D472">
        <v>122</v>
      </c>
      <c r="E472">
        <v>191.19742023209201</v>
      </c>
      <c r="F472">
        <v>24.644944126793501</v>
      </c>
      <c r="G472" t="s">
        <v>18</v>
      </c>
      <c r="H472" t="s">
        <v>10051</v>
      </c>
      <c r="I472" t="s">
        <v>26</v>
      </c>
      <c r="J472">
        <v>4</v>
      </c>
      <c r="K472" t="s">
        <v>10051</v>
      </c>
      <c r="L472" t="s">
        <v>23</v>
      </c>
      <c r="M472" t="s">
        <v>10038</v>
      </c>
    </row>
    <row r="473" spans="1:13" x14ac:dyDescent="0.25">
      <c r="A473" t="s">
        <v>4240</v>
      </c>
      <c r="B473">
        <v>60</v>
      </c>
      <c r="C473" t="s">
        <v>25</v>
      </c>
      <c r="D473">
        <v>126</v>
      </c>
      <c r="E473">
        <v>277.13111811570201</v>
      </c>
      <c r="F473">
        <v>24.934617329041199</v>
      </c>
      <c r="G473" t="s">
        <v>36</v>
      </c>
      <c r="H473" t="s">
        <v>19</v>
      </c>
      <c r="I473" t="s">
        <v>26</v>
      </c>
      <c r="J473">
        <v>6</v>
      </c>
      <c r="K473">
        <v>15502.79</v>
      </c>
      <c r="L473" t="s">
        <v>16</v>
      </c>
      <c r="M473" t="s">
        <v>10038</v>
      </c>
    </row>
    <row r="474" spans="1:13" x14ac:dyDescent="0.25">
      <c r="A474" t="s">
        <v>1962</v>
      </c>
      <c r="B474">
        <v>55</v>
      </c>
      <c r="C474" t="s">
        <v>13</v>
      </c>
      <c r="D474">
        <v>140</v>
      </c>
      <c r="E474">
        <v>235.87225126364899</v>
      </c>
      <c r="F474">
        <v>26.949725239086099</v>
      </c>
      <c r="G474" t="s">
        <v>36</v>
      </c>
      <c r="H474" t="s">
        <v>22</v>
      </c>
      <c r="I474" t="s">
        <v>26</v>
      </c>
      <c r="J474">
        <v>3</v>
      </c>
      <c r="K474">
        <v>20472.55</v>
      </c>
      <c r="L474" t="s">
        <v>43</v>
      </c>
      <c r="M474" t="s">
        <v>10038</v>
      </c>
    </row>
    <row r="475" spans="1:13" x14ac:dyDescent="0.25">
      <c r="A475" t="s">
        <v>4222</v>
      </c>
      <c r="B475">
        <v>53</v>
      </c>
      <c r="C475" t="s">
        <v>13</v>
      </c>
      <c r="D475">
        <v>128</v>
      </c>
      <c r="E475">
        <v>212.84568697616899</v>
      </c>
      <c r="F475">
        <v>31.023761388269001</v>
      </c>
      <c r="G475" t="s">
        <v>36</v>
      </c>
      <c r="H475" t="s">
        <v>22</v>
      </c>
      <c r="I475" t="s">
        <v>26</v>
      </c>
      <c r="J475">
        <v>4</v>
      </c>
      <c r="K475">
        <v>18332.53</v>
      </c>
      <c r="L475" t="s">
        <v>23</v>
      </c>
      <c r="M475" t="s">
        <v>10038</v>
      </c>
    </row>
    <row r="476" spans="1:13" x14ac:dyDescent="0.25">
      <c r="A476" t="s">
        <v>4219</v>
      </c>
      <c r="B476">
        <v>52</v>
      </c>
      <c r="C476" t="s">
        <v>25</v>
      </c>
      <c r="D476">
        <v>105</v>
      </c>
      <c r="E476">
        <v>207.51591633116701</v>
      </c>
      <c r="F476">
        <v>22.861502613517601</v>
      </c>
      <c r="G476" t="s">
        <v>36</v>
      </c>
      <c r="H476" t="s">
        <v>22</v>
      </c>
      <c r="I476" t="s">
        <v>26</v>
      </c>
      <c r="J476">
        <v>3</v>
      </c>
      <c r="K476">
        <v>19960.689999999999</v>
      </c>
      <c r="L476" t="s">
        <v>43</v>
      </c>
      <c r="M476" t="s">
        <v>10038</v>
      </c>
    </row>
    <row r="477" spans="1:13" x14ac:dyDescent="0.25">
      <c r="A477" t="s">
        <v>1971</v>
      </c>
      <c r="B477">
        <v>56</v>
      </c>
      <c r="C477" t="s">
        <v>25</v>
      </c>
      <c r="D477">
        <v>100</v>
      </c>
      <c r="E477">
        <v>166.09256717893501</v>
      </c>
      <c r="F477">
        <v>31.631393634581901</v>
      </c>
      <c r="G477" t="s">
        <v>36</v>
      </c>
      <c r="H477" t="s">
        <v>19</v>
      </c>
      <c r="I477" t="s">
        <v>26</v>
      </c>
      <c r="J477">
        <v>3</v>
      </c>
      <c r="K477">
        <v>14202.65</v>
      </c>
      <c r="L477" t="s">
        <v>16</v>
      </c>
      <c r="M477" t="s">
        <v>10038</v>
      </c>
    </row>
    <row r="478" spans="1:13" x14ac:dyDescent="0.25">
      <c r="A478" t="s">
        <v>1978</v>
      </c>
      <c r="B478">
        <v>58</v>
      </c>
      <c r="C478" t="s">
        <v>13</v>
      </c>
      <c r="D478">
        <v>121</v>
      </c>
      <c r="E478">
        <v>278.74588058156201</v>
      </c>
      <c r="F478">
        <v>18.864548064528702</v>
      </c>
      <c r="G478" t="s">
        <v>18</v>
      </c>
      <c r="H478" t="s">
        <v>22</v>
      </c>
      <c r="I478" t="s">
        <v>26</v>
      </c>
      <c r="J478">
        <v>4</v>
      </c>
      <c r="K478">
        <v>19417.169999999998</v>
      </c>
      <c r="L478" t="s">
        <v>16</v>
      </c>
      <c r="M478" t="s">
        <v>10038</v>
      </c>
    </row>
    <row r="479" spans="1:13" x14ac:dyDescent="0.25">
      <c r="A479" t="s">
        <v>4181</v>
      </c>
      <c r="B479">
        <v>58</v>
      </c>
      <c r="C479" t="s">
        <v>25</v>
      </c>
      <c r="D479">
        <v>120</v>
      </c>
      <c r="E479">
        <v>271.60383250733503</v>
      </c>
      <c r="F479">
        <v>28.6448612490518</v>
      </c>
      <c r="G479" t="s">
        <v>18</v>
      </c>
      <c r="H479" t="s">
        <v>22</v>
      </c>
      <c r="I479" t="s">
        <v>26</v>
      </c>
      <c r="J479">
        <v>1</v>
      </c>
      <c r="K479">
        <v>16179.15</v>
      </c>
      <c r="L479" t="s">
        <v>16</v>
      </c>
      <c r="M479" t="s">
        <v>10038</v>
      </c>
    </row>
    <row r="480" spans="1:13" x14ac:dyDescent="0.25">
      <c r="A480" t="s">
        <v>4160</v>
      </c>
      <c r="B480">
        <v>55</v>
      </c>
      <c r="C480" t="s">
        <v>25</v>
      </c>
      <c r="D480">
        <v>144</v>
      </c>
      <c r="E480">
        <v>219.65375811745801</v>
      </c>
      <c r="F480">
        <v>21.0007161311933</v>
      </c>
      <c r="G480" t="s">
        <v>36</v>
      </c>
      <c r="H480" t="s">
        <v>19</v>
      </c>
      <c r="I480" t="s">
        <v>26</v>
      </c>
      <c r="J480">
        <v>7</v>
      </c>
      <c r="K480">
        <v>22759.360000000001</v>
      </c>
      <c r="L480" t="s">
        <v>23</v>
      </c>
      <c r="M480" t="s">
        <v>10038</v>
      </c>
    </row>
    <row r="481" spans="1:13" x14ac:dyDescent="0.25">
      <c r="A481" t="s">
        <v>4124</v>
      </c>
      <c r="B481">
        <v>51</v>
      </c>
      <c r="C481" t="s">
        <v>13</v>
      </c>
      <c r="D481" t="s">
        <v>10051</v>
      </c>
      <c r="E481">
        <v>244.126632360825</v>
      </c>
      <c r="F481">
        <v>37.205144703612</v>
      </c>
      <c r="G481" t="s">
        <v>36</v>
      </c>
      <c r="H481" t="s">
        <v>19</v>
      </c>
      <c r="I481" t="s">
        <v>26</v>
      </c>
      <c r="J481">
        <v>5</v>
      </c>
      <c r="K481">
        <v>14640.17</v>
      </c>
      <c r="L481" t="s">
        <v>23</v>
      </c>
      <c r="M481" t="s">
        <v>10038</v>
      </c>
    </row>
    <row r="482" spans="1:13" x14ac:dyDescent="0.25">
      <c r="A482" t="s">
        <v>4121</v>
      </c>
      <c r="B482">
        <v>51</v>
      </c>
      <c r="C482" t="s">
        <v>13</v>
      </c>
      <c r="D482">
        <v>131</v>
      </c>
      <c r="E482">
        <v>265.16331873147601</v>
      </c>
      <c r="F482">
        <v>17.803820654652299</v>
      </c>
      <c r="G482" t="s">
        <v>18</v>
      </c>
      <c r="H482" t="s">
        <v>22</v>
      </c>
      <c r="I482" t="s">
        <v>26</v>
      </c>
      <c r="J482">
        <v>2</v>
      </c>
      <c r="K482">
        <v>13267.28</v>
      </c>
      <c r="L482" t="s">
        <v>20</v>
      </c>
      <c r="M482" t="s">
        <v>10038</v>
      </c>
    </row>
    <row r="483" spans="1:13" x14ac:dyDescent="0.25">
      <c r="A483" t="s">
        <v>4108</v>
      </c>
      <c r="B483">
        <v>54</v>
      </c>
      <c r="C483" t="s">
        <v>13</v>
      </c>
      <c r="D483">
        <v>131</v>
      </c>
      <c r="E483">
        <v>179.83901546222199</v>
      </c>
      <c r="F483">
        <v>35.175008669573202</v>
      </c>
      <c r="G483" t="s">
        <v>14</v>
      </c>
      <c r="H483" t="s">
        <v>22</v>
      </c>
      <c r="I483" t="s">
        <v>26</v>
      </c>
      <c r="J483">
        <v>3</v>
      </c>
      <c r="K483">
        <v>14666.47</v>
      </c>
      <c r="L483" t="s">
        <v>16</v>
      </c>
      <c r="M483" t="s">
        <v>10038</v>
      </c>
    </row>
    <row r="484" spans="1:13" x14ac:dyDescent="0.25">
      <c r="A484" t="s">
        <v>4098</v>
      </c>
      <c r="B484">
        <v>54</v>
      </c>
      <c r="C484" t="s">
        <v>25</v>
      </c>
      <c r="D484">
        <v>141</v>
      </c>
      <c r="E484">
        <v>308.03695270285402</v>
      </c>
      <c r="F484">
        <v>25.646927377873801</v>
      </c>
      <c r="G484" t="s">
        <v>36</v>
      </c>
      <c r="H484" t="s">
        <v>22</v>
      </c>
      <c r="I484" t="s">
        <v>26</v>
      </c>
      <c r="J484">
        <v>5</v>
      </c>
      <c r="K484">
        <v>25346.95</v>
      </c>
      <c r="L484" t="s">
        <v>16</v>
      </c>
      <c r="M484" t="s">
        <v>10038</v>
      </c>
    </row>
    <row r="485" spans="1:13" x14ac:dyDescent="0.25">
      <c r="A485" t="s">
        <v>2015</v>
      </c>
      <c r="B485">
        <v>53</v>
      </c>
      <c r="C485" t="s">
        <v>13</v>
      </c>
      <c r="D485">
        <v>154</v>
      </c>
      <c r="E485">
        <v>206.012835808544</v>
      </c>
      <c r="F485">
        <v>36.5459269471582</v>
      </c>
      <c r="G485" t="s">
        <v>36</v>
      </c>
      <c r="H485" t="s">
        <v>22</v>
      </c>
      <c r="I485" t="s">
        <v>26</v>
      </c>
      <c r="J485">
        <v>5</v>
      </c>
      <c r="K485">
        <v>13647.02</v>
      </c>
      <c r="L485" t="s">
        <v>16</v>
      </c>
      <c r="M485" t="s">
        <v>10038</v>
      </c>
    </row>
    <row r="486" spans="1:13" x14ac:dyDescent="0.25">
      <c r="A486" t="s">
        <v>2020</v>
      </c>
      <c r="B486">
        <v>58</v>
      </c>
      <c r="C486" t="s">
        <v>13</v>
      </c>
      <c r="D486">
        <v>124</v>
      </c>
      <c r="E486">
        <v>350</v>
      </c>
      <c r="F486">
        <v>36.670459851424198</v>
      </c>
      <c r="G486" t="s">
        <v>14</v>
      </c>
      <c r="H486" t="s">
        <v>22</v>
      </c>
      <c r="I486" t="s">
        <v>26</v>
      </c>
      <c r="J486">
        <v>2</v>
      </c>
      <c r="K486">
        <v>15719.4</v>
      </c>
      <c r="L486" t="s">
        <v>16</v>
      </c>
      <c r="M486" t="s">
        <v>10038</v>
      </c>
    </row>
    <row r="487" spans="1:13" x14ac:dyDescent="0.25">
      <c r="A487" t="s">
        <v>2025</v>
      </c>
      <c r="B487">
        <v>60</v>
      </c>
      <c r="C487" t="s">
        <v>13</v>
      </c>
      <c r="D487">
        <v>142</v>
      </c>
      <c r="E487">
        <v>236.13379870714101</v>
      </c>
      <c r="F487">
        <v>25.982641007013498</v>
      </c>
      <c r="G487" t="s">
        <v>18</v>
      </c>
      <c r="H487" t="s">
        <v>22</v>
      </c>
      <c r="I487" t="s">
        <v>26</v>
      </c>
      <c r="J487">
        <v>4</v>
      </c>
      <c r="K487">
        <v>18157.169999999998</v>
      </c>
      <c r="L487" t="s">
        <v>23</v>
      </c>
      <c r="M487" t="s">
        <v>10038</v>
      </c>
    </row>
    <row r="488" spans="1:13" x14ac:dyDescent="0.25">
      <c r="A488" t="s">
        <v>4037</v>
      </c>
      <c r="B488">
        <v>59</v>
      </c>
      <c r="C488" t="s">
        <v>13</v>
      </c>
      <c r="D488">
        <v>141</v>
      </c>
      <c r="E488">
        <v>230.18810414584399</v>
      </c>
      <c r="F488">
        <v>29.118394946826001</v>
      </c>
      <c r="G488" t="s">
        <v>18</v>
      </c>
      <c r="H488" t="s">
        <v>22</v>
      </c>
      <c r="I488" t="s">
        <v>26</v>
      </c>
      <c r="J488">
        <v>3</v>
      </c>
      <c r="K488">
        <v>12658.66</v>
      </c>
      <c r="L488" t="s">
        <v>20</v>
      </c>
      <c r="M488" t="s">
        <v>10038</v>
      </c>
    </row>
    <row r="489" spans="1:13" x14ac:dyDescent="0.25">
      <c r="A489" t="s">
        <v>4034</v>
      </c>
      <c r="B489">
        <v>51</v>
      </c>
      <c r="C489" t="s">
        <v>13</v>
      </c>
      <c r="D489">
        <v>134</v>
      </c>
      <c r="E489">
        <v>208.71701161026701</v>
      </c>
      <c r="F489">
        <v>27.599680510893499</v>
      </c>
      <c r="G489" t="s">
        <v>36</v>
      </c>
      <c r="H489" t="s">
        <v>22</v>
      </c>
      <c r="I489" t="s">
        <v>26</v>
      </c>
      <c r="J489">
        <v>5</v>
      </c>
      <c r="K489">
        <v>14623.92</v>
      </c>
      <c r="L489" t="s">
        <v>20</v>
      </c>
      <c r="M489" t="s">
        <v>10038</v>
      </c>
    </row>
    <row r="490" spans="1:13" x14ac:dyDescent="0.25">
      <c r="A490" t="s">
        <v>4017</v>
      </c>
      <c r="B490">
        <v>57</v>
      </c>
      <c r="C490" t="s">
        <v>25</v>
      </c>
      <c r="D490">
        <v>139</v>
      </c>
      <c r="E490">
        <v>199.04725745323799</v>
      </c>
      <c r="F490">
        <v>27.3344328001339</v>
      </c>
      <c r="G490" t="s">
        <v>36</v>
      </c>
      <c r="H490" t="s">
        <v>22</v>
      </c>
      <c r="I490" t="s">
        <v>26</v>
      </c>
      <c r="J490">
        <v>6</v>
      </c>
      <c r="K490">
        <v>13092.09</v>
      </c>
      <c r="L490" t="s">
        <v>23</v>
      </c>
      <c r="M490" t="s">
        <v>10038</v>
      </c>
    </row>
    <row r="491" spans="1:13" x14ac:dyDescent="0.25">
      <c r="A491" t="s">
        <v>3999</v>
      </c>
      <c r="B491">
        <v>53</v>
      </c>
      <c r="C491" t="s">
        <v>13</v>
      </c>
      <c r="D491">
        <v>115</v>
      </c>
      <c r="E491">
        <v>182.909063264179</v>
      </c>
      <c r="F491">
        <v>28.0047819894308</v>
      </c>
      <c r="G491" t="s">
        <v>36</v>
      </c>
      <c r="H491" t="s">
        <v>22</v>
      </c>
      <c r="I491" t="s">
        <v>26</v>
      </c>
      <c r="J491">
        <v>2</v>
      </c>
      <c r="K491">
        <v>20190.07</v>
      </c>
      <c r="L491" t="s">
        <v>20</v>
      </c>
      <c r="M491" t="s">
        <v>10038</v>
      </c>
    </row>
    <row r="492" spans="1:13" x14ac:dyDescent="0.25">
      <c r="A492" t="s">
        <v>3994</v>
      </c>
      <c r="B492">
        <v>57</v>
      </c>
      <c r="C492" t="s">
        <v>13</v>
      </c>
      <c r="D492">
        <v>128</v>
      </c>
      <c r="E492">
        <v>255.61234349565601</v>
      </c>
      <c r="F492">
        <v>27.876977057612599</v>
      </c>
      <c r="G492" t="s">
        <v>36</v>
      </c>
      <c r="H492" t="s">
        <v>22</v>
      </c>
      <c r="I492" t="s">
        <v>26</v>
      </c>
      <c r="J492">
        <v>2</v>
      </c>
      <c r="K492">
        <v>16492.82</v>
      </c>
      <c r="L492" t="s">
        <v>16</v>
      </c>
      <c r="M492" t="s">
        <v>10038</v>
      </c>
    </row>
    <row r="493" spans="1:13" x14ac:dyDescent="0.25">
      <c r="A493" t="s">
        <v>3975</v>
      </c>
      <c r="B493">
        <v>57</v>
      </c>
      <c r="C493" t="s">
        <v>13</v>
      </c>
      <c r="D493">
        <v>124</v>
      </c>
      <c r="E493">
        <v>130.69625178223799</v>
      </c>
      <c r="F493">
        <v>25.619153799299401</v>
      </c>
      <c r="G493" t="s">
        <v>36</v>
      </c>
      <c r="H493" t="s">
        <v>22</v>
      </c>
      <c r="I493" t="s">
        <v>26</v>
      </c>
      <c r="J493">
        <v>4</v>
      </c>
      <c r="K493">
        <v>18690.990000000002</v>
      </c>
      <c r="L493" t="s">
        <v>16</v>
      </c>
      <c r="M493" t="s">
        <v>10038</v>
      </c>
    </row>
    <row r="494" spans="1:13" x14ac:dyDescent="0.25">
      <c r="A494" t="s">
        <v>3971</v>
      </c>
      <c r="B494">
        <v>58</v>
      </c>
      <c r="C494" t="s">
        <v>13</v>
      </c>
      <c r="D494" t="s">
        <v>10051</v>
      </c>
      <c r="E494">
        <v>258.57742577258801</v>
      </c>
      <c r="F494">
        <v>15</v>
      </c>
      <c r="G494" t="s">
        <v>18</v>
      </c>
      <c r="H494" t="s">
        <v>22</v>
      </c>
      <c r="I494" t="s">
        <v>26</v>
      </c>
      <c r="J494">
        <v>2</v>
      </c>
      <c r="K494">
        <v>19589.240000000002</v>
      </c>
      <c r="L494" t="s">
        <v>16</v>
      </c>
      <c r="M494" t="s">
        <v>10038</v>
      </c>
    </row>
    <row r="495" spans="1:13" x14ac:dyDescent="0.25">
      <c r="A495" t="s">
        <v>3970</v>
      </c>
      <c r="B495">
        <v>54</v>
      </c>
      <c r="C495" t="s">
        <v>25</v>
      </c>
      <c r="D495">
        <v>131</v>
      </c>
      <c r="E495">
        <v>281.163794660679</v>
      </c>
      <c r="F495">
        <v>27.413244961220499</v>
      </c>
      <c r="G495" t="s">
        <v>18</v>
      </c>
      <c r="H495" t="s">
        <v>22</v>
      </c>
      <c r="I495" t="s">
        <v>26</v>
      </c>
      <c r="J495">
        <v>0</v>
      </c>
      <c r="K495">
        <v>17072.98</v>
      </c>
      <c r="L495" t="s">
        <v>20</v>
      </c>
      <c r="M495" t="s">
        <v>10038</v>
      </c>
    </row>
    <row r="496" spans="1:13" x14ac:dyDescent="0.25">
      <c r="A496" t="s">
        <v>3918</v>
      </c>
      <c r="B496">
        <v>60</v>
      </c>
      <c r="C496" t="s">
        <v>13</v>
      </c>
      <c r="D496">
        <v>141</v>
      </c>
      <c r="E496">
        <v>228.06022985005399</v>
      </c>
      <c r="F496" t="s">
        <v>10051</v>
      </c>
      <c r="G496" t="s">
        <v>18</v>
      </c>
      <c r="H496" t="s">
        <v>22</v>
      </c>
      <c r="I496" t="s">
        <v>26</v>
      </c>
      <c r="J496">
        <v>4</v>
      </c>
      <c r="K496">
        <v>12395.34</v>
      </c>
      <c r="L496" t="s">
        <v>16</v>
      </c>
      <c r="M496" t="s">
        <v>10038</v>
      </c>
    </row>
    <row r="497" spans="1:13" x14ac:dyDescent="0.25">
      <c r="A497" t="s">
        <v>2069</v>
      </c>
      <c r="B497">
        <v>51</v>
      </c>
      <c r="C497" t="s">
        <v>13</v>
      </c>
      <c r="D497">
        <v>144</v>
      </c>
      <c r="E497">
        <v>238.46175351988299</v>
      </c>
      <c r="F497">
        <v>24.813530016096099</v>
      </c>
      <c r="G497" t="s">
        <v>18</v>
      </c>
      <c r="H497" t="s">
        <v>22</v>
      </c>
      <c r="I497" t="s">
        <v>26</v>
      </c>
      <c r="J497">
        <v>1</v>
      </c>
      <c r="K497">
        <v>15552.08</v>
      </c>
      <c r="L497" t="s">
        <v>23</v>
      </c>
      <c r="M497" t="s">
        <v>10038</v>
      </c>
    </row>
    <row r="498" spans="1:13" x14ac:dyDescent="0.25">
      <c r="A498" t="s">
        <v>3911</v>
      </c>
      <c r="B498">
        <v>52</v>
      </c>
      <c r="C498" t="s">
        <v>13</v>
      </c>
      <c r="D498">
        <v>117</v>
      </c>
      <c r="E498">
        <v>264.91392380197402</v>
      </c>
      <c r="F498">
        <v>23.334183820188802</v>
      </c>
      <c r="G498" t="s">
        <v>36</v>
      </c>
      <c r="H498" t="s">
        <v>19</v>
      </c>
      <c r="I498" t="s">
        <v>26</v>
      </c>
      <c r="J498">
        <v>4</v>
      </c>
      <c r="K498">
        <v>10713.71</v>
      </c>
      <c r="L498" t="s">
        <v>16</v>
      </c>
      <c r="M498" t="s">
        <v>10038</v>
      </c>
    </row>
    <row r="499" spans="1:13" x14ac:dyDescent="0.25">
      <c r="A499" t="s">
        <v>2072</v>
      </c>
      <c r="B499">
        <v>52</v>
      </c>
      <c r="C499" t="s">
        <v>25</v>
      </c>
      <c r="D499">
        <v>126</v>
      </c>
      <c r="E499">
        <v>207.635679341876</v>
      </c>
      <c r="F499">
        <v>20.6448582204481</v>
      </c>
      <c r="G499" t="s">
        <v>36</v>
      </c>
      <c r="H499" t="s">
        <v>19</v>
      </c>
      <c r="I499" t="s">
        <v>26</v>
      </c>
      <c r="J499" t="s">
        <v>10051</v>
      </c>
      <c r="K499">
        <v>10226.35</v>
      </c>
      <c r="L499" t="s">
        <v>23</v>
      </c>
      <c r="M499" t="s">
        <v>10038</v>
      </c>
    </row>
    <row r="500" spans="1:13" x14ac:dyDescent="0.25">
      <c r="A500" t="s">
        <v>3902</v>
      </c>
      <c r="B500">
        <v>53</v>
      </c>
      <c r="C500" t="s">
        <v>13</v>
      </c>
      <c r="D500">
        <v>105</v>
      </c>
      <c r="E500">
        <v>233.70093593538101</v>
      </c>
      <c r="F500">
        <v>32.9212673228025</v>
      </c>
      <c r="G500" t="s">
        <v>36</v>
      </c>
      <c r="H500" t="s">
        <v>19</v>
      </c>
      <c r="I500" t="s">
        <v>26</v>
      </c>
      <c r="J500">
        <v>7</v>
      </c>
      <c r="K500">
        <v>20699.37</v>
      </c>
      <c r="L500" t="s">
        <v>43</v>
      </c>
      <c r="M500" t="s">
        <v>10038</v>
      </c>
    </row>
    <row r="501" spans="1:13" x14ac:dyDescent="0.25">
      <c r="A501" t="s">
        <v>3887</v>
      </c>
      <c r="B501">
        <v>52</v>
      </c>
      <c r="C501" t="s">
        <v>25</v>
      </c>
      <c r="D501">
        <v>146</v>
      </c>
      <c r="E501">
        <v>287.20346597357798</v>
      </c>
      <c r="F501">
        <v>29.658160432909401</v>
      </c>
      <c r="G501" t="s">
        <v>18</v>
      </c>
      <c r="H501" t="s">
        <v>22</v>
      </c>
      <c r="I501" t="s">
        <v>26</v>
      </c>
      <c r="J501">
        <v>2</v>
      </c>
      <c r="K501">
        <v>17440.27</v>
      </c>
      <c r="L501" t="s">
        <v>16</v>
      </c>
      <c r="M501" t="s">
        <v>10038</v>
      </c>
    </row>
    <row r="502" spans="1:13" x14ac:dyDescent="0.25">
      <c r="A502" t="s">
        <v>3884</v>
      </c>
      <c r="B502">
        <v>57</v>
      </c>
      <c r="C502" t="s">
        <v>25</v>
      </c>
      <c r="D502">
        <v>150</v>
      </c>
      <c r="E502">
        <v>239.15708964676401</v>
      </c>
      <c r="F502">
        <v>32.099206396631502</v>
      </c>
      <c r="G502" t="s">
        <v>18</v>
      </c>
      <c r="H502" t="s">
        <v>22</v>
      </c>
      <c r="I502" t="s">
        <v>26</v>
      </c>
      <c r="J502">
        <v>3</v>
      </c>
      <c r="K502">
        <v>6939.65</v>
      </c>
      <c r="L502" t="s">
        <v>16</v>
      </c>
      <c r="M502" t="s">
        <v>10038</v>
      </c>
    </row>
    <row r="503" spans="1:13" x14ac:dyDescent="0.25">
      <c r="A503" t="s">
        <v>3868</v>
      </c>
      <c r="B503">
        <v>52</v>
      </c>
      <c r="C503" t="s">
        <v>25</v>
      </c>
      <c r="D503">
        <v>123</v>
      </c>
      <c r="E503">
        <v>250.125251423766</v>
      </c>
      <c r="F503">
        <v>41.638226179344102</v>
      </c>
      <c r="G503" t="s">
        <v>14</v>
      </c>
      <c r="H503" t="s">
        <v>10051</v>
      </c>
      <c r="I503" t="s">
        <v>26</v>
      </c>
      <c r="J503">
        <v>2</v>
      </c>
      <c r="K503">
        <v>13389.04</v>
      </c>
      <c r="L503" t="s">
        <v>23</v>
      </c>
      <c r="M503" t="s">
        <v>10038</v>
      </c>
    </row>
    <row r="504" spans="1:13" x14ac:dyDescent="0.25">
      <c r="A504" t="s">
        <v>3866</v>
      </c>
      <c r="B504">
        <v>59</v>
      </c>
      <c r="C504" t="s">
        <v>25</v>
      </c>
      <c r="D504">
        <v>118</v>
      </c>
      <c r="E504">
        <v>214.72292441566199</v>
      </c>
      <c r="F504">
        <v>28.666664900969899</v>
      </c>
      <c r="G504" t="s">
        <v>36</v>
      </c>
      <c r="H504" t="s">
        <v>22</v>
      </c>
      <c r="I504" t="s">
        <v>26</v>
      </c>
      <c r="J504">
        <v>6</v>
      </c>
      <c r="K504">
        <v>12588.99</v>
      </c>
      <c r="L504" t="s">
        <v>43</v>
      </c>
      <c r="M504" t="s">
        <v>10038</v>
      </c>
    </row>
    <row r="505" spans="1:13" x14ac:dyDescent="0.25">
      <c r="A505" t="s">
        <v>3854</v>
      </c>
      <c r="B505">
        <v>52</v>
      </c>
      <c r="C505" t="s">
        <v>25</v>
      </c>
      <c r="D505">
        <v>140</v>
      </c>
      <c r="E505">
        <v>257.30734438488003</v>
      </c>
      <c r="F505">
        <v>21.097824101723599</v>
      </c>
      <c r="G505" t="s">
        <v>36</v>
      </c>
      <c r="H505" t="s">
        <v>19</v>
      </c>
      <c r="I505" t="s">
        <v>26</v>
      </c>
      <c r="J505">
        <v>3</v>
      </c>
      <c r="K505" t="s">
        <v>10051</v>
      </c>
      <c r="L505" t="s">
        <v>23</v>
      </c>
      <c r="M505" t="s">
        <v>10038</v>
      </c>
    </row>
    <row r="506" spans="1:13" x14ac:dyDescent="0.25">
      <c r="A506" t="s">
        <v>2092</v>
      </c>
      <c r="B506">
        <v>54</v>
      </c>
      <c r="C506" t="s">
        <v>25</v>
      </c>
      <c r="D506" t="s">
        <v>10051</v>
      </c>
      <c r="E506">
        <v>160.80548071311401</v>
      </c>
      <c r="F506">
        <v>25.006813430929199</v>
      </c>
      <c r="G506" t="s">
        <v>36</v>
      </c>
      <c r="H506" t="s">
        <v>22</v>
      </c>
      <c r="I506" t="s">
        <v>26</v>
      </c>
      <c r="J506">
        <v>4</v>
      </c>
      <c r="K506">
        <v>14278.02</v>
      </c>
      <c r="L506" t="s">
        <v>16</v>
      </c>
      <c r="M506" t="s">
        <v>10038</v>
      </c>
    </row>
    <row r="507" spans="1:13" x14ac:dyDescent="0.25">
      <c r="A507" t="s">
        <v>3842</v>
      </c>
      <c r="B507">
        <v>53</v>
      </c>
      <c r="C507" t="s">
        <v>25</v>
      </c>
      <c r="D507">
        <v>133</v>
      </c>
      <c r="E507">
        <v>225.93663486153099</v>
      </c>
      <c r="F507">
        <v>29.449205716272601</v>
      </c>
      <c r="G507" t="s">
        <v>18</v>
      </c>
      <c r="H507" t="s">
        <v>22</v>
      </c>
      <c r="I507" t="s">
        <v>26</v>
      </c>
      <c r="J507">
        <v>3</v>
      </c>
      <c r="K507">
        <v>20304.509999999998</v>
      </c>
      <c r="L507" t="s">
        <v>23</v>
      </c>
      <c r="M507" t="s">
        <v>10038</v>
      </c>
    </row>
    <row r="508" spans="1:13" x14ac:dyDescent="0.25">
      <c r="A508" t="s">
        <v>3840</v>
      </c>
      <c r="B508">
        <v>60</v>
      </c>
      <c r="C508" t="s">
        <v>13</v>
      </c>
      <c r="D508">
        <v>116</v>
      </c>
      <c r="E508">
        <v>243.414293391824</v>
      </c>
      <c r="F508">
        <v>23.702744501464998</v>
      </c>
      <c r="G508" t="s">
        <v>36</v>
      </c>
      <c r="H508" t="s">
        <v>22</v>
      </c>
      <c r="I508" t="s">
        <v>26</v>
      </c>
      <c r="J508">
        <v>2</v>
      </c>
      <c r="K508">
        <v>18235.060000000001</v>
      </c>
      <c r="L508" t="s">
        <v>16</v>
      </c>
      <c r="M508" t="s">
        <v>10038</v>
      </c>
    </row>
    <row r="509" spans="1:13" x14ac:dyDescent="0.25">
      <c r="A509" t="s">
        <v>2112</v>
      </c>
      <c r="B509">
        <v>56</v>
      </c>
      <c r="C509" t="s">
        <v>25</v>
      </c>
      <c r="D509">
        <v>126</v>
      </c>
      <c r="E509">
        <v>219.04941648388899</v>
      </c>
      <c r="F509">
        <v>22.6106165625961</v>
      </c>
      <c r="G509" t="s">
        <v>18</v>
      </c>
      <c r="H509" t="s">
        <v>22</v>
      </c>
      <c r="I509" t="s">
        <v>26</v>
      </c>
      <c r="J509">
        <v>0</v>
      </c>
      <c r="K509">
        <v>16385.919999999998</v>
      </c>
      <c r="L509" t="s">
        <v>16</v>
      </c>
      <c r="M509" t="s">
        <v>10038</v>
      </c>
    </row>
    <row r="510" spans="1:13" x14ac:dyDescent="0.25">
      <c r="A510" t="s">
        <v>3792</v>
      </c>
      <c r="B510">
        <v>60</v>
      </c>
      <c r="C510" t="s">
        <v>25</v>
      </c>
      <c r="D510">
        <v>162</v>
      </c>
      <c r="E510">
        <v>188.106206010579</v>
      </c>
      <c r="F510">
        <v>24.959546514356401</v>
      </c>
      <c r="G510" t="s">
        <v>36</v>
      </c>
      <c r="H510" t="s">
        <v>19</v>
      </c>
      <c r="I510" t="s">
        <v>26</v>
      </c>
      <c r="J510">
        <v>5</v>
      </c>
      <c r="K510">
        <v>14505.13</v>
      </c>
      <c r="L510" t="s">
        <v>23</v>
      </c>
      <c r="M510" t="s">
        <v>10038</v>
      </c>
    </row>
    <row r="511" spans="1:13" x14ac:dyDescent="0.25">
      <c r="A511" t="s">
        <v>3777</v>
      </c>
      <c r="B511">
        <v>59</v>
      </c>
      <c r="C511" t="s">
        <v>25</v>
      </c>
      <c r="D511">
        <v>127</v>
      </c>
      <c r="E511">
        <v>206.60342833689899</v>
      </c>
      <c r="F511">
        <v>25.173134081064902</v>
      </c>
      <c r="G511" t="s">
        <v>36</v>
      </c>
      <c r="H511" t="s">
        <v>19</v>
      </c>
      <c r="I511" t="s">
        <v>26</v>
      </c>
      <c r="J511">
        <v>2</v>
      </c>
      <c r="K511">
        <v>17545.04</v>
      </c>
      <c r="L511" t="s">
        <v>16</v>
      </c>
      <c r="M511" t="s">
        <v>10038</v>
      </c>
    </row>
    <row r="512" spans="1:13" x14ac:dyDescent="0.25">
      <c r="A512" t="s">
        <v>3750</v>
      </c>
      <c r="B512">
        <v>54</v>
      </c>
      <c r="C512" t="s">
        <v>25</v>
      </c>
      <c r="D512">
        <v>135</v>
      </c>
      <c r="E512">
        <v>158.594503263024</v>
      </c>
      <c r="F512">
        <v>27.8708554714458</v>
      </c>
      <c r="G512" t="s">
        <v>18</v>
      </c>
      <c r="H512" t="s">
        <v>22</v>
      </c>
      <c r="I512" t="s">
        <v>26</v>
      </c>
      <c r="J512">
        <v>0</v>
      </c>
      <c r="K512">
        <v>21945.37</v>
      </c>
      <c r="L512" t="s">
        <v>23</v>
      </c>
      <c r="M512" t="s">
        <v>10038</v>
      </c>
    </row>
    <row r="513" spans="1:13" x14ac:dyDescent="0.25">
      <c r="A513" t="s">
        <v>2135</v>
      </c>
      <c r="B513">
        <v>51</v>
      </c>
      <c r="C513" t="s">
        <v>13</v>
      </c>
      <c r="D513" t="s">
        <v>10051</v>
      </c>
      <c r="E513">
        <v>286.835304513035</v>
      </c>
      <c r="F513">
        <v>35.735568544652999</v>
      </c>
      <c r="G513" t="s">
        <v>36</v>
      </c>
      <c r="H513" t="s">
        <v>22</v>
      </c>
      <c r="I513" t="s">
        <v>26</v>
      </c>
      <c r="J513">
        <v>1</v>
      </c>
      <c r="K513">
        <v>5039.8999999999996</v>
      </c>
      <c r="L513" t="s">
        <v>23</v>
      </c>
      <c r="M513" t="s">
        <v>10038</v>
      </c>
    </row>
    <row r="514" spans="1:13" x14ac:dyDescent="0.25">
      <c r="A514" t="s">
        <v>3737</v>
      </c>
      <c r="B514">
        <v>56</v>
      </c>
      <c r="C514" t="s">
        <v>25</v>
      </c>
      <c r="D514">
        <v>133</v>
      </c>
      <c r="E514">
        <v>207.36085912346101</v>
      </c>
      <c r="F514">
        <v>32.760447751250403</v>
      </c>
      <c r="G514" t="s">
        <v>18</v>
      </c>
      <c r="H514" t="s">
        <v>22</v>
      </c>
      <c r="I514" t="s">
        <v>26</v>
      </c>
      <c r="J514">
        <v>4</v>
      </c>
      <c r="K514">
        <v>21729.73</v>
      </c>
      <c r="L514" t="s">
        <v>16</v>
      </c>
      <c r="M514" t="s">
        <v>10038</v>
      </c>
    </row>
    <row r="515" spans="1:13" x14ac:dyDescent="0.25">
      <c r="A515" t="s">
        <v>3721</v>
      </c>
      <c r="B515">
        <v>57</v>
      </c>
      <c r="C515" t="s">
        <v>13</v>
      </c>
      <c r="D515">
        <v>121</v>
      </c>
      <c r="E515">
        <v>284.11857387686598</v>
      </c>
      <c r="F515">
        <v>30.8639569545049</v>
      </c>
      <c r="G515" t="s">
        <v>18</v>
      </c>
      <c r="H515" t="s">
        <v>22</v>
      </c>
      <c r="I515" t="s">
        <v>26</v>
      </c>
      <c r="J515">
        <v>4</v>
      </c>
      <c r="K515">
        <v>20385.740000000002</v>
      </c>
      <c r="L515" t="s">
        <v>16</v>
      </c>
      <c r="M515" t="s">
        <v>10038</v>
      </c>
    </row>
    <row r="516" spans="1:13" x14ac:dyDescent="0.25">
      <c r="A516" t="s">
        <v>3650</v>
      </c>
      <c r="B516">
        <v>57</v>
      </c>
      <c r="C516" t="s">
        <v>25</v>
      </c>
      <c r="D516">
        <v>131</v>
      </c>
      <c r="E516">
        <v>209.45024655085501</v>
      </c>
      <c r="F516">
        <v>32.730646690133597</v>
      </c>
      <c r="G516" t="s">
        <v>36</v>
      </c>
      <c r="H516" t="s">
        <v>19</v>
      </c>
      <c r="I516" t="s">
        <v>26</v>
      </c>
      <c r="J516">
        <v>3</v>
      </c>
      <c r="K516">
        <v>14493.59</v>
      </c>
      <c r="L516" t="s">
        <v>16</v>
      </c>
      <c r="M516" t="s">
        <v>10038</v>
      </c>
    </row>
    <row r="517" spans="1:13" x14ac:dyDescent="0.25">
      <c r="A517" t="s">
        <v>2158</v>
      </c>
      <c r="B517">
        <v>53</v>
      </c>
      <c r="C517" t="s">
        <v>25</v>
      </c>
      <c r="D517">
        <v>111</v>
      </c>
      <c r="E517">
        <v>254.944149768377</v>
      </c>
      <c r="F517">
        <v>25.951705617012401</v>
      </c>
      <c r="G517" t="s">
        <v>36</v>
      </c>
      <c r="H517" t="s">
        <v>19</v>
      </c>
      <c r="I517" t="s">
        <v>26</v>
      </c>
      <c r="J517">
        <v>3</v>
      </c>
      <c r="K517">
        <v>17885.59</v>
      </c>
      <c r="L517" t="s">
        <v>16</v>
      </c>
      <c r="M517" t="s">
        <v>10038</v>
      </c>
    </row>
    <row r="518" spans="1:13" x14ac:dyDescent="0.25">
      <c r="A518" t="s">
        <v>2163</v>
      </c>
      <c r="B518">
        <v>60</v>
      </c>
      <c r="C518" t="s">
        <v>13</v>
      </c>
      <c r="D518">
        <v>112</v>
      </c>
      <c r="E518">
        <v>210.244258414824</v>
      </c>
      <c r="F518">
        <v>29.115834934494998</v>
      </c>
      <c r="G518" t="s">
        <v>36</v>
      </c>
      <c r="H518" t="s">
        <v>22</v>
      </c>
      <c r="I518" t="s">
        <v>26</v>
      </c>
      <c r="J518">
        <v>7</v>
      </c>
      <c r="K518">
        <v>19086.02</v>
      </c>
      <c r="L518" t="s">
        <v>23</v>
      </c>
      <c r="M518" t="s">
        <v>10038</v>
      </c>
    </row>
    <row r="519" spans="1:13" x14ac:dyDescent="0.25">
      <c r="A519" t="s">
        <v>3620</v>
      </c>
      <c r="B519">
        <v>59</v>
      </c>
      <c r="C519" t="s">
        <v>13</v>
      </c>
      <c r="D519">
        <v>123</v>
      </c>
      <c r="E519">
        <v>177.370147496176</v>
      </c>
      <c r="F519">
        <v>27.562208296802901</v>
      </c>
      <c r="G519" t="s">
        <v>36</v>
      </c>
      <c r="H519" t="s">
        <v>22</v>
      </c>
      <c r="I519" t="s">
        <v>26</v>
      </c>
      <c r="J519">
        <v>7</v>
      </c>
      <c r="K519">
        <v>16916.689999999999</v>
      </c>
      <c r="L519" t="s">
        <v>16</v>
      </c>
      <c r="M519" t="s">
        <v>10038</v>
      </c>
    </row>
    <row r="520" spans="1:13" x14ac:dyDescent="0.25">
      <c r="A520" t="s">
        <v>2168</v>
      </c>
      <c r="B520">
        <v>51</v>
      </c>
      <c r="C520" t="s">
        <v>25</v>
      </c>
      <c r="D520">
        <v>102</v>
      </c>
      <c r="E520">
        <v>189.58148451337999</v>
      </c>
      <c r="F520">
        <v>24.7242226977591</v>
      </c>
      <c r="G520" t="s">
        <v>36</v>
      </c>
      <c r="H520" t="s">
        <v>19</v>
      </c>
      <c r="I520" t="s">
        <v>26</v>
      </c>
      <c r="J520">
        <v>5</v>
      </c>
      <c r="K520">
        <v>14958.84</v>
      </c>
      <c r="L520" t="s">
        <v>16</v>
      </c>
      <c r="M520" t="s">
        <v>10038</v>
      </c>
    </row>
    <row r="521" spans="1:13" x14ac:dyDescent="0.25">
      <c r="A521" t="s">
        <v>3598</v>
      </c>
      <c r="B521">
        <v>59</v>
      </c>
      <c r="C521" t="s">
        <v>13</v>
      </c>
      <c r="D521">
        <v>169</v>
      </c>
      <c r="E521">
        <v>161.566480598288</v>
      </c>
      <c r="F521">
        <v>30.528726900848699</v>
      </c>
      <c r="G521" t="s">
        <v>14</v>
      </c>
      <c r="H521" t="s">
        <v>22</v>
      </c>
      <c r="I521" t="s">
        <v>26</v>
      </c>
      <c r="J521">
        <v>2</v>
      </c>
      <c r="K521">
        <v>17249.990000000002</v>
      </c>
      <c r="L521" t="s">
        <v>23</v>
      </c>
      <c r="M521" t="s">
        <v>10038</v>
      </c>
    </row>
    <row r="522" spans="1:13" x14ac:dyDescent="0.25">
      <c r="A522" t="s">
        <v>3592</v>
      </c>
      <c r="B522">
        <v>56</v>
      </c>
      <c r="C522" t="s">
        <v>25</v>
      </c>
      <c r="D522">
        <v>165</v>
      </c>
      <c r="E522">
        <v>302.16807334364103</v>
      </c>
      <c r="F522">
        <v>30.074543236707601</v>
      </c>
      <c r="G522" t="s">
        <v>36</v>
      </c>
      <c r="H522" t="s">
        <v>19</v>
      </c>
      <c r="I522" t="s">
        <v>26</v>
      </c>
      <c r="J522">
        <v>5</v>
      </c>
      <c r="K522">
        <v>16020.3</v>
      </c>
      <c r="L522" t="s">
        <v>16</v>
      </c>
      <c r="M522" t="s">
        <v>10038</v>
      </c>
    </row>
    <row r="523" spans="1:13" x14ac:dyDescent="0.25">
      <c r="A523" t="s">
        <v>2181</v>
      </c>
      <c r="B523">
        <v>59</v>
      </c>
      <c r="C523" t="s">
        <v>25</v>
      </c>
      <c r="D523">
        <v>105</v>
      </c>
      <c r="E523">
        <v>306.27017954494698</v>
      </c>
      <c r="F523">
        <v>31.571730674762801</v>
      </c>
      <c r="G523" t="s">
        <v>14</v>
      </c>
      <c r="H523" t="s">
        <v>22</v>
      </c>
      <c r="I523" t="s">
        <v>26</v>
      </c>
      <c r="J523">
        <v>4</v>
      </c>
      <c r="K523">
        <v>17966.740000000002</v>
      </c>
      <c r="L523" t="s">
        <v>16</v>
      </c>
      <c r="M523" t="s">
        <v>10038</v>
      </c>
    </row>
    <row r="524" spans="1:13" x14ac:dyDescent="0.25">
      <c r="A524" t="s">
        <v>3549</v>
      </c>
      <c r="B524">
        <v>58</v>
      </c>
      <c r="C524" t="s">
        <v>13</v>
      </c>
      <c r="D524">
        <v>105</v>
      </c>
      <c r="E524">
        <v>204.34711689918799</v>
      </c>
      <c r="F524">
        <v>42.917169591375803</v>
      </c>
      <c r="G524" t="s">
        <v>14</v>
      </c>
      <c r="H524" t="s">
        <v>22</v>
      </c>
      <c r="I524" t="s">
        <v>26</v>
      </c>
      <c r="J524">
        <v>0</v>
      </c>
      <c r="K524">
        <v>13428.5</v>
      </c>
      <c r="L524" t="s">
        <v>16</v>
      </c>
      <c r="M524" t="s">
        <v>10038</v>
      </c>
    </row>
    <row r="525" spans="1:13" x14ac:dyDescent="0.25">
      <c r="A525" t="s">
        <v>3528</v>
      </c>
      <c r="B525">
        <v>60</v>
      </c>
      <c r="C525" t="s">
        <v>25</v>
      </c>
      <c r="D525">
        <v>111</v>
      </c>
      <c r="E525">
        <v>182.14687323318799</v>
      </c>
      <c r="F525" t="s">
        <v>10051</v>
      </c>
      <c r="G525" t="s">
        <v>36</v>
      </c>
      <c r="H525" t="s">
        <v>22</v>
      </c>
      <c r="I525" t="s">
        <v>26</v>
      </c>
      <c r="J525">
        <v>2</v>
      </c>
      <c r="K525">
        <v>25257.75</v>
      </c>
      <c r="L525" t="s">
        <v>43</v>
      </c>
      <c r="M525" t="s">
        <v>10038</v>
      </c>
    </row>
    <row r="526" spans="1:13" x14ac:dyDescent="0.25">
      <c r="A526" t="s">
        <v>3527</v>
      </c>
      <c r="B526">
        <v>56</v>
      </c>
      <c r="C526" t="s">
        <v>13</v>
      </c>
      <c r="D526">
        <v>140</v>
      </c>
      <c r="E526">
        <v>217.987824151696</v>
      </c>
      <c r="F526">
        <v>32.2173099247238</v>
      </c>
      <c r="G526" t="s">
        <v>18</v>
      </c>
      <c r="H526" t="s">
        <v>22</v>
      </c>
      <c r="I526" t="s">
        <v>26</v>
      </c>
      <c r="J526">
        <v>3</v>
      </c>
      <c r="K526">
        <v>6905.06</v>
      </c>
      <c r="L526" t="s">
        <v>20</v>
      </c>
      <c r="M526" t="s">
        <v>10038</v>
      </c>
    </row>
    <row r="527" spans="1:13" x14ac:dyDescent="0.25">
      <c r="A527" t="s">
        <v>3472</v>
      </c>
      <c r="B527">
        <v>58</v>
      </c>
      <c r="C527" t="s">
        <v>25</v>
      </c>
      <c r="D527">
        <v>160</v>
      </c>
      <c r="E527">
        <v>279.36065961715502</v>
      </c>
      <c r="F527">
        <v>34.741743076587703</v>
      </c>
      <c r="G527" t="s">
        <v>18</v>
      </c>
      <c r="H527" t="s">
        <v>22</v>
      </c>
      <c r="I527" t="s">
        <v>26</v>
      </c>
      <c r="J527">
        <v>3</v>
      </c>
      <c r="K527">
        <v>19872.689999999999</v>
      </c>
      <c r="L527" t="s">
        <v>16</v>
      </c>
      <c r="M527" t="s">
        <v>10038</v>
      </c>
    </row>
    <row r="528" spans="1:13" x14ac:dyDescent="0.25">
      <c r="A528" t="s">
        <v>3459</v>
      </c>
      <c r="B528">
        <v>58</v>
      </c>
      <c r="C528" t="s">
        <v>13</v>
      </c>
      <c r="D528">
        <v>172</v>
      </c>
      <c r="E528">
        <v>267.32011959071701</v>
      </c>
      <c r="F528">
        <v>33.395103630357703</v>
      </c>
      <c r="G528" t="s">
        <v>18</v>
      </c>
      <c r="H528" t="s">
        <v>19</v>
      </c>
      <c r="I528" t="s">
        <v>26</v>
      </c>
      <c r="J528">
        <v>1</v>
      </c>
      <c r="K528">
        <v>19815.34</v>
      </c>
      <c r="L528" t="s">
        <v>16</v>
      </c>
      <c r="M528" t="s">
        <v>10038</v>
      </c>
    </row>
    <row r="529" spans="1:13" x14ac:dyDescent="0.25">
      <c r="A529" t="s">
        <v>3457</v>
      </c>
      <c r="B529">
        <v>59</v>
      </c>
      <c r="C529" t="s">
        <v>25</v>
      </c>
      <c r="D529">
        <v>134</v>
      </c>
      <c r="E529">
        <v>231.916584206625</v>
      </c>
      <c r="F529">
        <v>21.5961691390741</v>
      </c>
      <c r="G529" t="s">
        <v>36</v>
      </c>
      <c r="H529" t="s">
        <v>22</v>
      </c>
      <c r="I529" t="s">
        <v>26</v>
      </c>
      <c r="J529">
        <v>7</v>
      </c>
      <c r="K529">
        <v>17943.77</v>
      </c>
      <c r="L529" t="s">
        <v>23</v>
      </c>
      <c r="M529" t="s">
        <v>10038</v>
      </c>
    </row>
    <row r="530" spans="1:13" x14ac:dyDescent="0.25">
      <c r="A530" t="s">
        <v>2220</v>
      </c>
      <c r="B530">
        <v>54</v>
      </c>
      <c r="C530" t="s">
        <v>25</v>
      </c>
      <c r="D530">
        <v>140</v>
      </c>
      <c r="E530">
        <v>256.86067877338701</v>
      </c>
      <c r="F530">
        <v>23.412333220002999</v>
      </c>
      <c r="G530" t="s">
        <v>14</v>
      </c>
      <c r="H530" t="s">
        <v>22</v>
      </c>
      <c r="I530" t="s">
        <v>26</v>
      </c>
      <c r="J530">
        <v>2</v>
      </c>
      <c r="K530">
        <v>13101.28</v>
      </c>
      <c r="L530" t="s">
        <v>23</v>
      </c>
      <c r="M530" t="s">
        <v>10038</v>
      </c>
    </row>
    <row r="531" spans="1:13" x14ac:dyDescent="0.25">
      <c r="A531" t="s">
        <v>2221</v>
      </c>
      <c r="B531">
        <v>59</v>
      </c>
      <c r="C531" t="s">
        <v>13</v>
      </c>
      <c r="D531">
        <v>140</v>
      </c>
      <c r="E531">
        <v>248.26970387821299</v>
      </c>
      <c r="F531">
        <v>26.0657015909146</v>
      </c>
      <c r="G531" t="s">
        <v>18</v>
      </c>
      <c r="H531" t="s">
        <v>22</v>
      </c>
      <c r="I531" t="s">
        <v>26</v>
      </c>
      <c r="J531">
        <v>1</v>
      </c>
      <c r="K531">
        <v>12940.18</v>
      </c>
      <c r="L531" t="s">
        <v>16</v>
      </c>
      <c r="M531" t="s">
        <v>10038</v>
      </c>
    </row>
    <row r="532" spans="1:13" x14ac:dyDescent="0.25">
      <c r="A532" t="s">
        <v>2230</v>
      </c>
      <c r="B532">
        <v>51</v>
      </c>
      <c r="C532" t="s">
        <v>25</v>
      </c>
      <c r="D532">
        <v>184</v>
      </c>
      <c r="E532">
        <v>171.96613624817201</v>
      </c>
      <c r="F532" t="s">
        <v>10051</v>
      </c>
      <c r="G532" t="s">
        <v>36</v>
      </c>
      <c r="H532" t="s">
        <v>22</v>
      </c>
      <c r="I532" t="s">
        <v>26</v>
      </c>
      <c r="J532">
        <v>5</v>
      </c>
      <c r="K532">
        <v>19594.939999999999</v>
      </c>
      <c r="L532" t="s">
        <v>16</v>
      </c>
      <c r="M532" t="s">
        <v>10038</v>
      </c>
    </row>
    <row r="533" spans="1:13" x14ac:dyDescent="0.25">
      <c r="A533" t="s">
        <v>3428</v>
      </c>
      <c r="B533">
        <v>53</v>
      </c>
      <c r="C533" t="s">
        <v>13</v>
      </c>
      <c r="D533">
        <v>116</v>
      </c>
      <c r="E533">
        <v>283.79135185946899</v>
      </c>
      <c r="F533">
        <v>28.510612539648701</v>
      </c>
      <c r="G533" t="s">
        <v>18</v>
      </c>
      <c r="H533" t="s">
        <v>22</v>
      </c>
      <c r="I533" t="s">
        <v>26</v>
      </c>
      <c r="J533">
        <v>4</v>
      </c>
      <c r="K533">
        <v>27183.86</v>
      </c>
      <c r="L533" t="s">
        <v>16</v>
      </c>
      <c r="M533" t="s">
        <v>10038</v>
      </c>
    </row>
    <row r="534" spans="1:13" x14ac:dyDescent="0.25">
      <c r="A534" t="s">
        <v>3426</v>
      </c>
      <c r="B534">
        <v>53</v>
      </c>
      <c r="C534" t="s">
        <v>25</v>
      </c>
      <c r="D534">
        <v>157</v>
      </c>
      <c r="E534">
        <v>246.60106466886299</v>
      </c>
      <c r="F534">
        <v>21.5344655378249</v>
      </c>
      <c r="G534" t="s">
        <v>36</v>
      </c>
      <c r="H534" t="s">
        <v>19</v>
      </c>
      <c r="I534" t="s">
        <v>26</v>
      </c>
      <c r="J534">
        <v>3</v>
      </c>
      <c r="K534">
        <v>21043.66</v>
      </c>
      <c r="L534" t="s">
        <v>16</v>
      </c>
      <c r="M534" t="s">
        <v>10038</v>
      </c>
    </row>
    <row r="535" spans="1:13" x14ac:dyDescent="0.25">
      <c r="A535" t="s">
        <v>3424</v>
      </c>
      <c r="B535">
        <v>55</v>
      </c>
      <c r="C535" t="s">
        <v>13</v>
      </c>
      <c r="D535">
        <v>110</v>
      </c>
      <c r="E535">
        <v>223.776240278068</v>
      </c>
      <c r="F535">
        <v>29.919958934715002</v>
      </c>
      <c r="G535" t="s">
        <v>36</v>
      </c>
      <c r="H535" t="s">
        <v>19</v>
      </c>
      <c r="I535" t="s">
        <v>26</v>
      </c>
      <c r="J535">
        <v>6</v>
      </c>
      <c r="K535">
        <v>11362.1</v>
      </c>
      <c r="L535" t="s">
        <v>16</v>
      </c>
      <c r="M535" t="s">
        <v>10038</v>
      </c>
    </row>
    <row r="536" spans="1:13" x14ac:dyDescent="0.25">
      <c r="A536" t="s">
        <v>3420</v>
      </c>
      <c r="B536">
        <v>57</v>
      </c>
      <c r="C536" t="s">
        <v>25</v>
      </c>
      <c r="D536">
        <v>118</v>
      </c>
      <c r="E536">
        <v>199.27895281924501</v>
      </c>
      <c r="F536">
        <v>23.663148326971001</v>
      </c>
      <c r="G536" t="s">
        <v>18</v>
      </c>
      <c r="H536" t="s">
        <v>22</v>
      </c>
      <c r="I536" t="s">
        <v>26</v>
      </c>
      <c r="J536">
        <v>6</v>
      </c>
      <c r="K536">
        <v>24382.55</v>
      </c>
      <c r="L536" t="s">
        <v>16</v>
      </c>
      <c r="M536" t="s">
        <v>10038</v>
      </c>
    </row>
    <row r="537" spans="1:13" x14ac:dyDescent="0.25">
      <c r="A537" t="s">
        <v>3415</v>
      </c>
      <c r="B537">
        <v>55</v>
      </c>
      <c r="C537" t="s">
        <v>25</v>
      </c>
      <c r="D537">
        <v>112</v>
      </c>
      <c r="E537">
        <v>185.90804003601599</v>
      </c>
      <c r="F537">
        <v>18.645590301222999</v>
      </c>
      <c r="G537" t="s">
        <v>36</v>
      </c>
      <c r="H537" t="s">
        <v>19</v>
      </c>
      <c r="I537" t="s">
        <v>26</v>
      </c>
      <c r="J537">
        <v>8</v>
      </c>
      <c r="K537">
        <v>25475.07</v>
      </c>
      <c r="L537" t="s">
        <v>43</v>
      </c>
      <c r="M537" t="s">
        <v>10038</v>
      </c>
    </row>
    <row r="538" spans="1:13" x14ac:dyDescent="0.25">
      <c r="A538" t="s">
        <v>3399</v>
      </c>
      <c r="B538">
        <v>54</v>
      </c>
      <c r="C538" t="s">
        <v>25</v>
      </c>
      <c r="D538">
        <v>90</v>
      </c>
      <c r="E538">
        <v>296.629786072819</v>
      </c>
      <c r="F538">
        <v>27.467300540304201</v>
      </c>
      <c r="G538" t="s">
        <v>18</v>
      </c>
      <c r="H538" t="s">
        <v>22</v>
      </c>
      <c r="I538" t="s">
        <v>26</v>
      </c>
      <c r="J538">
        <v>2</v>
      </c>
      <c r="K538">
        <v>14824.99</v>
      </c>
      <c r="L538" t="s">
        <v>16</v>
      </c>
      <c r="M538" t="s">
        <v>10038</v>
      </c>
    </row>
    <row r="539" spans="1:13" x14ac:dyDescent="0.25">
      <c r="A539" t="s">
        <v>2249</v>
      </c>
      <c r="B539">
        <v>54</v>
      </c>
      <c r="C539" t="s">
        <v>13</v>
      </c>
      <c r="D539">
        <v>131</v>
      </c>
      <c r="E539">
        <v>181.91628390489899</v>
      </c>
      <c r="F539">
        <v>29.119434591483</v>
      </c>
      <c r="G539" t="s">
        <v>36</v>
      </c>
      <c r="H539" t="s">
        <v>22</v>
      </c>
      <c r="I539" t="s">
        <v>26</v>
      </c>
      <c r="J539">
        <v>5</v>
      </c>
      <c r="K539">
        <v>25060.05</v>
      </c>
      <c r="L539" t="s">
        <v>16</v>
      </c>
      <c r="M539" t="s">
        <v>10038</v>
      </c>
    </row>
    <row r="540" spans="1:13" x14ac:dyDescent="0.25">
      <c r="A540" t="s">
        <v>3376</v>
      </c>
      <c r="B540">
        <v>52</v>
      </c>
      <c r="C540" t="s">
        <v>25</v>
      </c>
      <c r="D540">
        <v>133</v>
      </c>
      <c r="E540">
        <v>134.50205174400801</v>
      </c>
      <c r="F540">
        <v>24.340811229869001</v>
      </c>
      <c r="G540" t="s">
        <v>36</v>
      </c>
      <c r="H540" t="s">
        <v>19</v>
      </c>
      <c r="I540" t="s">
        <v>26</v>
      </c>
      <c r="J540">
        <v>6</v>
      </c>
      <c r="K540">
        <v>7251.55</v>
      </c>
      <c r="L540" t="s">
        <v>16</v>
      </c>
      <c r="M540" t="s">
        <v>10038</v>
      </c>
    </row>
    <row r="541" spans="1:13" x14ac:dyDescent="0.25">
      <c r="A541" t="s">
        <v>2263</v>
      </c>
      <c r="B541">
        <v>54</v>
      </c>
      <c r="C541" t="s">
        <v>13</v>
      </c>
      <c r="D541">
        <v>125</v>
      </c>
      <c r="E541">
        <v>263.06470354665697</v>
      </c>
      <c r="F541">
        <v>28.713159482707201</v>
      </c>
      <c r="G541" t="s">
        <v>18</v>
      </c>
      <c r="H541" t="s">
        <v>22</v>
      </c>
      <c r="I541" t="s">
        <v>26</v>
      </c>
      <c r="J541">
        <v>1</v>
      </c>
      <c r="K541">
        <v>15735.49</v>
      </c>
      <c r="L541" t="s">
        <v>16</v>
      </c>
      <c r="M541" t="s">
        <v>10038</v>
      </c>
    </row>
    <row r="542" spans="1:13" x14ac:dyDescent="0.25">
      <c r="A542" t="s">
        <v>3298</v>
      </c>
      <c r="B542">
        <v>53</v>
      </c>
      <c r="C542" t="s">
        <v>25</v>
      </c>
      <c r="D542">
        <v>150</v>
      </c>
      <c r="E542" t="s">
        <v>10051</v>
      </c>
      <c r="F542">
        <v>36.133861713006397</v>
      </c>
      <c r="G542" t="s">
        <v>36</v>
      </c>
      <c r="H542" t="s">
        <v>19</v>
      </c>
      <c r="I542" t="s">
        <v>26</v>
      </c>
      <c r="J542">
        <v>4</v>
      </c>
      <c r="K542">
        <v>22352.22</v>
      </c>
      <c r="L542" t="s">
        <v>16</v>
      </c>
      <c r="M542" t="s">
        <v>10038</v>
      </c>
    </row>
    <row r="543" spans="1:13" x14ac:dyDescent="0.25">
      <c r="A543" t="s">
        <v>2275</v>
      </c>
      <c r="B543">
        <v>54</v>
      </c>
      <c r="C543" t="s">
        <v>25</v>
      </c>
      <c r="D543">
        <v>116</v>
      </c>
      <c r="E543">
        <v>260.28787424007697</v>
      </c>
      <c r="F543">
        <v>25.349448451845198</v>
      </c>
      <c r="G543" t="s">
        <v>36</v>
      </c>
      <c r="H543" t="s">
        <v>22</v>
      </c>
      <c r="I543" t="s">
        <v>26</v>
      </c>
      <c r="J543">
        <v>5</v>
      </c>
      <c r="K543">
        <v>14001.55</v>
      </c>
      <c r="L543" t="s">
        <v>16</v>
      </c>
      <c r="M543" t="s">
        <v>10038</v>
      </c>
    </row>
    <row r="544" spans="1:13" x14ac:dyDescent="0.25">
      <c r="A544" t="s">
        <v>3283</v>
      </c>
      <c r="B544">
        <v>60</v>
      </c>
      <c r="C544" t="s">
        <v>13</v>
      </c>
      <c r="D544">
        <v>143</v>
      </c>
      <c r="E544">
        <v>198.60615598993601</v>
      </c>
      <c r="F544">
        <v>36.559941190987402</v>
      </c>
      <c r="G544" t="s">
        <v>36</v>
      </c>
      <c r="H544" t="s">
        <v>22</v>
      </c>
      <c r="I544" t="s">
        <v>26</v>
      </c>
      <c r="J544">
        <v>5</v>
      </c>
      <c r="K544">
        <v>12986.23</v>
      </c>
      <c r="L544" t="s">
        <v>23</v>
      </c>
      <c r="M544" t="s">
        <v>10038</v>
      </c>
    </row>
    <row r="545" spans="1:13" x14ac:dyDescent="0.25">
      <c r="A545" t="s">
        <v>2286</v>
      </c>
      <c r="B545">
        <v>53</v>
      </c>
      <c r="C545" t="s">
        <v>25</v>
      </c>
      <c r="D545">
        <v>145</v>
      </c>
      <c r="E545">
        <v>219.181331003607</v>
      </c>
      <c r="F545">
        <v>20.542933668607098</v>
      </c>
      <c r="G545" t="s">
        <v>36</v>
      </c>
      <c r="H545" t="s">
        <v>22</v>
      </c>
      <c r="I545" t="s">
        <v>26</v>
      </c>
      <c r="J545">
        <v>3</v>
      </c>
      <c r="K545">
        <v>16507.099999999999</v>
      </c>
      <c r="L545" t="s">
        <v>16</v>
      </c>
      <c r="M545" t="s">
        <v>10038</v>
      </c>
    </row>
    <row r="546" spans="1:13" x14ac:dyDescent="0.25">
      <c r="A546" t="s">
        <v>3245</v>
      </c>
      <c r="B546">
        <v>55</v>
      </c>
      <c r="C546" t="s">
        <v>13</v>
      </c>
      <c r="D546">
        <v>142</v>
      </c>
      <c r="E546">
        <v>233.78875790067599</v>
      </c>
      <c r="F546">
        <v>29.527786363495601</v>
      </c>
      <c r="G546" t="s">
        <v>14</v>
      </c>
      <c r="H546" t="s">
        <v>22</v>
      </c>
      <c r="I546" t="s">
        <v>26</v>
      </c>
      <c r="J546">
        <v>3</v>
      </c>
      <c r="K546">
        <v>21849.7</v>
      </c>
      <c r="L546" t="s">
        <v>16</v>
      </c>
      <c r="M546" t="s">
        <v>10038</v>
      </c>
    </row>
    <row r="547" spans="1:13" x14ac:dyDescent="0.25">
      <c r="A547" t="s">
        <v>3236</v>
      </c>
      <c r="B547">
        <v>57</v>
      </c>
      <c r="C547" t="s">
        <v>25</v>
      </c>
      <c r="D547">
        <v>114</v>
      </c>
      <c r="E547">
        <v>203.984106210568</v>
      </c>
      <c r="F547">
        <v>23.402815260527198</v>
      </c>
      <c r="G547" t="s">
        <v>36</v>
      </c>
      <c r="H547" t="s">
        <v>22</v>
      </c>
      <c r="I547" t="s">
        <v>26</v>
      </c>
      <c r="J547">
        <v>2</v>
      </c>
      <c r="K547">
        <v>21461.3</v>
      </c>
      <c r="L547" t="s">
        <v>16</v>
      </c>
      <c r="M547" t="s">
        <v>10038</v>
      </c>
    </row>
    <row r="548" spans="1:13" x14ac:dyDescent="0.25">
      <c r="A548" t="s">
        <v>3216</v>
      </c>
      <c r="B548">
        <v>51</v>
      </c>
      <c r="C548" t="s">
        <v>25</v>
      </c>
      <c r="D548">
        <v>150</v>
      </c>
      <c r="E548">
        <v>226.79794078791099</v>
      </c>
      <c r="F548">
        <v>23.145451527546999</v>
      </c>
      <c r="G548" t="s">
        <v>36</v>
      </c>
      <c r="H548" t="s">
        <v>19</v>
      </c>
      <c r="I548" t="s">
        <v>26</v>
      </c>
      <c r="J548">
        <v>12</v>
      </c>
      <c r="K548">
        <v>23152.92</v>
      </c>
      <c r="L548" t="s">
        <v>23</v>
      </c>
      <c r="M548" t="s">
        <v>10038</v>
      </c>
    </row>
    <row r="549" spans="1:13" x14ac:dyDescent="0.25">
      <c r="A549" t="s">
        <v>2298</v>
      </c>
      <c r="B549">
        <v>58</v>
      </c>
      <c r="C549" t="s">
        <v>25</v>
      </c>
      <c r="D549">
        <v>155</v>
      </c>
      <c r="E549">
        <v>237.62267613964701</v>
      </c>
      <c r="F549">
        <v>32.058268351144797</v>
      </c>
      <c r="G549" t="s">
        <v>14</v>
      </c>
      <c r="H549" t="s">
        <v>22</v>
      </c>
      <c r="I549" t="s">
        <v>26</v>
      </c>
      <c r="J549">
        <v>2</v>
      </c>
      <c r="K549">
        <v>19298.55</v>
      </c>
      <c r="L549" t="s">
        <v>16</v>
      </c>
      <c r="M549" t="s">
        <v>10038</v>
      </c>
    </row>
    <row r="550" spans="1:13" x14ac:dyDescent="0.25">
      <c r="A550" t="s">
        <v>3197</v>
      </c>
      <c r="B550">
        <v>59</v>
      </c>
      <c r="C550" t="s">
        <v>25</v>
      </c>
      <c r="D550">
        <v>149</v>
      </c>
      <c r="E550">
        <v>172.964791815816</v>
      </c>
      <c r="F550">
        <v>27.234480183380501</v>
      </c>
      <c r="G550" t="s">
        <v>18</v>
      </c>
      <c r="H550" t="s">
        <v>22</v>
      </c>
      <c r="I550" t="s">
        <v>26</v>
      </c>
      <c r="J550">
        <v>1</v>
      </c>
      <c r="K550">
        <v>11368.06</v>
      </c>
      <c r="L550" t="s">
        <v>16</v>
      </c>
      <c r="M550" t="s">
        <v>10038</v>
      </c>
    </row>
    <row r="551" spans="1:13" x14ac:dyDescent="0.25">
      <c r="A551" t="s">
        <v>3191</v>
      </c>
      <c r="B551">
        <v>52</v>
      </c>
      <c r="C551" t="s">
        <v>25</v>
      </c>
      <c r="D551">
        <v>171</v>
      </c>
      <c r="E551">
        <v>267.80199038443902</v>
      </c>
      <c r="F551">
        <v>29.526434898516001</v>
      </c>
      <c r="G551" t="s">
        <v>14</v>
      </c>
      <c r="H551" t="s">
        <v>22</v>
      </c>
      <c r="I551" t="s">
        <v>26</v>
      </c>
      <c r="J551">
        <v>2</v>
      </c>
      <c r="K551">
        <v>3456.08</v>
      </c>
      <c r="L551" t="s">
        <v>16</v>
      </c>
      <c r="M551" t="s">
        <v>10038</v>
      </c>
    </row>
    <row r="552" spans="1:13" x14ac:dyDescent="0.25">
      <c r="A552" t="s">
        <v>3173</v>
      </c>
      <c r="B552">
        <v>57</v>
      </c>
      <c r="C552" t="s">
        <v>13</v>
      </c>
      <c r="D552">
        <v>129</v>
      </c>
      <c r="E552">
        <v>269.35655510363699</v>
      </c>
      <c r="F552">
        <v>23.003246041214101</v>
      </c>
      <c r="G552" t="s">
        <v>36</v>
      </c>
      <c r="H552" t="s">
        <v>22</v>
      </c>
      <c r="I552" t="s">
        <v>26</v>
      </c>
      <c r="J552">
        <v>6</v>
      </c>
      <c r="K552">
        <v>12988.12</v>
      </c>
      <c r="L552" t="s">
        <v>16</v>
      </c>
      <c r="M552" t="s">
        <v>10038</v>
      </c>
    </row>
    <row r="553" spans="1:13" x14ac:dyDescent="0.25">
      <c r="A553" t="s">
        <v>3156</v>
      </c>
      <c r="B553">
        <v>57</v>
      </c>
      <c r="C553" t="s">
        <v>13</v>
      </c>
      <c r="D553">
        <v>160</v>
      </c>
      <c r="E553">
        <v>232.20836168337999</v>
      </c>
      <c r="F553">
        <v>39.926920560250501</v>
      </c>
      <c r="G553" t="s">
        <v>36</v>
      </c>
      <c r="H553" t="s">
        <v>22</v>
      </c>
      <c r="I553" t="s">
        <v>26</v>
      </c>
      <c r="J553">
        <v>1</v>
      </c>
      <c r="K553">
        <v>20677.64</v>
      </c>
      <c r="L553" t="s">
        <v>23</v>
      </c>
      <c r="M553" t="s">
        <v>10038</v>
      </c>
    </row>
    <row r="554" spans="1:13" x14ac:dyDescent="0.25">
      <c r="A554" t="s">
        <v>3153</v>
      </c>
      <c r="B554">
        <v>54</v>
      </c>
      <c r="C554" t="s">
        <v>25</v>
      </c>
      <c r="D554">
        <v>145</v>
      </c>
      <c r="E554">
        <v>245.62327423741201</v>
      </c>
      <c r="F554">
        <v>30.161244409635501</v>
      </c>
      <c r="G554" t="s">
        <v>36</v>
      </c>
      <c r="H554" t="s">
        <v>19</v>
      </c>
      <c r="I554" t="s">
        <v>26</v>
      </c>
      <c r="J554">
        <v>2</v>
      </c>
      <c r="K554" t="s">
        <v>10051</v>
      </c>
      <c r="L554" t="s">
        <v>16</v>
      </c>
      <c r="M554" t="s">
        <v>10038</v>
      </c>
    </row>
    <row r="555" spans="1:13" x14ac:dyDescent="0.25">
      <c r="A555" t="s">
        <v>3133</v>
      </c>
      <c r="B555">
        <v>58</v>
      </c>
      <c r="C555" t="s">
        <v>13</v>
      </c>
      <c r="D555">
        <v>97</v>
      </c>
      <c r="E555">
        <v>302.28578595823598</v>
      </c>
      <c r="F555">
        <v>30.889441880974498</v>
      </c>
      <c r="G555" t="s">
        <v>36</v>
      </c>
      <c r="H555" t="s">
        <v>22</v>
      </c>
      <c r="I555" t="s">
        <v>26</v>
      </c>
      <c r="J555">
        <v>7</v>
      </c>
      <c r="K555">
        <v>28633.1</v>
      </c>
      <c r="L555" t="s">
        <v>23</v>
      </c>
      <c r="M555" t="s">
        <v>10038</v>
      </c>
    </row>
    <row r="556" spans="1:13" x14ac:dyDescent="0.25">
      <c r="A556" t="s">
        <v>2325</v>
      </c>
      <c r="B556">
        <v>54</v>
      </c>
      <c r="C556" t="s">
        <v>13</v>
      </c>
      <c r="D556">
        <v>122</v>
      </c>
      <c r="E556">
        <v>154.42048500305401</v>
      </c>
      <c r="F556">
        <v>24.271612182154399</v>
      </c>
      <c r="G556" t="s">
        <v>36</v>
      </c>
      <c r="H556" t="s">
        <v>22</v>
      </c>
      <c r="I556" t="s">
        <v>26</v>
      </c>
      <c r="J556">
        <v>5</v>
      </c>
      <c r="K556">
        <v>10757.5</v>
      </c>
      <c r="L556" t="s">
        <v>23</v>
      </c>
      <c r="M556" t="s">
        <v>10038</v>
      </c>
    </row>
    <row r="557" spans="1:13" x14ac:dyDescent="0.25">
      <c r="A557" t="s">
        <v>3081</v>
      </c>
      <c r="B557">
        <v>59</v>
      </c>
      <c r="C557" t="s">
        <v>13</v>
      </c>
      <c r="D557">
        <v>117</v>
      </c>
      <c r="E557">
        <v>234.43955300165601</v>
      </c>
      <c r="F557">
        <v>23.212019115691898</v>
      </c>
      <c r="G557" t="s">
        <v>36</v>
      </c>
      <c r="H557" t="s">
        <v>22</v>
      </c>
      <c r="I557" t="s">
        <v>26</v>
      </c>
      <c r="J557">
        <v>4</v>
      </c>
      <c r="K557">
        <v>13141.5</v>
      </c>
      <c r="L557" t="s">
        <v>16</v>
      </c>
      <c r="M557" t="s">
        <v>10038</v>
      </c>
    </row>
    <row r="558" spans="1:13" x14ac:dyDescent="0.25">
      <c r="A558" t="s">
        <v>3053</v>
      </c>
      <c r="B558">
        <v>53</v>
      </c>
      <c r="C558" t="s">
        <v>13</v>
      </c>
      <c r="D558">
        <v>147</v>
      </c>
      <c r="E558">
        <v>181.87742683164001</v>
      </c>
      <c r="F558">
        <v>26.603416791225499</v>
      </c>
      <c r="G558" t="s">
        <v>36</v>
      </c>
      <c r="H558" t="s">
        <v>22</v>
      </c>
      <c r="I558" t="s">
        <v>26</v>
      </c>
      <c r="J558">
        <v>6</v>
      </c>
      <c r="K558">
        <v>22105.05</v>
      </c>
      <c r="L558" t="s">
        <v>10051</v>
      </c>
      <c r="M558" t="s">
        <v>10038</v>
      </c>
    </row>
    <row r="559" spans="1:13" x14ac:dyDescent="0.25">
      <c r="A559" t="s">
        <v>2344</v>
      </c>
      <c r="B559">
        <v>55</v>
      </c>
      <c r="C559" t="s">
        <v>13</v>
      </c>
      <c r="D559">
        <v>155</v>
      </c>
      <c r="E559">
        <v>225.66616884354301</v>
      </c>
      <c r="F559">
        <v>17.5313928583384</v>
      </c>
      <c r="G559" t="s">
        <v>18</v>
      </c>
      <c r="H559" t="s">
        <v>22</v>
      </c>
      <c r="I559" t="s">
        <v>26</v>
      </c>
      <c r="J559">
        <v>3</v>
      </c>
      <c r="K559">
        <v>21656.39</v>
      </c>
      <c r="L559" t="s">
        <v>10051</v>
      </c>
      <c r="M559" t="s">
        <v>10038</v>
      </c>
    </row>
    <row r="560" spans="1:13" x14ac:dyDescent="0.25">
      <c r="A560" t="s">
        <v>2345</v>
      </c>
      <c r="B560">
        <v>56</v>
      </c>
      <c r="C560" t="s">
        <v>25</v>
      </c>
      <c r="D560">
        <v>193</v>
      </c>
      <c r="E560">
        <v>196.17345193309799</v>
      </c>
      <c r="F560">
        <v>25.931700569682899</v>
      </c>
      <c r="G560" t="s">
        <v>18</v>
      </c>
      <c r="H560" t="s">
        <v>22</v>
      </c>
      <c r="I560" t="s">
        <v>26</v>
      </c>
      <c r="J560">
        <v>3</v>
      </c>
      <c r="K560">
        <v>13502.88</v>
      </c>
      <c r="L560" t="s">
        <v>16</v>
      </c>
      <c r="M560" t="s">
        <v>10038</v>
      </c>
    </row>
    <row r="561" spans="1:13" x14ac:dyDescent="0.25">
      <c r="A561" t="s">
        <v>3026</v>
      </c>
      <c r="B561">
        <v>58</v>
      </c>
      <c r="C561" t="s">
        <v>25</v>
      </c>
      <c r="D561">
        <v>123</v>
      </c>
      <c r="E561">
        <v>192.890140069284</v>
      </c>
      <c r="F561">
        <v>30.243061145315298</v>
      </c>
      <c r="G561" t="s">
        <v>36</v>
      </c>
      <c r="H561" t="s">
        <v>22</v>
      </c>
      <c r="I561" t="s">
        <v>26</v>
      </c>
      <c r="J561">
        <v>3</v>
      </c>
      <c r="K561">
        <v>22937.62</v>
      </c>
      <c r="L561" t="s">
        <v>23</v>
      </c>
      <c r="M561" t="s">
        <v>10038</v>
      </c>
    </row>
    <row r="562" spans="1:13" x14ac:dyDescent="0.25">
      <c r="A562" t="s">
        <v>3022</v>
      </c>
      <c r="B562">
        <v>59</v>
      </c>
      <c r="C562" t="s">
        <v>25</v>
      </c>
      <c r="D562">
        <v>137</v>
      </c>
      <c r="E562">
        <v>202.62513545137</v>
      </c>
      <c r="F562">
        <v>23.575949225517999</v>
      </c>
      <c r="G562" t="s">
        <v>18</v>
      </c>
      <c r="H562" t="s">
        <v>22</v>
      </c>
      <c r="I562" t="s">
        <v>26</v>
      </c>
      <c r="J562">
        <v>2</v>
      </c>
      <c r="K562">
        <v>17602.39</v>
      </c>
      <c r="L562" t="s">
        <v>23</v>
      </c>
      <c r="M562" t="s">
        <v>10038</v>
      </c>
    </row>
    <row r="563" spans="1:13" x14ac:dyDescent="0.25">
      <c r="A563" t="s">
        <v>3019</v>
      </c>
      <c r="B563">
        <v>51</v>
      </c>
      <c r="C563" t="s">
        <v>13</v>
      </c>
      <c r="D563">
        <v>100</v>
      </c>
      <c r="E563">
        <v>246.26383122393</v>
      </c>
      <c r="F563">
        <v>31.017924026273999</v>
      </c>
      <c r="G563" t="s">
        <v>14</v>
      </c>
      <c r="H563" t="s">
        <v>22</v>
      </c>
      <c r="I563" t="s">
        <v>26</v>
      </c>
      <c r="J563">
        <v>2</v>
      </c>
      <c r="K563">
        <v>10680.03</v>
      </c>
      <c r="L563" t="s">
        <v>16</v>
      </c>
      <c r="M563" t="s">
        <v>10038</v>
      </c>
    </row>
    <row r="564" spans="1:13" x14ac:dyDescent="0.25">
      <c r="A564" t="s">
        <v>3017</v>
      </c>
      <c r="B564">
        <v>53</v>
      </c>
      <c r="C564" t="s">
        <v>25</v>
      </c>
      <c r="D564">
        <v>161</v>
      </c>
      <c r="E564">
        <v>244.11451819721199</v>
      </c>
      <c r="F564">
        <v>22.909330068765701</v>
      </c>
      <c r="G564" t="s">
        <v>36</v>
      </c>
      <c r="H564" t="s">
        <v>22</v>
      </c>
      <c r="I564" t="s">
        <v>26</v>
      </c>
      <c r="J564">
        <v>7</v>
      </c>
      <c r="K564">
        <v>18372.080000000002</v>
      </c>
      <c r="L564" t="s">
        <v>16</v>
      </c>
      <c r="M564" t="s">
        <v>10038</v>
      </c>
    </row>
    <row r="565" spans="1:13" x14ac:dyDescent="0.25">
      <c r="A565" t="s">
        <v>3006</v>
      </c>
      <c r="B565">
        <v>55</v>
      </c>
      <c r="C565" t="s">
        <v>25</v>
      </c>
      <c r="D565">
        <v>125</v>
      </c>
      <c r="E565">
        <v>312.45214347024898</v>
      </c>
      <c r="F565">
        <v>19.684231700188398</v>
      </c>
      <c r="G565" t="s">
        <v>36</v>
      </c>
      <c r="H565" t="s">
        <v>22</v>
      </c>
      <c r="I565" t="s">
        <v>26</v>
      </c>
      <c r="J565">
        <v>2</v>
      </c>
      <c r="K565">
        <v>14239.69</v>
      </c>
      <c r="L565" t="s">
        <v>23</v>
      </c>
      <c r="M565" t="s">
        <v>10038</v>
      </c>
    </row>
    <row r="566" spans="1:13" x14ac:dyDescent="0.25">
      <c r="A566" t="s">
        <v>2998</v>
      </c>
      <c r="B566">
        <v>59</v>
      </c>
      <c r="C566" t="s">
        <v>13</v>
      </c>
      <c r="D566">
        <v>133</v>
      </c>
      <c r="E566">
        <v>209.337262547851</v>
      </c>
      <c r="F566">
        <v>30.825949643823201</v>
      </c>
      <c r="G566" t="s">
        <v>36</v>
      </c>
      <c r="H566" t="s">
        <v>19</v>
      </c>
      <c r="I566" t="s">
        <v>26</v>
      </c>
      <c r="J566">
        <v>3</v>
      </c>
      <c r="K566">
        <v>17667.66</v>
      </c>
      <c r="L566" t="s">
        <v>23</v>
      </c>
      <c r="M566" t="s">
        <v>10038</v>
      </c>
    </row>
    <row r="567" spans="1:13" x14ac:dyDescent="0.25">
      <c r="A567" t="s">
        <v>2981</v>
      </c>
      <c r="B567">
        <v>52</v>
      </c>
      <c r="C567" t="s">
        <v>13</v>
      </c>
      <c r="D567">
        <v>188</v>
      </c>
      <c r="E567">
        <v>264.65445807337102</v>
      </c>
      <c r="F567">
        <v>22.924561733710998</v>
      </c>
      <c r="G567" t="s">
        <v>36</v>
      </c>
      <c r="H567" t="s">
        <v>19</v>
      </c>
      <c r="I567" t="s">
        <v>26</v>
      </c>
      <c r="J567">
        <v>8</v>
      </c>
      <c r="K567">
        <v>24509.19</v>
      </c>
      <c r="L567" t="s">
        <v>23</v>
      </c>
      <c r="M567" t="s">
        <v>10038</v>
      </c>
    </row>
    <row r="568" spans="1:13" x14ac:dyDescent="0.25">
      <c r="A568" t="s">
        <v>2979</v>
      </c>
      <c r="B568">
        <v>53</v>
      </c>
      <c r="C568" t="s">
        <v>13</v>
      </c>
      <c r="D568" t="s">
        <v>10051</v>
      </c>
      <c r="E568">
        <v>231.75061150336299</v>
      </c>
      <c r="F568">
        <v>22.435356248161501</v>
      </c>
      <c r="G568" t="s">
        <v>36</v>
      </c>
      <c r="H568" t="s">
        <v>22</v>
      </c>
      <c r="I568" t="s">
        <v>26</v>
      </c>
      <c r="J568">
        <v>4</v>
      </c>
      <c r="K568">
        <v>19283.72</v>
      </c>
      <c r="L568" t="s">
        <v>16</v>
      </c>
      <c r="M568" t="s">
        <v>10038</v>
      </c>
    </row>
    <row r="569" spans="1:13" x14ac:dyDescent="0.25">
      <c r="A569" t="s">
        <v>2381</v>
      </c>
      <c r="B569">
        <v>52</v>
      </c>
      <c r="C569" t="s">
        <v>25</v>
      </c>
      <c r="D569">
        <v>153</v>
      </c>
      <c r="E569">
        <v>277.706270754071</v>
      </c>
      <c r="F569">
        <v>28.387402661720198</v>
      </c>
      <c r="G569" t="s">
        <v>36</v>
      </c>
      <c r="H569" t="s">
        <v>19</v>
      </c>
      <c r="I569" t="s">
        <v>26</v>
      </c>
      <c r="J569">
        <v>4</v>
      </c>
      <c r="K569">
        <v>15877.23</v>
      </c>
      <c r="L569" t="s">
        <v>16</v>
      </c>
      <c r="M569" t="s">
        <v>10038</v>
      </c>
    </row>
    <row r="570" spans="1:13" x14ac:dyDescent="0.25">
      <c r="A570" t="s">
        <v>2949</v>
      </c>
      <c r="B570">
        <v>56</v>
      </c>
      <c r="C570" t="s">
        <v>25</v>
      </c>
      <c r="D570">
        <v>155</v>
      </c>
      <c r="E570">
        <v>157.129481070911</v>
      </c>
      <c r="F570">
        <v>22.443969006888398</v>
      </c>
      <c r="G570" t="s">
        <v>36</v>
      </c>
      <c r="H570" t="s">
        <v>22</v>
      </c>
      <c r="I570" t="s">
        <v>26</v>
      </c>
      <c r="J570">
        <v>7</v>
      </c>
      <c r="K570">
        <v>15783.87</v>
      </c>
      <c r="L570" t="s">
        <v>16</v>
      </c>
      <c r="M570" t="s">
        <v>10038</v>
      </c>
    </row>
    <row r="571" spans="1:13" x14ac:dyDescent="0.25">
      <c r="A571" t="s">
        <v>2948</v>
      </c>
      <c r="B571">
        <v>55</v>
      </c>
      <c r="C571" t="s">
        <v>13</v>
      </c>
      <c r="D571">
        <v>126</v>
      </c>
      <c r="E571">
        <v>244.73507682026801</v>
      </c>
      <c r="F571">
        <v>30.4366790895739</v>
      </c>
      <c r="G571" t="s">
        <v>36</v>
      </c>
      <c r="H571" t="s">
        <v>19</v>
      </c>
      <c r="I571" t="s">
        <v>26</v>
      </c>
      <c r="J571">
        <v>4</v>
      </c>
      <c r="K571">
        <v>16151.3</v>
      </c>
      <c r="L571" t="s">
        <v>20</v>
      </c>
      <c r="M571" t="s">
        <v>10038</v>
      </c>
    </row>
    <row r="572" spans="1:13" x14ac:dyDescent="0.25">
      <c r="A572" t="s">
        <v>2944</v>
      </c>
      <c r="B572">
        <v>52</v>
      </c>
      <c r="C572" t="s">
        <v>13</v>
      </c>
      <c r="D572">
        <v>139</v>
      </c>
      <c r="E572">
        <v>214.47871210125399</v>
      </c>
      <c r="F572">
        <v>33.118116255112497</v>
      </c>
      <c r="G572" t="s">
        <v>36</v>
      </c>
      <c r="H572" t="s">
        <v>19</v>
      </c>
      <c r="I572" t="s">
        <v>26</v>
      </c>
      <c r="J572">
        <v>3</v>
      </c>
      <c r="K572">
        <v>12773.55</v>
      </c>
      <c r="L572" t="s">
        <v>43</v>
      </c>
      <c r="M572" t="s">
        <v>10038</v>
      </c>
    </row>
    <row r="573" spans="1:13" x14ac:dyDescent="0.25">
      <c r="A573" t="s">
        <v>2398</v>
      </c>
      <c r="B573">
        <v>53</v>
      </c>
      <c r="C573" t="s">
        <v>13</v>
      </c>
      <c r="D573">
        <v>132</v>
      </c>
      <c r="E573">
        <v>191.56660645995001</v>
      </c>
      <c r="F573">
        <v>26.595549264058999</v>
      </c>
      <c r="G573" t="s">
        <v>18</v>
      </c>
      <c r="H573" t="s">
        <v>22</v>
      </c>
      <c r="I573" t="s">
        <v>26</v>
      </c>
      <c r="J573">
        <v>3</v>
      </c>
      <c r="K573">
        <v>13924.52</v>
      </c>
      <c r="L573" t="s">
        <v>23</v>
      </c>
      <c r="M573" t="s">
        <v>10038</v>
      </c>
    </row>
    <row r="574" spans="1:13" x14ac:dyDescent="0.25">
      <c r="A574" t="s">
        <v>2928</v>
      </c>
      <c r="B574">
        <v>55</v>
      </c>
      <c r="C574" t="s">
        <v>13</v>
      </c>
      <c r="D574">
        <v>120</v>
      </c>
      <c r="E574">
        <v>182.18373443219301</v>
      </c>
      <c r="F574">
        <v>29.260092124114401</v>
      </c>
      <c r="G574" t="s">
        <v>14</v>
      </c>
      <c r="H574" t="s">
        <v>22</v>
      </c>
      <c r="I574" t="s">
        <v>26</v>
      </c>
      <c r="J574">
        <v>5</v>
      </c>
      <c r="K574">
        <v>15902.24</v>
      </c>
      <c r="L574" t="s">
        <v>23</v>
      </c>
      <c r="M574" t="s">
        <v>10038</v>
      </c>
    </row>
    <row r="575" spans="1:13" x14ac:dyDescent="0.25">
      <c r="A575" t="s">
        <v>2405</v>
      </c>
      <c r="B575">
        <v>55</v>
      </c>
      <c r="C575" t="s">
        <v>25</v>
      </c>
      <c r="D575">
        <v>90</v>
      </c>
      <c r="E575">
        <v>262.83298068463699</v>
      </c>
      <c r="F575">
        <v>24.908844659480899</v>
      </c>
      <c r="G575" t="s">
        <v>36</v>
      </c>
      <c r="H575" t="s">
        <v>19</v>
      </c>
      <c r="I575" t="s">
        <v>26</v>
      </c>
      <c r="J575">
        <v>2</v>
      </c>
      <c r="K575">
        <v>11456.2</v>
      </c>
      <c r="L575" t="s">
        <v>23</v>
      </c>
      <c r="M575" t="s">
        <v>10038</v>
      </c>
    </row>
    <row r="576" spans="1:13" x14ac:dyDescent="0.25">
      <c r="A576" t="s">
        <v>2911</v>
      </c>
      <c r="B576">
        <v>60</v>
      </c>
      <c r="C576" t="s">
        <v>13</v>
      </c>
      <c r="D576">
        <v>136</v>
      </c>
      <c r="E576">
        <v>252.103654576726</v>
      </c>
      <c r="F576">
        <v>29.116027863859099</v>
      </c>
      <c r="G576" t="s">
        <v>36</v>
      </c>
      <c r="H576" t="s">
        <v>22</v>
      </c>
      <c r="I576" t="s">
        <v>26</v>
      </c>
      <c r="J576">
        <v>4</v>
      </c>
      <c r="K576" t="s">
        <v>10051</v>
      </c>
      <c r="L576" t="s">
        <v>16</v>
      </c>
      <c r="M576" t="s">
        <v>10038</v>
      </c>
    </row>
    <row r="577" spans="1:13" x14ac:dyDescent="0.25">
      <c r="A577" t="s">
        <v>2414</v>
      </c>
      <c r="B577">
        <v>56</v>
      </c>
      <c r="C577" t="s">
        <v>25</v>
      </c>
      <c r="D577">
        <v>122</v>
      </c>
      <c r="E577">
        <v>190.16119561373799</v>
      </c>
      <c r="F577">
        <v>21.644790823072199</v>
      </c>
      <c r="G577" t="s">
        <v>36</v>
      </c>
      <c r="H577" t="s">
        <v>19</v>
      </c>
      <c r="I577" t="s">
        <v>26</v>
      </c>
      <c r="J577">
        <v>7</v>
      </c>
      <c r="K577">
        <v>17995.52</v>
      </c>
      <c r="L577" t="s">
        <v>16</v>
      </c>
      <c r="M577" t="s">
        <v>10038</v>
      </c>
    </row>
    <row r="578" spans="1:13" x14ac:dyDescent="0.25">
      <c r="A578" t="s">
        <v>2888</v>
      </c>
      <c r="B578">
        <v>53</v>
      </c>
      <c r="C578" t="s">
        <v>25</v>
      </c>
      <c r="D578">
        <v>120</v>
      </c>
      <c r="E578">
        <v>208.43740632369401</v>
      </c>
      <c r="F578">
        <v>26.738795704298401</v>
      </c>
      <c r="G578" t="s">
        <v>14</v>
      </c>
      <c r="H578" t="s">
        <v>22</v>
      </c>
      <c r="I578" t="s">
        <v>26</v>
      </c>
      <c r="J578">
        <v>3</v>
      </c>
      <c r="K578">
        <v>21442.41</v>
      </c>
      <c r="L578" t="s">
        <v>16</v>
      </c>
      <c r="M578" t="s">
        <v>10038</v>
      </c>
    </row>
    <row r="579" spans="1:13" x14ac:dyDescent="0.25">
      <c r="A579" t="s">
        <v>2880</v>
      </c>
      <c r="B579">
        <v>60</v>
      </c>
      <c r="C579" t="s">
        <v>13</v>
      </c>
      <c r="D579">
        <v>103</v>
      </c>
      <c r="E579">
        <v>181.84880480791799</v>
      </c>
      <c r="F579">
        <v>28.233363549544201</v>
      </c>
      <c r="G579" t="s">
        <v>14</v>
      </c>
      <c r="H579" t="s">
        <v>22</v>
      </c>
      <c r="I579" t="s">
        <v>26</v>
      </c>
      <c r="J579">
        <v>1</v>
      </c>
      <c r="K579">
        <v>10003.209999999999</v>
      </c>
      <c r="L579" t="s">
        <v>23</v>
      </c>
      <c r="M579" t="s">
        <v>10038</v>
      </c>
    </row>
    <row r="580" spans="1:13" x14ac:dyDescent="0.25">
      <c r="A580" t="s">
        <v>2421</v>
      </c>
      <c r="B580">
        <v>58</v>
      </c>
      <c r="C580" t="s">
        <v>13</v>
      </c>
      <c r="D580">
        <v>115</v>
      </c>
      <c r="E580">
        <v>138.54356193208801</v>
      </c>
      <c r="F580">
        <v>23.236598341552501</v>
      </c>
      <c r="G580" t="s">
        <v>36</v>
      </c>
      <c r="H580" t="s">
        <v>22</v>
      </c>
      <c r="I580" t="s">
        <v>26</v>
      </c>
      <c r="J580">
        <v>9</v>
      </c>
      <c r="K580">
        <v>18417.189999999999</v>
      </c>
      <c r="L580" t="s">
        <v>20</v>
      </c>
      <c r="M580" t="s">
        <v>10038</v>
      </c>
    </row>
    <row r="581" spans="1:13" x14ac:dyDescent="0.25">
      <c r="A581" t="s">
        <v>2854</v>
      </c>
      <c r="B581">
        <v>59</v>
      </c>
      <c r="C581" t="s">
        <v>13</v>
      </c>
      <c r="D581">
        <v>154</v>
      </c>
      <c r="E581">
        <v>188.380629116439</v>
      </c>
      <c r="F581">
        <v>33.202635774744003</v>
      </c>
      <c r="G581" t="s">
        <v>36</v>
      </c>
      <c r="H581" t="s">
        <v>19</v>
      </c>
      <c r="I581" t="s">
        <v>26</v>
      </c>
      <c r="J581">
        <v>6</v>
      </c>
      <c r="K581">
        <v>11970.98</v>
      </c>
      <c r="L581" t="s">
        <v>16</v>
      </c>
      <c r="M581" t="s">
        <v>10038</v>
      </c>
    </row>
    <row r="582" spans="1:13" x14ac:dyDescent="0.25">
      <c r="A582" t="s">
        <v>2851</v>
      </c>
      <c r="B582">
        <v>51</v>
      </c>
      <c r="C582" t="s">
        <v>13</v>
      </c>
      <c r="D582">
        <v>93</v>
      </c>
      <c r="E582">
        <v>249.16963906636801</v>
      </c>
      <c r="F582">
        <v>32.438637988742101</v>
      </c>
      <c r="G582" t="s">
        <v>18</v>
      </c>
      <c r="H582" t="s">
        <v>22</v>
      </c>
      <c r="I582" t="s">
        <v>26</v>
      </c>
      <c r="J582">
        <v>4</v>
      </c>
      <c r="K582">
        <v>22796.639999999999</v>
      </c>
      <c r="L582" t="s">
        <v>20</v>
      </c>
      <c r="M582" t="s">
        <v>10038</v>
      </c>
    </row>
    <row r="583" spans="1:13" x14ac:dyDescent="0.25">
      <c r="A583" t="s">
        <v>2850</v>
      </c>
      <c r="B583">
        <v>52</v>
      </c>
      <c r="C583" t="s">
        <v>25</v>
      </c>
      <c r="D583">
        <v>95</v>
      </c>
      <c r="E583">
        <v>236.69513448573801</v>
      </c>
      <c r="F583">
        <v>25.933097619931299</v>
      </c>
      <c r="G583" t="s">
        <v>36</v>
      </c>
      <c r="H583" t="s">
        <v>22</v>
      </c>
      <c r="I583" t="s">
        <v>26</v>
      </c>
      <c r="J583">
        <v>3</v>
      </c>
      <c r="K583">
        <v>21857.5</v>
      </c>
      <c r="L583" t="s">
        <v>16</v>
      </c>
      <c r="M583" t="s">
        <v>10038</v>
      </c>
    </row>
    <row r="584" spans="1:13" x14ac:dyDescent="0.25">
      <c r="A584" t="s">
        <v>2822</v>
      </c>
      <c r="B584">
        <v>56</v>
      </c>
      <c r="C584" t="s">
        <v>25</v>
      </c>
      <c r="D584">
        <v>113</v>
      </c>
      <c r="E584">
        <v>236.63365422698101</v>
      </c>
      <c r="F584">
        <v>25.843839210694501</v>
      </c>
      <c r="G584" t="s">
        <v>18</v>
      </c>
      <c r="H584" t="s">
        <v>19</v>
      </c>
      <c r="I584" t="s">
        <v>26</v>
      </c>
      <c r="J584">
        <v>2</v>
      </c>
      <c r="K584">
        <v>14916.28</v>
      </c>
      <c r="L584" t="s">
        <v>43</v>
      </c>
      <c r="M584" t="s">
        <v>10038</v>
      </c>
    </row>
    <row r="585" spans="1:13" x14ac:dyDescent="0.25">
      <c r="A585" t="s">
        <v>2437</v>
      </c>
      <c r="B585">
        <v>59</v>
      </c>
      <c r="C585" t="s">
        <v>13</v>
      </c>
      <c r="D585">
        <v>120</v>
      </c>
      <c r="E585">
        <v>213.83393367667901</v>
      </c>
      <c r="F585">
        <v>32.082779080983897</v>
      </c>
      <c r="G585" t="s">
        <v>36</v>
      </c>
      <c r="H585" t="s">
        <v>22</v>
      </c>
      <c r="I585" t="s">
        <v>26</v>
      </c>
      <c r="J585">
        <v>5</v>
      </c>
      <c r="K585">
        <v>5646.57</v>
      </c>
      <c r="L585" t="s">
        <v>23</v>
      </c>
      <c r="M585" t="s">
        <v>10038</v>
      </c>
    </row>
    <row r="586" spans="1:13" x14ac:dyDescent="0.25">
      <c r="A586" t="s">
        <v>2782</v>
      </c>
      <c r="B586">
        <v>56</v>
      </c>
      <c r="C586" t="s">
        <v>25</v>
      </c>
      <c r="D586">
        <v>164</v>
      </c>
      <c r="E586">
        <v>234.72405541788001</v>
      </c>
      <c r="F586">
        <v>32.181779403701</v>
      </c>
      <c r="G586" t="s">
        <v>14</v>
      </c>
      <c r="H586" t="s">
        <v>22</v>
      </c>
      <c r="I586" t="s">
        <v>26</v>
      </c>
      <c r="J586">
        <v>4</v>
      </c>
      <c r="K586">
        <v>18674.54</v>
      </c>
      <c r="L586" t="s">
        <v>20</v>
      </c>
      <c r="M586" t="s">
        <v>10038</v>
      </c>
    </row>
    <row r="587" spans="1:13" x14ac:dyDescent="0.25">
      <c r="A587" t="s">
        <v>2447</v>
      </c>
      <c r="B587">
        <v>52</v>
      </c>
      <c r="C587" t="s">
        <v>25</v>
      </c>
      <c r="D587">
        <v>114</v>
      </c>
      <c r="E587">
        <v>292.92556528099698</v>
      </c>
      <c r="F587">
        <v>25.3720169414384</v>
      </c>
      <c r="G587" t="s">
        <v>14</v>
      </c>
      <c r="H587" t="s">
        <v>22</v>
      </c>
      <c r="I587" t="s">
        <v>26</v>
      </c>
      <c r="J587">
        <v>0</v>
      </c>
      <c r="K587">
        <v>18104.150000000001</v>
      </c>
      <c r="L587" t="s">
        <v>16</v>
      </c>
      <c r="M587" t="s">
        <v>10038</v>
      </c>
    </row>
    <row r="588" spans="1:13" x14ac:dyDescent="0.25">
      <c r="A588" t="s">
        <v>2744</v>
      </c>
      <c r="B588">
        <v>56</v>
      </c>
      <c r="C588" t="s">
        <v>25</v>
      </c>
      <c r="D588">
        <v>100</v>
      </c>
      <c r="E588">
        <v>240.790149097962</v>
      </c>
      <c r="F588">
        <v>27.525767391434101</v>
      </c>
      <c r="G588" t="s">
        <v>18</v>
      </c>
      <c r="H588" t="s">
        <v>22</v>
      </c>
      <c r="I588" t="s">
        <v>26</v>
      </c>
      <c r="J588">
        <v>4</v>
      </c>
      <c r="K588">
        <v>24028.06</v>
      </c>
      <c r="L588" t="s">
        <v>20</v>
      </c>
      <c r="M588" t="s">
        <v>10038</v>
      </c>
    </row>
    <row r="589" spans="1:13" x14ac:dyDescent="0.25">
      <c r="A589" t="s">
        <v>2743</v>
      </c>
      <c r="B589">
        <v>55</v>
      </c>
      <c r="C589" t="s">
        <v>25</v>
      </c>
      <c r="D589">
        <v>138</v>
      </c>
      <c r="E589">
        <v>255.26654593636101</v>
      </c>
      <c r="F589">
        <v>29.395685806154798</v>
      </c>
      <c r="G589" t="s">
        <v>36</v>
      </c>
      <c r="H589" t="s">
        <v>19</v>
      </c>
      <c r="I589" t="s">
        <v>26</v>
      </c>
      <c r="J589" t="s">
        <v>10051</v>
      </c>
      <c r="K589">
        <v>14329.52</v>
      </c>
      <c r="L589" t="s">
        <v>16</v>
      </c>
      <c r="M589" t="s">
        <v>10038</v>
      </c>
    </row>
    <row r="590" spans="1:13" x14ac:dyDescent="0.25">
      <c r="A590" t="s">
        <v>2742</v>
      </c>
      <c r="B590">
        <v>57</v>
      </c>
      <c r="C590" t="s">
        <v>25</v>
      </c>
      <c r="D590">
        <v>128</v>
      </c>
      <c r="E590">
        <v>292.14488236128301</v>
      </c>
      <c r="F590" t="s">
        <v>10051</v>
      </c>
      <c r="G590" t="s">
        <v>36</v>
      </c>
      <c r="H590" t="s">
        <v>22</v>
      </c>
      <c r="I590" t="s">
        <v>26</v>
      </c>
      <c r="J590">
        <v>3</v>
      </c>
      <c r="K590">
        <v>5240.8100000000004</v>
      </c>
      <c r="L590" t="s">
        <v>16</v>
      </c>
      <c r="M590" t="s">
        <v>10038</v>
      </c>
    </row>
    <row r="591" spans="1:13" x14ac:dyDescent="0.25">
      <c r="A591" t="s">
        <v>2724</v>
      </c>
      <c r="B591">
        <v>57</v>
      </c>
      <c r="C591" t="s">
        <v>25</v>
      </c>
      <c r="D591">
        <v>138</v>
      </c>
      <c r="E591">
        <v>165.77466059948401</v>
      </c>
      <c r="F591">
        <v>33.341639762902602</v>
      </c>
      <c r="G591" t="s">
        <v>18</v>
      </c>
      <c r="H591" t="s">
        <v>22</v>
      </c>
      <c r="I591" t="s">
        <v>26</v>
      </c>
      <c r="J591">
        <v>6</v>
      </c>
      <c r="K591">
        <v>17773.62</v>
      </c>
      <c r="L591" t="s">
        <v>23</v>
      </c>
      <c r="M591" t="s">
        <v>10038</v>
      </c>
    </row>
    <row r="592" spans="1:13" x14ac:dyDescent="0.25">
      <c r="A592" t="s">
        <v>2721</v>
      </c>
      <c r="B592">
        <v>53</v>
      </c>
      <c r="C592" t="s">
        <v>25</v>
      </c>
      <c r="D592">
        <v>126</v>
      </c>
      <c r="E592">
        <v>139.96224660289599</v>
      </c>
      <c r="F592">
        <v>29.9648170895756</v>
      </c>
      <c r="G592" t="s">
        <v>36</v>
      </c>
      <c r="H592" t="s">
        <v>19</v>
      </c>
      <c r="I592" t="s">
        <v>26</v>
      </c>
      <c r="J592">
        <v>5</v>
      </c>
      <c r="K592">
        <v>21858.32</v>
      </c>
      <c r="L592" t="s">
        <v>16</v>
      </c>
      <c r="M592" t="s">
        <v>10038</v>
      </c>
    </row>
    <row r="593" spans="1:13" x14ac:dyDescent="0.25">
      <c r="A593" t="s">
        <v>2466</v>
      </c>
      <c r="B593">
        <v>53</v>
      </c>
      <c r="C593" t="s">
        <v>25</v>
      </c>
      <c r="D593">
        <v>135</v>
      </c>
      <c r="E593">
        <v>175.09642896155501</v>
      </c>
      <c r="F593">
        <v>30.7264609233988</v>
      </c>
      <c r="G593" t="s">
        <v>18</v>
      </c>
      <c r="H593" t="s">
        <v>19</v>
      </c>
      <c r="I593" t="s">
        <v>26</v>
      </c>
      <c r="J593">
        <v>5</v>
      </c>
      <c r="K593">
        <v>6715.23</v>
      </c>
      <c r="L593" t="s">
        <v>16</v>
      </c>
      <c r="M593" t="s">
        <v>10038</v>
      </c>
    </row>
    <row r="594" spans="1:13" x14ac:dyDescent="0.25">
      <c r="A594" t="s">
        <v>2675</v>
      </c>
      <c r="B594">
        <v>54</v>
      </c>
      <c r="C594" t="s">
        <v>13</v>
      </c>
      <c r="D594">
        <v>126</v>
      </c>
      <c r="E594">
        <v>233.43268479817399</v>
      </c>
      <c r="F594">
        <v>34.080866549169201</v>
      </c>
      <c r="G594" t="s">
        <v>36</v>
      </c>
      <c r="H594" t="s">
        <v>19</v>
      </c>
      <c r="I594" t="s">
        <v>26</v>
      </c>
      <c r="J594">
        <v>7</v>
      </c>
      <c r="K594">
        <v>15768.31</v>
      </c>
      <c r="L594" t="s">
        <v>16</v>
      </c>
      <c r="M594" t="s">
        <v>10038</v>
      </c>
    </row>
    <row r="595" spans="1:13" x14ac:dyDescent="0.25">
      <c r="A595" t="s">
        <v>2668</v>
      </c>
      <c r="B595">
        <v>53</v>
      </c>
      <c r="C595" t="s">
        <v>25</v>
      </c>
      <c r="D595">
        <v>135</v>
      </c>
      <c r="E595">
        <v>141.03173089069199</v>
      </c>
      <c r="F595">
        <v>28.586823302060701</v>
      </c>
      <c r="G595" t="s">
        <v>36</v>
      </c>
      <c r="H595" t="s">
        <v>19</v>
      </c>
      <c r="I595" t="s">
        <v>26</v>
      </c>
      <c r="J595">
        <v>4</v>
      </c>
      <c r="K595">
        <v>13346.64</v>
      </c>
      <c r="L595" t="s">
        <v>23</v>
      </c>
      <c r="M595" t="s">
        <v>10038</v>
      </c>
    </row>
    <row r="596" spans="1:13" x14ac:dyDescent="0.25">
      <c r="A596" t="s">
        <v>2476</v>
      </c>
      <c r="B596">
        <v>56</v>
      </c>
      <c r="C596" t="s">
        <v>25</v>
      </c>
      <c r="D596">
        <v>109</v>
      </c>
      <c r="E596">
        <v>230.76486099839099</v>
      </c>
      <c r="F596">
        <v>31.9933753509168</v>
      </c>
      <c r="G596" t="s">
        <v>14</v>
      </c>
      <c r="H596" t="s">
        <v>22</v>
      </c>
      <c r="I596" t="s">
        <v>26</v>
      </c>
      <c r="J596">
        <v>2</v>
      </c>
      <c r="K596">
        <v>17610.66</v>
      </c>
      <c r="L596" t="s">
        <v>16</v>
      </c>
      <c r="M596" t="s">
        <v>10038</v>
      </c>
    </row>
    <row r="597" spans="1:13" x14ac:dyDescent="0.25">
      <c r="A597" t="s">
        <v>2565</v>
      </c>
      <c r="B597">
        <v>51</v>
      </c>
      <c r="C597" t="s">
        <v>25</v>
      </c>
      <c r="D597">
        <v>97</v>
      </c>
      <c r="E597">
        <v>252.02611524451299</v>
      </c>
      <c r="F597">
        <v>26.8790114898379</v>
      </c>
      <c r="G597" t="s">
        <v>18</v>
      </c>
      <c r="H597" t="s">
        <v>22</v>
      </c>
      <c r="I597" t="s">
        <v>26</v>
      </c>
      <c r="J597">
        <v>2</v>
      </c>
      <c r="K597">
        <v>9073.17</v>
      </c>
      <c r="L597" t="s">
        <v>43</v>
      </c>
      <c r="M597" t="s">
        <v>10038</v>
      </c>
    </row>
    <row r="598" spans="1:13" x14ac:dyDescent="0.25">
      <c r="A598" t="s">
        <v>2563</v>
      </c>
      <c r="B598">
        <v>60</v>
      </c>
      <c r="C598" t="s">
        <v>13</v>
      </c>
      <c r="D598">
        <v>125</v>
      </c>
      <c r="E598">
        <v>170.343086899691</v>
      </c>
      <c r="F598">
        <v>31.617342292528601</v>
      </c>
      <c r="G598" t="s">
        <v>18</v>
      </c>
      <c r="H598" t="s">
        <v>22</v>
      </c>
      <c r="I598" t="s">
        <v>26</v>
      </c>
      <c r="J598">
        <v>5</v>
      </c>
      <c r="K598">
        <v>9402.31</v>
      </c>
      <c r="L598" t="s">
        <v>16</v>
      </c>
      <c r="M598" t="s">
        <v>10038</v>
      </c>
    </row>
    <row r="599" spans="1:13" x14ac:dyDescent="0.25">
      <c r="A599" t="s">
        <v>2501</v>
      </c>
      <c r="B599">
        <v>57</v>
      </c>
      <c r="C599" t="s">
        <v>25</v>
      </c>
      <c r="D599">
        <v>157</v>
      </c>
      <c r="E599">
        <v>186.65130885885</v>
      </c>
      <c r="F599">
        <v>42.516006380570403</v>
      </c>
      <c r="G599" t="s">
        <v>36</v>
      </c>
      <c r="H599" t="s">
        <v>22</v>
      </c>
      <c r="I599" t="s">
        <v>26</v>
      </c>
      <c r="J599">
        <v>6</v>
      </c>
      <c r="K599">
        <v>10463.02</v>
      </c>
      <c r="L599" t="s">
        <v>16</v>
      </c>
      <c r="M599" t="s">
        <v>10038</v>
      </c>
    </row>
    <row r="600" spans="1:13" x14ac:dyDescent="0.25">
      <c r="A600" t="s">
        <v>2554</v>
      </c>
      <c r="B600">
        <v>59</v>
      </c>
      <c r="C600" t="s">
        <v>13</v>
      </c>
      <c r="D600">
        <v>117</v>
      </c>
      <c r="E600">
        <v>254.218474567659</v>
      </c>
      <c r="F600">
        <v>22.107233298223999</v>
      </c>
      <c r="G600" t="s">
        <v>36</v>
      </c>
      <c r="H600" t="s">
        <v>19</v>
      </c>
      <c r="I600" t="s">
        <v>26</v>
      </c>
      <c r="J600">
        <v>3</v>
      </c>
      <c r="K600">
        <v>23182.16</v>
      </c>
      <c r="L600" t="s">
        <v>43</v>
      </c>
      <c r="M600" t="s">
        <v>10038</v>
      </c>
    </row>
    <row r="601" spans="1:13" x14ac:dyDescent="0.25">
      <c r="A601" t="s">
        <v>2551</v>
      </c>
      <c r="B601">
        <v>60</v>
      </c>
      <c r="C601" t="s">
        <v>13</v>
      </c>
      <c r="D601">
        <v>136</v>
      </c>
      <c r="E601">
        <v>267.93038930200498</v>
      </c>
      <c r="F601">
        <v>20.2215623916079</v>
      </c>
      <c r="G601" t="s">
        <v>36</v>
      </c>
      <c r="H601" t="s">
        <v>22</v>
      </c>
      <c r="I601" t="s">
        <v>26</v>
      </c>
      <c r="J601">
        <v>4</v>
      </c>
      <c r="K601">
        <v>22161.919999999998</v>
      </c>
      <c r="L601" t="s">
        <v>16</v>
      </c>
      <c r="M601" t="s">
        <v>10038</v>
      </c>
    </row>
    <row r="602" spans="1:13" x14ac:dyDescent="0.25">
      <c r="A602" t="s">
        <v>2545</v>
      </c>
      <c r="B602">
        <v>52</v>
      </c>
      <c r="C602" t="s">
        <v>25</v>
      </c>
      <c r="D602">
        <v>98</v>
      </c>
      <c r="E602">
        <v>300.040909554373</v>
      </c>
      <c r="F602">
        <v>22.879240041090199</v>
      </c>
      <c r="G602" t="s">
        <v>36</v>
      </c>
      <c r="H602" t="s">
        <v>19</v>
      </c>
      <c r="I602" t="s">
        <v>26</v>
      </c>
      <c r="J602">
        <v>3</v>
      </c>
      <c r="K602">
        <v>13005.46</v>
      </c>
      <c r="L602" t="s">
        <v>16</v>
      </c>
      <c r="M602" t="s">
        <v>10038</v>
      </c>
    </row>
    <row r="603" spans="1:13" x14ac:dyDescent="0.25">
      <c r="A603" t="s">
        <v>2535</v>
      </c>
      <c r="B603">
        <v>54</v>
      </c>
      <c r="C603" t="s">
        <v>25</v>
      </c>
      <c r="D603">
        <v>116</v>
      </c>
      <c r="E603">
        <v>282.75345792539002</v>
      </c>
      <c r="F603">
        <v>35.614095377209203</v>
      </c>
      <c r="G603" t="s">
        <v>36</v>
      </c>
      <c r="H603" t="s">
        <v>22</v>
      </c>
      <c r="I603" t="s">
        <v>26</v>
      </c>
      <c r="J603">
        <v>5</v>
      </c>
      <c r="K603">
        <v>21582.23</v>
      </c>
      <c r="L603" t="s">
        <v>23</v>
      </c>
      <c r="M603" t="s">
        <v>10038</v>
      </c>
    </row>
    <row r="604" spans="1:13" x14ac:dyDescent="0.25">
      <c r="A604" t="s">
        <v>2525</v>
      </c>
      <c r="B604">
        <v>55</v>
      </c>
      <c r="C604" t="s">
        <v>25</v>
      </c>
      <c r="D604">
        <v>123</v>
      </c>
      <c r="E604">
        <v>170.94248941401801</v>
      </c>
      <c r="F604">
        <v>30.900004160320101</v>
      </c>
      <c r="G604" t="s">
        <v>36</v>
      </c>
      <c r="H604" t="s">
        <v>22</v>
      </c>
      <c r="I604" t="s">
        <v>26</v>
      </c>
      <c r="J604">
        <v>1</v>
      </c>
      <c r="K604">
        <v>14447.23</v>
      </c>
      <c r="L604" t="s">
        <v>23</v>
      </c>
      <c r="M604" t="s">
        <v>10038</v>
      </c>
    </row>
    <row r="605" spans="1:13" x14ac:dyDescent="0.25">
      <c r="A605" t="s">
        <v>10020</v>
      </c>
      <c r="B605">
        <v>57</v>
      </c>
      <c r="C605" t="s">
        <v>25</v>
      </c>
      <c r="D605">
        <v>95</v>
      </c>
      <c r="E605">
        <v>222.024433886888</v>
      </c>
      <c r="F605">
        <v>23.772896042346201</v>
      </c>
      <c r="G605" t="s">
        <v>18</v>
      </c>
      <c r="H605" t="s">
        <v>19</v>
      </c>
      <c r="I605" t="s">
        <v>28</v>
      </c>
      <c r="J605" t="s">
        <v>10051</v>
      </c>
      <c r="K605">
        <v>3061.07</v>
      </c>
      <c r="L605" t="s">
        <v>16</v>
      </c>
      <c r="M605" t="s">
        <v>10038</v>
      </c>
    </row>
    <row r="606" spans="1:13" x14ac:dyDescent="0.25">
      <c r="A606" t="s">
        <v>10002</v>
      </c>
      <c r="B606">
        <v>59</v>
      </c>
      <c r="C606" t="s">
        <v>13</v>
      </c>
      <c r="D606">
        <v>123</v>
      </c>
      <c r="E606">
        <v>245.20944794901499</v>
      </c>
      <c r="F606">
        <v>26.141417180578198</v>
      </c>
      <c r="G606" t="s">
        <v>14</v>
      </c>
      <c r="H606" t="s">
        <v>19</v>
      </c>
      <c r="I606" t="s">
        <v>28</v>
      </c>
      <c r="J606">
        <v>3</v>
      </c>
      <c r="K606">
        <v>3522.87</v>
      </c>
      <c r="L606" t="s">
        <v>23</v>
      </c>
      <c r="M606" t="s">
        <v>10038</v>
      </c>
    </row>
    <row r="607" spans="1:13" x14ac:dyDescent="0.25">
      <c r="A607" t="s">
        <v>32</v>
      </c>
      <c r="B607">
        <v>51</v>
      </c>
      <c r="C607" t="s">
        <v>13</v>
      </c>
      <c r="D607">
        <v>121</v>
      </c>
      <c r="E607">
        <v>199.28678377332699</v>
      </c>
      <c r="F607">
        <v>38.325115379117698</v>
      </c>
      <c r="G607" t="s">
        <v>14</v>
      </c>
      <c r="H607" t="s">
        <v>19</v>
      </c>
      <c r="I607" t="s">
        <v>28</v>
      </c>
      <c r="J607">
        <v>0</v>
      </c>
      <c r="K607">
        <v>1469.02</v>
      </c>
      <c r="L607" t="s">
        <v>16</v>
      </c>
      <c r="M607" t="s">
        <v>10038</v>
      </c>
    </row>
    <row r="608" spans="1:13" x14ac:dyDescent="0.25">
      <c r="A608" t="s">
        <v>34</v>
      </c>
      <c r="B608">
        <v>54</v>
      </c>
      <c r="C608" t="s">
        <v>13</v>
      </c>
      <c r="D608">
        <v>153</v>
      </c>
      <c r="E608">
        <v>217.024432620178</v>
      </c>
      <c r="F608">
        <v>34.2629148965705</v>
      </c>
      <c r="G608" t="s">
        <v>14</v>
      </c>
      <c r="H608" t="s">
        <v>19</v>
      </c>
      <c r="I608" t="s">
        <v>28</v>
      </c>
      <c r="J608">
        <v>4</v>
      </c>
      <c r="K608">
        <v>5746.06</v>
      </c>
      <c r="L608" t="s">
        <v>16</v>
      </c>
      <c r="M608" t="s">
        <v>10038</v>
      </c>
    </row>
    <row r="609" spans="1:13" x14ac:dyDescent="0.25">
      <c r="A609" t="s">
        <v>9985</v>
      </c>
      <c r="B609">
        <v>57</v>
      </c>
      <c r="C609" t="s">
        <v>25</v>
      </c>
      <c r="D609">
        <v>95</v>
      </c>
      <c r="E609">
        <v>160.78683520706801</v>
      </c>
      <c r="F609">
        <v>24.0730599428822</v>
      </c>
      <c r="G609" t="s">
        <v>14</v>
      </c>
      <c r="H609" t="s">
        <v>22</v>
      </c>
      <c r="I609" t="s">
        <v>28</v>
      </c>
      <c r="J609">
        <v>4</v>
      </c>
      <c r="K609">
        <v>4722.63</v>
      </c>
      <c r="L609" t="s">
        <v>23</v>
      </c>
      <c r="M609" t="s">
        <v>10038</v>
      </c>
    </row>
    <row r="610" spans="1:13" x14ac:dyDescent="0.25">
      <c r="A610" t="s">
        <v>42</v>
      </c>
      <c r="B610">
        <v>53</v>
      </c>
      <c r="C610" t="s">
        <v>25</v>
      </c>
      <c r="D610">
        <v>155</v>
      </c>
      <c r="E610">
        <v>210.84085323224701</v>
      </c>
      <c r="F610">
        <v>21.158127721140801</v>
      </c>
      <c r="G610" t="s">
        <v>18</v>
      </c>
      <c r="H610" t="s">
        <v>19</v>
      </c>
      <c r="I610" t="s">
        <v>28</v>
      </c>
      <c r="J610">
        <v>1</v>
      </c>
      <c r="K610">
        <v>4400.93</v>
      </c>
      <c r="L610" t="s">
        <v>43</v>
      </c>
      <c r="M610" t="s">
        <v>10038</v>
      </c>
    </row>
    <row r="611" spans="1:13" x14ac:dyDescent="0.25">
      <c r="A611" t="s">
        <v>9977</v>
      </c>
      <c r="B611">
        <v>57</v>
      </c>
      <c r="C611" t="s">
        <v>13</v>
      </c>
      <c r="D611">
        <v>157</v>
      </c>
      <c r="E611">
        <v>205.280002395304</v>
      </c>
      <c r="F611">
        <v>33.406986590090597</v>
      </c>
      <c r="G611" t="s">
        <v>14</v>
      </c>
      <c r="H611" t="s">
        <v>19</v>
      </c>
      <c r="I611" t="s">
        <v>28</v>
      </c>
      <c r="J611">
        <v>0</v>
      </c>
      <c r="K611">
        <v>1493.34</v>
      </c>
      <c r="L611" t="s">
        <v>23</v>
      </c>
      <c r="M611" t="s">
        <v>10038</v>
      </c>
    </row>
    <row r="612" spans="1:13" x14ac:dyDescent="0.25">
      <c r="A612" t="s">
        <v>9960</v>
      </c>
      <c r="B612">
        <v>56</v>
      </c>
      <c r="C612" t="s">
        <v>25</v>
      </c>
      <c r="D612">
        <v>119</v>
      </c>
      <c r="E612">
        <v>172.46257635763001</v>
      </c>
      <c r="F612">
        <v>18.500967382627401</v>
      </c>
      <c r="G612" t="s">
        <v>14</v>
      </c>
      <c r="H612" t="s">
        <v>19</v>
      </c>
      <c r="I612" t="s">
        <v>28</v>
      </c>
      <c r="J612">
        <v>2</v>
      </c>
      <c r="K612">
        <v>3192.85</v>
      </c>
      <c r="L612" t="s">
        <v>43</v>
      </c>
      <c r="M612" t="s">
        <v>10038</v>
      </c>
    </row>
    <row r="613" spans="1:13" x14ac:dyDescent="0.25">
      <c r="A613" t="s">
        <v>9882</v>
      </c>
      <c r="B613">
        <v>52</v>
      </c>
      <c r="C613" t="s">
        <v>13</v>
      </c>
      <c r="D613">
        <v>96</v>
      </c>
      <c r="E613">
        <v>254.14207632959199</v>
      </c>
      <c r="F613">
        <v>24.8661385956066</v>
      </c>
      <c r="G613" t="s">
        <v>18</v>
      </c>
      <c r="H613" t="s">
        <v>19</v>
      </c>
      <c r="I613" t="s">
        <v>28</v>
      </c>
      <c r="J613" t="s">
        <v>10051</v>
      </c>
      <c r="K613">
        <v>991.48</v>
      </c>
      <c r="L613" t="s">
        <v>23</v>
      </c>
      <c r="M613" t="s">
        <v>10038</v>
      </c>
    </row>
    <row r="614" spans="1:13" x14ac:dyDescent="0.25">
      <c r="A614" t="s">
        <v>9845</v>
      </c>
      <c r="B614">
        <v>55</v>
      </c>
      <c r="C614" t="s">
        <v>13</v>
      </c>
      <c r="D614">
        <v>125</v>
      </c>
      <c r="E614">
        <v>207.89680381303799</v>
      </c>
      <c r="F614" t="s">
        <v>10051</v>
      </c>
      <c r="G614" t="s">
        <v>14</v>
      </c>
      <c r="H614" t="s">
        <v>19</v>
      </c>
      <c r="I614" t="s">
        <v>28</v>
      </c>
      <c r="J614">
        <v>4</v>
      </c>
      <c r="K614">
        <v>4921.18</v>
      </c>
      <c r="L614" t="s">
        <v>43</v>
      </c>
      <c r="M614" t="s">
        <v>10038</v>
      </c>
    </row>
    <row r="615" spans="1:13" x14ac:dyDescent="0.25">
      <c r="A615" t="s">
        <v>71</v>
      </c>
      <c r="B615">
        <v>53</v>
      </c>
      <c r="C615" t="s">
        <v>13</v>
      </c>
      <c r="D615">
        <v>147</v>
      </c>
      <c r="E615">
        <v>177.23901656582399</v>
      </c>
      <c r="F615">
        <v>23.5227974776327</v>
      </c>
      <c r="G615" t="s">
        <v>14</v>
      </c>
      <c r="H615" t="s">
        <v>19</v>
      </c>
      <c r="I615" t="s">
        <v>28</v>
      </c>
      <c r="J615">
        <v>2</v>
      </c>
      <c r="K615">
        <v>7865.7</v>
      </c>
      <c r="L615" t="s">
        <v>16</v>
      </c>
      <c r="M615" t="s">
        <v>10038</v>
      </c>
    </row>
    <row r="616" spans="1:13" x14ac:dyDescent="0.25">
      <c r="A616" t="s">
        <v>9819</v>
      </c>
      <c r="B616">
        <v>52</v>
      </c>
      <c r="C616" t="s">
        <v>13</v>
      </c>
      <c r="D616">
        <v>156</v>
      </c>
      <c r="E616">
        <v>285.084776975615</v>
      </c>
      <c r="F616">
        <v>27.398956786012</v>
      </c>
      <c r="G616" t="s">
        <v>14</v>
      </c>
      <c r="H616" t="s">
        <v>19</v>
      </c>
      <c r="I616" t="s">
        <v>28</v>
      </c>
      <c r="J616">
        <v>6</v>
      </c>
      <c r="K616">
        <v>8474.18</v>
      </c>
      <c r="L616" t="s">
        <v>23</v>
      </c>
      <c r="M616" t="s">
        <v>10038</v>
      </c>
    </row>
    <row r="617" spans="1:13" x14ac:dyDescent="0.25">
      <c r="A617" t="s">
        <v>9813</v>
      </c>
      <c r="B617">
        <v>57</v>
      </c>
      <c r="C617" t="s">
        <v>25</v>
      </c>
      <c r="D617">
        <v>157</v>
      </c>
      <c r="E617">
        <v>238.279635430479</v>
      </c>
      <c r="F617">
        <v>24.622498828611199</v>
      </c>
      <c r="G617" t="s">
        <v>14</v>
      </c>
      <c r="H617" t="s">
        <v>19</v>
      </c>
      <c r="I617" t="s">
        <v>28</v>
      </c>
      <c r="J617">
        <v>1</v>
      </c>
      <c r="K617">
        <v>1917.84</v>
      </c>
      <c r="L617" t="s">
        <v>16</v>
      </c>
      <c r="M617" t="s">
        <v>10038</v>
      </c>
    </row>
    <row r="618" spans="1:13" x14ac:dyDescent="0.25">
      <c r="A618" t="s">
        <v>9807</v>
      </c>
      <c r="B618">
        <v>58</v>
      </c>
      <c r="C618" t="s">
        <v>13</v>
      </c>
      <c r="D618">
        <v>129</v>
      </c>
      <c r="E618">
        <v>244.26637830852499</v>
      </c>
      <c r="F618">
        <v>27.699130805687499</v>
      </c>
      <c r="G618" t="s">
        <v>14</v>
      </c>
      <c r="H618" t="s">
        <v>19</v>
      </c>
      <c r="I618" t="s">
        <v>28</v>
      </c>
      <c r="J618">
        <v>3</v>
      </c>
      <c r="K618">
        <v>3697.93</v>
      </c>
      <c r="L618" t="s">
        <v>23</v>
      </c>
      <c r="M618" t="s">
        <v>10038</v>
      </c>
    </row>
    <row r="619" spans="1:13" x14ac:dyDescent="0.25">
      <c r="A619" t="s">
        <v>90</v>
      </c>
      <c r="B619">
        <v>52</v>
      </c>
      <c r="C619" t="s">
        <v>13</v>
      </c>
      <c r="D619">
        <v>146</v>
      </c>
      <c r="E619">
        <v>200.15705723363601</v>
      </c>
      <c r="F619">
        <v>15.164836579406099</v>
      </c>
      <c r="G619" t="s">
        <v>18</v>
      </c>
      <c r="H619" t="s">
        <v>19</v>
      </c>
      <c r="I619" t="s">
        <v>28</v>
      </c>
      <c r="J619">
        <v>4</v>
      </c>
      <c r="K619">
        <v>5709.74</v>
      </c>
      <c r="L619" t="s">
        <v>20</v>
      </c>
      <c r="M619" t="s">
        <v>10038</v>
      </c>
    </row>
    <row r="620" spans="1:13" x14ac:dyDescent="0.25">
      <c r="A620" t="s">
        <v>9731</v>
      </c>
      <c r="B620">
        <v>60</v>
      </c>
      <c r="C620" t="s">
        <v>25</v>
      </c>
      <c r="D620">
        <v>107</v>
      </c>
      <c r="E620">
        <v>171.16449920743901</v>
      </c>
      <c r="F620">
        <v>31.0989186232027</v>
      </c>
      <c r="G620" t="s">
        <v>14</v>
      </c>
      <c r="H620" t="s">
        <v>19</v>
      </c>
      <c r="I620" t="s">
        <v>28</v>
      </c>
      <c r="J620">
        <v>4</v>
      </c>
      <c r="K620" t="s">
        <v>10051</v>
      </c>
      <c r="L620" t="s">
        <v>23</v>
      </c>
      <c r="M620" t="s">
        <v>10038</v>
      </c>
    </row>
    <row r="621" spans="1:13" x14ac:dyDescent="0.25">
      <c r="A621" t="s">
        <v>9723</v>
      </c>
      <c r="B621">
        <v>56</v>
      </c>
      <c r="C621" t="s">
        <v>25</v>
      </c>
      <c r="D621">
        <v>112</v>
      </c>
      <c r="E621">
        <v>309.34888151852601</v>
      </c>
      <c r="F621">
        <v>38.376577197154901</v>
      </c>
      <c r="G621" t="s">
        <v>14</v>
      </c>
      <c r="H621" t="s">
        <v>19</v>
      </c>
      <c r="I621" t="s">
        <v>28</v>
      </c>
      <c r="J621">
        <v>8</v>
      </c>
      <c r="K621">
        <v>6538.83</v>
      </c>
      <c r="L621" t="s">
        <v>23</v>
      </c>
      <c r="M621" t="s">
        <v>10038</v>
      </c>
    </row>
    <row r="622" spans="1:13" x14ac:dyDescent="0.25">
      <c r="A622" t="s">
        <v>102</v>
      </c>
      <c r="B622">
        <v>57</v>
      </c>
      <c r="C622" t="s">
        <v>13</v>
      </c>
      <c r="D622">
        <v>117</v>
      </c>
      <c r="E622">
        <v>173.42752902411101</v>
      </c>
      <c r="F622">
        <v>25.821352653571001</v>
      </c>
      <c r="G622" t="s">
        <v>14</v>
      </c>
      <c r="H622" t="s">
        <v>19</v>
      </c>
      <c r="I622" t="s">
        <v>28</v>
      </c>
      <c r="J622">
        <v>4</v>
      </c>
      <c r="K622">
        <v>6115.76</v>
      </c>
      <c r="L622" t="s">
        <v>43</v>
      </c>
      <c r="M622" t="s">
        <v>10038</v>
      </c>
    </row>
    <row r="623" spans="1:13" x14ac:dyDescent="0.25">
      <c r="A623" t="s">
        <v>9695</v>
      </c>
      <c r="B623">
        <v>59</v>
      </c>
      <c r="C623" t="s">
        <v>13</v>
      </c>
      <c r="D623">
        <v>145</v>
      </c>
      <c r="E623">
        <v>217.41457814584501</v>
      </c>
      <c r="F623">
        <v>29.4719196691062</v>
      </c>
      <c r="G623" t="s">
        <v>14</v>
      </c>
      <c r="H623" t="s">
        <v>19</v>
      </c>
      <c r="I623" t="s">
        <v>28</v>
      </c>
      <c r="J623">
        <v>3</v>
      </c>
      <c r="K623">
        <v>2922.8</v>
      </c>
      <c r="L623" t="s">
        <v>16</v>
      </c>
      <c r="M623" t="s">
        <v>10038</v>
      </c>
    </row>
    <row r="624" spans="1:13" x14ac:dyDescent="0.25">
      <c r="A624" t="s">
        <v>9693</v>
      </c>
      <c r="B624">
        <v>51</v>
      </c>
      <c r="C624" t="s">
        <v>13</v>
      </c>
      <c r="D624">
        <v>165</v>
      </c>
      <c r="E624">
        <v>257.33047616935698</v>
      </c>
      <c r="F624">
        <v>32.3199361425578</v>
      </c>
      <c r="G624" t="s">
        <v>14</v>
      </c>
      <c r="H624" t="s">
        <v>19</v>
      </c>
      <c r="I624" t="s">
        <v>28</v>
      </c>
      <c r="J624">
        <v>4</v>
      </c>
      <c r="K624">
        <v>4404.01</v>
      </c>
      <c r="L624" t="s">
        <v>16</v>
      </c>
      <c r="M624" t="s">
        <v>10038</v>
      </c>
    </row>
    <row r="625" spans="1:13" x14ac:dyDescent="0.25">
      <c r="A625" t="s">
        <v>115</v>
      </c>
      <c r="B625">
        <v>54</v>
      </c>
      <c r="C625" t="s">
        <v>25</v>
      </c>
      <c r="D625">
        <v>144</v>
      </c>
      <c r="E625">
        <v>299.01830108631498</v>
      </c>
      <c r="F625">
        <v>28.314260213367</v>
      </c>
      <c r="G625" t="s">
        <v>14</v>
      </c>
      <c r="H625" t="s">
        <v>19</v>
      </c>
      <c r="I625" t="s">
        <v>28</v>
      </c>
      <c r="J625">
        <v>2</v>
      </c>
      <c r="K625">
        <v>897.31</v>
      </c>
      <c r="L625" t="s">
        <v>16</v>
      </c>
      <c r="M625" t="s">
        <v>10038</v>
      </c>
    </row>
    <row r="626" spans="1:13" x14ac:dyDescent="0.25">
      <c r="A626" t="s">
        <v>9662</v>
      </c>
      <c r="B626">
        <v>52</v>
      </c>
      <c r="C626" t="s">
        <v>13</v>
      </c>
      <c r="D626">
        <v>137</v>
      </c>
      <c r="E626">
        <v>184.44011966471101</v>
      </c>
      <c r="F626">
        <v>29.319890149131201</v>
      </c>
      <c r="G626" t="s">
        <v>14</v>
      </c>
      <c r="H626" t="s">
        <v>19</v>
      </c>
      <c r="I626" t="s">
        <v>28</v>
      </c>
      <c r="J626">
        <v>0</v>
      </c>
      <c r="K626">
        <v>3035.09</v>
      </c>
      <c r="L626" t="s">
        <v>16</v>
      </c>
      <c r="M626" t="s">
        <v>10038</v>
      </c>
    </row>
    <row r="627" spans="1:13" x14ac:dyDescent="0.25">
      <c r="A627" t="s">
        <v>122</v>
      </c>
      <c r="B627">
        <v>51</v>
      </c>
      <c r="C627" t="s">
        <v>13</v>
      </c>
      <c r="D627">
        <v>154</v>
      </c>
      <c r="E627">
        <v>221.37663377049901</v>
      </c>
      <c r="F627">
        <v>26.6479957396926</v>
      </c>
      <c r="G627" t="s">
        <v>14</v>
      </c>
      <c r="H627" t="s">
        <v>19</v>
      </c>
      <c r="I627" t="s">
        <v>28</v>
      </c>
      <c r="J627">
        <v>2</v>
      </c>
      <c r="K627">
        <v>3223.46</v>
      </c>
      <c r="L627" t="s">
        <v>23</v>
      </c>
      <c r="M627" t="s">
        <v>10038</v>
      </c>
    </row>
    <row r="628" spans="1:13" x14ac:dyDescent="0.25">
      <c r="A628" t="s">
        <v>9650</v>
      </c>
      <c r="B628">
        <v>52</v>
      </c>
      <c r="C628" t="s">
        <v>25</v>
      </c>
      <c r="D628">
        <v>139</v>
      </c>
      <c r="E628">
        <v>175.78389900156401</v>
      </c>
      <c r="F628">
        <v>27.041967137263399</v>
      </c>
      <c r="G628" t="s">
        <v>14</v>
      </c>
      <c r="H628" t="s">
        <v>19</v>
      </c>
      <c r="I628" t="s">
        <v>28</v>
      </c>
      <c r="J628">
        <v>2</v>
      </c>
      <c r="K628">
        <v>2801.12</v>
      </c>
      <c r="L628" t="s">
        <v>23</v>
      </c>
      <c r="M628" t="s">
        <v>10038</v>
      </c>
    </row>
    <row r="629" spans="1:13" x14ac:dyDescent="0.25">
      <c r="A629" t="s">
        <v>135</v>
      </c>
      <c r="B629">
        <v>54</v>
      </c>
      <c r="C629" t="s">
        <v>25</v>
      </c>
      <c r="D629">
        <v>120</v>
      </c>
      <c r="E629" t="s">
        <v>10051</v>
      </c>
      <c r="F629">
        <v>30.2834798152549</v>
      </c>
      <c r="G629" t="s">
        <v>14</v>
      </c>
      <c r="H629" t="s">
        <v>19</v>
      </c>
      <c r="I629" t="s">
        <v>28</v>
      </c>
      <c r="J629">
        <v>5</v>
      </c>
      <c r="K629">
        <v>6569.96</v>
      </c>
      <c r="L629" t="s">
        <v>23</v>
      </c>
      <c r="M629" t="s">
        <v>10038</v>
      </c>
    </row>
    <row r="630" spans="1:13" x14ac:dyDescent="0.25">
      <c r="A630" t="s">
        <v>9588</v>
      </c>
      <c r="B630">
        <v>56</v>
      </c>
      <c r="C630" t="s">
        <v>13</v>
      </c>
      <c r="D630">
        <v>107</v>
      </c>
      <c r="E630">
        <v>188.35947145633199</v>
      </c>
      <c r="F630">
        <v>37.212304365168201</v>
      </c>
      <c r="G630" t="s">
        <v>14</v>
      </c>
      <c r="H630" t="s">
        <v>10051</v>
      </c>
      <c r="I630" t="s">
        <v>28</v>
      </c>
      <c r="J630">
        <v>2</v>
      </c>
      <c r="K630">
        <v>6238.21</v>
      </c>
      <c r="L630" t="s">
        <v>23</v>
      </c>
      <c r="M630" t="s">
        <v>10038</v>
      </c>
    </row>
    <row r="631" spans="1:13" x14ac:dyDescent="0.25">
      <c r="A631" t="s">
        <v>150</v>
      </c>
      <c r="B631">
        <v>53</v>
      </c>
      <c r="C631" t="s">
        <v>13</v>
      </c>
      <c r="D631">
        <v>132</v>
      </c>
      <c r="E631">
        <v>206.44482189723499</v>
      </c>
      <c r="F631">
        <v>18.139243139068601</v>
      </c>
      <c r="G631" t="s">
        <v>14</v>
      </c>
      <c r="H631" t="s">
        <v>19</v>
      </c>
      <c r="I631" t="s">
        <v>28</v>
      </c>
      <c r="J631">
        <v>6</v>
      </c>
      <c r="K631">
        <v>4554.54</v>
      </c>
      <c r="L631" t="s">
        <v>23</v>
      </c>
      <c r="M631" t="s">
        <v>10038</v>
      </c>
    </row>
    <row r="632" spans="1:13" x14ac:dyDescent="0.25">
      <c r="A632" t="s">
        <v>9585</v>
      </c>
      <c r="B632">
        <v>60</v>
      </c>
      <c r="C632" t="s">
        <v>25</v>
      </c>
      <c r="D632">
        <v>114</v>
      </c>
      <c r="E632">
        <v>205.79870356443399</v>
      </c>
      <c r="F632">
        <v>26.079185612628599</v>
      </c>
      <c r="G632" t="s">
        <v>14</v>
      </c>
      <c r="H632" t="s">
        <v>19</v>
      </c>
      <c r="I632" t="s">
        <v>28</v>
      </c>
      <c r="J632">
        <v>7</v>
      </c>
      <c r="K632" t="s">
        <v>10051</v>
      </c>
      <c r="L632" t="s">
        <v>16</v>
      </c>
      <c r="M632" t="s">
        <v>10038</v>
      </c>
    </row>
    <row r="633" spans="1:13" x14ac:dyDescent="0.25">
      <c r="A633" t="s">
        <v>154</v>
      </c>
      <c r="B633">
        <v>56</v>
      </c>
      <c r="C633" t="s">
        <v>13</v>
      </c>
      <c r="D633">
        <v>124</v>
      </c>
      <c r="E633">
        <v>194.77020532945801</v>
      </c>
      <c r="F633">
        <v>15.6058614107354</v>
      </c>
      <c r="G633" t="s">
        <v>18</v>
      </c>
      <c r="H633" t="s">
        <v>19</v>
      </c>
      <c r="I633" t="s">
        <v>28</v>
      </c>
      <c r="J633">
        <v>4</v>
      </c>
      <c r="K633">
        <v>4210.79</v>
      </c>
      <c r="L633" t="s">
        <v>16</v>
      </c>
      <c r="M633" t="s">
        <v>10038</v>
      </c>
    </row>
    <row r="634" spans="1:13" x14ac:dyDescent="0.25">
      <c r="A634" t="s">
        <v>9578</v>
      </c>
      <c r="B634">
        <v>57</v>
      </c>
      <c r="C634" t="s">
        <v>25</v>
      </c>
      <c r="D634">
        <v>158</v>
      </c>
      <c r="E634">
        <v>249.656603786484</v>
      </c>
      <c r="F634">
        <v>32.038160331003198</v>
      </c>
      <c r="G634" t="s">
        <v>14</v>
      </c>
      <c r="H634" t="s">
        <v>19</v>
      </c>
      <c r="I634" t="s">
        <v>28</v>
      </c>
      <c r="J634">
        <v>2</v>
      </c>
      <c r="K634">
        <v>4862.45</v>
      </c>
      <c r="L634" t="s">
        <v>16</v>
      </c>
      <c r="M634" t="s">
        <v>10038</v>
      </c>
    </row>
    <row r="635" spans="1:13" x14ac:dyDescent="0.25">
      <c r="A635" t="s">
        <v>9572</v>
      </c>
      <c r="B635">
        <v>59</v>
      </c>
      <c r="C635" t="s">
        <v>13</v>
      </c>
      <c r="D635">
        <v>140</v>
      </c>
      <c r="E635">
        <v>203.84663633158601</v>
      </c>
      <c r="F635">
        <v>27.4449314966005</v>
      </c>
      <c r="G635" t="s">
        <v>14</v>
      </c>
      <c r="H635" t="s">
        <v>19</v>
      </c>
      <c r="I635" t="s">
        <v>28</v>
      </c>
      <c r="J635">
        <v>2</v>
      </c>
      <c r="K635">
        <v>4805.04</v>
      </c>
      <c r="L635" t="s">
        <v>20</v>
      </c>
      <c r="M635" t="s">
        <v>10038</v>
      </c>
    </row>
    <row r="636" spans="1:13" x14ac:dyDescent="0.25">
      <c r="A636" t="s">
        <v>160</v>
      </c>
      <c r="B636">
        <v>55</v>
      </c>
      <c r="C636" t="s">
        <v>25</v>
      </c>
      <c r="D636">
        <v>124</v>
      </c>
      <c r="E636">
        <v>189.80013927494201</v>
      </c>
      <c r="F636">
        <v>25.548727783277801</v>
      </c>
      <c r="G636" t="s">
        <v>18</v>
      </c>
      <c r="H636" t="s">
        <v>19</v>
      </c>
      <c r="I636" t="s">
        <v>28</v>
      </c>
      <c r="J636">
        <v>1</v>
      </c>
      <c r="K636">
        <v>3346.56</v>
      </c>
      <c r="L636" t="s">
        <v>16</v>
      </c>
      <c r="M636" t="s">
        <v>10038</v>
      </c>
    </row>
    <row r="637" spans="1:13" x14ac:dyDescent="0.25">
      <c r="A637" t="s">
        <v>161</v>
      </c>
      <c r="B637">
        <v>57</v>
      </c>
      <c r="C637" t="s">
        <v>25</v>
      </c>
      <c r="D637">
        <v>128</v>
      </c>
      <c r="E637">
        <v>185.688120834682</v>
      </c>
      <c r="F637">
        <v>34.831345222478497</v>
      </c>
      <c r="G637" t="s">
        <v>14</v>
      </c>
      <c r="H637" t="s">
        <v>19</v>
      </c>
      <c r="I637" t="s">
        <v>28</v>
      </c>
      <c r="J637">
        <v>2</v>
      </c>
      <c r="K637">
        <v>5298.48</v>
      </c>
      <c r="L637" t="s">
        <v>16</v>
      </c>
      <c r="M637" t="s">
        <v>10038</v>
      </c>
    </row>
    <row r="638" spans="1:13" x14ac:dyDescent="0.25">
      <c r="A638" t="s">
        <v>9567</v>
      </c>
      <c r="B638">
        <v>60</v>
      </c>
      <c r="C638" t="s">
        <v>25</v>
      </c>
      <c r="D638">
        <v>148</v>
      </c>
      <c r="E638">
        <v>253.17950359426899</v>
      </c>
      <c r="F638">
        <v>26.7942702911349</v>
      </c>
      <c r="G638" t="s">
        <v>14</v>
      </c>
      <c r="H638" t="s">
        <v>19</v>
      </c>
      <c r="I638" t="s">
        <v>28</v>
      </c>
      <c r="J638">
        <v>3</v>
      </c>
      <c r="K638">
        <v>7642.62</v>
      </c>
      <c r="L638" t="s">
        <v>20</v>
      </c>
      <c r="M638" t="s">
        <v>10038</v>
      </c>
    </row>
    <row r="639" spans="1:13" x14ac:dyDescent="0.25">
      <c r="A639" t="s">
        <v>9563</v>
      </c>
      <c r="B639">
        <v>60</v>
      </c>
      <c r="C639" t="s">
        <v>25</v>
      </c>
      <c r="D639">
        <v>97</v>
      </c>
      <c r="E639">
        <v>184.71570827429099</v>
      </c>
      <c r="F639">
        <v>18.185345065473001</v>
      </c>
      <c r="G639" t="s">
        <v>14</v>
      </c>
      <c r="H639" t="s">
        <v>19</v>
      </c>
      <c r="I639" t="s">
        <v>28</v>
      </c>
      <c r="J639">
        <v>8</v>
      </c>
      <c r="K639">
        <v>8647.81</v>
      </c>
      <c r="L639" t="s">
        <v>20</v>
      </c>
      <c r="M639" t="s">
        <v>10038</v>
      </c>
    </row>
    <row r="640" spans="1:13" x14ac:dyDescent="0.25">
      <c r="A640" t="s">
        <v>9536</v>
      </c>
      <c r="B640">
        <v>52</v>
      </c>
      <c r="C640" t="s">
        <v>13</v>
      </c>
      <c r="D640" t="s">
        <v>10051</v>
      </c>
      <c r="E640">
        <v>283.618570891589</v>
      </c>
      <c r="F640">
        <v>25.392466027113201</v>
      </c>
      <c r="G640" t="s">
        <v>14</v>
      </c>
      <c r="H640" t="s">
        <v>19</v>
      </c>
      <c r="I640" t="s">
        <v>28</v>
      </c>
      <c r="J640">
        <v>4</v>
      </c>
      <c r="K640">
        <v>5653.39</v>
      </c>
      <c r="L640" t="s">
        <v>16</v>
      </c>
      <c r="M640" t="s">
        <v>10038</v>
      </c>
    </row>
    <row r="641" spans="1:13" x14ac:dyDescent="0.25">
      <c r="A641" t="s">
        <v>9488</v>
      </c>
      <c r="B641">
        <v>54</v>
      </c>
      <c r="C641" t="s">
        <v>25</v>
      </c>
      <c r="D641">
        <v>148</v>
      </c>
      <c r="E641">
        <v>206.05469916950699</v>
      </c>
      <c r="F641">
        <v>21.4860125725316</v>
      </c>
      <c r="G641" t="s">
        <v>14</v>
      </c>
      <c r="H641" t="s">
        <v>19</v>
      </c>
      <c r="I641" t="s">
        <v>28</v>
      </c>
      <c r="J641">
        <v>6</v>
      </c>
      <c r="K641">
        <v>8601.25</v>
      </c>
      <c r="L641" t="s">
        <v>23</v>
      </c>
      <c r="M641" t="s">
        <v>10038</v>
      </c>
    </row>
    <row r="642" spans="1:13" x14ac:dyDescent="0.25">
      <c r="A642" t="s">
        <v>9483</v>
      </c>
      <c r="B642">
        <v>58</v>
      </c>
      <c r="C642" t="s">
        <v>25</v>
      </c>
      <c r="D642">
        <v>169</v>
      </c>
      <c r="E642">
        <v>265.991276505538</v>
      </c>
      <c r="F642">
        <v>28.628632572989002</v>
      </c>
      <c r="G642" t="s">
        <v>14</v>
      </c>
      <c r="H642" t="s">
        <v>19</v>
      </c>
      <c r="I642" t="s">
        <v>28</v>
      </c>
      <c r="J642">
        <v>4</v>
      </c>
      <c r="K642">
        <v>6367.11</v>
      </c>
      <c r="L642" t="s">
        <v>16</v>
      </c>
      <c r="M642" t="s">
        <v>10038</v>
      </c>
    </row>
    <row r="643" spans="1:13" x14ac:dyDescent="0.25">
      <c r="A643" t="s">
        <v>9479</v>
      </c>
      <c r="B643">
        <v>55</v>
      </c>
      <c r="C643" t="s">
        <v>13</v>
      </c>
      <c r="D643">
        <v>151</v>
      </c>
      <c r="E643">
        <v>281.353804201451</v>
      </c>
      <c r="F643">
        <v>24.2259368359781</v>
      </c>
      <c r="G643" t="s">
        <v>18</v>
      </c>
      <c r="H643" t="s">
        <v>19</v>
      </c>
      <c r="I643" t="s">
        <v>28</v>
      </c>
      <c r="J643">
        <v>6</v>
      </c>
      <c r="K643">
        <v>4788.71</v>
      </c>
      <c r="L643" t="s">
        <v>16</v>
      </c>
      <c r="M643" t="s">
        <v>10038</v>
      </c>
    </row>
    <row r="644" spans="1:13" x14ac:dyDescent="0.25">
      <c r="A644" t="s">
        <v>187</v>
      </c>
      <c r="B644">
        <v>55</v>
      </c>
      <c r="C644" t="s">
        <v>25</v>
      </c>
      <c r="D644" t="s">
        <v>10051</v>
      </c>
      <c r="E644" t="s">
        <v>10051</v>
      </c>
      <c r="F644">
        <v>29.643841767673901</v>
      </c>
      <c r="G644" t="s">
        <v>14</v>
      </c>
      <c r="H644" t="s">
        <v>19</v>
      </c>
      <c r="I644" t="s">
        <v>28</v>
      </c>
      <c r="J644">
        <v>3</v>
      </c>
      <c r="K644">
        <v>4108.33</v>
      </c>
      <c r="L644" t="s">
        <v>16</v>
      </c>
      <c r="M644" t="s">
        <v>10038</v>
      </c>
    </row>
    <row r="645" spans="1:13" x14ac:dyDescent="0.25">
      <c r="A645" t="s">
        <v>188</v>
      </c>
      <c r="B645">
        <v>58</v>
      </c>
      <c r="C645" t="s">
        <v>25</v>
      </c>
      <c r="D645">
        <v>122</v>
      </c>
      <c r="E645">
        <v>232.49679280399599</v>
      </c>
      <c r="F645">
        <v>31.394895440521001</v>
      </c>
      <c r="G645" t="s">
        <v>14</v>
      </c>
      <c r="H645" t="s">
        <v>19</v>
      </c>
      <c r="I645" t="s">
        <v>28</v>
      </c>
      <c r="J645">
        <v>4</v>
      </c>
      <c r="K645">
        <v>4920.91</v>
      </c>
      <c r="L645" t="s">
        <v>16</v>
      </c>
      <c r="M645" t="s">
        <v>10038</v>
      </c>
    </row>
    <row r="646" spans="1:13" x14ac:dyDescent="0.25">
      <c r="A646" t="s">
        <v>9450</v>
      </c>
      <c r="B646">
        <v>55</v>
      </c>
      <c r="C646" t="s">
        <v>25</v>
      </c>
      <c r="D646">
        <v>125</v>
      </c>
      <c r="E646">
        <v>236.20018862788399</v>
      </c>
      <c r="F646" t="s">
        <v>10051</v>
      </c>
      <c r="G646" t="s">
        <v>14</v>
      </c>
      <c r="H646" t="s">
        <v>19</v>
      </c>
      <c r="I646" t="s">
        <v>28</v>
      </c>
      <c r="J646">
        <v>4</v>
      </c>
      <c r="K646">
        <v>6358.23</v>
      </c>
      <c r="L646" t="s">
        <v>23</v>
      </c>
      <c r="M646" t="s">
        <v>10038</v>
      </c>
    </row>
    <row r="647" spans="1:13" x14ac:dyDescent="0.25">
      <c r="A647" t="s">
        <v>9420</v>
      </c>
      <c r="B647">
        <v>53</v>
      </c>
      <c r="C647" t="s">
        <v>25</v>
      </c>
      <c r="D647">
        <v>94</v>
      </c>
      <c r="E647">
        <v>201.30437603843299</v>
      </c>
      <c r="F647">
        <v>36.566287551135403</v>
      </c>
      <c r="G647" t="s">
        <v>14</v>
      </c>
      <c r="H647" t="s">
        <v>19</v>
      </c>
      <c r="I647" t="s">
        <v>28</v>
      </c>
      <c r="J647">
        <v>3</v>
      </c>
      <c r="K647">
        <v>4416.18</v>
      </c>
      <c r="L647" t="s">
        <v>16</v>
      </c>
      <c r="M647" t="s">
        <v>10038</v>
      </c>
    </row>
    <row r="648" spans="1:13" x14ac:dyDescent="0.25">
      <c r="A648" t="s">
        <v>198</v>
      </c>
      <c r="B648">
        <v>53</v>
      </c>
      <c r="C648" t="s">
        <v>13</v>
      </c>
      <c r="D648">
        <v>140</v>
      </c>
      <c r="E648">
        <v>171.72518624500199</v>
      </c>
      <c r="F648">
        <v>26.0174560052236</v>
      </c>
      <c r="G648" t="s">
        <v>18</v>
      </c>
      <c r="H648" t="s">
        <v>19</v>
      </c>
      <c r="I648" t="s">
        <v>28</v>
      </c>
      <c r="J648">
        <v>5</v>
      </c>
      <c r="K648">
        <v>6757.9</v>
      </c>
      <c r="L648" t="s">
        <v>16</v>
      </c>
      <c r="M648" t="s">
        <v>10038</v>
      </c>
    </row>
    <row r="649" spans="1:13" x14ac:dyDescent="0.25">
      <c r="A649" t="s">
        <v>9410</v>
      </c>
      <c r="B649">
        <v>58</v>
      </c>
      <c r="C649" t="s">
        <v>25</v>
      </c>
      <c r="D649">
        <v>141</v>
      </c>
      <c r="E649">
        <v>250.04115326776301</v>
      </c>
      <c r="F649">
        <v>31.276004264597798</v>
      </c>
      <c r="G649" t="s">
        <v>14</v>
      </c>
      <c r="H649" t="s">
        <v>19</v>
      </c>
      <c r="I649" t="s">
        <v>28</v>
      </c>
      <c r="J649">
        <v>3</v>
      </c>
      <c r="K649">
        <v>5638.81</v>
      </c>
      <c r="L649" t="s">
        <v>20</v>
      </c>
      <c r="M649" t="s">
        <v>10038</v>
      </c>
    </row>
    <row r="650" spans="1:13" x14ac:dyDescent="0.25">
      <c r="A650" t="s">
        <v>209</v>
      </c>
      <c r="B650">
        <v>57</v>
      </c>
      <c r="C650" t="s">
        <v>25</v>
      </c>
      <c r="D650">
        <v>120</v>
      </c>
      <c r="E650">
        <v>243.68978416321701</v>
      </c>
      <c r="F650">
        <v>21.2167884801718</v>
      </c>
      <c r="G650" t="s">
        <v>14</v>
      </c>
      <c r="H650" t="s">
        <v>19</v>
      </c>
      <c r="I650" t="s">
        <v>28</v>
      </c>
      <c r="J650">
        <v>5</v>
      </c>
      <c r="K650">
        <v>5577.7</v>
      </c>
      <c r="L650" t="s">
        <v>43</v>
      </c>
      <c r="M650" t="s">
        <v>10038</v>
      </c>
    </row>
    <row r="651" spans="1:13" x14ac:dyDescent="0.25">
      <c r="A651" t="s">
        <v>212</v>
      </c>
      <c r="B651">
        <v>53</v>
      </c>
      <c r="C651" t="s">
        <v>25</v>
      </c>
      <c r="D651">
        <v>127</v>
      </c>
      <c r="E651">
        <v>195.71814793095101</v>
      </c>
      <c r="F651">
        <v>23.231061725144698</v>
      </c>
      <c r="G651" t="s">
        <v>14</v>
      </c>
      <c r="H651" t="s">
        <v>19</v>
      </c>
      <c r="I651" t="s">
        <v>28</v>
      </c>
      <c r="J651">
        <v>5</v>
      </c>
      <c r="K651">
        <v>5837.1</v>
      </c>
      <c r="L651" t="s">
        <v>16</v>
      </c>
      <c r="M651" t="s">
        <v>10038</v>
      </c>
    </row>
    <row r="652" spans="1:13" x14ac:dyDescent="0.25">
      <c r="A652" t="s">
        <v>225</v>
      </c>
      <c r="B652">
        <v>52</v>
      </c>
      <c r="C652" t="s">
        <v>25</v>
      </c>
      <c r="D652">
        <v>90</v>
      </c>
      <c r="E652">
        <v>219.678482626613</v>
      </c>
      <c r="F652">
        <v>18.783356778313699</v>
      </c>
      <c r="G652" t="s">
        <v>14</v>
      </c>
      <c r="H652" t="s">
        <v>19</v>
      </c>
      <c r="I652" t="s">
        <v>28</v>
      </c>
      <c r="J652">
        <v>0</v>
      </c>
      <c r="K652">
        <v>3413.86</v>
      </c>
      <c r="L652" t="s">
        <v>16</v>
      </c>
      <c r="M652" t="s">
        <v>10038</v>
      </c>
    </row>
    <row r="653" spans="1:13" x14ac:dyDescent="0.25">
      <c r="A653" t="s">
        <v>9350</v>
      </c>
      <c r="B653">
        <v>57</v>
      </c>
      <c r="C653" t="s">
        <v>13</v>
      </c>
      <c r="D653">
        <v>131</v>
      </c>
      <c r="E653">
        <v>205.710054797438</v>
      </c>
      <c r="F653">
        <v>25.164067335214099</v>
      </c>
      <c r="G653" t="s">
        <v>14</v>
      </c>
      <c r="H653" t="s">
        <v>19</v>
      </c>
      <c r="I653" t="s">
        <v>28</v>
      </c>
      <c r="J653">
        <v>1</v>
      </c>
      <c r="K653">
        <v>2907.92</v>
      </c>
      <c r="L653" t="s">
        <v>43</v>
      </c>
      <c r="M653" t="s">
        <v>10038</v>
      </c>
    </row>
    <row r="654" spans="1:13" x14ac:dyDescent="0.25">
      <c r="A654" t="s">
        <v>9347</v>
      </c>
      <c r="B654">
        <v>56</v>
      </c>
      <c r="C654" t="s">
        <v>25</v>
      </c>
      <c r="D654">
        <v>112</v>
      </c>
      <c r="E654">
        <v>188.01543144892199</v>
      </c>
      <c r="F654">
        <v>30.885284491830198</v>
      </c>
      <c r="G654" t="s">
        <v>14</v>
      </c>
      <c r="H654" t="s">
        <v>19</v>
      </c>
      <c r="I654" t="s">
        <v>28</v>
      </c>
      <c r="J654">
        <v>4</v>
      </c>
      <c r="K654">
        <v>2226.42</v>
      </c>
      <c r="L654" t="s">
        <v>16</v>
      </c>
      <c r="M654" t="s">
        <v>10038</v>
      </c>
    </row>
    <row r="655" spans="1:13" x14ac:dyDescent="0.25">
      <c r="A655" t="s">
        <v>9346</v>
      </c>
      <c r="B655">
        <v>56</v>
      </c>
      <c r="C655" t="s">
        <v>13</v>
      </c>
      <c r="D655">
        <v>172</v>
      </c>
      <c r="E655">
        <v>297.174133760318</v>
      </c>
      <c r="F655">
        <v>25.5921598597388</v>
      </c>
      <c r="G655" t="s">
        <v>14</v>
      </c>
      <c r="H655" t="s">
        <v>19</v>
      </c>
      <c r="I655" t="s">
        <v>28</v>
      </c>
      <c r="J655">
        <v>6</v>
      </c>
      <c r="K655">
        <v>6407.07</v>
      </c>
      <c r="L655" t="s">
        <v>16</v>
      </c>
      <c r="M655" t="s">
        <v>10038</v>
      </c>
    </row>
    <row r="656" spans="1:13" x14ac:dyDescent="0.25">
      <c r="A656" t="s">
        <v>235</v>
      </c>
      <c r="B656">
        <v>54</v>
      </c>
      <c r="C656" t="s">
        <v>25</v>
      </c>
      <c r="D656">
        <v>140</v>
      </c>
      <c r="E656">
        <v>255.059818006082</v>
      </c>
      <c r="F656">
        <v>18.134160310946001</v>
      </c>
      <c r="G656" t="s">
        <v>14</v>
      </c>
      <c r="H656" t="s">
        <v>19</v>
      </c>
      <c r="I656" t="s">
        <v>28</v>
      </c>
      <c r="J656">
        <v>3</v>
      </c>
      <c r="K656">
        <v>2079.2399999999998</v>
      </c>
      <c r="L656" t="s">
        <v>43</v>
      </c>
      <c r="M656" t="s">
        <v>10038</v>
      </c>
    </row>
    <row r="657" spans="1:13" x14ac:dyDescent="0.25">
      <c r="A657" t="s">
        <v>9327</v>
      </c>
      <c r="B657">
        <v>52</v>
      </c>
      <c r="C657" t="s">
        <v>25</v>
      </c>
      <c r="D657">
        <v>157</v>
      </c>
      <c r="E657">
        <v>277.78415933438902</v>
      </c>
      <c r="F657">
        <v>28.325170245203299</v>
      </c>
      <c r="G657" t="s">
        <v>14</v>
      </c>
      <c r="H657" t="s">
        <v>10051</v>
      </c>
      <c r="I657" t="s">
        <v>28</v>
      </c>
      <c r="J657">
        <v>3</v>
      </c>
      <c r="K657">
        <v>4075.17</v>
      </c>
      <c r="L657" t="s">
        <v>16</v>
      </c>
      <c r="M657" t="s">
        <v>10038</v>
      </c>
    </row>
    <row r="658" spans="1:13" x14ac:dyDescent="0.25">
      <c r="A658" t="s">
        <v>9317</v>
      </c>
      <c r="B658">
        <v>59</v>
      </c>
      <c r="C658" t="s">
        <v>25</v>
      </c>
      <c r="D658">
        <v>145</v>
      </c>
      <c r="E658" t="s">
        <v>10051</v>
      </c>
      <c r="F658">
        <v>22.337597115403302</v>
      </c>
      <c r="G658" t="s">
        <v>14</v>
      </c>
      <c r="H658" t="s">
        <v>19</v>
      </c>
      <c r="I658" t="s">
        <v>28</v>
      </c>
      <c r="J658">
        <v>2</v>
      </c>
      <c r="K658">
        <v>1962.13</v>
      </c>
      <c r="L658" t="s">
        <v>16</v>
      </c>
      <c r="M658" t="s">
        <v>10038</v>
      </c>
    </row>
    <row r="659" spans="1:13" x14ac:dyDescent="0.25">
      <c r="A659" t="s">
        <v>9287</v>
      </c>
      <c r="B659">
        <v>60</v>
      </c>
      <c r="C659" t="s">
        <v>13</v>
      </c>
      <c r="D659">
        <v>106</v>
      </c>
      <c r="E659">
        <v>208.77906343603701</v>
      </c>
      <c r="F659">
        <v>28.5136564358863</v>
      </c>
      <c r="G659" t="s">
        <v>18</v>
      </c>
      <c r="H659" t="s">
        <v>19</v>
      </c>
      <c r="I659" t="s">
        <v>28</v>
      </c>
      <c r="J659">
        <v>3</v>
      </c>
      <c r="K659">
        <v>4617.5</v>
      </c>
      <c r="L659" t="s">
        <v>23</v>
      </c>
      <c r="M659" t="s">
        <v>10038</v>
      </c>
    </row>
    <row r="660" spans="1:13" x14ac:dyDescent="0.25">
      <c r="A660" t="s">
        <v>9284</v>
      </c>
      <c r="B660">
        <v>55</v>
      </c>
      <c r="C660" t="s">
        <v>25</v>
      </c>
      <c r="D660">
        <v>134</v>
      </c>
      <c r="E660">
        <v>186.43413683316501</v>
      </c>
      <c r="F660">
        <v>33.749302610072498</v>
      </c>
      <c r="G660" t="s">
        <v>14</v>
      </c>
      <c r="H660" t="s">
        <v>19</v>
      </c>
      <c r="I660" t="s">
        <v>28</v>
      </c>
      <c r="J660">
        <v>1</v>
      </c>
      <c r="K660">
        <v>5332.76</v>
      </c>
      <c r="L660" t="s">
        <v>16</v>
      </c>
      <c r="M660" t="s">
        <v>10038</v>
      </c>
    </row>
    <row r="661" spans="1:13" x14ac:dyDescent="0.25">
      <c r="A661" t="s">
        <v>9252</v>
      </c>
      <c r="B661">
        <v>58</v>
      </c>
      <c r="C661" t="s">
        <v>13</v>
      </c>
      <c r="D661">
        <v>157</v>
      </c>
      <c r="E661">
        <v>171.04700248436899</v>
      </c>
      <c r="F661">
        <v>27.411645090626799</v>
      </c>
      <c r="G661" t="s">
        <v>14</v>
      </c>
      <c r="H661" t="s">
        <v>19</v>
      </c>
      <c r="I661" t="s">
        <v>28</v>
      </c>
      <c r="J661">
        <v>1</v>
      </c>
      <c r="K661">
        <v>1326.12</v>
      </c>
      <c r="L661" t="s">
        <v>16</v>
      </c>
      <c r="M661" t="s">
        <v>10038</v>
      </c>
    </row>
    <row r="662" spans="1:13" x14ac:dyDescent="0.25">
      <c r="A662" t="s">
        <v>263</v>
      </c>
      <c r="B662">
        <v>60</v>
      </c>
      <c r="C662" t="s">
        <v>25</v>
      </c>
      <c r="D662">
        <v>108</v>
      </c>
      <c r="E662">
        <v>207.97166488584</v>
      </c>
      <c r="F662">
        <v>22.4116435205963</v>
      </c>
      <c r="G662" t="s">
        <v>14</v>
      </c>
      <c r="H662" t="s">
        <v>19</v>
      </c>
      <c r="I662" t="s">
        <v>28</v>
      </c>
      <c r="J662">
        <v>3</v>
      </c>
      <c r="K662">
        <v>4265.79</v>
      </c>
      <c r="L662" t="s">
        <v>43</v>
      </c>
      <c r="M662" t="s">
        <v>10038</v>
      </c>
    </row>
    <row r="663" spans="1:13" x14ac:dyDescent="0.25">
      <c r="A663" t="s">
        <v>9238</v>
      </c>
      <c r="B663">
        <v>52</v>
      </c>
      <c r="C663" t="s">
        <v>13</v>
      </c>
      <c r="D663">
        <v>102</v>
      </c>
      <c r="E663">
        <v>216.71870001818201</v>
      </c>
      <c r="F663">
        <v>26.269514803595499</v>
      </c>
      <c r="G663" t="s">
        <v>14</v>
      </c>
      <c r="H663" t="s">
        <v>19</v>
      </c>
      <c r="I663" t="s">
        <v>28</v>
      </c>
      <c r="J663">
        <v>1</v>
      </c>
      <c r="K663">
        <v>2143.31</v>
      </c>
      <c r="L663" t="s">
        <v>23</v>
      </c>
      <c r="M663" t="s">
        <v>10038</v>
      </c>
    </row>
    <row r="664" spans="1:13" x14ac:dyDescent="0.25">
      <c r="A664" t="s">
        <v>9218</v>
      </c>
      <c r="B664">
        <v>59</v>
      </c>
      <c r="C664" t="s">
        <v>25</v>
      </c>
      <c r="D664">
        <v>139</v>
      </c>
      <c r="E664">
        <v>198.17980569213501</v>
      </c>
      <c r="F664">
        <v>24.011737022213701</v>
      </c>
      <c r="G664" t="s">
        <v>14</v>
      </c>
      <c r="H664" t="s">
        <v>19</v>
      </c>
      <c r="I664" t="s">
        <v>28</v>
      </c>
      <c r="J664">
        <v>1</v>
      </c>
      <c r="K664">
        <v>2655.57</v>
      </c>
      <c r="L664" t="s">
        <v>16</v>
      </c>
      <c r="M664" t="s">
        <v>10038</v>
      </c>
    </row>
    <row r="665" spans="1:13" x14ac:dyDescent="0.25">
      <c r="A665" t="s">
        <v>9215</v>
      </c>
      <c r="B665">
        <v>53</v>
      </c>
      <c r="C665" t="s">
        <v>13</v>
      </c>
      <c r="D665">
        <v>108</v>
      </c>
      <c r="E665">
        <v>190.33915761186501</v>
      </c>
      <c r="F665">
        <v>33.581236533953401</v>
      </c>
      <c r="G665" t="s">
        <v>14</v>
      </c>
      <c r="H665" t="s">
        <v>19</v>
      </c>
      <c r="I665" t="s">
        <v>28</v>
      </c>
      <c r="J665">
        <v>8</v>
      </c>
      <c r="K665">
        <v>7156.08</v>
      </c>
      <c r="L665" t="s">
        <v>16</v>
      </c>
      <c r="M665" t="s">
        <v>10038</v>
      </c>
    </row>
    <row r="666" spans="1:13" x14ac:dyDescent="0.25">
      <c r="A666" t="s">
        <v>9207</v>
      </c>
      <c r="B666">
        <v>51</v>
      </c>
      <c r="C666" t="s">
        <v>13</v>
      </c>
      <c r="D666">
        <v>90</v>
      </c>
      <c r="E666">
        <v>252.49284764583899</v>
      </c>
      <c r="F666">
        <v>31.676062607527001</v>
      </c>
      <c r="G666" t="s">
        <v>18</v>
      </c>
      <c r="H666" t="s">
        <v>19</v>
      </c>
      <c r="I666" t="s">
        <v>28</v>
      </c>
      <c r="J666">
        <v>2</v>
      </c>
      <c r="K666">
        <v>3084.76</v>
      </c>
      <c r="L666" t="s">
        <v>16</v>
      </c>
      <c r="M666" t="s">
        <v>10038</v>
      </c>
    </row>
    <row r="667" spans="1:13" x14ac:dyDescent="0.25">
      <c r="A667" t="s">
        <v>280</v>
      </c>
      <c r="B667">
        <v>54</v>
      </c>
      <c r="C667" t="s">
        <v>25</v>
      </c>
      <c r="D667">
        <v>146</v>
      </c>
      <c r="E667">
        <v>250.057957959416</v>
      </c>
      <c r="F667">
        <v>26.536087725802499</v>
      </c>
      <c r="G667" t="s">
        <v>14</v>
      </c>
      <c r="H667" t="s">
        <v>19</v>
      </c>
      <c r="I667" t="s">
        <v>28</v>
      </c>
      <c r="J667">
        <v>6</v>
      </c>
      <c r="K667">
        <v>7259.48</v>
      </c>
      <c r="L667" t="s">
        <v>16</v>
      </c>
      <c r="M667" t="s">
        <v>10038</v>
      </c>
    </row>
    <row r="668" spans="1:13" x14ac:dyDescent="0.25">
      <c r="A668" t="s">
        <v>9177</v>
      </c>
      <c r="B668">
        <v>51</v>
      </c>
      <c r="C668" t="s">
        <v>13</v>
      </c>
      <c r="D668">
        <v>127</v>
      </c>
      <c r="E668">
        <v>216.17868371697801</v>
      </c>
      <c r="F668">
        <v>23.465906073524</v>
      </c>
      <c r="G668" t="s">
        <v>14</v>
      </c>
      <c r="H668" t="s">
        <v>19</v>
      </c>
      <c r="I668" t="s">
        <v>28</v>
      </c>
      <c r="J668">
        <v>1</v>
      </c>
      <c r="K668">
        <v>3870.44</v>
      </c>
      <c r="L668" t="s">
        <v>23</v>
      </c>
      <c r="M668" t="s">
        <v>10038</v>
      </c>
    </row>
    <row r="669" spans="1:13" x14ac:dyDescent="0.25">
      <c r="A669" t="s">
        <v>9150</v>
      </c>
      <c r="B669">
        <v>59</v>
      </c>
      <c r="C669" t="s">
        <v>25</v>
      </c>
      <c r="D669">
        <v>105</v>
      </c>
      <c r="E669">
        <v>231.27329936219201</v>
      </c>
      <c r="F669">
        <v>27.141987543146801</v>
      </c>
      <c r="G669" t="s">
        <v>14</v>
      </c>
      <c r="H669" t="s">
        <v>19</v>
      </c>
      <c r="I669" t="s">
        <v>28</v>
      </c>
      <c r="J669">
        <v>5</v>
      </c>
      <c r="K669">
        <v>7108.96</v>
      </c>
      <c r="L669" t="s">
        <v>16</v>
      </c>
      <c r="M669" t="s">
        <v>10038</v>
      </c>
    </row>
    <row r="670" spans="1:13" x14ac:dyDescent="0.25">
      <c r="A670" t="s">
        <v>295</v>
      </c>
      <c r="B670">
        <v>54</v>
      </c>
      <c r="C670" t="s">
        <v>13</v>
      </c>
      <c r="D670">
        <v>116</v>
      </c>
      <c r="E670">
        <v>238.055838096641</v>
      </c>
      <c r="F670">
        <v>32.008491532020898</v>
      </c>
      <c r="G670" t="s">
        <v>14</v>
      </c>
      <c r="H670" t="s">
        <v>19</v>
      </c>
      <c r="I670" t="s">
        <v>28</v>
      </c>
      <c r="J670">
        <v>5</v>
      </c>
      <c r="K670">
        <v>4987.78</v>
      </c>
      <c r="L670" t="s">
        <v>23</v>
      </c>
      <c r="M670" t="s">
        <v>10038</v>
      </c>
    </row>
    <row r="671" spans="1:13" x14ac:dyDescent="0.25">
      <c r="A671" t="s">
        <v>9140</v>
      </c>
      <c r="B671">
        <v>56</v>
      </c>
      <c r="C671" t="s">
        <v>13</v>
      </c>
      <c r="D671" t="s">
        <v>10051</v>
      </c>
      <c r="E671">
        <v>265.01159097194198</v>
      </c>
      <c r="F671">
        <v>31.4638137171656</v>
      </c>
      <c r="G671" t="s">
        <v>14</v>
      </c>
      <c r="H671" t="s">
        <v>19</v>
      </c>
      <c r="I671" t="s">
        <v>28</v>
      </c>
      <c r="J671">
        <v>0</v>
      </c>
      <c r="K671">
        <v>2341.08</v>
      </c>
      <c r="L671" t="s">
        <v>16</v>
      </c>
      <c r="M671" t="s">
        <v>10038</v>
      </c>
    </row>
    <row r="672" spans="1:13" x14ac:dyDescent="0.25">
      <c r="A672" t="s">
        <v>9112</v>
      </c>
      <c r="B672">
        <v>56</v>
      </c>
      <c r="C672" t="s">
        <v>25</v>
      </c>
      <c r="D672">
        <v>163</v>
      </c>
      <c r="E672">
        <v>189.23340011885099</v>
      </c>
      <c r="F672">
        <v>35.118371418945898</v>
      </c>
      <c r="G672" t="s">
        <v>14</v>
      </c>
      <c r="H672" t="s">
        <v>10051</v>
      </c>
      <c r="I672" t="s">
        <v>28</v>
      </c>
      <c r="J672">
        <v>4</v>
      </c>
      <c r="K672">
        <v>5451.11</v>
      </c>
      <c r="L672" t="s">
        <v>16</v>
      </c>
      <c r="M672" t="s">
        <v>10038</v>
      </c>
    </row>
    <row r="673" spans="1:13" x14ac:dyDescent="0.25">
      <c r="A673" t="s">
        <v>9087</v>
      </c>
      <c r="B673">
        <v>51</v>
      </c>
      <c r="C673" t="s">
        <v>13</v>
      </c>
      <c r="D673">
        <v>119</v>
      </c>
      <c r="E673">
        <v>213.52708962854601</v>
      </c>
      <c r="F673">
        <v>37.7381390939074</v>
      </c>
      <c r="G673" t="s">
        <v>18</v>
      </c>
      <c r="H673" t="s">
        <v>19</v>
      </c>
      <c r="I673" t="s">
        <v>28</v>
      </c>
      <c r="J673">
        <v>2</v>
      </c>
      <c r="K673">
        <v>1952.29</v>
      </c>
      <c r="L673" t="s">
        <v>16</v>
      </c>
      <c r="M673" t="s">
        <v>10038</v>
      </c>
    </row>
    <row r="674" spans="1:13" x14ac:dyDescent="0.25">
      <c r="A674" t="s">
        <v>9083</v>
      </c>
      <c r="B674">
        <v>58</v>
      </c>
      <c r="C674" t="s">
        <v>13</v>
      </c>
      <c r="D674">
        <v>118</v>
      </c>
      <c r="E674">
        <v>255.521768065537</v>
      </c>
      <c r="F674">
        <v>30.513040422735401</v>
      </c>
      <c r="G674" t="s">
        <v>14</v>
      </c>
      <c r="H674" t="s">
        <v>19</v>
      </c>
      <c r="I674" t="s">
        <v>28</v>
      </c>
      <c r="J674">
        <v>2</v>
      </c>
      <c r="K674">
        <v>3548.49</v>
      </c>
      <c r="L674" t="s">
        <v>16</v>
      </c>
      <c r="M674" t="s">
        <v>10038</v>
      </c>
    </row>
    <row r="675" spans="1:13" x14ac:dyDescent="0.25">
      <c r="A675" t="s">
        <v>9052</v>
      </c>
      <c r="B675">
        <v>57</v>
      </c>
      <c r="C675" t="s">
        <v>25</v>
      </c>
      <c r="D675">
        <v>187</v>
      </c>
      <c r="E675">
        <v>242.07639401386501</v>
      </c>
      <c r="F675">
        <v>24.996284560936001</v>
      </c>
      <c r="G675" t="s">
        <v>14</v>
      </c>
      <c r="H675" t="s">
        <v>19</v>
      </c>
      <c r="I675" t="s">
        <v>28</v>
      </c>
      <c r="J675">
        <v>5</v>
      </c>
      <c r="K675">
        <v>5622.67</v>
      </c>
      <c r="L675" t="s">
        <v>16</v>
      </c>
      <c r="M675" t="s">
        <v>10038</v>
      </c>
    </row>
    <row r="676" spans="1:13" x14ac:dyDescent="0.25">
      <c r="A676" t="s">
        <v>9047</v>
      </c>
      <c r="B676">
        <v>54</v>
      </c>
      <c r="C676" t="s">
        <v>13</v>
      </c>
      <c r="D676">
        <v>132</v>
      </c>
      <c r="E676">
        <v>234.48370949432899</v>
      </c>
      <c r="F676">
        <v>18.083790480016599</v>
      </c>
      <c r="G676" t="s">
        <v>14</v>
      </c>
      <c r="H676" t="s">
        <v>19</v>
      </c>
      <c r="I676" t="s">
        <v>28</v>
      </c>
      <c r="J676">
        <v>3</v>
      </c>
      <c r="K676">
        <v>6763.34</v>
      </c>
      <c r="L676" t="s">
        <v>16</v>
      </c>
      <c r="M676" t="s">
        <v>10038</v>
      </c>
    </row>
    <row r="677" spans="1:13" x14ac:dyDescent="0.25">
      <c r="A677" t="s">
        <v>9031</v>
      </c>
      <c r="B677">
        <v>55</v>
      </c>
      <c r="C677" t="s">
        <v>25</v>
      </c>
      <c r="D677">
        <v>133</v>
      </c>
      <c r="E677">
        <v>199.65668084347999</v>
      </c>
      <c r="F677">
        <v>23.0784880804264</v>
      </c>
      <c r="G677" t="s">
        <v>14</v>
      </c>
      <c r="H677" t="s">
        <v>19</v>
      </c>
      <c r="I677" t="s">
        <v>28</v>
      </c>
      <c r="J677">
        <v>6</v>
      </c>
      <c r="K677">
        <v>5786.99</v>
      </c>
      <c r="L677" t="s">
        <v>23</v>
      </c>
      <c r="M677" t="s">
        <v>10038</v>
      </c>
    </row>
    <row r="678" spans="1:13" x14ac:dyDescent="0.25">
      <c r="A678" t="s">
        <v>336</v>
      </c>
      <c r="B678">
        <v>54</v>
      </c>
      <c r="C678" t="s">
        <v>13</v>
      </c>
      <c r="D678">
        <v>126</v>
      </c>
      <c r="E678">
        <v>188.76932519015699</v>
      </c>
      <c r="F678">
        <v>22.113879424463299</v>
      </c>
      <c r="G678" t="s">
        <v>14</v>
      </c>
      <c r="H678" t="s">
        <v>19</v>
      </c>
      <c r="I678" t="s">
        <v>28</v>
      </c>
      <c r="J678">
        <v>5</v>
      </c>
      <c r="K678">
        <v>6436.12</v>
      </c>
      <c r="L678" t="s">
        <v>16</v>
      </c>
      <c r="M678" t="s">
        <v>10038</v>
      </c>
    </row>
    <row r="679" spans="1:13" x14ac:dyDescent="0.25">
      <c r="A679" t="s">
        <v>9013</v>
      </c>
      <c r="B679">
        <v>51</v>
      </c>
      <c r="C679" t="s">
        <v>13</v>
      </c>
      <c r="D679">
        <v>103</v>
      </c>
      <c r="E679">
        <v>190.67532455278001</v>
      </c>
      <c r="F679">
        <v>30.499832473058799</v>
      </c>
      <c r="G679" t="s">
        <v>14</v>
      </c>
      <c r="H679" t="s">
        <v>19</v>
      </c>
      <c r="I679" t="s">
        <v>28</v>
      </c>
      <c r="J679">
        <v>6</v>
      </c>
      <c r="K679">
        <v>7484.07</v>
      </c>
      <c r="L679" t="s">
        <v>16</v>
      </c>
      <c r="M679" t="s">
        <v>10038</v>
      </c>
    </row>
    <row r="680" spans="1:13" x14ac:dyDescent="0.25">
      <c r="A680" t="s">
        <v>344</v>
      </c>
      <c r="B680">
        <v>52</v>
      </c>
      <c r="C680" t="s">
        <v>13</v>
      </c>
      <c r="D680">
        <v>124</v>
      </c>
      <c r="E680">
        <v>168.60606946349401</v>
      </c>
      <c r="F680">
        <v>27.0236941582796</v>
      </c>
      <c r="G680" t="s">
        <v>14</v>
      </c>
      <c r="H680" t="s">
        <v>19</v>
      </c>
      <c r="I680" t="s">
        <v>28</v>
      </c>
      <c r="J680">
        <v>4</v>
      </c>
      <c r="K680" t="s">
        <v>10051</v>
      </c>
      <c r="L680" t="s">
        <v>16</v>
      </c>
      <c r="M680" t="s">
        <v>10038</v>
      </c>
    </row>
    <row r="681" spans="1:13" x14ac:dyDescent="0.25">
      <c r="A681" t="s">
        <v>8997</v>
      </c>
      <c r="B681">
        <v>51</v>
      </c>
      <c r="C681" t="s">
        <v>25</v>
      </c>
      <c r="D681">
        <v>115</v>
      </c>
      <c r="E681">
        <v>185.71333831480101</v>
      </c>
      <c r="F681">
        <v>23.2033496441057</v>
      </c>
      <c r="G681" t="s">
        <v>14</v>
      </c>
      <c r="H681" t="s">
        <v>19</v>
      </c>
      <c r="I681" t="s">
        <v>28</v>
      </c>
      <c r="J681">
        <v>10</v>
      </c>
      <c r="K681">
        <v>7842.34</v>
      </c>
      <c r="L681" t="s">
        <v>16</v>
      </c>
      <c r="M681" t="s">
        <v>10038</v>
      </c>
    </row>
    <row r="682" spans="1:13" x14ac:dyDescent="0.25">
      <c r="A682" t="s">
        <v>8985</v>
      </c>
      <c r="B682">
        <v>57</v>
      </c>
      <c r="C682" t="s">
        <v>25</v>
      </c>
      <c r="D682">
        <v>126</v>
      </c>
      <c r="E682">
        <v>190.93373470959</v>
      </c>
      <c r="F682">
        <v>21.323729075214999</v>
      </c>
      <c r="G682" t="s">
        <v>18</v>
      </c>
      <c r="H682" t="s">
        <v>19</v>
      </c>
      <c r="I682" t="s">
        <v>28</v>
      </c>
      <c r="J682">
        <v>2</v>
      </c>
      <c r="K682">
        <v>4474.49</v>
      </c>
      <c r="L682" t="s">
        <v>16</v>
      </c>
      <c r="M682" t="s">
        <v>10038</v>
      </c>
    </row>
    <row r="683" spans="1:13" x14ac:dyDescent="0.25">
      <c r="A683" t="s">
        <v>8975</v>
      </c>
      <c r="B683">
        <v>56</v>
      </c>
      <c r="C683" t="s">
        <v>25</v>
      </c>
      <c r="D683">
        <v>157</v>
      </c>
      <c r="E683">
        <v>192.116205969492</v>
      </c>
      <c r="F683">
        <v>18.085035489349799</v>
      </c>
      <c r="G683" t="s">
        <v>14</v>
      </c>
      <c r="H683" t="s">
        <v>19</v>
      </c>
      <c r="I683" t="s">
        <v>28</v>
      </c>
      <c r="J683">
        <v>3</v>
      </c>
      <c r="K683">
        <v>5896.52</v>
      </c>
      <c r="L683" t="s">
        <v>16</v>
      </c>
      <c r="M683" t="s">
        <v>10038</v>
      </c>
    </row>
    <row r="684" spans="1:13" x14ac:dyDescent="0.25">
      <c r="A684" t="s">
        <v>365</v>
      </c>
      <c r="B684">
        <v>51</v>
      </c>
      <c r="C684" t="s">
        <v>13</v>
      </c>
      <c r="D684">
        <v>132</v>
      </c>
      <c r="E684">
        <v>231.19365219628401</v>
      </c>
      <c r="F684">
        <v>22.790601510817801</v>
      </c>
      <c r="G684" t="s">
        <v>14</v>
      </c>
      <c r="H684" t="s">
        <v>22</v>
      </c>
      <c r="I684" t="s">
        <v>28</v>
      </c>
      <c r="J684">
        <v>1</v>
      </c>
      <c r="K684">
        <v>2467.09</v>
      </c>
      <c r="L684" t="s">
        <v>16</v>
      </c>
      <c r="M684" t="s">
        <v>10038</v>
      </c>
    </row>
    <row r="685" spans="1:13" x14ac:dyDescent="0.25">
      <c r="A685" t="s">
        <v>8952</v>
      </c>
      <c r="B685">
        <v>55</v>
      </c>
      <c r="C685" t="s">
        <v>25</v>
      </c>
      <c r="D685">
        <v>139</v>
      </c>
      <c r="E685">
        <v>163.549771126373</v>
      </c>
      <c r="F685">
        <v>15</v>
      </c>
      <c r="G685" t="s">
        <v>14</v>
      </c>
      <c r="H685" t="s">
        <v>19</v>
      </c>
      <c r="I685" t="s">
        <v>28</v>
      </c>
      <c r="J685">
        <v>3</v>
      </c>
      <c r="K685">
        <v>2777.61</v>
      </c>
      <c r="L685" t="s">
        <v>16</v>
      </c>
      <c r="M685" t="s">
        <v>10038</v>
      </c>
    </row>
    <row r="686" spans="1:13" x14ac:dyDescent="0.25">
      <c r="A686" t="s">
        <v>8913</v>
      </c>
      <c r="B686">
        <v>60</v>
      </c>
      <c r="C686" t="s">
        <v>13</v>
      </c>
      <c r="D686">
        <v>104</v>
      </c>
      <c r="E686" t="s">
        <v>10051</v>
      </c>
      <c r="F686">
        <v>31.2545856730686</v>
      </c>
      <c r="G686" t="s">
        <v>14</v>
      </c>
      <c r="H686" t="s">
        <v>19</v>
      </c>
      <c r="I686" t="s">
        <v>28</v>
      </c>
      <c r="J686">
        <v>4</v>
      </c>
      <c r="K686">
        <v>7762.29</v>
      </c>
      <c r="L686" t="s">
        <v>16</v>
      </c>
      <c r="M686" t="s">
        <v>10038</v>
      </c>
    </row>
    <row r="687" spans="1:13" x14ac:dyDescent="0.25">
      <c r="A687" t="s">
        <v>8902</v>
      </c>
      <c r="B687">
        <v>59</v>
      </c>
      <c r="C687" t="s">
        <v>13</v>
      </c>
      <c r="D687">
        <v>119</v>
      </c>
      <c r="E687">
        <v>258.12031829494202</v>
      </c>
      <c r="F687">
        <v>22.6303472801184</v>
      </c>
      <c r="G687" t="s">
        <v>14</v>
      </c>
      <c r="H687" t="s">
        <v>19</v>
      </c>
      <c r="I687" t="s">
        <v>28</v>
      </c>
      <c r="J687">
        <v>4</v>
      </c>
      <c r="K687">
        <v>4159.17</v>
      </c>
      <c r="L687" t="s">
        <v>23</v>
      </c>
      <c r="M687" t="s">
        <v>10038</v>
      </c>
    </row>
    <row r="688" spans="1:13" x14ac:dyDescent="0.25">
      <c r="A688" t="s">
        <v>8874</v>
      </c>
      <c r="B688">
        <v>52</v>
      </c>
      <c r="C688" t="s">
        <v>25</v>
      </c>
      <c r="D688">
        <v>168</v>
      </c>
      <c r="E688">
        <v>136.83972835748301</v>
      </c>
      <c r="F688">
        <v>31.405412893137299</v>
      </c>
      <c r="G688" t="s">
        <v>18</v>
      </c>
      <c r="H688" t="s">
        <v>19</v>
      </c>
      <c r="I688" t="s">
        <v>28</v>
      </c>
      <c r="J688">
        <v>6</v>
      </c>
      <c r="K688">
        <v>8852.59</v>
      </c>
      <c r="L688" t="s">
        <v>16</v>
      </c>
      <c r="M688" t="s">
        <v>10038</v>
      </c>
    </row>
    <row r="689" spans="1:13" x14ac:dyDescent="0.25">
      <c r="A689" t="s">
        <v>8868</v>
      </c>
      <c r="B689">
        <v>58</v>
      </c>
      <c r="C689" t="s">
        <v>25</v>
      </c>
      <c r="D689">
        <v>108</v>
      </c>
      <c r="E689">
        <v>219.10355028384899</v>
      </c>
      <c r="F689">
        <v>19.240521252345999</v>
      </c>
      <c r="G689" t="s">
        <v>14</v>
      </c>
      <c r="H689" t="s">
        <v>19</v>
      </c>
      <c r="I689" t="s">
        <v>28</v>
      </c>
      <c r="J689">
        <v>2</v>
      </c>
      <c r="K689">
        <v>4187.55</v>
      </c>
      <c r="L689" t="s">
        <v>43</v>
      </c>
      <c r="M689" t="s">
        <v>10038</v>
      </c>
    </row>
    <row r="690" spans="1:13" x14ac:dyDescent="0.25">
      <c r="A690" t="s">
        <v>8862</v>
      </c>
      <c r="B690">
        <v>55</v>
      </c>
      <c r="C690" t="s">
        <v>13</v>
      </c>
      <c r="D690">
        <v>120</v>
      </c>
      <c r="E690">
        <v>205.274013320433</v>
      </c>
      <c r="F690">
        <v>26.2473309697973</v>
      </c>
      <c r="G690" t="s">
        <v>14</v>
      </c>
      <c r="H690" t="s">
        <v>19</v>
      </c>
      <c r="I690" t="s">
        <v>28</v>
      </c>
      <c r="J690">
        <v>1</v>
      </c>
      <c r="K690">
        <v>4234.08</v>
      </c>
      <c r="L690" t="s">
        <v>16</v>
      </c>
      <c r="M690" t="s">
        <v>10038</v>
      </c>
    </row>
    <row r="691" spans="1:13" x14ac:dyDescent="0.25">
      <c r="A691" t="s">
        <v>8816</v>
      </c>
      <c r="B691">
        <v>60</v>
      </c>
      <c r="C691" t="s">
        <v>25</v>
      </c>
      <c r="D691">
        <v>161</v>
      </c>
      <c r="E691">
        <v>162.47005949852701</v>
      </c>
      <c r="F691">
        <v>24.4621071355573</v>
      </c>
      <c r="G691" t="s">
        <v>14</v>
      </c>
      <c r="H691" t="s">
        <v>19</v>
      </c>
      <c r="I691" t="s">
        <v>28</v>
      </c>
      <c r="J691">
        <v>5</v>
      </c>
      <c r="K691">
        <v>7203.17</v>
      </c>
      <c r="L691" t="s">
        <v>16</v>
      </c>
      <c r="M691" t="s">
        <v>10038</v>
      </c>
    </row>
    <row r="692" spans="1:13" x14ac:dyDescent="0.25">
      <c r="A692" t="s">
        <v>8762</v>
      </c>
      <c r="B692">
        <v>57</v>
      </c>
      <c r="C692" t="s">
        <v>13</v>
      </c>
      <c r="D692">
        <v>113</v>
      </c>
      <c r="E692">
        <v>188.93194695600999</v>
      </c>
      <c r="F692">
        <v>23.827395701286001</v>
      </c>
      <c r="G692" t="s">
        <v>18</v>
      </c>
      <c r="H692" t="s">
        <v>10051</v>
      </c>
      <c r="I692" t="s">
        <v>28</v>
      </c>
      <c r="J692">
        <v>4</v>
      </c>
      <c r="K692">
        <v>4554.49</v>
      </c>
      <c r="L692" t="s">
        <v>16</v>
      </c>
      <c r="M692" t="s">
        <v>10038</v>
      </c>
    </row>
    <row r="693" spans="1:13" x14ac:dyDescent="0.25">
      <c r="A693" t="s">
        <v>8757</v>
      </c>
      <c r="B693">
        <v>57</v>
      </c>
      <c r="C693" t="s">
        <v>25</v>
      </c>
      <c r="D693">
        <v>140</v>
      </c>
      <c r="E693">
        <v>203.89667715561899</v>
      </c>
      <c r="F693">
        <v>23.155024411212398</v>
      </c>
      <c r="G693" t="s">
        <v>18</v>
      </c>
      <c r="H693" t="s">
        <v>19</v>
      </c>
      <c r="I693" t="s">
        <v>28</v>
      </c>
      <c r="J693">
        <v>3</v>
      </c>
      <c r="K693">
        <v>4407.5600000000004</v>
      </c>
      <c r="L693" t="s">
        <v>23</v>
      </c>
      <c r="M693" t="s">
        <v>10038</v>
      </c>
    </row>
    <row r="694" spans="1:13" x14ac:dyDescent="0.25">
      <c r="A694" t="s">
        <v>8746</v>
      </c>
      <c r="B694">
        <v>56</v>
      </c>
      <c r="C694" t="s">
        <v>13</v>
      </c>
      <c r="D694">
        <v>124</v>
      </c>
      <c r="E694">
        <v>236.354167424867</v>
      </c>
      <c r="F694">
        <v>22.628380926621698</v>
      </c>
      <c r="G694" t="s">
        <v>14</v>
      </c>
      <c r="H694" t="s">
        <v>19</v>
      </c>
      <c r="I694" t="s">
        <v>28</v>
      </c>
      <c r="J694">
        <v>2</v>
      </c>
      <c r="K694">
        <v>500</v>
      </c>
      <c r="L694" t="s">
        <v>16</v>
      </c>
      <c r="M694" t="s">
        <v>10038</v>
      </c>
    </row>
    <row r="695" spans="1:13" x14ac:dyDescent="0.25">
      <c r="A695" t="s">
        <v>427</v>
      </c>
      <c r="B695">
        <v>52</v>
      </c>
      <c r="C695" t="s">
        <v>13</v>
      </c>
      <c r="D695">
        <v>139</v>
      </c>
      <c r="E695">
        <v>235.08298867701299</v>
      </c>
      <c r="F695">
        <v>24.642205025672801</v>
      </c>
      <c r="G695" t="s">
        <v>18</v>
      </c>
      <c r="H695" t="s">
        <v>19</v>
      </c>
      <c r="I695" t="s">
        <v>28</v>
      </c>
      <c r="J695">
        <v>5</v>
      </c>
      <c r="K695">
        <v>6808.27</v>
      </c>
      <c r="L695" t="s">
        <v>20</v>
      </c>
      <c r="M695" t="s">
        <v>10038</v>
      </c>
    </row>
    <row r="696" spans="1:13" x14ac:dyDescent="0.25">
      <c r="A696" t="s">
        <v>8709</v>
      </c>
      <c r="B696">
        <v>52</v>
      </c>
      <c r="C696" t="s">
        <v>13</v>
      </c>
      <c r="D696" t="s">
        <v>10051</v>
      </c>
      <c r="E696">
        <v>176.42322936496299</v>
      </c>
      <c r="F696">
        <v>30.509928196580699</v>
      </c>
      <c r="G696" t="s">
        <v>14</v>
      </c>
      <c r="H696" t="s">
        <v>19</v>
      </c>
      <c r="I696" t="s">
        <v>28</v>
      </c>
      <c r="J696">
        <v>1</v>
      </c>
      <c r="K696">
        <v>4011.33</v>
      </c>
      <c r="L696" t="s">
        <v>16</v>
      </c>
      <c r="M696" t="s">
        <v>10038</v>
      </c>
    </row>
    <row r="697" spans="1:13" x14ac:dyDescent="0.25">
      <c r="A697" t="s">
        <v>440</v>
      </c>
      <c r="B697">
        <v>53</v>
      </c>
      <c r="C697" t="s">
        <v>13</v>
      </c>
      <c r="D697">
        <v>129</v>
      </c>
      <c r="E697">
        <v>223.13958965235699</v>
      </c>
      <c r="F697">
        <v>20.340516569706999</v>
      </c>
      <c r="G697" t="s">
        <v>14</v>
      </c>
      <c r="H697" t="s">
        <v>19</v>
      </c>
      <c r="I697" t="s">
        <v>28</v>
      </c>
      <c r="J697">
        <v>1</v>
      </c>
      <c r="K697">
        <v>965.87</v>
      </c>
      <c r="L697" t="s">
        <v>23</v>
      </c>
      <c r="M697" t="s">
        <v>10038</v>
      </c>
    </row>
    <row r="698" spans="1:13" x14ac:dyDescent="0.25">
      <c r="A698" t="s">
        <v>8688</v>
      </c>
      <c r="B698">
        <v>53</v>
      </c>
      <c r="C698" t="s">
        <v>13</v>
      </c>
      <c r="D698">
        <v>148</v>
      </c>
      <c r="E698">
        <v>222.45699575506401</v>
      </c>
      <c r="F698">
        <v>28.174950793378699</v>
      </c>
      <c r="G698" t="s">
        <v>18</v>
      </c>
      <c r="H698" t="s">
        <v>19</v>
      </c>
      <c r="I698" t="s">
        <v>28</v>
      </c>
      <c r="J698">
        <v>3</v>
      </c>
      <c r="K698">
        <v>3024.6</v>
      </c>
      <c r="L698" t="s">
        <v>16</v>
      </c>
      <c r="M698" t="s">
        <v>10038</v>
      </c>
    </row>
    <row r="699" spans="1:13" x14ac:dyDescent="0.25">
      <c r="A699" t="s">
        <v>8684</v>
      </c>
      <c r="B699">
        <v>51</v>
      </c>
      <c r="C699" t="s">
        <v>13</v>
      </c>
      <c r="D699">
        <v>128</v>
      </c>
      <c r="E699">
        <v>138.959062060939</v>
      </c>
      <c r="F699">
        <v>25.591771927412601</v>
      </c>
      <c r="G699" t="s">
        <v>18</v>
      </c>
      <c r="H699" t="s">
        <v>19</v>
      </c>
      <c r="I699" t="s">
        <v>28</v>
      </c>
      <c r="J699">
        <v>4</v>
      </c>
      <c r="K699">
        <v>3182.38</v>
      </c>
      <c r="L699" t="s">
        <v>16</v>
      </c>
      <c r="M699" t="s">
        <v>10038</v>
      </c>
    </row>
    <row r="700" spans="1:13" x14ac:dyDescent="0.25">
      <c r="A700" t="s">
        <v>451</v>
      </c>
      <c r="B700">
        <v>51</v>
      </c>
      <c r="C700" t="s">
        <v>13</v>
      </c>
      <c r="D700">
        <v>103</v>
      </c>
      <c r="E700">
        <v>199.95022002861299</v>
      </c>
      <c r="F700">
        <v>21.1037271508035</v>
      </c>
      <c r="G700" t="s">
        <v>18</v>
      </c>
      <c r="H700" t="s">
        <v>19</v>
      </c>
      <c r="I700" t="s">
        <v>28</v>
      </c>
      <c r="J700">
        <v>4</v>
      </c>
      <c r="K700">
        <v>3252.66</v>
      </c>
      <c r="L700" t="s">
        <v>20</v>
      </c>
      <c r="M700" t="s">
        <v>10038</v>
      </c>
    </row>
    <row r="701" spans="1:13" x14ac:dyDescent="0.25">
      <c r="A701" t="s">
        <v>8660</v>
      </c>
      <c r="B701">
        <v>60</v>
      </c>
      <c r="C701" t="s">
        <v>25</v>
      </c>
      <c r="D701">
        <v>90</v>
      </c>
      <c r="E701">
        <v>244.19620892623499</v>
      </c>
      <c r="F701">
        <v>22.7784190951303</v>
      </c>
      <c r="G701" t="s">
        <v>14</v>
      </c>
      <c r="H701" t="s">
        <v>19</v>
      </c>
      <c r="I701" t="s">
        <v>28</v>
      </c>
      <c r="J701">
        <v>6</v>
      </c>
      <c r="K701">
        <v>7935.93</v>
      </c>
      <c r="L701" t="s">
        <v>23</v>
      </c>
      <c r="M701" t="s">
        <v>10038</v>
      </c>
    </row>
    <row r="702" spans="1:13" x14ac:dyDescent="0.25">
      <c r="A702" t="s">
        <v>8617</v>
      </c>
      <c r="B702">
        <v>59</v>
      </c>
      <c r="C702" t="s">
        <v>25</v>
      </c>
      <c r="D702">
        <v>148</v>
      </c>
      <c r="E702">
        <v>194.86496096362799</v>
      </c>
      <c r="F702" t="s">
        <v>10051</v>
      </c>
      <c r="G702" t="s">
        <v>18</v>
      </c>
      <c r="H702" t="s">
        <v>19</v>
      </c>
      <c r="I702" t="s">
        <v>28</v>
      </c>
      <c r="J702">
        <v>2</v>
      </c>
      <c r="K702">
        <v>1626.15</v>
      </c>
      <c r="L702" t="s">
        <v>20</v>
      </c>
      <c r="M702" t="s">
        <v>10038</v>
      </c>
    </row>
    <row r="703" spans="1:13" x14ac:dyDescent="0.25">
      <c r="A703" t="s">
        <v>8611</v>
      </c>
      <c r="B703">
        <v>58</v>
      </c>
      <c r="C703" t="s">
        <v>13</v>
      </c>
      <c r="D703">
        <v>108</v>
      </c>
      <c r="E703">
        <v>218.01486442490099</v>
      </c>
      <c r="F703">
        <v>23.0341793323331</v>
      </c>
      <c r="G703" t="s">
        <v>14</v>
      </c>
      <c r="H703" t="s">
        <v>19</v>
      </c>
      <c r="I703" t="s">
        <v>28</v>
      </c>
      <c r="J703">
        <v>4</v>
      </c>
      <c r="K703">
        <v>6849.25</v>
      </c>
      <c r="L703" t="s">
        <v>16</v>
      </c>
      <c r="M703" t="s">
        <v>10038</v>
      </c>
    </row>
    <row r="704" spans="1:13" x14ac:dyDescent="0.25">
      <c r="A704" t="s">
        <v>8598</v>
      </c>
      <c r="B704">
        <v>52</v>
      </c>
      <c r="C704" t="s">
        <v>25</v>
      </c>
      <c r="D704">
        <v>118</v>
      </c>
      <c r="E704">
        <v>200.86325333845301</v>
      </c>
      <c r="F704">
        <v>26.292928439703498</v>
      </c>
      <c r="G704" t="s">
        <v>14</v>
      </c>
      <c r="H704" t="s">
        <v>19</v>
      </c>
      <c r="I704" t="s">
        <v>28</v>
      </c>
      <c r="J704">
        <v>2</v>
      </c>
      <c r="K704" t="s">
        <v>10051</v>
      </c>
      <c r="L704" t="s">
        <v>23</v>
      </c>
      <c r="M704" t="s">
        <v>10038</v>
      </c>
    </row>
    <row r="705" spans="1:13" x14ac:dyDescent="0.25">
      <c r="A705" t="s">
        <v>8593</v>
      </c>
      <c r="B705">
        <v>56</v>
      </c>
      <c r="C705" t="s">
        <v>25</v>
      </c>
      <c r="D705">
        <v>151</v>
      </c>
      <c r="E705">
        <v>229.445526437008</v>
      </c>
      <c r="F705">
        <v>26.7523271815739</v>
      </c>
      <c r="G705" t="s">
        <v>14</v>
      </c>
      <c r="H705" t="s">
        <v>19</v>
      </c>
      <c r="I705" t="s">
        <v>28</v>
      </c>
      <c r="J705">
        <v>2</v>
      </c>
      <c r="K705">
        <v>2698.07</v>
      </c>
      <c r="L705" t="s">
        <v>16</v>
      </c>
      <c r="M705" t="s">
        <v>10038</v>
      </c>
    </row>
    <row r="706" spans="1:13" x14ac:dyDescent="0.25">
      <c r="A706" t="s">
        <v>8590</v>
      </c>
      <c r="B706">
        <v>59</v>
      </c>
      <c r="C706" t="s">
        <v>25</v>
      </c>
      <c r="D706">
        <v>128</v>
      </c>
      <c r="E706">
        <v>172.98723804379699</v>
      </c>
      <c r="F706">
        <v>29.211797537441601</v>
      </c>
      <c r="G706" t="s">
        <v>18</v>
      </c>
      <c r="H706" t="s">
        <v>19</v>
      </c>
      <c r="I706" t="s">
        <v>28</v>
      </c>
      <c r="J706">
        <v>3</v>
      </c>
      <c r="K706">
        <v>6325.36</v>
      </c>
      <c r="L706" t="s">
        <v>16</v>
      </c>
      <c r="M706" t="s">
        <v>10038</v>
      </c>
    </row>
    <row r="707" spans="1:13" x14ac:dyDescent="0.25">
      <c r="A707" t="s">
        <v>8586</v>
      </c>
      <c r="B707">
        <v>54</v>
      </c>
      <c r="C707" t="s">
        <v>13</v>
      </c>
      <c r="D707" t="s">
        <v>10051</v>
      </c>
      <c r="E707">
        <v>248.09049487654099</v>
      </c>
      <c r="F707">
        <v>32.351577134932803</v>
      </c>
      <c r="G707" t="s">
        <v>14</v>
      </c>
      <c r="H707" t="s">
        <v>19</v>
      </c>
      <c r="I707" t="s">
        <v>28</v>
      </c>
      <c r="J707">
        <v>2</v>
      </c>
      <c r="K707">
        <v>1593.17</v>
      </c>
      <c r="L707" t="s">
        <v>16</v>
      </c>
      <c r="M707" t="s">
        <v>10038</v>
      </c>
    </row>
    <row r="708" spans="1:13" x14ac:dyDescent="0.25">
      <c r="A708" t="s">
        <v>8579</v>
      </c>
      <c r="B708">
        <v>51</v>
      </c>
      <c r="C708" t="s">
        <v>13</v>
      </c>
      <c r="D708">
        <v>155</v>
      </c>
      <c r="E708">
        <v>215.57943317168201</v>
      </c>
      <c r="F708">
        <v>33.917490274111699</v>
      </c>
      <c r="G708" t="s">
        <v>14</v>
      </c>
      <c r="H708" t="s">
        <v>19</v>
      </c>
      <c r="I708" t="s">
        <v>28</v>
      </c>
      <c r="J708">
        <v>4</v>
      </c>
      <c r="K708">
        <v>4600.4799999999996</v>
      </c>
      <c r="L708" t="s">
        <v>16</v>
      </c>
      <c r="M708" t="s">
        <v>10038</v>
      </c>
    </row>
    <row r="709" spans="1:13" x14ac:dyDescent="0.25">
      <c r="A709" t="s">
        <v>8573</v>
      </c>
      <c r="B709">
        <v>57</v>
      </c>
      <c r="C709" t="s">
        <v>13</v>
      </c>
      <c r="D709">
        <v>123</v>
      </c>
      <c r="E709">
        <v>208.317838790004</v>
      </c>
      <c r="F709">
        <v>27.4705838584036</v>
      </c>
      <c r="G709" t="s">
        <v>14</v>
      </c>
      <c r="H709" t="s">
        <v>19</v>
      </c>
      <c r="I709" t="s">
        <v>28</v>
      </c>
      <c r="J709">
        <v>3</v>
      </c>
      <c r="K709">
        <v>4765.74</v>
      </c>
      <c r="L709" t="s">
        <v>16</v>
      </c>
      <c r="M709" t="s">
        <v>10038</v>
      </c>
    </row>
    <row r="710" spans="1:13" x14ac:dyDescent="0.25">
      <c r="A710" t="s">
        <v>8570</v>
      </c>
      <c r="B710">
        <v>53</v>
      </c>
      <c r="C710" t="s">
        <v>13</v>
      </c>
      <c r="D710">
        <v>130</v>
      </c>
      <c r="E710">
        <v>188.64463190958801</v>
      </c>
      <c r="F710">
        <v>23.572140907315799</v>
      </c>
      <c r="G710" t="s">
        <v>14</v>
      </c>
      <c r="H710" t="s">
        <v>22</v>
      </c>
      <c r="I710" t="s">
        <v>28</v>
      </c>
      <c r="J710">
        <v>2</v>
      </c>
      <c r="K710">
        <v>3624.44</v>
      </c>
      <c r="L710" t="s">
        <v>16</v>
      </c>
      <c r="M710" t="s">
        <v>10038</v>
      </c>
    </row>
    <row r="711" spans="1:13" x14ac:dyDescent="0.25">
      <c r="A711" t="s">
        <v>8562</v>
      </c>
      <c r="B711">
        <v>52</v>
      </c>
      <c r="C711" t="s">
        <v>13</v>
      </c>
      <c r="D711">
        <v>109</v>
      </c>
      <c r="E711">
        <v>204.12479420488799</v>
      </c>
      <c r="F711">
        <v>31.662613582396901</v>
      </c>
      <c r="G711" t="s">
        <v>14</v>
      </c>
      <c r="H711" t="s">
        <v>22</v>
      </c>
      <c r="I711" t="s">
        <v>28</v>
      </c>
      <c r="J711">
        <v>2</v>
      </c>
      <c r="K711">
        <v>4297.3999999999996</v>
      </c>
      <c r="L711" t="s">
        <v>16</v>
      </c>
      <c r="M711" t="s">
        <v>10038</v>
      </c>
    </row>
    <row r="712" spans="1:13" x14ac:dyDescent="0.25">
      <c r="A712" t="s">
        <v>8550</v>
      </c>
      <c r="B712">
        <v>55</v>
      </c>
      <c r="C712" t="s">
        <v>13</v>
      </c>
      <c r="D712">
        <v>175</v>
      </c>
      <c r="E712">
        <v>210.590310521302</v>
      </c>
      <c r="F712">
        <v>27.331310874481499</v>
      </c>
      <c r="G712" t="s">
        <v>14</v>
      </c>
      <c r="H712" t="s">
        <v>19</v>
      </c>
      <c r="I712" t="s">
        <v>28</v>
      </c>
      <c r="J712">
        <v>2</v>
      </c>
      <c r="K712">
        <v>3661.11</v>
      </c>
      <c r="L712" t="s">
        <v>16</v>
      </c>
      <c r="M712" t="s">
        <v>10038</v>
      </c>
    </row>
    <row r="713" spans="1:13" x14ac:dyDescent="0.25">
      <c r="A713" t="s">
        <v>502</v>
      </c>
      <c r="B713">
        <v>56</v>
      </c>
      <c r="C713" t="s">
        <v>13</v>
      </c>
      <c r="D713" t="s">
        <v>10051</v>
      </c>
      <c r="E713">
        <v>279.78982055820802</v>
      </c>
      <c r="F713">
        <v>25.6853281236322</v>
      </c>
      <c r="G713" t="s">
        <v>14</v>
      </c>
      <c r="H713" t="s">
        <v>19</v>
      </c>
      <c r="I713" t="s">
        <v>28</v>
      </c>
      <c r="J713">
        <v>3</v>
      </c>
      <c r="K713" t="s">
        <v>10051</v>
      </c>
      <c r="L713" t="s">
        <v>23</v>
      </c>
      <c r="M713" t="s">
        <v>10038</v>
      </c>
    </row>
    <row r="714" spans="1:13" x14ac:dyDescent="0.25">
      <c r="A714" t="s">
        <v>504</v>
      </c>
      <c r="B714">
        <v>53</v>
      </c>
      <c r="C714" t="s">
        <v>25</v>
      </c>
      <c r="D714">
        <v>104</v>
      </c>
      <c r="E714">
        <v>217.09751738974899</v>
      </c>
      <c r="F714">
        <v>15.861769387463299</v>
      </c>
      <c r="G714" t="s">
        <v>14</v>
      </c>
      <c r="H714" t="s">
        <v>19</v>
      </c>
      <c r="I714" t="s">
        <v>28</v>
      </c>
      <c r="J714">
        <v>1</v>
      </c>
      <c r="K714">
        <v>1985.36</v>
      </c>
      <c r="L714" t="s">
        <v>20</v>
      </c>
      <c r="M714" t="s">
        <v>10038</v>
      </c>
    </row>
    <row r="715" spans="1:13" x14ac:dyDescent="0.25">
      <c r="A715" t="s">
        <v>506</v>
      </c>
      <c r="B715">
        <v>59</v>
      </c>
      <c r="C715" t="s">
        <v>13</v>
      </c>
      <c r="D715" t="s">
        <v>10051</v>
      </c>
      <c r="E715">
        <v>185.10266235244299</v>
      </c>
      <c r="F715">
        <v>22.1621141749842</v>
      </c>
      <c r="G715" t="s">
        <v>14</v>
      </c>
      <c r="H715" t="s">
        <v>19</v>
      </c>
      <c r="I715" t="s">
        <v>28</v>
      </c>
      <c r="J715">
        <v>1</v>
      </c>
      <c r="K715">
        <v>2545.38</v>
      </c>
      <c r="L715" t="s">
        <v>16</v>
      </c>
      <c r="M715" t="s">
        <v>10038</v>
      </c>
    </row>
    <row r="716" spans="1:13" x14ac:dyDescent="0.25">
      <c r="A716" t="s">
        <v>8520</v>
      </c>
      <c r="B716">
        <v>51</v>
      </c>
      <c r="C716" t="s">
        <v>13</v>
      </c>
      <c r="D716">
        <v>136</v>
      </c>
      <c r="E716">
        <v>256.156182218553</v>
      </c>
      <c r="F716">
        <v>27.0104063745292</v>
      </c>
      <c r="G716" t="s">
        <v>14</v>
      </c>
      <c r="H716" t="s">
        <v>19</v>
      </c>
      <c r="I716" t="s">
        <v>28</v>
      </c>
      <c r="J716">
        <v>4</v>
      </c>
      <c r="K716">
        <v>3695.56</v>
      </c>
      <c r="L716" t="s">
        <v>16</v>
      </c>
      <c r="M716" t="s">
        <v>10038</v>
      </c>
    </row>
    <row r="717" spans="1:13" x14ac:dyDescent="0.25">
      <c r="A717" t="s">
        <v>8510</v>
      </c>
      <c r="B717">
        <v>51</v>
      </c>
      <c r="C717" t="s">
        <v>25</v>
      </c>
      <c r="D717">
        <v>146</v>
      </c>
      <c r="E717">
        <v>172.70396660389</v>
      </c>
      <c r="F717" t="s">
        <v>10051</v>
      </c>
      <c r="G717" t="s">
        <v>14</v>
      </c>
      <c r="H717" t="s">
        <v>19</v>
      </c>
      <c r="I717" t="s">
        <v>28</v>
      </c>
      <c r="J717">
        <v>5</v>
      </c>
      <c r="K717">
        <v>5485.88</v>
      </c>
      <c r="L717" t="s">
        <v>16</v>
      </c>
      <c r="M717" t="s">
        <v>10038</v>
      </c>
    </row>
    <row r="718" spans="1:13" x14ac:dyDescent="0.25">
      <c r="A718" t="s">
        <v>514</v>
      </c>
      <c r="B718">
        <v>53</v>
      </c>
      <c r="C718" t="s">
        <v>13</v>
      </c>
      <c r="D718">
        <v>157</v>
      </c>
      <c r="E718">
        <v>181.569600093144</v>
      </c>
      <c r="F718">
        <v>34.5928835649202</v>
      </c>
      <c r="G718" t="s">
        <v>14</v>
      </c>
      <c r="H718" t="s">
        <v>19</v>
      </c>
      <c r="I718" t="s">
        <v>28</v>
      </c>
      <c r="J718">
        <v>3</v>
      </c>
      <c r="K718">
        <v>5466.77</v>
      </c>
      <c r="L718" t="s">
        <v>16</v>
      </c>
      <c r="M718" t="s">
        <v>10038</v>
      </c>
    </row>
    <row r="719" spans="1:13" x14ac:dyDescent="0.25">
      <c r="A719" t="s">
        <v>8502</v>
      </c>
      <c r="B719">
        <v>52</v>
      </c>
      <c r="C719" t="s">
        <v>25</v>
      </c>
      <c r="D719">
        <v>170</v>
      </c>
      <c r="E719">
        <v>176.31756260298201</v>
      </c>
      <c r="F719">
        <v>27.6777548220462</v>
      </c>
      <c r="G719" t="s">
        <v>14</v>
      </c>
      <c r="H719" t="s">
        <v>19</v>
      </c>
      <c r="I719" t="s">
        <v>28</v>
      </c>
      <c r="J719">
        <v>1</v>
      </c>
      <c r="K719">
        <v>5010.43</v>
      </c>
      <c r="L719" t="s">
        <v>16</v>
      </c>
      <c r="M719" t="s">
        <v>10038</v>
      </c>
    </row>
    <row r="720" spans="1:13" x14ac:dyDescent="0.25">
      <c r="A720" t="s">
        <v>8462</v>
      </c>
      <c r="B720">
        <v>57</v>
      </c>
      <c r="C720" t="s">
        <v>13</v>
      </c>
      <c r="D720">
        <v>133</v>
      </c>
      <c r="E720">
        <v>155.62343426330099</v>
      </c>
      <c r="F720">
        <v>18.878448210958702</v>
      </c>
      <c r="G720" t="s">
        <v>14</v>
      </c>
      <c r="H720" t="s">
        <v>19</v>
      </c>
      <c r="I720" t="s">
        <v>28</v>
      </c>
      <c r="J720">
        <v>0</v>
      </c>
      <c r="K720">
        <v>3835.1</v>
      </c>
      <c r="L720" t="s">
        <v>16</v>
      </c>
      <c r="M720" t="s">
        <v>10038</v>
      </c>
    </row>
    <row r="721" spans="1:13" x14ac:dyDescent="0.25">
      <c r="A721" t="s">
        <v>8460</v>
      </c>
      <c r="B721">
        <v>56</v>
      </c>
      <c r="C721" t="s">
        <v>13</v>
      </c>
      <c r="D721">
        <v>125</v>
      </c>
      <c r="E721">
        <v>269.311370885467</v>
      </c>
      <c r="F721">
        <v>28.969918215870599</v>
      </c>
      <c r="G721" t="s">
        <v>14</v>
      </c>
      <c r="H721" t="s">
        <v>19</v>
      </c>
      <c r="I721" t="s">
        <v>28</v>
      </c>
      <c r="J721">
        <v>4</v>
      </c>
      <c r="K721">
        <v>6547.42</v>
      </c>
      <c r="L721" t="s">
        <v>23</v>
      </c>
      <c r="M721" t="s">
        <v>10038</v>
      </c>
    </row>
    <row r="722" spans="1:13" x14ac:dyDescent="0.25">
      <c r="A722" t="s">
        <v>8457</v>
      </c>
      <c r="B722">
        <v>54</v>
      </c>
      <c r="C722" t="s">
        <v>25</v>
      </c>
      <c r="D722">
        <v>167</v>
      </c>
      <c r="E722">
        <v>215.462540135203</v>
      </c>
      <c r="F722">
        <v>15</v>
      </c>
      <c r="G722" t="s">
        <v>14</v>
      </c>
      <c r="H722" t="s">
        <v>19</v>
      </c>
      <c r="I722" t="s">
        <v>28</v>
      </c>
      <c r="J722">
        <v>3</v>
      </c>
      <c r="K722">
        <v>6541.97</v>
      </c>
      <c r="L722" t="s">
        <v>16</v>
      </c>
      <c r="M722" t="s">
        <v>10038</v>
      </c>
    </row>
    <row r="723" spans="1:13" x14ac:dyDescent="0.25">
      <c r="A723" t="s">
        <v>8430</v>
      </c>
      <c r="B723">
        <v>53</v>
      </c>
      <c r="C723" t="s">
        <v>13</v>
      </c>
      <c r="D723">
        <v>161</v>
      </c>
      <c r="E723">
        <v>151.60440941618799</v>
      </c>
      <c r="F723">
        <v>29.750433570377101</v>
      </c>
      <c r="G723" t="s">
        <v>18</v>
      </c>
      <c r="H723" t="s">
        <v>19</v>
      </c>
      <c r="I723" t="s">
        <v>28</v>
      </c>
      <c r="J723">
        <v>2</v>
      </c>
      <c r="K723">
        <v>5656.36</v>
      </c>
      <c r="L723" t="s">
        <v>16</v>
      </c>
      <c r="M723" t="s">
        <v>10038</v>
      </c>
    </row>
    <row r="724" spans="1:13" x14ac:dyDescent="0.25">
      <c r="A724" t="s">
        <v>8422</v>
      </c>
      <c r="B724">
        <v>56</v>
      </c>
      <c r="C724" t="s">
        <v>13</v>
      </c>
      <c r="D724">
        <v>121</v>
      </c>
      <c r="E724">
        <v>250.84510275027</v>
      </c>
      <c r="F724">
        <v>28.8622622602376</v>
      </c>
      <c r="G724" t="s">
        <v>18</v>
      </c>
      <c r="H724" t="s">
        <v>19</v>
      </c>
      <c r="I724" t="s">
        <v>28</v>
      </c>
      <c r="J724">
        <v>1</v>
      </c>
      <c r="K724">
        <v>3791.48</v>
      </c>
      <c r="L724" t="s">
        <v>20</v>
      </c>
      <c r="M724" t="s">
        <v>10038</v>
      </c>
    </row>
    <row r="725" spans="1:13" x14ac:dyDescent="0.25">
      <c r="A725" t="s">
        <v>8418</v>
      </c>
      <c r="B725">
        <v>56</v>
      </c>
      <c r="C725" t="s">
        <v>13</v>
      </c>
      <c r="D725">
        <v>135</v>
      </c>
      <c r="E725">
        <v>143.00579120138599</v>
      </c>
      <c r="F725">
        <v>35.6964820454468</v>
      </c>
      <c r="G725" t="s">
        <v>18</v>
      </c>
      <c r="H725" t="s">
        <v>19</v>
      </c>
      <c r="I725" t="s">
        <v>28</v>
      </c>
      <c r="J725">
        <v>3</v>
      </c>
      <c r="K725">
        <v>5851.24</v>
      </c>
      <c r="L725" t="s">
        <v>16</v>
      </c>
      <c r="M725" t="s">
        <v>10038</v>
      </c>
    </row>
    <row r="726" spans="1:13" x14ac:dyDescent="0.25">
      <c r="A726" t="s">
        <v>8396</v>
      </c>
      <c r="B726">
        <v>56</v>
      </c>
      <c r="C726" t="s">
        <v>25</v>
      </c>
      <c r="D726">
        <v>98</v>
      </c>
      <c r="E726">
        <v>229.80813600178701</v>
      </c>
      <c r="F726">
        <v>21.093394954516899</v>
      </c>
      <c r="G726" t="s">
        <v>14</v>
      </c>
      <c r="H726" t="s">
        <v>19</v>
      </c>
      <c r="I726" t="s">
        <v>28</v>
      </c>
      <c r="J726">
        <v>4</v>
      </c>
      <c r="K726">
        <v>5072.3500000000004</v>
      </c>
      <c r="L726" t="s">
        <v>16</v>
      </c>
      <c r="M726" t="s">
        <v>10038</v>
      </c>
    </row>
    <row r="727" spans="1:13" x14ac:dyDescent="0.25">
      <c r="A727" t="s">
        <v>553</v>
      </c>
      <c r="B727">
        <v>56</v>
      </c>
      <c r="C727" t="s">
        <v>25</v>
      </c>
      <c r="D727">
        <v>140</v>
      </c>
      <c r="E727">
        <v>226.71835584619501</v>
      </c>
      <c r="F727">
        <v>18.506452370515401</v>
      </c>
      <c r="G727" t="s">
        <v>18</v>
      </c>
      <c r="H727" t="s">
        <v>19</v>
      </c>
      <c r="I727" t="s">
        <v>28</v>
      </c>
      <c r="J727">
        <v>4</v>
      </c>
      <c r="K727">
        <v>4695.8</v>
      </c>
      <c r="L727" t="s">
        <v>23</v>
      </c>
      <c r="M727" t="s">
        <v>10038</v>
      </c>
    </row>
    <row r="728" spans="1:13" x14ac:dyDescent="0.25">
      <c r="A728" t="s">
        <v>8369</v>
      </c>
      <c r="B728">
        <v>55</v>
      </c>
      <c r="C728" t="s">
        <v>13</v>
      </c>
      <c r="D728">
        <v>133</v>
      </c>
      <c r="E728">
        <v>207.50345744675499</v>
      </c>
      <c r="F728">
        <v>33.967778524787803</v>
      </c>
      <c r="G728" t="s">
        <v>14</v>
      </c>
      <c r="H728" t="s">
        <v>19</v>
      </c>
      <c r="I728" t="s">
        <v>28</v>
      </c>
      <c r="J728">
        <v>6</v>
      </c>
      <c r="K728">
        <v>7112.37</v>
      </c>
      <c r="L728" t="s">
        <v>16</v>
      </c>
      <c r="M728" t="s">
        <v>10038</v>
      </c>
    </row>
    <row r="729" spans="1:13" x14ac:dyDescent="0.25">
      <c r="A729" t="s">
        <v>8364</v>
      </c>
      <c r="B729">
        <v>52</v>
      </c>
      <c r="C729" t="s">
        <v>25</v>
      </c>
      <c r="D729">
        <v>154</v>
      </c>
      <c r="E729">
        <v>197.063139449311</v>
      </c>
      <c r="F729">
        <v>23.949998116323101</v>
      </c>
      <c r="G729" t="s">
        <v>14</v>
      </c>
      <c r="H729" t="s">
        <v>22</v>
      </c>
      <c r="I729" t="s">
        <v>28</v>
      </c>
      <c r="J729">
        <v>1</v>
      </c>
      <c r="K729">
        <v>4683.32</v>
      </c>
      <c r="L729" t="s">
        <v>16</v>
      </c>
      <c r="M729" t="s">
        <v>10038</v>
      </c>
    </row>
    <row r="730" spans="1:13" x14ac:dyDescent="0.25">
      <c r="A730" t="s">
        <v>558</v>
      </c>
      <c r="B730">
        <v>52</v>
      </c>
      <c r="C730" t="s">
        <v>25</v>
      </c>
      <c r="D730" t="s">
        <v>10051</v>
      </c>
      <c r="E730">
        <v>207.81395663496599</v>
      </c>
      <c r="F730">
        <v>30.837213911780001</v>
      </c>
      <c r="G730" t="s">
        <v>14</v>
      </c>
      <c r="H730" t="s">
        <v>10051</v>
      </c>
      <c r="I730" t="s">
        <v>28</v>
      </c>
      <c r="J730">
        <v>3</v>
      </c>
      <c r="K730" t="s">
        <v>10051</v>
      </c>
      <c r="L730" t="s">
        <v>43</v>
      </c>
      <c r="M730" t="s">
        <v>10038</v>
      </c>
    </row>
    <row r="731" spans="1:13" x14ac:dyDescent="0.25">
      <c r="A731" t="s">
        <v>8362</v>
      </c>
      <c r="B731">
        <v>58</v>
      </c>
      <c r="C731" t="s">
        <v>13</v>
      </c>
      <c r="D731">
        <v>139</v>
      </c>
      <c r="E731">
        <v>210.291416462049</v>
      </c>
      <c r="F731">
        <v>24.094266457114401</v>
      </c>
      <c r="G731" t="s">
        <v>14</v>
      </c>
      <c r="H731" t="s">
        <v>19</v>
      </c>
      <c r="I731" t="s">
        <v>28</v>
      </c>
      <c r="J731">
        <v>2</v>
      </c>
      <c r="K731">
        <v>1827.07</v>
      </c>
      <c r="L731" t="s">
        <v>23</v>
      </c>
      <c r="M731" t="s">
        <v>10038</v>
      </c>
    </row>
    <row r="732" spans="1:13" x14ac:dyDescent="0.25">
      <c r="A732" t="s">
        <v>8355</v>
      </c>
      <c r="B732">
        <v>59</v>
      </c>
      <c r="C732" t="s">
        <v>13</v>
      </c>
      <c r="D732">
        <v>109</v>
      </c>
      <c r="E732">
        <v>240.23661552002201</v>
      </c>
      <c r="F732">
        <v>26.8549537356973</v>
      </c>
      <c r="G732" t="s">
        <v>14</v>
      </c>
      <c r="H732" t="s">
        <v>19</v>
      </c>
      <c r="I732" t="s">
        <v>28</v>
      </c>
      <c r="J732">
        <v>2</v>
      </c>
      <c r="K732">
        <v>1473.21</v>
      </c>
      <c r="L732" t="s">
        <v>23</v>
      </c>
      <c r="M732" t="s">
        <v>10038</v>
      </c>
    </row>
    <row r="733" spans="1:13" x14ac:dyDescent="0.25">
      <c r="A733" t="s">
        <v>566</v>
      </c>
      <c r="B733">
        <v>57</v>
      </c>
      <c r="C733" t="s">
        <v>13</v>
      </c>
      <c r="D733">
        <v>188</v>
      </c>
      <c r="E733">
        <v>208.640002268524</v>
      </c>
      <c r="F733">
        <v>36.7904511512235</v>
      </c>
      <c r="G733" t="s">
        <v>14</v>
      </c>
      <c r="H733" t="s">
        <v>19</v>
      </c>
      <c r="I733" t="s">
        <v>28</v>
      </c>
      <c r="J733">
        <v>4</v>
      </c>
      <c r="K733">
        <v>6134.8</v>
      </c>
      <c r="L733" t="s">
        <v>16</v>
      </c>
      <c r="M733" t="s">
        <v>10038</v>
      </c>
    </row>
    <row r="734" spans="1:13" x14ac:dyDescent="0.25">
      <c r="A734" t="s">
        <v>8290</v>
      </c>
      <c r="B734">
        <v>54</v>
      </c>
      <c r="C734" t="s">
        <v>25</v>
      </c>
      <c r="D734">
        <v>122</v>
      </c>
      <c r="E734">
        <v>174.02817579828201</v>
      </c>
      <c r="F734">
        <v>28.4226076831021</v>
      </c>
      <c r="G734" t="s">
        <v>14</v>
      </c>
      <c r="H734" t="s">
        <v>19</v>
      </c>
      <c r="I734" t="s">
        <v>28</v>
      </c>
      <c r="J734">
        <v>3</v>
      </c>
      <c r="K734">
        <v>5018.84</v>
      </c>
      <c r="L734" t="s">
        <v>20</v>
      </c>
      <c r="M734" t="s">
        <v>10038</v>
      </c>
    </row>
    <row r="735" spans="1:13" x14ac:dyDescent="0.25">
      <c r="A735" t="s">
        <v>8235</v>
      </c>
      <c r="B735">
        <v>52</v>
      </c>
      <c r="C735" t="s">
        <v>13</v>
      </c>
      <c r="D735">
        <v>145</v>
      </c>
      <c r="E735">
        <v>225.664040503205</v>
      </c>
      <c r="F735" t="s">
        <v>10051</v>
      </c>
      <c r="G735" t="s">
        <v>14</v>
      </c>
      <c r="H735" t="s">
        <v>19</v>
      </c>
      <c r="I735" t="s">
        <v>28</v>
      </c>
      <c r="J735">
        <v>6</v>
      </c>
      <c r="K735" t="s">
        <v>10051</v>
      </c>
      <c r="L735" t="s">
        <v>16</v>
      </c>
      <c r="M735" t="s">
        <v>10038</v>
      </c>
    </row>
    <row r="736" spans="1:13" x14ac:dyDescent="0.25">
      <c r="A736" t="s">
        <v>8219</v>
      </c>
      <c r="B736">
        <v>54</v>
      </c>
      <c r="C736" t="s">
        <v>13</v>
      </c>
      <c r="D736">
        <v>109</v>
      </c>
      <c r="E736">
        <v>210.14270189669</v>
      </c>
      <c r="F736">
        <v>27.467501850908899</v>
      </c>
      <c r="G736" t="s">
        <v>14</v>
      </c>
      <c r="H736" t="s">
        <v>19</v>
      </c>
      <c r="I736" t="s">
        <v>28</v>
      </c>
      <c r="J736">
        <v>2</v>
      </c>
      <c r="K736">
        <v>7420.34</v>
      </c>
      <c r="L736" t="s">
        <v>16</v>
      </c>
      <c r="M736" t="s">
        <v>10038</v>
      </c>
    </row>
    <row r="737" spans="1:13" x14ac:dyDescent="0.25">
      <c r="A737" t="s">
        <v>8208</v>
      </c>
      <c r="B737">
        <v>55</v>
      </c>
      <c r="C737" t="s">
        <v>25</v>
      </c>
      <c r="D737">
        <v>126</v>
      </c>
      <c r="E737">
        <v>184.14318468213401</v>
      </c>
      <c r="F737">
        <v>15</v>
      </c>
      <c r="G737" t="s">
        <v>14</v>
      </c>
      <c r="H737" t="s">
        <v>19</v>
      </c>
      <c r="I737" t="s">
        <v>28</v>
      </c>
      <c r="J737">
        <v>7</v>
      </c>
      <c r="K737">
        <v>8030.94</v>
      </c>
      <c r="L737" t="s">
        <v>16</v>
      </c>
      <c r="M737" t="s">
        <v>10038</v>
      </c>
    </row>
    <row r="738" spans="1:13" x14ac:dyDescent="0.25">
      <c r="A738" t="s">
        <v>8206</v>
      </c>
      <c r="B738">
        <v>51</v>
      </c>
      <c r="C738" t="s">
        <v>13</v>
      </c>
      <c r="D738">
        <v>121</v>
      </c>
      <c r="E738">
        <v>234.05010518488999</v>
      </c>
      <c r="F738">
        <v>23.881513696938601</v>
      </c>
      <c r="G738" t="s">
        <v>14</v>
      </c>
      <c r="H738" t="s">
        <v>19</v>
      </c>
      <c r="I738" t="s">
        <v>28</v>
      </c>
      <c r="J738">
        <v>3</v>
      </c>
      <c r="K738">
        <v>4652.45</v>
      </c>
      <c r="L738" t="s">
        <v>16</v>
      </c>
      <c r="M738" t="s">
        <v>10038</v>
      </c>
    </row>
    <row r="739" spans="1:13" x14ac:dyDescent="0.25">
      <c r="A739" t="s">
        <v>8204</v>
      </c>
      <c r="B739">
        <v>53</v>
      </c>
      <c r="C739" t="s">
        <v>25</v>
      </c>
      <c r="D739">
        <v>177</v>
      </c>
      <c r="E739">
        <v>166.52649381350901</v>
      </c>
      <c r="F739">
        <v>25.972029760004901</v>
      </c>
      <c r="G739" t="s">
        <v>14</v>
      </c>
      <c r="H739" t="s">
        <v>19</v>
      </c>
      <c r="I739" t="s">
        <v>28</v>
      </c>
      <c r="J739">
        <v>3</v>
      </c>
      <c r="K739">
        <v>3911.75</v>
      </c>
      <c r="L739" t="s">
        <v>23</v>
      </c>
      <c r="M739" t="s">
        <v>10038</v>
      </c>
    </row>
    <row r="740" spans="1:13" x14ac:dyDescent="0.25">
      <c r="A740" t="s">
        <v>8200</v>
      </c>
      <c r="B740">
        <v>59</v>
      </c>
      <c r="C740" t="s">
        <v>13</v>
      </c>
      <c r="D740">
        <v>95</v>
      </c>
      <c r="E740">
        <v>251.38511651833301</v>
      </c>
      <c r="F740">
        <v>22.627959862778098</v>
      </c>
      <c r="G740" t="s">
        <v>14</v>
      </c>
      <c r="H740" t="s">
        <v>19</v>
      </c>
      <c r="I740" t="s">
        <v>28</v>
      </c>
      <c r="J740">
        <v>3</v>
      </c>
      <c r="K740">
        <v>3816.17</v>
      </c>
      <c r="L740" t="s">
        <v>16</v>
      </c>
      <c r="M740" t="s">
        <v>10038</v>
      </c>
    </row>
    <row r="741" spans="1:13" x14ac:dyDescent="0.25">
      <c r="A741" t="s">
        <v>8191</v>
      </c>
      <c r="B741">
        <v>54</v>
      </c>
      <c r="C741" t="s">
        <v>13</v>
      </c>
      <c r="D741">
        <v>141</v>
      </c>
      <c r="E741">
        <v>217.08879673644699</v>
      </c>
      <c r="F741">
        <v>26.480099756116399</v>
      </c>
      <c r="G741" t="s">
        <v>18</v>
      </c>
      <c r="H741" t="s">
        <v>19</v>
      </c>
      <c r="I741" t="s">
        <v>28</v>
      </c>
      <c r="J741">
        <v>2</v>
      </c>
      <c r="K741">
        <v>4015.56</v>
      </c>
      <c r="L741" t="s">
        <v>16</v>
      </c>
      <c r="M741" t="s">
        <v>10038</v>
      </c>
    </row>
    <row r="742" spans="1:13" x14ac:dyDescent="0.25">
      <c r="A742" t="s">
        <v>606</v>
      </c>
      <c r="B742">
        <v>53</v>
      </c>
      <c r="C742" t="s">
        <v>13</v>
      </c>
      <c r="D742">
        <v>114</v>
      </c>
      <c r="E742">
        <v>237.11406684410301</v>
      </c>
      <c r="F742">
        <v>33.681168501796499</v>
      </c>
      <c r="G742" t="s">
        <v>14</v>
      </c>
      <c r="H742" t="s">
        <v>19</v>
      </c>
      <c r="I742" t="s">
        <v>28</v>
      </c>
      <c r="J742">
        <v>1</v>
      </c>
      <c r="K742">
        <v>4432.34</v>
      </c>
      <c r="L742" t="s">
        <v>16</v>
      </c>
      <c r="M742" t="s">
        <v>10038</v>
      </c>
    </row>
    <row r="743" spans="1:13" x14ac:dyDescent="0.25">
      <c r="A743" t="s">
        <v>8156</v>
      </c>
      <c r="B743">
        <v>59</v>
      </c>
      <c r="C743" t="s">
        <v>13</v>
      </c>
      <c r="D743">
        <v>135</v>
      </c>
      <c r="E743">
        <v>187.32874086957699</v>
      </c>
      <c r="F743">
        <v>33.929390501834199</v>
      </c>
      <c r="G743" t="s">
        <v>14</v>
      </c>
      <c r="H743" t="s">
        <v>19</v>
      </c>
      <c r="I743" t="s">
        <v>28</v>
      </c>
      <c r="J743">
        <v>4</v>
      </c>
      <c r="K743">
        <v>5621.02</v>
      </c>
      <c r="L743" t="s">
        <v>43</v>
      </c>
      <c r="M743" t="s">
        <v>10038</v>
      </c>
    </row>
    <row r="744" spans="1:13" x14ac:dyDescent="0.25">
      <c r="A744" t="s">
        <v>8128</v>
      </c>
      <c r="B744">
        <v>60</v>
      </c>
      <c r="C744" t="s">
        <v>25</v>
      </c>
      <c r="D744">
        <v>153</v>
      </c>
      <c r="E744">
        <v>189.82656358703699</v>
      </c>
      <c r="F744">
        <v>30.5759565161657</v>
      </c>
      <c r="G744" t="s">
        <v>18</v>
      </c>
      <c r="H744" t="s">
        <v>19</v>
      </c>
      <c r="I744" t="s">
        <v>28</v>
      </c>
      <c r="J744">
        <v>4</v>
      </c>
      <c r="K744">
        <v>3770.05</v>
      </c>
      <c r="L744" t="s">
        <v>16</v>
      </c>
      <c r="M744" t="s">
        <v>10038</v>
      </c>
    </row>
    <row r="745" spans="1:13" x14ac:dyDescent="0.25">
      <c r="A745" t="s">
        <v>8109</v>
      </c>
      <c r="B745">
        <v>58</v>
      </c>
      <c r="C745" t="s">
        <v>25</v>
      </c>
      <c r="D745">
        <v>165</v>
      </c>
      <c r="E745">
        <v>244.64222714524701</v>
      </c>
      <c r="F745">
        <v>20.910190589818502</v>
      </c>
      <c r="G745" t="s">
        <v>14</v>
      </c>
      <c r="H745" t="s">
        <v>19</v>
      </c>
      <c r="I745" t="s">
        <v>28</v>
      </c>
      <c r="J745">
        <v>3</v>
      </c>
      <c r="K745">
        <v>5362.99</v>
      </c>
      <c r="L745" t="s">
        <v>16</v>
      </c>
      <c r="M745" t="s">
        <v>10038</v>
      </c>
    </row>
    <row r="746" spans="1:13" x14ac:dyDescent="0.25">
      <c r="A746" t="s">
        <v>8104</v>
      </c>
      <c r="B746">
        <v>60</v>
      </c>
      <c r="C746" t="s">
        <v>13</v>
      </c>
      <c r="D746">
        <v>132</v>
      </c>
      <c r="E746">
        <v>166.898866961218</v>
      </c>
      <c r="F746">
        <v>29.6219925285043</v>
      </c>
      <c r="G746" t="s">
        <v>14</v>
      </c>
      <c r="H746" t="s">
        <v>19</v>
      </c>
      <c r="I746" t="s">
        <v>28</v>
      </c>
      <c r="J746">
        <v>4</v>
      </c>
      <c r="K746">
        <v>4450.87</v>
      </c>
      <c r="L746" t="s">
        <v>16</v>
      </c>
      <c r="M746" t="s">
        <v>10038</v>
      </c>
    </row>
    <row r="747" spans="1:13" x14ac:dyDescent="0.25">
      <c r="A747" t="s">
        <v>638</v>
      </c>
      <c r="B747">
        <v>54</v>
      </c>
      <c r="C747" t="s">
        <v>25</v>
      </c>
      <c r="D747">
        <v>126</v>
      </c>
      <c r="E747">
        <v>298.89526864573901</v>
      </c>
      <c r="F747">
        <v>17.348992071933299</v>
      </c>
      <c r="G747" t="s">
        <v>14</v>
      </c>
      <c r="H747" t="s">
        <v>19</v>
      </c>
      <c r="I747" t="s">
        <v>28</v>
      </c>
      <c r="J747">
        <v>2</v>
      </c>
      <c r="K747">
        <v>5309.85</v>
      </c>
      <c r="L747" t="s">
        <v>16</v>
      </c>
      <c r="M747" t="s">
        <v>10038</v>
      </c>
    </row>
    <row r="748" spans="1:13" x14ac:dyDescent="0.25">
      <c r="A748" t="s">
        <v>640</v>
      </c>
      <c r="B748">
        <v>60</v>
      </c>
      <c r="C748" t="s">
        <v>25</v>
      </c>
      <c r="D748">
        <v>90</v>
      </c>
      <c r="E748">
        <v>241.81827611397901</v>
      </c>
      <c r="F748">
        <v>28.510688215563199</v>
      </c>
      <c r="G748" t="s">
        <v>36</v>
      </c>
      <c r="H748" t="s">
        <v>19</v>
      </c>
      <c r="I748" t="s">
        <v>28</v>
      </c>
      <c r="J748" t="s">
        <v>10051</v>
      </c>
      <c r="K748">
        <v>1023.05</v>
      </c>
      <c r="L748" t="s">
        <v>16</v>
      </c>
      <c r="M748" t="s">
        <v>10038</v>
      </c>
    </row>
    <row r="749" spans="1:13" x14ac:dyDescent="0.25">
      <c r="A749" t="s">
        <v>8069</v>
      </c>
      <c r="B749">
        <v>53</v>
      </c>
      <c r="C749" t="s">
        <v>13</v>
      </c>
      <c r="D749">
        <v>144</v>
      </c>
      <c r="E749">
        <v>243.081763302653</v>
      </c>
      <c r="F749">
        <v>23.692292862355899</v>
      </c>
      <c r="G749" t="s">
        <v>14</v>
      </c>
      <c r="H749" t="s">
        <v>19</v>
      </c>
      <c r="I749" t="s">
        <v>28</v>
      </c>
      <c r="J749">
        <v>2</v>
      </c>
      <c r="K749">
        <v>500</v>
      </c>
      <c r="L749" t="s">
        <v>23</v>
      </c>
      <c r="M749" t="s">
        <v>10038</v>
      </c>
    </row>
    <row r="750" spans="1:13" x14ac:dyDescent="0.25">
      <c r="A750" t="s">
        <v>8024</v>
      </c>
      <c r="B750">
        <v>55</v>
      </c>
      <c r="C750" t="s">
        <v>13</v>
      </c>
      <c r="D750">
        <v>131</v>
      </c>
      <c r="E750">
        <v>231.74724759838401</v>
      </c>
      <c r="F750">
        <v>32.399557852394899</v>
      </c>
      <c r="G750" t="s">
        <v>14</v>
      </c>
      <c r="H750" t="s">
        <v>19</v>
      </c>
      <c r="I750" t="s">
        <v>28</v>
      </c>
      <c r="J750">
        <v>0</v>
      </c>
      <c r="K750">
        <v>4820.87</v>
      </c>
      <c r="L750" t="s">
        <v>20</v>
      </c>
      <c r="M750" t="s">
        <v>10038</v>
      </c>
    </row>
    <row r="751" spans="1:13" x14ac:dyDescent="0.25">
      <c r="A751" t="s">
        <v>8016</v>
      </c>
      <c r="B751">
        <v>51</v>
      </c>
      <c r="C751" t="s">
        <v>13</v>
      </c>
      <c r="D751">
        <v>172</v>
      </c>
      <c r="E751">
        <v>217.71025595860101</v>
      </c>
      <c r="F751">
        <v>25.0426217411785</v>
      </c>
      <c r="G751" t="s">
        <v>18</v>
      </c>
      <c r="H751" t="s">
        <v>19</v>
      </c>
      <c r="I751" t="s">
        <v>28</v>
      </c>
      <c r="J751">
        <v>1</v>
      </c>
      <c r="K751">
        <v>4846.46</v>
      </c>
      <c r="L751" t="s">
        <v>16</v>
      </c>
      <c r="M751" t="s">
        <v>10038</v>
      </c>
    </row>
    <row r="752" spans="1:13" x14ac:dyDescent="0.25">
      <c r="A752" t="s">
        <v>8015</v>
      </c>
      <c r="B752">
        <v>57</v>
      </c>
      <c r="C752" t="s">
        <v>13</v>
      </c>
      <c r="D752">
        <v>125</v>
      </c>
      <c r="E752">
        <v>203.59351108675199</v>
      </c>
      <c r="F752">
        <v>36.745490378440103</v>
      </c>
      <c r="G752" t="s">
        <v>18</v>
      </c>
      <c r="H752" t="s">
        <v>19</v>
      </c>
      <c r="I752" t="s">
        <v>28</v>
      </c>
      <c r="J752">
        <v>3</v>
      </c>
      <c r="K752">
        <v>4173.26</v>
      </c>
      <c r="L752" t="s">
        <v>43</v>
      </c>
      <c r="M752" t="s">
        <v>10038</v>
      </c>
    </row>
    <row r="753" spans="1:13" x14ac:dyDescent="0.25">
      <c r="A753" t="s">
        <v>8009</v>
      </c>
      <c r="B753">
        <v>58</v>
      </c>
      <c r="C753" t="s">
        <v>25</v>
      </c>
      <c r="D753">
        <v>160</v>
      </c>
      <c r="E753" t="s">
        <v>10051</v>
      </c>
      <c r="F753">
        <v>21.068983262240899</v>
      </c>
      <c r="G753" t="s">
        <v>36</v>
      </c>
      <c r="H753" t="s">
        <v>19</v>
      </c>
      <c r="I753" t="s">
        <v>28</v>
      </c>
      <c r="J753">
        <v>5</v>
      </c>
      <c r="K753">
        <v>4527.42</v>
      </c>
      <c r="L753" t="s">
        <v>16</v>
      </c>
      <c r="M753" t="s">
        <v>10038</v>
      </c>
    </row>
    <row r="754" spans="1:13" x14ac:dyDescent="0.25">
      <c r="A754" t="s">
        <v>661</v>
      </c>
      <c r="B754">
        <v>54</v>
      </c>
      <c r="C754" t="s">
        <v>13</v>
      </c>
      <c r="D754">
        <v>114</v>
      </c>
      <c r="E754">
        <v>217.374104603614</v>
      </c>
      <c r="F754">
        <v>26.766542285210001</v>
      </c>
      <c r="G754" t="s">
        <v>18</v>
      </c>
      <c r="H754" t="s">
        <v>19</v>
      </c>
      <c r="I754" t="s">
        <v>28</v>
      </c>
      <c r="J754">
        <v>2</v>
      </c>
      <c r="K754">
        <v>2436.5700000000002</v>
      </c>
      <c r="L754" t="s">
        <v>16</v>
      </c>
      <c r="M754" t="s">
        <v>10038</v>
      </c>
    </row>
    <row r="755" spans="1:13" x14ac:dyDescent="0.25">
      <c r="A755" t="s">
        <v>674</v>
      </c>
      <c r="B755">
        <v>58</v>
      </c>
      <c r="C755" t="s">
        <v>25</v>
      </c>
      <c r="D755">
        <v>125</v>
      </c>
      <c r="E755">
        <v>186.618813996325</v>
      </c>
      <c r="F755">
        <v>17.4723005616592</v>
      </c>
      <c r="G755" t="s">
        <v>18</v>
      </c>
      <c r="H755" t="s">
        <v>19</v>
      </c>
      <c r="I755" t="s">
        <v>28</v>
      </c>
      <c r="J755">
        <v>3</v>
      </c>
      <c r="K755">
        <v>2334.48</v>
      </c>
      <c r="L755" t="s">
        <v>16</v>
      </c>
      <c r="M755" t="s">
        <v>10038</v>
      </c>
    </row>
    <row r="756" spans="1:13" x14ac:dyDescent="0.25">
      <c r="A756" t="s">
        <v>675</v>
      </c>
      <c r="B756">
        <v>56</v>
      </c>
      <c r="C756" t="s">
        <v>25</v>
      </c>
      <c r="D756">
        <v>125</v>
      </c>
      <c r="E756">
        <v>202.55722727814501</v>
      </c>
      <c r="F756">
        <v>18.668587789271001</v>
      </c>
      <c r="G756" t="s">
        <v>14</v>
      </c>
      <c r="H756" t="s">
        <v>19</v>
      </c>
      <c r="I756" t="s">
        <v>28</v>
      </c>
      <c r="J756">
        <v>4</v>
      </c>
      <c r="K756">
        <v>4722.43</v>
      </c>
      <c r="L756" t="s">
        <v>23</v>
      </c>
      <c r="M756" t="s">
        <v>10038</v>
      </c>
    </row>
    <row r="757" spans="1:13" x14ac:dyDescent="0.25">
      <c r="A757" t="s">
        <v>7959</v>
      </c>
      <c r="B757">
        <v>57</v>
      </c>
      <c r="C757" t="s">
        <v>13</v>
      </c>
      <c r="D757">
        <v>152</v>
      </c>
      <c r="E757">
        <v>161.88684646524999</v>
      </c>
      <c r="F757">
        <v>24.7788301921758</v>
      </c>
      <c r="G757" t="s">
        <v>14</v>
      </c>
      <c r="H757" t="s">
        <v>19</v>
      </c>
      <c r="I757" t="s">
        <v>28</v>
      </c>
      <c r="J757">
        <v>7</v>
      </c>
      <c r="K757">
        <v>7742.82</v>
      </c>
      <c r="L757" t="s">
        <v>16</v>
      </c>
      <c r="M757" t="s">
        <v>10038</v>
      </c>
    </row>
    <row r="758" spans="1:13" x14ac:dyDescent="0.25">
      <c r="A758" t="s">
        <v>681</v>
      </c>
      <c r="B758">
        <v>57</v>
      </c>
      <c r="C758" t="s">
        <v>13</v>
      </c>
      <c r="D758">
        <v>165</v>
      </c>
      <c r="E758">
        <v>133.850170074603</v>
      </c>
      <c r="F758">
        <v>22.686028533169502</v>
      </c>
      <c r="G758" t="s">
        <v>14</v>
      </c>
      <c r="H758" t="s">
        <v>19</v>
      </c>
      <c r="I758" t="s">
        <v>28</v>
      </c>
      <c r="J758">
        <v>1</v>
      </c>
      <c r="K758">
        <v>4578.96</v>
      </c>
      <c r="L758" t="s">
        <v>16</v>
      </c>
      <c r="M758" t="s">
        <v>10038</v>
      </c>
    </row>
    <row r="759" spans="1:13" x14ac:dyDescent="0.25">
      <c r="A759" t="s">
        <v>7938</v>
      </c>
      <c r="B759">
        <v>55</v>
      </c>
      <c r="C759" t="s">
        <v>25</v>
      </c>
      <c r="D759">
        <v>168</v>
      </c>
      <c r="E759">
        <v>187.05200899200301</v>
      </c>
      <c r="F759">
        <v>34.815139136275498</v>
      </c>
      <c r="G759" t="s">
        <v>14</v>
      </c>
      <c r="H759" t="s">
        <v>19</v>
      </c>
      <c r="I759" t="s">
        <v>28</v>
      </c>
      <c r="J759">
        <v>6</v>
      </c>
      <c r="K759">
        <v>6384.38</v>
      </c>
      <c r="L759" t="s">
        <v>16</v>
      </c>
      <c r="M759" t="s">
        <v>10038</v>
      </c>
    </row>
    <row r="760" spans="1:13" x14ac:dyDescent="0.25">
      <c r="A760" t="s">
        <v>7935</v>
      </c>
      <c r="B760">
        <v>59</v>
      </c>
      <c r="C760" t="s">
        <v>25</v>
      </c>
      <c r="D760">
        <v>110</v>
      </c>
      <c r="E760">
        <v>274.060468700196</v>
      </c>
      <c r="F760">
        <v>18.104476609541798</v>
      </c>
      <c r="G760" t="s">
        <v>18</v>
      </c>
      <c r="H760" t="s">
        <v>19</v>
      </c>
      <c r="I760" t="s">
        <v>28</v>
      </c>
      <c r="J760">
        <v>4</v>
      </c>
      <c r="K760">
        <v>4502.79</v>
      </c>
      <c r="L760" t="s">
        <v>16</v>
      </c>
      <c r="M760" t="s">
        <v>10038</v>
      </c>
    </row>
    <row r="761" spans="1:13" x14ac:dyDescent="0.25">
      <c r="A761" t="s">
        <v>7931</v>
      </c>
      <c r="B761">
        <v>57</v>
      </c>
      <c r="C761" t="s">
        <v>25</v>
      </c>
      <c r="D761">
        <v>127</v>
      </c>
      <c r="E761">
        <v>261.42156071101601</v>
      </c>
      <c r="F761">
        <v>28.023927233924301</v>
      </c>
      <c r="G761" t="s">
        <v>14</v>
      </c>
      <c r="H761" t="s">
        <v>19</v>
      </c>
      <c r="I761" t="s">
        <v>28</v>
      </c>
      <c r="J761">
        <v>6</v>
      </c>
      <c r="K761">
        <v>7677.88</v>
      </c>
      <c r="L761" t="s">
        <v>23</v>
      </c>
      <c r="M761" t="s">
        <v>10038</v>
      </c>
    </row>
    <row r="762" spans="1:13" x14ac:dyDescent="0.25">
      <c r="A762" t="s">
        <v>7927</v>
      </c>
      <c r="B762">
        <v>55</v>
      </c>
      <c r="C762" t="s">
        <v>13</v>
      </c>
      <c r="D762">
        <v>131</v>
      </c>
      <c r="E762">
        <v>163.32853411536701</v>
      </c>
      <c r="F762">
        <v>37.382427264537696</v>
      </c>
      <c r="G762" t="s">
        <v>14</v>
      </c>
      <c r="H762" t="s">
        <v>19</v>
      </c>
      <c r="I762" t="s">
        <v>28</v>
      </c>
      <c r="J762">
        <v>4</v>
      </c>
      <c r="K762">
        <v>4703.62</v>
      </c>
      <c r="L762" t="s">
        <v>23</v>
      </c>
      <c r="M762" t="s">
        <v>10038</v>
      </c>
    </row>
    <row r="763" spans="1:13" x14ac:dyDescent="0.25">
      <c r="A763" t="s">
        <v>7926</v>
      </c>
      <c r="B763">
        <v>52</v>
      </c>
      <c r="C763" t="s">
        <v>13</v>
      </c>
      <c r="D763">
        <v>129</v>
      </c>
      <c r="E763">
        <v>214.09419280251601</v>
      </c>
      <c r="F763">
        <v>32.413132588402803</v>
      </c>
      <c r="G763" t="s">
        <v>14</v>
      </c>
      <c r="H763" t="s">
        <v>19</v>
      </c>
      <c r="I763" t="s">
        <v>28</v>
      </c>
      <c r="J763">
        <v>3</v>
      </c>
      <c r="K763">
        <v>5731.54</v>
      </c>
      <c r="L763" t="s">
        <v>23</v>
      </c>
      <c r="M763" t="s">
        <v>10038</v>
      </c>
    </row>
    <row r="764" spans="1:13" x14ac:dyDescent="0.25">
      <c r="A764" t="s">
        <v>695</v>
      </c>
      <c r="B764">
        <v>53</v>
      </c>
      <c r="C764" t="s">
        <v>13</v>
      </c>
      <c r="D764">
        <v>108</v>
      </c>
      <c r="E764">
        <v>201.14244504373701</v>
      </c>
      <c r="F764">
        <v>16.7288125554586</v>
      </c>
      <c r="G764" t="s">
        <v>18</v>
      </c>
      <c r="H764" t="s">
        <v>19</v>
      </c>
      <c r="I764" t="s">
        <v>28</v>
      </c>
      <c r="J764">
        <v>5</v>
      </c>
      <c r="K764">
        <v>6826.17</v>
      </c>
      <c r="L764" t="s">
        <v>16</v>
      </c>
      <c r="M764" t="s">
        <v>10038</v>
      </c>
    </row>
    <row r="765" spans="1:13" x14ac:dyDescent="0.25">
      <c r="A765" t="s">
        <v>7873</v>
      </c>
      <c r="B765">
        <v>58</v>
      </c>
      <c r="C765" t="s">
        <v>13</v>
      </c>
      <c r="D765">
        <v>137</v>
      </c>
      <c r="E765">
        <v>272.68357616888198</v>
      </c>
      <c r="F765">
        <v>30.9422500250332</v>
      </c>
      <c r="G765" t="s">
        <v>14</v>
      </c>
      <c r="H765" t="s">
        <v>19</v>
      </c>
      <c r="I765" t="s">
        <v>28</v>
      </c>
      <c r="J765">
        <v>2</v>
      </c>
      <c r="K765">
        <v>5117.1099999999997</v>
      </c>
      <c r="L765" t="s">
        <v>20</v>
      </c>
      <c r="M765" t="s">
        <v>10038</v>
      </c>
    </row>
    <row r="766" spans="1:13" x14ac:dyDescent="0.25">
      <c r="A766" t="s">
        <v>7865</v>
      </c>
      <c r="B766">
        <v>57</v>
      </c>
      <c r="C766" t="s">
        <v>25</v>
      </c>
      <c r="D766">
        <v>114</v>
      </c>
      <c r="E766">
        <v>211.04204329509</v>
      </c>
      <c r="F766">
        <v>32.787971283181697</v>
      </c>
      <c r="G766" t="s">
        <v>14</v>
      </c>
      <c r="H766" t="s">
        <v>19</v>
      </c>
      <c r="I766" t="s">
        <v>28</v>
      </c>
      <c r="J766">
        <v>1</v>
      </c>
      <c r="K766">
        <v>5142.53</v>
      </c>
      <c r="L766" t="s">
        <v>23</v>
      </c>
      <c r="M766" t="s">
        <v>10038</v>
      </c>
    </row>
    <row r="767" spans="1:13" x14ac:dyDescent="0.25">
      <c r="A767" t="s">
        <v>7845</v>
      </c>
      <c r="B767">
        <v>56</v>
      </c>
      <c r="C767" t="s">
        <v>25</v>
      </c>
      <c r="D767">
        <v>144</v>
      </c>
      <c r="E767">
        <v>246.72756972044499</v>
      </c>
      <c r="F767">
        <v>26.402275271546799</v>
      </c>
      <c r="G767" t="s">
        <v>14</v>
      </c>
      <c r="H767" t="s">
        <v>19</v>
      </c>
      <c r="I767" t="s">
        <v>28</v>
      </c>
      <c r="J767">
        <v>6</v>
      </c>
      <c r="K767">
        <v>7125.25</v>
      </c>
      <c r="L767" t="s">
        <v>16</v>
      </c>
      <c r="M767" t="s">
        <v>10038</v>
      </c>
    </row>
    <row r="768" spans="1:13" x14ac:dyDescent="0.25">
      <c r="A768" t="s">
        <v>726</v>
      </c>
      <c r="B768">
        <v>51</v>
      </c>
      <c r="C768" t="s">
        <v>25</v>
      </c>
      <c r="D768">
        <v>107</v>
      </c>
      <c r="E768">
        <v>221.48028528019</v>
      </c>
      <c r="F768">
        <v>18.439414662253899</v>
      </c>
      <c r="G768" t="s">
        <v>14</v>
      </c>
      <c r="H768" t="s">
        <v>19</v>
      </c>
      <c r="I768" t="s">
        <v>28</v>
      </c>
      <c r="J768">
        <v>4</v>
      </c>
      <c r="K768">
        <v>6241.87</v>
      </c>
      <c r="L768" t="s">
        <v>23</v>
      </c>
      <c r="M768" t="s">
        <v>10038</v>
      </c>
    </row>
    <row r="769" spans="1:13" x14ac:dyDescent="0.25">
      <c r="A769" t="s">
        <v>733</v>
      </c>
      <c r="B769">
        <v>57</v>
      </c>
      <c r="C769" t="s">
        <v>25</v>
      </c>
      <c r="D769">
        <v>111</v>
      </c>
      <c r="E769">
        <v>223.514320466557</v>
      </c>
      <c r="F769">
        <v>28.102522566383701</v>
      </c>
      <c r="G769" t="s">
        <v>14</v>
      </c>
      <c r="H769" t="s">
        <v>19</v>
      </c>
      <c r="I769" t="s">
        <v>28</v>
      </c>
      <c r="J769">
        <v>5</v>
      </c>
      <c r="K769">
        <v>6257.88</v>
      </c>
      <c r="L769" t="s">
        <v>16</v>
      </c>
      <c r="M769" t="s">
        <v>10038</v>
      </c>
    </row>
    <row r="770" spans="1:13" x14ac:dyDescent="0.25">
      <c r="A770" t="s">
        <v>7813</v>
      </c>
      <c r="B770">
        <v>59</v>
      </c>
      <c r="C770" t="s">
        <v>25</v>
      </c>
      <c r="D770" t="s">
        <v>10051</v>
      </c>
      <c r="E770">
        <v>195.94230155427601</v>
      </c>
      <c r="F770">
        <v>29.1365397664723</v>
      </c>
      <c r="G770" t="s">
        <v>14</v>
      </c>
      <c r="H770" t="s">
        <v>19</v>
      </c>
      <c r="I770" t="s">
        <v>28</v>
      </c>
      <c r="J770">
        <v>4</v>
      </c>
      <c r="K770">
        <v>5869.03</v>
      </c>
      <c r="L770" t="s">
        <v>23</v>
      </c>
      <c r="M770" t="s">
        <v>10038</v>
      </c>
    </row>
    <row r="771" spans="1:13" x14ac:dyDescent="0.25">
      <c r="A771" t="s">
        <v>7791</v>
      </c>
      <c r="B771">
        <v>57</v>
      </c>
      <c r="C771" t="s">
        <v>25</v>
      </c>
      <c r="D771">
        <v>166</v>
      </c>
      <c r="E771">
        <v>219.12724812520199</v>
      </c>
      <c r="F771">
        <v>24.227462253907401</v>
      </c>
      <c r="G771" t="s">
        <v>18</v>
      </c>
      <c r="H771" t="s">
        <v>19</v>
      </c>
      <c r="I771" t="s">
        <v>28</v>
      </c>
      <c r="J771">
        <v>6</v>
      </c>
      <c r="K771">
        <v>2838.02</v>
      </c>
      <c r="L771" t="s">
        <v>23</v>
      </c>
      <c r="M771" t="s">
        <v>10038</v>
      </c>
    </row>
    <row r="772" spans="1:13" x14ac:dyDescent="0.25">
      <c r="A772" t="s">
        <v>7775</v>
      </c>
      <c r="B772">
        <v>60</v>
      </c>
      <c r="C772" t="s">
        <v>13</v>
      </c>
      <c r="D772">
        <v>106</v>
      </c>
      <c r="E772">
        <v>239.21218486166001</v>
      </c>
      <c r="F772">
        <v>28.3027178322894</v>
      </c>
      <c r="G772" t="s">
        <v>14</v>
      </c>
      <c r="H772" t="s">
        <v>19</v>
      </c>
      <c r="I772" t="s">
        <v>28</v>
      </c>
      <c r="J772">
        <v>4</v>
      </c>
      <c r="K772">
        <v>2674.67</v>
      </c>
      <c r="L772" t="s">
        <v>16</v>
      </c>
      <c r="M772" t="s">
        <v>10038</v>
      </c>
    </row>
    <row r="773" spans="1:13" x14ac:dyDescent="0.25">
      <c r="A773" t="s">
        <v>7766</v>
      </c>
      <c r="B773">
        <v>59</v>
      </c>
      <c r="C773" t="s">
        <v>13</v>
      </c>
      <c r="D773">
        <v>149</v>
      </c>
      <c r="E773">
        <v>255.98284055540501</v>
      </c>
      <c r="F773">
        <v>29.453240218701499</v>
      </c>
      <c r="G773" t="s">
        <v>14</v>
      </c>
      <c r="H773" t="s">
        <v>19</v>
      </c>
      <c r="I773" t="s">
        <v>28</v>
      </c>
      <c r="J773">
        <v>0</v>
      </c>
      <c r="K773">
        <v>2545.89</v>
      </c>
      <c r="L773" t="s">
        <v>16</v>
      </c>
      <c r="M773" t="s">
        <v>10038</v>
      </c>
    </row>
    <row r="774" spans="1:13" x14ac:dyDescent="0.25">
      <c r="A774" t="s">
        <v>762</v>
      </c>
      <c r="B774">
        <v>54</v>
      </c>
      <c r="C774" t="s">
        <v>25</v>
      </c>
      <c r="D774" t="s">
        <v>10051</v>
      </c>
      <c r="E774">
        <v>318.92070386474802</v>
      </c>
      <c r="F774">
        <v>28.897515834472799</v>
      </c>
      <c r="G774" t="s">
        <v>14</v>
      </c>
      <c r="H774" t="s">
        <v>19</v>
      </c>
      <c r="I774" t="s">
        <v>28</v>
      </c>
      <c r="J774">
        <v>3</v>
      </c>
      <c r="K774">
        <v>4458.4799999999996</v>
      </c>
      <c r="L774" t="s">
        <v>16</v>
      </c>
      <c r="M774" t="s">
        <v>10038</v>
      </c>
    </row>
    <row r="775" spans="1:13" x14ac:dyDescent="0.25">
      <c r="A775" t="s">
        <v>7745</v>
      </c>
      <c r="B775">
        <v>53</v>
      </c>
      <c r="C775" t="s">
        <v>13</v>
      </c>
      <c r="D775">
        <v>116</v>
      </c>
      <c r="E775">
        <v>230.319831871665</v>
      </c>
      <c r="F775">
        <v>25.556361560926</v>
      </c>
      <c r="G775" t="s">
        <v>14</v>
      </c>
      <c r="H775" t="s">
        <v>19</v>
      </c>
      <c r="I775" t="s">
        <v>28</v>
      </c>
      <c r="J775">
        <v>2</v>
      </c>
      <c r="K775">
        <v>2349.9899999999998</v>
      </c>
      <c r="L775" t="s">
        <v>16</v>
      </c>
      <c r="M775" t="s">
        <v>10038</v>
      </c>
    </row>
    <row r="776" spans="1:13" x14ac:dyDescent="0.25">
      <c r="A776" t="s">
        <v>7744</v>
      </c>
      <c r="B776">
        <v>55</v>
      </c>
      <c r="C776" t="s">
        <v>13</v>
      </c>
      <c r="D776">
        <v>127</v>
      </c>
      <c r="E776">
        <v>298.89573850512301</v>
      </c>
      <c r="F776">
        <v>22.885254578231201</v>
      </c>
      <c r="G776" t="s">
        <v>14</v>
      </c>
      <c r="H776" t="s">
        <v>19</v>
      </c>
      <c r="I776" t="s">
        <v>28</v>
      </c>
      <c r="J776">
        <v>2</v>
      </c>
      <c r="K776">
        <v>2721.58</v>
      </c>
      <c r="L776" t="s">
        <v>16</v>
      </c>
      <c r="M776" t="s">
        <v>10038</v>
      </c>
    </row>
    <row r="777" spans="1:13" x14ac:dyDescent="0.25">
      <c r="A777" t="s">
        <v>7743</v>
      </c>
      <c r="B777">
        <v>56</v>
      </c>
      <c r="C777" t="s">
        <v>25</v>
      </c>
      <c r="D777">
        <v>138</v>
      </c>
      <c r="E777">
        <v>193.72283221002101</v>
      </c>
      <c r="F777">
        <v>30.713534228628198</v>
      </c>
      <c r="G777" t="s">
        <v>14</v>
      </c>
      <c r="H777" t="s">
        <v>19</v>
      </c>
      <c r="I777" t="s">
        <v>28</v>
      </c>
      <c r="J777">
        <v>3</v>
      </c>
      <c r="K777">
        <v>3738.33</v>
      </c>
      <c r="L777" t="s">
        <v>23</v>
      </c>
      <c r="M777" t="s">
        <v>10038</v>
      </c>
    </row>
    <row r="778" spans="1:13" x14ac:dyDescent="0.25">
      <c r="A778" t="s">
        <v>7736</v>
      </c>
      <c r="B778">
        <v>59</v>
      </c>
      <c r="C778" t="s">
        <v>25</v>
      </c>
      <c r="D778">
        <v>151</v>
      </c>
      <c r="E778">
        <v>263.21346593019098</v>
      </c>
      <c r="F778">
        <v>26.5767511925397</v>
      </c>
      <c r="G778" t="s">
        <v>14</v>
      </c>
      <c r="H778" t="s">
        <v>19</v>
      </c>
      <c r="I778" t="s">
        <v>28</v>
      </c>
      <c r="J778" t="s">
        <v>10051</v>
      </c>
      <c r="K778" t="s">
        <v>10051</v>
      </c>
      <c r="L778" t="s">
        <v>16</v>
      </c>
      <c r="M778" t="s">
        <v>10038</v>
      </c>
    </row>
    <row r="779" spans="1:13" x14ac:dyDescent="0.25">
      <c r="A779" t="s">
        <v>7734</v>
      </c>
      <c r="B779">
        <v>51</v>
      </c>
      <c r="C779" t="s">
        <v>25</v>
      </c>
      <c r="D779">
        <v>110</v>
      </c>
      <c r="E779">
        <v>238.34894169642499</v>
      </c>
      <c r="F779">
        <v>22.2103039066496</v>
      </c>
      <c r="G779" t="s">
        <v>18</v>
      </c>
      <c r="H779" t="s">
        <v>19</v>
      </c>
      <c r="I779" t="s">
        <v>28</v>
      </c>
      <c r="J779">
        <v>2</v>
      </c>
      <c r="K779">
        <v>5490.49</v>
      </c>
      <c r="L779" t="s">
        <v>20</v>
      </c>
      <c r="M779" t="s">
        <v>10038</v>
      </c>
    </row>
    <row r="780" spans="1:13" x14ac:dyDescent="0.25">
      <c r="A780" t="s">
        <v>7716</v>
      </c>
      <c r="B780">
        <v>56</v>
      </c>
      <c r="C780" t="s">
        <v>25</v>
      </c>
      <c r="D780">
        <v>91</v>
      </c>
      <c r="E780">
        <v>174.36922137335799</v>
      </c>
      <c r="F780">
        <v>24.634545328033902</v>
      </c>
      <c r="G780" t="s">
        <v>14</v>
      </c>
      <c r="H780" t="s">
        <v>19</v>
      </c>
      <c r="I780" t="s">
        <v>28</v>
      </c>
      <c r="J780">
        <v>2</v>
      </c>
      <c r="K780">
        <v>7724.54</v>
      </c>
      <c r="L780" t="s">
        <v>16</v>
      </c>
      <c r="M780" t="s">
        <v>10038</v>
      </c>
    </row>
    <row r="781" spans="1:13" x14ac:dyDescent="0.25">
      <c r="A781" t="s">
        <v>7707</v>
      </c>
      <c r="B781">
        <v>53</v>
      </c>
      <c r="C781" t="s">
        <v>13</v>
      </c>
      <c r="D781">
        <v>132</v>
      </c>
      <c r="E781">
        <v>262.25194031953401</v>
      </c>
      <c r="F781">
        <v>31.1896998147338</v>
      </c>
      <c r="G781" t="s">
        <v>14</v>
      </c>
      <c r="H781" t="s">
        <v>19</v>
      </c>
      <c r="I781" t="s">
        <v>28</v>
      </c>
      <c r="J781">
        <v>3</v>
      </c>
      <c r="K781">
        <v>1449.81</v>
      </c>
      <c r="L781" t="s">
        <v>16</v>
      </c>
      <c r="M781" t="s">
        <v>10038</v>
      </c>
    </row>
    <row r="782" spans="1:13" x14ac:dyDescent="0.25">
      <c r="A782" t="s">
        <v>793</v>
      </c>
      <c r="B782">
        <v>53</v>
      </c>
      <c r="C782" t="s">
        <v>25</v>
      </c>
      <c r="D782">
        <v>121</v>
      </c>
      <c r="E782">
        <v>245.02765484435201</v>
      </c>
      <c r="F782">
        <v>32.068562869917599</v>
      </c>
      <c r="G782" t="s">
        <v>14</v>
      </c>
      <c r="H782" t="s">
        <v>22</v>
      </c>
      <c r="I782" t="s">
        <v>28</v>
      </c>
      <c r="J782">
        <v>3</v>
      </c>
      <c r="K782">
        <v>6859.23</v>
      </c>
      <c r="L782" t="s">
        <v>16</v>
      </c>
      <c r="M782" t="s">
        <v>10038</v>
      </c>
    </row>
    <row r="783" spans="1:13" x14ac:dyDescent="0.25">
      <c r="A783" t="s">
        <v>7671</v>
      </c>
      <c r="B783">
        <v>55</v>
      </c>
      <c r="C783" t="s">
        <v>25</v>
      </c>
      <c r="D783">
        <v>120</v>
      </c>
      <c r="E783">
        <v>157.63614715673799</v>
      </c>
      <c r="F783">
        <v>24.091114189957398</v>
      </c>
      <c r="G783" t="s">
        <v>14</v>
      </c>
      <c r="H783" t="s">
        <v>19</v>
      </c>
      <c r="I783" t="s">
        <v>28</v>
      </c>
      <c r="J783">
        <v>2</v>
      </c>
      <c r="K783">
        <v>4819.22</v>
      </c>
      <c r="L783" t="s">
        <v>23</v>
      </c>
      <c r="M783" t="s">
        <v>10038</v>
      </c>
    </row>
    <row r="784" spans="1:13" x14ac:dyDescent="0.25">
      <c r="A784" t="s">
        <v>7654</v>
      </c>
      <c r="B784">
        <v>54</v>
      </c>
      <c r="C784" t="s">
        <v>25</v>
      </c>
      <c r="D784">
        <v>127</v>
      </c>
      <c r="E784">
        <v>207.84857595750401</v>
      </c>
      <c r="F784">
        <v>31.7587005338555</v>
      </c>
      <c r="G784" t="s">
        <v>14</v>
      </c>
      <c r="H784" t="s">
        <v>19</v>
      </c>
      <c r="I784" t="s">
        <v>28</v>
      </c>
      <c r="J784">
        <v>1</v>
      </c>
      <c r="K784">
        <v>4839.8599999999997</v>
      </c>
      <c r="L784" t="s">
        <v>43</v>
      </c>
      <c r="M784" t="s">
        <v>10038</v>
      </c>
    </row>
    <row r="785" spans="1:13" x14ac:dyDescent="0.25">
      <c r="A785" t="s">
        <v>7645</v>
      </c>
      <c r="B785">
        <v>54</v>
      </c>
      <c r="C785" t="s">
        <v>13</v>
      </c>
      <c r="D785">
        <v>129</v>
      </c>
      <c r="E785">
        <v>238.372903962088</v>
      </c>
      <c r="F785">
        <v>30.114816375355101</v>
      </c>
      <c r="G785" t="s">
        <v>14</v>
      </c>
      <c r="H785" t="s">
        <v>19</v>
      </c>
      <c r="I785" t="s">
        <v>28</v>
      </c>
      <c r="J785">
        <v>2</v>
      </c>
      <c r="K785">
        <v>3377.73</v>
      </c>
      <c r="L785" t="s">
        <v>20</v>
      </c>
      <c r="M785" t="s">
        <v>10038</v>
      </c>
    </row>
    <row r="786" spans="1:13" x14ac:dyDescent="0.25">
      <c r="A786" t="s">
        <v>7642</v>
      </c>
      <c r="B786">
        <v>51</v>
      </c>
      <c r="C786" t="s">
        <v>13</v>
      </c>
      <c r="D786">
        <v>130</v>
      </c>
      <c r="E786">
        <v>190.216384602657</v>
      </c>
      <c r="F786">
        <v>32.066732025459899</v>
      </c>
      <c r="G786" t="s">
        <v>18</v>
      </c>
      <c r="H786" t="s">
        <v>19</v>
      </c>
      <c r="I786" t="s">
        <v>28</v>
      </c>
      <c r="J786">
        <v>4</v>
      </c>
      <c r="K786">
        <v>4282.53</v>
      </c>
      <c r="L786" t="s">
        <v>16</v>
      </c>
      <c r="M786" t="s">
        <v>10038</v>
      </c>
    </row>
    <row r="787" spans="1:13" x14ac:dyDescent="0.25">
      <c r="A787" t="s">
        <v>7635</v>
      </c>
      <c r="B787">
        <v>52</v>
      </c>
      <c r="C787" t="s">
        <v>25</v>
      </c>
      <c r="D787">
        <v>121</v>
      </c>
      <c r="E787">
        <v>232.50892587149201</v>
      </c>
      <c r="F787">
        <v>20.023497654560401</v>
      </c>
      <c r="G787" t="s">
        <v>14</v>
      </c>
      <c r="H787" t="s">
        <v>19</v>
      </c>
      <c r="I787" t="s">
        <v>28</v>
      </c>
      <c r="J787">
        <v>1</v>
      </c>
      <c r="K787" t="s">
        <v>10051</v>
      </c>
      <c r="L787" t="s">
        <v>43</v>
      </c>
      <c r="M787" t="s">
        <v>10038</v>
      </c>
    </row>
    <row r="788" spans="1:13" x14ac:dyDescent="0.25">
      <c r="A788" t="s">
        <v>813</v>
      </c>
      <c r="B788">
        <v>55</v>
      </c>
      <c r="C788" t="s">
        <v>25</v>
      </c>
      <c r="D788">
        <v>136</v>
      </c>
      <c r="E788">
        <v>200.204182217083</v>
      </c>
      <c r="F788">
        <v>30.715308717596301</v>
      </c>
      <c r="G788" t="s">
        <v>36</v>
      </c>
      <c r="H788" t="s">
        <v>19</v>
      </c>
      <c r="I788" t="s">
        <v>28</v>
      </c>
      <c r="J788">
        <v>0</v>
      </c>
      <c r="K788">
        <v>2128.64</v>
      </c>
      <c r="L788" t="s">
        <v>16</v>
      </c>
      <c r="M788" t="s">
        <v>10038</v>
      </c>
    </row>
    <row r="789" spans="1:13" x14ac:dyDescent="0.25">
      <c r="A789" t="s">
        <v>7601</v>
      </c>
      <c r="B789">
        <v>59</v>
      </c>
      <c r="C789" t="s">
        <v>13</v>
      </c>
      <c r="D789">
        <v>113</v>
      </c>
      <c r="E789">
        <v>187.40052462759499</v>
      </c>
      <c r="F789" t="s">
        <v>10051</v>
      </c>
      <c r="G789" t="s">
        <v>18</v>
      </c>
      <c r="H789" t="s">
        <v>10051</v>
      </c>
      <c r="I789" t="s">
        <v>28</v>
      </c>
      <c r="J789">
        <v>5</v>
      </c>
      <c r="K789">
        <v>5948.51</v>
      </c>
      <c r="L789" t="s">
        <v>23</v>
      </c>
      <c r="M789" t="s">
        <v>10038</v>
      </c>
    </row>
    <row r="790" spans="1:13" x14ac:dyDescent="0.25">
      <c r="A790" t="s">
        <v>7598</v>
      </c>
      <c r="B790">
        <v>54</v>
      </c>
      <c r="C790" t="s">
        <v>13</v>
      </c>
      <c r="D790">
        <v>135</v>
      </c>
      <c r="E790">
        <v>249.56599841605501</v>
      </c>
      <c r="F790">
        <v>20.363594148930702</v>
      </c>
      <c r="G790" t="s">
        <v>14</v>
      </c>
      <c r="H790" t="s">
        <v>22</v>
      </c>
      <c r="I790" t="s">
        <v>28</v>
      </c>
      <c r="J790">
        <v>4</v>
      </c>
      <c r="K790">
        <v>3882.55</v>
      </c>
      <c r="L790" t="s">
        <v>23</v>
      </c>
      <c r="M790" t="s">
        <v>10038</v>
      </c>
    </row>
    <row r="791" spans="1:13" x14ac:dyDescent="0.25">
      <c r="A791" t="s">
        <v>7597</v>
      </c>
      <c r="B791">
        <v>59</v>
      </c>
      <c r="C791" t="s">
        <v>25</v>
      </c>
      <c r="D791">
        <v>105</v>
      </c>
      <c r="E791">
        <v>156.86399893212399</v>
      </c>
      <c r="F791">
        <v>32.374809636489097</v>
      </c>
      <c r="G791" t="s">
        <v>14</v>
      </c>
      <c r="H791" t="s">
        <v>19</v>
      </c>
      <c r="I791" t="s">
        <v>28</v>
      </c>
      <c r="J791">
        <v>4</v>
      </c>
      <c r="K791">
        <v>4964.8500000000004</v>
      </c>
      <c r="L791" t="s">
        <v>16</v>
      </c>
      <c r="M791" t="s">
        <v>10038</v>
      </c>
    </row>
    <row r="792" spans="1:13" x14ac:dyDescent="0.25">
      <c r="A792" t="s">
        <v>7594</v>
      </c>
      <c r="B792">
        <v>60</v>
      </c>
      <c r="C792" t="s">
        <v>13</v>
      </c>
      <c r="D792">
        <v>108</v>
      </c>
      <c r="E792">
        <v>219.73669674387401</v>
      </c>
      <c r="F792">
        <v>26.154057855502501</v>
      </c>
      <c r="G792" t="s">
        <v>14</v>
      </c>
      <c r="H792" t="s">
        <v>19</v>
      </c>
      <c r="I792" t="s">
        <v>28</v>
      </c>
      <c r="J792">
        <v>5</v>
      </c>
      <c r="K792">
        <v>4908.66</v>
      </c>
      <c r="L792" t="s">
        <v>23</v>
      </c>
      <c r="M792" t="s">
        <v>10038</v>
      </c>
    </row>
    <row r="793" spans="1:13" x14ac:dyDescent="0.25">
      <c r="A793" t="s">
        <v>7576</v>
      </c>
      <c r="B793">
        <v>58</v>
      </c>
      <c r="C793" t="s">
        <v>25</v>
      </c>
      <c r="D793">
        <v>129</v>
      </c>
      <c r="E793">
        <v>221.16722642710599</v>
      </c>
      <c r="F793">
        <v>23.455409417586502</v>
      </c>
      <c r="G793" t="s">
        <v>18</v>
      </c>
      <c r="H793" t="s">
        <v>19</v>
      </c>
      <c r="I793" t="s">
        <v>28</v>
      </c>
      <c r="J793">
        <v>1</v>
      </c>
      <c r="K793">
        <v>3441.55</v>
      </c>
      <c r="L793" t="s">
        <v>16</v>
      </c>
      <c r="M793" t="s">
        <v>10038</v>
      </c>
    </row>
    <row r="794" spans="1:13" x14ac:dyDescent="0.25">
      <c r="A794" t="s">
        <v>7556</v>
      </c>
      <c r="B794">
        <v>54</v>
      </c>
      <c r="C794" t="s">
        <v>13</v>
      </c>
      <c r="D794">
        <v>133</v>
      </c>
      <c r="E794">
        <v>239.823588407991</v>
      </c>
      <c r="F794">
        <v>28.3128892994872</v>
      </c>
      <c r="G794" t="s">
        <v>14</v>
      </c>
      <c r="H794" t="s">
        <v>19</v>
      </c>
      <c r="I794" t="s">
        <v>28</v>
      </c>
      <c r="J794">
        <v>1</v>
      </c>
      <c r="K794">
        <v>4469</v>
      </c>
      <c r="L794" t="s">
        <v>16</v>
      </c>
      <c r="M794" t="s">
        <v>10038</v>
      </c>
    </row>
    <row r="795" spans="1:13" x14ac:dyDescent="0.25">
      <c r="A795" t="s">
        <v>7553</v>
      </c>
      <c r="B795">
        <v>54</v>
      </c>
      <c r="C795" t="s">
        <v>13</v>
      </c>
      <c r="D795">
        <v>98</v>
      </c>
      <c r="E795">
        <v>269.73020214188301</v>
      </c>
      <c r="F795">
        <v>26.866995113138199</v>
      </c>
      <c r="G795" t="s">
        <v>14</v>
      </c>
      <c r="H795" t="s">
        <v>19</v>
      </c>
      <c r="I795" t="s">
        <v>28</v>
      </c>
      <c r="J795">
        <v>3</v>
      </c>
      <c r="K795">
        <v>3690.61</v>
      </c>
      <c r="L795" t="s">
        <v>23</v>
      </c>
      <c r="M795" t="s">
        <v>10038</v>
      </c>
    </row>
    <row r="796" spans="1:13" x14ac:dyDescent="0.25">
      <c r="A796" t="s">
        <v>836</v>
      </c>
      <c r="B796">
        <v>53</v>
      </c>
      <c r="C796" t="s">
        <v>13</v>
      </c>
      <c r="D796">
        <v>130</v>
      </c>
      <c r="E796">
        <v>179.30821609236699</v>
      </c>
      <c r="F796">
        <v>33.352442338470397</v>
      </c>
      <c r="G796" t="s">
        <v>14</v>
      </c>
      <c r="H796" t="s">
        <v>19</v>
      </c>
      <c r="I796" t="s">
        <v>28</v>
      </c>
      <c r="J796">
        <v>4</v>
      </c>
      <c r="K796">
        <v>3255.64</v>
      </c>
      <c r="L796" t="s">
        <v>16</v>
      </c>
      <c r="M796" t="s">
        <v>10038</v>
      </c>
    </row>
    <row r="797" spans="1:13" x14ac:dyDescent="0.25">
      <c r="A797" t="s">
        <v>7548</v>
      </c>
      <c r="B797">
        <v>60</v>
      </c>
      <c r="C797" t="s">
        <v>25</v>
      </c>
      <c r="D797">
        <v>148</v>
      </c>
      <c r="E797">
        <v>180.14325350413301</v>
      </c>
      <c r="F797">
        <v>27.572477696644501</v>
      </c>
      <c r="G797" t="s">
        <v>18</v>
      </c>
      <c r="H797" t="s">
        <v>19</v>
      </c>
      <c r="I797" t="s">
        <v>28</v>
      </c>
      <c r="J797">
        <v>2</v>
      </c>
      <c r="K797">
        <v>1798.12</v>
      </c>
      <c r="L797" t="s">
        <v>23</v>
      </c>
      <c r="M797" t="s">
        <v>10038</v>
      </c>
    </row>
    <row r="798" spans="1:13" x14ac:dyDescent="0.25">
      <c r="A798" t="s">
        <v>839</v>
      </c>
      <c r="B798">
        <v>53</v>
      </c>
      <c r="C798" t="s">
        <v>25</v>
      </c>
      <c r="D798">
        <v>128</v>
      </c>
      <c r="E798">
        <v>259.13866707403798</v>
      </c>
      <c r="F798">
        <v>26.910605538446099</v>
      </c>
      <c r="G798" t="s">
        <v>14</v>
      </c>
      <c r="H798" t="s">
        <v>22</v>
      </c>
      <c r="I798" t="s">
        <v>28</v>
      </c>
      <c r="J798">
        <v>1</v>
      </c>
      <c r="K798">
        <v>4640.46</v>
      </c>
      <c r="L798" t="s">
        <v>16</v>
      </c>
      <c r="M798" t="s">
        <v>10038</v>
      </c>
    </row>
    <row r="799" spans="1:13" x14ac:dyDescent="0.25">
      <c r="A799" t="s">
        <v>7545</v>
      </c>
      <c r="B799">
        <v>53</v>
      </c>
      <c r="C799" t="s">
        <v>13</v>
      </c>
      <c r="D799">
        <v>130</v>
      </c>
      <c r="E799">
        <v>266.29281549724999</v>
      </c>
      <c r="F799">
        <v>32.369724964893699</v>
      </c>
      <c r="G799" t="s">
        <v>14</v>
      </c>
      <c r="H799" t="s">
        <v>19</v>
      </c>
      <c r="I799" t="s">
        <v>28</v>
      </c>
      <c r="J799">
        <v>3</v>
      </c>
      <c r="K799">
        <v>6002.9</v>
      </c>
      <c r="L799" t="s">
        <v>16</v>
      </c>
      <c r="M799" t="s">
        <v>10038</v>
      </c>
    </row>
    <row r="800" spans="1:13" x14ac:dyDescent="0.25">
      <c r="A800" t="s">
        <v>7489</v>
      </c>
      <c r="B800">
        <v>54</v>
      </c>
      <c r="C800" t="s">
        <v>13</v>
      </c>
      <c r="D800">
        <v>111</v>
      </c>
      <c r="E800">
        <v>256.25810162079102</v>
      </c>
      <c r="F800">
        <v>26.344160964732499</v>
      </c>
      <c r="G800" t="s">
        <v>14</v>
      </c>
      <c r="H800" t="s">
        <v>19</v>
      </c>
      <c r="I800" t="s">
        <v>28</v>
      </c>
      <c r="J800">
        <v>0</v>
      </c>
      <c r="K800">
        <v>1181.32</v>
      </c>
      <c r="L800" t="s">
        <v>16</v>
      </c>
      <c r="M800" t="s">
        <v>10038</v>
      </c>
    </row>
    <row r="801" spans="1:13" x14ac:dyDescent="0.25">
      <c r="A801" t="s">
        <v>859</v>
      </c>
      <c r="B801">
        <v>51</v>
      </c>
      <c r="C801" t="s">
        <v>13</v>
      </c>
      <c r="D801">
        <v>112</v>
      </c>
      <c r="E801">
        <v>210.696583574237</v>
      </c>
      <c r="F801">
        <v>24.0976106091159</v>
      </c>
      <c r="G801" t="s">
        <v>18</v>
      </c>
      <c r="H801" t="s">
        <v>19</v>
      </c>
      <c r="I801" t="s">
        <v>28</v>
      </c>
      <c r="J801">
        <v>2</v>
      </c>
      <c r="K801">
        <v>6951.95</v>
      </c>
      <c r="L801" t="s">
        <v>43</v>
      </c>
      <c r="M801" t="s">
        <v>10038</v>
      </c>
    </row>
    <row r="802" spans="1:13" x14ac:dyDescent="0.25">
      <c r="A802" t="s">
        <v>7475</v>
      </c>
      <c r="B802">
        <v>53</v>
      </c>
      <c r="C802" t="s">
        <v>13</v>
      </c>
      <c r="D802">
        <v>116</v>
      </c>
      <c r="E802">
        <v>218.79087362163199</v>
      </c>
      <c r="F802">
        <v>26.6557254929686</v>
      </c>
      <c r="G802" t="s">
        <v>14</v>
      </c>
      <c r="H802" t="s">
        <v>19</v>
      </c>
      <c r="I802" t="s">
        <v>28</v>
      </c>
      <c r="J802">
        <v>3</v>
      </c>
      <c r="K802">
        <v>7248.38</v>
      </c>
      <c r="L802" t="s">
        <v>23</v>
      </c>
      <c r="M802" t="s">
        <v>10038</v>
      </c>
    </row>
    <row r="803" spans="1:13" x14ac:dyDescent="0.25">
      <c r="A803" t="s">
        <v>7474</v>
      </c>
      <c r="B803">
        <v>59</v>
      </c>
      <c r="C803" t="s">
        <v>25</v>
      </c>
      <c r="D803">
        <v>127</v>
      </c>
      <c r="E803">
        <v>235.41878516447201</v>
      </c>
      <c r="F803">
        <v>27.625532258655699</v>
      </c>
      <c r="G803" t="s">
        <v>14</v>
      </c>
      <c r="H803" t="s">
        <v>19</v>
      </c>
      <c r="I803" t="s">
        <v>28</v>
      </c>
      <c r="J803">
        <v>1</v>
      </c>
      <c r="K803">
        <v>4409.4799999999996</v>
      </c>
      <c r="L803" t="s">
        <v>16</v>
      </c>
      <c r="M803" t="s">
        <v>10038</v>
      </c>
    </row>
    <row r="804" spans="1:13" x14ac:dyDescent="0.25">
      <c r="A804" t="s">
        <v>865</v>
      </c>
      <c r="B804">
        <v>59</v>
      </c>
      <c r="C804" t="s">
        <v>13</v>
      </c>
      <c r="D804">
        <v>119</v>
      </c>
      <c r="E804">
        <v>308.12983047699498</v>
      </c>
      <c r="F804">
        <v>15.3368690883058</v>
      </c>
      <c r="G804" t="s">
        <v>14</v>
      </c>
      <c r="H804" t="s">
        <v>19</v>
      </c>
      <c r="I804" t="s">
        <v>28</v>
      </c>
      <c r="J804">
        <v>5</v>
      </c>
      <c r="K804">
        <v>4876.3900000000003</v>
      </c>
      <c r="L804" t="s">
        <v>16</v>
      </c>
      <c r="M804" t="s">
        <v>10038</v>
      </c>
    </row>
    <row r="805" spans="1:13" x14ac:dyDescent="0.25">
      <c r="A805" t="s">
        <v>7467</v>
      </c>
      <c r="B805">
        <v>56</v>
      </c>
      <c r="C805" t="s">
        <v>13</v>
      </c>
      <c r="D805">
        <v>139</v>
      </c>
      <c r="E805">
        <v>280.97320964010697</v>
      </c>
      <c r="F805">
        <v>24.534758796780999</v>
      </c>
      <c r="G805" t="s">
        <v>14</v>
      </c>
      <c r="H805" t="s">
        <v>19</v>
      </c>
      <c r="I805" t="s">
        <v>28</v>
      </c>
      <c r="J805">
        <v>1</v>
      </c>
      <c r="K805">
        <v>2980.04</v>
      </c>
      <c r="L805" t="s">
        <v>16</v>
      </c>
      <c r="M805" t="s">
        <v>10038</v>
      </c>
    </row>
    <row r="806" spans="1:13" x14ac:dyDescent="0.25">
      <c r="A806" t="s">
        <v>7436</v>
      </c>
      <c r="B806">
        <v>58</v>
      </c>
      <c r="C806" t="s">
        <v>13</v>
      </c>
      <c r="D806">
        <v>98</v>
      </c>
      <c r="E806">
        <v>224.50959004637301</v>
      </c>
      <c r="F806">
        <v>29.787699990033001</v>
      </c>
      <c r="G806" t="s">
        <v>14</v>
      </c>
      <c r="H806" t="s">
        <v>19</v>
      </c>
      <c r="I806" t="s">
        <v>28</v>
      </c>
      <c r="J806">
        <v>0</v>
      </c>
      <c r="K806">
        <v>2728.9</v>
      </c>
      <c r="L806" t="s">
        <v>20</v>
      </c>
      <c r="M806" t="s">
        <v>10038</v>
      </c>
    </row>
    <row r="807" spans="1:13" x14ac:dyDescent="0.25">
      <c r="A807" t="s">
        <v>7419</v>
      </c>
      <c r="B807">
        <v>55</v>
      </c>
      <c r="C807" t="s">
        <v>25</v>
      </c>
      <c r="D807">
        <v>156</v>
      </c>
      <c r="E807">
        <v>220.13487968839399</v>
      </c>
      <c r="F807">
        <v>20.768842378771499</v>
      </c>
      <c r="G807" t="s">
        <v>14</v>
      </c>
      <c r="H807" t="s">
        <v>19</v>
      </c>
      <c r="I807" t="s">
        <v>28</v>
      </c>
      <c r="J807">
        <v>3</v>
      </c>
      <c r="K807">
        <v>6015.46</v>
      </c>
      <c r="L807" t="s">
        <v>23</v>
      </c>
      <c r="M807" t="s">
        <v>10038</v>
      </c>
    </row>
    <row r="808" spans="1:13" x14ac:dyDescent="0.25">
      <c r="A808" t="s">
        <v>7410</v>
      </c>
      <c r="B808">
        <v>56</v>
      </c>
      <c r="C808" t="s">
        <v>13</v>
      </c>
      <c r="D808">
        <v>136</v>
      </c>
      <c r="E808">
        <v>248.77082566305501</v>
      </c>
      <c r="F808">
        <v>31.069114660117599</v>
      </c>
      <c r="G808" t="s">
        <v>18</v>
      </c>
      <c r="H808" t="s">
        <v>19</v>
      </c>
      <c r="I808" t="s">
        <v>28</v>
      </c>
      <c r="J808">
        <v>4</v>
      </c>
      <c r="K808">
        <v>5003.26</v>
      </c>
      <c r="L808" t="s">
        <v>43</v>
      </c>
      <c r="M808" t="s">
        <v>10038</v>
      </c>
    </row>
    <row r="809" spans="1:13" x14ac:dyDescent="0.25">
      <c r="A809" t="s">
        <v>7400</v>
      </c>
      <c r="B809">
        <v>53</v>
      </c>
      <c r="C809" t="s">
        <v>13</v>
      </c>
      <c r="D809">
        <v>96</v>
      </c>
      <c r="E809">
        <v>220.067652851426</v>
      </c>
      <c r="F809">
        <v>22.348305826784401</v>
      </c>
      <c r="G809" t="s">
        <v>14</v>
      </c>
      <c r="H809" t="s">
        <v>19</v>
      </c>
      <c r="I809" t="s">
        <v>28</v>
      </c>
      <c r="J809">
        <v>3</v>
      </c>
      <c r="K809">
        <v>5643.53</v>
      </c>
      <c r="L809" t="s">
        <v>43</v>
      </c>
      <c r="M809" t="s">
        <v>10038</v>
      </c>
    </row>
    <row r="810" spans="1:13" x14ac:dyDescent="0.25">
      <c r="A810" t="s">
        <v>7398</v>
      </c>
      <c r="B810">
        <v>54</v>
      </c>
      <c r="C810" t="s">
        <v>25</v>
      </c>
      <c r="D810">
        <v>130</v>
      </c>
      <c r="E810">
        <v>188.73043427633201</v>
      </c>
      <c r="F810">
        <v>31.197324565695101</v>
      </c>
      <c r="G810" t="s">
        <v>14</v>
      </c>
      <c r="H810" t="s">
        <v>19</v>
      </c>
      <c r="I810" t="s">
        <v>28</v>
      </c>
      <c r="J810">
        <v>3</v>
      </c>
      <c r="K810">
        <v>4965.03</v>
      </c>
      <c r="L810" t="s">
        <v>16</v>
      </c>
      <c r="M810" t="s">
        <v>10038</v>
      </c>
    </row>
    <row r="811" spans="1:13" x14ac:dyDescent="0.25">
      <c r="A811" t="s">
        <v>884</v>
      </c>
      <c r="B811">
        <v>51</v>
      </c>
      <c r="C811" t="s">
        <v>25</v>
      </c>
      <c r="D811">
        <v>100</v>
      </c>
      <c r="E811">
        <v>182.077520220471</v>
      </c>
      <c r="F811">
        <v>31.645999300788301</v>
      </c>
      <c r="G811" t="s">
        <v>14</v>
      </c>
      <c r="H811" t="s">
        <v>19</v>
      </c>
      <c r="I811" t="s">
        <v>28</v>
      </c>
      <c r="J811">
        <v>4</v>
      </c>
      <c r="K811">
        <v>5109.25</v>
      </c>
      <c r="L811" t="s">
        <v>23</v>
      </c>
      <c r="M811" t="s">
        <v>10038</v>
      </c>
    </row>
    <row r="812" spans="1:13" x14ac:dyDescent="0.25">
      <c r="A812" t="s">
        <v>7373</v>
      </c>
      <c r="B812">
        <v>54</v>
      </c>
      <c r="C812" t="s">
        <v>13</v>
      </c>
      <c r="D812">
        <v>142</v>
      </c>
      <c r="E812">
        <v>177.25487877413801</v>
      </c>
      <c r="F812">
        <v>28.191586036291799</v>
      </c>
      <c r="G812" t="s">
        <v>14</v>
      </c>
      <c r="H812" t="s">
        <v>19</v>
      </c>
      <c r="I812" t="s">
        <v>28</v>
      </c>
      <c r="J812">
        <v>5</v>
      </c>
      <c r="K812">
        <v>3328.69</v>
      </c>
      <c r="L812" t="s">
        <v>16</v>
      </c>
      <c r="M812" t="s">
        <v>10038</v>
      </c>
    </row>
    <row r="813" spans="1:13" x14ac:dyDescent="0.25">
      <c r="A813" t="s">
        <v>7365</v>
      </c>
      <c r="B813">
        <v>51</v>
      </c>
      <c r="C813" t="s">
        <v>13</v>
      </c>
      <c r="D813">
        <v>176</v>
      </c>
      <c r="E813">
        <v>229.79140351866201</v>
      </c>
      <c r="F813">
        <v>30.130208312257899</v>
      </c>
      <c r="G813" t="s">
        <v>14</v>
      </c>
      <c r="H813" t="s">
        <v>19</v>
      </c>
      <c r="I813" t="s">
        <v>28</v>
      </c>
      <c r="J813">
        <v>0</v>
      </c>
      <c r="K813">
        <v>2026.51</v>
      </c>
      <c r="L813" t="s">
        <v>16</v>
      </c>
      <c r="M813" t="s">
        <v>10038</v>
      </c>
    </row>
    <row r="814" spans="1:13" x14ac:dyDescent="0.25">
      <c r="A814" t="s">
        <v>7359</v>
      </c>
      <c r="B814">
        <v>54</v>
      </c>
      <c r="C814" t="s">
        <v>13</v>
      </c>
      <c r="D814">
        <v>136</v>
      </c>
      <c r="E814">
        <v>257.58497264808602</v>
      </c>
      <c r="F814">
        <v>39.505844139658997</v>
      </c>
      <c r="G814" t="s">
        <v>18</v>
      </c>
      <c r="H814" t="s">
        <v>19</v>
      </c>
      <c r="I814" t="s">
        <v>28</v>
      </c>
      <c r="J814">
        <v>3</v>
      </c>
      <c r="K814">
        <v>3109.18</v>
      </c>
      <c r="L814" t="s">
        <v>16</v>
      </c>
      <c r="M814" t="s">
        <v>10038</v>
      </c>
    </row>
    <row r="815" spans="1:13" x14ac:dyDescent="0.25">
      <c r="A815" t="s">
        <v>896</v>
      </c>
      <c r="B815">
        <v>52</v>
      </c>
      <c r="C815" t="s">
        <v>25</v>
      </c>
      <c r="D815">
        <v>157</v>
      </c>
      <c r="E815" t="s">
        <v>10051</v>
      </c>
      <c r="F815">
        <v>30.074598432789799</v>
      </c>
      <c r="G815" t="s">
        <v>18</v>
      </c>
      <c r="H815" t="s">
        <v>19</v>
      </c>
      <c r="I815" t="s">
        <v>28</v>
      </c>
      <c r="J815">
        <v>1</v>
      </c>
      <c r="K815">
        <v>4640.2299999999996</v>
      </c>
      <c r="L815" t="s">
        <v>16</v>
      </c>
      <c r="M815" t="s">
        <v>10038</v>
      </c>
    </row>
    <row r="816" spans="1:13" x14ac:dyDescent="0.25">
      <c r="A816" t="s">
        <v>913</v>
      </c>
      <c r="B816">
        <v>58</v>
      </c>
      <c r="C816" t="s">
        <v>25</v>
      </c>
      <c r="D816">
        <v>121</v>
      </c>
      <c r="E816">
        <v>129.13544864085301</v>
      </c>
      <c r="F816">
        <v>19.5194816876222</v>
      </c>
      <c r="G816" t="s">
        <v>36</v>
      </c>
      <c r="H816" t="s">
        <v>19</v>
      </c>
      <c r="I816" t="s">
        <v>28</v>
      </c>
      <c r="J816">
        <v>5</v>
      </c>
      <c r="K816">
        <v>6199.28</v>
      </c>
      <c r="L816" t="s">
        <v>16</v>
      </c>
      <c r="M816" t="s">
        <v>10038</v>
      </c>
    </row>
    <row r="817" spans="1:13" x14ac:dyDescent="0.25">
      <c r="A817" t="s">
        <v>7284</v>
      </c>
      <c r="B817">
        <v>56</v>
      </c>
      <c r="C817" t="s">
        <v>13</v>
      </c>
      <c r="D817">
        <v>110</v>
      </c>
      <c r="E817">
        <v>202.40524150364701</v>
      </c>
      <c r="F817">
        <v>25.927389768105002</v>
      </c>
      <c r="G817" t="s">
        <v>18</v>
      </c>
      <c r="H817" t="s">
        <v>19</v>
      </c>
      <c r="I817" t="s">
        <v>28</v>
      </c>
      <c r="J817">
        <v>5</v>
      </c>
      <c r="K817">
        <v>6658.76</v>
      </c>
      <c r="L817" t="s">
        <v>16</v>
      </c>
      <c r="M817" t="s">
        <v>10038</v>
      </c>
    </row>
    <row r="818" spans="1:13" x14ac:dyDescent="0.25">
      <c r="A818" t="s">
        <v>926</v>
      </c>
      <c r="B818">
        <v>56</v>
      </c>
      <c r="C818" t="s">
        <v>13</v>
      </c>
      <c r="D818">
        <v>103</v>
      </c>
      <c r="E818" t="s">
        <v>10051</v>
      </c>
      <c r="F818">
        <v>22.634107763450299</v>
      </c>
      <c r="G818" t="s">
        <v>14</v>
      </c>
      <c r="H818" t="s">
        <v>19</v>
      </c>
      <c r="I818" t="s">
        <v>28</v>
      </c>
      <c r="J818">
        <v>4</v>
      </c>
      <c r="K818">
        <v>4833.2</v>
      </c>
      <c r="L818" t="s">
        <v>16</v>
      </c>
      <c r="M818" t="s">
        <v>10038</v>
      </c>
    </row>
    <row r="819" spans="1:13" x14ac:dyDescent="0.25">
      <c r="A819" t="s">
        <v>7264</v>
      </c>
      <c r="B819">
        <v>53</v>
      </c>
      <c r="C819" t="s">
        <v>25</v>
      </c>
      <c r="D819">
        <v>117</v>
      </c>
      <c r="E819">
        <v>148.21233364336399</v>
      </c>
      <c r="F819">
        <v>28.443705932986902</v>
      </c>
      <c r="G819" t="s">
        <v>14</v>
      </c>
      <c r="H819" t="s">
        <v>19</v>
      </c>
      <c r="I819" t="s">
        <v>28</v>
      </c>
      <c r="J819">
        <v>6</v>
      </c>
      <c r="K819">
        <v>5641.62</v>
      </c>
      <c r="L819" t="s">
        <v>23</v>
      </c>
      <c r="M819" t="s">
        <v>10038</v>
      </c>
    </row>
    <row r="820" spans="1:13" x14ac:dyDescent="0.25">
      <c r="A820" t="s">
        <v>7257</v>
      </c>
      <c r="B820">
        <v>51</v>
      </c>
      <c r="C820" t="s">
        <v>25</v>
      </c>
      <c r="D820">
        <v>145</v>
      </c>
      <c r="E820">
        <v>200.188762046422</v>
      </c>
      <c r="F820">
        <v>19.209954629438698</v>
      </c>
      <c r="G820" t="s">
        <v>14</v>
      </c>
      <c r="H820" t="s">
        <v>19</v>
      </c>
      <c r="I820" t="s">
        <v>28</v>
      </c>
      <c r="J820">
        <v>4</v>
      </c>
      <c r="K820">
        <v>4621.79</v>
      </c>
      <c r="L820" t="s">
        <v>16</v>
      </c>
      <c r="M820" t="s">
        <v>10038</v>
      </c>
    </row>
    <row r="821" spans="1:13" x14ac:dyDescent="0.25">
      <c r="A821" t="s">
        <v>934</v>
      </c>
      <c r="B821">
        <v>53</v>
      </c>
      <c r="C821" t="s">
        <v>25</v>
      </c>
      <c r="D821">
        <v>170</v>
      </c>
      <c r="E821">
        <v>285.727450811962</v>
      </c>
      <c r="F821">
        <v>19.101399248004199</v>
      </c>
      <c r="G821" t="s">
        <v>14</v>
      </c>
      <c r="H821" t="s">
        <v>19</v>
      </c>
      <c r="I821" t="s">
        <v>28</v>
      </c>
      <c r="J821">
        <v>2</v>
      </c>
      <c r="K821">
        <v>4221.54</v>
      </c>
      <c r="L821" t="s">
        <v>16</v>
      </c>
      <c r="M821" t="s">
        <v>10038</v>
      </c>
    </row>
    <row r="822" spans="1:13" x14ac:dyDescent="0.25">
      <c r="A822" t="s">
        <v>937</v>
      </c>
      <c r="B822">
        <v>59</v>
      </c>
      <c r="C822" t="s">
        <v>25</v>
      </c>
      <c r="D822">
        <v>122</v>
      </c>
      <c r="E822">
        <v>225.23114727919</v>
      </c>
      <c r="F822">
        <v>24.020335688239602</v>
      </c>
      <c r="G822" t="s">
        <v>14</v>
      </c>
      <c r="H822" t="s">
        <v>19</v>
      </c>
      <c r="I822" t="s">
        <v>28</v>
      </c>
      <c r="J822">
        <v>2</v>
      </c>
      <c r="K822">
        <v>5438.07</v>
      </c>
      <c r="L822" t="s">
        <v>16</v>
      </c>
      <c r="M822" t="s">
        <v>10038</v>
      </c>
    </row>
    <row r="823" spans="1:13" x14ac:dyDescent="0.25">
      <c r="A823" t="s">
        <v>7232</v>
      </c>
      <c r="B823">
        <v>55</v>
      </c>
      <c r="C823" t="s">
        <v>13</v>
      </c>
      <c r="D823">
        <v>108</v>
      </c>
      <c r="E823">
        <v>177.431211973085</v>
      </c>
      <c r="F823">
        <v>31.0020859165109</v>
      </c>
      <c r="G823" t="s">
        <v>18</v>
      </c>
      <c r="H823" t="s">
        <v>19</v>
      </c>
      <c r="I823" t="s">
        <v>28</v>
      </c>
      <c r="J823">
        <v>2</v>
      </c>
      <c r="K823">
        <v>3679.93</v>
      </c>
      <c r="L823" t="s">
        <v>16</v>
      </c>
      <c r="M823" t="s">
        <v>10038</v>
      </c>
    </row>
    <row r="824" spans="1:13" x14ac:dyDescent="0.25">
      <c r="A824" t="s">
        <v>7225</v>
      </c>
      <c r="B824">
        <v>60</v>
      </c>
      <c r="C824" t="s">
        <v>13</v>
      </c>
      <c r="D824">
        <v>100</v>
      </c>
      <c r="E824">
        <v>223.51320522370901</v>
      </c>
      <c r="F824">
        <v>22.657227808280801</v>
      </c>
      <c r="G824" t="s">
        <v>14</v>
      </c>
      <c r="H824" t="s">
        <v>19</v>
      </c>
      <c r="I824" t="s">
        <v>28</v>
      </c>
      <c r="J824">
        <v>6</v>
      </c>
      <c r="K824">
        <v>9180.7000000000007</v>
      </c>
      <c r="L824" t="s">
        <v>16</v>
      </c>
      <c r="M824" t="s">
        <v>10038</v>
      </c>
    </row>
    <row r="825" spans="1:13" x14ac:dyDescent="0.25">
      <c r="A825" t="s">
        <v>7222</v>
      </c>
      <c r="B825">
        <v>54</v>
      </c>
      <c r="C825" t="s">
        <v>13</v>
      </c>
      <c r="D825">
        <v>134</v>
      </c>
      <c r="E825">
        <v>193.77670434768001</v>
      </c>
      <c r="F825">
        <v>31.1281509230454</v>
      </c>
      <c r="G825" t="s">
        <v>14</v>
      </c>
      <c r="H825" t="s">
        <v>19</v>
      </c>
      <c r="I825" t="s">
        <v>28</v>
      </c>
      <c r="J825">
        <v>4</v>
      </c>
      <c r="K825">
        <v>5882.5</v>
      </c>
      <c r="L825" t="s">
        <v>16</v>
      </c>
      <c r="M825" t="s">
        <v>10038</v>
      </c>
    </row>
    <row r="826" spans="1:13" x14ac:dyDescent="0.25">
      <c r="A826" t="s">
        <v>946</v>
      </c>
      <c r="B826">
        <v>54</v>
      </c>
      <c r="C826" t="s">
        <v>13</v>
      </c>
      <c r="D826">
        <v>126</v>
      </c>
      <c r="E826">
        <v>272.18626509627001</v>
      </c>
      <c r="F826">
        <v>30.899258725231299</v>
      </c>
      <c r="G826" t="s">
        <v>14</v>
      </c>
      <c r="H826" t="s">
        <v>19</v>
      </c>
      <c r="I826" t="s">
        <v>28</v>
      </c>
      <c r="J826" t="s">
        <v>10051</v>
      </c>
      <c r="K826">
        <v>900.07</v>
      </c>
      <c r="L826" t="s">
        <v>16</v>
      </c>
      <c r="M826" t="s">
        <v>10038</v>
      </c>
    </row>
    <row r="827" spans="1:13" x14ac:dyDescent="0.25">
      <c r="A827" t="s">
        <v>7210</v>
      </c>
      <c r="B827">
        <v>58</v>
      </c>
      <c r="C827" t="s">
        <v>25</v>
      </c>
      <c r="D827">
        <v>106</v>
      </c>
      <c r="E827">
        <v>264.42321270034898</v>
      </c>
      <c r="F827">
        <v>28.9213877805804</v>
      </c>
      <c r="G827" t="s">
        <v>14</v>
      </c>
      <c r="H827" t="s">
        <v>19</v>
      </c>
      <c r="I827" t="s">
        <v>28</v>
      </c>
      <c r="J827">
        <v>6</v>
      </c>
      <c r="K827">
        <v>5195.03</v>
      </c>
      <c r="L827" t="s">
        <v>16</v>
      </c>
      <c r="M827" t="s">
        <v>10038</v>
      </c>
    </row>
    <row r="828" spans="1:13" x14ac:dyDescent="0.25">
      <c r="A828" t="s">
        <v>953</v>
      </c>
      <c r="B828">
        <v>57</v>
      </c>
      <c r="C828" t="s">
        <v>25</v>
      </c>
      <c r="D828">
        <v>135</v>
      </c>
      <c r="E828">
        <v>207.547875699586</v>
      </c>
      <c r="F828">
        <v>20.9895828724983</v>
      </c>
      <c r="G828" t="s">
        <v>14</v>
      </c>
      <c r="H828" t="s">
        <v>19</v>
      </c>
      <c r="I828" t="s">
        <v>28</v>
      </c>
      <c r="J828">
        <v>3</v>
      </c>
      <c r="K828">
        <v>4185.57</v>
      </c>
      <c r="L828" t="s">
        <v>23</v>
      </c>
      <c r="M828" t="s">
        <v>10038</v>
      </c>
    </row>
    <row r="829" spans="1:13" x14ac:dyDescent="0.25">
      <c r="A829" t="s">
        <v>956</v>
      </c>
      <c r="B829">
        <v>60</v>
      </c>
      <c r="C829" t="s">
        <v>13</v>
      </c>
      <c r="D829">
        <v>90</v>
      </c>
      <c r="E829">
        <v>121.41302061322899</v>
      </c>
      <c r="F829">
        <v>23.575004378338399</v>
      </c>
      <c r="G829" t="s">
        <v>14</v>
      </c>
      <c r="H829" t="s">
        <v>19</v>
      </c>
      <c r="I829" t="s">
        <v>28</v>
      </c>
      <c r="J829">
        <v>3</v>
      </c>
      <c r="K829">
        <v>3980.93</v>
      </c>
      <c r="L829" t="s">
        <v>16</v>
      </c>
      <c r="M829" t="s">
        <v>10038</v>
      </c>
    </row>
    <row r="830" spans="1:13" x14ac:dyDescent="0.25">
      <c r="A830" t="s">
        <v>7203</v>
      </c>
      <c r="B830">
        <v>51</v>
      </c>
      <c r="C830" t="s">
        <v>13</v>
      </c>
      <c r="D830">
        <v>138</v>
      </c>
      <c r="E830">
        <v>141.063065234964</v>
      </c>
      <c r="F830">
        <v>30.501393241013101</v>
      </c>
      <c r="G830" t="s">
        <v>14</v>
      </c>
      <c r="H830" t="s">
        <v>19</v>
      </c>
      <c r="I830" t="s">
        <v>28</v>
      </c>
      <c r="J830">
        <v>4</v>
      </c>
      <c r="K830">
        <v>5649.45</v>
      </c>
      <c r="L830" t="s">
        <v>16</v>
      </c>
      <c r="M830" t="s">
        <v>10038</v>
      </c>
    </row>
    <row r="831" spans="1:13" x14ac:dyDescent="0.25">
      <c r="A831" t="s">
        <v>964</v>
      </c>
      <c r="B831">
        <v>55</v>
      </c>
      <c r="C831" t="s">
        <v>25</v>
      </c>
      <c r="D831">
        <v>127</v>
      </c>
      <c r="E831">
        <v>227.33986050810501</v>
      </c>
      <c r="F831">
        <v>24.998991083952099</v>
      </c>
      <c r="G831" t="s">
        <v>18</v>
      </c>
      <c r="H831" t="s">
        <v>19</v>
      </c>
      <c r="I831" t="s">
        <v>28</v>
      </c>
      <c r="J831">
        <v>7</v>
      </c>
      <c r="K831">
        <v>6787.76</v>
      </c>
      <c r="L831" t="s">
        <v>20</v>
      </c>
      <c r="M831" t="s">
        <v>10038</v>
      </c>
    </row>
    <row r="832" spans="1:13" x14ac:dyDescent="0.25">
      <c r="A832" t="s">
        <v>7167</v>
      </c>
      <c r="B832">
        <v>57</v>
      </c>
      <c r="C832" t="s">
        <v>25</v>
      </c>
      <c r="D832">
        <v>107</v>
      </c>
      <c r="E832">
        <v>277.19844747158697</v>
      </c>
      <c r="F832">
        <v>35.232409461037903</v>
      </c>
      <c r="G832" t="s">
        <v>14</v>
      </c>
      <c r="H832" t="s">
        <v>19</v>
      </c>
      <c r="I832" t="s">
        <v>28</v>
      </c>
      <c r="J832">
        <v>0</v>
      </c>
      <c r="K832">
        <v>4582.4399999999996</v>
      </c>
      <c r="L832" t="s">
        <v>16</v>
      </c>
      <c r="M832" t="s">
        <v>10038</v>
      </c>
    </row>
    <row r="833" spans="1:13" x14ac:dyDescent="0.25">
      <c r="A833" t="s">
        <v>7163</v>
      </c>
      <c r="B833">
        <v>51</v>
      </c>
      <c r="C833" t="s">
        <v>25</v>
      </c>
      <c r="D833">
        <v>106</v>
      </c>
      <c r="E833">
        <v>231.40574600431</v>
      </c>
      <c r="F833">
        <v>31.4772237822934</v>
      </c>
      <c r="G833" t="s">
        <v>14</v>
      </c>
      <c r="H833" t="s">
        <v>19</v>
      </c>
      <c r="I833" t="s">
        <v>28</v>
      </c>
      <c r="J833">
        <v>3</v>
      </c>
      <c r="K833">
        <v>4928.46</v>
      </c>
      <c r="L833" t="s">
        <v>20</v>
      </c>
      <c r="M833" t="s">
        <v>10038</v>
      </c>
    </row>
    <row r="834" spans="1:13" x14ac:dyDescent="0.25">
      <c r="A834" t="s">
        <v>7148</v>
      </c>
      <c r="B834">
        <v>51</v>
      </c>
      <c r="C834" t="s">
        <v>25</v>
      </c>
      <c r="D834">
        <v>121</v>
      </c>
      <c r="E834">
        <v>179.56487430875799</v>
      </c>
      <c r="F834">
        <v>20.395988191052201</v>
      </c>
      <c r="G834" t="s">
        <v>14</v>
      </c>
      <c r="H834" t="s">
        <v>19</v>
      </c>
      <c r="I834" t="s">
        <v>28</v>
      </c>
      <c r="J834">
        <v>1</v>
      </c>
      <c r="K834">
        <v>2937.42</v>
      </c>
      <c r="L834" t="s">
        <v>16</v>
      </c>
      <c r="M834" t="s">
        <v>10038</v>
      </c>
    </row>
    <row r="835" spans="1:13" x14ac:dyDescent="0.25">
      <c r="A835" t="s">
        <v>7147</v>
      </c>
      <c r="B835">
        <v>58</v>
      </c>
      <c r="C835" t="s">
        <v>13</v>
      </c>
      <c r="D835">
        <v>134</v>
      </c>
      <c r="E835">
        <v>248.02632618370501</v>
      </c>
      <c r="F835">
        <v>34.680753618694702</v>
      </c>
      <c r="G835" t="s">
        <v>14</v>
      </c>
      <c r="H835" t="s">
        <v>19</v>
      </c>
      <c r="I835" t="s">
        <v>28</v>
      </c>
      <c r="J835">
        <v>4</v>
      </c>
      <c r="K835">
        <v>3031.61</v>
      </c>
      <c r="L835" t="s">
        <v>16</v>
      </c>
      <c r="M835" t="s">
        <v>10038</v>
      </c>
    </row>
    <row r="836" spans="1:13" x14ac:dyDescent="0.25">
      <c r="A836" t="s">
        <v>7123</v>
      </c>
      <c r="B836">
        <v>51</v>
      </c>
      <c r="C836" t="s">
        <v>25</v>
      </c>
      <c r="D836" t="s">
        <v>10051</v>
      </c>
      <c r="E836">
        <v>212.87721890780699</v>
      </c>
      <c r="F836">
        <v>26.905601336732801</v>
      </c>
      <c r="G836" t="s">
        <v>14</v>
      </c>
      <c r="H836" t="s">
        <v>19</v>
      </c>
      <c r="I836" t="s">
        <v>28</v>
      </c>
      <c r="J836">
        <v>1</v>
      </c>
      <c r="K836">
        <v>4608.3</v>
      </c>
      <c r="L836" t="s">
        <v>16</v>
      </c>
      <c r="M836" t="s">
        <v>10038</v>
      </c>
    </row>
    <row r="837" spans="1:13" x14ac:dyDescent="0.25">
      <c r="A837" t="s">
        <v>7109</v>
      </c>
      <c r="B837">
        <v>58</v>
      </c>
      <c r="C837" t="s">
        <v>25</v>
      </c>
      <c r="D837">
        <v>120</v>
      </c>
      <c r="E837">
        <v>237.03177896188899</v>
      </c>
      <c r="F837">
        <v>27.930715047586801</v>
      </c>
      <c r="G837" t="s">
        <v>14</v>
      </c>
      <c r="H837" t="s">
        <v>19</v>
      </c>
      <c r="I837" t="s">
        <v>28</v>
      </c>
      <c r="J837">
        <v>4</v>
      </c>
      <c r="K837">
        <v>3985.26</v>
      </c>
      <c r="L837" t="s">
        <v>20</v>
      </c>
      <c r="M837" t="s">
        <v>10038</v>
      </c>
    </row>
    <row r="838" spans="1:13" x14ac:dyDescent="0.25">
      <c r="A838" t="s">
        <v>7088</v>
      </c>
      <c r="B838">
        <v>56</v>
      </c>
      <c r="C838" t="s">
        <v>25</v>
      </c>
      <c r="D838">
        <v>106</v>
      </c>
      <c r="E838">
        <v>262.99300988052801</v>
      </c>
      <c r="F838">
        <v>32.115616380350303</v>
      </c>
      <c r="G838" t="s">
        <v>18</v>
      </c>
      <c r="H838" t="s">
        <v>19</v>
      </c>
      <c r="I838" t="s">
        <v>28</v>
      </c>
      <c r="J838">
        <v>2</v>
      </c>
      <c r="K838">
        <v>3024.96</v>
      </c>
      <c r="L838" t="s">
        <v>16</v>
      </c>
      <c r="M838" t="s">
        <v>10038</v>
      </c>
    </row>
    <row r="839" spans="1:13" x14ac:dyDescent="0.25">
      <c r="A839" t="s">
        <v>7052</v>
      </c>
      <c r="B839">
        <v>57</v>
      </c>
      <c r="C839" t="s">
        <v>25</v>
      </c>
      <c r="D839">
        <v>116</v>
      </c>
      <c r="E839">
        <v>181.250977800545</v>
      </c>
      <c r="F839">
        <v>26.788680426463699</v>
      </c>
      <c r="G839" t="s">
        <v>18</v>
      </c>
      <c r="H839" t="s">
        <v>19</v>
      </c>
      <c r="I839" t="s">
        <v>28</v>
      </c>
      <c r="J839">
        <v>2</v>
      </c>
      <c r="K839">
        <v>5174.2299999999996</v>
      </c>
      <c r="L839" t="s">
        <v>16</v>
      </c>
      <c r="M839" t="s">
        <v>10038</v>
      </c>
    </row>
    <row r="840" spans="1:13" x14ac:dyDescent="0.25">
      <c r="A840" t="s">
        <v>7040</v>
      </c>
      <c r="B840">
        <v>53</v>
      </c>
      <c r="C840" t="s">
        <v>25</v>
      </c>
      <c r="D840">
        <v>141</v>
      </c>
      <c r="E840">
        <v>233.89954336563599</v>
      </c>
      <c r="F840">
        <v>31.4013928392304</v>
      </c>
      <c r="G840" t="s">
        <v>14</v>
      </c>
      <c r="H840" t="s">
        <v>19</v>
      </c>
      <c r="I840" t="s">
        <v>28</v>
      </c>
      <c r="J840">
        <v>1</v>
      </c>
      <c r="K840">
        <v>500</v>
      </c>
      <c r="L840" t="s">
        <v>16</v>
      </c>
      <c r="M840" t="s">
        <v>10038</v>
      </c>
    </row>
    <row r="841" spans="1:13" x14ac:dyDescent="0.25">
      <c r="A841" t="s">
        <v>1017</v>
      </c>
      <c r="B841">
        <v>54</v>
      </c>
      <c r="C841" t="s">
        <v>25</v>
      </c>
      <c r="D841">
        <v>138</v>
      </c>
      <c r="E841">
        <v>204.75496404657699</v>
      </c>
      <c r="F841">
        <v>23.440830607826801</v>
      </c>
      <c r="G841" t="s">
        <v>14</v>
      </c>
      <c r="H841" t="s">
        <v>19</v>
      </c>
      <c r="I841" t="s">
        <v>28</v>
      </c>
      <c r="J841">
        <v>1</v>
      </c>
      <c r="K841">
        <v>2990.11</v>
      </c>
      <c r="L841" t="s">
        <v>23</v>
      </c>
      <c r="M841" t="s">
        <v>10038</v>
      </c>
    </row>
    <row r="842" spans="1:13" x14ac:dyDescent="0.25">
      <c r="A842" t="s">
        <v>7029</v>
      </c>
      <c r="B842">
        <v>55</v>
      </c>
      <c r="C842" t="s">
        <v>13</v>
      </c>
      <c r="D842">
        <v>109</v>
      </c>
      <c r="E842">
        <v>173.03110872212599</v>
      </c>
      <c r="F842">
        <v>29.0796425439198</v>
      </c>
      <c r="G842" t="s">
        <v>14</v>
      </c>
      <c r="H842" t="s">
        <v>19</v>
      </c>
      <c r="I842" t="s">
        <v>28</v>
      </c>
      <c r="J842">
        <v>3</v>
      </c>
      <c r="K842">
        <v>3640.54</v>
      </c>
      <c r="L842" t="s">
        <v>23</v>
      </c>
      <c r="M842" t="s">
        <v>10038</v>
      </c>
    </row>
    <row r="843" spans="1:13" x14ac:dyDescent="0.25">
      <c r="A843" t="s">
        <v>7016</v>
      </c>
      <c r="B843">
        <v>57</v>
      </c>
      <c r="C843" t="s">
        <v>25</v>
      </c>
      <c r="D843">
        <v>144</v>
      </c>
      <c r="E843">
        <v>203.75134973676501</v>
      </c>
      <c r="F843">
        <v>26.576353779009299</v>
      </c>
      <c r="G843" t="s">
        <v>14</v>
      </c>
      <c r="H843" t="s">
        <v>19</v>
      </c>
      <c r="I843" t="s">
        <v>28</v>
      </c>
      <c r="J843">
        <v>3</v>
      </c>
      <c r="K843">
        <v>2254.59</v>
      </c>
      <c r="L843" t="s">
        <v>16</v>
      </c>
      <c r="M843" t="s">
        <v>10038</v>
      </c>
    </row>
    <row r="844" spans="1:13" x14ac:dyDescent="0.25">
      <c r="A844" t="s">
        <v>7002</v>
      </c>
      <c r="B844">
        <v>57</v>
      </c>
      <c r="C844" t="s">
        <v>25</v>
      </c>
      <c r="D844">
        <v>158</v>
      </c>
      <c r="E844">
        <v>162.92046967768499</v>
      </c>
      <c r="F844">
        <v>26.6453708955625</v>
      </c>
      <c r="G844" t="s">
        <v>14</v>
      </c>
      <c r="H844" t="s">
        <v>19</v>
      </c>
      <c r="I844" t="s">
        <v>28</v>
      </c>
      <c r="J844">
        <v>5</v>
      </c>
      <c r="K844">
        <v>4776.04</v>
      </c>
      <c r="L844" t="s">
        <v>16</v>
      </c>
      <c r="M844" t="s">
        <v>10038</v>
      </c>
    </row>
    <row r="845" spans="1:13" x14ac:dyDescent="0.25">
      <c r="A845" t="s">
        <v>6999</v>
      </c>
      <c r="B845">
        <v>55</v>
      </c>
      <c r="C845" t="s">
        <v>25</v>
      </c>
      <c r="D845">
        <v>168</v>
      </c>
      <c r="E845">
        <v>183.55932040049601</v>
      </c>
      <c r="F845">
        <v>24.208874602561099</v>
      </c>
      <c r="G845" t="s">
        <v>18</v>
      </c>
      <c r="H845" t="s">
        <v>19</v>
      </c>
      <c r="I845" t="s">
        <v>28</v>
      </c>
      <c r="J845">
        <v>2</v>
      </c>
      <c r="K845">
        <v>4627.57</v>
      </c>
      <c r="L845" t="s">
        <v>16</v>
      </c>
      <c r="M845" t="s">
        <v>10038</v>
      </c>
    </row>
    <row r="846" spans="1:13" x14ac:dyDescent="0.25">
      <c r="A846" t="s">
        <v>6997</v>
      </c>
      <c r="B846">
        <v>59</v>
      </c>
      <c r="C846" t="s">
        <v>25</v>
      </c>
      <c r="D846">
        <v>128</v>
      </c>
      <c r="E846">
        <v>265.19529630212998</v>
      </c>
      <c r="F846">
        <v>31.101003708878402</v>
      </c>
      <c r="G846" t="s">
        <v>18</v>
      </c>
      <c r="H846" t="s">
        <v>19</v>
      </c>
      <c r="I846" t="s">
        <v>28</v>
      </c>
      <c r="J846">
        <v>6</v>
      </c>
      <c r="K846">
        <v>5966.87</v>
      </c>
      <c r="L846" t="s">
        <v>16</v>
      </c>
      <c r="M846" t="s">
        <v>10038</v>
      </c>
    </row>
    <row r="847" spans="1:13" x14ac:dyDescent="0.25">
      <c r="A847" t="s">
        <v>1039</v>
      </c>
      <c r="B847">
        <v>60</v>
      </c>
      <c r="C847" t="s">
        <v>13</v>
      </c>
      <c r="D847">
        <v>108</v>
      </c>
      <c r="E847">
        <v>186.31344944194001</v>
      </c>
      <c r="F847">
        <v>27.1705732683868</v>
      </c>
      <c r="G847" t="s">
        <v>14</v>
      </c>
      <c r="H847" t="s">
        <v>19</v>
      </c>
      <c r="I847" t="s">
        <v>28</v>
      </c>
      <c r="J847">
        <v>2</v>
      </c>
      <c r="K847">
        <v>3564.33</v>
      </c>
      <c r="L847" t="s">
        <v>10051</v>
      </c>
      <c r="M847" t="s">
        <v>10038</v>
      </c>
    </row>
    <row r="848" spans="1:13" x14ac:dyDescent="0.25">
      <c r="A848" t="s">
        <v>6995</v>
      </c>
      <c r="B848">
        <v>57</v>
      </c>
      <c r="C848" t="s">
        <v>25</v>
      </c>
      <c r="D848">
        <v>149</v>
      </c>
      <c r="E848">
        <v>270.39823925956398</v>
      </c>
      <c r="F848" t="s">
        <v>10051</v>
      </c>
      <c r="G848" t="s">
        <v>14</v>
      </c>
      <c r="H848" t="s">
        <v>19</v>
      </c>
      <c r="I848" t="s">
        <v>28</v>
      </c>
      <c r="J848">
        <v>4</v>
      </c>
      <c r="K848">
        <v>6795.6</v>
      </c>
      <c r="L848" t="s">
        <v>16</v>
      </c>
      <c r="M848" t="s">
        <v>10038</v>
      </c>
    </row>
    <row r="849" spans="1:13" x14ac:dyDescent="0.25">
      <c r="A849" t="s">
        <v>6985</v>
      </c>
      <c r="B849">
        <v>58</v>
      </c>
      <c r="C849" t="s">
        <v>13</v>
      </c>
      <c r="D849">
        <v>90</v>
      </c>
      <c r="E849">
        <v>137.60784109516399</v>
      </c>
      <c r="F849">
        <v>28.192291666389401</v>
      </c>
      <c r="G849" t="s">
        <v>14</v>
      </c>
      <c r="H849" t="s">
        <v>19</v>
      </c>
      <c r="I849" t="s">
        <v>28</v>
      </c>
      <c r="J849">
        <v>2</v>
      </c>
      <c r="K849">
        <v>3334.09</v>
      </c>
      <c r="L849" t="s">
        <v>43</v>
      </c>
      <c r="M849" t="s">
        <v>10038</v>
      </c>
    </row>
    <row r="850" spans="1:13" x14ac:dyDescent="0.25">
      <c r="A850" t="s">
        <v>6958</v>
      </c>
      <c r="B850">
        <v>54</v>
      </c>
      <c r="C850" t="s">
        <v>25</v>
      </c>
      <c r="D850" t="s">
        <v>10051</v>
      </c>
      <c r="E850">
        <v>291.53353413850903</v>
      </c>
      <c r="F850">
        <v>31.924445305432499</v>
      </c>
      <c r="G850" t="s">
        <v>14</v>
      </c>
      <c r="H850" t="s">
        <v>19</v>
      </c>
      <c r="I850" t="s">
        <v>28</v>
      </c>
      <c r="J850">
        <v>2</v>
      </c>
      <c r="K850">
        <v>4530</v>
      </c>
      <c r="L850" t="s">
        <v>16</v>
      </c>
      <c r="M850" t="s">
        <v>10038</v>
      </c>
    </row>
    <row r="851" spans="1:13" x14ac:dyDescent="0.25">
      <c r="A851" t="s">
        <v>6950</v>
      </c>
      <c r="B851">
        <v>60</v>
      </c>
      <c r="C851" t="s">
        <v>25</v>
      </c>
      <c r="D851">
        <v>158</v>
      </c>
      <c r="E851">
        <v>192.95701972103001</v>
      </c>
      <c r="F851">
        <v>20.4819657896516</v>
      </c>
      <c r="G851" t="s">
        <v>14</v>
      </c>
      <c r="H851" t="s">
        <v>19</v>
      </c>
      <c r="I851" t="s">
        <v>28</v>
      </c>
      <c r="J851">
        <v>8</v>
      </c>
      <c r="K851">
        <v>5543.13</v>
      </c>
      <c r="L851" t="s">
        <v>16</v>
      </c>
      <c r="M851" t="s">
        <v>10038</v>
      </c>
    </row>
    <row r="852" spans="1:13" x14ac:dyDescent="0.25">
      <c r="A852" t="s">
        <v>6943</v>
      </c>
      <c r="B852">
        <v>55</v>
      </c>
      <c r="C852" t="s">
        <v>13</v>
      </c>
      <c r="D852">
        <v>119</v>
      </c>
      <c r="E852">
        <v>247.57316747349299</v>
      </c>
      <c r="F852">
        <v>24.580568729403801</v>
      </c>
      <c r="G852" t="s">
        <v>14</v>
      </c>
      <c r="H852" t="s">
        <v>19</v>
      </c>
      <c r="I852" t="s">
        <v>28</v>
      </c>
      <c r="J852">
        <v>4</v>
      </c>
      <c r="K852">
        <v>4966.45</v>
      </c>
      <c r="L852" t="s">
        <v>43</v>
      </c>
      <c r="M852" t="s">
        <v>10038</v>
      </c>
    </row>
    <row r="853" spans="1:13" x14ac:dyDescent="0.25">
      <c r="A853" t="s">
        <v>6941</v>
      </c>
      <c r="B853">
        <v>55</v>
      </c>
      <c r="C853" t="s">
        <v>25</v>
      </c>
      <c r="D853">
        <v>132</v>
      </c>
      <c r="E853">
        <v>267.02095885423603</v>
      </c>
      <c r="F853">
        <v>22.0712696422205</v>
      </c>
      <c r="G853" t="s">
        <v>14</v>
      </c>
      <c r="H853" t="s">
        <v>19</v>
      </c>
      <c r="I853" t="s">
        <v>28</v>
      </c>
      <c r="J853">
        <v>7</v>
      </c>
      <c r="K853">
        <v>9339.98</v>
      </c>
      <c r="L853" t="s">
        <v>16</v>
      </c>
      <c r="M853" t="s">
        <v>10038</v>
      </c>
    </row>
    <row r="854" spans="1:13" x14ac:dyDescent="0.25">
      <c r="A854" t="s">
        <v>6935</v>
      </c>
      <c r="B854">
        <v>58</v>
      </c>
      <c r="C854" t="s">
        <v>25</v>
      </c>
      <c r="D854">
        <v>138</v>
      </c>
      <c r="E854">
        <v>242.26393656292501</v>
      </c>
      <c r="F854">
        <v>32.4223041840078</v>
      </c>
      <c r="G854" t="s">
        <v>14</v>
      </c>
      <c r="H854" t="s">
        <v>19</v>
      </c>
      <c r="I854" t="s">
        <v>28</v>
      </c>
      <c r="J854">
        <v>0</v>
      </c>
      <c r="K854">
        <v>2410.6999999999998</v>
      </c>
      <c r="L854" t="s">
        <v>23</v>
      </c>
      <c r="M854" t="s">
        <v>10038</v>
      </c>
    </row>
    <row r="855" spans="1:13" x14ac:dyDescent="0.25">
      <c r="A855" t="s">
        <v>6925</v>
      </c>
      <c r="B855">
        <v>58</v>
      </c>
      <c r="C855" t="s">
        <v>13</v>
      </c>
      <c r="D855">
        <v>121</v>
      </c>
      <c r="E855">
        <v>258.276070576949</v>
      </c>
      <c r="F855">
        <v>30.7049851671472</v>
      </c>
      <c r="G855" t="s">
        <v>18</v>
      </c>
      <c r="H855" t="s">
        <v>19</v>
      </c>
      <c r="I855" t="s">
        <v>28</v>
      </c>
      <c r="J855">
        <v>4</v>
      </c>
      <c r="K855">
        <v>6095.17</v>
      </c>
      <c r="L855" t="s">
        <v>16</v>
      </c>
      <c r="M855" t="s">
        <v>10038</v>
      </c>
    </row>
    <row r="856" spans="1:13" x14ac:dyDescent="0.25">
      <c r="A856" t="s">
        <v>6921</v>
      </c>
      <c r="B856">
        <v>51</v>
      </c>
      <c r="C856" t="s">
        <v>25</v>
      </c>
      <c r="D856">
        <v>161</v>
      </c>
      <c r="E856">
        <v>228.84900963231701</v>
      </c>
      <c r="F856">
        <v>23.341590404037401</v>
      </c>
      <c r="G856" t="s">
        <v>14</v>
      </c>
      <c r="H856" t="s">
        <v>19</v>
      </c>
      <c r="I856" t="s">
        <v>28</v>
      </c>
      <c r="J856">
        <v>4</v>
      </c>
      <c r="K856">
        <v>7039.15</v>
      </c>
      <c r="L856" t="s">
        <v>20</v>
      </c>
      <c r="M856" t="s">
        <v>10038</v>
      </c>
    </row>
    <row r="857" spans="1:13" x14ac:dyDescent="0.25">
      <c r="A857" t="s">
        <v>6911</v>
      </c>
      <c r="B857">
        <v>59</v>
      </c>
      <c r="C857" t="s">
        <v>25</v>
      </c>
      <c r="D857">
        <v>142</v>
      </c>
      <c r="E857">
        <v>141.34903620383</v>
      </c>
      <c r="F857">
        <v>32.712604712717102</v>
      </c>
      <c r="G857" t="s">
        <v>14</v>
      </c>
      <c r="H857" t="s">
        <v>19</v>
      </c>
      <c r="I857" t="s">
        <v>28</v>
      </c>
      <c r="J857">
        <v>1</v>
      </c>
      <c r="K857">
        <v>4461.32</v>
      </c>
      <c r="L857" t="s">
        <v>16</v>
      </c>
      <c r="M857" t="s">
        <v>10038</v>
      </c>
    </row>
    <row r="858" spans="1:13" x14ac:dyDescent="0.25">
      <c r="A858" t="s">
        <v>6888</v>
      </c>
      <c r="B858">
        <v>56</v>
      </c>
      <c r="C858" t="s">
        <v>25</v>
      </c>
      <c r="D858">
        <v>153</v>
      </c>
      <c r="E858">
        <v>171.28829164818899</v>
      </c>
      <c r="F858">
        <v>31.267746116514999</v>
      </c>
      <c r="G858" t="s">
        <v>14</v>
      </c>
      <c r="H858" t="s">
        <v>19</v>
      </c>
      <c r="I858" t="s">
        <v>28</v>
      </c>
      <c r="J858">
        <v>2</v>
      </c>
      <c r="K858">
        <v>3473.35</v>
      </c>
      <c r="L858" t="s">
        <v>23</v>
      </c>
      <c r="M858" t="s">
        <v>10038</v>
      </c>
    </row>
    <row r="859" spans="1:13" x14ac:dyDescent="0.25">
      <c r="A859" t="s">
        <v>6884</v>
      </c>
      <c r="B859">
        <v>59</v>
      </c>
      <c r="C859" t="s">
        <v>13</v>
      </c>
      <c r="D859">
        <v>124</v>
      </c>
      <c r="E859">
        <v>204.60470508797101</v>
      </c>
      <c r="F859">
        <v>26.964842034447901</v>
      </c>
      <c r="G859" t="s">
        <v>18</v>
      </c>
      <c r="H859" t="s">
        <v>19</v>
      </c>
      <c r="I859" t="s">
        <v>28</v>
      </c>
      <c r="J859">
        <v>3</v>
      </c>
      <c r="K859">
        <v>6124.38</v>
      </c>
      <c r="L859" t="s">
        <v>16</v>
      </c>
      <c r="M859" t="s">
        <v>10038</v>
      </c>
    </row>
    <row r="860" spans="1:13" x14ac:dyDescent="0.25">
      <c r="A860" t="s">
        <v>6873</v>
      </c>
      <c r="B860">
        <v>58</v>
      </c>
      <c r="C860" t="s">
        <v>25</v>
      </c>
      <c r="D860">
        <v>138</v>
      </c>
      <c r="E860">
        <v>135.83216800272899</v>
      </c>
      <c r="F860">
        <v>31.005011020111901</v>
      </c>
      <c r="G860" t="s">
        <v>18</v>
      </c>
      <c r="H860" t="s">
        <v>19</v>
      </c>
      <c r="I860" t="s">
        <v>28</v>
      </c>
      <c r="J860">
        <v>3</v>
      </c>
      <c r="K860">
        <v>4097.87</v>
      </c>
      <c r="L860" t="s">
        <v>23</v>
      </c>
      <c r="M860" t="s">
        <v>10038</v>
      </c>
    </row>
    <row r="861" spans="1:13" x14ac:dyDescent="0.25">
      <c r="A861" t="s">
        <v>6872</v>
      </c>
      <c r="B861">
        <v>57</v>
      </c>
      <c r="C861" t="s">
        <v>25</v>
      </c>
      <c r="D861">
        <v>105</v>
      </c>
      <c r="E861">
        <v>200.94199752289001</v>
      </c>
      <c r="F861">
        <v>21.390447932407302</v>
      </c>
      <c r="G861" t="s">
        <v>14</v>
      </c>
      <c r="H861" t="s">
        <v>19</v>
      </c>
      <c r="I861" t="s">
        <v>28</v>
      </c>
      <c r="J861">
        <v>3</v>
      </c>
      <c r="K861">
        <v>5394.2</v>
      </c>
      <c r="L861" t="s">
        <v>20</v>
      </c>
      <c r="M861" t="s">
        <v>10038</v>
      </c>
    </row>
    <row r="862" spans="1:13" x14ac:dyDescent="0.25">
      <c r="A862" t="s">
        <v>6853</v>
      </c>
      <c r="B862">
        <v>56</v>
      </c>
      <c r="C862" t="s">
        <v>25</v>
      </c>
      <c r="D862">
        <v>142</v>
      </c>
      <c r="E862">
        <v>121.98144067039701</v>
      </c>
      <c r="F862">
        <v>21.699442864048699</v>
      </c>
      <c r="G862" t="s">
        <v>18</v>
      </c>
      <c r="H862" t="s">
        <v>19</v>
      </c>
      <c r="I862" t="s">
        <v>28</v>
      </c>
      <c r="J862">
        <v>4</v>
      </c>
      <c r="K862">
        <v>4653.6000000000004</v>
      </c>
      <c r="L862" t="s">
        <v>16</v>
      </c>
      <c r="M862" t="s">
        <v>10038</v>
      </c>
    </row>
    <row r="863" spans="1:13" x14ac:dyDescent="0.25">
      <c r="A863" t="s">
        <v>6847</v>
      </c>
      <c r="B863">
        <v>53</v>
      </c>
      <c r="C863" t="s">
        <v>25</v>
      </c>
      <c r="D863">
        <v>138</v>
      </c>
      <c r="E863">
        <v>128.808407081442</v>
      </c>
      <c r="F863">
        <v>30.823660105053701</v>
      </c>
      <c r="G863" t="s">
        <v>14</v>
      </c>
      <c r="H863" t="s">
        <v>19</v>
      </c>
      <c r="I863" t="s">
        <v>28</v>
      </c>
      <c r="J863">
        <v>2</v>
      </c>
      <c r="K863">
        <v>3231.67</v>
      </c>
      <c r="L863" t="s">
        <v>23</v>
      </c>
      <c r="M863" t="s">
        <v>10038</v>
      </c>
    </row>
    <row r="864" spans="1:13" x14ac:dyDescent="0.25">
      <c r="A864" t="s">
        <v>6832</v>
      </c>
      <c r="B864">
        <v>51</v>
      </c>
      <c r="C864" t="s">
        <v>25</v>
      </c>
      <c r="D864">
        <v>146</v>
      </c>
      <c r="E864">
        <v>216.229346349845</v>
      </c>
      <c r="F864">
        <v>27.3171826674103</v>
      </c>
      <c r="G864" t="s">
        <v>14</v>
      </c>
      <c r="H864" t="s">
        <v>19</v>
      </c>
      <c r="I864" t="s">
        <v>28</v>
      </c>
      <c r="J864">
        <v>1</v>
      </c>
      <c r="K864">
        <v>5438.24</v>
      </c>
      <c r="L864" t="s">
        <v>16</v>
      </c>
      <c r="M864" t="s">
        <v>10038</v>
      </c>
    </row>
    <row r="865" spans="1:13" x14ac:dyDescent="0.25">
      <c r="A865" t="s">
        <v>1090</v>
      </c>
      <c r="B865">
        <v>58</v>
      </c>
      <c r="C865" t="s">
        <v>13</v>
      </c>
      <c r="D865">
        <v>137</v>
      </c>
      <c r="E865">
        <v>213.66252338388</v>
      </c>
      <c r="F865">
        <v>30.568673030865298</v>
      </c>
      <c r="G865" t="s">
        <v>18</v>
      </c>
      <c r="H865" t="s">
        <v>19</v>
      </c>
      <c r="I865" t="s">
        <v>28</v>
      </c>
      <c r="J865">
        <v>1</v>
      </c>
      <c r="K865">
        <v>2396.67</v>
      </c>
      <c r="L865" t="s">
        <v>16</v>
      </c>
      <c r="M865" t="s">
        <v>10038</v>
      </c>
    </row>
    <row r="866" spans="1:13" x14ac:dyDescent="0.25">
      <c r="A866" t="s">
        <v>6748</v>
      </c>
      <c r="B866">
        <v>59</v>
      </c>
      <c r="C866" t="s">
        <v>25</v>
      </c>
      <c r="D866" t="s">
        <v>10051</v>
      </c>
      <c r="E866">
        <v>265.22699191418002</v>
      </c>
      <c r="F866">
        <v>31.972360066374701</v>
      </c>
      <c r="G866" t="s">
        <v>14</v>
      </c>
      <c r="H866" t="s">
        <v>19</v>
      </c>
      <c r="I866" t="s">
        <v>28</v>
      </c>
      <c r="J866">
        <v>0</v>
      </c>
      <c r="K866">
        <v>1064.53</v>
      </c>
      <c r="L866" t="s">
        <v>16</v>
      </c>
      <c r="M866" t="s">
        <v>10038</v>
      </c>
    </row>
    <row r="867" spans="1:13" x14ac:dyDescent="0.25">
      <c r="A867" t="s">
        <v>1114</v>
      </c>
      <c r="B867">
        <v>53</v>
      </c>
      <c r="C867" t="s">
        <v>13</v>
      </c>
      <c r="D867">
        <v>122</v>
      </c>
      <c r="E867">
        <v>206.52603610745101</v>
      </c>
      <c r="F867">
        <v>27.375283067691001</v>
      </c>
      <c r="G867" t="s">
        <v>18</v>
      </c>
      <c r="H867" t="s">
        <v>19</v>
      </c>
      <c r="I867" t="s">
        <v>28</v>
      </c>
      <c r="J867">
        <v>4</v>
      </c>
      <c r="K867">
        <v>4247.93</v>
      </c>
      <c r="L867" t="s">
        <v>16</v>
      </c>
      <c r="M867" t="s">
        <v>10038</v>
      </c>
    </row>
    <row r="868" spans="1:13" x14ac:dyDescent="0.25">
      <c r="A868" t="s">
        <v>6720</v>
      </c>
      <c r="B868">
        <v>52</v>
      </c>
      <c r="C868" t="s">
        <v>13</v>
      </c>
      <c r="D868">
        <v>135</v>
      </c>
      <c r="E868">
        <v>217.88073840413099</v>
      </c>
      <c r="F868">
        <v>27.980484701143599</v>
      </c>
      <c r="G868" t="s">
        <v>14</v>
      </c>
      <c r="H868" t="s">
        <v>19</v>
      </c>
      <c r="I868" t="s">
        <v>28</v>
      </c>
      <c r="J868">
        <v>7</v>
      </c>
      <c r="K868">
        <v>5787.37</v>
      </c>
      <c r="L868" t="s">
        <v>16</v>
      </c>
      <c r="M868" t="s">
        <v>10038</v>
      </c>
    </row>
    <row r="869" spans="1:13" x14ac:dyDescent="0.25">
      <c r="A869" t="s">
        <v>6702</v>
      </c>
      <c r="B869">
        <v>55</v>
      </c>
      <c r="C869" t="s">
        <v>13</v>
      </c>
      <c r="D869">
        <v>127</v>
      </c>
      <c r="E869">
        <v>218.98845148513499</v>
      </c>
      <c r="F869">
        <v>15.0965420611713</v>
      </c>
      <c r="G869" t="s">
        <v>14</v>
      </c>
      <c r="H869" t="s">
        <v>19</v>
      </c>
      <c r="I869" t="s">
        <v>28</v>
      </c>
      <c r="J869">
        <v>2</v>
      </c>
      <c r="K869">
        <v>4589.7299999999996</v>
      </c>
      <c r="L869" t="s">
        <v>16</v>
      </c>
      <c r="M869" t="s">
        <v>10038</v>
      </c>
    </row>
    <row r="870" spans="1:13" x14ac:dyDescent="0.25">
      <c r="A870" t="s">
        <v>1133</v>
      </c>
      <c r="B870">
        <v>52</v>
      </c>
      <c r="C870" t="s">
        <v>13</v>
      </c>
      <c r="D870">
        <v>136</v>
      </c>
      <c r="E870">
        <v>216.839108751731</v>
      </c>
      <c r="F870">
        <v>23.248493444771398</v>
      </c>
      <c r="G870" t="s">
        <v>14</v>
      </c>
      <c r="H870" t="s">
        <v>19</v>
      </c>
      <c r="I870" t="s">
        <v>28</v>
      </c>
      <c r="J870">
        <v>6</v>
      </c>
      <c r="K870">
        <v>5687.94</v>
      </c>
      <c r="L870" t="s">
        <v>16</v>
      </c>
      <c r="M870" t="s">
        <v>10038</v>
      </c>
    </row>
    <row r="871" spans="1:13" x14ac:dyDescent="0.25">
      <c r="A871" t="s">
        <v>1136</v>
      </c>
      <c r="B871">
        <v>53</v>
      </c>
      <c r="C871" t="s">
        <v>25</v>
      </c>
      <c r="D871">
        <v>156</v>
      </c>
      <c r="E871">
        <v>208.62614570102599</v>
      </c>
      <c r="F871">
        <v>24.130599558027999</v>
      </c>
      <c r="G871" t="s">
        <v>18</v>
      </c>
      <c r="H871" t="s">
        <v>19</v>
      </c>
      <c r="I871" t="s">
        <v>28</v>
      </c>
      <c r="J871">
        <v>5</v>
      </c>
      <c r="K871">
        <v>6678.3</v>
      </c>
      <c r="L871" t="s">
        <v>23</v>
      </c>
      <c r="M871" t="s">
        <v>10038</v>
      </c>
    </row>
    <row r="872" spans="1:13" x14ac:dyDescent="0.25">
      <c r="A872" t="s">
        <v>1140</v>
      </c>
      <c r="B872">
        <v>52</v>
      </c>
      <c r="C872" t="s">
        <v>13</v>
      </c>
      <c r="D872">
        <v>123</v>
      </c>
      <c r="E872">
        <v>172.73200867741599</v>
      </c>
      <c r="F872">
        <v>29.719802844392099</v>
      </c>
      <c r="G872" t="s">
        <v>14</v>
      </c>
      <c r="H872" t="s">
        <v>19</v>
      </c>
      <c r="I872" t="s">
        <v>28</v>
      </c>
      <c r="J872">
        <v>2</v>
      </c>
      <c r="K872">
        <v>3531.3</v>
      </c>
      <c r="L872" t="s">
        <v>16</v>
      </c>
      <c r="M872" t="s">
        <v>10038</v>
      </c>
    </row>
    <row r="873" spans="1:13" x14ac:dyDescent="0.25">
      <c r="A873" t="s">
        <v>1143</v>
      </c>
      <c r="B873">
        <v>51</v>
      </c>
      <c r="C873" t="s">
        <v>13</v>
      </c>
      <c r="D873">
        <v>118</v>
      </c>
      <c r="E873">
        <v>232.03786419436599</v>
      </c>
      <c r="F873">
        <v>34.894352536679399</v>
      </c>
      <c r="G873" t="s">
        <v>14</v>
      </c>
      <c r="H873" t="s">
        <v>19</v>
      </c>
      <c r="I873" t="s">
        <v>28</v>
      </c>
      <c r="J873">
        <v>1</v>
      </c>
      <c r="K873">
        <v>3517.67</v>
      </c>
      <c r="L873" t="s">
        <v>16</v>
      </c>
      <c r="M873" t="s">
        <v>10038</v>
      </c>
    </row>
    <row r="874" spans="1:13" x14ac:dyDescent="0.25">
      <c r="A874" t="s">
        <v>6632</v>
      </c>
      <c r="B874">
        <v>56</v>
      </c>
      <c r="C874" t="s">
        <v>25</v>
      </c>
      <c r="D874" t="s">
        <v>10051</v>
      </c>
      <c r="E874">
        <v>245.97660927301999</v>
      </c>
      <c r="F874">
        <v>21.272807263851</v>
      </c>
      <c r="G874" t="s">
        <v>14</v>
      </c>
      <c r="H874" t="s">
        <v>22</v>
      </c>
      <c r="I874" t="s">
        <v>28</v>
      </c>
      <c r="J874">
        <v>1</v>
      </c>
      <c r="K874">
        <v>1894.74</v>
      </c>
      <c r="L874" t="s">
        <v>16</v>
      </c>
      <c r="M874" t="s">
        <v>10038</v>
      </c>
    </row>
    <row r="875" spans="1:13" x14ac:dyDescent="0.25">
      <c r="A875" t="s">
        <v>1157</v>
      </c>
      <c r="B875">
        <v>53</v>
      </c>
      <c r="C875" t="s">
        <v>13</v>
      </c>
      <c r="D875">
        <v>114</v>
      </c>
      <c r="E875" t="s">
        <v>10051</v>
      </c>
      <c r="F875">
        <v>22.556006470021298</v>
      </c>
      <c r="G875" t="s">
        <v>14</v>
      </c>
      <c r="H875" t="s">
        <v>19</v>
      </c>
      <c r="I875" t="s">
        <v>28</v>
      </c>
      <c r="J875">
        <v>4</v>
      </c>
      <c r="K875">
        <v>3011.84</v>
      </c>
      <c r="L875" t="s">
        <v>16</v>
      </c>
      <c r="M875" t="s">
        <v>10038</v>
      </c>
    </row>
    <row r="876" spans="1:13" x14ac:dyDescent="0.25">
      <c r="A876" t="s">
        <v>6608</v>
      </c>
      <c r="B876">
        <v>52</v>
      </c>
      <c r="C876" t="s">
        <v>13</v>
      </c>
      <c r="D876">
        <v>124</v>
      </c>
      <c r="E876">
        <v>290.09715153549001</v>
      </c>
      <c r="F876">
        <v>21.5255720566302</v>
      </c>
      <c r="G876" t="s">
        <v>14</v>
      </c>
      <c r="H876" t="s">
        <v>19</v>
      </c>
      <c r="I876" t="s">
        <v>28</v>
      </c>
      <c r="J876">
        <v>2</v>
      </c>
      <c r="K876">
        <v>3418.59</v>
      </c>
      <c r="L876" t="s">
        <v>20</v>
      </c>
      <c r="M876" t="s">
        <v>10038</v>
      </c>
    </row>
    <row r="877" spans="1:13" x14ac:dyDescent="0.25">
      <c r="A877" t="s">
        <v>1162</v>
      </c>
      <c r="B877">
        <v>51</v>
      </c>
      <c r="C877" t="s">
        <v>25</v>
      </c>
      <c r="D877">
        <v>133</v>
      </c>
      <c r="E877">
        <v>160.928756794273</v>
      </c>
      <c r="F877">
        <v>26.762338524803798</v>
      </c>
      <c r="G877" t="s">
        <v>14</v>
      </c>
      <c r="H877" t="s">
        <v>19</v>
      </c>
      <c r="I877" t="s">
        <v>28</v>
      </c>
      <c r="J877">
        <v>6</v>
      </c>
      <c r="K877">
        <v>3442.18</v>
      </c>
      <c r="L877" t="s">
        <v>16</v>
      </c>
      <c r="M877" t="s">
        <v>10038</v>
      </c>
    </row>
    <row r="878" spans="1:13" x14ac:dyDescent="0.25">
      <c r="A878" t="s">
        <v>6598</v>
      </c>
      <c r="B878">
        <v>58</v>
      </c>
      <c r="C878" t="s">
        <v>13</v>
      </c>
      <c r="D878">
        <v>156</v>
      </c>
      <c r="E878">
        <v>219.748997101415</v>
      </c>
      <c r="F878">
        <v>23.928882203917102</v>
      </c>
      <c r="G878" t="s">
        <v>14</v>
      </c>
      <c r="H878" t="s">
        <v>19</v>
      </c>
      <c r="I878" t="s">
        <v>28</v>
      </c>
      <c r="J878" t="s">
        <v>10051</v>
      </c>
      <c r="K878">
        <v>2970.15</v>
      </c>
      <c r="L878" t="s">
        <v>16</v>
      </c>
      <c r="M878" t="s">
        <v>10038</v>
      </c>
    </row>
    <row r="879" spans="1:13" x14ac:dyDescent="0.25">
      <c r="A879" t="s">
        <v>6578</v>
      </c>
      <c r="B879">
        <v>57</v>
      </c>
      <c r="C879" t="s">
        <v>13</v>
      </c>
      <c r="D879">
        <v>140</v>
      </c>
      <c r="E879">
        <v>189.25914158885601</v>
      </c>
      <c r="F879">
        <v>35.732682483557099</v>
      </c>
      <c r="G879" t="s">
        <v>14</v>
      </c>
      <c r="H879" t="s">
        <v>19</v>
      </c>
      <c r="I879" t="s">
        <v>28</v>
      </c>
      <c r="J879">
        <v>1</v>
      </c>
      <c r="K879" t="s">
        <v>10051</v>
      </c>
      <c r="L879" t="s">
        <v>23</v>
      </c>
      <c r="M879" t="s">
        <v>10038</v>
      </c>
    </row>
    <row r="880" spans="1:13" x14ac:dyDescent="0.25">
      <c r="A880" t="s">
        <v>1175</v>
      </c>
      <c r="B880">
        <v>51</v>
      </c>
      <c r="C880" t="s">
        <v>25</v>
      </c>
      <c r="D880">
        <v>126</v>
      </c>
      <c r="E880">
        <v>221.11830644461401</v>
      </c>
      <c r="F880">
        <v>28.590057463337502</v>
      </c>
      <c r="G880" t="s">
        <v>14</v>
      </c>
      <c r="H880" t="s">
        <v>19</v>
      </c>
      <c r="I880" t="s">
        <v>28</v>
      </c>
      <c r="J880">
        <v>7</v>
      </c>
      <c r="K880">
        <v>6900.99</v>
      </c>
      <c r="L880" t="s">
        <v>23</v>
      </c>
      <c r="M880" t="s">
        <v>10038</v>
      </c>
    </row>
    <row r="881" spans="1:13" x14ac:dyDescent="0.25">
      <c r="A881" t="s">
        <v>6549</v>
      </c>
      <c r="B881">
        <v>51</v>
      </c>
      <c r="C881" t="s">
        <v>13</v>
      </c>
      <c r="D881">
        <v>124</v>
      </c>
      <c r="E881">
        <v>152.82062166574099</v>
      </c>
      <c r="F881">
        <v>16.3876847829731</v>
      </c>
      <c r="G881" t="s">
        <v>14</v>
      </c>
      <c r="H881" t="s">
        <v>19</v>
      </c>
      <c r="I881" t="s">
        <v>28</v>
      </c>
      <c r="J881">
        <v>3</v>
      </c>
      <c r="K881">
        <v>4978.2299999999996</v>
      </c>
      <c r="L881" t="s">
        <v>16</v>
      </c>
      <c r="M881" t="s">
        <v>10038</v>
      </c>
    </row>
    <row r="882" spans="1:13" x14ac:dyDescent="0.25">
      <c r="A882" t="s">
        <v>6500</v>
      </c>
      <c r="B882">
        <v>59</v>
      </c>
      <c r="C882" t="s">
        <v>13</v>
      </c>
      <c r="D882">
        <v>146</v>
      </c>
      <c r="E882">
        <v>151.603662225851</v>
      </c>
      <c r="F882">
        <v>21.537116444777698</v>
      </c>
      <c r="G882" t="s">
        <v>18</v>
      </c>
      <c r="H882" t="s">
        <v>19</v>
      </c>
      <c r="I882" t="s">
        <v>28</v>
      </c>
      <c r="J882">
        <v>5</v>
      </c>
      <c r="K882">
        <v>5704.31</v>
      </c>
      <c r="L882" t="s">
        <v>23</v>
      </c>
      <c r="M882" t="s">
        <v>10038</v>
      </c>
    </row>
    <row r="883" spans="1:13" x14ac:dyDescent="0.25">
      <c r="A883" t="s">
        <v>6498</v>
      </c>
      <c r="B883">
        <v>60</v>
      </c>
      <c r="C883" t="s">
        <v>13</v>
      </c>
      <c r="D883">
        <v>151</v>
      </c>
      <c r="E883">
        <v>152.51907849125001</v>
      </c>
      <c r="F883">
        <v>29.565701995394701</v>
      </c>
      <c r="G883" t="s">
        <v>14</v>
      </c>
      <c r="H883" t="s">
        <v>19</v>
      </c>
      <c r="I883" t="s">
        <v>28</v>
      </c>
      <c r="J883">
        <v>3</v>
      </c>
      <c r="K883" t="s">
        <v>10051</v>
      </c>
      <c r="L883" t="s">
        <v>16</v>
      </c>
      <c r="M883" t="s">
        <v>10038</v>
      </c>
    </row>
    <row r="884" spans="1:13" x14ac:dyDescent="0.25">
      <c r="A884" t="s">
        <v>6495</v>
      </c>
      <c r="B884">
        <v>59</v>
      </c>
      <c r="C884" t="s">
        <v>13</v>
      </c>
      <c r="D884">
        <v>139</v>
      </c>
      <c r="E884">
        <v>218.11060733747601</v>
      </c>
      <c r="F884">
        <v>27.851493414675399</v>
      </c>
      <c r="G884" t="s">
        <v>14</v>
      </c>
      <c r="H884" t="s">
        <v>19</v>
      </c>
      <c r="I884" t="s">
        <v>28</v>
      </c>
      <c r="J884">
        <v>1</v>
      </c>
      <c r="K884">
        <v>2567.4299999999998</v>
      </c>
      <c r="L884" t="s">
        <v>16</v>
      </c>
      <c r="M884" t="s">
        <v>10038</v>
      </c>
    </row>
    <row r="885" spans="1:13" x14ac:dyDescent="0.25">
      <c r="A885" t="s">
        <v>1197</v>
      </c>
      <c r="B885">
        <v>58</v>
      </c>
      <c r="C885" t="s">
        <v>25</v>
      </c>
      <c r="D885">
        <v>108</v>
      </c>
      <c r="E885">
        <v>226.304712284918</v>
      </c>
      <c r="F885">
        <v>24.648663522964</v>
      </c>
      <c r="G885" t="s">
        <v>36</v>
      </c>
      <c r="H885" t="s">
        <v>19</v>
      </c>
      <c r="I885" t="s">
        <v>28</v>
      </c>
      <c r="J885">
        <v>3</v>
      </c>
      <c r="K885">
        <v>4775.37</v>
      </c>
      <c r="L885" t="s">
        <v>16</v>
      </c>
      <c r="M885" t="s">
        <v>10038</v>
      </c>
    </row>
    <row r="886" spans="1:13" x14ac:dyDescent="0.25">
      <c r="A886" t="s">
        <v>6483</v>
      </c>
      <c r="B886">
        <v>53</v>
      </c>
      <c r="C886" t="s">
        <v>13</v>
      </c>
      <c r="D886">
        <v>134</v>
      </c>
      <c r="E886">
        <v>195.56704177582799</v>
      </c>
      <c r="F886">
        <v>28.605360711022598</v>
      </c>
      <c r="G886" t="s">
        <v>18</v>
      </c>
      <c r="H886" t="s">
        <v>19</v>
      </c>
      <c r="I886" t="s">
        <v>28</v>
      </c>
      <c r="J886">
        <v>5</v>
      </c>
      <c r="K886">
        <v>2474.9</v>
      </c>
      <c r="L886" t="s">
        <v>23</v>
      </c>
      <c r="M886" t="s">
        <v>10038</v>
      </c>
    </row>
    <row r="887" spans="1:13" x14ac:dyDescent="0.25">
      <c r="A887" t="s">
        <v>6476</v>
      </c>
      <c r="B887">
        <v>60</v>
      </c>
      <c r="C887" t="s">
        <v>25</v>
      </c>
      <c r="D887">
        <v>129</v>
      </c>
      <c r="E887">
        <v>199.54107722879601</v>
      </c>
      <c r="F887">
        <v>32.358552352563798</v>
      </c>
      <c r="G887" t="s">
        <v>14</v>
      </c>
      <c r="H887" t="s">
        <v>19</v>
      </c>
      <c r="I887" t="s">
        <v>28</v>
      </c>
      <c r="J887">
        <v>3</v>
      </c>
      <c r="K887">
        <v>4499.2299999999996</v>
      </c>
      <c r="L887" t="s">
        <v>20</v>
      </c>
      <c r="M887" t="s">
        <v>10038</v>
      </c>
    </row>
    <row r="888" spans="1:13" x14ac:dyDescent="0.25">
      <c r="A888" t="s">
        <v>6473</v>
      </c>
      <c r="B888">
        <v>54</v>
      </c>
      <c r="C888" t="s">
        <v>13</v>
      </c>
      <c r="D888">
        <v>137</v>
      </c>
      <c r="E888">
        <v>206.62456976412099</v>
      </c>
      <c r="F888">
        <v>23.887864338260702</v>
      </c>
      <c r="G888" t="s">
        <v>14</v>
      </c>
      <c r="H888" t="s">
        <v>19</v>
      </c>
      <c r="I888" t="s">
        <v>28</v>
      </c>
      <c r="J888">
        <v>4</v>
      </c>
      <c r="K888">
        <v>4653.68</v>
      </c>
      <c r="L888" t="s">
        <v>16</v>
      </c>
      <c r="M888" t="s">
        <v>10038</v>
      </c>
    </row>
    <row r="889" spans="1:13" x14ac:dyDescent="0.25">
      <c r="A889" t="s">
        <v>6466</v>
      </c>
      <c r="B889">
        <v>60</v>
      </c>
      <c r="C889" t="s">
        <v>25</v>
      </c>
      <c r="D889">
        <v>123</v>
      </c>
      <c r="E889">
        <v>203.129615392332</v>
      </c>
      <c r="F889">
        <v>32.021967804678297</v>
      </c>
      <c r="G889" t="s">
        <v>18</v>
      </c>
      <c r="H889" t="s">
        <v>19</v>
      </c>
      <c r="I889" t="s">
        <v>28</v>
      </c>
      <c r="J889">
        <v>2</v>
      </c>
      <c r="K889">
        <v>5145.3100000000004</v>
      </c>
      <c r="L889" t="s">
        <v>20</v>
      </c>
      <c r="M889" t="s">
        <v>10038</v>
      </c>
    </row>
    <row r="890" spans="1:13" x14ac:dyDescent="0.25">
      <c r="A890" t="s">
        <v>6464</v>
      </c>
      <c r="B890">
        <v>54</v>
      </c>
      <c r="C890" t="s">
        <v>25</v>
      </c>
      <c r="D890">
        <v>139</v>
      </c>
      <c r="E890">
        <v>287.646928451213</v>
      </c>
      <c r="F890">
        <v>31.937478712306401</v>
      </c>
      <c r="G890" t="s">
        <v>14</v>
      </c>
      <c r="H890" t="s">
        <v>19</v>
      </c>
      <c r="I890" t="s">
        <v>28</v>
      </c>
      <c r="J890">
        <v>5</v>
      </c>
      <c r="K890">
        <v>3568.11</v>
      </c>
      <c r="L890" t="s">
        <v>16</v>
      </c>
      <c r="M890" t="s">
        <v>10038</v>
      </c>
    </row>
    <row r="891" spans="1:13" x14ac:dyDescent="0.25">
      <c r="A891" t="s">
        <v>6460</v>
      </c>
      <c r="B891">
        <v>52</v>
      </c>
      <c r="C891" t="s">
        <v>25</v>
      </c>
      <c r="D891">
        <v>90</v>
      </c>
      <c r="E891">
        <v>137.59922333284999</v>
      </c>
      <c r="F891">
        <v>16.622647481553301</v>
      </c>
      <c r="G891" t="s">
        <v>14</v>
      </c>
      <c r="H891" t="s">
        <v>19</v>
      </c>
      <c r="I891" t="s">
        <v>28</v>
      </c>
      <c r="J891">
        <v>4</v>
      </c>
      <c r="K891">
        <v>4637.26</v>
      </c>
      <c r="L891" t="s">
        <v>20</v>
      </c>
      <c r="M891" t="s">
        <v>10038</v>
      </c>
    </row>
    <row r="892" spans="1:13" x14ac:dyDescent="0.25">
      <c r="A892" t="s">
        <v>1210</v>
      </c>
      <c r="B892">
        <v>51</v>
      </c>
      <c r="C892" t="s">
        <v>13</v>
      </c>
      <c r="D892" t="s">
        <v>10051</v>
      </c>
      <c r="E892">
        <v>231.71861175452301</v>
      </c>
      <c r="F892">
        <v>27.795218023618698</v>
      </c>
      <c r="G892" t="s">
        <v>14</v>
      </c>
      <c r="H892" t="s">
        <v>19</v>
      </c>
      <c r="I892" t="s">
        <v>28</v>
      </c>
      <c r="J892">
        <v>2</v>
      </c>
      <c r="K892">
        <v>1321.17</v>
      </c>
      <c r="L892" t="s">
        <v>20</v>
      </c>
      <c r="M892" t="s">
        <v>10038</v>
      </c>
    </row>
    <row r="893" spans="1:13" x14ac:dyDescent="0.25">
      <c r="A893" t="s">
        <v>6455</v>
      </c>
      <c r="B893">
        <v>57</v>
      </c>
      <c r="C893" t="s">
        <v>25</v>
      </c>
      <c r="D893">
        <v>148</v>
      </c>
      <c r="E893">
        <v>169.41255859638801</v>
      </c>
      <c r="F893">
        <v>26.017241589480602</v>
      </c>
      <c r="G893" t="s">
        <v>14</v>
      </c>
      <c r="H893" t="s">
        <v>19</v>
      </c>
      <c r="I893" t="s">
        <v>28</v>
      </c>
      <c r="J893">
        <v>2</v>
      </c>
      <c r="K893">
        <v>4728.8599999999997</v>
      </c>
      <c r="L893" t="s">
        <v>23</v>
      </c>
      <c r="M893" t="s">
        <v>10038</v>
      </c>
    </row>
    <row r="894" spans="1:13" x14ac:dyDescent="0.25">
      <c r="A894" t="s">
        <v>1213</v>
      </c>
      <c r="B894">
        <v>60</v>
      </c>
      <c r="C894" t="s">
        <v>25</v>
      </c>
      <c r="D894">
        <v>132</v>
      </c>
      <c r="E894">
        <v>205.35355618484701</v>
      </c>
      <c r="F894">
        <v>33.067739229037599</v>
      </c>
      <c r="G894" t="s">
        <v>14</v>
      </c>
      <c r="H894" t="s">
        <v>19</v>
      </c>
      <c r="I894" t="s">
        <v>28</v>
      </c>
      <c r="J894">
        <v>2</v>
      </c>
      <c r="K894">
        <v>4336.16</v>
      </c>
      <c r="L894" t="s">
        <v>23</v>
      </c>
      <c r="M894" t="s">
        <v>10038</v>
      </c>
    </row>
    <row r="895" spans="1:13" x14ac:dyDescent="0.25">
      <c r="A895" t="s">
        <v>6451</v>
      </c>
      <c r="B895">
        <v>51</v>
      </c>
      <c r="C895" t="s">
        <v>13</v>
      </c>
      <c r="D895">
        <v>134</v>
      </c>
      <c r="E895">
        <v>242.85278296508</v>
      </c>
      <c r="F895">
        <v>27.807248218478499</v>
      </c>
      <c r="G895" t="s">
        <v>14</v>
      </c>
      <c r="H895" t="s">
        <v>10051</v>
      </c>
      <c r="I895" t="s">
        <v>28</v>
      </c>
      <c r="J895">
        <v>4</v>
      </c>
      <c r="K895">
        <v>7794.19</v>
      </c>
      <c r="L895" t="s">
        <v>23</v>
      </c>
      <c r="M895" t="s">
        <v>10038</v>
      </c>
    </row>
    <row r="896" spans="1:13" x14ac:dyDescent="0.25">
      <c r="A896" t="s">
        <v>6419</v>
      </c>
      <c r="B896">
        <v>58</v>
      </c>
      <c r="C896" t="s">
        <v>25</v>
      </c>
      <c r="D896">
        <v>126</v>
      </c>
      <c r="E896">
        <v>158.55640669520301</v>
      </c>
      <c r="F896">
        <v>26.895315256315101</v>
      </c>
      <c r="G896" t="s">
        <v>14</v>
      </c>
      <c r="H896" t="s">
        <v>19</v>
      </c>
      <c r="I896" t="s">
        <v>28</v>
      </c>
      <c r="J896">
        <v>1</v>
      </c>
      <c r="K896">
        <v>4692.57</v>
      </c>
      <c r="L896" t="s">
        <v>16</v>
      </c>
      <c r="M896" t="s">
        <v>10038</v>
      </c>
    </row>
    <row r="897" spans="1:13" x14ac:dyDescent="0.25">
      <c r="A897" t="s">
        <v>6418</v>
      </c>
      <c r="B897">
        <v>54</v>
      </c>
      <c r="C897" t="s">
        <v>25</v>
      </c>
      <c r="D897">
        <v>123</v>
      </c>
      <c r="E897">
        <v>218.21922208277601</v>
      </c>
      <c r="F897">
        <v>23.622924477470999</v>
      </c>
      <c r="G897" t="s">
        <v>14</v>
      </c>
      <c r="H897" t="s">
        <v>19</v>
      </c>
      <c r="I897" t="s">
        <v>28</v>
      </c>
      <c r="J897">
        <v>1</v>
      </c>
      <c r="K897">
        <v>1402.1</v>
      </c>
      <c r="L897" t="s">
        <v>16</v>
      </c>
      <c r="M897" t="s">
        <v>10038</v>
      </c>
    </row>
    <row r="898" spans="1:13" x14ac:dyDescent="0.25">
      <c r="A898" t="s">
        <v>6414</v>
      </c>
      <c r="B898">
        <v>59</v>
      </c>
      <c r="C898" t="s">
        <v>13</v>
      </c>
      <c r="D898">
        <v>133</v>
      </c>
      <c r="E898">
        <v>179.24556546028501</v>
      </c>
      <c r="F898">
        <v>19.925730667274799</v>
      </c>
      <c r="G898" t="s">
        <v>14</v>
      </c>
      <c r="H898" t="s">
        <v>19</v>
      </c>
      <c r="I898" t="s">
        <v>28</v>
      </c>
      <c r="J898">
        <v>2</v>
      </c>
      <c r="K898">
        <v>4783.96</v>
      </c>
      <c r="L898" t="s">
        <v>16</v>
      </c>
      <c r="M898" t="s">
        <v>10038</v>
      </c>
    </row>
    <row r="899" spans="1:13" x14ac:dyDescent="0.25">
      <c r="A899" t="s">
        <v>6367</v>
      </c>
      <c r="B899">
        <v>54</v>
      </c>
      <c r="C899" t="s">
        <v>25</v>
      </c>
      <c r="D899">
        <v>135</v>
      </c>
      <c r="E899">
        <v>176.52015651393</v>
      </c>
      <c r="F899">
        <v>36.995944406588201</v>
      </c>
      <c r="G899" t="s">
        <v>14</v>
      </c>
      <c r="H899" t="s">
        <v>19</v>
      </c>
      <c r="I899" t="s">
        <v>28</v>
      </c>
      <c r="J899">
        <v>1</v>
      </c>
      <c r="K899">
        <v>2989.8</v>
      </c>
      <c r="L899" t="s">
        <v>43</v>
      </c>
      <c r="M899" t="s">
        <v>10038</v>
      </c>
    </row>
    <row r="900" spans="1:13" x14ac:dyDescent="0.25">
      <c r="A900" t="s">
        <v>6364</v>
      </c>
      <c r="B900">
        <v>60</v>
      </c>
      <c r="C900" t="s">
        <v>13</v>
      </c>
      <c r="D900">
        <v>120</v>
      </c>
      <c r="E900">
        <v>231.61608549744599</v>
      </c>
      <c r="F900">
        <v>23.454136697206199</v>
      </c>
      <c r="G900" t="s">
        <v>18</v>
      </c>
      <c r="H900" t="s">
        <v>19</v>
      </c>
      <c r="I900" t="s">
        <v>28</v>
      </c>
      <c r="J900">
        <v>4</v>
      </c>
      <c r="K900" t="s">
        <v>10051</v>
      </c>
      <c r="L900" t="s">
        <v>16</v>
      </c>
      <c r="M900" t="s">
        <v>10038</v>
      </c>
    </row>
    <row r="901" spans="1:13" x14ac:dyDescent="0.25">
      <c r="A901" t="s">
        <v>6348</v>
      </c>
      <c r="B901">
        <v>52</v>
      </c>
      <c r="C901" t="s">
        <v>13</v>
      </c>
      <c r="D901">
        <v>147</v>
      </c>
      <c r="E901">
        <v>230.497020440092</v>
      </c>
      <c r="F901">
        <v>32.160080467704297</v>
      </c>
      <c r="G901" t="s">
        <v>14</v>
      </c>
      <c r="H901" t="s">
        <v>19</v>
      </c>
      <c r="I901" t="s">
        <v>28</v>
      </c>
      <c r="J901">
        <v>4</v>
      </c>
      <c r="K901">
        <v>5327.54</v>
      </c>
      <c r="L901" t="s">
        <v>16</v>
      </c>
      <c r="M901" t="s">
        <v>10038</v>
      </c>
    </row>
    <row r="902" spans="1:13" x14ac:dyDescent="0.25">
      <c r="A902" t="s">
        <v>6342</v>
      </c>
      <c r="B902">
        <v>55</v>
      </c>
      <c r="C902" t="s">
        <v>25</v>
      </c>
      <c r="D902">
        <v>124</v>
      </c>
      <c r="E902">
        <v>197.80269135987299</v>
      </c>
      <c r="F902">
        <v>27.750090843408199</v>
      </c>
      <c r="G902" t="s">
        <v>14</v>
      </c>
      <c r="H902" t="s">
        <v>19</v>
      </c>
      <c r="I902" t="s">
        <v>28</v>
      </c>
      <c r="J902">
        <v>4</v>
      </c>
      <c r="K902">
        <v>6281.91</v>
      </c>
      <c r="L902" t="s">
        <v>16</v>
      </c>
      <c r="M902" t="s">
        <v>10038</v>
      </c>
    </row>
    <row r="903" spans="1:13" x14ac:dyDescent="0.25">
      <c r="A903" t="s">
        <v>6339</v>
      </c>
      <c r="B903">
        <v>56</v>
      </c>
      <c r="C903" t="s">
        <v>13</v>
      </c>
      <c r="D903">
        <v>98</v>
      </c>
      <c r="E903">
        <v>187.048444992584</v>
      </c>
      <c r="F903">
        <v>30.230964803761001</v>
      </c>
      <c r="G903" t="s">
        <v>14</v>
      </c>
      <c r="H903" t="s">
        <v>19</v>
      </c>
      <c r="I903" t="s">
        <v>28</v>
      </c>
      <c r="J903">
        <v>1</v>
      </c>
      <c r="K903">
        <v>3818.57</v>
      </c>
      <c r="L903" t="s">
        <v>20</v>
      </c>
      <c r="M903" t="s">
        <v>10038</v>
      </c>
    </row>
    <row r="904" spans="1:13" x14ac:dyDescent="0.25">
      <c r="A904" t="s">
        <v>6324</v>
      </c>
      <c r="B904">
        <v>52</v>
      </c>
      <c r="C904" t="s">
        <v>13</v>
      </c>
      <c r="D904">
        <v>158</v>
      </c>
      <c r="E904">
        <v>290.27418959848501</v>
      </c>
      <c r="F904">
        <v>42.662173474289197</v>
      </c>
      <c r="G904" t="s">
        <v>14</v>
      </c>
      <c r="H904" t="s">
        <v>19</v>
      </c>
      <c r="I904" t="s">
        <v>28</v>
      </c>
      <c r="J904">
        <v>2</v>
      </c>
      <c r="K904">
        <v>3454.22</v>
      </c>
      <c r="L904" t="s">
        <v>20</v>
      </c>
      <c r="M904" t="s">
        <v>10038</v>
      </c>
    </row>
    <row r="905" spans="1:13" x14ac:dyDescent="0.25">
      <c r="A905" t="s">
        <v>6323</v>
      </c>
      <c r="B905">
        <v>57</v>
      </c>
      <c r="C905" t="s">
        <v>13</v>
      </c>
      <c r="D905">
        <v>146</v>
      </c>
      <c r="E905">
        <v>158.329961803315</v>
      </c>
      <c r="F905">
        <v>29.1944846476189</v>
      </c>
      <c r="G905" t="s">
        <v>14</v>
      </c>
      <c r="H905" t="s">
        <v>19</v>
      </c>
      <c r="I905" t="s">
        <v>28</v>
      </c>
      <c r="J905">
        <v>1</v>
      </c>
      <c r="K905">
        <v>3713.36</v>
      </c>
      <c r="L905" t="s">
        <v>16</v>
      </c>
      <c r="M905" t="s">
        <v>10038</v>
      </c>
    </row>
    <row r="906" spans="1:13" x14ac:dyDescent="0.25">
      <c r="A906" t="s">
        <v>1258</v>
      </c>
      <c r="B906">
        <v>53</v>
      </c>
      <c r="C906" t="s">
        <v>13</v>
      </c>
      <c r="D906">
        <v>93</v>
      </c>
      <c r="E906">
        <v>204.836814020508</v>
      </c>
      <c r="F906">
        <v>23.536482998657501</v>
      </c>
      <c r="G906" t="s">
        <v>18</v>
      </c>
      <c r="H906" t="s">
        <v>19</v>
      </c>
      <c r="I906" t="s">
        <v>28</v>
      </c>
      <c r="J906">
        <v>4</v>
      </c>
      <c r="K906">
        <v>5209.32</v>
      </c>
      <c r="L906" t="s">
        <v>23</v>
      </c>
      <c r="M906" t="s">
        <v>10038</v>
      </c>
    </row>
    <row r="907" spans="1:13" x14ac:dyDescent="0.25">
      <c r="A907" t="s">
        <v>6308</v>
      </c>
      <c r="B907">
        <v>54</v>
      </c>
      <c r="C907" t="s">
        <v>25</v>
      </c>
      <c r="D907">
        <v>117</v>
      </c>
      <c r="E907">
        <v>230.70368087937001</v>
      </c>
      <c r="F907">
        <v>34.453558282849698</v>
      </c>
      <c r="G907" t="s">
        <v>14</v>
      </c>
      <c r="H907" t="s">
        <v>19</v>
      </c>
      <c r="I907" t="s">
        <v>28</v>
      </c>
      <c r="J907">
        <v>2</v>
      </c>
      <c r="K907">
        <v>1405.36</v>
      </c>
      <c r="L907" t="s">
        <v>16</v>
      </c>
      <c r="M907" t="s">
        <v>10038</v>
      </c>
    </row>
    <row r="908" spans="1:13" x14ac:dyDescent="0.25">
      <c r="A908" t="s">
        <v>6286</v>
      </c>
      <c r="B908">
        <v>52</v>
      </c>
      <c r="C908" t="s">
        <v>25</v>
      </c>
      <c r="D908">
        <v>118</v>
      </c>
      <c r="E908">
        <v>228.368885351671</v>
      </c>
      <c r="F908">
        <v>23.101524643598498</v>
      </c>
      <c r="G908" t="s">
        <v>14</v>
      </c>
      <c r="H908" t="s">
        <v>19</v>
      </c>
      <c r="I908" t="s">
        <v>28</v>
      </c>
      <c r="J908">
        <v>0</v>
      </c>
      <c r="K908">
        <v>3500.18</v>
      </c>
      <c r="L908" t="s">
        <v>16</v>
      </c>
      <c r="M908" t="s">
        <v>10038</v>
      </c>
    </row>
    <row r="909" spans="1:13" x14ac:dyDescent="0.25">
      <c r="A909" t="s">
        <v>6251</v>
      </c>
      <c r="B909">
        <v>59</v>
      </c>
      <c r="C909" t="s">
        <v>25</v>
      </c>
      <c r="D909">
        <v>129</v>
      </c>
      <c r="E909">
        <v>187.50326371996701</v>
      </c>
      <c r="F909">
        <v>23.337678066998201</v>
      </c>
      <c r="G909" t="s">
        <v>14</v>
      </c>
      <c r="H909" t="s">
        <v>19</v>
      </c>
      <c r="I909" t="s">
        <v>28</v>
      </c>
      <c r="J909">
        <v>0</v>
      </c>
      <c r="K909">
        <v>4423.8</v>
      </c>
      <c r="L909" t="s">
        <v>16</v>
      </c>
      <c r="M909" t="s">
        <v>10038</v>
      </c>
    </row>
    <row r="910" spans="1:13" x14ac:dyDescent="0.25">
      <c r="A910" t="s">
        <v>6235</v>
      </c>
      <c r="B910">
        <v>60</v>
      </c>
      <c r="C910" t="s">
        <v>25</v>
      </c>
      <c r="D910">
        <v>130</v>
      </c>
      <c r="E910">
        <v>267.52867026192899</v>
      </c>
      <c r="F910">
        <v>25.406614093233799</v>
      </c>
      <c r="G910" t="s">
        <v>14</v>
      </c>
      <c r="H910" t="s">
        <v>19</v>
      </c>
      <c r="I910" t="s">
        <v>28</v>
      </c>
      <c r="J910">
        <v>1</v>
      </c>
      <c r="K910">
        <v>3420.65</v>
      </c>
      <c r="L910" t="s">
        <v>16</v>
      </c>
      <c r="M910" t="s">
        <v>10038</v>
      </c>
    </row>
    <row r="911" spans="1:13" x14ac:dyDescent="0.25">
      <c r="A911" t="s">
        <v>6225</v>
      </c>
      <c r="B911">
        <v>54</v>
      </c>
      <c r="C911" t="s">
        <v>25</v>
      </c>
      <c r="D911">
        <v>90</v>
      </c>
      <c r="E911">
        <v>171.022277390109</v>
      </c>
      <c r="F911">
        <v>19.7982544250861</v>
      </c>
      <c r="G911" t="s">
        <v>14</v>
      </c>
      <c r="H911" t="s">
        <v>19</v>
      </c>
      <c r="I911" t="s">
        <v>28</v>
      </c>
      <c r="J911">
        <v>3</v>
      </c>
      <c r="K911">
        <v>4224.1499999999996</v>
      </c>
      <c r="L911" t="s">
        <v>16</v>
      </c>
      <c r="M911" t="s">
        <v>10038</v>
      </c>
    </row>
    <row r="912" spans="1:13" x14ac:dyDescent="0.25">
      <c r="A912" t="s">
        <v>1301</v>
      </c>
      <c r="B912">
        <v>54</v>
      </c>
      <c r="C912" t="s">
        <v>13</v>
      </c>
      <c r="D912">
        <v>138</v>
      </c>
      <c r="E912">
        <v>191.008307225447</v>
      </c>
      <c r="F912">
        <v>34.933072798653001</v>
      </c>
      <c r="G912" t="s">
        <v>14</v>
      </c>
      <c r="H912" t="s">
        <v>19</v>
      </c>
      <c r="I912" t="s">
        <v>28</v>
      </c>
      <c r="J912">
        <v>1</v>
      </c>
      <c r="K912">
        <v>2810.43</v>
      </c>
      <c r="L912" t="s">
        <v>20</v>
      </c>
      <c r="M912" t="s">
        <v>10038</v>
      </c>
    </row>
    <row r="913" spans="1:13" x14ac:dyDescent="0.25">
      <c r="A913" t="s">
        <v>6165</v>
      </c>
      <c r="B913">
        <v>59</v>
      </c>
      <c r="C913" t="s">
        <v>13</v>
      </c>
      <c r="D913">
        <v>111</v>
      </c>
      <c r="E913">
        <v>236.71618047950599</v>
      </c>
      <c r="F913">
        <v>35.717736954698402</v>
      </c>
      <c r="G913" t="s">
        <v>14</v>
      </c>
      <c r="H913" t="s">
        <v>19</v>
      </c>
      <c r="I913" t="s">
        <v>28</v>
      </c>
      <c r="J913">
        <v>3</v>
      </c>
      <c r="K913">
        <v>3376.36</v>
      </c>
      <c r="L913" t="s">
        <v>16</v>
      </c>
      <c r="M913" t="s">
        <v>10038</v>
      </c>
    </row>
    <row r="914" spans="1:13" x14ac:dyDescent="0.25">
      <c r="A914" t="s">
        <v>6149</v>
      </c>
      <c r="B914">
        <v>51</v>
      </c>
      <c r="C914" t="s">
        <v>13</v>
      </c>
      <c r="D914">
        <v>125</v>
      </c>
      <c r="E914">
        <v>212.129424182891</v>
      </c>
      <c r="F914">
        <v>28.748171288676499</v>
      </c>
      <c r="G914" t="s">
        <v>18</v>
      </c>
      <c r="H914" t="s">
        <v>19</v>
      </c>
      <c r="I914" t="s">
        <v>28</v>
      </c>
      <c r="J914">
        <v>2</v>
      </c>
      <c r="K914">
        <v>4468.9799999999996</v>
      </c>
      <c r="L914" t="s">
        <v>16</v>
      </c>
      <c r="M914" t="s">
        <v>10038</v>
      </c>
    </row>
    <row r="915" spans="1:13" x14ac:dyDescent="0.25">
      <c r="A915" t="s">
        <v>6135</v>
      </c>
      <c r="B915">
        <v>51</v>
      </c>
      <c r="C915" t="s">
        <v>13</v>
      </c>
      <c r="D915">
        <v>145</v>
      </c>
      <c r="E915">
        <v>196.39826514890501</v>
      </c>
      <c r="F915">
        <v>30.252202134532801</v>
      </c>
      <c r="G915" t="s">
        <v>14</v>
      </c>
      <c r="H915" t="s">
        <v>19</v>
      </c>
      <c r="I915" t="s">
        <v>28</v>
      </c>
      <c r="J915">
        <v>4</v>
      </c>
      <c r="K915">
        <v>6219.22</v>
      </c>
      <c r="L915" t="s">
        <v>16</v>
      </c>
      <c r="M915" t="s">
        <v>10038</v>
      </c>
    </row>
    <row r="916" spans="1:13" x14ac:dyDescent="0.25">
      <c r="A916" t="s">
        <v>6133</v>
      </c>
      <c r="B916">
        <v>58</v>
      </c>
      <c r="C916" t="s">
        <v>13</v>
      </c>
      <c r="D916">
        <v>120</v>
      </c>
      <c r="E916">
        <v>165.75723028033499</v>
      </c>
      <c r="F916">
        <v>24.029165585099602</v>
      </c>
      <c r="G916" t="s">
        <v>14</v>
      </c>
      <c r="H916" t="s">
        <v>19</v>
      </c>
      <c r="I916" t="s">
        <v>28</v>
      </c>
      <c r="J916">
        <v>2</v>
      </c>
      <c r="K916">
        <v>6074.95</v>
      </c>
      <c r="L916" t="s">
        <v>16</v>
      </c>
      <c r="M916" t="s">
        <v>10038</v>
      </c>
    </row>
    <row r="917" spans="1:13" x14ac:dyDescent="0.25">
      <c r="A917" t="s">
        <v>6128</v>
      </c>
      <c r="B917">
        <v>59</v>
      </c>
      <c r="C917" t="s">
        <v>13</v>
      </c>
      <c r="D917">
        <v>124</v>
      </c>
      <c r="E917">
        <v>246.425244921059</v>
      </c>
      <c r="F917">
        <v>16.181698747719</v>
      </c>
      <c r="G917" t="s">
        <v>14</v>
      </c>
      <c r="H917" t="s">
        <v>19</v>
      </c>
      <c r="I917" t="s">
        <v>28</v>
      </c>
      <c r="J917">
        <v>2</v>
      </c>
      <c r="K917">
        <v>4917.2700000000004</v>
      </c>
      <c r="L917" t="s">
        <v>23</v>
      </c>
      <c r="M917" t="s">
        <v>10038</v>
      </c>
    </row>
    <row r="918" spans="1:13" x14ac:dyDescent="0.25">
      <c r="A918" t="s">
        <v>6112</v>
      </c>
      <c r="B918">
        <v>52</v>
      </c>
      <c r="C918" t="s">
        <v>25</v>
      </c>
      <c r="D918">
        <v>114</v>
      </c>
      <c r="E918">
        <v>120</v>
      </c>
      <c r="F918">
        <v>30.016360304353</v>
      </c>
      <c r="G918" t="s">
        <v>14</v>
      </c>
      <c r="H918" t="s">
        <v>19</v>
      </c>
      <c r="I918" t="s">
        <v>28</v>
      </c>
      <c r="J918">
        <v>2</v>
      </c>
      <c r="K918">
        <v>2464.48</v>
      </c>
      <c r="L918" t="s">
        <v>10051</v>
      </c>
      <c r="M918" t="s">
        <v>10038</v>
      </c>
    </row>
    <row r="919" spans="1:13" x14ac:dyDescent="0.25">
      <c r="A919" t="s">
        <v>1341</v>
      </c>
      <c r="B919">
        <v>57</v>
      </c>
      <c r="C919" t="s">
        <v>13</v>
      </c>
      <c r="D919">
        <v>165</v>
      </c>
      <c r="E919">
        <v>166.56088777945399</v>
      </c>
      <c r="F919">
        <v>29.802516179167998</v>
      </c>
      <c r="G919" t="s">
        <v>14</v>
      </c>
      <c r="H919" t="s">
        <v>19</v>
      </c>
      <c r="I919" t="s">
        <v>28</v>
      </c>
      <c r="J919">
        <v>2</v>
      </c>
      <c r="K919">
        <v>500</v>
      </c>
      <c r="L919" t="s">
        <v>16</v>
      </c>
      <c r="M919" t="s">
        <v>10038</v>
      </c>
    </row>
    <row r="920" spans="1:13" x14ac:dyDescent="0.25">
      <c r="A920" t="s">
        <v>6073</v>
      </c>
      <c r="B920">
        <v>60</v>
      </c>
      <c r="C920" t="s">
        <v>25</v>
      </c>
      <c r="D920">
        <v>121</v>
      </c>
      <c r="E920">
        <v>254.50266004989501</v>
      </c>
      <c r="F920">
        <v>29.629772915739601</v>
      </c>
      <c r="G920" t="s">
        <v>14</v>
      </c>
      <c r="H920" t="s">
        <v>19</v>
      </c>
      <c r="I920" t="s">
        <v>28</v>
      </c>
      <c r="J920">
        <v>4</v>
      </c>
      <c r="K920">
        <v>6695.91</v>
      </c>
      <c r="L920" t="s">
        <v>16</v>
      </c>
      <c r="M920" t="s">
        <v>10038</v>
      </c>
    </row>
    <row r="921" spans="1:13" x14ac:dyDescent="0.25">
      <c r="A921" t="s">
        <v>6071</v>
      </c>
      <c r="B921">
        <v>59</v>
      </c>
      <c r="C921" t="s">
        <v>13</v>
      </c>
      <c r="D921">
        <v>148</v>
      </c>
      <c r="E921">
        <v>240.78718802063901</v>
      </c>
      <c r="F921">
        <v>25.144360047020999</v>
      </c>
      <c r="G921" t="s">
        <v>14</v>
      </c>
      <c r="H921" t="s">
        <v>19</v>
      </c>
      <c r="I921" t="s">
        <v>28</v>
      </c>
      <c r="J921">
        <v>4</v>
      </c>
      <c r="K921">
        <v>6591.63</v>
      </c>
      <c r="L921" t="s">
        <v>16</v>
      </c>
      <c r="M921" t="s">
        <v>10038</v>
      </c>
    </row>
    <row r="922" spans="1:13" x14ac:dyDescent="0.25">
      <c r="A922" t="s">
        <v>1357</v>
      </c>
      <c r="B922">
        <v>53</v>
      </c>
      <c r="C922" t="s">
        <v>13</v>
      </c>
      <c r="D922">
        <v>102</v>
      </c>
      <c r="E922">
        <v>256.81384041407699</v>
      </c>
      <c r="F922">
        <v>23.5898558157899</v>
      </c>
      <c r="G922" t="s">
        <v>14</v>
      </c>
      <c r="H922" t="s">
        <v>19</v>
      </c>
      <c r="I922" t="s">
        <v>28</v>
      </c>
      <c r="J922">
        <v>0</v>
      </c>
      <c r="K922">
        <v>4299.78</v>
      </c>
      <c r="L922" t="s">
        <v>20</v>
      </c>
      <c r="M922" t="s">
        <v>10038</v>
      </c>
    </row>
    <row r="923" spans="1:13" x14ac:dyDescent="0.25">
      <c r="A923" t="s">
        <v>6057</v>
      </c>
      <c r="B923">
        <v>53</v>
      </c>
      <c r="C923" t="s">
        <v>13</v>
      </c>
      <c r="D923">
        <v>147</v>
      </c>
      <c r="E923">
        <v>242.37964516835501</v>
      </c>
      <c r="F923">
        <v>29.7892491063199</v>
      </c>
      <c r="G923" t="s">
        <v>14</v>
      </c>
      <c r="H923" t="s">
        <v>19</v>
      </c>
      <c r="I923" t="s">
        <v>28</v>
      </c>
      <c r="J923">
        <v>3</v>
      </c>
      <c r="K923">
        <v>6701.52</v>
      </c>
      <c r="L923" t="s">
        <v>23</v>
      </c>
      <c r="M923" t="s">
        <v>10038</v>
      </c>
    </row>
    <row r="924" spans="1:13" x14ac:dyDescent="0.25">
      <c r="A924" t="s">
        <v>6042</v>
      </c>
      <c r="B924">
        <v>51</v>
      </c>
      <c r="C924" t="s">
        <v>25</v>
      </c>
      <c r="D924">
        <v>134</v>
      </c>
      <c r="E924">
        <v>211.88462331959801</v>
      </c>
      <c r="F924">
        <v>21.2049465166175</v>
      </c>
      <c r="G924" t="s">
        <v>14</v>
      </c>
      <c r="H924" t="s">
        <v>19</v>
      </c>
      <c r="I924" t="s">
        <v>28</v>
      </c>
      <c r="J924">
        <v>3</v>
      </c>
      <c r="K924">
        <v>5288.41</v>
      </c>
      <c r="L924" t="s">
        <v>16</v>
      </c>
      <c r="M924" t="s">
        <v>10038</v>
      </c>
    </row>
    <row r="925" spans="1:13" x14ac:dyDescent="0.25">
      <c r="A925" t="s">
        <v>1366</v>
      </c>
      <c r="B925">
        <v>57</v>
      </c>
      <c r="C925" t="s">
        <v>25</v>
      </c>
      <c r="D925">
        <v>148</v>
      </c>
      <c r="E925">
        <v>194.16447782263899</v>
      </c>
      <c r="F925">
        <v>35.788404051939096</v>
      </c>
      <c r="G925" t="s">
        <v>14</v>
      </c>
      <c r="H925" t="s">
        <v>19</v>
      </c>
      <c r="I925" t="s">
        <v>28</v>
      </c>
      <c r="J925">
        <v>4</v>
      </c>
      <c r="K925">
        <v>5112.6000000000004</v>
      </c>
      <c r="L925" t="s">
        <v>23</v>
      </c>
      <c r="M925" t="s">
        <v>10038</v>
      </c>
    </row>
    <row r="926" spans="1:13" x14ac:dyDescent="0.25">
      <c r="A926" t="s">
        <v>6037</v>
      </c>
      <c r="B926">
        <v>56</v>
      </c>
      <c r="C926" t="s">
        <v>13</v>
      </c>
      <c r="D926">
        <v>139</v>
      </c>
      <c r="E926">
        <v>196.7443991488</v>
      </c>
      <c r="F926">
        <v>33.432211399285201</v>
      </c>
      <c r="G926" t="s">
        <v>14</v>
      </c>
      <c r="H926" t="s">
        <v>19</v>
      </c>
      <c r="I926" t="s">
        <v>28</v>
      </c>
      <c r="J926">
        <v>1</v>
      </c>
      <c r="K926">
        <v>2218.29</v>
      </c>
      <c r="L926" t="s">
        <v>16</v>
      </c>
      <c r="M926" t="s">
        <v>10038</v>
      </c>
    </row>
    <row r="927" spans="1:13" x14ac:dyDescent="0.25">
      <c r="A927" t="s">
        <v>6015</v>
      </c>
      <c r="B927">
        <v>53</v>
      </c>
      <c r="C927" t="s">
        <v>25</v>
      </c>
      <c r="D927">
        <v>109</v>
      </c>
      <c r="E927">
        <v>126.290740539597</v>
      </c>
      <c r="F927">
        <v>26.081938888086</v>
      </c>
      <c r="G927" t="s">
        <v>18</v>
      </c>
      <c r="H927" t="s">
        <v>19</v>
      </c>
      <c r="I927" t="s">
        <v>28</v>
      </c>
      <c r="J927">
        <v>5</v>
      </c>
      <c r="K927">
        <v>5784.28</v>
      </c>
      <c r="L927" t="s">
        <v>16</v>
      </c>
      <c r="M927" t="s">
        <v>10038</v>
      </c>
    </row>
    <row r="928" spans="1:13" x14ac:dyDescent="0.25">
      <c r="A928" t="s">
        <v>5991</v>
      </c>
      <c r="B928">
        <v>58</v>
      </c>
      <c r="C928" t="s">
        <v>13</v>
      </c>
      <c r="D928">
        <v>107</v>
      </c>
      <c r="E928">
        <v>201.70037582018699</v>
      </c>
      <c r="F928">
        <v>22.627394432341799</v>
      </c>
      <c r="G928" t="s">
        <v>14</v>
      </c>
      <c r="H928" t="s">
        <v>19</v>
      </c>
      <c r="I928" t="s">
        <v>28</v>
      </c>
      <c r="J928">
        <v>3</v>
      </c>
      <c r="K928">
        <v>4464.1000000000004</v>
      </c>
      <c r="L928" t="s">
        <v>20</v>
      </c>
      <c r="M928" t="s">
        <v>10038</v>
      </c>
    </row>
    <row r="929" spans="1:13" x14ac:dyDescent="0.25">
      <c r="A929" t="s">
        <v>5988</v>
      </c>
      <c r="B929">
        <v>55</v>
      </c>
      <c r="C929" t="s">
        <v>25</v>
      </c>
      <c r="D929">
        <v>141</v>
      </c>
      <c r="E929">
        <v>205.46583619568099</v>
      </c>
      <c r="F929">
        <v>30.8838223462418</v>
      </c>
      <c r="G929" t="s">
        <v>18</v>
      </c>
      <c r="H929" t="s">
        <v>19</v>
      </c>
      <c r="I929" t="s">
        <v>28</v>
      </c>
      <c r="J929">
        <v>5</v>
      </c>
      <c r="K929">
        <v>5530.21</v>
      </c>
      <c r="L929" t="s">
        <v>23</v>
      </c>
      <c r="M929" t="s">
        <v>10038</v>
      </c>
    </row>
    <row r="930" spans="1:13" x14ac:dyDescent="0.25">
      <c r="A930" t="s">
        <v>5986</v>
      </c>
      <c r="B930">
        <v>56</v>
      </c>
      <c r="C930" t="s">
        <v>25</v>
      </c>
      <c r="D930">
        <v>138</v>
      </c>
      <c r="E930">
        <v>194.62689758819599</v>
      </c>
      <c r="F930">
        <v>28.233382490225001</v>
      </c>
      <c r="G930" t="s">
        <v>14</v>
      </c>
      <c r="H930" t="s">
        <v>10051</v>
      </c>
      <c r="I930" t="s">
        <v>28</v>
      </c>
      <c r="J930">
        <v>2</v>
      </c>
      <c r="K930">
        <v>3653.35</v>
      </c>
      <c r="L930" t="s">
        <v>23</v>
      </c>
      <c r="M930" t="s">
        <v>10038</v>
      </c>
    </row>
    <row r="931" spans="1:13" x14ac:dyDescent="0.25">
      <c r="A931" t="s">
        <v>5980</v>
      </c>
      <c r="B931">
        <v>55</v>
      </c>
      <c r="C931" t="s">
        <v>13</v>
      </c>
      <c r="D931">
        <v>133</v>
      </c>
      <c r="E931">
        <v>265.41939379279199</v>
      </c>
      <c r="F931">
        <v>22.898650727898001</v>
      </c>
      <c r="G931" t="s">
        <v>14</v>
      </c>
      <c r="H931" t="s">
        <v>22</v>
      </c>
      <c r="I931" t="s">
        <v>28</v>
      </c>
      <c r="J931">
        <v>1</v>
      </c>
      <c r="K931">
        <v>6771.8</v>
      </c>
      <c r="L931" t="s">
        <v>16</v>
      </c>
      <c r="M931" t="s">
        <v>10038</v>
      </c>
    </row>
    <row r="932" spans="1:13" x14ac:dyDescent="0.25">
      <c r="A932" t="s">
        <v>5974</v>
      </c>
      <c r="B932">
        <v>53</v>
      </c>
      <c r="C932" t="s">
        <v>13</v>
      </c>
      <c r="D932">
        <v>131</v>
      </c>
      <c r="E932">
        <v>275.519728108403</v>
      </c>
      <c r="F932">
        <v>23.9144300465695</v>
      </c>
      <c r="G932" t="s">
        <v>14</v>
      </c>
      <c r="H932" t="s">
        <v>19</v>
      </c>
      <c r="I932" t="s">
        <v>28</v>
      </c>
      <c r="J932">
        <v>1</v>
      </c>
      <c r="K932">
        <v>3489.4</v>
      </c>
      <c r="L932" t="s">
        <v>16</v>
      </c>
      <c r="M932" t="s">
        <v>10038</v>
      </c>
    </row>
    <row r="933" spans="1:13" x14ac:dyDescent="0.25">
      <c r="A933" t="s">
        <v>5933</v>
      </c>
      <c r="B933">
        <v>58</v>
      </c>
      <c r="C933" t="s">
        <v>25</v>
      </c>
      <c r="D933">
        <v>125</v>
      </c>
      <c r="E933">
        <v>178.81105609255599</v>
      </c>
      <c r="F933">
        <v>20.285900680772201</v>
      </c>
      <c r="G933" t="s">
        <v>14</v>
      </c>
      <c r="H933" t="s">
        <v>19</v>
      </c>
      <c r="I933" t="s">
        <v>28</v>
      </c>
      <c r="J933">
        <v>4</v>
      </c>
      <c r="K933">
        <v>5054.17</v>
      </c>
      <c r="L933" t="s">
        <v>20</v>
      </c>
      <c r="M933" t="s">
        <v>10038</v>
      </c>
    </row>
    <row r="934" spans="1:13" x14ac:dyDescent="0.25">
      <c r="A934" t="s">
        <v>5890</v>
      </c>
      <c r="B934">
        <v>58</v>
      </c>
      <c r="C934" t="s">
        <v>25</v>
      </c>
      <c r="D934">
        <v>114</v>
      </c>
      <c r="E934">
        <v>226.93862662674599</v>
      </c>
      <c r="F934">
        <v>28.372909246562699</v>
      </c>
      <c r="G934" t="s">
        <v>14</v>
      </c>
      <c r="H934" t="s">
        <v>19</v>
      </c>
      <c r="I934" t="s">
        <v>28</v>
      </c>
      <c r="J934">
        <v>3</v>
      </c>
      <c r="K934">
        <v>4385.09</v>
      </c>
      <c r="L934" t="s">
        <v>23</v>
      </c>
      <c r="M934" t="s">
        <v>10038</v>
      </c>
    </row>
    <row r="935" spans="1:13" x14ac:dyDescent="0.25">
      <c r="A935" t="s">
        <v>5887</v>
      </c>
      <c r="B935">
        <v>51</v>
      </c>
      <c r="C935" t="s">
        <v>13</v>
      </c>
      <c r="D935">
        <v>124</v>
      </c>
      <c r="E935">
        <v>177.38953982956801</v>
      </c>
      <c r="F935">
        <v>26.277924176216001</v>
      </c>
      <c r="G935" t="s">
        <v>14</v>
      </c>
      <c r="H935" t="s">
        <v>19</v>
      </c>
      <c r="I935" t="s">
        <v>28</v>
      </c>
      <c r="J935">
        <v>4</v>
      </c>
      <c r="K935">
        <v>6255.41</v>
      </c>
      <c r="L935" t="s">
        <v>16</v>
      </c>
      <c r="M935" t="s">
        <v>10038</v>
      </c>
    </row>
    <row r="936" spans="1:13" x14ac:dyDescent="0.25">
      <c r="A936" t="s">
        <v>5860</v>
      </c>
      <c r="B936">
        <v>58</v>
      </c>
      <c r="C936" t="s">
        <v>13</v>
      </c>
      <c r="D936">
        <v>104</v>
      </c>
      <c r="E936">
        <v>122.875277721904</v>
      </c>
      <c r="F936">
        <v>23.825818242251</v>
      </c>
      <c r="G936" t="s">
        <v>14</v>
      </c>
      <c r="H936" t="s">
        <v>19</v>
      </c>
      <c r="I936" t="s">
        <v>28</v>
      </c>
      <c r="J936">
        <v>2</v>
      </c>
      <c r="K936">
        <v>5359.02</v>
      </c>
      <c r="L936" t="s">
        <v>16</v>
      </c>
      <c r="M936" t="s">
        <v>10038</v>
      </c>
    </row>
    <row r="937" spans="1:13" x14ac:dyDescent="0.25">
      <c r="A937" t="s">
        <v>5851</v>
      </c>
      <c r="B937">
        <v>53</v>
      </c>
      <c r="C937" t="s">
        <v>13</v>
      </c>
      <c r="D937">
        <v>113</v>
      </c>
      <c r="E937">
        <v>207.51758174435099</v>
      </c>
      <c r="F937">
        <v>26.385255777035798</v>
      </c>
      <c r="G937" t="s">
        <v>14</v>
      </c>
      <c r="H937" t="s">
        <v>19</v>
      </c>
      <c r="I937" t="s">
        <v>28</v>
      </c>
      <c r="J937">
        <v>3</v>
      </c>
      <c r="K937">
        <v>4647.92</v>
      </c>
      <c r="L937" t="s">
        <v>43</v>
      </c>
      <c r="M937" t="s">
        <v>10038</v>
      </c>
    </row>
    <row r="938" spans="1:13" x14ac:dyDescent="0.25">
      <c r="A938" t="s">
        <v>5841</v>
      </c>
      <c r="B938">
        <v>51</v>
      </c>
      <c r="C938" t="s">
        <v>13</v>
      </c>
      <c r="D938" t="s">
        <v>10051</v>
      </c>
      <c r="E938">
        <v>214.69468356342</v>
      </c>
      <c r="F938">
        <v>31.557416512283201</v>
      </c>
      <c r="G938" t="s">
        <v>14</v>
      </c>
      <c r="H938" t="s">
        <v>19</v>
      </c>
      <c r="I938" t="s">
        <v>28</v>
      </c>
      <c r="J938">
        <v>3</v>
      </c>
      <c r="K938">
        <v>3631.21</v>
      </c>
      <c r="L938" t="s">
        <v>16</v>
      </c>
      <c r="M938" t="s">
        <v>10038</v>
      </c>
    </row>
    <row r="939" spans="1:13" x14ac:dyDescent="0.25">
      <c r="A939" t="s">
        <v>5811</v>
      </c>
      <c r="B939">
        <v>57</v>
      </c>
      <c r="C939" t="s">
        <v>25</v>
      </c>
      <c r="D939">
        <v>124</v>
      </c>
      <c r="E939">
        <v>167.02447497569301</v>
      </c>
      <c r="F939">
        <v>22.592450176627398</v>
      </c>
      <c r="G939" t="s">
        <v>18</v>
      </c>
      <c r="H939" t="s">
        <v>19</v>
      </c>
      <c r="I939" t="s">
        <v>28</v>
      </c>
      <c r="J939">
        <v>5</v>
      </c>
      <c r="K939">
        <v>4422.32</v>
      </c>
      <c r="L939" t="s">
        <v>23</v>
      </c>
      <c r="M939" t="s">
        <v>10038</v>
      </c>
    </row>
    <row r="940" spans="1:13" x14ac:dyDescent="0.25">
      <c r="A940" t="s">
        <v>5771</v>
      </c>
      <c r="B940">
        <v>51</v>
      </c>
      <c r="C940" t="s">
        <v>13</v>
      </c>
      <c r="D940">
        <v>149</v>
      </c>
      <c r="E940">
        <v>201.647776938899</v>
      </c>
      <c r="F940">
        <v>28.4174126652971</v>
      </c>
      <c r="G940" t="s">
        <v>18</v>
      </c>
      <c r="H940" t="s">
        <v>19</v>
      </c>
      <c r="I940" t="s">
        <v>28</v>
      </c>
      <c r="J940">
        <v>6</v>
      </c>
      <c r="K940">
        <v>7004.98</v>
      </c>
      <c r="L940" t="s">
        <v>16</v>
      </c>
      <c r="M940" t="s">
        <v>10038</v>
      </c>
    </row>
    <row r="941" spans="1:13" x14ac:dyDescent="0.25">
      <c r="A941" t="s">
        <v>5767</v>
      </c>
      <c r="B941">
        <v>54</v>
      </c>
      <c r="C941" t="s">
        <v>25</v>
      </c>
      <c r="D941">
        <v>129</v>
      </c>
      <c r="E941">
        <v>223.073311000264</v>
      </c>
      <c r="F941">
        <v>23.2335452501624</v>
      </c>
      <c r="G941" t="s">
        <v>14</v>
      </c>
      <c r="H941" t="s">
        <v>19</v>
      </c>
      <c r="I941" t="s">
        <v>28</v>
      </c>
      <c r="J941">
        <v>7</v>
      </c>
      <c r="K941">
        <v>6135.34</v>
      </c>
      <c r="L941" t="s">
        <v>10051</v>
      </c>
      <c r="M941" t="s">
        <v>10038</v>
      </c>
    </row>
    <row r="942" spans="1:13" x14ac:dyDescent="0.25">
      <c r="A942" t="s">
        <v>5765</v>
      </c>
      <c r="B942">
        <v>56</v>
      </c>
      <c r="C942" t="s">
        <v>13</v>
      </c>
      <c r="D942">
        <v>98</v>
      </c>
      <c r="E942">
        <v>272.48249375131201</v>
      </c>
      <c r="F942">
        <v>29.152567397643999</v>
      </c>
      <c r="G942" t="s">
        <v>14</v>
      </c>
      <c r="H942" t="s">
        <v>19</v>
      </c>
      <c r="I942" t="s">
        <v>28</v>
      </c>
      <c r="J942">
        <v>0</v>
      </c>
      <c r="K942">
        <v>5254.58</v>
      </c>
      <c r="L942" t="s">
        <v>16</v>
      </c>
      <c r="M942" t="s">
        <v>10038</v>
      </c>
    </row>
    <row r="943" spans="1:13" x14ac:dyDescent="0.25">
      <c r="A943" t="s">
        <v>5760</v>
      </c>
      <c r="B943">
        <v>51</v>
      </c>
      <c r="C943" t="s">
        <v>25</v>
      </c>
      <c r="D943">
        <v>141</v>
      </c>
      <c r="E943">
        <v>225.98675643698701</v>
      </c>
      <c r="F943">
        <v>27.452846323588201</v>
      </c>
      <c r="G943" t="s">
        <v>14</v>
      </c>
      <c r="H943" t="s">
        <v>19</v>
      </c>
      <c r="I943" t="s">
        <v>28</v>
      </c>
      <c r="J943">
        <v>2</v>
      </c>
      <c r="K943">
        <v>3164.98</v>
      </c>
      <c r="L943" t="s">
        <v>16</v>
      </c>
      <c r="M943" t="s">
        <v>10038</v>
      </c>
    </row>
    <row r="944" spans="1:13" x14ac:dyDescent="0.25">
      <c r="A944" t="s">
        <v>1460</v>
      </c>
      <c r="B944">
        <v>54</v>
      </c>
      <c r="C944" t="s">
        <v>13</v>
      </c>
      <c r="D944">
        <v>132</v>
      </c>
      <c r="E944">
        <v>278.41660711745902</v>
      </c>
      <c r="F944">
        <v>20.121417612645502</v>
      </c>
      <c r="G944" t="s">
        <v>14</v>
      </c>
      <c r="H944" t="s">
        <v>19</v>
      </c>
      <c r="I944" t="s">
        <v>28</v>
      </c>
      <c r="J944">
        <v>5</v>
      </c>
      <c r="K944">
        <v>4759.54</v>
      </c>
      <c r="L944" t="s">
        <v>16</v>
      </c>
      <c r="M944" t="s">
        <v>10038</v>
      </c>
    </row>
    <row r="945" spans="1:13" x14ac:dyDescent="0.25">
      <c r="A945" t="s">
        <v>5752</v>
      </c>
      <c r="B945">
        <v>54</v>
      </c>
      <c r="C945" t="s">
        <v>25</v>
      </c>
      <c r="D945">
        <v>112</v>
      </c>
      <c r="E945">
        <v>221.93967221469299</v>
      </c>
      <c r="F945">
        <v>24.575479591199802</v>
      </c>
      <c r="G945" t="s">
        <v>18</v>
      </c>
      <c r="H945" t="s">
        <v>19</v>
      </c>
      <c r="I945" t="s">
        <v>28</v>
      </c>
      <c r="J945">
        <v>5</v>
      </c>
      <c r="K945">
        <v>4211.3500000000004</v>
      </c>
      <c r="L945" t="s">
        <v>23</v>
      </c>
      <c r="M945" t="s">
        <v>10038</v>
      </c>
    </row>
    <row r="946" spans="1:13" x14ac:dyDescent="0.25">
      <c r="A946" t="s">
        <v>5744</v>
      </c>
      <c r="B946">
        <v>56</v>
      </c>
      <c r="C946" t="s">
        <v>25</v>
      </c>
      <c r="D946">
        <v>136</v>
      </c>
      <c r="E946">
        <v>249.003874204613</v>
      </c>
      <c r="F946">
        <v>26.8246096463999</v>
      </c>
      <c r="G946" t="s">
        <v>14</v>
      </c>
      <c r="H946" t="s">
        <v>19</v>
      </c>
      <c r="I946" t="s">
        <v>28</v>
      </c>
      <c r="J946">
        <v>2</v>
      </c>
      <c r="K946">
        <v>3655.09</v>
      </c>
      <c r="L946" t="s">
        <v>16</v>
      </c>
      <c r="M946" t="s">
        <v>10038</v>
      </c>
    </row>
    <row r="947" spans="1:13" x14ac:dyDescent="0.25">
      <c r="A947" t="s">
        <v>5741</v>
      </c>
      <c r="B947">
        <v>60</v>
      </c>
      <c r="C947" t="s">
        <v>13</v>
      </c>
      <c r="D947">
        <v>133</v>
      </c>
      <c r="E947">
        <v>125.57834037158101</v>
      </c>
      <c r="F947">
        <v>19.044827927317598</v>
      </c>
      <c r="G947" t="s">
        <v>14</v>
      </c>
      <c r="H947" t="s">
        <v>19</v>
      </c>
      <c r="I947" t="s">
        <v>28</v>
      </c>
      <c r="J947">
        <v>2</v>
      </c>
      <c r="K947">
        <v>4769.3599999999997</v>
      </c>
      <c r="L947" t="s">
        <v>16</v>
      </c>
      <c r="M947" t="s">
        <v>10038</v>
      </c>
    </row>
    <row r="948" spans="1:13" x14ac:dyDescent="0.25">
      <c r="A948" t="s">
        <v>5724</v>
      </c>
      <c r="B948">
        <v>60</v>
      </c>
      <c r="C948" t="s">
        <v>13</v>
      </c>
      <c r="D948">
        <v>156</v>
      </c>
      <c r="E948">
        <v>182.33256094821499</v>
      </c>
      <c r="F948" t="s">
        <v>10051</v>
      </c>
      <c r="G948" t="s">
        <v>14</v>
      </c>
      <c r="H948" t="s">
        <v>19</v>
      </c>
      <c r="I948" t="s">
        <v>28</v>
      </c>
      <c r="J948">
        <v>4</v>
      </c>
      <c r="K948">
        <v>7539.32</v>
      </c>
      <c r="L948" t="s">
        <v>23</v>
      </c>
      <c r="M948" t="s">
        <v>10038</v>
      </c>
    </row>
    <row r="949" spans="1:13" x14ac:dyDescent="0.25">
      <c r="A949" t="s">
        <v>1476</v>
      </c>
      <c r="B949">
        <v>58</v>
      </c>
      <c r="C949" t="s">
        <v>25</v>
      </c>
      <c r="D949">
        <v>113</v>
      </c>
      <c r="E949">
        <v>272.95694696646098</v>
      </c>
      <c r="F949">
        <v>24.704408436701101</v>
      </c>
      <c r="G949" t="s">
        <v>14</v>
      </c>
      <c r="H949" t="s">
        <v>19</v>
      </c>
      <c r="I949" t="s">
        <v>28</v>
      </c>
      <c r="J949">
        <v>2</v>
      </c>
      <c r="K949">
        <v>3557</v>
      </c>
      <c r="L949" t="s">
        <v>23</v>
      </c>
      <c r="M949" t="s">
        <v>10038</v>
      </c>
    </row>
    <row r="950" spans="1:13" x14ac:dyDescent="0.25">
      <c r="A950" t="s">
        <v>1483</v>
      </c>
      <c r="B950">
        <v>60</v>
      </c>
      <c r="C950" t="s">
        <v>13</v>
      </c>
      <c r="D950">
        <v>140</v>
      </c>
      <c r="E950">
        <v>227.997940725001</v>
      </c>
      <c r="F950">
        <v>26.1836339252561</v>
      </c>
      <c r="G950" t="s">
        <v>14</v>
      </c>
      <c r="H950" t="s">
        <v>19</v>
      </c>
      <c r="I950" t="s">
        <v>28</v>
      </c>
      <c r="J950">
        <v>1</v>
      </c>
      <c r="K950">
        <v>4724.95</v>
      </c>
      <c r="L950" t="s">
        <v>10051</v>
      </c>
      <c r="M950" t="s">
        <v>10038</v>
      </c>
    </row>
    <row r="951" spans="1:13" x14ac:dyDescent="0.25">
      <c r="A951" t="s">
        <v>5708</v>
      </c>
      <c r="B951">
        <v>57</v>
      </c>
      <c r="C951" t="s">
        <v>13</v>
      </c>
      <c r="D951">
        <v>115</v>
      </c>
      <c r="E951">
        <v>249.81879969555499</v>
      </c>
      <c r="F951">
        <v>24.2534051393454</v>
      </c>
      <c r="G951" t="s">
        <v>14</v>
      </c>
      <c r="H951" t="s">
        <v>19</v>
      </c>
      <c r="I951" t="s">
        <v>28</v>
      </c>
      <c r="J951">
        <v>5</v>
      </c>
      <c r="K951">
        <v>5216.96</v>
      </c>
      <c r="L951" t="s">
        <v>23</v>
      </c>
      <c r="M951" t="s">
        <v>10038</v>
      </c>
    </row>
    <row r="952" spans="1:13" x14ac:dyDescent="0.25">
      <c r="A952" t="s">
        <v>5706</v>
      </c>
      <c r="B952">
        <v>53</v>
      </c>
      <c r="C952" t="s">
        <v>25</v>
      </c>
      <c r="D952">
        <v>185</v>
      </c>
      <c r="E952">
        <v>138.466723938586</v>
      </c>
      <c r="F952">
        <v>32.850164840068601</v>
      </c>
      <c r="G952" t="s">
        <v>14</v>
      </c>
      <c r="H952" t="s">
        <v>19</v>
      </c>
      <c r="I952" t="s">
        <v>28</v>
      </c>
      <c r="J952">
        <v>5</v>
      </c>
      <c r="K952">
        <v>6413.76</v>
      </c>
      <c r="L952" t="s">
        <v>43</v>
      </c>
      <c r="M952" t="s">
        <v>10038</v>
      </c>
    </row>
    <row r="953" spans="1:13" x14ac:dyDescent="0.25">
      <c r="A953" t="s">
        <v>5703</v>
      </c>
      <c r="B953">
        <v>52</v>
      </c>
      <c r="C953" t="s">
        <v>13</v>
      </c>
      <c r="D953">
        <v>106</v>
      </c>
      <c r="E953">
        <v>260.24938701081902</v>
      </c>
      <c r="F953">
        <v>22.924166645199001</v>
      </c>
      <c r="G953" t="s">
        <v>14</v>
      </c>
      <c r="H953" t="s">
        <v>19</v>
      </c>
      <c r="I953" t="s">
        <v>28</v>
      </c>
      <c r="J953">
        <v>4</v>
      </c>
      <c r="K953">
        <v>4451.22</v>
      </c>
      <c r="L953" t="s">
        <v>16</v>
      </c>
      <c r="M953" t="s">
        <v>10038</v>
      </c>
    </row>
    <row r="954" spans="1:13" x14ac:dyDescent="0.25">
      <c r="A954" t="s">
        <v>5696</v>
      </c>
      <c r="B954">
        <v>54</v>
      </c>
      <c r="C954" t="s">
        <v>25</v>
      </c>
      <c r="D954">
        <v>142</v>
      </c>
      <c r="E954">
        <v>191.33095043744001</v>
      </c>
      <c r="F954">
        <v>23.375204706518399</v>
      </c>
      <c r="G954" t="s">
        <v>14</v>
      </c>
      <c r="H954" t="s">
        <v>19</v>
      </c>
      <c r="I954" t="s">
        <v>28</v>
      </c>
      <c r="J954">
        <v>2</v>
      </c>
      <c r="K954">
        <v>3141.71</v>
      </c>
      <c r="L954" t="s">
        <v>16</v>
      </c>
      <c r="M954" t="s">
        <v>10038</v>
      </c>
    </row>
    <row r="955" spans="1:13" x14ac:dyDescent="0.25">
      <c r="A955" t="s">
        <v>5653</v>
      </c>
      <c r="B955">
        <v>57</v>
      </c>
      <c r="C955" t="s">
        <v>13</v>
      </c>
      <c r="D955">
        <v>103</v>
      </c>
      <c r="E955" t="s">
        <v>10051</v>
      </c>
      <c r="F955">
        <v>16.231603838157099</v>
      </c>
      <c r="G955" t="s">
        <v>14</v>
      </c>
      <c r="H955" t="s">
        <v>19</v>
      </c>
      <c r="I955" t="s">
        <v>28</v>
      </c>
      <c r="J955">
        <v>6</v>
      </c>
      <c r="K955">
        <v>6920.96</v>
      </c>
      <c r="L955" t="s">
        <v>16</v>
      </c>
      <c r="M955" t="s">
        <v>10038</v>
      </c>
    </row>
    <row r="956" spans="1:13" x14ac:dyDescent="0.25">
      <c r="A956" t="s">
        <v>5633</v>
      </c>
      <c r="B956">
        <v>52</v>
      </c>
      <c r="C956" t="s">
        <v>13</v>
      </c>
      <c r="D956">
        <v>125</v>
      </c>
      <c r="E956">
        <v>254.27941391335901</v>
      </c>
      <c r="F956">
        <v>17.864100877569101</v>
      </c>
      <c r="G956" t="s">
        <v>18</v>
      </c>
      <c r="H956" t="s">
        <v>19</v>
      </c>
      <c r="I956" t="s">
        <v>28</v>
      </c>
      <c r="J956">
        <v>1</v>
      </c>
      <c r="K956">
        <v>4749.29</v>
      </c>
      <c r="L956" t="s">
        <v>23</v>
      </c>
      <c r="M956" t="s">
        <v>10038</v>
      </c>
    </row>
    <row r="957" spans="1:13" x14ac:dyDescent="0.25">
      <c r="A957" t="s">
        <v>5622</v>
      </c>
      <c r="B957">
        <v>53</v>
      </c>
      <c r="C957" t="s">
        <v>25</v>
      </c>
      <c r="D957">
        <v>149</v>
      </c>
      <c r="E957">
        <v>161.80182134990801</v>
      </c>
      <c r="F957">
        <v>31.722077410061299</v>
      </c>
      <c r="G957" t="s">
        <v>14</v>
      </c>
      <c r="H957" t="s">
        <v>19</v>
      </c>
      <c r="I957" t="s">
        <v>28</v>
      </c>
      <c r="J957">
        <v>3</v>
      </c>
      <c r="K957">
        <v>6117.46</v>
      </c>
      <c r="L957" t="s">
        <v>16</v>
      </c>
      <c r="M957" t="s">
        <v>10038</v>
      </c>
    </row>
    <row r="958" spans="1:13" x14ac:dyDescent="0.25">
      <c r="A958" t="s">
        <v>5618</v>
      </c>
      <c r="B958">
        <v>59</v>
      </c>
      <c r="C958" t="s">
        <v>13</v>
      </c>
      <c r="D958">
        <v>122</v>
      </c>
      <c r="E958">
        <v>215.429354636287</v>
      </c>
      <c r="F958">
        <v>30.784092025394699</v>
      </c>
      <c r="G958" t="s">
        <v>14</v>
      </c>
      <c r="H958" t="s">
        <v>19</v>
      </c>
      <c r="I958" t="s">
        <v>28</v>
      </c>
      <c r="J958">
        <v>2</v>
      </c>
      <c r="K958">
        <v>3392.61</v>
      </c>
      <c r="L958" t="s">
        <v>16</v>
      </c>
      <c r="M958" t="s">
        <v>10038</v>
      </c>
    </row>
    <row r="959" spans="1:13" x14ac:dyDescent="0.25">
      <c r="A959" t="s">
        <v>5584</v>
      </c>
      <c r="B959">
        <v>57</v>
      </c>
      <c r="C959" t="s">
        <v>13</v>
      </c>
      <c r="D959">
        <v>169</v>
      </c>
      <c r="E959">
        <v>205.505441764106</v>
      </c>
      <c r="F959">
        <v>25.563461560668301</v>
      </c>
      <c r="G959" t="s">
        <v>14</v>
      </c>
      <c r="H959" t="s">
        <v>19</v>
      </c>
      <c r="I959" t="s">
        <v>28</v>
      </c>
      <c r="J959">
        <v>1</v>
      </c>
      <c r="K959">
        <v>5215.3100000000004</v>
      </c>
      <c r="L959" t="s">
        <v>16</v>
      </c>
      <c r="M959" t="s">
        <v>10038</v>
      </c>
    </row>
    <row r="960" spans="1:13" x14ac:dyDescent="0.25">
      <c r="A960" t="s">
        <v>5572</v>
      </c>
      <c r="B960">
        <v>59</v>
      </c>
      <c r="C960" t="s">
        <v>25</v>
      </c>
      <c r="D960">
        <v>124</v>
      </c>
      <c r="E960">
        <v>247.720440657007</v>
      </c>
      <c r="F960">
        <v>37.332446099698302</v>
      </c>
      <c r="G960" t="s">
        <v>14</v>
      </c>
      <c r="H960" t="s">
        <v>19</v>
      </c>
      <c r="I960" t="s">
        <v>28</v>
      </c>
      <c r="J960">
        <v>2</v>
      </c>
      <c r="K960">
        <v>6030.91</v>
      </c>
      <c r="L960" t="s">
        <v>16</v>
      </c>
      <c r="M960" t="s">
        <v>10038</v>
      </c>
    </row>
    <row r="961" spans="1:13" x14ac:dyDescent="0.25">
      <c r="A961" t="s">
        <v>5567</v>
      </c>
      <c r="B961">
        <v>58</v>
      </c>
      <c r="C961" t="s">
        <v>13</v>
      </c>
      <c r="D961">
        <v>133</v>
      </c>
      <c r="E961">
        <v>211.0175212931</v>
      </c>
      <c r="F961">
        <v>25.839971958908201</v>
      </c>
      <c r="G961" t="s">
        <v>14</v>
      </c>
      <c r="H961" t="s">
        <v>19</v>
      </c>
      <c r="I961" t="s">
        <v>28</v>
      </c>
      <c r="J961">
        <v>7</v>
      </c>
      <c r="K961">
        <v>7033.34</v>
      </c>
      <c r="L961" t="s">
        <v>23</v>
      </c>
      <c r="M961" t="s">
        <v>10038</v>
      </c>
    </row>
    <row r="962" spans="1:13" x14ac:dyDescent="0.25">
      <c r="A962" t="s">
        <v>5563</v>
      </c>
      <c r="B962">
        <v>52</v>
      </c>
      <c r="C962" t="s">
        <v>13</v>
      </c>
      <c r="D962">
        <v>138</v>
      </c>
      <c r="E962">
        <v>207.80241764498501</v>
      </c>
      <c r="F962">
        <v>21.633462721735398</v>
      </c>
      <c r="G962" t="s">
        <v>14</v>
      </c>
      <c r="H962" t="s">
        <v>19</v>
      </c>
      <c r="I962" t="s">
        <v>28</v>
      </c>
      <c r="J962">
        <v>3</v>
      </c>
      <c r="K962">
        <v>4730.17</v>
      </c>
      <c r="L962" t="s">
        <v>16</v>
      </c>
      <c r="M962" t="s">
        <v>10038</v>
      </c>
    </row>
    <row r="963" spans="1:13" x14ac:dyDescent="0.25">
      <c r="A963" t="s">
        <v>5542</v>
      </c>
      <c r="B963">
        <v>52</v>
      </c>
      <c r="C963" t="s">
        <v>13</v>
      </c>
      <c r="D963">
        <v>137</v>
      </c>
      <c r="E963">
        <v>177.309799037217</v>
      </c>
      <c r="F963">
        <v>31.941528636453501</v>
      </c>
      <c r="G963" t="s">
        <v>18</v>
      </c>
      <c r="H963" t="s">
        <v>19</v>
      </c>
      <c r="I963" t="s">
        <v>28</v>
      </c>
      <c r="J963">
        <v>5</v>
      </c>
      <c r="K963">
        <v>5753.52</v>
      </c>
      <c r="L963" t="s">
        <v>23</v>
      </c>
      <c r="M963" t="s">
        <v>10038</v>
      </c>
    </row>
    <row r="964" spans="1:13" x14ac:dyDescent="0.25">
      <c r="A964" t="s">
        <v>5541</v>
      </c>
      <c r="B964">
        <v>54</v>
      </c>
      <c r="C964" t="s">
        <v>25</v>
      </c>
      <c r="D964">
        <v>153</v>
      </c>
      <c r="E964">
        <v>187.93512898566601</v>
      </c>
      <c r="F964">
        <v>20.828383968529199</v>
      </c>
      <c r="G964" t="s">
        <v>14</v>
      </c>
      <c r="H964" t="s">
        <v>19</v>
      </c>
      <c r="I964" t="s">
        <v>28</v>
      </c>
      <c r="J964">
        <v>3</v>
      </c>
      <c r="K964">
        <v>7109.94</v>
      </c>
      <c r="L964" t="s">
        <v>16</v>
      </c>
      <c r="M964" t="s">
        <v>10038</v>
      </c>
    </row>
    <row r="965" spans="1:13" x14ac:dyDescent="0.25">
      <c r="A965" t="s">
        <v>1531</v>
      </c>
      <c r="B965">
        <v>60</v>
      </c>
      <c r="C965" t="s">
        <v>25</v>
      </c>
      <c r="D965">
        <v>137</v>
      </c>
      <c r="E965">
        <v>235.640633393743</v>
      </c>
      <c r="F965">
        <v>32.928096581695698</v>
      </c>
      <c r="G965" t="s">
        <v>14</v>
      </c>
      <c r="H965" t="s">
        <v>19</v>
      </c>
      <c r="I965" t="s">
        <v>28</v>
      </c>
      <c r="J965">
        <v>3</v>
      </c>
      <c r="K965">
        <v>6869.52</v>
      </c>
      <c r="L965" t="s">
        <v>23</v>
      </c>
      <c r="M965" t="s">
        <v>10038</v>
      </c>
    </row>
    <row r="966" spans="1:13" x14ac:dyDescent="0.25">
      <c r="A966" t="s">
        <v>1534</v>
      </c>
      <c r="B966">
        <v>51</v>
      </c>
      <c r="C966" t="s">
        <v>25</v>
      </c>
      <c r="D966">
        <v>140</v>
      </c>
      <c r="E966">
        <v>176.52218702733001</v>
      </c>
      <c r="F966">
        <v>21.805574093025999</v>
      </c>
      <c r="G966" t="s">
        <v>14</v>
      </c>
      <c r="H966" t="s">
        <v>19</v>
      </c>
      <c r="I966" t="s">
        <v>28</v>
      </c>
      <c r="J966">
        <v>4</v>
      </c>
      <c r="K966">
        <v>5013.87</v>
      </c>
      <c r="L966" t="s">
        <v>16</v>
      </c>
      <c r="M966" t="s">
        <v>10038</v>
      </c>
    </row>
    <row r="967" spans="1:13" x14ac:dyDescent="0.25">
      <c r="A967" t="s">
        <v>1536</v>
      </c>
      <c r="B967">
        <v>54</v>
      </c>
      <c r="C967" t="s">
        <v>13</v>
      </c>
      <c r="D967" t="s">
        <v>10051</v>
      </c>
      <c r="E967">
        <v>249.87627611184899</v>
      </c>
      <c r="F967">
        <v>23.239590995182201</v>
      </c>
      <c r="G967" t="s">
        <v>14</v>
      </c>
      <c r="H967" t="s">
        <v>19</v>
      </c>
      <c r="I967" t="s">
        <v>28</v>
      </c>
      <c r="J967">
        <v>3</v>
      </c>
      <c r="K967">
        <v>6322.12</v>
      </c>
      <c r="L967" t="s">
        <v>16</v>
      </c>
      <c r="M967" t="s">
        <v>10038</v>
      </c>
    </row>
    <row r="968" spans="1:13" x14ac:dyDescent="0.25">
      <c r="A968" t="s">
        <v>5507</v>
      </c>
      <c r="B968">
        <v>60</v>
      </c>
      <c r="C968" t="s">
        <v>25</v>
      </c>
      <c r="D968">
        <v>140</v>
      </c>
      <c r="E968">
        <v>211.83513660745501</v>
      </c>
      <c r="F968">
        <v>28.575977923776001</v>
      </c>
      <c r="G968" t="s">
        <v>14</v>
      </c>
      <c r="H968" t="s">
        <v>19</v>
      </c>
      <c r="I968" t="s">
        <v>28</v>
      </c>
      <c r="J968">
        <v>3</v>
      </c>
      <c r="K968">
        <v>4980.9399999999996</v>
      </c>
      <c r="L968" t="s">
        <v>23</v>
      </c>
      <c r="M968" t="s">
        <v>10038</v>
      </c>
    </row>
    <row r="969" spans="1:13" x14ac:dyDescent="0.25">
      <c r="A969" t="s">
        <v>5484</v>
      </c>
      <c r="B969">
        <v>60</v>
      </c>
      <c r="C969" t="s">
        <v>13</v>
      </c>
      <c r="D969">
        <v>113</v>
      </c>
      <c r="E969">
        <v>194.560420886777</v>
      </c>
      <c r="F969">
        <v>32.732631523908097</v>
      </c>
      <c r="G969" t="s">
        <v>14</v>
      </c>
      <c r="H969" t="s">
        <v>19</v>
      </c>
      <c r="I969" t="s">
        <v>28</v>
      </c>
      <c r="J969">
        <v>4</v>
      </c>
      <c r="K969">
        <v>4866.75</v>
      </c>
      <c r="L969" t="s">
        <v>16</v>
      </c>
      <c r="M969" t="s">
        <v>10038</v>
      </c>
    </row>
    <row r="970" spans="1:13" x14ac:dyDescent="0.25">
      <c r="A970" t="s">
        <v>1560</v>
      </c>
      <c r="B970">
        <v>59</v>
      </c>
      <c r="C970" t="s">
        <v>13</v>
      </c>
      <c r="D970">
        <v>149</v>
      </c>
      <c r="E970">
        <v>174.33803730302299</v>
      </c>
      <c r="F970">
        <v>25.869969153635399</v>
      </c>
      <c r="G970" t="s">
        <v>14</v>
      </c>
      <c r="H970" t="s">
        <v>19</v>
      </c>
      <c r="I970" t="s">
        <v>28</v>
      </c>
      <c r="J970">
        <v>2</v>
      </c>
      <c r="K970">
        <v>617</v>
      </c>
      <c r="L970" t="s">
        <v>23</v>
      </c>
      <c r="M970" t="s">
        <v>10038</v>
      </c>
    </row>
    <row r="971" spans="1:13" x14ac:dyDescent="0.25">
      <c r="A971" t="s">
        <v>5446</v>
      </c>
      <c r="B971">
        <v>54</v>
      </c>
      <c r="C971" t="s">
        <v>25</v>
      </c>
      <c r="D971" t="s">
        <v>10051</v>
      </c>
      <c r="E971">
        <v>284.25860925923701</v>
      </c>
      <c r="F971">
        <v>29.551957227046401</v>
      </c>
      <c r="G971" t="s">
        <v>14</v>
      </c>
      <c r="H971" t="s">
        <v>19</v>
      </c>
      <c r="I971" t="s">
        <v>28</v>
      </c>
      <c r="J971">
        <v>1</v>
      </c>
      <c r="K971">
        <v>4627.2299999999996</v>
      </c>
      <c r="L971" t="s">
        <v>16</v>
      </c>
      <c r="M971" t="s">
        <v>10038</v>
      </c>
    </row>
    <row r="972" spans="1:13" x14ac:dyDescent="0.25">
      <c r="A972" t="s">
        <v>1568</v>
      </c>
      <c r="B972">
        <v>53</v>
      </c>
      <c r="C972" t="s">
        <v>25</v>
      </c>
      <c r="D972">
        <v>92</v>
      </c>
      <c r="E972">
        <v>184.83482528051499</v>
      </c>
      <c r="F972">
        <v>22.925087546965699</v>
      </c>
      <c r="G972" t="s">
        <v>18</v>
      </c>
      <c r="H972" t="s">
        <v>19</v>
      </c>
      <c r="I972" t="s">
        <v>28</v>
      </c>
      <c r="J972">
        <v>5</v>
      </c>
      <c r="K972">
        <v>5894.76</v>
      </c>
      <c r="L972" t="s">
        <v>16</v>
      </c>
      <c r="M972" t="s">
        <v>10038</v>
      </c>
    </row>
    <row r="973" spans="1:13" x14ac:dyDescent="0.25">
      <c r="A973" t="s">
        <v>5445</v>
      </c>
      <c r="B973">
        <v>58</v>
      </c>
      <c r="C973" t="s">
        <v>13</v>
      </c>
      <c r="D973">
        <v>118</v>
      </c>
      <c r="E973">
        <v>204.32467881516101</v>
      </c>
      <c r="F973">
        <v>22.122447068497401</v>
      </c>
      <c r="G973" t="s">
        <v>14</v>
      </c>
      <c r="H973" t="s">
        <v>19</v>
      </c>
      <c r="I973" t="s">
        <v>28</v>
      </c>
      <c r="J973">
        <v>1</v>
      </c>
      <c r="K973">
        <v>2841.34</v>
      </c>
      <c r="L973" t="s">
        <v>43</v>
      </c>
      <c r="M973" t="s">
        <v>10038</v>
      </c>
    </row>
    <row r="974" spans="1:13" x14ac:dyDescent="0.25">
      <c r="A974" t="s">
        <v>5443</v>
      </c>
      <c r="B974">
        <v>60</v>
      </c>
      <c r="C974" t="s">
        <v>25</v>
      </c>
      <c r="D974">
        <v>130</v>
      </c>
      <c r="E974">
        <v>170.55028863000999</v>
      </c>
      <c r="F974">
        <v>25.6049853266924</v>
      </c>
      <c r="G974" t="s">
        <v>18</v>
      </c>
      <c r="H974" t="s">
        <v>19</v>
      </c>
      <c r="I974" t="s">
        <v>28</v>
      </c>
      <c r="J974">
        <v>2</v>
      </c>
      <c r="K974">
        <v>5151.37</v>
      </c>
      <c r="L974" t="s">
        <v>43</v>
      </c>
      <c r="M974" t="s">
        <v>10038</v>
      </c>
    </row>
    <row r="975" spans="1:13" x14ac:dyDescent="0.25">
      <c r="A975" t="s">
        <v>1572</v>
      </c>
      <c r="B975">
        <v>55</v>
      </c>
      <c r="C975" t="s">
        <v>25</v>
      </c>
      <c r="D975">
        <v>125</v>
      </c>
      <c r="E975">
        <v>245.20338099605999</v>
      </c>
      <c r="F975">
        <v>30.0608650813362</v>
      </c>
      <c r="G975" t="s">
        <v>14</v>
      </c>
      <c r="H975" t="s">
        <v>19</v>
      </c>
      <c r="I975" t="s">
        <v>28</v>
      </c>
      <c r="J975">
        <v>5</v>
      </c>
      <c r="K975">
        <v>5334.39</v>
      </c>
      <c r="L975" t="s">
        <v>16</v>
      </c>
      <c r="M975" t="s">
        <v>10038</v>
      </c>
    </row>
    <row r="976" spans="1:13" x14ac:dyDescent="0.25">
      <c r="A976" t="s">
        <v>5431</v>
      </c>
      <c r="B976">
        <v>54</v>
      </c>
      <c r="C976" t="s">
        <v>13</v>
      </c>
      <c r="D976">
        <v>146</v>
      </c>
      <c r="E976">
        <v>262.027052212473</v>
      </c>
      <c r="F976">
        <v>33.135012868140699</v>
      </c>
      <c r="G976" t="s">
        <v>14</v>
      </c>
      <c r="H976" t="s">
        <v>19</v>
      </c>
      <c r="I976" t="s">
        <v>28</v>
      </c>
      <c r="J976">
        <v>4</v>
      </c>
      <c r="K976">
        <v>4052.83</v>
      </c>
      <c r="L976" t="s">
        <v>23</v>
      </c>
      <c r="M976" t="s">
        <v>10038</v>
      </c>
    </row>
    <row r="977" spans="1:13" x14ac:dyDescent="0.25">
      <c r="A977" t="s">
        <v>5373</v>
      </c>
      <c r="B977">
        <v>54</v>
      </c>
      <c r="C977" t="s">
        <v>13</v>
      </c>
      <c r="D977">
        <v>152</v>
      </c>
      <c r="E977">
        <v>288.68476615978199</v>
      </c>
      <c r="F977">
        <v>32.539445307776496</v>
      </c>
      <c r="G977" t="s">
        <v>14</v>
      </c>
      <c r="H977" t="s">
        <v>19</v>
      </c>
      <c r="I977" t="s">
        <v>28</v>
      </c>
      <c r="J977">
        <v>3</v>
      </c>
      <c r="K977">
        <v>3088.71</v>
      </c>
      <c r="L977" t="s">
        <v>43</v>
      </c>
      <c r="M977" t="s">
        <v>10038</v>
      </c>
    </row>
    <row r="978" spans="1:13" x14ac:dyDescent="0.25">
      <c r="A978" t="s">
        <v>5362</v>
      </c>
      <c r="B978">
        <v>51</v>
      </c>
      <c r="C978" t="s">
        <v>13</v>
      </c>
      <c r="D978">
        <v>115</v>
      </c>
      <c r="E978">
        <v>249.91463474903901</v>
      </c>
      <c r="F978">
        <v>24.3260462308447</v>
      </c>
      <c r="G978" t="s">
        <v>14</v>
      </c>
      <c r="H978" t="s">
        <v>19</v>
      </c>
      <c r="I978" t="s">
        <v>28</v>
      </c>
      <c r="J978">
        <v>3</v>
      </c>
      <c r="K978">
        <v>4387.3999999999996</v>
      </c>
      <c r="L978" t="s">
        <v>16</v>
      </c>
      <c r="M978" t="s">
        <v>10038</v>
      </c>
    </row>
    <row r="979" spans="1:13" x14ac:dyDescent="0.25">
      <c r="A979" t="s">
        <v>5336</v>
      </c>
      <c r="B979">
        <v>55</v>
      </c>
      <c r="C979" t="s">
        <v>25</v>
      </c>
      <c r="D979">
        <v>121</v>
      </c>
      <c r="E979">
        <v>199.240102109887</v>
      </c>
      <c r="F979">
        <v>27.7652658004478</v>
      </c>
      <c r="G979" t="s">
        <v>18</v>
      </c>
      <c r="H979" t="s">
        <v>19</v>
      </c>
      <c r="I979" t="s">
        <v>28</v>
      </c>
      <c r="J979">
        <v>1</v>
      </c>
      <c r="K979">
        <v>2703.59</v>
      </c>
      <c r="L979" t="s">
        <v>16</v>
      </c>
      <c r="M979" t="s">
        <v>10038</v>
      </c>
    </row>
    <row r="980" spans="1:13" x14ac:dyDescent="0.25">
      <c r="A980" t="s">
        <v>1600</v>
      </c>
      <c r="B980">
        <v>51</v>
      </c>
      <c r="C980" t="s">
        <v>13</v>
      </c>
      <c r="D980">
        <v>106</v>
      </c>
      <c r="E980" t="s">
        <v>10051</v>
      </c>
      <c r="F980">
        <v>18.402544888784998</v>
      </c>
      <c r="G980" t="s">
        <v>14</v>
      </c>
      <c r="H980" t="s">
        <v>19</v>
      </c>
      <c r="I980" t="s">
        <v>28</v>
      </c>
      <c r="J980">
        <v>1</v>
      </c>
      <c r="K980">
        <v>3478.28</v>
      </c>
      <c r="L980" t="s">
        <v>43</v>
      </c>
      <c r="M980" t="s">
        <v>10038</v>
      </c>
    </row>
    <row r="981" spans="1:13" x14ac:dyDescent="0.25">
      <c r="A981" t="s">
        <v>5322</v>
      </c>
      <c r="B981">
        <v>51</v>
      </c>
      <c r="C981" t="s">
        <v>13</v>
      </c>
      <c r="D981">
        <v>127</v>
      </c>
      <c r="E981">
        <v>260.50082539241203</v>
      </c>
      <c r="F981">
        <v>22.044864934124799</v>
      </c>
      <c r="G981" t="s">
        <v>14</v>
      </c>
      <c r="H981" t="s">
        <v>19</v>
      </c>
      <c r="I981" t="s">
        <v>28</v>
      </c>
      <c r="J981">
        <v>3</v>
      </c>
      <c r="K981">
        <v>4126.05</v>
      </c>
      <c r="L981" t="s">
        <v>20</v>
      </c>
      <c r="M981" t="s">
        <v>10038</v>
      </c>
    </row>
    <row r="982" spans="1:13" x14ac:dyDescent="0.25">
      <c r="A982" t="s">
        <v>1618</v>
      </c>
      <c r="B982">
        <v>55</v>
      </c>
      <c r="C982" t="s">
        <v>25</v>
      </c>
      <c r="D982">
        <v>100</v>
      </c>
      <c r="E982">
        <v>175.801039372113</v>
      </c>
      <c r="F982">
        <v>28.754668046753199</v>
      </c>
      <c r="G982" t="s">
        <v>14</v>
      </c>
      <c r="H982" t="s">
        <v>19</v>
      </c>
      <c r="I982" t="s">
        <v>28</v>
      </c>
      <c r="J982">
        <v>3</v>
      </c>
      <c r="K982">
        <v>3206.43</v>
      </c>
      <c r="L982" t="s">
        <v>16</v>
      </c>
      <c r="M982" t="s">
        <v>10038</v>
      </c>
    </row>
    <row r="983" spans="1:13" x14ac:dyDescent="0.25">
      <c r="A983" t="s">
        <v>5250</v>
      </c>
      <c r="B983">
        <v>59</v>
      </c>
      <c r="C983" t="s">
        <v>25</v>
      </c>
      <c r="D983">
        <v>157</v>
      </c>
      <c r="E983">
        <v>166.99211673595201</v>
      </c>
      <c r="F983">
        <v>23.744126349512602</v>
      </c>
      <c r="G983" t="s">
        <v>14</v>
      </c>
      <c r="H983" t="s">
        <v>19</v>
      </c>
      <c r="I983" t="s">
        <v>28</v>
      </c>
      <c r="J983">
        <v>5</v>
      </c>
      <c r="K983">
        <v>3899.8</v>
      </c>
      <c r="L983" t="s">
        <v>16</v>
      </c>
      <c r="M983" t="s">
        <v>10038</v>
      </c>
    </row>
    <row r="984" spans="1:13" x14ac:dyDescent="0.25">
      <c r="A984" t="s">
        <v>5228</v>
      </c>
      <c r="B984">
        <v>57</v>
      </c>
      <c r="C984" t="s">
        <v>13</v>
      </c>
      <c r="D984">
        <v>128</v>
      </c>
      <c r="E984">
        <v>258.16941127940601</v>
      </c>
      <c r="F984">
        <v>24.118206699301599</v>
      </c>
      <c r="G984" t="s">
        <v>14</v>
      </c>
      <c r="H984" t="s">
        <v>19</v>
      </c>
      <c r="I984" t="s">
        <v>28</v>
      </c>
      <c r="J984">
        <v>3</v>
      </c>
      <c r="K984">
        <v>4823.6400000000003</v>
      </c>
      <c r="L984" t="s">
        <v>23</v>
      </c>
      <c r="M984" t="s">
        <v>10038</v>
      </c>
    </row>
    <row r="985" spans="1:13" x14ac:dyDescent="0.25">
      <c r="A985" t="s">
        <v>1635</v>
      </c>
      <c r="B985">
        <v>51</v>
      </c>
      <c r="C985" t="s">
        <v>13</v>
      </c>
      <c r="D985">
        <v>140</v>
      </c>
      <c r="E985">
        <v>183.714231799185</v>
      </c>
      <c r="F985">
        <v>20.9865039650272</v>
      </c>
      <c r="G985" t="s">
        <v>14</v>
      </c>
      <c r="H985" t="s">
        <v>19</v>
      </c>
      <c r="I985" t="s">
        <v>28</v>
      </c>
      <c r="J985">
        <v>0</v>
      </c>
      <c r="K985">
        <v>3887.94</v>
      </c>
      <c r="L985" t="s">
        <v>16</v>
      </c>
      <c r="M985" t="s">
        <v>10038</v>
      </c>
    </row>
    <row r="986" spans="1:13" x14ac:dyDescent="0.25">
      <c r="A986" t="s">
        <v>5225</v>
      </c>
      <c r="B986">
        <v>54</v>
      </c>
      <c r="C986" t="s">
        <v>13</v>
      </c>
      <c r="D986">
        <v>119</v>
      </c>
      <c r="E986">
        <v>155.01467719520301</v>
      </c>
      <c r="F986">
        <v>32.759261879283997</v>
      </c>
      <c r="G986" t="s">
        <v>14</v>
      </c>
      <c r="H986" t="s">
        <v>19</v>
      </c>
      <c r="I986" t="s">
        <v>28</v>
      </c>
      <c r="J986">
        <v>2</v>
      </c>
      <c r="K986">
        <v>2294.1799999999998</v>
      </c>
      <c r="L986" t="s">
        <v>16</v>
      </c>
      <c r="M986" t="s">
        <v>10038</v>
      </c>
    </row>
    <row r="987" spans="1:13" x14ac:dyDescent="0.25">
      <c r="A987" t="s">
        <v>5197</v>
      </c>
      <c r="B987">
        <v>51</v>
      </c>
      <c r="C987" t="s">
        <v>25</v>
      </c>
      <c r="D987">
        <v>136</v>
      </c>
      <c r="E987">
        <v>232.62661272313801</v>
      </c>
      <c r="F987">
        <v>28.369122504509001</v>
      </c>
      <c r="G987" t="s">
        <v>14</v>
      </c>
      <c r="H987" t="s">
        <v>10051</v>
      </c>
      <c r="I987" t="s">
        <v>28</v>
      </c>
      <c r="J987">
        <v>7</v>
      </c>
      <c r="K987">
        <v>4601.96</v>
      </c>
      <c r="L987" t="s">
        <v>16</v>
      </c>
      <c r="M987" t="s">
        <v>10038</v>
      </c>
    </row>
    <row r="988" spans="1:13" x14ac:dyDescent="0.25">
      <c r="A988" t="s">
        <v>5191</v>
      </c>
      <c r="B988">
        <v>60</v>
      </c>
      <c r="C988" t="s">
        <v>13</v>
      </c>
      <c r="D988">
        <v>90</v>
      </c>
      <c r="E988">
        <v>220.60014128568699</v>
      </c>
      <c r="F988">
        <v>25.153266366076402</v>
      </c>
      <c r="G988" t="s">
        <v>14</v>
      </c>
      <c r="H988" t="s">
        <v>19</v>
      </c>
      <c r="I988" t="s">
        <v>28</v>
      </c>
      <c r="J988">
        <v>3</v>
      </c>
      <c r="K988">
        <v>5902.78</v>
      </c>
      <c r="L988" t="s">
        <v>23</v>
      </c>
      <c r="M988" t="s">
        <v>10038</v>
      </c>
    </row>
    <row r="989" spans="1:13" x14ac:dyDescent="0.25">
      <c r="A989" t="s">
        <v>5163</v>
      </c>
      <c r="B989">
        <v>58</v>
      </c>
      <c r="C989" t="s">
        <v>25</v>
      </c>
      <c r="D989">
        <v>141</v>
      </c>
      <c r="E989">
        <v>222.66560008673599</v>
      </c>
      <c r="F989">
        <v>26.096363495813598</v>
      </c>
      <c r="G989" t="s">
        <v>14</v>
      </c>
      <c r="H989" t="s">
        <v>19</v>
      </c>
      <c r="I989" t="s">
        <v>28</v>
      </c>
      <c r="J989">
        <v>4</v>
      </c>
      <c r="K989">
        <v>4694.33</v>
      </c>
      <c r="L989" t="s">
        <v>16</v>
      </c>
      <c r="M989" t="s">
        <v>10038</v>
      </c>
    </row>
    <row r="990" spans="1:13" x14ac:dyDescent="0.25">
      <c r="A990" t="s">
        <v>1655</v>
      </c>
      <c r="B990">
        <v>53</v>
      </c>
      <c r="C990" t="s">
        <v>25</v>
      </c>
      <c r="D990" t="s">
        <v>10051</v>
      </c>
      <c r="E990">
        <v>174.15465511435201</v>
      </c>
      <c r="F990">
        <v>30.6899831858791</v>
      </c>
      <c r="G990" t="s">
        <v>14</v>
      </c>
      <c r="H990" t="s">
        <v>19</v>
      </c>
      <c r="I990" t="s">
        <v>28</v>
      </c>
      <c r="J990">
        <v>4</v>
      </c>
      <c r="K990">
        <v>6744.19</v>
      </c>
      <c r="L990" t="s">
        <v>16</v>
      </c>
      <c r="M990" t="s">
        <v>10038</v>
      </c>
    </row>
    <row r="991" spans="1:13" x14ac:dyDescent="0.25">
      <c r="A991" t="s">
        <v>1657</v>
      </c>
      <c r="B991">
        <v>57</v>
      </c>
      <c r="C991" t="s">
        <v>13</v>
      </c>
      <c r="D991" t="s">
        <v>10051</v>
      </c>
      <c r="E991">
        <v>210.398886134587</v>
      </c>
      <c r="F991">
        <v>20.518505150316699</v>
      </c>
      <c r="G991" t="s">
        <v>14</v>
      </c>
      <c r="H991" t="s">
        <v>19</v>
      </c>
      <c r="I991" t="s">
        <v>28</v>
      </c>
      <c r="J991">
        <v>2</v>
      </c>
      <c r="K991">
        <v>5319.35</v>
      </c>
      <c r="L991" t="s">
        <v>23</v>
      </c>
      <c r="M991" t="s">
        <v>10038</v>
      </c>
    </row>
    <row r="992" spans="1:13" x14ac:dyDescent="0.25">
      <c r="A992" t="s">
        <v>1658</v>
      </c>
      <c r="B992">
        <v>53</v>
      </c>
      <c r="C992" t="s">
        <v>25</v>
      </c>
      <c r="D992">
        <v>108</v>
      </c>
      <c r="E992">
        <v>250.545703355293</v>
      </c>
      <c r="F992">
        <v>28.5717918757516</v>
      </c>
      <c r="G992" t="s">
        <v>18</v>
      </c>
      <c r="H992" t="s">
        <v>19</v>
      </c>
      <c r="I992" t="s">
        <v>28</v>
      </c>
      <c r="J992">
        <v>3</v>
      </c>
      <c r="K992">
        <v>2329.77</v>
      </c>
      <c r="L992" t="s">
        <v>43</v>
      </c>
      <c r="M992" t="s">
        <v>10038</v>
      </c>
    </row>
    <row r="993" spans="1:13" x14ac:dyDescent="0.25">
      <c r="A993" t="s">
        <v>5140</v>
      </c>
      <c r="B993">
        <v>57</v>
      </c>
      <c r="C993" t="s">
        <v>25</v>
      </c>
      <c r="D993">
        <v>158</v>
      </c>
      <c r="E993">
        <v>203.827607780064</v>
      </c>
      <c r="F993">
        <v>26.623263530481498</v>
      </c>
      <c r="G993" t="s">
        <v>14</v>
      </c>
      <c r="H993" t="s">
        <v>10051</v>
      </c>
      <c r="I993" t="s">
        <v>28</v>
      </c>
      <c r="J993">
        <v>2</v>
      </c>
      <c r="K993">
        <v>6298.75</v>
      </c>
      <c r="L993" t="s">
        <v>16</v>
      </c>
      <c r="M993" t="s">
        <v>10038</v>
      </c>
    </row>
    <row r="994" spans="1:13" x14ac:dyDescent="0.25">
      <c r="A994" t="s">
        <v>1664</v>
      </c>
      <c r="B994">
        <v>60</v>
      </c>
      <c r="C994" t="s">
        <v>25</v>
      </c>
      <c r="D994">
        <v>154</v>
      </c>
      <c r="E994">
        <v>181.83762631918799</v>
      </c>
      <c r="F994">
        <v>24.979046931935201</v>
      </c>
      <c r="G994" t="s">
        <v>14</v>
      </c>
      <c r="H994" t="s">
        <v>19</v>
      </c>
      <c r="I994" t="s">
        <v>28</v>
      </c>
      <c r="J994">
        <v>5</v>
      </c>
      <c r="K994">
        <v>4031.18</v>
      </c>
      <c r="L994" t="s">
        <v>23</v>
      </c>
      <c r="M994" t="s">
        <v>10038</v>
      </c>
    </row>
    <row r="995" spans="1:13" x14ac:dyDescent="0.25">
      <c r="A995" t="s">
        <v>1676</v>
      </c>
      <c r="B995">
        <v>51</v>
      </c>
      <c r="C995" t="s">
        <v>25</v>
      </c>
      <c r="D995">
        <v>123</v>
      </c>
      <c r="E995">
        <v>120</v>
      </c>
      <c r="F995">
        <v>29.5821140210831</v>
      </c>
      <c r="G995" t="s">
        <v>14</v>
      </c>
      <c r="H995" t="s">
        <v>19</v>
      </c>
      <c r="I995" t="s">
        <v>28</v>
      </c>
      <c r="J995">
        <v>2</v>
      </c>
      <c r="K995">
        <v>3182.16</v>
      </c>
      <c r="L995" t="s">
        <v>16</v>
      </c>
      <c r="M995" t="s">
        <v>10038</v>
      </c>
    </row>
    <row r="996" spans="1:13" x14ac:dyDescent="0.25">
      <c r="A996" t="s">
        <v>1677</v>
      </c>
      <c r="B996">
        <v>55</v>
      </c>
      <c r="C996" t="s">
        <v>25</v>
      </c>
      <c r="D996">
        <v>113</v>
      </c>
      <c r="E996">
        <v>148.54403649986199</v>
      </c>
      <c r="F996">
        <v>27.370821160397199</v>
      </c>
      <c r="G996" t="s">
        <v>14</v>
      </c>
      <c r="H996" t="s">
        <v>19</v>
      </c>
      <c r="I996" t="s">
        <v>28</v>
      </c>
      <c r="J996">
        <v>1</v>
      </c>
      <c r="K996">
        <v>5790.93</v>
      </c>
      <c r="L996" t="s">
        <v>23</v>
      </c>
      <c r="M996" t="s">
        <v>10038</v>
      </c>
    </row>
    <row r="997" spans="1:13" x14ac:dyDescent="0.25">
      <c r="A997" t="s">
        <v>5064</v>
      </c>
      <c r="B997">
        <v>58</v>
      </c>
      <c r="C997" t="s">
        <v>25</v>
      </c>
      <c r="D997">
        <v>131</v>
      </c>
      <c r="E997">
        <v>177.58431063740599</v>
      </c>
      <c r="F997">
        <v>21.9673628450753</v>
      </c>
      <c r="G997" t="s">
        <v>14</v>
      </c>
      <c r="H997" t="s">
        <v>19</v>
      </c>
      <c r="I997" t="s">
        <v>28</v>
      </c>
      <c r="J997">
        <v>3</v>
      </c>
      <c r="K997">
        <v>6348.37</v>
      </c>
      <c r="L997" t="s">
        <v>23</v>
      </c>
      <c r="M997" t="s">
        <v>10038</v>
      </c>
    </row>
    <row r="998" spans="1:13" x14ac:dyDescent="0.25">
      <c r="A998" t="s">
        <v>1683</v>
      </c>
      <c r="B998">
        <v>51</v>
      </c>
      <c r="C998" t="s">
        <v>25</v>
      </c>
      <c r="D998">
        <v>164</v>
      </c>
      <c r="E998">
        <v>214.58933279300101</v>
      </c>
      <c r="F998">
        <v>32.050034018670303</v>
      </c>
      <c r="G998" t="s">
        <v>14</v>
      </c>
      <c r="H998" t="s">
        <v>19</v>
      </c>
      <c r="I998" t="s">
        <v>28</v>
      </c>
      <c r="J998">
        <v>1</v>
      </c>
      <c r="K998">
        <v>2877.79</v>
      </c>
      <c r="L998" t="s">
        <v>23</v>
      </c>
      <c r="M998" t="s">
        <v>10038</v>
      </c>
    </row>
    <row r="999" spans="1:13" x14ac:dyDescent="0.25">
      <c r="A999" t="s">
        <v>5059</v>
      </c>
      <c r="B999">
        <v>58</v>
      </c>
      <c r="C999" t="s">
        <v>13</v>
      </c>
      <c r="D999">
        <v>101</v>
      </c>
      <c r="E999">
        <v>174.292044547855</v>
      </c>
      <c r="F999">
        <v>19.584378721919901</v>
      </c>
      <c r="G999" t="s">
        <v>14</v>
      </c>
      <c r="H999" t="s">
        <v>19</v>
      </c>
      <c r="I999" t="s">
        <v>28</v>
      </c>
      <c r="J999">
        <v>5</v>
      </c>
      <c r="K999">
        <v>10386.549999999999</v>
      </c>
      <c r="L999" t="s">
        <v>23</v>
      </c>
      <c r="M999" t="s">
        <v>10038</v>
      </c>
    </row>
    <row r="1000" spans="1:13" x14ac:dyDescent="0.25">
      <c r="A1000" t="s">
        <v>5022</v>
      </c>
      <c r="B1000">
        <v>53</v>
      </c>
      <c r="C1000" t="s">
        <v>13</v>
      </c>
      <c r="D1000">
        <v>164</v>
      </c>
      <c r="E1000">
        <v>215.30814511080399</v>
      </c>
      <c r="F1000">
        <v>15</v>
      </c>
      <c r="G1000" t="s">
        <v>14</v>
      </c>
      <c r="H1000" t="s">
        <v>19</v>
      </c>
      <c r="I1000" t="s">
        <v>28</v>
      </c>
      <c r="J1000">
        <v>2</v>
      </c>
      <c r="K1000" t="s">
        <v>10051</v>
      </c>
      <c r="L1000" t="s">
        <v>16</v>
      </c>
      <c r="M1000" t="s">
        <v>10038</v>
      </c>
    </row>
    <row r="1001" spans="1:13" x14ac:dyDescent="0.25">
      <c r="A1001" t="s">
        <v>1697</v>
      </c>
      <c r="B1001">
        <v>51</v>
      </c>
      <c r="C1001" t="s">
        <v>13</v>
      </c>
      <c r="D1001">
        <v>108</v>
      </c>
      <c r="E1001">
        <v>228.799658957004</v>
      </c>
      <c r="F1001">
        <v>16.579896824103301</v>
      </c>
      <c r="G1001" t="s">
        <v>14</v>
      </c>
      <c r="H1001" t="s">
        <v>19</v>
      </c>
      <c r="I1001" t="s">
        <v>28</v>
      </c>
      <c r="J1001">
        <v>6</v>
      </c>
      <c r="K1001">
        <v>5379.54</v>
      </c>
      <c r="L1001" t="s">
        <v>16</v>
      </c>
      <c r="M1001" t="s">
        <v>10038</v>
      </c>
    </row>
    <row r="1002" spans="1:13" x14ac:dyDescent="0.25">
      <c r="A1002" t="s">
        <v>5002</v>
      </c>
      <c r="B1002">
        <v>54</v>
      </c>
      <c r="C1002" t="s">
        <v>13</v>
      </c>
      <c r="D1002">
        <v>156</v>
      </c>
      <c r="E1002">
        <v>242.945751725463</v>
      </c>
      <c r="F1002">
        <v>33.904765449590101</v>
      </c>
      <c r="G1002" t="s">
        <v>18</v>
      </c>
      <c r="H1002" t="s">
        <v>19</v>
      </c>
      <c r="I1002" t="s">
        <v>28</v>
      </c>
      <c r="J1002">
        <v>3</v>
      </c>
      <c r="K1002">
        <v>3581.55</v>
      </c>
      <c r="L1002" t="s">
        <v>16</v>
      </c>
      <c r="M1002" t="s">
        <v>10038</v>
      </c>
    </row>
    <row r="1003" spans="1:13" x14ac:dyDescent="0.25">
      <c r="A1003" t="s">
        <v>4997</v>
      </c>
      <c r="B1003">
        <v>53</v>
      </c>
      <c r="C1003" t="s">
        <v>13</v>
      </c>
      <c r="D1003" t="s">
        <v>10051</v>
      </c>
      <c r="E1003">
        <v>238.35600287784499</v>
      </c>
      <c r="F1003">
        <v>35.415197052047397</v>
      </c>
      <c r="G1003" t="s">
        <v>14</v>
      </c>
      <c r="H1003" t="s">
        <v>19</v>
      </c>
      <c r="I1003" t="s">
        <v>28</v>
      </c>
      <c r="J1003">
        <v>4</v>
      </c>
      <c r="K1003">
        <v>5448.17</v>
      </c>
      <c r="L1003" t="s">
        <v>23</v>
      </c>
      <c r="M1003" t="s">
        <v>10038</v>
      </c>
    </row>
    <row r="1004" spans="1:13" x14ac:dyDescent="0.25">
      <c r="A1004" t="s">
        <v>4931</v>
      </c>
      <c r="B1004">
        <v>58</v>
      </c>
      <c r="C1004" t="s">
        <v>13</v>
      </c>
      <c r="D1004">
        <v>116</v>
      </c>
      <c r="E1004">
        <v>203.91038205083601</v>
      </c>
      <c r="F1004">
        <v>33.532170229594698</v>
      </c>
      <c r="G1004" t="s">
        <v>14</v>
      </c>
      <c r="H1004" t="s">
        <v>19</v>
      </c>
      <c r="I1004" t="s">
        <v>28</v>
      </c>
      <c r="J1004">
        <v>5</v>
      </c>
      <c r="K1004">
        <v>6295.95</v>
      </c>
      <c r="L1004" t="s">
        <v>16</v>
      </c>
      <c r="M1004" t="s">
        <v>10038</v>
      </c>
    </row>
    <row r="1005" spans="1:13" x14ac:dyDescent="0.25">
      <c r="A1005" t="s">
        <v>4930</v>
      </c>
      <c r="B1005">
        <v>52</v>
      </c>
      <c r="C1005" t="s">
        <v>13</v>
      </c>
      <c r="D1005">
        <v>138</v>
      </c>
      <c r="E1005">
        <v>227.308621050592</v>
      </c>
      <c r="F1005">
        <v>25.865488313698101</v>
      </c>
      <c r="G1005" t="s">
        <v>14</v>
      </c>
      <c r="H1005" t="s">
        <v>19</v>
      </c>
      <c r="I1005" t="s">
        <v>28</v>
      </c>
      <c r="J1005">
        <v>3</v>
      </c>
      <c r="K1005">
        <v>2778.54</v>
      </c>
      <c r="L1005" t="s">
        <v>23</v>
      </c>
      <c r="M1005" t="s">
        <v>10038</v>
      </c>
    </row>
    <row r="1006" spans="1:13" x14ac:dyDescent="0.25">
      <c r="A1006" t="s">
        <v>4901</v>
      </c>
      <c r="B1006">
        <v>55</v>
      </c>
      <c r="C1006" t="s">
        <v>13</v>
      </c>
      <c r="D1006">
        <v>142</v>
      </c>
      <c r="E1006">
        <v>258.51244931295798</v>
      </c>
      <c r="F1006">
        <v>25.1996470885652</v>
      </c>
      <c r="G1006" t="s">
        <v>14</v>
      </c>
      <c r="H1006" t="s">
        <v>19</v>
      </c>
      <c r="I1006" t="s">
        <v>28</v>
      </c>
      <c r="J1006">
        <v>1</v>
      </c>
      <c r="K1006">
        <v>5535.45</v>
      </c>
      <c r="L1006" t="s">
        <v>16</v>
      </c>
      <c r="M1006" t="s">
        <v>10038</v>
      </c>
    </row>
    <row r="1007" spans="1:13" x14ac:dyDescent="0.25">
      <c r="A1007" t="s">
        <v>4881</v>
      </c>
      <c r="B1007">
        <v>59</v>
      </c>
      <c r="C1007" t="s">
        <v>13</v>
      </c>
      <c r="D1007">
        <v>135</v>
      </c>
      <c r="E1007">
        <v>210.86644853226599</v>
      </c>
      <c r="F1007">
        <v>25.198457757839702</v>
      </c>
      <c r="G1007" t="s">
        <v>14</v>
      </c>
      <c r="H1007" t="s">
        <v>19</v>
      </c>
      <c r="I1007" t="s">
        <v>28</v>
      </c>
      <c r="J1007">
        <v>0</v>
      </c>
      <c r="K1007">
        <v>1244.29</v>
      </c>
      <c r="L1007" t="s">
        <v>20</v>
      </c>
      <c r="M1007" t="s">
        <v>10038</v>
      </c>
    </row>
    <row r="1008" spans="1:13" x14ac:dyDescent="0.25">
      <c r="A1008" t="s">
        <v>4874</v>
      </c>
      <c r="B1008">
        <v>51</v>
      </c>
      <c r="C1008" t="s">
        <v>25</v>
      </c>
      <c r="D1008">
        <v>144</v>
      </c>
      <c r="E1008" t="s">
        <v>10051</v>
      </c>
      <c r="F1008">
        <v>23.961223950501498</v>
      </c>
      <c r="G1008" t="s">
        <v>18</v>
      </c>
      <c r="H1008" t="s">
        <v>19</v>
      </c>
      <c r="I1008" t="s">
        <v>28</v>
      </c>
      <c r="J1008">
        <v>3</v>
      </c>
      <c r="K1008">
        <v>3153.22</v>
      </c>
      <c r="L1008" t="s">
        <v>16</v>
      </c>
      <c r="M1008" t="s">
        <v>10038</v>
      </c>
    </row>
    <row r="1009" spans="1:13" x14ac:dyDescent="0.25">
      <c r="A1009" t="s">
        <v>4872</v>
      </c>
      <c r="B1009">
        <v>58</v>
      </c>
      <c r="C1009" t="s">
        <v>13</v>
      </c>
      <c r="D1009">
        <v>158</v>
      </c>
      <c r="E1009">
        <v>224.66153710465699</v>
      </c>
      <c r="F1009">
        <v>23.130322905541298</v>
      </c>
      <c r="G1009" t="s">
        <v>14</v>
      </c>
      <c r="H1009" t="s">
        <v>19</v>
      </c>
      <c r="I1009" t="s">
        <v>28</v>
      </c>
      <c r="J1009">
        <v>2</v>
      </c>
      <c r="K1009">
        <v>6571.46</v>
      </c>
      <c r="L1009" t="s">
        <v>16</v>
      </c>
      <c r="M1009" t="s">
        <v>10038</v>
      </c>
    </row>
    <row r="1010" spans="1:13" x14ac:dyDescent="0.25">
      <c r="A1010" t="s">
        <v>4842</v>
      </c>
      <c r="B1010">
        <v>54</v>
      </c>
      <c r="C1010" t="s">
        <v>13</v>
      </c>
      <c r="D1010">
        <v>113</v>
      </c>
      <c r="E1010" t="s">
        <v>10051</v>
      </c>
      <c r="F1010">
        <v>24.673138869557299</v>
      </c>
      <c r="G1010" t="s">
        <v>14</v>
      </c>
      <c r="H1010" t="s">
        <v>19</v>
      </c>
      <c r="I1010" t="s">
        <v>28</v>
      </c>
      <c r="J1010">
        <v>1</v>
      </c>
      <c r="K1010">
        <v>7277.3</v>
      </c>
      <c r="L1010" t="s">
        <v>23</v>
      </c>
      <c r="M1010" t="s">
        <v>10038</v>
      </c>
    </row>
    <row r="1011" spans="1:13" x14ac:dyDescent="0.25">
      <c r="A1011" t="s">
        <v>1754</v>
      </c>
      <c r="B1011">
        <v>56</v>
      </c>
      <c r="C1011" t="s">
        <v>25</v>
      </c>
      <c r="D1011">
        <v>98</v>
      </c>
      <c r="E1011">
        <v>222.34267870727601</v>
      </c>
      <c r="F1011">
        <v>25.109158708710101</v>
      </c>
      <c r="G1011" t="s">
        <v>14</v>
      </c>
      <c r="H1011" t="s">
        <v>19</v>
      </c>
      <c r="I1011" t="s">
        <v>28</v>
      </c>
      <c r="J1011">
        <v>2</v>
      </c>
      <c r="K1011">
        <v>4154.04</v>
      </c>
      <c r="L1011" t="s">
        <v>16</v>
      </c>
      <c r="M1011" t="s">
        <v>10038</v>
      </c>
    </row>
    <row r="1012" spans="1:13" x14ac:dyDescent="0.25">
      <c r="A1012" t="s">
        <v>4841</v>
      </c>
      <c r="B1012">
        <v>51</v>
      </c>
      <c r="C1012" t="s">
        <v>13</v>
      </c>
      <c r="D1012">
        <v>122</v>
      </c>
      <c r="E1012">
        <v>198.928445143055</v>
      </c>
      <c r="F1012">
        <v>23.759960074084098</v>
      </c>
      <c r="G1012" t="s">
        <v>18</v>
      </c>
      <c r="H1012" t="s">
        <v>19</v>
      </c>
      <c r="I1012" t="s">
        <v>28</v>
      </c>
      <c r="J1012">
        <v>3</v>
      </c>
      <c r="K1012">
        <v>5619.31</v>
      </c>
      <c r="L1012" t="s">
        <v>16</v>
      </c>
      <c r="M1012" t="s">
        <v>10038</v>
      </c>
    </row>
    <row r="1013" spans="1:13" x14ac:dyDescent="0.25">
      <c r="A1013" t="s">
        <v>1758</v>
      </c>
      <c r="B1013">
        <v>57</v>
      </c>
      <c r="C1013" t="s">
        <v>13</v>
      </c>
      <c r="D1013">
        <v>132</v>
      </c>
      <c r="E1013">
        <v>171.78471682791701</v>
      </c>
      <c r="F1013">
        <v>30.210546036338499</v>
      </c>
      <c r="G1013" t="s">
        <v>14</v>
      </c>
      <c r="H1013" t="s">
        <v>19</v>
      </c>
      <c r="I1013" t="s">
        <v>28</v>
      </c>
      <c r="J1013">
        <v>5</v>
      </c>
      <c r="K1013">
        <v>5033.47</v>
      </c>
      <c r="L1013" t="s">
        <v>43</v>
      </c>
      <c r="M1013" t="s">
        <v>10038</v>
      </c>
    </row>
    <row r="1014" spans="1:13" x14ac:dyDescent="0.25">
      <c r="A1014" t="s">
        <v>1760</v>
      </c>
      <c r="B1014">
        <v>58</v>
      </c>
      <c r="C1014" t="s">
        <v>25</v>
      </c>
      <c r="D1014">
        <v>145</v>
      </c>
      <c r="E1014">
        <v>181.532510396482</v>
      </c>
      <c r="F1014">
        <v>21.265656743755802</v>
      </c>
      <c r="G1014" t="s">
        <v>18</v>
      </c>
      <c r="H1014" t="s">
        <v>19</v>
      </c>
      <c r="I1014" t="s">
        <v>28</v>
      </c>
      <c r="J1014">
        <v>3</v>
      </c>
      <c r="K1014">
        <v>3595.56</v>
      </c>
      <c r="L1014" t="s">
        <v>20</v>
      </c>
      <c r="M1014" t="s">
        <v>10038</v>
      </c>
    </row>
    <row r="1015" spans="1:13" x14ac:dyDescent="0.25">
      <c r="A1015" t="s">
        <v>1768</v>
      </c>
      <c r="B1015">
        <v>52</v>
      </c>
      <c r="C1015" t="s">
        <v>25</v>
      </c>
      <c r="D1015">
        <v>135</v>
      </c>
      <c r="E1015">
        <v>180.265819262664</v>
      </c>
      <c r="F1015">
        <v>23.968078384785802</v>
      </c>
      <c r="G1015" t="s">
        <v>14</v>
      </c>
      <c r="H1015" t="s">
        <v>22</v>
      </c>
      <c r="I1015" t="s">
        <v>28</v>
      </c>
      <c r="J1015">
        <v>3</v>
      </c>
      <c r="K1015">
        <v>2507.14</v>
      </c>
      <c r="L1015" t="s">
        <v>20</v>
      </c>
      <c r="M1015" t="s">
        <v>10038</v>
      </c>
    </row>
    <row r="1016" spans="1:13" x14ac:dyDescent="0.25">
      <c r="A1016" t="s">
        <v>1775</v>
      </c>
      <c r="B1016">
        <v>57</v>
      </c>
      <c r="C1016" t="s">
        <v>13</v>
      </c>
      <c r="D1016">
        <v>135</v>
      </c>
      <c r="E1016">
        <v>238.38179767601599</v>
      </c>
      <c r="F1016">
        <v>27.006185088010099</v>
      </c>
      <c r="G1016" t="s">
        <v>14</v>
      </c>
      <c r="H1016" t="s">
        <v>19</v>
      </c>
      <c r="I1016" t="s">
        <v>28</v>
      </c>
      <c r="J1016">
        <v>2</v>
      </c>
      <c r="K1016">
        <v>2404.98</v>
      </c>
      <c r="L1016" t="s">
        <v>43</v>
      </c>
      <c r="M1016" t="s">
        <v>10038</v>
      </c>
    </row>
    <row r="1017" spans="1:13" x14ac:dyDescent="0.25">
      <c r="A1017" t="s">
        <v>4796</v>
      </c>
      <c r="B1017">
        <v>56</v>
      </c>
      <c r="C1017" t="s">
        <v>25</v>
      </c>
      <c r="D1017">
        <v>115</v>
      </c>
      <c r="E1017">
        <v>208.59711610381501</v>
      </c>
      <c r="F1017">
        <v>22.281168588999101</v>
      </c>
      <c r="G1017" t="s">
        <v>14</v>
      </c>
      <c r="H1017" t="s">
        <v>19</v>
      </c>
      <c r="I1017" t="s">
        <v>28</v>
      </c>
      <c r="J1017">
        <v>2</v>
      </c>
      <c r="K1017">
        <v>3192.69</v>
      </c>
      <c r="L1017" t="s">
        <v>16</v>
      </c>
      <c r="M1017" t="s">
        <v>10038</v>
      </c>
    </row>
    <row r="1018" spans="1:13" x14ac:dyDescent="0.25">
      <c r="A1018" t="s">
        <v>4784</v>
      </c>
      <c r="B1018">
        <v>56</v>
      </c>
      <c r="C1018" t="s">
        <v>13</v>
      </c>
      <c r="D1018">
        <v>171</v>
      </c>
      <c r="E1018">
        <v>196.18650901027601</v>
      </c>
      <c r="F1018">
        <v>29.392495240075199</v>
      </c>
      <c r="G1018" t="s">
        <v>14</v>
      </c>
      <c r="H1018" t="s">
        <v>19</v>
      </c>
      <c r="I1018" t="s">
        <v>28</v>
      </c>
      <c r="J1018">
        <v>3</v>
      </c>
      <c r="K1018">
        <v>5837.64</v>
      </c>
      <c r="L1018" t="s">
        <v>23</v>
      </c>
      <c r="M1018" t="s">
        <v>10038</v>
      </c>
    </row>
    <row r="1019" spans="1:13" x14ac:dyDescent="0.25">
      <c r="A1019" t="s">
        <v>4775</v>
      </c>
      <c r="B1019">
        <v>53</v>
      </c>
      <c r="C1019" t="s">
        <v>25</v>
      </c>
      <c r="D1019">
        <v>156</v>
      </c>
      <c r="E1019">
        <v>249.744333395506</v>
      </c>
      <c r="F1019">
        <v>26.129671696766302</v>
      </c>
      <c r="G1019" t="s">
        <v>14</v>
      </c>
      <c r="H1019" t="s">
        <v>19</v>
      </c>
      <c r="I1019" t="s">
        <v>28</v>
      </c>
      <c r="J1019">
        <v>3</v>
      </c>
      <c r="K1019">
        <v>3516.34</v>
      </c>
      <c r="L1019" t="s">
        <v>16</v>
      </c>
      <c r="M1019" t="s">
        <v>10038</v>
      </c>
    </row>
    <row r="1020" spans="1:13" x14ac:dyDescent="0.25">
      <c r="A1020" t="s">
        <v>1783</v>
      </c>
      <c r="B1020">
        <v>58</v>
      </c>
      <c r="C1020" t="s">
        <v>25</v>
      </c>
      <c r="D1020">
        <v>123</v>
      </c>
      <c r="E1020">
        <v>265.957801692381</v>
      </c>
      <c r="F1020">
        <v>25.973324081059801</v>
      </c>
      <c r="G1020" t="s">
        <v>14</v>
      </c>
      <c r="H1020" t="s">
        <v>19</v>
      </c>
      <c r="I1020" t="s">
        <v>28</v>
      </c>
      <c r="J1020">
        <v>2</v>
      </c>
      <c r="K1020">
        <v>6686.48</v>
      </c>
      <c r="L1020" t="s">
        <v>16</v>
      </c>
      <c r="M1020" t="s">
        <v>10038</v>
      </c>
    </row>
    <row r="1021" spans="1:13" x14ac:dyDescent="0.25">
      <c r="A1021" t="s">
        <v>1786</v>
      </c>
      <c r="B1021">
        <v>58</v>
      </c>
      <c r="C1021" t="s">
        <v>13</v>
      </c>
      <c r="D1021">
        <v>103</v>
      </c>
      <c r="E1021">
        <v>217.098135389059</v>
      </c>
      <c r="F1021">
        <v>31.939718770545699</v>
      </c>
      <c r="G1021" t="s">
        <v>14</v>
      </c>
      <c r="H1021" t="s">
        <v>19</v>
      </c>
      <c r="I1021" t="s">
        <v>28</v>
      </c>
      <c r="J1021">
        <v>3</v>
      </c>
      <c r="K1021">
        <v>5239.4799999999996</v>
      </c>
      <c r="L1021" t="s">
        <v>20</v>
      </c>
      <c r="M1021" t="s">
        <v>10038</v>
      </c>
    </row>
    <row r="1022" spans="1:13" x14ac:dyDescent="0.25">
      <c r="A1022" t="s">
        <v>4766</v>
      </c>
      <c r="B1022">
        <v>58</v>
      </c>
      <c r="C1022" t="s">
        <v>25</v>
      </c>
      <c r="D1022">
        <v>131</v>
      </c>
      <c r="E1022">
        <v>179.68525687857999</v>
      </c>
      <c r="F1022" t="s">
        <v>10051</v>
      </c>
      <c r="G1022" t="s">
        <v>36</v>
      </c>
      <c r="H1022" t="s">
        <v>19</v>
      </c>
      <c r="I1022" t="s">
        <v>28</v>
      </c>
      <c r="J1022">
        <v>9</v>
      </c>
      <c r="K1022">
        <v>7657.79</v>
      </c>
      <c r="L1022" t="s">
        <v>16</v>
      </c>
      <c r="M1022" t="s">
        <v>10038</v>
      </c>
    </row>
    <row r="1023" spans="1:13" x14ac:dyDescent="0.25">
      <c r="A1023" t="s">
        <v>4764</v>
      </c>
      <c r="B1023">
        <v>58</v>
      </c>
      <c r="C1023" t="s">
        <v>13</v>
      </c>
      <c r="D1023">
        <v>155</v>
      </c>
      <c r="E1023">
        <v>149.58677948673201</v>
      </c>
      <c r="F1023">
        <v>17.0121256257057</v>
      </c>
      <c r="G1023" t="s">
        <v>18</v>
      </c>
      <c r="H1023" t="s">
        <v>19</v>
      </c>
      <c r="I1023" t="s">
        <v>28</v>
      </c>
      <c r="J1023">
        <v>2</v>
      </c>
      <c r="K1023">
        <v>3863.44</v>
      </c>
      <c r="L1023" t="s">
        <v>16</v>
      </c>
      <c r="M1023" t="s">
        <v>10038</v>
      </c>
    </row>
    <row r="1024" spans="1:13" x14ac:dyDescent="0.25">
      <c r="A1024" t="s">
        <v>4701</v>
      </c>
      <c r="B1024">
        <v>53</v>
      </c>
      <c r="C1024" t="s">
        <v>25</v>
      </c>
      <c r="D1024">
        <v>184</v>
      </c>
      <c r="E1024">
        <v>213.88435692677101</v>
      </c>
      <c r="F1024">
        <v>26.160335106418099</v>
      </c>
      <c r="G1024" t="s">
        <v>18</v>
      </c>
      <c r="H1024" t="s">
        <v>19</v>
      </c>
      <c r="I1024" t="s">
        <v>28</v>
      </c>
      <c r="J1024">
        <v>4</v>
      </c>
      <c r="K1024">
        <v>5600.58</v>
      </c>
      <c r="L1024" t="s">
        <v>16</v>
      </c>
      <c r="M1024" t="s">
        <v>10038</v>
      </c>
    </row>
    <row r="1025" spans="1:13" x14ac:dyDescent="0.25">
      <c r="A1025" t="s">
        <v>4693</v>
      </c>
      <c r="B1025">
        <v>53</v>
      </c>
      <c r="C1025" t="s">
        <v>25</v>
      </c>
      <c r="D1025">
        <v>113</v>
      </c>
      <c r="E1025">
        <v>221.59230012591499</v>
      </c>
      <c r="F1025">
        <v>27.0424750868833</v>
      </c>
      <c r="G1025" t="s">
        <v>14</v>
      </c>
      <c r="H1025" t="s">
        <v>19</v>
      </c>
      <c r="I1025" t="s">
        <v>28</v>
      </c>
      <c r="J1025">
        <v>2</v>
      </c>
      <c r="K1025">
        <v>3667.39</v>
      </c>
      <c r="L1025" t="s">
        <v>20</v>
      </c>
      <c r="M1025" t="s">
        <v>10038</v>
      </c>
    </row>
    <row r="1026" spans="1:13" x14ac:dyDescent="0.25">
      <c r="A1026" t="s">
        <v>1812</v>
      </c>
      <c r="B1026">
        <v>56</v>
      </c>
      <c r="C1026" t="s">
        <v>25</v>
      </c>
      <c r="D1026">
        <v>132</v>
      </c>
      <c r="E1026">
        <v>149.41475624902199</v>
      </c>
      <c r="F1026">
        <v>24.257854379406599</v>
      </c>
      <c r="G1026" t="s">
        <v>14</v>
      </c>
      <c r="H1026" t="s">
        <v>19</v>
      </c>
      <c r="I1026" t="s">
        <v>28</v>
      </c>
      <c r="J1026">
        <v>6</v>
      </c>
      <c r="K1026">
        <v>8042.27</v>
      </c>
      <c r="L1026" t="s">
        <v>16</v>
      </c>
      <c r="M1026" t="s">
        <v>10038</v>
      </c>
    </row>
    <row r="1027" spans="1:13" x14ac:dyDescent="0.25">
      <c r="A1027" t="s">
        <v>4650</v>
      </c>
      <c r="B1027">
        <v>53</v>
      </c>
      <c r="C1027" t="s">
        <v>25</v>
      </c>
      <c r="D1027">
        <v>131</v>
      </c>
      <c r="E1027">
        <v>265.01306428233102</v>
      </c>
      <c r="F1027">
        <v>19.331496605238598</v>
      </c>
      <c r="G1027" t="s">
        <v>18</v>
      </c>
      <c r="H1027" t="s">
        <v>19</v>
      </c>
      <c r="I1027" t="s">
        <v>28</v>
      </c>
      <c r="J1027">
        <v>1</v>
      </c>
      <c r="K1027">
        <v>5214.49</v>
      </c>
      <c r="L1027" t="s">
        <v>16</v>
      </c>
      <c r="M1027" t="s">
        <v>10038</v>
      </c>
    </row>
    <row r="1028" spans="1:13" x14ac:dyDescent="0.25">
      <c r="A1028" t="s">
        <v>4640</v>
      </c>
      <c r="B1028">
        <v>56</v>
      </c>
      <c r="C1028" t="s">
        <v>13</v>
      </c>
      <c r="D1028">
        <v>115</v>
      </c>
      <c r="E1028">
        <v>199.82147665811701</v>
      </c>
      <c r="F1028">
        <v>26.637118868445999</v>
      </c>
      <c r="G1028" t="s">
        <v>14</v>
      </c>
      <c r="H1028" t="s">
        <v>19</v>
      </c>
      <c r="I1028" t="s">
        <v>28</v>
      </c>
      <c r="J1028">
        <v>4</v>
      </c>
      <c r="K1028">
        <v>3138.66</v>
      </c>
      <c r="L1028" t="s">
        <v>16</v>
      </c>
      <c r="M1028" t="s">
        <v>10038</v>
      </c>
    </row>
    <row r="1029" spans="1:13" x14ac:dyDescent="0.25">
      <c r="A1029" t="s">
        <v>4636</v>
      </c>
      <c r="B1029">
        <v>59</v>
      </c>
      <c r="C1029" t="s">
        <v>25</v>
      </c>
      <c r="D1029">
        <v>116</v>
      </c>
      <c r="E1029">
        <v>229.48012807955001</v>
      </c>
      <c r="F1029">
        <v>22.384937834322901</v>
      </c>
      <c r="G1029" t="s">
        <v>14</v>
      </c>
      <c r="H1029" t="s">
        <v>19</v>
      </c>
      <c r="I1029" t="s">
        <v>28</v>
      </c>
      <c r="J1029">
        <v>4</v>
      </c>
      <c r="K1029">
        <v>5711.04</v>
      </c>
      <c r="L1029" t="s">
        <v>20</v>
      </c>
      <c r="M1029" t="s">
        <v>10038</v>
      </c>
    </row>
    <row r="1030" spans="1:13" x14ac:dyDescent="0.25">
      <c r="A1030" t="s">
        <v>1836</v>
      </c>
      <c r="B1030">
        <v>54</v>
      </c>
      <c r="C1030" t="s">
        <v>13</v>
      </c>
      <c r="D1030">
        <v>117</v>
      </c>
      <c r="E1030">
        <v>164.39618347001999</v>
      </c>
      <c r="F1030">
        <v>19.2451371729138</v>
      </c>
      <c r="G1030" t="s">
        <v>14</v>
      </c>
      <c r="H1030" t="s">
        <v>19</v>
      </c>
      <c r="I1030" t="s">
        <v>28</v>
      </c>
      <c r="J1030" t="s">
        <v>10051</v>
      </c>
      <c r="K1030">
        <v>2277.9</v>
      </c>
      <c r="L1030" t="s">
        <v>16</v>
      </c>
      <c r="M1030" t="s">
        <v>10038</v>
      </c>
    </row>
    <row r="1031" spans="1:13" x14ac:dyDescent="0.25">
      <c r="A1031" t="s">
        <v>4617</v>
      </c>
      <c r="B1031">
        <v>54</v>
      </c>
      <c r="C1031" t="s">
        <v>25</v>
      </c>
      <c r="D1031">
        <v>121</v>
      </c>
      <c r="E1031">
        <v>246.941766492352</v>
      </c>
      <c r="F1031">
        <v>30.6421347210999</v>
      </c>
      <c r="G1031" t="s">
        <v>14</v>
      </c>
      <c r="H1031" t="s">
        <v>19</v>
      </c>
      <c r="I1031" t="s">
        <v>28</v>
      </c>
      <c r="J1031">
        <v>3</v>
      </c>
      <c r="K1031">
        <v>2736.32</v>
      </c>
      <c r="L1031" t="s">
        <v>16</v>
      </c>
      <c r="M1031" t="s">
        <v>10038</v>
      </c>
    </row>
    <row r="1032" spans="1:13" x14ac:dyDescent="0.25">
      <c r="A1032" t="s">
        <v>4612</v>
      </c>
      <c r="B1032">
        <v>54</v>
      </c>
      <c r="C1032" t="s">
        <v>25</v>
      </c>
      <c r="D1032">
        <v>157</v>
      </c>
      <c r="E1032">
        <v>229.280553576306</v>
      </c>
      <c r="F1032">
        <v>27.890264140328998</v>
      </c>
      <c r="G1032" t="s">
        <v>18</v>
      </c>
      <c r="H1032" t="s">
        <v>19</v>
      </c>
      <c r="I1032" t="s">
        <v>28</v>
      </c>
      <c r="J1032">
        <v>2</v>
      </c>
      <c r="K1032">
        <v>4239.38</v>
      </c>
      <c r="L1032" t="s">
        <v>16</v>
      </c>
      <c r="M1032" t="s">
        <v>10038</v>
      </c>
    </row>
    <row r="1033" spans="1:13" x14ac:dyDescent="0.25">
      <c r="A1033" t="s">
        <v>4592</v>
      </c>
      <c r="B1033">
        <v>59</v>
      </c>
      <c r="C1033" t="s">
        <v>25</v>
      </c>
      <c r="D1033">
        <v>129</v>
      </c>
      <c r="E1033">
        <v>135.93229408730701</v>
      </c>
      <c r="F1033">
        <v>29.290332603366</v>
      </c>
      <c r="G1033" t="s">
        <v>14</v>
      </c>
      <c r="H1033" t="s">
        <v>19</v>
      </c>
      <c r="I1033" t="s">
        <v>28</v>
      </c>
      <c r="J1033">
        <v>1</v>
      </c>
      <c r="K1033">
        <v>3058.56</v>
      </c>
      <c r="L1033" t="s">
        <v>16</v>
      </c>
      <c r="M1033" t="s">
        <v>10038</v>
      </c>
    </row>
    <row r="1034" spans="1:13" x14ac:dyDescent="0.25">
      <c r="A1034" t="s">
        <v>4587</v>
      </c>
      <c r="B1034">
        <v>58</v>
      </c>
      <c r="C1034" t="s">
        <v>25</v>
      </c>
      <c r="D1034">
        <v>106</v>
      </c>
      <c r="E1034">
        <v>232.40645145769</v>
      </c>
      <c r="F1034">
        <v>29.4089001790331</v>
      </c>
      <c r="G1034" t="s">
        <v>18</v>
      </c>
      <c r="H1034" t="s">
        <v>19</v>
      </c>
      <c r="I1034" t="s">
        <v>28</v>
      </c>
      <c r="J1034">
        <v>2</v>
      </c>
      <c r="K1034">
        <v>3799.72</v>
      </c>
      <c r="L1034" t="s">
        <v>23</v>
      </c>
      <c r="M1034" t="s">
        <v>10038</v>
      </c>
    </row>
    <row r="1035" spans="1:13" x14ac:dyDescent="0.25">
      <c r="A1035" t="s">
        <v>4570</v>
      </c>
      <c r="B1035">
        <v>51</v>
      </c>
      <c r="C1035" t="s">
        <v>25</v>
      </c>
      <c r="D1035">
        <v>123</v>
      </c>
      <c r="E1035">
        <v>162.923047859907</v>
      </c>
      <c r="F1035">
        <v>26.6223968531745</v>
      </c>
      <c r="G1035" t="s">
        <v>14</v>
      </c>
      <c r="H1035" t="s">
        <v>19</v>
      </c>
      <c r="I1035" t="s">
        <v>28</v>
      </c>
      <c r="J1035" t="s">
        <v>10051</v>
      </c>
      <c r="K1035">
        <v>2777.41</v>
      </c>
      <c r="L1035" t="s">
        <v>16</v>
      </c>
      <c r="M1035" t="s">
        <v>10038</v>
      </c>
    </row>
    <row r="1036" spans="1:13" x14ac:dyDescent="0.25">
      <c r="A1036" t="s">
        <v>1868</v>
      </c>
      <c r="B1036">
        <v>53</v>
      </c>
      <c r="C1036" t="s">
        <v>13</v>
      </c>
      <c r="D1036">
        <v>155</v>
      </c>
      <c r="E1036">
        <v>246.98935932441901</v>
      </c>
      <c r="F1036">
        <v>33.0390937594211</v>
      </c>
      <c r="G1036" t="s">
        <v>14</v>
      </c>
      <c r="H1036" t="s">
        <v>19</v>
      </c>
      <c r="I1036" t="s">
        <v>28</v>
      </c>
      <c r="J1036">
        <v>1</v>
      </c>
      <c r="K1036">
        <v>2994.26</v>
      </c>
      <c r="L1036" t="s">
        <v>23</v>
      </c>
      <c r="M1036" t="s">
        <v>10038</v>
      </c>
    </row>
    <row r="1037" spans="1:13" x14ac:dyDescent="0.25">
      <c r="A1037" t="s">
        <v>4547</v>
      </c>
      <c r="B1037">
        <v>55</v>
      </c>
      <c r="C1037" t="s">
        <v>13</v>
      </c>
      <c r="D1037">
        <v>163</v>
      </c>
      <c r="E1037">
        <v>228.01000372667301</v>
      </c>
      <c r="F1037" t="s">
        <v>10051</v>
      </c>
      <c r="G1037" t="s">
        <v>14</v>
      </c>
      <c r="H1037" t="s">
        <v>10051</v>
      </c>
      <c r="I1037" t="s">
        <v>28</v>
      </c>
      <c r="J1037">
        <v>6</v>
      </c>
      <c r="K1037">
        <v>7205.08</v>
      </c>
      <c r="L1037" t="s">
        <v>16</v>
      </c>
      <c r="M1037" t="s">
        <v>10038</v>
      </c>
    </row>
    <row r="1038" spans="1:13" x14ac:dyDescent="0.25">
      <c r="A1038" t="s">
        <v>4528</v>
      </c>
      <c r="B1038">
        <v>57</v>
      </c>
      <c r="C1038" t="s">
        <v>25</v>
      </c>
      <c r="D1038">
        <v>138</v>
      </c>
      <c r="E1038">
        <v>189.550310452378</v>
      </c>
      <c r="F1038">
        <v>28.6957614932521</v>
      </c>
      <c r="G1038" t="s">
        <v>18</v>
      </c>
      <c r="H1038" t="s">
        <v>19</v>
      </c>
      <c r="I1038" t="s">
        <v>28</v>
      </c>
      <c r="J1038">
        <v>4</v>
      </c>
      <c r="K1038">
        <v>4233.47</v>
      </c>
      <c r="L1038" t="s">
        <v>16</v>
      </c>
      <c r="M1038" t="s">
        <v>10038</v>
      </c>
    </row>
    <row r="1039" spans="1:13" x14ac:dyDescent="0.25">
      <c r="A1039" t="s">
        <v>1872</v>
      </c>
      <c r="B1039">
        <v>52</v>
      </c>
      <c r="C1039" t="s">
        <v>25</v>
      </c>
      <c r="D1039">
        <v>129</v>
      </c>
      <c r="E1039">
        <v>221.86701358623401</v>
      </c>
      <c r="F1039">
        <v>22.314336565545599</v>
      </c>
      <c r="G1039" t="s">
        <v>14</v>
      </c>
      <c r="H1039" t="s">
        <v>19</v>
      </c>
      <c r="I1039" t="s">
        <v>28</v>
      </c>
      <c r="J1039">
        <v>3</v>
      </c>
      <c r="K1039">
        <v>4333.8500000000004</v>
      </c>
      <c r="L1039" t="s">
        <v>16</v>
      </c>
      <c r="M1039" t="s">
        <v>10038</v>
      </c>
    </row>
    <row r="1040" spans="1:13" x14ac:dyDescent="0.25">
      <c r="A1040" t="s">
        <v>4521</v>
      </c>
      <c r="B1040">
        <v>60</v>
      </c>
      <c r="C1040" t="s">
        <v>25</v>
      </c>
      <c r="D1040">
        <v>152</v>
      </c>
      <c r="E1040">
        <v>240.70394382678299</v>
      </c>
      <c r="F1040">
        <v>23.555821519395099</v>
      </c>
      <c r="G1040" t="s">
        <v>14</v>
      </c>
      <c r="H1040" t="s">
        <v>22</v>
      </c>
      <c r="I1040" t="s">
        <v>28</v>
      </c>
      <c r="J1040">
        <v>4</v>
      </c>
      <c r="K1040">
        <v>7933.21</v>
      </c>
      <c r="L1040" t="s">
        <v>16</v>
      </c>
      <c r="M1040" t="s">
        <v>10038</v>
      </c>
    </row>
    <row r="1041" spans="1:13" x14ac:dyDescent="0.25">
      <c r="A1041" t="s">
        <v>4517</v>
      </c>
      <c r="B1041">
        <v>51</v>
      </c>
      <c r="C1041" t="s">
        <v>13</v>
      </c>
      <c r="D1041">
        <v>135</v>
      </c>
      <c r="E1041">
        <v>196.18771106271399</v>
      </c>
      <c r="F1041">
        <v>15</v>
      </c>
      <c r="G1041" t="s">
        <v>14</v>
      </c>
      <c r="H1041" t="s">
        <v>19</v>
      </c>
      <c r="I1041" t="s">
        <v>28</v>
      </c>
      <c r="J1041">
        <v>6</v>
      </c>
      <c r="K1041">
        <v>3570.81</v>
      </c>
      <c r="L1041" t="s">
        <v>23</v>
      </c>
      <c r="M1041" t="s">
        <v>10038</v>
      </c>
    </row>
    <row r="1042" spans="1:13" x14ac:dyDescent="0.25">
      <c r="A1042" t="s">
        <v>4480</v>
      </c>
      <c r="B1042">
        <v>51</v>
      </c>
      <c r="C1042" t="s">
        <v>25</v>
      </c>
      <c r="D1042">
        <v>130</v>
      </c>
      <c r="E1042">
        <v>260.02175829876597</v>
      </c>
      <c r="F1042">
        <v>15</v>
      </c>
      <c r="G1042" t="s">
        <v>14</v>
      </c>
      <c r="H1042" t="s">
        <v>19</v>
      </c>
      <c r="I1042" t="s">
        <v>28</v>
      </c>
      <c r="J1042">
        <v>1</v>
      </c>
      <c r="K1042">
        <v>500</v>
      </c>
      <c r="L1042" t="s">
        <v>23</v>
      </c>
      <c r="M1042" t="s">
        <v>10038</v>
      </c>
    </row>
    <row r="1043" spans="1:13" x14ac:dyDescent="0.25">
      <c r="A1043" t="s">
        <v>4479</v>
      </c>
      <c r="B1043">
        <v>52</v>
      </c>
      <c r="C1043" t="s">
        <v>25</v>
      </c>
      <c r="D1043">
        <v>133</v>
      </c>
      <c r="E1043">
        <v>190.15310373312801</v>
      </c>
      <c r="F1043">
        <v>31.553478458714501</v>
      </c>
      <c r="G1043" t="s">
        <v>14</v>
      </c>
      <c r="H1043" t="s">
        <v>19</v>
      </c>
      <c r="I1043" t="s">
        <v>28</v>
      </c>
      <c r="J1043">
        <v>0</v>
      </c>
      <c r="K1043">
        <v>3373.9</v>
      </c>
      <c r="L1043" t="s">
        <v>16</v>
      </c>
      <c r="M1043" t="s">
        <v>10038</v>
      </c>
    </row>
    <row r="1044" spans="1:13" x14ac:dyDescent="0.25">
      <c r="A1044" t="s">
        <v>1887</v>
      </c>
      <c r="B1044">
        <v>59</v>
      </c>
      <c r="C1044" t="s">
        <v>13</v>
      </c>
      <c r="D1044">
        <v>137</v>
      </c>
      <c r="E1044">
        <v>184.80656538779701</v>
      </c>
      <c r="F1044" t="s">
        <v>10051</v>
      </c>
      <c r="G1044" t="s">
        <v>14</v>
      </c>
      <c r="H1044" t="s">
        <v>10051</v>
      </c>
      <c r="I1044" t="s">
        <v>28</v>
      </c>
      <c r="J1044">
        <v>2</v>
      </c>
      <c r="K1044">
        <v>4316.8500000000004</v>
      </c>
      <c r="L1044" t="s">
        <v>16</v>
      </c>
      <c r="M1044" t="s">
        <v>10038</v>
      </c>
    </row>
    <row r="1045" spans="1:13" x14ac:dyDescent="0.25">
      <c r="A1045" t="s">
        <v>4456</v>
      </c>
      <c r="B1045">
        <v>51</v>
      </c>
      <c r="C1045" t="s">
        <v>25</v>
      </c>
      <c r="D1045">
        <v>150</v>
      </c>
      <c r="E1045">
        <v>266.36812765879603</v>
      </c>
      <c r="F1045">
        <v>25.423422301201398</v>
      </c>
      <c r="G1045" t="s">
        <v>14</v>
      </c>
      <c r="H1045" t="s">
        <v>19</v>
      </c>
      <c r="I1045" t="s">
        <v>28</v>
      </c>
      <c r="J1045">
        <v>3</v>
      </c>
      <c r="K1045">
        <v>4300.12</v>
      </c>
      <c r="L1045" t="s">
        <v>16</v>
      </c>
      <c r="M1045" t="s">
        <v>10038</v>
      </c>
    </row>
    <row r="1046" spans="1:13" x14ac:dyDescent="0.25">
      <c r="A1046" t="s">
        <v>4450</v>
      </c>
      <c r="B1046">
        <v>53</v>
      </c>
      <c r="C1046" t="s">
        <v>25</v>
      </c>
      <c r="D1046">
        <v>118</v>
      </c>
      <c r="E1046">
        <v>201.316861127077</v>
      </c>
      <c r="F1046">
        <v>19.714270869456701</v>
      </c>
      <c r="G1046" t="s">
        <v>14</v>
      </c>
      <c r="H1046" t="s">
        <v>22</v>
      </c>
      <c r="I1046" t="s">
        <v>28</v>
      </c>
      <c r="J1046">
        <v>3</v>
      </c>
      <c r="K1046">
        <v>3632.43</v>
      </c>
      <c r="L1046" t="s">
        <v>20</v>
      </c>
      <c r="M1046" t="s">
        <v>10038</v>
      </c>
    </row>
    <row r="1047" spans="1:13" x14ac:dyDescent="0.25">
      <c r="A1047" t="s">
        <v>4443</v>
      </c>
      <c r="B1047">
        <v>57</v>
      </c>
      <c r="C1047" t="s">
        <v>13</v>
      </c>
      <c r="D1047">
        <v>125</v>
      </c>
      <c r="E1047">
        <v>193.59697067597401</v>
      </c>
      <c r="F1047">
        <v>28.3191338860149</v>
      </c>
      <c r="G1047" t="s">
        <v>14</v>
      </c>
      <c r="H1047" t="s">
        <v>19</v>
      </c>
      <c r="I1047" t="s">
        <v>28</v>
      </c>
      <c r="J1047">
        <v>6</v>
      </c>
      <c r="K1047">
        <v>5345.6</v>
      </c>
      <c r="L1047" t="s">
        <v>16</v>
      </c>
      <c r="M1047" t="s">
        <v>10038</v>
      </c>
    </row>
    <row r="1048" spans="1:13" x14ac:dyDescent="0.25">
      <c r="A1048" t="s">
        <v>4435</v>
      </c>
      <c r="B1048">
        <v>52</v>
      </c>
      <c r="C1048" t="s">
        <v>13</v>
      </c>
      <c r="D1048">
        <v>147</v>
      </c>
      <c r="E1048">
        <v>150.68589483222601</v>
      </c>
      <c r="F1048">
        <v>26.1588600231246</v>
      </c>
      <c r="G1048" t="s">
        <v>18</v>
      </c>
      <c r="H1048" t="s">
        <v>19</v>
      </c>
      <c r="I1048" t="s">
        <v>28</v>
      </c>
      <c r="J1048">
        <v>3</v>
      </c>
      <c r="K1048">
        <v>4280.1099999999997</v>
      </c>
      <c r="L1048" t="s">
        <v>16</v>
      </c>
      <c r="M1048" t="s">
        <v>10038</v>
      </c>
    </row>
    <row r="1049" spans="1:13" x14ac:dyDescent="0.25">
      <c r="A1049" t="s">
        <v>4413</v>
      </c>
      <c r="B1049">
        <v>59</v>
      </c>
      <c r="C1049" t="s">
        <v>13</v>
      </c>
      <c r="D1049">
        <v>125</v>
      </c>
      <c r="E1049">
        <v>175.93160960275901</v>
      </c>
      <c r="F1049">
        <v>18.903295654051998</v>
      </c>
      <c r="G1049" t="s">
        <v>18</v>
      </c>
      <c r="H1049" t="s">
        <v>19</v>
      </c>
      <c r="I1049" t="s">
        <v>28</v>
      </c>
      <c r="J1049">
        <v>4</v>
      </c>
      <c r="K1049">
        <v>4591.1499999999996</v>
      </c>
      <c r="L1049" t="s">
        <v>23</v>
      </c>
      <c r="M1049" t="s">
        <v>10038</v>
      </c>
    </row>
    <row r="1050" spans="1:13" x14ac:dyDescent="0.25">
      <c r="A1050" t="s">
        <v>4400</v>
      </c>
      <c r="B1050">
        <v>52</v>
      </c>
      <c r="C1050" t="s">
        <v>13</v>
      </c>
      <c r="D1050">
        <v>118</v>
      </c>
      <c r="E1050">
        <v>198.94060709239</v>
      </c>
      <c r="F1050">
        <v>19.557839150857799</v>
      </c>
      <c r="G1050" t="s">
        <v>36</v>
      </c>
      <c r="H1050" t="s">
        <v>19</v>
      </c>
      <c r="I1050" t="s">
        <v>28</v>
      </c>
      <c r="J1050">
        <v>3</v>
      </c>
      <c r="K1050">
        <v>4899.03</v>
      </c>
      <c r="L1050" t="s">
        <v>16</v>
      </c>
      <c r="M1050" t="s">
        <v>10038</v>
      </c>
    </row>
    <row r="1051" spans="1:13" x14ac:dyDescent="0.25">
      <c r="A1051" t="s">
        <v>4386</v>
      </c>
      <c r="B1051">
        <v>60</v>
      </c>
      <c r="C1051" t="s">
        <v>13</v>
      </c>
      <c r="D1051">
        <v>119</v>
      </c>
      <c r="E1051">
        <v>232.376412828637</v>
      </c>
      <c r="F1051">
        <v>24.4556240228987</v>
      </c>
      <c r="G1051" t="s">
        <v>14</v>
      </c>
      <c r="H1051" t="s">
        <v>19</v>
      </c>
      <c r="I1051" t="s">
        <v>28</v>
      </c>
      <c r="J1051">
        <v>4</v>
      </c>
      <c r="K1051">
        <v>8062.05</v>
      </c>
      <c r="L1051" t="s">
        <v>16</v>
      </c>
      <c r="M1051" t="s">
        <v>10038</v>
      </c>
    </row>
    <row r="1052" spans="1:13" x14ac:dyDescent="0.25">
      <c r="A1052" t="s">
        <v>1910</v>
      </c>
      <c r="B1052">
        <v>58</v>
      </c>
      <c r="C1052" t="s">
        <v>25</v>
      </c>
      <c r="D1052">
        <v>105</v>
      </c>
      <c r="E1052">
        <v>188.041951593877</v>
      </c>
      <c r="F1052">
        <v>33.958413125799801</v>
      </c>
      <c r="G1052" t="s">
        <v>14</v>
      </c>
      <c r="H1052" t="s">
        <v>19</v>
      </c>
      <c r="I1052" t="s">
        <v>28</v>
      </c>
      <c r="J1052">
        <v>5</v>
      </c>
      <c r="K1052">
        <v>5718.2</v>
      </c>
      <c r="L1052" t="s">
        <v>23</v>
      </c>
      <c r="M1052" t="s">
        <v>10038</v>
      </c>
    </row>
    <row r="1053" spans="1:13" x14ac:dyDescent="0.25">
      <c r="A1053" t="s">
        <v>4381</v>
      </c>
      <c r="B1053">
        <v>55</v>
      </c>
      <c r="C1053" t="s">
        <v>13</v>
      </c>
      <c r="D1053">
        <v>134</v>
      </c>
      <c r="E1053">
        <v>266.44370799966902</v>
      </c>
      <c r="F1053">
        <v>23.2852356968869</v>
      </c>
      <c r="G1053" t="s">
        <v>14</v>
      </c>
      <c r="H1053" t="s">
        <v>19</v>
      </c>
      <c r="I1053" t="s">
        <v>28</v>
      </c>
      <c r="J1053">
        <v>4</v>
      </c>
      <c r="K1053">
        <v>4774.83</v>
      </c>
      <c r="L1053" t="s">
        <v>23</v>
      </c>
      <c r="M1053" t="s">
        <v>10038</v>
      </c>
    </row>
    <row r="1054" spans="1:13" x14ac:dyDescent="0.25">
      <c r="A1054" t="s">
        <v>4364</v>
      </c>
      <c r="B1054">
        <v>55</v>
      </c>
      <c r="C1054" t="s">
        <v>25</v>
      </c>
      <c r="D1054">
        <v>135</v>
      </c>
      <c r="E1054">
        <v>219.93290731465601</v>
      </c>
      <c r="F1054">
        <v>31.1276946158371</v>
      </c>
      <c r="G1054" t="s">
        <v>14</v>
      </c>
      <c r="H1054" t="s">
        <v>19</v>
      </c>
      <c r="I1054" t="s">
        <v>28</v>
      </c>
      <c r="J1054">
        <v>4</v>
      </c>
      <c r="K1054">
        <v>6541.5</v>
      </c>
      <c r="L1054" t="s">
        <v>23</v>
      </c>
      <c r="M1054" t="s">
        <v>10038</v>
      </c>
    </row>
    <row r="1055" spans="1:13" x14ac:dyDescent="0.25">
      <c r="A1055" t="s">
        <v>4349</v>
      </c>
      <c r="B1055">
        <v>54</v>
      </c>
      <c r="C1055" t="s">
        <v>13</v>
      </c>
      <c r="D1055">
        <v>129</v>
      </c>
      <c r="E1055">
        <v>270.883655260887</v>
      </c>
      <c r="F1055">
        <v>25.415139461235299</v>
      </c>
      <c r="G1055" t="s">
        <v>14</v>
      </c>
      <c r="H1055" t="s">
        <v>19</v>
      </c>
      <c r="I1055" t="s">
        <v>28</v>
      </c>
      <c r="J1055">
        <v>3</v>
      </c>
      <c r="K1055">
        <v>4511.53</v>
      </c>
      <c r="L1055" t="s">
        <v>16</v>
      </c>
      <c r="M1055" t="s">
        <v>10038</v>
      </c>
    </row>
    <row r="1056" spans="1:13" x14ac:dyDescent="0.25">
      <c r="A1056" t="s">
        <v>4333</v>
      </c>
      <c r="B1056">
        <v>59</v>
      </c>
      <c r="C1056" t="s">
        <v>13</v>
      </c>
      <c r="D1056">
        <v>130</v>
      </c>
      <c r="E1056" t="s">
        <v>10051</v>
      </c>
      <c r="F1056">
        <v>30.6444746819264</v>
      </c>
      <c r="G1056" t="s">
        <v>14</v>
      </c>
      <c r="H1056" t="s">
        <v>19</v>
      </c>
      <c r="I1056" t="s">
        <v>28</v>
      </c>
      <c r="J1056">
        <v>1</v>
      </c>
      <c r="K1056">
        <v>3202.32</v>
      </c>
      <c r="L1056" t="s">
        <v>23</v>
      </c>
      <c r="M1056" t="s">
        <v>10038</v>
      </c>
    </row>
    <row r="1057" spans="1:13" x14ac:dyDescent="0.25">
      <c r="A1057" t="s">
        <v>4312</v>
      </c>
      <c r="B1057">
        <v>53</v>
      </c>
      <c r="C1057" t="s">
        <v>25</v>
      </c>
      <c r="D1057">
        <v>114</v>
      </c>
      <c r="E1057" t="s">
        <v>10051</v>
      </c>
      <c r="F1057">
        <v>26.256514833905801</v>
      </c>
      <c r="G1057" t="s">
        <v>14</v>
      </c>
      <c r="H1057" t="s">
        <v>19</v>
      </c>
      <c r="I1057" t="s">
        <v>28</v>
      </c>
      <c r="J1057">
        <v>6</v>
      </c>
      <c r="K1057">
        <v>4658.67</v>
      </c>
      <c r="L1057" t="s">
        <v>16</v>
      </c>
      <c r="M1057" t="s">
        <v>10038</v>
      </c>
    </row>
    <row r="1058" spans="1:13" x14ac:dyDescent="0.25">
      <c r="A1058" t="s">
        <v>4310</v>
      </c>
      <c r="B1058">
        <v>56</v>
      </c>
      <c r="C1058" t="s">
        <v>25</v>
      </c>
      <c r="D1058">
        <v>108</v>
      </c>
      <c r="E1058">
        <v>129.39687272377699</v>
      </c>
      <c r="F1058">
        <v>38.856540220072901</v>
      </c>
      <c r="G1058" t="s">
        <v>18</v>
      </c>
      <c r="H1058" t="s">
        <v>19</v>
      </c>
      <c r="I1058" t="s">
        <v>28</v>
      </c>
      <c r="J1058">
        <v>5</v>
      </c>
      <c r="K1058">
        <v>3808.59</v>
      </c>
      <c r="L1058" t="s">
        <v>23</v>
      </c>
      <c r="M1058" t="s">
        <v>10038</v>
      </c>
    </row>
    <row r="1059" spans="1:13" x14ac:dyDescent="0.25">
      <c r="A1059" t="s">
        <v>4289</v>
      </c>
      <c r="B1059">
        <v>57</v>
      </c>
      <c r="C1059" t="s">
        <v>25</v>
      </c>
      <c r="D1059">
        <v>142</v>
      </c>
      <c r="E1059">
        <v>155.36108845022801</v>
      </c>
      <c r="F1059">
        <v>31.706249788708298</v>
      </c>
      <c r="G1059" t="s">
        <v>14</v>
      </c>
      <c r="H1059" t="s">
        <v>19</v>
      </c>
      <c r="I1059" t="s">
        <v>28</v>
      </c>
      <c r="J1059">
        <v>4</v>
      </c>
      <c r="K1059">
        <v>5174.09</v>
      </c>
      <c r="L1059" t="s">
        <v>23</v>
      </c>
      <c r="M1059" t="s">
        <v>10038</v>
      </c>
    </row>
    <row r="1060" spans="1:13" x14ac:dyDescent="0.25">
      <c r="A1060" t="s">
        <v>1949</v>
      </c>
      <c r="B1060">
        <v>51</v>
      </c>
      <c r="C1060" t="s">
        <v>25</v>
      </c>
      <c r="D1060">
        <v>135</v>
      </c>
      <c r="E1060">
        <v>239.99446441891399</v>
      </c>
      <c r="F1060">
        <v>30.152716081314999</v>
      </c>
      <c r="G1060" t="s">
        <v>14</v>
      </c>
      <c r="H1060" t="s">
        <v>19</v>
      </c>
      <c r="I1060" t="s">
        <v>28</v>
      </c>
      <c r="J1060">
        <v>1</v>
      </c>
      <c r="K1060">
        <v>3935.42</v>
      </c>
      <c r="L1060" t="s">
        <v>23</v>
      </c>
      <c r="M1060" t="s">
        <v>10038</v>
      </c>
    </row>
    <row r="1061" spans="1:13" x14ac:dyDescent="0.25">
      <c r="A1061" t="s">
        <v>1955</v>
      </c>
      <c r="B1061">
        <v>53</v>
      </c>
      <c r="C1061" t="s">
        <v>25</v>
      </c>
      <c r="D1061">
        <v>127</v>
      </c>
      <c r="E1061" t="s">
        <v>10051</v>
      </c>
      <c r="F1061">
        <v>30.2007660302252</v>
      </c>
      <c r="G1061" t="s">
        <v>14</v>
      </c>
      <c r="H1061" t="s">
        <v>19</v>
      </c>
      <c r="I1061" t="s">
        <v>28</v>
      </c>
      <c r="J1061">
        <v>6</v>
      </c>
      <c r="K1061">
        <v>7570.24</v>
      </c>
      <c r="L1061" t="s">
        <v>16</v>
      </c>
      <c r="M1061" t="s">
        <v>10038</v>
      </c>
    </row>
    <row r="1062" spans="1:13" x14ac:dyDescent="0.25">
      <c r="A1062" t="s">
        <v>1958</v>
      </c>
      <c r="B1062">
        <v>53</v>
      </c>
      <c r="C1062" t="s">
        <v>13</v>
      </c>
      <c r="D1062">
        <v>154</v>
      </c>
      <c r="E1062">
        <v>287.77301801076601</v>
      </c>
      <c r="F1062">
        <v>26.1709858656804</v>
      </c>
      <c r="G1062" t="s">
        <v>14</v>
      </c>
      <c r="H1062" t="s">
        <v>19</v>
      </c>
      <c r="I1062" t="s">
        <v>28</v>
      </c>
      <c r="J1062">
        <v>4</v>
      </c>
      <c r="K1062">
        <v>3788.89</v>
      </c>
      <c r="L1062" t="s">
        <v>16</v>
      </c>
      <c r="M1062" t="s">
        <v>10038</v>
      </c>
    </row>
    <row r="1063" spans="1:13" x14ac:dyDescent="0.25">
      <c r="A1063" t="s">
        <v>4215</v>
      </c>
      <c r="B1063">
        <v>51</v>
      </c>
      <c r="C1063" t="s">
        <v>13</v>
      </c>
      <c r="D1063">
        <v>114</v>
      </c>
      <c r="E1063">
        <v>225.15599653665299</v>
      </c>
      <c r="F1063">
        <v>25.653721063623301</v>
      </c>
      <c r="G1063" t="s">
        <v>14</v>
      </c>
      <c r="H1063" t="s">
        <v>19</v>
      </c>
      <c r="I1063" t="s">
        <v>28</v>
      </c>
      <c r="J1063">
        <v>4</v>
      </c>
      <c r="K1063">
        <v>5441.49</v>
      </c>
      <c r="L1063" t="s">
        <v>20</v>
      </c>
      <c r="M1063" t="s">
        <v>10038</v>
      </c>
    </row>
    <row r="1064" spans="1:13" x14ac:dyDescent="0.25">
      <c r="A1064" t="s">
        <v>4213</v>
      </c>
      <c r="B1064">
        <v>56</v>
      </c>
      <c r="C1064" t="s">
        <v>13</v>
      </c>
      <c r="D1064">
        <v>139</v>
      </c>
      <c r="E1064">
        <v>274.303992608643</v>
      </c>
      <c r="F1064">
        <v>39.375578728992799</v>
      </c>
      <c r="G1064" t="s">
        <v>14</v>
      </c>
      <c r="H1064" t="s">
        <v>19</v>
      </c>
      <c r="I1064" t="s">
        <v>28</v>
      </c>
      <c r="J1064">
        <v>3</v>
      </c>
      <c r="K1064">
        <v>6464.59</v>
      </c>
      <c r="L1064" t="s">
        <v>16</v>
      </c>
      <c r="M1064" t="s">
        <v>10038</v>
      </c>
    </row>
    <row r="1065" spans="1:13" x14ac:dyDescent="0.25">
      <c r="A1065" t="s">
        <v>4208</v>
      </c>
      <c r="B1065">
        <v>55</v>
      </c>
      <c r="C1065" t="s">
        <v>25</v>
      </c>
      <c r="D1065">
        <v>140</v>
      </c>
      <c r="E1065">
        <v>279.70604715335998</v>
      </c>
      <c r="F1065">
        <v>31.411286308648801</v>
      </c>
      <c r="G1065" t="s">
        <v>14</v>
      </c>
      <c r="H1065" t="s">
        <v>19</v>
      </c>
      <c r="I1065" t="s">
        <v>28</v>
      </c>
      <c r="J1065">
        <v>2</v>
      </c>
      <c r="K1065">
        <v>4199.1000000000004</v>
      </c>
      <c r="L1065" t="s">
        <v>16</v>
      </c>
      <c r="M1065" t="s">
        <v>10038</v>
      </c>
    </row>
    <row r="1066" spans="1:13" x14ac:dyDescent="0.25">
      <c r="A1066" t="s">
        <v>4202</v>
      </c>
      <c r="B1066">
        <v>51</v>
      </c>
      <c r="C1066" t="s">
        <v>13</v>
      </c>
      <c r="D1066">
        <v>102</v>
      </c>
      <c r="E1066">
        <v>238.510841811928</v>
      </c>
      <c r="F1066">
        <v>31.0067831676762</v>
      </c>
      <c r="G1066" t="s">
        <v>14</v>
      </c>
      <c r="H1066" t="s">
        <v>19</v>
      </c>
      <c r="I1066" t="s">
        <v>28</v>
      </c>
      <c r="J1066">
        <v>4</v>
      </c>
      <c r="K1066">
        <v>6084.16</v>
      </c>
      <c r="L1066" t="s">
        <v>23</v>
      </c>
      <c r="M1066" t="s">
        <v>10038</v>
      </c>
    </row>
    <row r="1067" spans="1:13" x14ac:dyDescent="0.25">
      <c r="A1067" t="s">
        <v>4191</v>
      </c>
      <c r="B1067">
        <v>51</v>
      </c>
      <c r="C1067" t="s">
        <v>25</v>
      </c>
      <c r="D1067">
        <v>149</v>
      </c>
      <c r="E1067">
        <v>160.086958813525</v>
      </c>
      <c r="F1067">
        <v>23.129905736125501</v>
      </c>
      <c r="G1067" t="s">
        <v>14</v>
      </c>
      <c r="H1067" t="s">
        <v>22</v>
      </c>
      <c r="I1067" t="s">
        <v>28</v>
      </c>
      <c r="J1067">
        <v>3</v>
      </c>
      <c r="K1067">
        <v>3711.98</v>
      </c>
      <c r="L1067" t="s">
        <v>23</v>
      </c>
      <c r="M1067" t="s">
        <v>10038</v>
      </c>
    </row>
    <row r="1068" spans="1:13" x14ac:dyDescent="0.25">
      <c r="A1068" t="s">
        <v>1985</v>
      </c>
      <c r="B1068">
        <v>55</v>
      </c>
      <c r="C1068" t="s">
        <v>25</v>
      </c>
      <c r="D1068">
        <v>168</v>
      </c>
      <c r="E1068">
        <v>260.191633688764</v>
      </c>
      <c r="F1068">
        <v>30.311666641219499</v>
      </c>
      <c r="G1068" t="s">
        <v>14</v>
      </c>
      <c r="H1068" t="s">
        <v>19</v>
      </c>
      <c r="I1068" t="s">
        <v>28</v>
      </c>
      <c r="J1068">
        <v>4</v>
      </c>
      <c r="K1068">
        <v>5252.27</v>
      </c>
      <c r="L1068" t="s">
        <v>23</v>
      </c>
      <c r="M1068" t="s">
        <v>10038</v>
      </c>
    </row>
    <row r="1069" spans="1:13" x14ac:dyDescent="0.25">
      <c r="A1069" t="s">
        <v>4166</v>
      </c>
      <c r="B1069">
        <v>60</v>
      </c>
      <c r="C1069" t="s">
        <v>13</v>
      </c>
      <c r="D1069">
        <v>150</v>
      </c>
      <c r="E1069">
        <v>204.39458889745401</v>
      </c>
      <c r="F1069">
        <v>31.613870593455101</v>
      </c>
      <c r="G1069" t="s">
        <v>14</v>
      </c>
      <c r="H1069" t="s">
        <v>19</v>
      </c>
      <c r="I1069" t="s">
        <v>28</v>
      </c>
      <c r="J1069">
        <v>1</v>
      </c>
      <c r="K1069" t="s">
        <v>10051</v>
      </c>
      <c r="L1069" t="s">
        <v>16</v>
      </c>
      <c r="M1069" t="s">
        <v>10038</v>
      </c>
    </row>
    <row r="1070" spans="1:13" x14ac:dyDescent="0.25">
      <c r="A1070" t="s">
        <v>4150</v>
      </c>
      <c r="B1070">
        <v>60</v>
      </c>
      <c r="C1070" t="s">
        <v>25</v>
      </c>
      <c r="D1070">
        <v>103</v>
      </c>
      <c r="E1070">
        <v>224.55467574919101</v>
      </c>
      <c r="F1070">
        <v>22.407449422617901</v>
      </c>
      <c r="G1070" t="s">
        <v>14</v>
      </c>
      <c r="H1070" t="s">
        <v>19</v>
      </c>
      <c r="I1070" t="s">
        <v>28</v>
      </c>
      <c r="J1070">
        <v>4</v>
      </c>
      <c r="K1070" t="s">
        <v>10051</v>
      </c>
      <c r="L1070" t="s">
        <v>23</v>
      </c>
      <c r="M1070" t="s">
        <v>10038</v>
      </c>
    </row>
    <row r="1071" spans="1:13" x14ac:dyDescent="0.25">
      <c r="A1071" t="s">
        <v>4149</v>
      </c>
      <c r="B1071">
        <v>51</v>
      </c>
      <c r="C1071" t="s">
        <v>13</v>
      </c>
      <c r="D1071">
        <v>123</v>
      </c>
      <c r="E1071">
        <v>206.72719790036899</v>
      </c>
      <c r="F1071">
        <v>24.616523231826999</v>
      </c>
      <c r="G1071" t="s">
        <v>14</v>
      </c>
      <c r="H1071" t="s">
        <v>19</v>
      </c>
      <c r="I1071" t="s">
        <v>28</v>
      </c>
      <c r="J1071">
        <v>1</v>
      </c>
      <c r="K1071">
        <v>5778.33</v>
      </c>
      <c r="L1071" t="s">
        <v>23</v>
      </c>
      <c r="M1071" t="s">
        <v>10038</v>
      </c>
    </row>
    <row r="1072" spans="1:13" x14ac:dyDescent="0.25">
      <c r="A1072" t="s">
        <v>4126</v>
      </c>
      <c r="B1072">
        <v>54</v>
      </c>
      <c r="C1072" t="s">
        <v>13</v>
      </c>
      <c r="D1072" t="s">
        <v>10051</v>
      </c>
      <c r="E1072">
        <v>185.79527372533099</v>
      </c>
      <c r="F1072">
        <v>21.198338711476399</v>
      </c>
      <c r="G1072" t="s">
        <v>14</v>
      </c>
      <c r="H1072" t="s">
        <v>19</v>
      </c>
      <c r="I1072" t="s">
        <v>28</v>
      </c>
      <c r="J1072">
        <v>1</v>
      </c>
      <c r="K1072">
        <v>5468.77</v>
      </c>
      <c r="L1072" t="s">
        <v>16</v>
      </c>
      <c r="M1072" t="s">
        <v>10038</v>
      </c>
    </row>
    <row r="1073" spans="1:13" x14ac:dyDescent="0.25">
      <c r="A1073" t="s">
        <v>4123</v>
      </c>
      <c r="B1073">
        <v>57</v>
      </c>
      <c r="C1073" t="s">
        <v>25</v>
      </c>
      <c r="D1073">
        <v>160</v>
      </c>
      <c r="E1073">
        <v>193.16345795234</v>
      </c>
      <c r="F1073">
        <v>22.1881035410366</v>
      </c>
      <c r="G1073" t="s">
        <v>14</v>
      </c>
      <c r="H1073" t="s">
        <v>19</v>
      </c>
      <c r="I1073" t="s">
        <v>28</v>
      </c>
      <c r="J1073">
        <v>1</v>
      </c>
      <c r="K1073">
        <v>2451.4699999999998</v>
      </c>
      <c r="L1073" t="s">
        <v>20</v>
      </c>
      <c r="M1073" t="s">
        <v>10038</v>
      </c>
    </row>
    <row r="1074" spans="1:13" x14ac:dyDescent="0.25">
      <c r="A1074" t="s">
        <v>2000</v>
      </c>
      <c r="B1074">
        <v>55</v>
      </c>
      <c r="C1074" t="s">
        <v>25</v>
      </c>
      <c r="D1074">
        <v>110</v>
      </c>
      <c r="E1074">
        <v>217.252217212532</v>
      </c>
      <c r="F1074">
        <v>22.6412310112093</v>
      </c>
      <c r="G1074" t="s">
        <v>14</v>
      </c>
      <c r="H1074" t="s">
        <v>19</v>
      </c>
      <c r="I1074" t="s">
        <v>28</v>
      </c>
      <c r="J1074">
        <v>2</v>
      </c>
      <c r="K1074">
        <v>4794.04</v>
      </c>
      <c r="L1074" t="s">
        <v>20</v>
      </c>
      <c r="M1074" t="s">
        <v>10038</v>
      </c>
    </row>
    <row r="1075" spans="1:13" x14ac:dyDescent="0.25">
      <c r="A1075" t="s">
        <v>2002</v>
      </c>
      <c r="B1075">
        <v>59</v>
      </c>
      <c r="C1075" t="s">
        <v>13</v>
      </c>
      <c r="D1075">
        <v>138</v>
      </c>
      <c r="E1075">
        <v>219.54733666456701</v>
      </c>
      <c r="F1075">
        <v>40.716018351061798</v>
      </c>
      <c r="G1075" t="s">
        <v>14</v>
      </c>
      <c r="H1075" t="s">
        <v>19</v>
      </c>
      <c r="I1075" t="s">
        <v>28</v>
      </c>
      <c r="J1075">
        <v>4</v>
      </c>
      <c r="K1075">
        <v>6508.49</v>
      </c>
      <c r="L1075" t="s">
        <v>16</v>
      </c>
      <c r="M1075" t="s">
        <v>10038</v>
      </c>
    </row>
    <row r="1076" spans="1:13" x14ac:dyDescent="0.25">
      <c r="A1076" t="s">
        <v>4116</v>
      </c>
      <c r="B1076">
        <v>53</v>
      </c>
      <c r="C1076" t="s">
        <v>13</v>
      </c>
      <c r="D1076">
        <v>118</v>
      </c>
      <c r="E1076">
        <v>181.50696282708</v>
      </c>
      <c r="F1076">
        <v>26.190104080219299</v>
      </c>
      <c r="G1076" t="s">
        <v>14</v>
      </c>
      <c r="H1076" t="s">
        <v>19</v>
      </c>
      <c r="I1076" t="s">
        <v>28</v>
      </c>
      <c r="J1076">
        <v>3</v>
      </c>
      <c r="K1076">
        <v>1361.36</v>
      </c>
      <c r="L1076" t="s">
        <v>23</v>
      </c>
      <c r="M1076" t="s">
        <v>10038</v>
      </c>
    </row>
    <row r="1077" spans="1:13" x14ac:dyDescent="0.25">
      <c r="A1077" t="s">
        <v>2006</v>
      </c>
      <c r="B1077">
        <v>58</v>
      </c>
      <c r="C1077" t="s">
        <v>25</v>
      </c>
      <c r="D1077">
        <v>139</v>
      </c>
      <c r="E1077">
        <v>203.269170551934</v>
      </c>
      <c r="F1077">
        <v>24.913506281003201</v>
      </c>
      <c r="G1077" t="s">
        <v>14</v>
      </c>
      <c r="H1077" t="s">
        <v>19</v>
      </c>
      <c r="I1077" t="s">
        <v>28</v>
      </c>
      <c r="J1077">
        <v>5</v>
      </c>
      <c r="K1077">
        <v>3956.35</v>
      </c>
      <c r="L1077" t="s">
        <v>20</v>
      </c>
      <c r="M1077" t="s">
        <v>10038</v>
      </c>
    </row>
    <row r="1078" spans="1:13" x14ac:dyDescent="0.25">
      <c r="A1078" t="s">
        <v>2009</v>
      </c>
      <c r="B1078">
        <v>55</v>
      </c>
      <c r="C1078" t="s">
        <v>13</v>
      </c>
      <c r="D1078">
        <v>99</v>
      </c>
      <c r="E1078">
        <v>271.63543585964402</v>
      </c>
      <c r="F1078">
        <v>32.404276249300203</v>
      </c>
      <c r="G1078" t="s">
        <v>14</v>
      </c>
      <c r="H1078" t="s">
        <v>19</v>
      </c>
      <c r="I1078" t="s">
        <v>28</v>
      </c>
      <c r="J1078">
        <v>2</v>
      </c>
      <c r="K1078">
        <v>2622.46</v>
      </c>
      <c r="L1078" t="s">
        <v>16</v>
      </c>
      <c r="M1078" t="s">
        <v>10038</v>
      </c>
    </row>
    <row r="1079" spans="1:13" x14ac:dyDescent="0.25">
      <c r="A1079" t="s">
        <v>4090</v>
      </c>
      <c r="B1079">
        <v>59</v>
      </c>
      <c r="C1079" t="s">
        <v>25</v>
      </c>
      <c r="D1079">
        <v>143</v>
      </c>
      <c r="E1079">
        <v>222.54062230907601</v>
      </c>
      <c r="F1079">
        <v>34.456384318032399</v>
      </c>
      <c r="G1079" t="s">
        <v>14</v>
      </c>
      <c r="H1079" t="s">
        <v>19</v>
      </c>
      <c r="I1079" t="s">
        <v>28</v>
      </c>
      <c r="J1079">
        <v>1</v>
      </c>
      <c r="K1079" t="s">
        <v>10051</v>
      </c>
      <c r="L1079" t="s">
        <v>16</v>
      </c>
      <c r="M1079" t="s">
        <v>10038</v>
      </c>
    </row>
    <row r="1080" spans="1:13" x14ac:dyDescent="0.25">
      <c r="A1080" t="s">
        <v>4081</v>
      </c>
      <c r="B1080">
        <v>59</v>
      </c>
      <c r="C1080" t="s">
        <v>13</v>
      </c>
      <c r="D1080">
        <v>142</v>
      </c>
      <c r="E1080">
        <v>200.242561140421</v>
      </c>
      <c r="F1080">
        <v>20.000395787972</v>
      </c>
      <c r="G1080" t="s">
        <v>14</v>
      </c>
      <c r="H1080" t="s">
        <v>19</v>
      </c>
      <c r="I1080" t="s">
        <v>28</v>
      </c>
      <c r="J1080">
        <v>5</v>
      </c>
      <c r="K1080">
        <v>3007.43</v>
      </c>
      <c r="L1080" t="s">
        <v>43</v>
      </c>
      <c r="M1080" t="s">
        <v>10038</v>
      </c>
    </row>
    <row r="1081" spans="1:13" x14ac:dyDescent="0.25">
      <c r="A1081" t="s">
        <v>4077</v>
      </c>
      <c r="B1081">
        <v>58</v>
      </c>
      <c r="C1081" t="s">
        <v>13</v>
      </c>
      <c r="D1081">
        <v>162</v>
      </c>
      <c r="E1081">
        <v>207.27718777152501</v>
      </c>
      <c r="F1081">
        <v>17.3578663010646</v>
      </c>
      <c r="G1081" t="s">
        <v>14</v>
      </c>
      <c r="H1081" t="s">
        <v>19</v>
      </c>
      <c r="I1081" t="s">
        <v>28</v>
      </c>
      <c r="J1081">
        <v>4</v>
      </c>
      <c r="K1081">
        <v>3526.08</v>
      </c>
      <c r="L1081" t="s">
        <v>23</v>
      </c>
      <c r="M1081" t="s">
        <v>10038</v>
      </c>
    </row>
    <row r="1082" spans="1:13" x14ac:dyDescent="0.25">
      <c r="A1082" t="s">
        <v>4063</v>
      </c>
      <c r="B1082">
        <v>53</v>
      </c>
      <c r="C1082" t="s">
        <v>13</v>
      </c>
      <c r="D1082">
        <v>116</v>
      </c>
      <c r="E1082">
        <v>188.19791640762099</v>
      </c>
      <c r="F1082">
        <v>31.023457525970699</v>
      </c>
      <c r="G1082" t="s">
        <v>14</v>
      </c>
      <c r="H1082" t="s">
        <v>19</v>
      </c>
      <c r="I1082" t="s">
        <v>28</v>
      </c>
      <c r="J1082">
        <v>6</v>
      </c>
      <c r="K1082">
        <v>6673.1</v>
      </c>
      <c r="L1082" t="s">
        <v>16</v>
      </c>
      <c r="M1082" t="s">
        <v>10038</v>
      </c>
    </row>
    <row r="1083" spans="1:13" x14ac:dyDescent="0.25">
      <c r="A1083" t="s">
        <v>4052</v>
      </c>
      <c r="B1083">
        <v>53</v>
      </c>
      <c r="C1083" t="s">
        <v>25</v>
      </c>
      <c r="D1083">
        <v>104</v>
      </c>
      <c r="E1083">
        <v>140.54617017955499</v>
      </c>
      <c r="F1083">
        <v>22.5753165923403</v>
      </c>
      <c r="G1083" t="s">
        <v>14</v>
      </c>
      <c r="H1083" t="s">
        <v>19</v>
      </c>
      <c r="I1083" t="s">
        <v>28</v>
      </c>
      <c r="J1083">
        <v>5</v>
      </c>
      <c r="K1083">
        <v>4985.32</v>
      </c>
      <c r="L1083" t="s">
        <v>16</v>
      </c>
      <c r="M1083" t="s">
        <v>10038</v>
      </c>
    </row>
    <row r="1084" spans="1:13" x14ac:dyDescent="0.25">
      <c r="A1084" t="s">
        <v>4038</v>
      </c>
      <c r="B1084">
        <v>60</v>
      </c>
      <c r="C1084" t="s">
        <v>13</v>
      </c>
      <c r="D1084">
        <v>134</v>
      </c>
      <c r="E1084">
        <v>184.22880674370501</v>
      </c>
      <c r="F1084">
        <v>31.8605972780813</v>
      </c>
      <c r="G1084" t="s">
        <v>14</v>
      </c>
      <c r="H1084" t="s">
        <v>19</v>
      </c>
      <c r="I1084" t="s">
        <v>28</v>
      </c>
      <c r="J1084">
        <v>4</v>
      </c>
      <c r="K1084">
        <v>6690.14</v>
      </c>
      <c r="L1084" t="s">
        <v>16</v>
      </c>
      <c r="M1084" t="s">
        <v>10038</v>
      </c>
    </row>
    <row r="1085" spans="1:13" x14ac:dyDescent="0.25">
      <c r="A1085" t="s">
        <v>4035</v>
      </c>
      <c r="B1085">
        <v>54</v>
      </c>
      <c r="C1085" t="s">
        <v>13</v>
      </c>
      <c r="D1085">
        <v>156</v>
      </c>
      <c r="E1085" t="s">
        <v>10051</v>
      </c>
      <c r="F1085">
        <v>20.357808762228601</v>
      </c>
      <c r="G1085" t="s">
        <v>14</v>
      </c>
      <c r="H1085" t="s">
        <v>19</v>
      </c>
      <c r="I1085" t="s">
        <v>28</v>
      </c>
      <c r="J1085">
        <v>5</v>
      </c>
      <c r="K1085">
        <v>4153.7</v>
      </c>
      <c r="L1085" t="s">
        <v>23</v>
      </c>
      <c r="M1085" t="s">
        <v>10038</v>
      </c>
    </row>
    <row r="1086" spans="1:13" x14ac:dyDescent="0.25">
      <c r="A1086" t="s">
        <v>4020</v>
      </c>
      <c r="B1086">
        <v>57</v>
      </c>
      <c r="C1086" t="s">
        <v>25</v>
      </c>
      <c r="D1086">
        <v>131</v>
      </c>
      <c r="E1086">
        <v>229.53595330612299</v>
      </c>
      <c r="F1086">
        <v>28.285263829486102</v>
      </c>
      <c r="G1086" t="s">
        <v>14</v>
      </c>
      <c r="H1086" t="s">
        <v>22</v>
      </c>
      <c r="I1086" t="s">
        <v>28</v>
      </c>
      <c r="J1086">
        <v>7</v>
      </c>
      <c r="K1086" t="s">
        <v>10051</v>
      </c>
      <c r="L1086" t="s">
        <v>10051</v>
      </c>
      <c r="M1086" t="s">
        <v>10038</v>
      </c>
    </row>
    <row r="1087" spans="1:13" x14ac:dyDescent="0.25">
      <c r="A1087" t="s">
        <v>3997</v>
      </c>
      <c r="B1087">
        <v>56</v>
      </c>
      <c r="C1087" t="s">
        <v>13</v>
      </c>
      <c r="D1087">
        <v>182</v>
      </c>
      <c r="E1087">
        <v>200.10556832102299</v>
      </c>
      <c r="F1087">
        <v>24.5316583922374</v>
      </c>
      <c r="G1087" t="s">
        <v>14</v>
      </c>
      <c r="H1087" t="s">
        <v>19</v>
      </c>
      <c r="I1087" t="s">
        <v>28</v>
      </c>
      <c r="J1087">
        <v>4</v>
      </c>
      <c r="K1087">
        <v>6013.15</v>
      </c>
      <c r="L1087" t="s">
        <v>23</v>
      </c>
      <c r="M1087" t="s">
        <v>10038</v>
      </c>
    </row>
    <row r="1088" spans="1:13" x14ac:dyDescent="0.25">
      <c r="A1088" t="s">
        <v>3951</v>
      </c>
      <c r="B1088">
        <v>55</v>
      </c>
      <c r="C1088" t="s">
        <v>25</v>
      </c>
      <c r="D1088">
        <v>128</v>
      </c>
      <c r="E1088">
        <v>120</v>
      </c>
      <c r="F1088">
        <v>24.815393379702599</v>
      </c>
      <c r="G1088" t="s">
        <v>14</v>
      </c>
      <c r="H1088" t="s">
        <v>19</v>
      </c>
      <c r="I1088" t="s">
        <v>28</v>
      </c>
      <c r="J1088">
        <v>3</v>
      </c>
      <c r="K1088">
        <v>4662.41</v>
      </c>
      <c r="L1088" t="s">
        <v>23</v>
      </c>
      <c r="M1088" t="s">
        <v>10038</v>
      </c>
    </row>
    <row r="1089" spans="1:13" x14ac:dyDescent="0.25">
      <c r="A1089" t="s">
        <v>3939</v>
      </c>
      <c r="B1089">
        <v>57</v>
      </c>
      <c r="C1089" t="s">
        <v>13</v>
      </c>
      <c r="D1089">
        <v>95</v>
      </c>
      <c r="E1089">
        <v>159.11982807976099</v>
      </c>
      <c r="F1089">
        <v>30.008509947352799</v>
      </c>
      <c r="G1089" t="s">
        <v>18</v>
      </c>
      <c r="H1089" t="s">
        <v>19</v>
      </c>
      <c r="I1089" t="s">
        <v>28</v>
      </c>
      <c r="J1089">
        <v>0</v>
      </c>
      <c r="K1089">
        <v>3316.26</v>
      </c>
      <c r="L1089" t="s">
        <v>16</v>
      </c>
      <c r="M1089" t="s">
        <v>10038</v>
      </c>
    </row>
    <row r="1090" spans="1:13" x14ac:dyDescent="0.25">
      <c r="A1090" t="s">
        <v>3900</v>
      </c>
      <c r="B1090">
        <v>56</v>
      </c>
      <c r="C1090" t="s">
        <v>13</v>
      </c>
      <c r="D1090">
        <v>141</v>
      </c>
      <c r="E1090">
        <v>174.83535775530399</v>
      </c>
      <c r="F1090">
        <v>30.773596196427299</v>
      </c>
      <c r="G1090" t="s">
        <v>14</v>
      </c>
      <c r="H1090" t="s">
        <v>19</v>
      </c>
      <c r="I1090" t="s">
        <v>28</v>
      </c>
      <c r="J1090">
        <v>1</v>
      </c>
      <c r="K1090">
        <v>1854.54</v>
      </c>
      <c r="L1090" t="s">
        <v>16</v>
      </c>
      <c r="M1090" t="s">
        <v>10038</v>
      </c>
    </row>
    <row r="1091" spans="1:13" x14ac:dyDescent="0.25">
      <c r="A1091" t="s">
        <v>3895</v>
      </c>
      <c r="B1091">
        <v>54</v>
      </c>
      <c r="C1091" t="s">
        <v>13</v>
      </c>
      <c r="D1091">
        <v>147</v>
      </c>
      <c r="E1091">
        <v>179.465895340125</v>
      </c>
      <c r="F1091">
        <v>25.315018682737598</v>
      </c>
      <c r="G1091" t="s">
        <v>14</v>
      </c>
      <c r="H1091" t="s">
        <v>19</v>
      </c>
      <c r="I1091" t="s">
        <v>28</v>
      </c>
      <c r="J1091">
        <v>5</v>
      </c>
      <c r="K1091">
        <v>5884.93</v>
      </c>
      <c r="L1091" t="s">
        <v>23</v>
      </c>
      <c r="M1091" t="s">
        <v>10038</v>
      </c>
    </row>
    <row r="1092" spans="1:13" x14ac:dyDescent="0.25">
      <c r="A1092" t="s">
        <v>2084</v>
      </c>
      <c r="B1092">
        <v>52</v>
      </c>
      <c r="C1092" t="s">
        <v>25</v>
      </c>
      <c r="D1092">
        <v>131</v>
      </c>
      <c r="E1092">
        <v>196.559662066242</v>
      </c>
      <c r="F1092">
        <v>29.075280697675499</v>
      </c>
      <c r="G1092" t="s">
        <v>14</v>
      </c>
      <c r="H1092" t="s">
        <v>19</v>
      </c>
      <c r="I1092" t="s">
        <v>28</v>
      </c>
      <c r="J1092">
        <v>3</v>
      </c>
      <c r="K1092">
        <v>4719.4399999999996</v>
      </c>
      <c r="L1092" t="s">
        <v>16</v>
      </c>
      <c r="M1092" t="s">
        <v>10038</v>
      </c>
    </row>
    <row r="1093" spans="1:13" x14ac:dyDescent="0.25">
      <c r="A1093" t="s">
        <v>3863</v>
      </c>
      <c r="B1093">
        <v>58</v>
      </c>
      <c r="C1093" t="s">
        <v>13</v>
      </c>
      <c r="D1093">
        <v>143</v>
      </c>
      <c r="E1093">
        <v>254.76416752828001</v>
      </c>
      <c r="F1093">
        <v>30.658417796581301</v>
      </c>
      <c r="G1093" t="s">
        <v>14</v>
      </c>
      <c r="H1093" t="s">
        <v>19</v>
      </c>
      <c r="I1093" t="s">
        <v>28</v>
      </c>
      <c r="J1093">
        <v>2</v>
      </c>
      <c r="K1093">
        <v>3734.57</v>
      </c>
      <c r="L1093" t="s">
        <v>23</v>
      </c>
      <c r="M1093" t="s">
        <v>10038</v>
      </c>
    </row>
    <row r="1094" spans="1:13" x14ac:dyDescent="0.25">
      <c r="A1094" t="s">
        <v>3855</v>
      </c>
      <c r="B1094">
        <v>54</v>
      </c>
      <c r="C1094" t="s">
        <v>25</v>
      </c>
      <c r="D1094">
        <v>152</v>
      </c>
      <c r="E1094">
        <v>216.21195528474701</v>
      </c>
      <c r="F1094">
        <v>20.328941022906399</v>
      </c>
      <c r="G1094" t="s">
        <v>14</v>
      </c>
      <c r="H1094" t="s">
        <v>19</v>
      </c>
      <c r="I1094" t="s">
        <v>28</v>
      </c>
      <c r="J1094">
        <v>3</v>
      </c>
      <c r="K1094">
        <v>5544.37</v>
      </c>
      <c r="L1094" t="s">
        <v>16</v>
      </c>
      <c r="M1094" t="s">
        <v>10038</v>
      </c>
    </row>
    <row r="1095" spans="1:13" x14ac:dyDescent="0.25">
      <c r="A1095" t="s">
        <v>3850</v>
      </c>
      <c r="B1095">
        <v>60</v>
      </c>
      <c r="C1095" t="s">
        <v>13</v>
      </c>
      <c r="D1095">
        <v>158</v>
      </c>
      <c r="E1095">
        <v>225.95000348736599</v>
      </c>
      <c r="F1095">
        <v>33.557869611248897</v>
      </c>
      <c r="G1095" t="s">
        <v>14</v>
      </c>
      <c r="H1095" t="s">
        <v>19</v>
      </c>
      <c r="I1095" t="s">
        <v>28</v>
      </c>
      <c r="J1095">
        <v>5</v>
      </c>
      <c r="K1095">
        <v>4025.5</v>
      </c>
      <c r="L1095" t="s">
        <v>16</v>
      </c>
      <c r="M1095" t="s">
        <v>10038</v>
      </c>
    </row>
    <row r="1096" spans="1:13" x14ac:dyDescent="0.25">
      <c r="A1096" t="s">
        <v>2098</v>
      </c>
      <c r="B1096">
        <v>54</v>
      </c>
      <c r="C1096" t="s">
        <v>25</v>
      </c>
      <c r="D1096">
        <v>114</v>
      </c>
      <c r="E1096">
        <v>179.074721008718</v>
      </c>
      <c r="F1096">
        <v>29.2701408481065</v>
      </c>
      <c r="G1096" t="s">
        <v>18</v>
      </c>
      <c r="H1096" t="s">
        <v>19</v>
      </c>
      <c r="I1096" t="s">
        <v>28</v>
      </c>
      <c r="J1096">
        <v>5</v>
      </c>
      <c r="K1096">
        <v>4166.6499999999996</v>
      </c>
      <c r="L1096" t="s">
        <v>16</v>
      </c>
      <c r="M1096" t="s">
        <v>10038</v>
      </c>
    </row>
    <row r="1097" spans="1:13" x14ac:dyDescent="0.25">
      <c r="A1097" t="s">
        <v>2101</v>
      </c>
      <c r="B1097">
        <v>51</v>
      </c>
      <c r="C1097" t="s">
        <v>25</v>
      </c>
      <c r="D1097">
        <v>100</v>
      </c>
      <c r="E1097">
        <v>134.16671979316399</v>
      </c>
      <c r="F1097">
        <v>35.631589716456403</v>
      </c>
      <c r="G1097" t="s">
        <v>14</v>
      </c>
      <c r="H1097" t="s">
        <v>19</v>
      </c>
      <c r="I1097" t="s">
        <v>28</v>
      </c>
      <c r="J1097">
        <v>3</v>
      </c>
      <c r="K1097">
        <v>5539.05</v>
      </c>
      <c r="L1097" t="s">
        <v>16</v>
      </c>
      <c r="M1097" t="s">
        <v>10038</v>
      </c>
    </row>
    <row r="1098" spans="1:13" x14ac:dyDescent="0.25">
      <c r="A1098" t="s">
        <v>3819</v>
      </c>
      <c r="B1098">
        <v>58</v>
      </c>
      <c r="C1098" t="s">
        <v>25</v>
      </c>
      <c r="D1098">
        <v>95</v>
      </c>
      <c r="E1098">
        <v>176.804342542814</v>
      </c>
      <c r="F1098" t="s">
        <v>10051</v>
      </c>
      <c r="G1098" t="s">
        <v>14</v>
      </c>
      <c r="H1098" t="s">
        <v>10051</v>
      </c>
      <c r="I1098" t="s">
        <v>28</v>
      </c>
      <c r="J1098">
        <v>5</v>
      </c>
      <c r="K1098">
        <v>2019.4</v>
      </c>
      <c r="L1098" t="s">
        <v>16</v>
      </c>
      <c r="M1098" t="s">
        <v>10038</v>
      </c>
    </row>
    <row r="1099" spans="1:13" x14ac:dyDescent="0.25">
      <c r="A1099" t="s">
        <v>3817</v>
      </c>
      <c r="B1099">
        <v>57</v>
      </c>
      <c r="C1099" t="s">
        <v>25</v>
      </c>
      <c r="D1099">
        <v>138</v>
      </c>
      <c r="E1099">
        <v>204.01915639287</v>
      </c>
      <c r="F1099">
        <v>36.743940722631798</v>
      </c>
      <c r="G1099" t="s">
        <v>18</v>
      </c>
      <c r="H1099" t="s">
        <v>19</v>
      </c>
      <c r="I1099" t="s">
        <v>28</v>
      </c>
      <c r="J1099">
        <v>2</v>
      </c>
      <c r="K1099">
        <v>3884.04</v>
      </c>
      <c r="L1099" t="s">
        <v>23</v>
      </c>
      <c r="M1099" t="s">
        <v>10038</v>
      </c>
    </row>
    <row r="1100" spans="1:13" x14ac:dyDescent="0.25">
      <c r="A1100" t="s">
        <v>3751</v>
      </c>
      <c r="B1100">
        <v>52</v>
      </c>
      <c r="C1100" t="s">
        <v>25</v>
      </c>
      <c r="D1100">
        <v>106</v>
      </c>
      <c r="E1100">
        <v>228.07394547831399</v>
      </c>
      <c r="F1100">
        <v>34.9095308832783</v>
      </c>
      <c r="G1100" t="s">
        <v>14</v>
      </c>
      <c r="H1100" t="s">
        <v>19</v>
      </c>
      <c r="I1100" t="s">
        <v>28</v>
      </c>
      <c r="J1100">
        <v>2</v>
      </c>
      <c r="K1100">
        <v>2208.81</v>
      </c>
      <c r="L1100" t="s">
        <v>16</v>
      </c>
      <c r="M1100" t="s">
        <v>10038</v>
      </c>
    </row>
    <row r="1101" spans="1:13" x14ac:dyDescent="0.25">
      <c r="A1101" t="s">
        <v>3744</v>
      </c>
      <c r="B1101">
        <v>53</v>
      </c>
      <c r="C1101" t="s">
        <v>25</v>
      </c>
      <c r="D1101">
        <v>124</v>
      </c>
      <c r="E1101">
        <v>159.05618207363</v>
      </c>
      <c r="F1101">
        <v>27.678441524646999</v>
      </c>
      <c r="G1101" t="s">
        <v>14</v>
      </c>
      <c r="H1101" t="s">
        <v>19</v>
      </c>
      <c r="I1101" t="s">
        <v>28</v>
      </c>
      <c r="J1101">
        <v>4</v>
      </c>
      <c r="K1101">
        <v>2790.35</v>
      </c>
      <c r="L1101" t="s">
        <v>23</v>
      </c>
      <c r="M1101" t="s">
        <v>10038</v>
      </c>
    </row>
    <row r="1102" spans="1:13" x14ac:dyDescent="0.25">
      <c r="A1102" t="s">
        <v>3732</v>
      </c>
      <c r="B1102">
        <v>55</v>
      </c>
      <c r="C1102" t="s">
        <v>13</v>
      </c>
      <c r="D1102">
        <v>127</v>
      </c>
      <c r="E1102">
        <v>207.45973259089001</v>
      </c>
      <c r="F1102">
        <v>21.954420316234899</v>
      </c>
      <c r="G1102" t="s">
        <v>14</v>
      </c>
      <c r="H1102" t="s">
        <v>19</v>
      </c>
      <c r="I1102" t="s">
        <v>28</v>
      </c>
      <c r="J1102">
        <v>4</v>
      </c>
      <c r="K1102">
        <v>2770</v>
      </c>
      <c r="L1102" t="s">
        <v>23</v>
      </c>
      <c r="M1102" t="s">
        <v>10038</v>
      </c>
    </row>
    <row r="1103" spans="1:13" x14ac:dyDescent="0.25">
      <c r="A1103" t="s">
        <v>3716</v>
      </c>
      <c r="B1103">
        <v>51</v>
      </c>
      <c r="C1103" t="s">
        <v>13</v>
      </c>
      <c r="D1103">
        <v>94</v>
      </c>
      <c r="E1103">
        <v>242.381877372095</v>
      </c>
      <c r="F1103">
        <v>27.388525668479399</v>
      </c>
      <c r="G1103" t="s">
        <v>14</v>
      </c>
      <c r="H1103" t="s">
        <v>19</v>
      </c>
      <c r="I1103" t="s">
        <v>28</v>
      </c>
      <c r="J1103">
        <v>6</v>
      </c>
      <c r="K1103">
        <v>3084.34</v>
      </c>
      <c r="L1103" t="s">
        <v>16</v>
      </c>
      <c r="M1103" t="s">
        <v>10038</v>
      </c>
    </row>
    <row r="1104" spans="1:13" x14ac:dyDescent="0.25">
      <c r="A1104" t="s">
        <v>2152</v>
      </c>
      <c r="B1104">
        <v>55</v>
      </c>
      <c r="C1104" t="s">
        <v>25</v>
      </c>
      <c r="D1104">
        <v>134</v>
      </c>
      <c r="E1104" t="s">
        <v>10051</v>
      </c>
      <c r="F1104">
        <v>24.386039148786601</v>
      </c>
      <c r="G1104" t="s">
        <v>14</v>
      </c>
      <c r="H1104" t="s">
        <v>19</v>
      </c>
      <c r="I1104" t="s">
        <v>28</v>
      </c>
      <c r="J1104">
        <v>4</v>
      </c>
      <c r="K1104">
        <v>4269.99</v>
      </c>
      <c r="L1104" t="s">
        <v>43</v>
      </c>
      <c r="M1104" t="s">
        <v>10038</v>
      </c>
    </row>
    <row r="1105" spans="1:13" x14ac:dyDescent="0.25">
      <c r="A1105" t="s">
        <v>3637</v>
      </c>
      <c r="B1105">
        <v>59</v>
      </c>
      <c r="C1105" t="s">
        <v>25</v>
      </c>
      <c r="D1105">
        <v>135</v>
      </c>
      <c r="E1105">
        <v>175.18931397412101</v>
      </c>
      <c r="F1105">
        <v>24.216030107413001</v>
      </c>
      <c r="G1105" t="s">
        <v>18</v>
      </c>
      <c r="H1105" t="s">
        <v>19</v>
      </c>
      <c r="I1105" t="s">
        <v>28</v>
      </c>
      <c r="J1105">
        <v>2</v>
      </c>
      <c r="K1105">
        <v>1916.96</v>
      </c>
      <c r="L1105" t="s">
        <v>16</v>
      </c>
      <c r="M1105" t="s">
        <v>10038</v>
      </c>
    </row>
    <row r="1106" spans="1:13" x14ac:dyDescent="0.25">
      <c r="A1106" t="s">
        <v>3632</v>
      </c>
      <c r="B1106">
        <v>52</v>
      </c>
      <c r="C1106" t="s">
        <v>13</v>
      </c>
      <c r="D1106">
        <v>106</v>
      </c>
      <c r="E1106">
        <v>260.95043240549199</v>
      </c>
      <c r="F1106">
        <v>24.124025399922601</v>
      </c>
      <c r="G1106" t="s">
        <v>14</v>
      </c>
      <c r="H1106" t="s">
        <v>19</v>
      </c>
      <c r="I1106" t="s">
        <v>28</v>
      </c>
      <c r="J1106">
        <v>3</v>
      </c>
      <c r="K1106">
        <v>6954.98</v>
      </c>
      <c r="L1106" t="s">
        <v>20</v>
      </c>
      <c r="M1106" t="s">
        <v>10038</v>
      </c>
    </row>
    <row r="1107" spans="1:13" x14ac:dyDescent="0.25">
      <c r="A1107" t="s">
        <v>3602</v>
      </c>
      <c r="B1107">
        <v>55</v>
      </c>
      <c r="C1107" t="s">
        <v>25</v>
      </c>
      <c r="D1107">
        <v>157</v>
      </c>
      <c r="E1107">
        <v>258.86699286071502</v>
      </c>
      <c r="F1107">
        <v>30.743016455002898</v>
      </c>
      <c r="G1107" t="s">
        <v>18</v>
      </c>
      <c r="H1107" t="s">
        <v>19</v>
      </c>
      <c r="I1107" t="s">
        <v>28</v>
      </c>
      <c r="J1107">
        <v>1</v>
      </c>
      <c r="K1107">
        <v>5776.04</v>
      </c>
      <c r="L1107" t="s">
        <v>23</v>
      </c>
      <c r="M1107" t="s">
        <v>10038</v>
      </c>
    </row>
    <row r="1108" spans="1:13" x14ac:dyDescent="0.25">
      <c r="A1108" t="s">
        <v>3595</v>
      </c>
      <c r="B1108">
        <v>51</v>
      </c>
      <c r="C1108" t="s">
        <v>13</v>
      </c>
      <c r="D1108">
        <v>109</v>
      </c>
      <c r="E1108">
        <v>262.75773747947102</v>
      </c>
      <c r="F1108">
        <v>31.132161442045501</v>
      </c>
      <c r="G1108" t="s">
        <v>14</v>
      </c>
      <c r="H1108" t="s">
        <v>19</v>
      </c>
      <c r="I1108" t="s">
        <v>28</v>
      </c>
      <c r="J1108">
        <v>1</v>
      </c>
      <c r="K1108">
        <v>4558.09</v>
      </c>
      <c r="L1108" t="s">
        <v>23</v>
      </c>
      <c r="M1108" t="s">
        <v>10038</v>
      </c>
    </row>
    <row r="1109" spans="1:13" x14ac:dyDescent="0.25">
      <c r="A1109" t="s">
        <v>2177</v>
      </c>
      <c r="B1109">
        <v>51</v>
      </c>
      <c r="C1109" t="s">
        <v>25</v>
      </c>
      <c r="D1109">
        <v>138</v>
      </c>
      <c r="E1109">
        <v>212.50200164966699</v>
      </c>
      <c r="F1109">
        <v>34.2088642812937</v>
      </c>
      <c r="G1109" t="s">
        <v>14</v>
      </c>
      <c r="H1109" t="s">
        <v>19</v>
      </c>
      <c r="I1109" t="s">
        <v>28</v>
      </c>
      <c r="J1109">
        <v>2</v>
      </c>
      <c r="K1109">
        <v>6251.47</v>
      </c>
      <c r="L1109" t="s">
        <v>16</v>
      </c>
      <c r="M1109" t="s">
        <v>10038</v>
      </c>
    </row>
    <row r="1110" spans="1:13" x14ac:dyDescent="0.25">
      <c r="A1110" t="s">
        <v>2184</v>
      </c>
      <c r="B1110">
        <v>53</v>
      </c>
      <c r="C1110" t="s">
        <v>13</v>
      </c>
      <c r="D1110">
        <v>153</v>
      </c>
      <c r="E1110">
        <v>175.58181876002101</v>
      </c>
      <c r="F1110">
        <v>22.876482713657801</v>
      </c>
      <c r="G1110" t="s">
        <v>14</v>
      </c>
      <c r="H1110" t="s">
        <v>19</v>
      </c>
      <c r="I1110" t="s">
        <v>28</v>
      </c>
      <c r="J1110">
        <v>4</v>
      </c>
      <c r="K1110">
        <v>5497.85</v>
      </c>
      <c r="L1110" t="s">
        <v>23</v>
      </c>
      <c r="M1110" t="s">
        <v>10038</v>
      </c>
    </row>
    <row r="1111" spans="1:13" x14ac:dyDescent="0.25">
      <c r="A1111" t="s">
        <v>3557</v>
      </c>
      <c r="B1111">
        <v>59</v>
      </c>
      <c r="C1111" t="s">
        <v>13</v>
      </c>
      <c r="D1111">
        <v>132</v>
      </c>
      <c r="E1111">
        <v>220.710318299644</v>
      </c>
      <c r="F1111">
        <v>27.3639351107926</v>
      </c>
      <c r="G1111" t="s">
        <v>14</v>
      </c>
      <c r="H1111" t="s">
        <v>19</v>
      </c>
      <c r="I1111" t="s">
        <v>28</v>
      </c>
      <c r="J1111">
        <v>4</v>
      </c>
      <c r="K1111">
        <v>5389.84</v>
      </c>
      <c r="L1111" t="s">
        <v>16</v>
      </c>
      <c r="M1111" t="s">
        <v>10038</v>
      </c>
    </row>
    <row r="1112" spans="1:13" x14ac:dyDescent="0.25">
      <c r="A1112" t="s">
        <v>3544</v>
      </c>
      <c r="B1112">
        <v>59</v>
      </c>
      <c r="C1112" t="s">
        <v>13</v>
      </c>
      <c r="D1112">
        <v>141</v>
      </c>
      <c r="E1112">
        <v>191.25318482644499</v>
      </c>
      <c r="F1112">
        <v>19.5388913530936</v>
      </c>
      <c r="G1112" t="s">
        <v>14</v>
      </c>
      <c r="H1112" t="s">
        <v>19</v>
      </c>
      <c r="I1112" t="s">
        <v>28</v>
      </c>
      <c r="J1112">
        <v>1</v>
      </c>
      <c r="K1112">
        <v>4650.07</v>
      </c>
      <c r="L1112" t="s">
        <v>10051</v>
      </c>
      <c r="M1112" t="s">
        <v>10038</v>
      </c>
    </row>
    <row r="1113" spans="1:13" x14ac:dyDescent="0.25">
      <c r="A1113" t="s">
        <v>3542</v>
      </c>
      <c r="B1113">
        <v>52</v>
      </c>
      <c r="C1113" t="s">
        <v>13</v>
      </c>
      <c r="D1113">
        <v>99</v>
      </c>
      <c r="E1113">
        <v>224.878280935041</v>
      </c>
      <c r="F1113">
        <v>29.302332522405798</v>
      </c>
      <c r="G1113" t="s">
        <v>14</v>
      </c>
      <c r="H1113" t="s">
        <v>19</v>
      </c>
      <c r="I1113" t="s">
        <v>28</v>
      </c>
      <c r="J1113">
        <v>4</v>
      </c>
      <c r="K1113">
        <v>8206.93</v>
      </c>
      <c r="L1113" t="s">
        <v>16</v>
      </c>
      <c r="M1113" t="s">
        <v>10038</v>
      </c>
    </row>
    <row r="1114" spans="1:13" x14ac:dyDescent="0.25">
      <c r="A1114" t="s">
        <v>3530</v>
      </c>
      <c r="B1114">
        <v>59</v>
      </c>
      <c r="C1114" t="s">
        <v>13</v>
      </c>
      <c r="D1114">
        <v>130</v>
      </c>
      <c r="E1114">
        <v>213.62503486460199</v>
      </c>
      <c r="F1114" t="s">
        <v>10051</v>
      </c>
      <c r="G1114" t="s">
        <v>14</v>
      </c>
      <c r="H1114" t="s">
        <v>19</v>
      </c>
      <c r="I1114" t="s">
        <v>28</v>
      </c>
      <c r="J1114">
        <v>5</v>
      </c>
      <c r="K1114">
        <v>9728.44</v>
      </c>
      <c r="L1114" t="s">
        <v>23</v>
      </c>
      <c r="M1114" t="s">
        <v>10038</v>
      </c>
    </row>
    <row r="1115" spans="1:13" x14ac:dyDescent="0.25">
      <c r="A1115" t="s">
        <v>3519</v>
      </c>
      <c r="B1115">
        <v>59</v>
      </c>
      <c r="C1115" t="s">
        <v>13</v>
      </c>
      <c r="D1115">
        <v>116</v>
      </c>
      <c r="E1115">
        <v>170.19726984064599</v>
      </c>
      <c r="F1115">
        <v>25.811764154053499</v>
      </c>
      <c r="G1115" t="s">
        <v>14</v>
      </c>
      <c r="H1115" t="s">
        <v>19</v>
      </c>
      <c r="I1115" t="s">
        <v>28</v>
      </c>
      <c r="J1115" t="s">
        <v>10051</v>
      </c>
      <c r="K1115">
        <v>1910.18</v>
      </c>
      <c r="L1115" t="s">
        <v>16</v>
      </c>
      <c r="M1115" t="s">
        <v>10038</v>
      </c>
    </row>
    <row r="1116" spans="1:13" x14ac:dyDescent="0.25">
      <c r="A1116" t="s">
        <v>2206</v>
      </c>
      <c r="B1116">
        <v>59</v>
      </c>
      <c r="C1116" t="s">
        <v>25</v>
      </c>
      <c r="D1116">
        <v>122</v>
      </c>
      <c r="E1116">
        <v>186.50044372232199</v>
      </c>
      <c r="F1116">
        <v>27.7555943966046</v>
      </c>
      <c r="G1116" t="s">
        <v>14</v>
      </c>
      <c r="H1116" t="s">
        <v>19</v>
      </c>
      <c r="I1116" t="s">
        <v>28</v>
      </c>
      <c r="J1116">
        <v>5</v>
      </c>
      <c r="K1116">
        <v>4744.6400000000003</v>
      </c>
      <c r="L1116" t="s">
        <v>23</v>
      </c>
      <c r="M1116" t="s">
        <v>10038</v>
      </c>
    </row>
    <row r="1117" spans="1:13" x14ac:dyDescent="0.25">
      <c r="A1117" t="s">
        <v>3485</v>
      </c>
      <c r="B1117">
        <v>53</v>
      </c>
      <c r="C1117" t="s">
        <v>13</v>
      </c>
      <c r="D1117">
        <v>108</v>
      </c>
      <c r="E1117">
        <v>246.61022779817699</v>
      </c>
      <c r="F1117">
        <v>19.427815895743901</v>
      </c>
      <c r="G1117" t="s">
        <v>14</v>
      </c>
      <c r="H1117" t="s">
        <v>19</v>
      </c>
      <c r="I1117" t="s">
        <v>28</v>
      </c>
      <c r="J1117">
        <v>2</v>
      </c>
      <c r="K1117">
        <v>4777.1099999999997</v>
      </c>
      <c r="L1117" t="s">
        <v>16</v>
      </c>
      <c r="M1117" t="s">
        <v>10038</v>
      </c>
    </row>
    <row r="1118" spans="1:13" x14ac:dyDescent="0.25">
      <c r="A1118" t="s">
        <v>3469</v>
      </c>
      <c r="B1118">
        <v>55</v>
      </c>
      <c r="C1118" t="s">
        <v>13</v>
      </c>
      <c r="D1118">
        <v>106</v>
      </c>
      <c r="E1118">
        <v>235.55768124868999</v>
      </c>
      <c r="F1118">
        <v>23.956364331166601</v>
      </c>
      <c r="G1118" t="s">
        <v>14</v>
      </c>
      <c r="H1118" t="s">
        <v>19</v>
      </c>
      <c r="I1118" t="s">
        <v>28</v>
      </c>
      <c r="J1118">
        <v>4</v>
      </c>
      <c r="K1118">
        <v>4489.51</v>
      </c>
      <c r="L1118" t="s">
        <v>20</v>
      </c>
      <c r="M1118" t="s">
        <v>10038</v>
      </c>
    </row>
    <row r="1119" spans="1:13" x14ac:dyDescent="0.25">
      <c r="A1119" t="s">
        <v>3460</v>
      </c>
      <c r="B1119">
        <v>51</v>
      </c>
      <c r="C1119" t="s">
        <v>13</v>
      </c>
      <c r="D1119">
        <v>131</v>
      </c>
      <c r="E1119">
        <v>221.120836029071</v>
      </c>
      <c r="F1119">
        <v>23.9261696911474</v>
      </c>
      <c r="G1119" t="s">
        <v>14</v>
      </c>
      <c r="H1119" t="s">
        <v>19</v>
      </c>
      <c r="I1119" t="s">
        <v>28</v>
      </c>
      <c r="J1119">
        <v>4</v>
      </c>
      <c r="K1119">
        <v>4145.99</v>
      </c>
      <c r="L1119" t="s">
        <v>20</v>
      </c>
      <c r="M1119" t="s">
        <v>10038</v>
      </c>
    </row>
    <row r="1120" spans="1:13" x14ac:dyDescent="0.25">
      <c r="A1120" t="s">
        <v>2229</v>
      </c>
      <c r="B1120">
        <v>52</v>
      </c>
      <c r="C1120" t="s">
        <v>13</v>
      </c>
      <c r="D1120">
        <v>96</v>
      </c>
      <c r="E1120" t="s">
        <v>10051</v>
      </c>
      <c r="F1120">
        <v>32.721136451469803</v>
      </c>
      <c r="G1120" t="s">
        <v>14</v>
      </c>
      <c r="H1120" t="s">
        <v>19</v>
      </c>
      <c r="I1120" t="s">
        <v>28</v>
      </c>
      <c r="J1120">
        <v>1</v>
      </c>
      <c r="K1120">
        <v>4878.66</v>
      </c>
      <c r="L1120" t="s">
        <v>23</v>
      </c>
      <c r="M1120" t="s">
        <v>10038</v>
      </c>
    </row>
    <row r="1121" spans="1:13" x14ac:dyDescent="0.25">
      <c r="A1121" t="s">
        <v>3412</v>
      </c>
      <c r="B1121">
        <v>51</v>
      </c>
      <c r="C1121" t="s">
        <v>25</v>
      </c>
      <c r="D1121">
        <v>131</v>
      </c>
      <c r="E1121">
        <v>229.20936454950001</v>
      </c>
      <c r="F1121">
        <v>26.138038526358699</v>
      </c>
      <c r="G1121" t="s">
        <v>14</v>
      </c>
      <c r="H1121" t="s">
        <v>19</v>
      </c>
      <c r="I1121" t="s">
        <v>28</v>
      </c>
      <c r="J1121">
        <v>4</v>
      </c>
      <c r="K1121">
        <v>7764.3</v>
      </c>
      <c r="L1121" t="s">
        <v>20</v>
      </c>
      <c r="M1121" t="s">
        <v>10038</v>
      </c>
    </row>
    <row r="1122" spans="1:13" x14ac:dyDescent="0.25">
      <c r="A1122" t="s">
        <v>3371</v>
      </c>
      <c r="B1122">
        <v>59</v>
      </c>
      <c r="C1122" t="s">
        <v>13</v>
      </c>
      <c r="D1122">
        <v>123</v>
      </c>
      <c r="E1122">
        <v>150.14436319140199</v>
      </c>
      <c r="F1122">
        <v>30.581827822325799</v>
      </c>
      <c r="G1122" t="s">
        <v>14</v>
      </c>
      <c r="H1122" t="s">
        <v>19</v>
      </c>
      <c r="I1122" t="s">
        <v>28</v>
      </c>
      <c r="J1122">
        <v>4</v>
      </c>
      <c r="K1122" t="s">
        <v>10051</v>
      </c>
      <c r="L1122" t="s">
        <v>16</v>
      </c>
      <c r="M1122" t="s">
        <v>10038</v>
      </c>
    </row>
    <row r="1123" spans="1:13" x14ac:dyDescent="0.25">
      <c r="A1123" t="s">
        <v>3364</v>
      </c>
      <c r="B1123">
        <v>53</v>
      </c>
      <c r="C1123" t="s">
        <v>13</v>
      </c>
      <c r="D1123" t="s">
        <v>10051</v>
      </c>
      <c r="E1123">
        <v>230.64821249555601</v>
      </c>
      <c r="F1123">
        <v>30.941666763220798</v>
      </c>
      <c r="G1123" t="s">
        <v>14</v>
      </c>
      <c r="H1123" t="s">
        <v>19</v>
      </c>
      <c r="I1123" t="s">
        <v>28</v>
      </c>
      <c r="J1123">
        <v>6</v>
      </c>
      <c r="K1123">
        <v>5351.81</v>
      </c>
      <c r="L1123" t="s">
        <v>23</v>
      </c>
      <c r="M1123" t="s">
        <v>10038</v>
      </c>
    </row>
    <row r="1124" spans="1:13" x14ac:dyDescent="0.25">
      <c r="A1124" t="s">
        <v>3357</v>
      </c>
      <c r="B1124">
        <v>55</v>
      </c>
      <c r="C1124" t="s">
        <v>13</v>
      </c>
      <c r="D1124">
        <v>154</v>
      </c>
      <c r="E1124">
        <v>220.23296231693101</v>
      </c>
      <c r="F1124" t="s">
        <v>10051</v>
      </c>
      <c r="G1124" t="s">
        <v>18</v>
      </c>
      <c r="H1124" t="s">
        <v>19</v>
      </c>
      <c r="I1124" t="s">
        <v>28</v>
      </c>
      <c r="J1124">
        <v>3</v>
      </c>
      <c r="K1124">
        <v>5225.88</v>
      </c>
      <c r="L1124" t="s">
        <v>16</v>
      </c>
      <c r="M1124" t="s">
        <v>10038</v>
      </c>
    </row>
    <row r="1125" spans="1:13" x14ac:dyDescent="0.25">
      <c r="A1125" t="s">
        <v>3347</v>
      </c>
      <c r="B1125">
        <v>54</v>
      </c>
      <c r="C1125" t="s">
        <v>13</v>
      </c>
      <c r="D1125">
        <v>145</v>
      </c>
      <c r="E1125">
        <v>165.218780424606</v>
      </c>
      <c r="F1125">
        <v>21.708627511207201</v>
      </c>
      <c r="G1125" t="s">
        <v>14</v>
      </c>
      <c r="H1125" t="s">
        <v>19</v>
      </c>
      <c r="I1125" t="s">
        <v>28</v>
      </c>
      <c r="J1125">
        <v>4</v>
      </c>
      <c r="K1125">
        <v>3497.56</v>
      </c>
      <c r="L1125" t="s">
        <v>16</v>
      </c>
      <c r="M1125" t="s">
        <v>10038</v>
      </c>
    </row>
    <row r="1126" spans="1:13" x14ac:dyDescent="0.25">
      <c r="A1126" t="s">
        <v>3336</v>
      </c>
      <c r="B1126">
        <v>52</v>
      </c>
      <c r="C1126" t="s">
        <v>13</v>
      </c>
      <c r="D1126">
        <v>141</v>
      </c>
      <c r="E1126">
        <v>189.482077094011</v>
      </c>
      <c r="F1126">
        <v>28.9465736154465</v>
      </c>
      <c r="G1126" t="s">
        <v>18</v>
      </c>
      <c r="H1126" t="s">
        <v>19</v>
      </c>
      <c r="I1126" t="s">
        <v>28</v>
      </c>
      <c r="J1126">
        <v>2</v>
      </c>
      <c r="K1126">
        <v>4834</v>
      </c>
      <c r="L1126" t="s">
        <v>16</v>
      </c>
      <c r="M1126" t="s">
        <v>10038</v>
      </c>
    </row>
    <row r="1127" spans="1:13" x14ac:dyDescent="0.25">
      <c r="A1127" t="s">
        <v>3319</v>
      </c>
      <c r="B1127">
        <v>60</v>
      </c>
      <c r="C1127" t="s">
        <v>13</v>
      </c>
      <c r="D1127">
        <v>107</v>
      </c>
      <c r="E1127">
        <v>201.84938598863101</v>
      </c>
      <c r="F1127">
        <v>33.1530992221915</v>
      </c>
      <c r="G1127" t="s">
        <v>14</v>
      </c>
      <c r="H1127" t="s">
        <v>19</v>
      </c>
      <c r="I1127" t="s">
        <v>28</v>
      </c>
      <c r="J1127">
        <v>5</v>
      </c>
      <c r="K1127">
        <v>7700.45</v>
      </c>
      <c r="L1127" t="s">
        <v>16</v>
      </c>
      <c r="M1127" t="s">
        <v>10038</v>
      </c>
    </row>
    <row r="1128" spans="1:13" x14ac:dyDescent="0.25">
      <c r="A1128" t="s">
        <v>3313</v>
      </c>
      <c r="B1128">
        <v>51</v>
      </c>
      <c r="C1128" t="s">
        <v>25</v>
      </c>
      <c r="D1128">
        <v>120</v>
      </c>
      <c r="E1128" t="s">
        <v>10051</v>
      </c>
      <c r="F1128">
        <v>26.1191180979419</v>
      </c>
      <c r="G1128" t="s">
        <v>18</v>
      </c>
      <c r="H1128" t="s">
        <v>19</v>
      </c>
      <c r="I1128" t="s">
        <v>28</v>
      </c>
      <c r="J1128">
        <v>0</v>
      </c>
      <c r="K1128">
        <v>3943.17</v>
      </c>
      <c r="L1128" t="s">
        <v>20</v>
      </c>
      <c r="M1128" t="s">
        <v>10038</v>
      </c>
    </row>
    <row r="1129" spans="1:13" x14ac:dyDescent="0.25">
      <c r="A1129" t="s">
        <v>3301</v>
      </c>
      <c r="B1129">
        <v>51</v>
      </c>
      <c r="C1129" t="s">
        <v>13</v>
      </c>
      <c r="D1129">
        <v>147</v>
      </c>
      <c r="E1129">
        <v>200.355594087225</v>
      </c>
      <c r="F1129">
        <v>25.0430656707337</v>
      </c>
      <c r="G1129" t="s">
        <v>14</v>
      </c>
      <c r="H1129" t="s">
        <v>19</v>
      </c>
      <c r="I1129" t="s">
        <v>28</v>
      </c>
      <c r="J1129">
        <v>5</v>
      </c>
      <c r="K1129" t="s">
        <v>10051</v>
      </c>
      <c r="L1129" t="s">
        <v>16</v>
      </c>
      <c r="M1129" t="s">
        <v>10038</v>
      </c>
    </row>
    <row r="1130" spans="1:13" x14ac:dyDescent="0.25">
      <c r="A1130" t="s">
        <v>3288</v>
      </c>
      <c r="B1130">
        <v>59</v>
      </c>
      <c r="C1130" t="s">
        <v>25</v>
      </c>
      <c r="D1130">
        <v>107</v>
      </c>
      <c r="E1130">
        <v>242.01015223607999</v>
      </c>
      <c r="F1130">
        <v>30.823023928891502</v>
      </c>
      <c r="G1130" t="s">
        <v>14</v>
      </c>
      <c r="H1130" t="s">
        <v>19</v>
      </c>
      <c r="I1130" t="s">
        <v>28</v>
      </c>
      <c r="J1130">
        <v>5</v>
      </c>
      <c r="K1130">
        <v>4341.22</v>
      </c>
      <c r="L1130" t="s">
        <v>43</v>
      </c>
      <c r="M1130" t="s">
        <v>10038</v>
      </c>
    </row>
    <row r="1131" spans="1:13" x14ac:dyDescent="0.25">
      <c r="A1131" t="s">
        <v>3282</v>
      </c>
      <c r="B1131">
        <v>58</v>
      </c>
      <c r="C1131" t="s">
        <v>13</v>
      </c>
      <c r="D1131" t="s">
        <v>10051</v>
      </c>
      <c r="E1131">
        <v>195.98402441255701</v>
      </c>
      <c r="F1131">
        <v>34.594661573259998</v>
      </c>
      <c r="G1131" t="s">
        <v>14</v>
      </c>
      <c r="H1131" t="s">
        <v>19</v>
      </c>
      <c r="I1131" t="s">
        <v>28</v>
      </c>
      <c r="J1131">
        <v>5</v>
      </c>
      <c r="K1131" t="s">
        <v>10051</v>
      </c>
      <c r="L1131" t="s">
        <v>16</v>
      </c>
      <c r="M1131" t="s">
        <v>10038</v>
      </c>
    </row>
    <row r="1132" spans="1:13" x14ac:dyDescent="0.25">
      <c r="A1132" t="s">
        <v>3272</v>
      </c>
      <c r="B1132">
        <v>52</v>
      </c>
      <c r="C1132" t="s">
        <v>13</v>
      </c>
      <c r="D1132">
        <v>110</v>
      </c>
      <c r="E1132">
        <v>292.97513561916401</v>
      </c>
      <c r="F1132">
        <v>28.857843983073401</v>
      </c>
      <c r="G1132" t="s">
        <v>14</v>
      </c>
      <c r="H1132" t="s">
        <v>22</v>
      </c>
      <c r="I1132" t="s">
        <v>28</v>
      </c>
      <c r="J1132">
        <v>3</v>
      </c>
      <c r="K1132">
        <v>4834.4399999999996</v>
      </c>
      <c r="L1132" t="s">
        <v>16</v>
      </c>
      <c r="M1132" t="s">
        <v>10038</v>
      </c>
    </row>
    <row r="1133" spans="1:13" x14ac:dyDescent="0.25">
      <c r="A1133" t="s">
        <v>3258</v>
      </c>
      <c r="B1133">
        <v>59</v>
      </c>
      <c r="C1133" t="s">
        <v>25</v>
      </c>
      <c r="D1133">
        <v>135</v>
      </c>
      <c r="E1133">
        <v>185.928019318455</v>
      </c>
      <c r="F1133">
        <v>28.562332053636599</v>
      </c>
      <c r="G1133" t="s">
        <v>14</v>
      </c>
      <c r="H1133" t="s">
        <v>22</v>
      </c>
      <c r="I1133" t="s">
        <v>28</v>
      </c>
      <c r="J1133">
        <v>2</v>
      </c>
      <c r="K1133">
        <v>4444.32</v>
      </c>
      <c r="L1133" t="s">
        <v>16</v>
      </c>
      <c r="M1133" t="s">
        <v>10038</v>
      </c>
    </row>
    <row r="1134" spans="1:13" x14ac:dyDescent="0.25">
      <c r="A1134" t="s">
        <v>2291</v>
      </c>
      <c r="B1134">
        <v>53</v>
      </c>
      <c r="C1134" t="s">
        <v>13</v>
      </c>
      <c r="D1134">
        <v>100</v>
      </c>
      <c r="E1134">
        <v>200.36920703987801</v>
      </c>
      <c r="F1134" t="s">
        <v>10051</v>
      </c>
      <c r="G1134" t="s">
        <v>14</v>
      </c>
      <c r="H1134" t="s">
        <v>19</v>
      </c>
      <c r="I1134" t="s">
        <v>28</v>
      </c>
      <c r="J1134">
        <v>3</v>
      </c>
      <c r="K1134" t="s">
        <v>10051</v>
      </c>
      <c r="L1134" t="s">
        <v>23</v>
      </c>
      <c r="M1134" t="s">
        <v>10038</v>
      </c>
    </row>
    <row r="1135" spans="1:13" x14ac:dyDescent="0.25">
      <c r="A1135" t="s">
        <v>3252</v>
      </c>
      <c r="B1135">
        <v>60</v>
      </c>
      <c r="C1135" t="s">
        <v>25</v>
      </c>
      <c r="D1135">
        <v>154</v>
      </c>
      <c r="E1135">
        <v>217.11677284924301</v>
      </c>
      <c r="F1135">
        <v>32.119624599295399</v>
      </c>
      <c r="G1135" t="s">
        <v>14</v>
      </c>
      <c r="H1135" t="s">
        <v>19</v>
      </c>
      <c r="I1135" t="s">
        <v>28</v>
      </c>
      <c r="J1135">
        <v>4</v>
      </c>
      <c r="K1135">
        <v>5021.0600000000004</v>
      </c>
      <c r="L1135" t="s">
        <v>16</v>
      </c>
      <c r="M1135" t="s">
        <v>10038</v>
      </c>
    </row>
    <row r="1136" spans="1:13" x14ac:dyDescent="0.25">
      <c r="A1136" t="s">
        <v>3212</v>
      </c>
      <c r="B1136">
        <v>57</v>
      </c>
      <c r="C1136" t="s">
        <v>25</v>
      </c>
      <c r="D1136">
        <v>136</v>
      </c>
      <c r="E1136">
        <v>182.77676780141701</v>
      </c>
      <c r="F1136">
        <v>27.074572247776999</v>
      </c>
      <c r="G1136" t="s">
        <v>14</v>
      </c>
      <c r="H1136" t="s">
        <v>19</v>
      </c>
      <c r="I1136" t="s">
        <v>28</v>
      </c>
      <c r="J1136">
        <v>1</v>
      </c>
      <c r="K1136">
        <v>4192.78</v>
      </c>
      <c r="L1136" t="s">
        <v>23</v>
      </c>
      <c r="M1136" t="s">
        <v>10038</v>
      </c>
    </row>
    <row r="1137" spans="1:13" x14ac:dyDescent="0.25">
      <c r="A1137" t="s">
        <v>3177</v>
      </c>
      <c r="B1137">
        <v>56</v>
      </c>
      <c r="C1137" t="s">
        <v>25</v>
      </c>
      <c r="D1137">
        <v>113</v>
      </c>
      <c r="E1137">
        <v>291.74685730557701</v>
      </c>
      <c r="F1137">
        <v>32.970319078663799</v>
      </c>
      <c r="G1137" t="s">
        <v>14</v>
      </c>
      <c r="H1137" t="s">
        <v>19</v>
      </c>
      <c r="I1137" t="s">
        <v>28</v>
      </c>
      <c r="J1137">
        <v>4</v>
      </c>
      <c r="K1137">
        <v>8238.94</v>
      </c>
      <c r="L1137" t="s">
        <v>23</v>
      </c>
      <c r="M1137" t="s">
        <v>10038</v>
      </c>
    </row>
    <row r="1138" spans="1:13" x14ac:dyDescent="0.25">
      <c r="A1138" t="s">
        <v>3132</v>
      </c>
      <c r="B1138">
        <v>55</v>
      </c>
      <c r="C1138" t="s">
        <v>25</v>
      </c>
      <c r="D1138">
        <v>145</v>
      </c>
      <c r="E1138">
        <v>173.54471410983001</v>
      </c>
      <c r="F1138">
        <v>26.224930546181799</v>
      </c>
      <c r="G1138" t="s">
        <v>14</v>
      </c>
      <c r="H1138" t="s">
        <v>19</v>
      </c>
      <c r="I1138" t="s">
        <v>28</v>
      </c>
      <c r="J1138">
        <v>6</v>
      </c>
      <c r="K1138">
        <v>8742.69</v>
      </c>
      <c r="L1138" t="s">
        <v>43</v>
      </c>
      <c r="M1138" t="s">
        <v>10038</v>
      </c>
    </row>
    <row r="1139" spans="1:13" x14ac:dyDescent="0.25">
      <c r="A1139" t="s">
        <v>3123</v>
      </c>
      <c r="B1139">
        <v>53</v>
      </c>
      <c r="C1139" t="s">
        <v>13</v>
      </c>
      <c r="D1139">
        <v>109</v>
      </c>
      <c r="E1139">
        <v>251.19721378446101</v>
      </c>
      <c r="F1139">
        <v>25.745194036853899</v>
      </c>
      <c r="G1139" t="s">
        <v>14</v>
      </c>
      <c r="H1139" t="s">
        <v>19</v>
      </c>
      <c r="I1139" t="s">
        <v>28</v>
      </c>
      <c r="J1139">
        <v>0</v>
      </c>
      <c r="K1139">
        <v>5307.6</v>
      </c>
      <c r="L1139" t="s">
        <v>23</v>
      </c>
      <c r="M1139" t="s">
        <v>10038</v>
      </c>
    </row>
    <row r="1140" spans="1:13" x14ac:dyDescent="0.25">
      <c r="A1140" t="s">
        <v>3112</v>
      </c>
      <c r="B1140">
        <v>56</v>
      </c>
      <c r="C1140" t="s">
        <v>25</v>
      </c>
      <c r="D1140">
        <v>140</v>
      </c>
      <c r="E1140">
        <v>278.205717411737</v>
      </c>
      <c r="F1140">
        <v>24.078176708200701</v>
      </c>
      <c r="G1140" t="s">
        <v>18</v>
      </c>
      <c r="H1140" t="s">
        <v>19</v>
      </c>
      <c r="I1140" t="s">
        <v>28</v>
      </c>
      <c r="J1140">
        <v>5</v>
      </c>
      <c r="K1140">
        <v>6409.51</v>
      </c>
      <c r="L1140" t="s">
        <v>20</v>
      </c>
      <c r="M1140" t="s">
        <v>10038</v>
      </c>
    </row>
    <row r="1141" spans="1:13" x14ac:dyDescent="0.25">
      <c r="A1141" t="s">
        <v>3105</v>
      </c>
      <c r="B1141">
        <v>52</v>
      </c>
      <c r="C1141" t="s">
        <v>25</v>
      </c>
      <c r="D1141">
        <v>166</v>
      </c>
      <c r="E1141">
        <v>165.41884067855801</v>
      </c>
      <c r="F1141">
        <v>21.2893049768644</v>
      </c>
      <c r="G1141" t="s">
        <v>14</v>
      </c>
      <c r="H1141" t="s">
        <v>19</v>
      </c>
      <c r="I1141" t="s">
        <v>28</v>
      </c>
      <c r="J1141">
        <v>2</v>
      </c>
      <c r="K1141">
        <v>5425.97</v>
      </c>
      <c r="L1141" t="s">
        <v>23</v>
      </c>
      <c r="M1141" t="s">
        <v>10038</v>
      </c>
    </row>
    <row r="1142" spans="1:13" x14ac:dyDescent="0.25">
      <c r="A1142" t="s">
        <v>3083</v>
      </c>
      <c r="B1142">
        <v>56</v>
      </c>
      <c r="C1142" t="s">
        <v>25</v>
      </c>
      <c r="D1142">
        <v>116</v>
      </c>
      <c r="E1142">
        <v>151.64018351551999</v>
      </c>
      <c r="F1142">
        <v>22.594077299899499</v>
      </c>
      <c r="G1142" t="s">
        <v>14</v>
      </c>
      <c r="H1142" t="s">
        <v>19</v>
      </c>
      <c r="I1142" t="s">
        <v>28</v>
      </c>
      <c r="J1142">
        <v>0</v>
      </c>
      <c r="K1142" t="s">
        <v>10051</v>
      </c>
      <c r="L1142" t="s">
        <v>16</v>
      </c>
      <c r="M1142" t="s">
        <v>10038</v>
      </c>
    </row>
    <row r="1143" spans="1:13" x14ac:dyDescent="0.25">
      <c r="A1143" t="s">
        <v>2333</v>
      </c>
      <c r="B1143">
        <v>54</v>
      </c>
      <c r="C1143" t="s">
        <v>13</v>
      </c>
      <c r="D1143">
        <v>121</v>
      </c>
      <c r="E1143">
        <v>168.00763037538599</v>
      </c>
      <c r="F1143">
        <v>30.643225391926499</v>
      </c>
      <c r="G1143" t="s">
        <v>14</v>
      </c>
      <c r="H1143" t="s">
        <v>19</v>
      </c>
      <c r="I1143" t="s">
        <v>28</v>
      </c>
      <c r="J1143">
        <v>5</v>
      </c>
      <c r="K1143">
        <v>4634.43</v>
      </c>
      <c r="L1143" t="s">
        <v>16</v>
      </c>
      <c r="M1143" t="s">
        <v>10038</v>
      </c>
    </row>
    <row r="1144" spans="1:13" x14ac:dyDescent="0.25">
      <c r="A1144" t="s">
        <v>3065</v>
      </c>
      <c r="B1144">
        <v>53</v>
      </c>
      <c r="C1144" t="s">
        <v>13</v>
      </c>
      <c r="D1144">
        <v>135</v>
      </c>
      <c r="E1144">
        <v>193.21634425440399</v>
      </c>
      <c r="F1144">
        <v>27.039733902193898</v>
      </c>
      <c r="G1144" t="s">
        <v>14</v>
      </c>
      <c r="H1144" t="s">
        <v>19</v>
      </c>
      <c r="I1144" t="s">
        <v>28</v>
      </c>
      <c r="J1144">
        <v>2</v>
      </c>
      <c r="K1144">
        <v>4459.62</v>
      </c>
      <c r="L1144" t="s">
        <v>20</v>
      </c>
      <c r="M1144" t="s">
        <v>10038</v>
      </c>
    </row>
    <row r="1145" spans="1:13" x14ac:dyDescent="0.25">
      <c r="A1145" t="s">
        <v>2337</v>
      </c>
      <c r="B1145">
        <v>54</v>
      </c>
      <c r="C1145" t="s">
        <v>13</v>
      </c>
      <c r="D1145">
        <v>123</v>
      </c>
      <c r="E1145">
        <v>268.89271398511698</v>
      </c>
      <c r="F1145">
        <v>27.738603890009099</v>
      </c>
      <c r="G1145" t="s">
        <v>14</v>
      </c>
      <c r="H1145" t="s">
        <v>19</v>
      </c>
      <c r="I1145" t="s">
        <v>28</v>
      </c>
      <c r="J1145">
        <v>6</v>
      </c>
      <c r="K1145">
        <v>6596.13</v>
      </c>
      <c r="L1145" t="s">
        <v>16</v>
      </c>
      <c r="M1145" t="s">
        <v>10038</v>
      </c>
    </row>
    <row r="1146" spans="1:13" x14ac:dyDescent="0.25">
      <c r="A1146" t="s">
        <v>3056</v>
      </c>
      <c r="B1146">
        <v>53</v>
      </c>
      <c r="C1146" t="s">
        <v>13</v>
      </c>
      <c r="D1146">
        <v>155</v>
      </c>
      <c r="E1146">
        <v>172.85869518467001</v>
      </c>
      <c r="F1146">
        <v>22.0234080033118</v>
      </c>
      <c r="G1146" t="s">
        <v>14</v>
      </c>
      <c r="H1146" t="s">
        <v>19</v>
      </c>
      <c r="I1146" t="s">
        <v>28</v>
      </c>
      <c r="J1146">
        <v>7</v>
      </c>
      <c r="K1146">
        <v>7304.74</v>
      </c>
      <c r="L1146" t="s">
        <v>23</v>
      </c>
      <c r="M1146" t="s">
        <v>10038</v>
      </c>
    </row>
    <row r="1147" spans="1:13" x14ac:dyDescent="0.25">
      <c r="A1147" t="s">
        <v>2342</v>
      </c>
      <c r="B1147">
        <v>52</v>
      </c>
      <c r="C1147" t="s">
        <v>13</v>
      </c>
      <c r="D1147">
        <v>128</v>
      </c>
      <c r="E1147">
        <v>154.618155159645</v>
      </c>
      <c r="F1147">
        <v>30.4191457696855</v>
      </c>
      <c r="G1147" t="s">
        <v>14</v>
      </c>
      <c r="H1147" t="s">
        <v>19</v>
      </c>
      <c r="I1147" t="s">
        <v>28</v>
      </c>
      <c r="J1147">
        <v>1</v>
      </c>
      <c r="K1147">
        <v>2142.7199999999998</v>
      </c>
      <c r="L1147" t="s">
        <v>23</v>
      </c>
      <c r="M1147" t="s">
        <v>10038</v>
      </c>
    </row>
    <row r="1148" spans="1:13" x14ac:dyDescent="0.25">
      <c r="A1148" t="s">
        <v>3046</v>
      </c>
      <c r="B1148">
        <v>55</v>
      </c>
      <c r="C1148" t="s">
        <v>25</v>
      </c>
      <c r="D1148">
        <v>112</v>
      </c>
      <c r="E1148">
        <v>235.686174316353</v>
      </c>
      <c r="F1148">
        <v>26.646347529529699</v>
      </c>
      <c r="G1148" t="s">
        <v>18</v>
      </c>
      <c r="H1148" t="s">
        <v>19</v>
      </c>
      <c r="I1148" t="s">
        <v>28</v>
      </c>
      <c r="J1148">
        <v>4</v>
      </c>
      <c r="K1148">
        <v>7794.14</v>
      </c>
      <c r="L1148" t="s">
        <v>16</v>
      </c>
      <c r="M1148" t="s">
        <v>10038</v>
      </c>
    </row>
    <row r="1149" spans="1:13" x14ac:dyDescent="0.25">
      <c r="A1149" t="s">
        <v>3016</v>
      </c>
      <c r="B1149">
        <v>52</v>
      </c>
      <c r="C1149" t="s">
        <v>25</v>
      </c>
      <c r="D1149">
        <v>137</v>
      </c>
      <c r="E1149">
        <v>175.508273768143</v>
      </c>
      <c r="F1149">
        <v>24.3897971182734</v>
      </c>
      <c r="G1149" t="s">
        <v>14</v>
      </c>
      <c r="H1149" t="s">
        <v>19</v>
      </c>
      <c r="I1149" t="s">
        <v>28</v>
      </c>
      <c r="J1149">
        <v>4</v>
      </c>
      <c r="K1149">
        <v>3216.53</v>
      </c>
      <c r="L1149" t="s">
        <v>16</v>
      </c>
      <c r="M1149" t="s">
        <v>10038</v>
      </c>
    </row>
    <row r="1150" spans="1:13" x14ac:dyDescent="0.25">
      <c r="A1150" t="s">
        <v>3005</v>
      </c>
      <c r="B1150">
        <v>55</v>
      </c>
      <c r="C1150" t="s">
        <v>25</v>
      </c>
      <c r="D1150">
        <v>156</v>
      </c>
      <c r="E1150">
        <v>212.89360723480399</v>
      </c>
      <c r="F1150">
        <v>15.3851906084211</v>
      </c>
      <c r="G1150" t="s">
        <v>14</v>
      </c>
      <c r="H1150" t="s">
        <v>19</v>
      </c>
      <c r="I1150" t="s">
        <v>28</v>
      </c>
      <c r="J1150">
        <v>4</v>
      </c>
      <c r="K1150">
        <v>4714.3900000000003</v>
      </c>
      <c r="L1150" t="s">
        <v>20</v>
      </c>
      <c r="M1150" t="s">
        <v>10038</v>
      </c>
    </row>
    <row r="1151" spans="1:13" x14ac:dyDescent="0.25">
      <c r="A1151" t="s">
        <v>2974</v>
      </c>
      <c r="B1151">
        <v>58</v>
      </c>
      <c r="C1151" t="s">
        <v>25</v>
      </c>
      <c r="D1151">
        <v>151</v>
      </c>
      <c r="E1151">
        <v>252.08971013070001</v>
      </c>
      <c r="F1151">
        <v>24.910181815127</v>
      </c>
      <c r="G1151" t="s">
        <v>14</v>
      </c>
      <c r="H1151" t="s">
        <v>19</v>
      </c>
      <c r="I1151" t="s">
        <v>28</v>
      </c>
      <c r="J1151">
        <v>4</v>
      </c>
      <c r="K1151">
        <v>678.99</v>
      </c>
      <c r="L1151" t="s">
        <v>23</v>
      </c>
      <c r="M1151" t="s">
        <v>10038</v>
      </c>
    </row>
    <row r="1152" spans="1:13" x14ac:dyDescent="0.25">
      <c r="A1152" t="s">
        <v>2970</v>
      </c>
      <c r="B1152">
        <v>51</v>
      </c>
      <c r="C1152" t="s">
        <v>13</v>
      </c>
      <c r="D1152">
        <v>98</v>
      </c>
      <c r="E1152">
        <v>247.828881874806</v>
      </c>
      <c r="F1152">
        <v>27.452439982654099</v>
      </c>
      <c r="G1152" t="s">
        <v>14</v>
      </c>
      <c r="H1152" t="s">
        <v>19</v>
      </c>
      <c r="I1152" t="s">
        <v>28</v>
      </c>
      <c r="J1152">
        <v>3</v>
      </c>
      <c r="K1152">
        <v>3246.64</v>
      </c>
      <c r="L1152" t="s">
        <v>16</v>
      </c>
      <c r="M1152" t="s">
        <v>10038</v>
      </c>
    </row>
    <row r="1153" spans="1:13" x14ac:dyDescent="0.25">
      <c r="A1153" t="s">
        <v>2379</v>
      </c>
      <c r="B1153">
        <v>52</v>
      </c>
      <c r="C1153" t="s">
        <v>13</v>
      </c>
      <c r="D1153">
        <v>143</v>
      </c>
      <c r="E1153">
        <v>209.190716631692</v>
      </c>
      <c r="F1153">
        <v>26.397346778478301</v>
      </c>
      <c r="G1153" t="s">
        <v>18</v>
      </c>
      <c r="H1153" t="s">
        <v>19</v>
      </c>
      <c r="I1153" t="s">
        <v>28</v>
      </c>
      <c r="J1153">
        <v>3</v>
      </c>
      <c r="K1153">
        <v>5600.02</v>
      </c>
      <c r="L1153" t="s">
        <v>20</v>
      </c>
      <c r="M1153" t="s">
        <v>10038</v>
      </c>
    </row>
    <row r="1154" spans="1:13" x14ac:dyDescent="0.25">
      <c r="A1154" t="s">
        <v>2966</v>
      </c>
      <c r="B1154">
        <v>55</v>
      </c>
      <c r="C1154" t="s">
        <v>13</v>
      </c>
      <c r="D1154">
        <v>113</v>
      </c>
      <c r="E1154" t="s">
        <v>10051</v>
      </c>
      <c r="F1154">
        <v>19.154981279620301</v>
      </c>
      <c r="G1154" t="s">
        <v>14</v>
      </c>
      <c r="H1154" t="s">
        <v>19</v>
      </c>
      <c r="I1154" t="s">
        <v>28</v>
      </c>
      <c r="J1154">
        <v>1</v>
      </c>
      <c r="K1154">
        <v>6042.72</v>
      </c>
      <c r="L1154" t="s">
        <v>20</v>
      </c>
      <c r="M1154" t="s">
        <v>10038</v>
      </c>
    </row>
    <row r="1155" spans="1:13" x14ac:dyDescent="0.25">
      <c r="A1155" t="s">
        <v>2961</v>
      </c>
      <c r="B1155">
        <v>56</v>
      </c>
      <c r="C1155" t="s">
        <v>13</v>
      </c>
      <c r="D1155">
        <v>130</v>
      </c>
      <c r="E1155">
        <v>246.64317921973799</v>
      </c>
      <c r="F1155">
        <v>25.136317207126101</v>
      </c>
      <c r="G1155" t="s">
        <v>14</v>
      </c>
      <c r="H1155" t="s">
        <v>19</v>
      </c>
      <c r="I1155" t="s">
        <v>28</v>
      </c>
      <c r="J1155">
        <v>4</v>
      </c>
      <c r="K1155">
        <v>3745.72</v>
      </c>
      <c r="L1155" t="s">
        <v>16</v>
      </c>
      <c r="M1155" t="s">
        <v>10038</v>
      </c>
    </row>
    <row r="1156" spans="1:13" x14ac:dyDescent="0.25">
      <c r="A1156" t="s">
        <v>2951</v>
      </c>
      <c r="B1156">
        <v>57</v>
      </c>
      <c r="C1156" t="s">
        <v>25</v>
      </c>
      <c r="D1156">
        <v>153</v>
      </c>
      <c r="E1156" t="s">
        <v>10051</v>
      </c>
      <c r="F1156">
        <v>25.273965790909099</v>
      </c>
      <c r="G1156" t="s">
        <v>14</v>
      </c>
      <c r="H1156" t="s">
        <v>19</v>
      </c>
      <c r="I1156" t="s">
        <v>28</v>
      </c>
      <c r="J1156">
        <v>3</v>
      </c>
      <c r="K1156">
        <v>4073.55</v>
      </c>
      <c r="L1156" t="s">
        <v>23</v>
      </c>
      <c r="M1156" t="s">
        <v>10038</v>
      </c>
    </row>
    <row r="1157" spans="1:13" x14ac:dyDescent="0.25">
      <c r="A1157" t="s">
        <v>2393</v>
      </c>
      <c r="B1157">
        <v>59</v>
      </c>
      <c r="C1157" t="s">
        <v>25</v>
      </c>
      <c r="D1157">
        <v>122</v>
      </c>
      <c r="E1157">
        <v>217.258398546911</v>
      </c>
      <c r="F1157">
        <v>16.107079023189002</v>
      </c>
      <c r="G1157" t="s">
        <v>14</v>
      </c>
      <c r="H1157" t="s">
        <v>19</v>
      </c>
      <c r="I1157" t="s">
        <v>28</v>
      </c>
      <c r="J1157">
        <v>2</v>
      </c>
      <c r="K1157">
        <v>4060.2</v>
      </c>
      <c r="L1157" t="s">
        <v>16</v>
      </c>
      <c r="M1157" t="s">
        <v>10038</v>
      </c>
    </row>
    <row r="1158" spans="1:13" x14ac:dyDescent="0.25">
      <c r="A1158" t="s">
        <v>2943</v>
      </c>
      <c r="B1158">
        <v>53</v>
      </c>
      <c r="C1158" t="s">
        <v>25</v>
      </c>
      <c r="D1158" t="s">
        <v>10051</v>
      </c>
      <c r="E1158">
        <v>180.12720446973699</v>
      </c>
      <c r="F1158">
        <v>22.292005808257301</v>
      </c>
      <c r="G1158" t="s">
        <v>14</v>
      </c>
      <c r="H1158" t="s">
        <v>19</v>
      </c>
      <c r="I1158" t="s">
        <v>28</v>
      </c>
      <c r="J1158">
        <v>6</v>
      </c>
      <c r="K1158">
        <v>3002.48</v>
      </c>
      <c r="L1158" t="s">
        <v>23</v>
      </c>
      <c r="M1158" t="s">
        <v>10038</v>
      </c>
    </row>
    <row r="1159" spans="1:13" x14ac:dyDescent="0.25">
      <c r="A1159" t="s">
        <v>2930</v>
      </c>
      <c r="B1159">
        <v>51</v>
      </c>
      <c r="C1159" t="s">
        <v>25</v>
      </c>
      <c r="D1159">
        <v>139</v>
      </c>
      <c r="E1159">
        <v>187.08515707441401</v>
      </c>
      <c r="F1159">
        <v>29.494272798471702</v>
      </c>
      <c r="G1159" t="s">
        <v>14</v>
      </c>
      <c r="H1159" t="s">
        <v>19</v>
      </c>
      <c r="I1159" t="s">
        <v>28</v>
      </c>
      <c r="J1159">
        <v>5</v>
      </c>
      <c r="K1159">
        <v>6085.06</v>
      </c>
      <c r="L1159" t="s">
        <v>16</v>
      </c>
      <c r="M1159" t="s">
        <v>10038</v>
      </c>
    </row>
    <row r="1160" spans="1:13" x14ac:dyDescent="0.25">
      <c r="A1160" t="s">
        <v>2929</v>
      </c>
      <c r="B1160">
        <v>57</v>
      </c>
      <c r="C1160" t="s">
        <v>13</v>
      </c>
      <c r="D1160">
        <v>140</v>
      </c>
      <c r="E1160">
        <v>236.675180480146</v>
      </c>
      <c r="F1160">
        <v>31.6239410457666</v>
      </c>
      <c r="G1160" t="s">
        <v>18</v>
      </c>
      <c r="H1160" t="s">
        <v>19</v>
      </c>
      <c r="I1160" t="s">
        <v>28</v>
      </c>
      <c r="J1160">
        <v>3</v>
      </c>
      <c r="K1160">
        <v>4988.6000000000004</v>
      </c>
      <c r="L1160" t="s">
        <v>16</v>
      </c>
      <c r="M1160" t="s">
        <v>10038</v>
      </c>
    </row>
    <row r="1161" spans="1:13" x14ac:dyDescent="0.25">
      <c r="A1161" t="s">
        <v>2403</v>
      </c>
      <c r="B1161">
        <v>52</v>
      </c>
      <c r="C1161" t="s">
        <v>13</v>
      </c>
      <c r="D1161">
        <v>155</v>
      </c>
      <c r="E1161">
        <v>248.95280062961999</v>
      </c>
      <c r="F1161">
        <v>21.779357297314501</v>
      </c>
      <c r="G1161" t="s">
        <v>18</v>
      </c>
      <c r="H1161" t="s">
        <v>19</v>
      </c>
      <c r="I1161" t="s">
        <v>28</v>
      </c>
      <c r="J1161">
        <v>4</v>
      </c>
      <c r="K1161">
        <v>6726.99</v>
      </c>
      <c r="L1161" t="s">
        <v>16</v>
      </c>
      <c r="M1161" t="s">
        <v>10038</v>
      </c>
    </row>
    <row r="1162" spans="1:13" x14ac:dyDescent="0.25">
      <c r="A1162" t="s">
        <v>2914</v>
      </c>
      <c r="B1162">
        <v>58</v>
      </c>
      <c r="C1162" t="s">
        <v>25</v>
      </c>
      <c r="D1162">
        <v>118</v>
      </c>
      <c r="E1162">
        <v>253.98327469889401</v>
      </c>
      <c r="F1162">
        <v>22.347439667462499</v>
      </c>
      <c r="G1162" t="s">
        <v>14</v>
      </c>
      <c r="H1162" t="s">
        <v>19</v>
      </c>
      <c r="I1162" t="s">
        <v>28</v>
      </c>
      <c r="J1162">
        <v>4</v>
      </c>
      <c r="K1162">
        <v>3061.73</v>
      </c>
      <c r="L1162" t="s">
        <v>16</v>
      </c>
      <c r="M1162" t="s">
        <v>10038</v>
      </c>
    </row>
    <row r="1163" spans="1:13" x14ac:dyDescent="0.25">
      <c r="A1163" t="s">
        <v>2902</v>
      </c>
      <c r="B1163">
        <v>59</v>
      </c>
      <c r="C1163" t="s">
        <v>13</v>
      </c>
      <c r="D1163">
        <v>143</v>
      </c>
      <c r="E1163">
        <v>157.78866377764899</v>
      </c>
      <c r="F1163">
        <v>24.782470212259899</v>
      </c>
      <c r="G1163" t="s">
        <v>14</v>
      </c>
      <c r="H1163" t="s">
        <v>19</v>
      </c>
      <c r="I1163" t="s">
        <v>28</v>
      </c>
      <c r="J1163">
        <v>2</v>
      </c>
      <c r="K1163">
        <v>2893.89</v>
      </c>
      <c r="L1163" t="s">
        <v>23</v>
      </c>
      <c r="M1163" t="s">
        <v>10038</v>
      </c>
    </row>
    <row r="1164" spans="1:13" x14ac:dyDescent="0.25">
      <c r="A1164" t="s">
        <v>2891</v>
      </c>
      <c r="B1164">
        <v>51</v>
      </c>
      <c r="C1164" t="s">
        <v>25</v>
      </c>
      <c r="D1164">
        <v>128</v>
      </c>
      <c r="E1164">
        <v>229.21070921544401</v>
      </c>
      <c r="F1164">
        <v>26.852395696797501</v>
      </c>
      <c r="G1164" t="s">
        <v>14</v>
      </c>
      <c r="H1164" t="s">
        <v>19</v>
      </c>
      <c r="I1164" t="s">
        <v>28</v>
      </c>
      <c r="J1164">
        <v>2</v>
      </c>
      <c r="K1164">
        <v>5898.19</v>
      </c>
      <c r="L1164" t="s">
        <v>16</v>
      </c>
      <c r="M1164" t="s">
        <v>10038</v>
      </c>
    </row>
    <row r="1165" spans="1:13" x14ac:dyDescent="0.25">
      <c r="A1165" t="s">
        <v>2419</v>
      </c>
      <c r="B1165">
        <v>51</v>
      </c>
      <c r="C1165" t="s">
        <v>13</v>
      </c>
      <c r="D1165">
        <v>115</v>
      </c>
      <c r="E1165">
        <v>201.77026762663101</v>
      </c>
      <c r="F1165">
        <v>31.706594094010001</v>
      </c>
      <c r="G1165" t="s">
        <v>14</v>
      </c>
      <c r="H1165" t="s">
        <v>19</v>
      </c>
      <c r="I1165" t="s">
        <v>28</v>
      </c>
      <c r="J1165">
        <v>4</v>
      </c>
      <c r="K1165">
        <v>4462.26</v>
      </c>
      <c r="L1165" t="s">
        <v>16</v>
      </c>
      <c r="M1165" t="s">
        <v>10038</v>
      </c>
    </row>
    <row r="1166" spans="1:13" x14ac:dyDescent="0.25">
      <c r="A1166" t="s">
        <v>2422</v>
      </c>
      <c r="B1166">
        <v>52</v>
      </c>
      <c r="C1166" t="s">
        <v>13</v>
      </c>
      <c r="D1166">
        <v>103</v>
      </c>
      <c r="E1166">
        <v>247.237641729351</v>
      </c>
      <c r="F1166" t="s">
        <v>10051</v>
      </c>
      <c r="G1166" t="s">
        <v>14</v>
      </c>
      <c r="H1166" t="s">
        <v>19</v>
      </c>
      <c r="I1166" t="s">
        <v>28</v>
      </c>
      <c r="J1166">
        <v>5</v>
      </c>
      <c r="K1166">
        <v>6343.3</v>
      </c>
      <c r="L1166" t="s">
        <v>23</v>
      </c>
      <c r="M1166" t="s">
        <v>10038</v>
      </c>
    </row>
    <row r="1167" spans="1:13" x14ac:dyDescent="0.25">
      <c r="A1167" t="s">
        <v>2423</v>
      </c>
      <c r="B1167">
        <v>57</v>
      </c>
      <c r="C1167" t="s">
        <v>13</v>
      </c>
      <c r="D1167">
        <v>140</v>
      </c>
      <c r="E1167">
        <v>234.249101853452</v>
      </c>
      <c r="F1167">
        <v>24.3579082048104</v>
      </c>
      <c r="G1167" t="s">
        <v>18</v>
      </c>
      <c r="H1167" t="s">
        <v>19</v>
      </c>
      <c r="I1167" t="s">
        <v>28</v>
      </c>
      <c r="J1167">
        <v>3</v>
      </c>
      <c r="K1167">
        <v>4131.5200000000004</v>
      </c>
      <c r="L1167" t="s">
        <v>43</v>
      </c>
      <c r="M1167" t="s">
        <v>10038</v>
      </c>
    </row>
    <row r="1168" spans="1:13" x14ac:dyDescent="0.25">
      <c r="A1168" t="s">
        <v>2843</v>
      </c>
      <c r="B1168">
        <v>53</v>
      </c>
      <c r="C1168" t="s">
        <v>13</v>
      </c>
      <c r="D1168">
        <v>112</v>
      </c>
      <c r="E1168">
        <v>227.606499746287</v>
      </c>
      <c r="F1168">
        <v>25.5065556305866</v>
      </c>
      <c r="G1168" t="s">
        <v>14</v>
      </c>
      <c r="H1168" t="s">
        <v>19</v>
      </c>
      <c r="I1168" t="s">
        <v>28</v>
      </c>
      <c r="J1168">
        <v>4</v>
      </c>
      <c r="K1168">
        <v>4574.3500000000004</v>
      </c>
      <c r="L1168" t="s">
        <v>16</v>
      </c>
      <c r="M1168" t="s">
        <v>10038</v>
      </c>
    </row>
    <row r="1169" spans="1:13" x14ac:dyDescent="0.25">
      <c r="A1169" t="s">
        <v>2831</v>
      </c>
      <c r="B1169">
        <v>53</v>
      </c>
      <c r="C1169" t="s">
        <v>13</v>
      </c>
      <c r="D1169">
        <v>111</v>
      </c>
      <c r="E1169">
        <v>207.01581803702399</v>
      </c>
      <c r="F1169">
        <v>30.014367397168499</v>
      </c>
      <c r="G1169" t="s">
        <v>18</v>
      </c>
      <c r="H1169" t="s">
        <v>19</v>
      </c>
      <c r="I1169" t="s">
        <v>28</v>
      </c>
      <c r="J1169">
        <v>4</v>
      </c>
      <c r="K1169">
        <v>7064.13</v>
      </c>
      <c r="L1169" t="s">
        <v>23</v>
      </c>
      <c r="M1169" t="s">
        <v>10038</v>
      </c>
    </row>
    <row r="1170" spans="1:13" x14ac:dyDescent="0.25">
      <c r="A1170" t="s">
        <v>2812</v>
      </c>
      <c r="B1170">
        <v>52</v>
      </c>
      <c r="C1170" t="s">
        <v>25</v>
      </c>
      <c r="D1170">
        <v>96</v>
      </c>
      <c r="E1170">
        <v>204.90322153472599</v>
      </c>
      <c r="F1170">
        <v>19.982507613884401</v>
      </c>
      <c r="G1170" t="s">
        <v>14</v>
      </c>
      <c r="H1170" t="s">
        <v>10051</v>
      </c>
      <c r="I1170" t="s">
        <v>28</v>
      </c>
      <c r="J1170">
        <v>3</v>
      </c>
      <c r="K1170">
        <v>5175.3999999999996</v>
      </c>
      <c r="L1170" t="s">
        <v>20</v>
      </c>
      <c r="M1170" t="s">
        <v>10038</v>
      </c>
    </row>
    <row r="1171" spans="1:13" x14ac:dyDescent="0.25">
      <c r="A1171" t="s">
        <v>2798</v>
      </c>
      <c r="B1171">
        <v>54</v>
      </c>
      <c r="C1171" t="s">
        <v>25</v>
      </c>
      <c r="D1171">
        <v>137</v>
      </c>
      <c r="E1171">
        <v>246.04135433127999</v>
      </c>
      <c r="F1171">
        <v>20.422978911830899</v>
      </c>
      <c r="G1171" t="s">
        <v>14</v>
      </c>
      <c r="H1171" t="s">
        <v>19</v>
      </c>
      <c r="I1171" t="s">
        <v>28</v>
      </c>
      <c r="J1171">
        <v>4</v>
      </c>
      <c r="K1171">
        <v>5553.87</v>
      </c>
      <c r="L1171" t="s">
        <v>16</v>
      </c>
      <c r="M1171" t="s">
        <v>10038</v>
      </c>
    </row>
    <row r="1172" spans="1:13" x14ac:dyDescent="0.25">
      <c r="A1172" t="s">
        <v>2792</v>
      </c>
      <c r="B1172">
        <v>57</v>
      </c>
      <c r="C1172" t="s">
        <v>13</v>
      </c>
      <c r="D1172">
        <v>119</v>
      </c>
      <c r="E1172">
        <v>226.69280334279401</v>
      </c>
      <c r="F1172">
        <v>20.574151779142401</v>
      </c>
      <c r="G1172" t="s">
        <v>14</v>
      </c>
      <c r="H1172" t="s">
        <v>19</v>
      </c>
      <c r="I1172" t="s">
        <v>28</v>
      </c>
      <c r="J1172">
        <v>5</v>
      </c>
      <c r="K1172">
        <v>5026.3</v>
      </c>
      <c r="L1172" t="s">
        <v>43</v>
      </c>
      <c r="M1172" t="s">
        <v>10038</v>
      </c>
    </row>
    <row r="1173" spans="1:13" x14ac:dyDescent="0.25">
      <c r="A1173" t="s">
        <v>2791</v>
      </c>
      <c r="B1173">
        <v>59</v>
      </c>
      <c r="C1173" t="s">
        <v>25</v>
      </c>
      <c r="D1173">
        <v>149</v>
      </c>
      <c r="E1173" t="s">
        <v>10051</v>
      </c>
      <c r="F1173">
        <v>26.257513998860102</v>
      </c>
      <c r="G1173" t="s">
        <v>14</v>
      </c>
      <c r="H1173" t="s">
        <v>19</v>
      </c>
      <c r="I1173" t="s">
        <v>28</v>
      </c>
      <c r="J1173">
        <v>4</v>
      </c>
      <c r="K1173">
        <v>2700.87</v>
      </c>
      <c r="L1173" t="s">
        <v>23</v>
      </c>
      <c r="M1173" t="s">
        <v>10038</v>
      </c>
    </row>
    <row r="1174" spans="1:13" x14ac:dyDescent="0.25">
      <c r="A1174" t="s">
        <v>2758</v>
      </c>
      <c r="B1174">
        <v>57</v>
      </c>
      <c r="C1174" t="s">
        <v>13</v>
      </c>
      <c r="D1174">
        <v>161</v>
      </c>
      <c r="E1174">
        <v>174.82966540715199</v>
      </c>
      <c r="F1174">
        <v>26.622990764667001</v>
      </c>
      <c r="G1174" t="s">
        <v>14</v>
      </c>
      <c r="H1174" t="s">
        <v>19</v>
      </c>
      <c r="I1174" t="s">
        <v>28</v>
      </c>
      <c r="J1174">
        <v>1</v>
      </c>
      <c r="K1174">
        <v>3803.09</v>
      </c>
      <c r="L1174" t="s">
        <v>23</v>
      </c>
      <c r="M1174" t="s">
        <v>10038</v>
      </c>
    </row>
    <row r="1175" spans="1:13" x14ac:dyDescent="0.25">
      <c r="A1175" t="s">
        <v>2754</v>
      </c>
      <c r="B1175">
        <v>53</v>
      </c>
      <c r="C1175" t="s">
        <v>25</v>
      </c>
      <c r="D1175">
        <v>130</v>
      </c>
      <c r="E1175">
        <v>168.96775228937901</v>
      </c>
      <c r="F1175">
        <v>22.890551473401899</v>
      </c>
      <c r="G1175" t="s">
        <v>14</v>
      </c>
      <c r="H1175" t="s">
        <v>19</v>
      </c>
      <c r="I1175" t="s">
        <v>28</v>
      </c>
      <c r="J1175">
        <v>3</v>
      </c>
      <c r="K1175">
        <v>3032.73</v>
      </c>
      <c r="L1175" t="s">
        <v>16</v>
      </c>
      <c r="M1175" t="s">
        <v>10038</v>
      </c>
    </row>
    <row r="1176" spans="1:13" x14ac:dyDescent="0.25">
      <c r="A1176" t="s">
        <v>2741</v>
      </c>
      <c r="B1176">
        <v>57</v>
      </c>
      <c r="C1176" t="s">
        <v>13</v>
      </c>
      <c r="D1176">
        <v>131</v>
      </c>
      <c r="E1176">
        <v>213.35775528733501</v>
      </c>
      <c r="F1176">
        <v>22.7584547488478</v>
      </c>
      <c r="G1176" t="s">
        <v>18</v>
      </c>
      <c r="H1176" t="s">
        <v>19</v>
      </c>
      <c r="I1176" t="s">
        <v>28</v>
      </c>
      <c r="J1176">
        <v>3</v>
      </c>
      <c r="K1176">
        <v>4930.9799999999996</v>
      </c>
      <c r="L1176" t="s">
        <v>43</v>
      </c>
      <c r="M1176" t="s">
        <v>10038</v>
      </c>
    </row>
    <row r="1177" spans="1:13" x14ac:dyDescent="0.25">
      <c r="A1177" t="s">
        <v>2720</v>
      </c>
      <c r="B1177">
        <v>56</v>
      </c>
      <c r="C1177" t="s">
        <v>13</v>
      </c>
      <c r="D1177">
        <v>148</v>
      </c>
      <c r="E1177">
        <v>165.141369736076</v>
      </c>
      <c r="F1177">
        <v>27.000615274354601</v>
      </c>
      <c r="G1177" t="s">
        <v>14</v>
      </c>
      <c r="H1177" t="s">
        <v>19</v>
      </c>
      <c r="I1177" t="s">
        <v>28</v>
      </c>
      <c r="J1177">
        <v>4</v>
      </c>
      <c r="K1177">
        <v>4701.74</v>
      </c>
      <c r="L1177" t="s">
        <v>23</v>
      </c>
      <c r="M1177" t="s">
        <v>10038</v>
      </c>
    </row>
    <row r="1178" spans="1:13" x14ac:dyDescent="0.25">
      <c r="A1178" t="s">
        <v>2719</v>
      </c>
      <c r="B1178">
        <v>59</v>
      </c>
      <c r="C1178" t="s">
        <v>25</v>
      </c>
      <c r="D1178">
        <v>110</v>
      </c>
      <c r="E1178">
        <v>220.152273369125</v>
      </c>
      <c r="F1178">
        <v>25.831526109878901</v>
      </c>
      <c r="G1178" t="s">
        <v>14</v>
      </c>
      <c r="H1178" t="s">
        <v>19</v>
      </c>
      <c r="I1178" t="s">
        <v>28</v>
      </c>
      <c r="J1178">
        <v>2</v>
      </c>
      <c r="K1178">
        <v>5143.07</v>
      </c>
      <c r="L1178" t="s">
        <v>20</v>
      </c>
      <c r="M1178" t="s">
        <v>10038</v>
      </c>
    </row>
    <row r="1179" spans="1:13" x14ac:dyDescent="0.25">
      <c r="A1179" t="s">
        <v>2680</v>
      </c>
      <c r="B1179">
        <v>59</v>
      </c>
      <c r="C1179" t="s">
        <v>13</v>
      </c>
      <c r="D1179">
        <v>153</v>
      </c>
      <c r="E1179">
        <v>146.967458440592</v>
      </c>
      <c r="F1179">
        <v>36.568919400504299</v>
      </c>
      <c r="G1179" t="s">
        <v>14</v>
      </c>
      <c r="H1179" t="s">
        <v>19</v>
      </c>
      <c r="I1179" t="s">
        <v>28</v>
      </c>
      <c r="J1179">
        <v>2</v>
      </c>
      <c r="K1179">
        <v>543.41999999999996</v>
      </c>
      <c r="L1179" t="s">
        <v>16</v>
      </c>
      <c r="M1179" t="s">
        <v>10038</v>
      </c>
    </row>
    <row r="1180" spans="1:13" x14ac:dyDescent="0.25">
      <c r="A1180" t="s">
        <v>2667</v>
      </c>
      <c r="B1180">
        <v>53</v>
      </c>
      <c r="C1180" t="s">
        <v>13</v>
      </c>
      <c r="D1180">
        <v>129</v>
      </c>
      <c r="E1180">
        <v>187.49661789203401</v>
      </c>
      <c r="F1180">
        <v>26.6927212624364</v>
      </c>
      <c r="G1180" t="s">
        <v>18</v>
      </c>
      <c r="H1180" t="s">
        <v>19</v>
      </c>
      <c r="I1180" t="s">
        <v>28</v>
      </c>
      <c r="J1180">
        <v>5</v>
      </c>
      <c r="K1180" t="s">
        <v>10051</v>
      </c>
      <c r="L1180" t="s">
        <v>16</v>
      </c>
      <c r="M1180" t="s">
        <v>10038</v>
      </c>
    </row>
    <row r="1181" spans="1:13" x14ac:dyDescent="0.25">
      <c r="A1181" t="s">
        <v>2665</v>
      </c>
      <c r="B1181">
        <v>58</v>
      </c>
      <c r="C1181" t="s">
        <v>25</v>
      </c>
      <c r="D1181">
        <v>124</v>
      </c>
      <c r="E1181">
        <v>202.183354865209</v>
      </c>
      <c r="F1181">
        <v>30.604499551057099</v>
      </c>
      <c r="G1181" t="s">
        <v>14</v>
      </c>
      <c r="H1181" t="s">
        <v>10051</v>
      </c>
      <c r="I1181" t="s">
        <v>28</v>
      </c>
      <c r="J1181">
        <v>4</v>
      </c>
      <c r="K1181">
        <v>6389.8</v>
      </c>
      <c r="L1181" t="s">
        <v>23</v>
      </c>
      <c r="M1181" t="s">
        <v>10038</v>
      </c>
    </row>
    <row r="1182" spans="1:13" x14ac:dyDescent="0.25">
      <c r="A1182" t="s">
        <v>2639</v>
      </c>
      <c r="B1182">
        <v>58</v>
      </c>
      <c r="C1182" t="s">
        <v>13</v>
      </c>
      <c r="D1182">
        <v>141</v>
      </c>
      <c r="E1182">
        <v>237.377004615125</v>
      </c>
      <c r="F1182">
        <v>19.943205531542699</v>
      </c>
      <c r="G1182" t="s">
        <v>14</v>
      </c>
      <c r="H1182" t="s">
        <v>19</v>
      </c>
      <c r="I1182" t="s">
        <v>28</v>
      </c>
      <c r="J1182">
        <v>2</v>
      </c>
      <c r="K1182">
        <v>2153.9699999999998</v>
      </c>
      <c r="L1182" t="s">
        <v>23</v>
      </c>
      <c r="M1182" t="s">
        <v>10038</v>
      </c>
    </row>
    <row r="1183" spans="1:13" x14ac:dyDescent="0.25">
      <c r="A1183" t="s">
        <v>2630</v>
      </c>
      <c r="B1183">
        <v>52</v>
      </c>
      <c r="C1183" t="s">
        <v>25</v>
      </c>
      <c r="D1183">
        <v>134</v>
      </c>
      <c r="E1183">
        <v>216.926891959541</v>
      </c>
      <c r="F1183">
        <v>23.006075721568099</v>
      </c>
      <c r="G1183" t="s">
        <v>14</v>
      </c>
      <c r="H1183" t="s">
        <v>19</v>
      </c>
      <c r="I1183" t="s">
        <v>28</v>
      </c>
      <c r="J1183">
        <v>1</v>
      </c>
      <c r="K1183">
        <v>3548.23</v>
      </c>
      <c r="L1183" t="s">
        <v>16</v>
      </c>
      <c r="M1183" t="s">
        <v>10038</v>
      </c>
    </row>
    <row r="1184" spans="1:13" x14ac:dyDescent="0.25">
      <c r="A1184" t="s">
        <v>2481</v>
      </c>
      <c r="B1184">
        <v>54</v>
      </c>
      <c r="C1184" t="s">
        <v>25</v>
      </c>
      <c r="D1184">
        <v>156</v>
      </c>
      <c r="E1184">
        <v>207.292344391982</v>
      </c>
      <c r="F1184">
        <v>29.872889504250999</v>
      </c>
      <c r="G1184" t="s">
        <v>18</v>
      </c>
      <c r="H1184" t="s">
        <v>19</v>
      </c>
      <c r="I1184" t="s">
        <v>28</v>
      </c>
      <c r="J1184">
        <v>0</v>
      </c>
      <c r="K1184">
        <v>1937.44</v>
      </c>
      <c r="L1184" t="s">
        <v>16</v>
      </c>
      <c r="M1184" t="s">
        <v>10038</v>
      </c>
    </row>
    <row r="1185" spans="1:13" x14ac:dyDescent="0.25">
      <c r="A1185" t="s">
        <v>2616</v>
      </c>
      <c r="B1185">
        <v>51</v>
      </c>
      <c r="C1185" t="s">
        <v>13</v>
      </c>
      <c r="D1185">
        <v>146</v>
      </c>
      <c r="E1185">
        <v>218.13731246666001</v>
      </c>
      <c r="F1185">
        <v>18.175155982677602</v>
      </c>
      <c r="G1185" t="s">
        <v>14</v>
      </c>
      <c r="H1185" t="s">
        <v>19</v>
      </c>
      <c r="I1185" t="s">
        <v>28</v>
      </c>
      <c r="J1185">
        <v>2</v>
      </c>
      <c r="K1185">
        <v>2500.1</v>
      </c>
      <c r="L1185" t="s">
        <v>16</v>
      </c>
      <c r="M1185" t="s">
        <v>10038</v>
      </c>
    </row>
    <row r="1186" spans="1:13" x14ac:dyDescent="0.25">
      <c r="A1186" t="s">
        <v>2613</v>
      </c>
      <c r="B1186">
        <v>55</v>
      </c>
      <c r="C1186" t="s">
        <v>13</v>
      </c>
      <c r="D1186">
        <v>96</v>
      </c>
      <c r="E1186">
        <v>185.52743969922801</v>
      </c>
      <c r="F1186">
        <v>25.834894002631199</v>
      </c>
      <c r="G1186" t="s">
        <v>18</v>
      </c>
      <c r="H1186" t="s">
        <v>19</v>
      </c>
      <c r="I1186" t="s">
        <v>28</v>
      </c>
      <c r="J1186">
        <v>2</v>
      </c>
      <c r="K1186">
        <v>5758.37</v>
      </c>
      <c r="L1186" t="s">
        <v>23</v>
      </c>
      <c r="M1186" t="s">
        <v>10038</v>
      </c>
    </row>
    <row r="1187" spans="1:13" x14ac:dyDescent="0.25">
      <c r="A1187" t="s">
        <v>2579</v>
      </c>
      <c r="B1187">
        <v>60</v>
      </c>
      <c r="C1187" t="s">
        <v>13</v>
      </c>
      <c r="D1187">
        <v>149</v>
      </c>
      <c r="E1187">
        <v>171.26477589036699</v>
      </c>
      <c r="F1187">
        <v>26.0142633445417</v>
      </c>
      <c r="G1187" t="s">
        <v>14</v>
      </c>
      <c r="H1187" t="s">
        <v>19</v>
      </c>
      <c r="I1187" t="s">
        <v>28</v>
      </c>
      <c r="J1187">
        <v>3</v>
      </c>
      <c r="K1187">
        <v>3881.73</v>
      </c>
      <c r="L1187" t="s">
        <v>20</v>
      </c>
      <c r="M1187" t="s">
        <v>10038</v>
      </c>
    </row>
    <row r="1188" spans="1:13" x14ac:dyDescent="0.25">
      <c r="A1188" t="s">
        <v>2573</v>
      </c>
      <c r="B1188">
        <v>56</v>
      </c>
      <c r="C1188" t="s">
        <v>13</v>
      </c>
      <c r="D1188">
        <v>143</v>
      </c>
      <c r="E1188">
        <v>225.394408727116</v>
      </c>
      <c r="F1188">
        <v>25.196443537349602</v>
      </c>
      <c r="G1188" t="s">
        <v>14</v>
      </c>
      <c r="H1188" t="s">
        <v>19</v>
      </c>
      <c r="I1188" t="s">
        <v>28</v>
      </c>
      <c r="J1188">
        <v>3</v>
      </c>
      <c r="K1188">
        <v>3606.47</v>
      </c>
      <c r="L1188" t="s">
        <v>23</v>
      </c>
      <c r="M1188" t="s">
        <v>10038</v>
      </c>
    </row>
    <row r="1189" spans="1:13" x14ac:dyDescent="0.25">
      <c r="A1189" t="s">
        <v>2569</v>
      </c>
      <c r="B1189">
        <v>60</v>
      </c>
      <c r="C1189" t="s">
        <v>13</v>
      </c>
      <c r="D1189">
        <v>130</v>
      </c>
      <c r="E1189">
        <v>224.65915100123601</v>
      </c>
      <c r="F1189">
        <v>23.203639251977499</v>
      </c>
      <c r="G1189" t="s">
        <v>14</v>
      </c>
      <c r="H1189" t="s">
        <v>19</v>
      </c>
      <c r="I1189" t="s">
        <v>28</v>
      </c>
      <c r="J1189" t="s">
        <v>10051</v>
      </c>
      <c r="K1189">
        <v>3262.61</v>
      </c>
      <c r="L1189" t="s">
        <v>23</v>
      </c>
      <c r="M1189" t="s">
        <v>10038</v>
      </c>
    </row>
    <row r="1190" spans="1:13" x14ac:dyDescent="0.25">
      <c r="A1190" t="s">
        <v>2500</v>
      </c>
      <c r="B1190">
        <v>60</v>
      </c>
      <c r="C1190" t="s">
        <v>13</v>
      </c>
      <c r="D1190">
        <v>107</v>
      </c>
      <c r="E1190">
        <v>201.19335681752599</v>
      </c>
      <c r="F1190">
        <v>23.134488201227398</v>
      </c>
      <c r="G1190" t="s">
        <v>14</v>
      </c>
      <c r="H1190" t="s">
        <v>19</v>
      </c>
      <c r="I1190" t="s">
        <v>28</v>
      </c>
      <c r="J1190">
        <v>3</v>
      </c>
      <c r="K1190">
        <v>5156.09</v>
      </c>
      <c r="L1190" t="s">
        <v>16</v>
      </c>
      <c r="M1190" t="s">
        <v>10038</v>
      </c>
    </row>
    <row r="1191" spans="1:13" x14ac:dyDescent="0.25">
      <c r="A1191" t="s">
        <v>2502</v>
      </c>
      <c r="B1191">
        <v>52</v>
      </c>
      <c r="C1191" t="s">
        <v>13</v>
      </c>
      <c r="D1191">
        <v>158</v>
      </c>
      <c r="E1191">
        <v>216.57777267295501</v>
      </c>
      <c r="F1191">
        <v>27.8038446799643</v>
      </c>
      <c r="G1191" t="s">
        <v>14</v>
      </c>
      <c r="H1191" t="s">
        <v>19</v>
      </c>
      <c r="I1191" t="s">
        <v>28</v>
      </c>
      <c r="J1191">
        <v>4</v>
      </c>
      <c r="K1191">
        <v>3394.76</v>
      </c>
      <c r="L1191" t="s">
        <v>20</v>
      </c>
      <c r="M1191" t="s">
        <v>10038</v>
      </c>
    </row>
    <row r="1192" spans="1:13" x14ac:dyDescent="0.25">
      <c r="A1192" t="s">
        <v>2555</v>
      </c>
      <c r="B1192">
        <v>52</v>
      </c>
      <c r="C1192" t="s">
        <v>13</v>
      </c>
      <c r="D1192">
        <v>99</v>
      </c>
      <c r="E1192">
        <v>247.47352533060501</v>
      </c>
      <c r="F1192">
        <v>31.872113695828499</v>
      </c>
      <c r="G1192" t="s">
        <v>14</v>
      </c>
      <c r="H1192" t="s">
        <v>19</v>
      </c>
      <c r="I1192" t="s">
        <v>28</v>
      </c>
      <c r="J1192">
        <v>2</v>
      </c>
      <c r="K1192">
        <v>5104.8500000000004</v>
      </c>
      <c r="L1192" t="s">
        <v>16</v>
      </c>
      <c r="M1192" t="s">
        <v>10038</v>
      </c>
    </row>
    <row r="1193" spans="1:13" x14ac:dyDescent="0.25">
      <c r="A1193" t="s">
        <v>2514</v>
      </c>
      <c r="B1193">
        <v>51</v>
      </c>
      <c r="C1193" t="s">
        <v>13</v>
      </c>
      <c r="D1193">
        <v>117</v>
      </c>
      <c r="E1193">
        <v>224.383329103096</v>
      </c>
      <c r="F1193">
        <v>18.9556288907233</v>
      </c>
      <c r="G1193" t="s">
        <v>14</v>
      </c>
      <c r="H1193" t="s">
        <v>19</v>
      </c>
      <c r="I1193" t="s">
        <v>28</v>
      </c>
      <c r="J1193">
        <v>3</v>
      </c>
      <c r="K1193">
        <v>3554.06</v>
      </c>
      <c r="L1193" t="s">
        <v>23</v>
      </c>
      <c r="M1193" t="s">
        <v>10038</v>
      </c>
    </row>
    <row r="1194" spans="1:13" x14ac:dyDescent="0.25">
      <c r="A1194" t="s">
        <v>10022</v>
      </c>
      <c r="B1194">
        <v>54</v>
      </c>
      <c r="C1194" t="s">
        <v>25</v>
      </c>
      <c r="D1194">
        <v>122</v>
      </c>
      <c r="E1194">
        <v>239.34825178578501</v>
      </c>
      <c r="F1194">
        <v>29.999020632529302</v>
      </c>
      <c r="G1194" t="s">
        <v>14</v>
      </c>
      <c r="H1194" t="s">
        <v>19</v>
      </c>
      <c r="I1194" t="s">
        <v>15</v>
      </c>
      <c r="J1194">
        <v>4</v>
      </c>
      <c r="K1194">
        <v>13555.58</v>
      </c>
      <c r="L1194" t="s">
        <v>16</v>
      </c>
      <c r="M1194" t="s">
        <v>10038</v>
      </c>
    </row>
    <row r="1195" spans="1:13" x14ac:dyDescent="0.25">
      <c r="A1195" t="s">
        <v>17</v>
      </c>
      <c r="B1195">
        <v>59</v>
      </c>
      <c r="C1195" t="s">
        <v>13</v>
      </c>
      <c r="D1195">
        <v>97</v>
      </c>
      <c r="E1195">
        <v>209.77738758516901</v>
      </c>
      <c r="F1195">
        <v>23.640619712625</v>
      </c>
      <c r="G1195" t="s">
        <v>18</v>
      </c>
      <c r="H1195" t="s">
        <v>19</v>
      </c>
      <c r="I1195" t="s">
        <v>15</v>
      </c>
      <c r="J1195">
        <v>4</v>
      </c>
      <c r="K1195">
        <v>8001.3</v>
      </c>
      <c r="L1195" t="s">
        <v>20</v>
      </c>
      <c r="M1195" t="s">
        <v>10038</v>
      </c>
    </row>
    <row r="1196" spans="1:13" x14ac:dyDescent="0.25">
      <c r="A1196" t="s">
        <v>10018</v>
      </c>
      <c r="B1196">
        <v>60</v>
      </c>
      <c r="C1196" t="s">
        <v>25</v>
      </c>
      <c r="D1196">
        <v>97</v>
      </c>
      <c r="E1196" t="s">
        <v>10051</v>
      </c>
      <c r="F1196">
        <v>35.018382045448199</v>
      </c>
      <c r="G1196" t="s">
        <v>18</v>
      </c>
      <c r="H1196" t="s">
        <v>19</v>
      </c>
      <c r="I1196" t="s">
        <v>15</v>
      </c>
      <c r="J1196">
        <v>3</v>
      </c>
      <c r="K1196">
        <v>8877.23</v>
      </c>
      <c r="L1196" t="s">
        <v>16</v>
      </c>
      <c r="M1196" t="s">
        <v>10038</v>
      </c>
    </row>
    <row r="1197" spans="1:13" x14ac:dyDescent="0.25">
      <c r="A1197" t="s">
        <v>10012</v>
      </c>
      <c r="B1197">
        <v>52</v>
      </c>
      <c r="C1197" t="s">
        <v>13</v>
      </c>
      <c r="D1197">
        <v>119</v>
      </c>
      <c r="E1197">
        <v>155.264937373301</v>
      </c>
      <c r="F1197">
        <v>19.655353316917601</v>
      </c>
      <c r="G1197" t="s">
        <v>36</v>
      </c>
      <c r="H1197" t="s">
        <v>19</v>
      </c>
      <c r="I1197" t="s">
        <v>15</v>
      </c>
      <c r="J1197">
        <v>6</v>
      </c>
      <c r="K1197">
        <v>12590.84</v>
      </c>
      <c r="L1197" t="s">
        <v>16</v>
      </c>
      <c r="M1197" t="s">
        <v>10038</v>
      </c>
    </row>
    <row r="1198" spans="1:13" x14ac:dyDescent="0.25">
      <c r="A1198" t="s">
        <v>33</v>
      </c>
      <c r="B1198">
        <v>60</v>
      </c>
      <c r="C1198" t="s">
        <v>25</v>
      </c>
      <c r="D1198">
        <v>114</v>
      </c>
      <c r="E1198">
        <v>240.34018048661301</v>
      </c>
      <c r="F1198">
        <v>25.509897481702399</v>
      </c>
      <c r="G1198" t="s">
        <v>14</v>
      </c>
      <c r="H1198" t="s">
        <v>22</v>
      </c>
      <c r="I1198" t="s">
        <v>15</v>
      </c>
      <c r="J1198">
        <v>4</v>
      </c>
      <c r="K1198">
        <v>10786.03</v>
      </c>
      <c r="L1198" t="s">
        <v>20</v>
      </c>
      <c r="M1198" t="s">
        <v>10038</v>
      </c>
    </row>
    <row r="1199" spans="1:13" x14ac:dyDescent="0.25">
      <c r="A1199" t="s">
        <v>9991</v>
      </c>
      <c r="B1199">
        <v>56</v>
      </c>
      <c r="C1199" t="s">
        <v>25</v>
      </c>
      <c r="D1199">
        <v>133</v>
      </c>
      <c r="E1199">
        <v>216.97717768380099</v>
      </c>
      <c r="F1199" t="s">
        <v>10051</v>
      </c>
      <c r="G1199" t="s">
        <v>14</v>
      </c>
      <c r="H1199" t="s">
        <v>19</v>
      </c>
      <c r="I1199" t="s">
        <v>15</v>
      </c>
      <c r="J1199">
        <v>3</v>
      </c>
      <c r="K1199">
        <v>4198.3</v>
      </c>
      <c r="L1199" t="s">
        <v>16</v>
      </c>
      <c r="M1199" t="s">
        <v>10038</v>
      </c>
    </row>
    <row r="1200" spans="1:13" x14ac:dyDescent="0.25">
      <c r="A1200" t="s">
        <v>41</v>
      </c>
      <c r="B1200">
        <v>55</v>
      </c>
      <c r="C1200" t="s">
        <v>13</v>
      </c>
      <c r="D1200">
        <v>99</v>
      </c>
      <c r="E1200">
        <v>206.59148827292299</v>
      </c>
      <c r="F1200">
        <v>24.019431941892002</v>
      </c>
      <c r="G1200" t="s">
        <v>18</v>
      </c>
      <c r="H1200" t="s">
        <v>19</v>
      </c>
      <c r="I1200" t="s">
        <v>15</v>
      </c>
      <c r="J1200">
        <v>3</v>
      </c>
      <c r="K1200">
        <v>11257.62</v>
      </c>
      <c r="L1200" t="s">
        <v>10051</v>
      </c>
      <c r="M1200" t="s">
        <v>10038</v>
      </c>
    </row>
    <row r="1201" spans="1:13" x14ac:dyDescent="0.25">
      <c r="A1201" t="s">
        <v>9962</v>
      </c>
      <c r="B1201">
        <v>55</v>
      </c>
      <c r="C1201" t="s">
        <v>25</v>
      </c>
      <c r="D1201">
        <v>90</v>
      </c>
      <c r="E1201">
        <v>260.863181332777</v>
      </c>
      <c r="F1201">
        <v>35.046838204586798</v>
      </c>
      <c r="G1201" t="s">
        <v>18</v>
      </c>
      <c r="H1201" t="s">
        <v>19</v>
      </c>
      <c r="I1201" t="s">
        <v>15</v>
      </c>
      <c r="J1201">
        <v>2</v>
      </c>
      <c r="K1201">
        <v>9334.99</v>
      </c>
      <c r="L1201" t="s">
        <v>16</v>
      </c>
      <c r="M1201" t="s">
        <v>10038</v>
      </c>
    </row>
    <row r="1202" spans="1:13" x14ac:dyDescent="0.25">
      <c r="A1202" t="s">
        <v>9958</v>
      </c>
      <c r="B1202">
        <v>60</v>
      </c>
      <c r="C1202" t="s">
        <v>25</v>
      </c>
      <c r="D1202">
        <v>147</v>
      </c>
      <c r="E1202">
        <v>129.551261453688</v>
      </c>
      <c r="F1202">
        <v>31.131479431168</v>
      </c>
      <c r="G1202" t="s">
        <v>18</v>
      </c>
      <c r="H1202" t="s">
        <v>19</v>
      </c>
      <c r="I1202" t="s">
        <v>15</v>
      </c>
      <c r="J1202">
        <v>2</v>
      </c>
      <c r="K1202">
        <v>7643.44</v>
      </c>
      <c r="L1202" t="s">
        <v>16</v>
      </c>
      <c r="M1202" t="s">
        <v>10038</v>
      </c>
    </row>
    <row r="1203" spans="1:13" x14ac:dyDescent="0.25">
      <c r="A1203" t="s">
        <v>50</v>
      </c>
      <c r="B1203">
        <v>54</v>
      </c>
      <c r="C1203" t="s">
        <v>13</v>
      </c>
      <c r="D1203">
        <v>107</v>
      </c>
      <c r="E1203">
        <v>258.60902835466601</v>
      </c>
      <c r="F1203">
        <v>25.339797104205701</v>
      </c>
      <c r="G1203" t="s">
        <v>18</v>
      </c>
      <c r="H1203" t="s">
        <v>19</v>
      </c>
      <c r="I1203" t="s">
        <v>15</v>
      </c>
      <c r="J1203">
        <v>2</v>
      </c>
      <c r="K1203">
        <v>11712.58</v>
      </c>
      <c r="L1203" t="s">
        <v>16</v>
      </c>
      <c r="M1203" t="s">
        <v>10038</v>
      </c>
    </row>
    <row r="1204" spans="1:13" x14ac:dyDescent="0.25">
      <c r="A1204" t="s">
        <v>9952</v>
      </c>
      <c r="B1204">
        <v>58</v>
      </c>
      <c r="C1204" t="s">
        <v>13</v>
      </c>
      <c r="D1204">
        <v>134</v>
      </c>
      <c r="E1204">
        <v>243.406016029374</v>
      </c>
      <c r="F1204">
        <v>24.555847729398199</v>
      </c>
      <c r="G1204" t="s">
        <v>14</v>
      </c>
      <c r="H1204" t="s">
        <v>22</v>
      </c>
      <c r="I1204" t="s">
        <v>15</v>
      </c>
      <c r="J1204">
        <v>3</v>
      </c>
      <c r="K1204">
        <v>5407.59</v>
      </c>
      <c r="L1204" t="s">
        <v>16</v>
      </c>
      <c r="M1204" t="s">
        <v>10038</v>
      </c>
    </row>
    <row r="1205" spans="1:13" x14ac:dyDescent="0.25">
      <c r="A1205" t="s">
        <v>9949</v>
      </c>
      <c r="B1205">
        <v>54</v>
      </c>
      <c r="C1205" t="s">
        <v>25</v>
      </c>
      <c r="D1205">
        <v>123</v>
      </c>
      <c r="E1205">
        <v>171.077696644344</v>
      </c>
      <c r="F1205">
        <v>20.952296361501801</v>
      </c>
      <c r="G1205" t="s">
        <v>36</v>
      </c>
      <c r="H1205" t="s">
        <v>19</v>
      </c>
      <c r="I1205" t="s">
        <v>15</v>
      </c>
      <c r="J1205">
        <v>6</v>
      </c>
      <c r="K1205">
        <v>11805.6</v>
      </c>
      <c r="L1205" t="s">
        <v>16</v>
      </c>
      <c r="M1205" t="s">
        <v>10038</v>
      </c>
    </row>
    <row r="1206" spans="1:13" x14ac:dyDescent="0.25">
      <c r="A1206" t="s">
        <v>9946</v>
      </c>
      <c r="B1206">
        <v>52</v>
      </c>
      <c r="C1206" t="s">
        <v>25</v>
      </c>
      <c r="D1206">
        <v>142</v>
      </c>
      <c r="E1206">
        <v>120</v>
      </c>
      <c r="F1206">
        <v>26.448868033544102</v>
      </c>
      <c r="G1206" t="s">
        <v>36</v>
      </c>
      <c r="H1206" t="s">
        <v>19</v>
      </c>
      <c r="I1206" t="s">
        <v>15</v>
      </c>
      <c r="J1206">
        <v>3</v>
      </c>
      <c r="K1206">
        <v>10793.23</v>
      </c>
      <c r="L1206" t="s">
        <v>16</v>
      </c>
      <c r="M1206" t="s">
        <v>10038</v>
      </c>
    </row>
    <row r="1207" spans="1:13" x14ac:dyDescent="0.25">
      <c r="A1207" t="s">
        <v>9940</v>
      </c>
      <c r="B1207">
        <v>60</v>
      </c>
      <c r="C1207" t="s">
        <v>25</v>
      </c>
      <c r="D1207">
        <v>126</v>
      </c>
      <c r="E1207">
        <v>199.86003716568101</v>
      </c>
      <c r="F1207">
        <v>33.176023504980101</v>
      </c>
      <c r="G1207" t="s">
        <v>14</v>
      </c>
      <c r="H1207" t="s">
        <v>22</v>
      </c>
      <c r="I1207" t="s">
        <v>15</v>
      </c>
      <c r="J1207">
        <v>4</v>
      </c>
      <c r="K1207">
        <v>8457.76</v>
      </c>
      <c r="L1207" t="s">
        <v>20</v>
      </c>
      <c r="M1207" t="s">
        <v>10038</v>
      </c>
    </row>
    <row r="1208" spans="1:13" x14ac:dyDescent="0.25">
      <c r="A1208" t="s">
        <v>9885</v>
      </c>
      <c r="B1208">
        <v>56</v>
      </c>
      <c r="C1208" t="s">
        <v>13</v>
      </c>
      <c r="D1208">
        <v>143</v>
      </c>
      <c r="E1208">
        <v>193.748267357988</v>
      </c>
      <c r="F1208">
        <v>27.0319096779277</v>
      </c>
      <c r="G1208" t="s">
        <v>18</v>
      </c>
      <c r="H1208" t="s">
        <v>22</v>
      </c>
      <c r="I1208" t="s">
        <v>15</v>
      </c>
      <c r="J1208">
        <v>3</v>
      </c>
      <c r="K1208">
        <v>13561.11</v>
      </c>
      <c r="L1208" t="s">
        <v>16</v>
      </c>
      <c r="M1208" t="s">
        <v>10038</v>
      </c>
    </row>
    <row r="1209" spans="1:13" x14ac:dyDescent="0.25">
      <c r="A1209" t="s">
        <v>9878</v>
      </c>
      <c r="B1209">
        <v>58</v>
      </c>
      <c r="C1209" t="s">
        <v>13</v>
      </c>
      <c r="D1209">
        <v>111</v>
      </c>
      <c r="E1209">
        <v>240.83005422413501</v>
      </c>
      <c r="F1209">
        <v>29.458862582463698</v>
      </c>
      <c r="G1209" t="s">
        <v>18</v>
      </c>
      <c r="H1209" t="s">
        <v>19</v>
      </c>
      <c r="I1209" t="s">
        <v>15</v>
      </c>
      <c r="J1209">
        <v>3</v>
      </c>
      <c r="K1209">
        <v>13145.95</v>
      </c>
      <c r="L1209" t="s">
        <v>16</v>
      </c>
      <c r="M1209" t="s">
        <v>10038</v>
      </c>
    </row>
    <row r="1210" spans="1:13" x14ac:dyDescent="0.25">
      <c r="A1210" t="s">
        <v>9875</v>
      </c>
      <c r="B1210">
        <v>55</v>
      </c>
      <c r="C1210" t="s">
        <v>25</v>
      </c>
      <c r="D1210">
        <v>105</v>
      </c>
      <c r="E1210">
        <v>222.91224515450401</v>
      </c>
      <c r="F1210">
        <v>35.469708518405497</v>
      </c>
      <c r="G1210" t="s">
        <v>14</v>
      </c>
      <c r="H1210" t="s">
        <v>19</v>
      </c>
      <c r="I1210" t="s">
        <v>15</v>
      </c>
      <c r="J1210">
        <v>4</v>
      </c>
      <c r="K1210">
        <v>7190.34</v>
      </c>
      <c r="L1210" t="s">
        <v>16</v>
      </c>
      <c r="M1210" t="s">
        <v>10038</v>
      </c>
    </row>
    <row r="1211" spans="1:13" x14ac:dyDescent="0.25">
      <c r="A1211" t="s">
        <v>69</v>
      </c>
      <c r="B1211">
        <v>57</v>
      </c>
      <c r="C1211" t="s">
        <v>25</v>
      </c>
      <c r="D1211">
        <v>165</v>
      </c>
      <c r="E1211">
        <v>239.951082070106</v>
      </c>
      <c r="F1211">
        <v>20.934986498122001</v>
      </c>
      <c r="G1211" t="s">
        <v>18</v>
      </c>
      <c r="H1211" t="s">
        <v>19</v>
      </c>
      <c r="I1211" t="s">
        <v>15</v>
      </c>
      <c r="J1211">
        <v>5</v>
      </c>
      <c r="K1211">
        <v>9836.08</v>
      </c>
      <c r="L1211" t="s">
        <v>16</v>
      </c>
      <c r="M1211" t="s">
        <v>10038</v>
      </c>
    </row>
    <row r="1212" spans="1:13" x14ac:dyDescent="0.25">
      <c r="A1212" t="s">
        <v>9812</v>
      </c>
      <c r="B1212">
        <v>60</v>
      </c>
      <c r="C1212" t="s">
        <v>25</v>
      </c>
      <c r="D1212">
        <v>150</v>
      </c>
      <c r="E1212">
        <v>187.511486570052</v>
      </c>
      <c r="F1212">
        <v>27.147501293501399</v>
      </c>
      <c r="G1212" t="s">
        <v>18</v>
      </c>
      <c r="H1212" t="s">
        <v>22</v>
      </c>
      <c r="I1212" t="s">
        <v>15</v>
      </c>
      <c r="J1212">
        <v>4</v>
      </c>
      <c r="K1212">
        <v>11734.2</v>
      </c>
      <c r="L1212" t="s">
        <v>16</v>
      </c>
      <c r="M1212" t="s">
        <v>10038</v>
      </c>
    </row>
    <row r="1213" spans="1:13" x14ac:dyDescent="0.25">
      <c r="A1213" t="s">
        <v>9798</v>
      </c>
      <c r="B1213">
        <v>52</v>
      </c>
      <c r="C1213" t="s">
        <v>25</v>
      </c>
      <c r="D1213">
        <v>165</v>
      </c>
      <c r="E1213">
        <v>216.04650053406701</v>
      </c>
      <c r="F1213">
        <v>30.0558728112137</v>
      </c>
      <c r="G1213" t="s">
        <v>36</v>
      </c>
      <c r="H1213" t="s">
        <v>19</v>
      </c>
      <c r="I1213" t="s">
        <v>15</v>
      </c>
      <c r="J1213">
        <v>4</v>
      </c>
      <c r="K1213">
        <v>8431.86</v>
      </c>
      <c r="L1213" t="s">
        <v>20</v>
      </c>
      <c r="M1213" t="s">
        <v>10038</v>
      </c>
    </row>
    <row r="1214" spans="1:13" x14ac:dyDescent="0.25">
      <c r="A1214" t="s">
        <v>79</v>
      </c>
      <c r="B1214">
        <v>53</v>
      </c>
      <c r="C1214" t="s">
        <v>13</v>
      </c>
      <c r="D1214">
        <v>90</v>
      </c>
      <c r="E1214">
        <v>270.54574361474602</v>
      </c>
      <c r="F1214">
        <v>27.545627263826798</v>
      </c>
      <c r="G1214" t="s">
        <v>18</v>
      </c>
      <c r="H1214" t="s">
        <v>19</v>
      </c>
      <c r="I1214" t="s">
        <v>15</v>
      </c>
      <c r="J1214">
        <v>0</v>
      </c>
      <c r="K1214">
        <v>11527.18</v>
      </c>
      <c r="L1214" t="s">
        <v>16</v>
      </c>
      <c r="M1214" t="s">
        <v>10038</v>
      </c>
    </row>
    <row r="1215" spans="1:13" x14ac:dyDescent="0.25">
      <c r="A1215" t="s">
        <v>81</v>
      </c>
      <c r="B1215">
        <v>56</v>
      </c>
      <c r="C1215" t="s">
        <v>13</v>
      </c>
      <c r="D1215">
        <v>147</v>
      </c>
      <c r="E1215">
        <v>162.23719300824399</v>
      </c>
      <c r="F1215">
        <v>21.791592836477001</v>
      </c>
      <c r="G1215" t="s">
        <v>36</v>
      </c>
      <c r="H1215" t="s">
        <v>19</v>
      </c>
      <c r="I1215" t="s">
        <v>15</v>
      </c>
      <c r="J1215">
        <v>4</v>
      </c>
      <c r="K1215">
        <v>11689.47</v>
      </c>
      <c r="L1215" t="s">
        <v>16</v>
      </c>
      <c r="M1215" t="s">
        <v>10038</v>
      </c>
    </row>
    <row r="1216" spans="1:13" x14ac:dyDescent="0.25">
      <c r="A1216" t="s">
        <v>9794</v>
      </c>
      <c r="B1216">
        <v>58</v>
      </c>
      <c r="C1216" t="s">
        <v>25</v>
      </c>
      <c r="D1216">
        <v>121</v>
      </c>
      <c r="E1216">
        <v>236.612730499777</v>
      </c>
      <c r="F1216">
        <v>30.195653954204001</v>
      </c>
      <c r="G1216" t="s">
        <v>14</v>
      </c>
      <c r="H1216" t="s">
        <v>19</v>
      </c>
      <c r="I1216" t="s">
        <v>15</v>
      </c>
      <c r="J1216">
        <v>2</v>
      </c>
      <c r="K1216">
        <v>6548.54</v>
      </c>
      <c r="L1216" t="s">
        <v>23</v>
      </c>
      <c r="M1216" t="s">
        <v>10038</v>
      </c>
    </row>
    <row r="1217" spans="1:13" x14ac:dyDescent="0.25">
      <c r="A1217" t="s">
        <v>9792</v>
      </c>
      <c r="B1217">
        <v>53</v>
      </c>
      <c r="C1217" t="s">
        <v>25</v>
      </c>
      <c r="D1217">
        <v>162</v>
      </c>
      <c r="E1217">
        <v>162.452383407512</v>
      </c>
      <c r="F1217">
        <v>19.162672287414601</v>
      </c>
      <c r="G1217" t="s">
        <v>18</v>
      </c>
      <c r="H1217" t="s">
        <v>19</v>
      </c>
      <c r="I1217" t="s">
        <v>15</v>
      </c>
      <c r="J1217">
        <v>4</v>
      </c>
      <c r="K1217">
        <v>9034.68</v>
      </c>
      <c r="L1217" t="s">
        <v>16</v>
      </c>
      <c r="M1217" t="s">
        <v>10038</v>
      </c>
    </row>
    <row r="1218" spans="1:13" x14ac:dyDescent="0.25">
      <c r="A1218" t="s">
        <v>9785</v>
      </c>
      <c r="B1218">
        <v>60</v>
      </c>
      <c r="C1218" t="s">
        <v>25</v>
      </c>
      <c r="D1218">
        <v>143</v>
      </c>
      <c r="E1218">
        <v>212.93801164068</v>
      </c>
      <c r="F1218">
        <v>19.7092457852705</v>
      </c>
      <c r="G1218" t="s">
        <v>14</v>
      </c>
      <c r="H1218" t="s">
        <v>19</v>
      </c>
      <c r="I1218" t="s">
        <v>15</v>
      </c>
      <c r="J1218">
        <v>7</v>
      </c>
      <c r="K1218">
        <v>10865.08</v>
      </c>
      <c r="L1218" t="s">
        <v>20</v>
      </c>
      <c r="M1218" t="s">
        <v>10038</v>
      </c>
    </row>
    <row r="1219" spans="1:13" x14ac:dyDescent="0.25">
      <c r="A1219" t="s">
        <v>9767</v>
      </c>
      <c r="B1219">
        <v>60</v>
      </c>
      <c r="C1219" t="s">
        <v>13</v>
      </c>
      <c r="D1219">
        <v>119</v>
      </c>
      <c r="E1219">
        <v>200.44330306634399</v>
      </c>
      <c r="F1219">
        <v>38.593711335359501</v>
      </c>
      <c r="G1219" t="s">
        <v>36</v>
      </c>
      <c r="H1219" t="s">
        <v>19</v>
      </c>
      <c r="I1219" t="s">
        <v>15</v>
      </c>
      <c r="J1219">
        <v>3</v>
      </c>
      <c r="K1219">
        <v>4645.6899999999996</v>
      </c>
      <c r="L1219" t="s">
        <v>23</v>
      </c>
      <c r="M1219" t="s">
        <v>10038</v>
      </c>
    </row>
    <row r="1220" spans="1:13" x14ac:dyDescent="0.25">
      <c r="A1220" t="s">
        <v>9753</v>
      </c>
      <c r="B1220">
        <v>53</v>
      </c>
      <c r="C1220" t="s">
        <v>25</v>
      </c>
      <c r="D1220">
        <v>118</v>
      </c>
      <c r="E1220">
        <v>218.431228918123</v>
      </c>
      <c r="F1220">
        <v>17.105073884608899</v>
      </c>
      <c r="G1220" t="s">
        <v>36</v>
      </c>
      <c r="H1220" t="s">
        <v>10051</v>
      </c>
      <c r="I1220" t="s">
        <v>15</v>
      </c>
      <c r="J1220">
        <v>6</v>
      </c>
      <c r="K1220">
        <v>11073.09</v>
      </c>
      <c r="L1220" t="s">
        <v>23</v>
      </c>
      <c r="M1220" t="s">
        <v>10038</v>
      </c>
    </row>
    <row r="1221" spans="1:13" x14ac:dyDescent="0.25">
      <c r="A1221" t="s">
        <v>9744</v>
      </c>
      <c r="B1221">
        <v>53</v>
      </c>
      <c r="C1221" t="s">
        <v>25</v>
      </c>
      <c r="D1221">
        <v>117</v>
      </c>
      <c r="E1221">
        <v>252.22861139106701</v>
      </c>
      <c r="F1221">
        <v>33.506149908968702</v>
      </c>
      <c r="G1221" t="s">
        <v>18</v>
      </c>
      <c r="H1221" t="s">
        <v>19</v>
      </c>
      <c r="I1221" t="s">
        <v>15</v>
      </c>
      <c r="J1221">
        <v>2</v>
      </c>
      <c r="K1221">
        <v>11931.92</v>
      </c>
      <c r="L1221" t="s">
        <v>23</v>
      </c>
      <c r="M1221" t="s">
        <v>10038</v>
      </c>
    </row>
    <row r="1222" spans="1:13" x14ac:dyDescent="0.25">
      <c r="A1222" t="s">
        <v>9741</v>
      </c>
      <c r="B1222">
        <v>52</v>
      </c>
      <c r="C1222" t="s">
        <v>13</v>
      </c>
      <c r="D1222">
        <v>131</v>
      </c>
      <c r="E1222">
        <v>291.02352132055802</v>
      </c>
      <c r="F1222">
        <v>33.224427888677504</v>
      </c>
      <c r="G1222" t="s">
        <v>14</v>
      </c>
      <c r="H1222" t="s">
        <v>22</v>
      </c>
      <c r="I1222" t="s">
        <v>15</v>
      </c>
      <c r="J1222" t="s">
        <v>10051</v>
      </c>
      <c r="K1222">
        <v>13263.75</v>
      </c>
      <c r="L1222" t="s">
        <v>23</v>
      </c>
      <c r="M1222" t="s">
        <v>10038</v>
      </c>
    </row>
    <row r="1223" spans="1:13" x14ac:dyDescent="0.25">
      <c r="A1223" t="s">
        <v>9740</v>
      </c>
      <c r="B1223">
        <v>59</v>
      </c>
      <c r="C1223" t="s">
        <v>25</v>
      </c>
      <c r="D1223">
        <v>144</v>
      </c>
      <c r="E1223">
        <v>268.77070308726599</v>
      </c>
      <c r="F1223">
        <v>21.722018668189701</v>
      </c>
      <c r="G1223" t="s">
        <v>36</v>
      </c>
      <c r="H1223" t="s">
        <v>19</v>
      </c>
      <c r="I1223" t="s">
        <v>15</v>
      </c>
      <c r="J1223">
        <v>6</v>
      </c>
      <c r="K1223">
        <v>11500.83</v>
      </c>
      <c r="L1223" t="s">
        <v>20</v>
      </c>
      <c r="M1223" t="s">
        <v>10038</v>
      </c>
    </row>
    <row r="1224" spans="1:13" x14ac:dyDescent="0.25">
      <c r="A1224" t="s">
        <v>9737</v>
      </c>
      <c r="B1224">
        <v>51</v>
      </c>
      <c r="C1224" t="s">
        <v>25</v>
      </c>
      <c r="D1224">
        <v>114</v>
      </c>
      <c r="E1224">
        <v>197.54022967083401</v>
      </c>
      <c r="F1224">
        <v>31.536725039394</v>
      </c>
      <c r="G1224" t="s">
        <v>18</v>
      </c>
      <c r="H1224" t="s">
        <v>19</v>
      </c>
      <c r="I1224" t="s">
        <v>15</v>
      </c>
      <c r="J1224">
        <v>2</v>
      </c>
      <c r="K1224">
        <v>5436.27</v>
      </c>
      <c r="L1224" t="s">
        <v>16</v>
      </c>
      <c r="M1224" t="s">
        <v>10038</v>
      </c>
    </row>
    <row r="1225" spans="1:13" x14ac:dyDescent="0.25">
      <c r="A1225" t="s">
        <v>9724</v>
      </c>
      <c r="B1225">
        <v>52</v>
      </c>
      <c r="C1225" t="s">
        <v>25</v>
      </c>
      <c r="D1225">
        <v>148</v>
      </c>
      <c r="E1225">
        <v>340.55173130871901</v>
      </c>
      <c r="F1225">
        <v>23.0346359140255</v>
      </c>
      <c r="G1225" t="s">
        <v>36</v>
      </c>
      <c r="H1225" t="s">
        <v>19</v>
      </c>
      <c r="I1225" t="s">
        <v>15</v>
      </c>
      <c r="J1225">
        <v>4</v>
      </c>
      <c r="K1225">
        <v>9031.91</v>
      </c>
      <c r="L1225" t="s">
        <v>16</v>
      </c>
      <c r="M1225" t="s">
        <v>10038</v>
      </c>
    </row>
    <row r="1226" spans="1:13" x14ac:dyDescent="0.25">
      <c r="A1226" t="s">
        <v>9719</v>
      </c>
      <c r="B1226">
        <v>56</v>
      </c>
      <c r="C1226" t="s">
        <v>13</v>
      </c>
      <c r="D1226">
        <v>104</v>
      </c>
      <c r="E1226">
        <v>258.15151388350802</v>
      </c>
      <c r="F1226">
        <v>41.1186513713944</v>
      </c>
      <c r="G1226" t="s">
        <v>14</v>
      </c>
      <c r="H1226" t="s">
        <v>19</v>
      </c>
      <c r="I1226" t="s">
        <v>15</v>
      </c>
      <c r="J1226">
        <v>3</v>
      </c>
      <c r="K1226">
        <v>1885.69</v>
      </c>
      <c r="L1226" t="s">
        <v>16</v>
      </c>
      <c r="M1226" t="s">
        <v>10038</v>
      </c>
    </row>
    <row r="1227" spans="1:13" x14ac:dyDescent="0.25">
      <c r="A1227" t="s">
        <v>104</v>
      </c>
      <c r="B1227">
        <v>59</v>
      </c>
      <c r="C1227" t="s">
        <v>25</v>
      </c>
      <c r="D1227">
        <v>90</v>
      </c>
      <c r="E1227">
        <v>239.580104161626</v>
      </c>
      <c r="F1227">
        <v>20.5836891316299</v>
      </c>
      <c r="G1227" t="s">
        <v>18</v>
      </c>
      <c r="H1227" t="s">
        <v>19</v>
      </c>
      <c r="I1227" t="s">
        <v>15</v>
      </c>
      <c r="J1227">
        <v>1</v>
      </c>
      <c r="K1227">
        <v>5356.88</v>
      </c>
      <c r="L1227" t="s">
        <v>23</v>
      </c>
      <c r="M1227" t="s">
        <v>10038</v>
      </c>
    </row>
    <row r="1228" spans="1:13" x14ac:dyDescent="0.25">
      <c r="A1228" t="s">
        <v>9707</v>
      </c>
      <c r="B1228">
        <v>51</v>
      </c>
      <c r="C1228" t="s">
        <v>25</v>
      </c>
      <c r="D1228">
        <v>155</v>
      </c>
      <c r="E1228">
        <v>185.701683611758</v>
      </c>
      <c r="F1228">
        <v>33.045621174311599</v>
      </c>
      <c r="G1228" t="s">
        <v>14</v>
      </c>
      <c r="H1228" t="s">
        <v>22</v>
      </c>
      <c r="I1228" t="s">
        <v>15</v>
      </c>
      <c r="J1228">
        <v>3</v>
      </c>
      <c r="K1228">
        <v>10191.34</v>
      </c>
      <c r="L1228" t="s">
        <v>16</v>
      </c>
      <c r="M1228" t="s">
        <v>10038</v>
      </c>
    </row>
    <row r="1229" spans="1:13" x14ac:dyDescent="0.25">
      <c r="A1229" t="s">
        <v>9705</v>
      </c>
      <c r="B1229">
        <v>53</v>
      </c>
      <c r="C1229" t="s">
        <v>13</v>
      </c>
      <c r="D1229">
        <v>176</v>
      </c>
      <c r="E1229">
        <v>280.45303943133598</v>
      </c>
      <c r="F1229">
        <v>15</v>
      </c>
      <c r="G1229" t="s">
        <v>18</v>
      </c>
      <c r="H1229" t="s">
        <v>10051</v>
      </c>
      <c r="I1229" t="s">
        <v>15</v>
      </c>
      <c r="J1229">
        <v>2</v>
      </c>
      <c r="K1229">
        <v>5336.31</v>
      </c>
      <c r="L1229" t="s">
        <v>16</v>
      </c>
      <c r="M1229" t="s">
        <v>10038</v>
      </c>
    </row>
    <row r="1230" spans="1:13" x14ac:dyDescent="0.25">
      <c r="A1230" t="s">
        <v>9701</v>
      </c>
      <c r="B1230">
        <v>59</v>
      </c>
      <c r="C1230" t="s">
        <v>13</v>
      </c>
      <c r="D1230">
        <v>132</v>
      </c>
      <c r="E1230">
        <v>168.59254280576999</v>
      </c>
      <c r="F1230">
        <v>25.064318209916099</v>
      </c>
      <c r="G1230" t="s">
        <v>14</v>
      </c>
      <c r="H1230" t="s">
        <v>22</v>
      </c>
      <c r="I1230" t="s">
        <v>15</v>
      </c>
      <c r="J1230">
        <v>1</v>
      </c>
      <c r="K1230">
        <v>6100.18</v>
      </c>
      <c r="L1230" t="s">
        <v>23</v>
      </c>
      <c r="M1230" t="s">
        <v>10038</v>
      </c>
    </row>
    <row r="1231" spans="1:13" x14ac:dyDescent="0.25">
      <c r="A1231" t="s">
        <v>9700</v>
      </c>
      <c r="B1231">
        <v>51</v>
      </c>
      <c r="C1231" t="s">
        <v>13</v>
      </c>
      <c r="D1231">
        <v>135</v>
      </c>
      <c r="E1231">
        <v>251.09640463030701</v>
      </c>
      <c r="F1231">
        <v>29.5670406049375</v>
      </c>
      <c r="G1231" t="s">
        <v>14</v>
      </c>
      <c r="H1231" t="s">
        <v>22</v>
      </c>
      <c r="I1231" t="s">
        <v>15</v>
      </c>
      <c r="J1231">
        <v>4</v>
      </c>
      <c r="K1231">
        <v>14166.85</v>
      </c>
      <c r="L1231" t="s">
        <v>16</v>
      </c>
      <c r="M1231" t="s">
        <v>10038</v>
      </c>
    </row>
    <row r="1232" spans="1:13" x14ac:dyDescent="0.25">
      <c r="A1232" t="s">
        <v>9692</v>
      </c>
      <c r="B1232">
        <v>53</v>
      </c>
      <c r="C1232" t="s">
        <v>13</v>
      </c>
      <c r="D1232">
        <v>106</v>
      </c>
      <c r="E1232">
        <v>232.433289164646</v>
      </c>
      <c r="F1232">
        <v>25.817023529287699</v>
      </c>
      <c r="G1232" t="s">
        <v>36</v>
      </c>
      <c r="H1232" t="s">
        <v>19</v>
      </c>
      <c r="I1232" t="s">
        <v>15</v>
      </c>
      <c r="J1232">
        <v>3</v>
      </c>
      <c r="K1232">
        <v>6431.29</v>
      </c>
      <c r="L1232" t="s">
        <v>16</v>
      </c>
      <c r="M1232" t="s">
        <v>10038</v>
      </c>
    </row>
    <row r="1233" spans="1:13" x14ac:dyDescent="0.25">
      <c r="A1233" t="s">
        <v>9687</v>
      </c>
      <c r="B1233">
        <v>54</v>
      </c>
      <c r="C1233" t="s">
        <v>13</v>
      </c>
      <c r="D1233">
        <v>126</v>
      </c>
      <c r="E1233">
        <v>160.718417120536</v>
      </c>
      <c r="F1233">
        <v>26.139974242493999</v>
      </c>
      <c r="G1233" t="s">
        <v>14</v>
      </c>
      <c r="H1233" t="s">
        <v>22</v>
      </c>
      <c r="I1233" t="s">
        <v>15</v>
      </c>
      <c r="J1233">
        <v>4</v>
      </c>
      <c r="K1233">
        <v>12370.09</v>
      </c>
      <c r="L1233" t="s">
        <v>43</v>
      </c>
      <c r="M1233" t="s">
        <v>10038</v>
      </c>
    </row>
    <row r="1234" spans="1:13" x14ac:dyDescent="0.25">
      <c r="A1234" t="s">
        <v>9686</v>
      </c>
      <c r="B1234">
        <v>53</v>
      </c>
      <c r="C1234" t="s">
        <v>13</v>
      </c>
      <c r="D1234">
        <v>123</v>
      </c>
      <c r="E1234">
        <v>132.30804367276201</v>
      </c>
      <c r="F1234" t="s">
        <v>10051</v>
      </c>
      <c r="G1234" t="s">
        <v>14</v>
      </c>
      <c r="H1234" t="s">
        <v>22</v>
      </c>
      <c r="I1234" t="s">
        <v>15</v>
      </c>
      <c r="J1234">
        <v>4</v>
      </c>
      <c r="K1234">
        <v>8996.64</v>
      </c>
      <c r="L1234" t="s">
        <v>20</v>
      </c>
      <c r="M1234" t="s">
        <v>10038</v>
      </c>
    </row>
    <row r="1235" spans="1:13" x14ac:dyDescent="0.25">
      <c r="A1235" t="s">
        <v>9672</v>
      </c>
      <c r="B1235">
        <v>60</v>
      </c>
      <c r="C1235" t="s">
        <v>25</v>
      </c>
      <c r="D1235">
        <v>129</v>
      </c>
      <c r="E1235">
        <v>132.54886612903601</v>
      </c>
      <c r="F1235">
        <v>28.160845864141599</v>
      </c>
      <c r="G1235" t="s">
        <v>36</v>
      </c>
      <c r="H1235" t="s">
        <v>19</v>
      </c>
      <c r="I1235" t="s">
        <v>15</v>
      </c>
      <c r="J1235">
        <v>10</v>
      </c>
      <c r="K1235">
        <v>8165.16</v>
      </c>
      <c r="L1235" t="s">
        <v>16</v>
      </c>
      <c r="M1235" t="s">
        <v>10038</v>
      </c>
    </row>
    <row r="1236" spans="1:13" x14ac:dyDescent="0.25">
      <c r="A1236" t="s">
        <v>120</v>
      </c>
      <c r="B1236">
        <v>51</v>
      </c>
      <c r="C1236" t="s">
        <v>13</v>
      </c>
      <c r="D1236">
        <v>129</v>
      </c>
      <c r="E1236">
        <v>209.01042042563</v>
      </c>
      <c r="F1236">
        <v>20.656409757157999</v>
      </c>
      <c r="G1236" t="s">
        <v>14</v>
      </c>
      <c r="H1236" t="s">
        <v>22</v>
      </c>
      <c r="I1236" t="s">
        <v>15</v>
      </c>
      <c r="J1236">
        <v>2</v>
      </c>
      <c r="K1236">
        <v>8844.39</v>
      </c>
      <c r="L1236" t="s">
        <v>16</v>
      </c>
      <c r="M1236" t="s">
        <v>10038</v>
      </c>
    </row>
    <row r="1237" spans="1:13" x14ac:dyDescent="0.25">
      <c r="A1237" t="s">
        <v>9659</v>
      </c>
      <c r="B1237">
        <v>51</v>
      </c>
      <c r="C1237" t="s">
        <v>25</v>
      </c>
      <c r="D1237">
        <v>124</v>
      </c>
      <c r="E1237">
        <v>168.072319397879</v>
      </c>
      <c r="F1237">
        <v>20.882292169790698</v>
      </c>
      <c r="G1237" t="s">
        <v>18</v>
      </c>
      <c r="H1237" t="s">
        <v>19</v>
      </c>
      <c r="I1237" t="s">
        <v>15</v>
      </c>
      <c r="J1237">
        <v>4</v>
      </c>
      <c r="K1237">
        <v>11731.37</v>
      </c>
      <c r="L1237" t="s">
        <v>20</v>
      </c>
      <c r="M1237" t="s">
        <v>10038</v>
      </c>
    </row>
    <row r="1238" spans="1:13" x14ac:dyDescent="0.25">
      <c r="A1238" t="s">
        <v>123</v>
      </c>
      <c r="B1238">
        <v>51</v>
      </c>
      <c r="C1238" t="s">
        <v>25</v>
      </c>
      <c r="D1238">
        <v>155</v>
      </c>
      <c r="E1238">
        <v>120</v>
      </c>
      <c r="F1238">
        <v>26.248541607396501</v>
      </c>
      <c r="G1238" t="s">
        <v>14</v>
      </c>
      <c r="H1238" t="s">
        <v>22</v>
      </c>
      <c r="I1238" t="s">
        <v>15</v>
      </c>
      <c r="J1238">
        <v>3</v>
      </c>
      <c r="K1238">
        <v>9241.7099999999991</v>
      </c>
      <c r="L1238" t="s">
        <v>16</v>
      </c>
      <c r="M1238" t="s">
        <v>10038</v>
      </c>
    </row>
    <row r="1239" spans="1:13" x14ac:dyDescent="0.25">
      <c r="A1239" t="s">
        <v>127</v>
      </c>
      <c r="B1239">
        <v>60</v>
      </c>
      <c r="C1239" t="s">
        <v>13</v>
      </c>
      <c r="D1239">
        <v>132</v>
      </c>
      <c r="E1239">
        <v>235.31599142931699</v>
      </c>
      <c r="F1239">
        <v>32.030618320259201</v>
      </c>
      <c r="G1239" t="s">
        <v>18</v>
      </c>
      <c r="H1239" t="s">
        <v>19</v>
      </c>
      <c r="I1239" t="s">
        <v>15</v>
      </c>
      <c r="J1239">
        <v>5</v>
      </c>
      <c r="K1239">
        <v>11094.43</v>
      </c>
      <c r="L1239" t="s">
        <v>16</v>
      </c>
      <c r="M1239" t="s">
        <v>10038</v>
      </c>
    </row>
    <row r="1240" spans="1:13" x14ac:dyDescent="0.25">
      <c r="A1240" t="s">
        <v>9652</v>
      </c>
      <c r="B1240">
        <v>60</v>
      </c>
      <c r="C1240" t="s">
        <v>25</v>
      </c>
      <c r="D1240">
        <v>111</v>
      </c>
      <c r="E1240">
        <v>177.87669020497</v>
      </c>
      <c r="F1240">
        <v>31.973123866745201</v>
      </c>
      <c r="G1240" t="s">
        <v>18</v>
      </c>
      <c r="H1240" t="s">
        <v>19</v>
      </c>
      <c r="I1240" t="s">
        <v>15</v>
      </c>
      <c r="J1240">
        <v>3</v>
      </c>
      <c r="K1240">
        <v>10469.58</v>
      </c>
      <c r="L1240" t="s">
        <v>16</v>
      </c>
      <c r="M1240" t="s">
        <v>10038</v>
      </c>
    </row>
    <row r="1241" spans="1:13" x14ac:dyDescent="0.25">
      <c r="A1241" t="s">
        <v>9645</v>
      </c>
      <c r="B1241">
        <v>59</v>
      </c>
      <c r="C1241" t="s">
        <v>25</v>
      </c>
      <c r="D1241">
        <v>112</v>
      </c>
      <c r="E1241">
        <v>144.7966003901</v>
      </c>
      <c r="F1241">
        <v>33.092838502649002</v>
      </c>
      <c r="G1241" t="s">
        <v>36</v>
      </c>
      <c r="H1241" t="s">
        <v>19</v>
      </c>
      <c r="I1241" t="s">
        <v>15</v>
      </c>
      <c r="J1241">
        <v>4</v>
      </c>
      <c r="K1241">
        <v>9227.4699999999993</v>
      </c>
      <c r="L1241" t="s">
        <v>16</v>
      </c>
      <c r="M1241" t="s">
        <v>10038</v>
      </c>
    </row>
    <row r="1242" spans="1:13" x14ac:dyDescent="0.25">
      <c r="A1242" t="s">
        <v>9644</v>
      </c>
      <c r="B1242">
        <v>51</v>
      </c>
      <c r="C1242" t="s">
        <v>25</v>
      </c>
      <c r="D1242">
        <v>123</v>
      </c>
      <c r="E1242">
        <v>178.375572804619</v>
      </c>
      <c r="F1242">
        <v>22.0057486428597</v>
      </c>
      <c r="G1242" t="s">
        <v>36</v>
      </c>
      <c r="H1242" t="s">
        <v>19</v>
      </c>
      <c r="I1242" t="s">
        <v>15</v>
      </c>
      <c r="J1242">
        <v>8</v>
      </c>
      <c r="K1242">
        <v>15796.33</v>
      </c>
      <c r="L1242" t="s">
        <v>16</v>
      </c>
      <c r="M1242" t="s">
        <v>10038</v>
      </c>
    </row>
    <row r="1243" spans="1:13" x14ac:dyDescent="0.25">
      <c r="A1243" t="s">
        <v>9639</v>
      </c>
      <c r="B1243">
        <v>55</v>
      </c>
      <c r="C1243" t="s">
        <v>25</v>
      </c>
      <c r="D1243">
        <v>115</v>
      </c>
      <c r="E1243">
        <v>201.096718531459</v>
      </c>
      <c r="F1243">
        <v>31.868537471780598</v>
      </c>
      <c r="G1243" t="s">
        <v>14</v>
      </c>
      <c r="H1243" t="s">
        <v>19</v>
      </c>
      <c r="I1243" t="s">
        <v>15</v>
      </c>
      <c r="J1243">
        <v>2</v>
      </c>
      <c r="K1243">
        <v>6306.2</v>
      </c>
      <c r="L1243" t="s">
        <v>43</v>
      </c>
      <c r="M1243" t="s">
        <v>10038</v>
      </c>
    </row>
    <row r="1244" spans="1:13" x14ac:dyDescent="0.25">
      <c r="A1244" t="s">
        <v>9630</v>
      </c>
      <c r="B1244">
        <v>51</v>
      </c>
      <c r="C1244" t="s">
        <v>13</v>
      </c>
      <c r="D1244">
        <v>153</v>
      </c>
      <c r="E1244">
        <v>270.105800292521</v>
      </c>
      <c r="F1244">
        <v>18.2180064408272</v>
      </c>
      <c r="G1244" t="s">
        <v>18</v>
      </c>
      <c r="H1244" t="s">
        <v>22</v>
      </c>
      <c r="I1244" t="s">
        <v>15</v>
      </c>
      <c r="J1244">
        <v>2</v>
      </c>
      <c r="K1244">
        <v>9506.98</v>
      </c>
      <c r="L1244" t="s">
        <v>23</v>
      </c>
      <c r="M1244" t="s">
        <v>10038</v>
      </c>
    </row>
    <row r="1245" spans="1:13" x14ac:dyDescent="0.25">
      <c r="A1245" t="s">
        <v>9617</v>
      </c>
      <c r="B1245">
        <v>54</v>
      </c>
      <c r="C1245" t="s">
        <v>13</v>
      </c>
      <c r="D1245">
        <v>150</v>
      </c>
      <c r="E1245">
        <v>229.90277125554101</v>
      </c>
      <c r="F1245">
        <v>23.7645173428504</v>
      </c>
      <c r="G1245" t="s">
        <v>18</v>
      </c>
      <c r="H1245" t="s">
        <v>19</v>
      </c>
      <c r="I1245" t="s">
        <v>15</v>
      </c>
      <c r="J1245">
        <v>4</v>
      </c>
      <c r="K1245">
        <v>5292.81</v>
      </c>
      <c r="L1245" t="s">
        <v>16</v>
      </c>
      <c r="M1245" t="s">
        <v>10038</v>
      </c>
    </row>
    <row r="1246" spans="1:13" x14ac:dyDescent="0.25">
      <c r="A1246" t="s">
        <v>9615</v>
      </c>
      <c r="B1246">
        <v>59</v>
      </c>
      <c r="C1246" t="s">
        <v>25</v>
      </c>
      <c r="D1246">
        <v>118</v>
      </c>
      <c r="E1246">
        <v>214.45672067070501</v>
      </c>
      <c r="F1246">
        <v>28.6957928133236</v>
      </c>
      <c r="G1246" t="s">
        <v>18</v>
      </c>
      <c r="H1246" t="s">
        <v>19</v>
      </c>
      <c r="I1246" t="s">
        <v>15</v>
      </c>
      <c r="J1246">
        <v>3</v>
      </c>
      <c r="K1246">
        <v>13383.53</v>
      </c>
      <c r="L1246" t="s">
        <v>23</v>
      </c>
      <c r="M1246" t="s">
        <v>10038</v>
      </c>
    </row>
    <row r="1247" spans="1:13" x14ac:dyDescent="0.25">
      <c r="A1247" t="s">
        <v>9606</v>
      </c>
      <c r="B1247">
        <v>54</v>
      </c>
      <c r="C1247" t="s">
        <v>13</v>
      </c>
      <c r="D1247">
        <v>162</v>
      </c>
      <c r="E1247">
        <v>226.59948559096699</v>
      </c>
      <c r="F1247">
        <v>26.754563026317399</v>
      </c>
      <c r="G1247" t="s">
        <v>14</v>
      </c>
      <c r="H1247" t="s">
        <v>22</v>
      </c>
      <c r="I1247" t="s">
        <v>15</v>
      </c>
      <c r="J1247">
        <v>2</v>
      </c>
      <c r="K1247">
        <v>3146.3</v>
      </c>
      <c r="L1247" t="s">
        <v>23</v>
      </c>
      <c r="M1247" t="s">
        <v>10038</v>
      </c>
    </row>
    <row r="1248" spans="1:13" x14ac:dyDescent="0.25">
      <c r="A1248" t="s">
        <v>9600</v>
      </c>
      <c r="B1248">
        <v>59</v>
      </c>
      <c r="C1248" t="s">
        <v>13</v>
      </c>
      <c r="D1248">
        <v>126</v>
      </c>
      <c r="E1248">
        <v>177.806575589989</v>
      </c>
      <c r="F1248">
        <v>23.784791679555301</v>
      </c>
      <c r="G1248" t="s">
        <v>14</v>
      </c>
      <c r="H1248" t="s">
        <v>22</v>
      </c>
      <c r="I1248" t="s">
        <v>15</v>
      </c>
      <c r="J1248">
        <v>3</v>
      </c>
      <c r="K1248">
        <v>1172.6199999999999</v>
      </c>
      <c r="L1248" t="s">
        <v>23</v>
      </c>
      <c r="M1248" t="s">
        <v>10038</v>
      </c>
    </row>
    <row r="1249" spans="1:13" x14ac:dyDescent="0.25">
      <c r="A1249" t="s">
        <v>141</v>
      </c>
      <c r="B1249">
        <v>57</v>
      </c>
      <c r="C1249" t="s">
        <v>13</v>
      </c>
      <c r="D1249">
        <v>146</v>
      </c>
      <c r="E1249">
        <v>224.562966683757</v>
      </c>
      <c r="F1249">
        <v>27.0507527018075</v>
      </c>
      <c r="G1249" t="s">
        <v>18</v>
      </c>
      <c r="H1249" t="s">
        <v>19</v>
      </c>
      <c r="I1249" t="s">
        <v>15</v>
      </c>
      <c r="J1249">
        <v>5</v>
      </c>
      <c r="K1249">
        <v>6195.26</v>
      </c>
      <c r="L1249" t="s">
        <v>16</v>
      </c>
      <c r="M1249" t="s">
        <v>10038</v>
      </c>
    </row>
    <row r="1250" spans="1:13" x14ac:dyDescent="0.25">
      <c r="A1250" t="s">
        <v>9597</v>
      </c>
      <c r="B1250">
        <v>59</v>
      </c>
      <c r="C1250" t="s">
        <v>25</v>
      </c>
      <c r="D1250">
        <v>146</v>
      </c>
      <c r="E1250">
        <v>189.620598600195</v>
      </c>
      <c r="F1250">
        <v>31.3107581909399</v>
      </c>
      <c r="G1250" t="s">
        <v>18</v>
      </c>
      <c r="H1250" t="s">
        <v>19</v>
      </c>
      <c r="I1250" t="s">
        <v>15</v>
      </c>
      <c r="J1250">
        <v>4</v>
      </c>
      <c r="K1250">
        <v>12406.27</v>
      </c>
      <c r="L1250" t="s">
        <v>16</v>
      </c>
      <c r="M1250" t="s">
        <v>10038</v>
      </c>
    </row>
    <row r="1251" spans="1:13" x14ac:dyDescent="0.25">
      <c r="A1251" t="s">
        <v>143</v>
      </c>
      <c r="B1251">
        <v>54</v>
      </c>
      <c r="C1251" t="s">
        <v>25</v>
      </c>
      <c r="D1251">
        <v>174</v>
      </c>
      <c r="E1251">
        <v>144.31546056376499</v>
      </c>
      <c r="F1251">
        <v>28.5029620693265</v>
      </c>
      <c r="G1251" t="s">
        <v>18</v>
      </c>
      <c r="H1251" t="s">
        <v>19</v>
      </c>
      <c r="I1251" t="s">
        <v>15</v>
      </c>
      <c r="J1251">
        <v>3</v>
      </c>
      <c r="K1251">
        <v>13860.49</v>
      </c>
      <c r="L1251" t="s">
        <v>16</v>
      </c>
      <c r="M1251" t="s">
        <v>10038</v>
      </c>
    </row>
    <row r="1252" spans="1:13" x14ac:dyDescent="0.25">
      <c r="A1252" t="s">
        <v>9595</v>
      </c>
      <c r="B1252">
        <v>52</v>
      </c>
      <c r="C1252" t="s">
        <v>13</v>
      </c>
      <c r="D1252">
        <v>97</v>
      </c>
      <c r="E1252">
        <v>235.53595474201799</v>
      </c>
      <c r="F1252">
        <v>31.090730428126001</v>
      </c>
      <c r="G1252" t="s">
        <v>14</v>
      </c>
      <c r="H1252" t="s">
        <v>22</v>
      </c>
      <c r="I1252" t="s">
        <v>15</v>
      </c>
      <c r="J1252">
        <v>4</v>
      </c>
      <c r="K1252">
        <v>3908.99</v>
      </c>
      <c r="L1252" t="s">
        <v>23</v>
      </c>
      <c r="M1252" t="s">
        <v>10038</v>
      </c>
    </row>
    <row r="1253" spans="1:13" x14ac:dyDescent="0.25">
      <c r="A1253" t="s">
        <v>146</v>
      </c>
      <c r="B1253">
        <v>56</v>
      </c>
      <c r="C1253" t="s">
        <v>13</v>
      </c>
      <c r="D1253">
        <v>169</v>
      </c>
      <c r="E1253">
        <v>203.88504658390499</v>
      </c>
      <c r="F1253">
        <v>32.0864438412178</v>
      </c>
      <c r="G1253" t="s">
        <v>14</v>
      </c>
      <c r="H1253" t="s">
        <v>19</v>
      </c>
      <c r="I1253" t="s">
        <v>15</v>
      </c>
      <c r="J1253">
        <v>3</v>
      </c>
      <c r="K1253">
        <v>9569.41</v>
      </c>
      <c r="L1253" t="s">
        <v>23</v>
      </c>
      <c r="M1253" t="s">
        <v>10038</v>
      </c>
    </row>
    <row r="1254" spans="1:13" x14ac:dyDescent="0.25">
      <c r="A1254" t="s">
        <v>147</v>
      </c>
      <c r="B1254">
        <v>52</v>
      </c>
      <c r="C1254" t="s">
        <v>13</v>
      </c>
      <c r="D1254">
        <v>116</v>
      </c>
      <c r="E1254">
        <v>257.83408146468702</v>
      </c>
      <c r="F1254">
        <v>30.194215113771001</v>
      </c>
      <c r="G1254" t="s">
        <v>14</v>
      </c>
      <c r="H1254" t="s">
        <v>19</v>
      </c>
      <c r="I1254" t="s">
        <v>15</v>
      </c>
      <c r="J1254">
        <v>1</v>
      </c>
      <c r="K1254">
        <v>7045.44</v>
      </c>
      <c r="L1254" t="s">
        <v>16</v>
      </c>
      <c r="M1254" t="s">
        <v>10038</v>
      </c>
    </row>
    <row r="1255" spans="1:13" x14ac:dyDescent="0.25">
      <c r="A1255" t="s">
        <v>9589</v>
      </c>
      <c r="B1255">
        <v>58</v>
      </c>
      <c r="C1255" t="s">
        <v>13</v>
      </c>
      <c r="D1255">
        <v>144</v>
      </c>
      <c r="E1255">
        <v>199.81599513404899</v>
      </c>
      <c r="F1255">
        <v>31.189341937365999</v>
      </c>
      <c r="G1255" t="s">
        <v>36</v>
      </c>
      <c r="H1255" t="s">
        <v>22</v>
      </c>
      <c r="I1255" t="s">
        <v>15</v>
      </c>
      <c r="J1255">
        <v>8</v>
      </c>
      <c r="K1255">
        <v>10282.67</v>
      </c>
      <c r="L1255" t="s">
        <v>23</v>
      </c>
      <c r="M1255" t="s">
        <v>10038</v>
      </c>
    </row>
    <row r="1256" spans="1:13" x14ac:dyDescent="0.25">
      <c r="A1256" t="s">
        <v>151</v>
      </c>
      <c r="B1256">
        <v>55</v>
      </c>
      <c r="C1256" t="s">
        <v>13</v>
      </c>
      <c r="D1256">
        <v>110</v>
      </c>
      <c r="E1256">
        <v>275.029615475046</v>
      </c>
      <c r="F1256">
        <v>30.592259233014602</v>
      </c>
      <c r="G1256" t="s">
        <v>18</v>
      </c>
      <c r="H1256" t="s">
        <v>22</v>
      </c>
      <c r="I1256" t="s">
        <v>15</v>
      </c>
      <c r="J1256">
        <v>1</v>
      </c>
      <c r="K1256">
        <v>11031.51</v>
      </c>
      <c r="L1256" t="s">
        <v>16</v>
      </c>
      <c r="M1256" t="s">
        <v>10038</v>
      </c>
    </row>
    <row r="1257" spans="1:13" x14ac:dyDescent="0.25">
      <c r="A1257" t="s">
        <v>9587</v>
      </c>
      <c r="B1257">
        <v>54</v>
      </c>
      <c r="C1257" t="s">
        <v>13</v>
      </c>
      <c r="D1257">
        <v>114</v>
      </c>
      <c r="E1257">
        <v>257.85172987318299</v>
      </c>
      <c r="F1257">
        <v>29.739254224724601</v>
      </c>
      <c r="G1257" t="s">
        <v>14</v>
      </c>
      <c r="H1257" t="s">
        <v>22</v>
      </c>
      <c r="I1257" t="s">
        <v>15</v>
      </c>
      <c r="J1257">
        <v>5</v>
      </c>
      <c r="K1257">
        <v>10656.96</v>
      </c>
      <c r="L1257" t="s">
        <v>16</v>
      </c>
      <c r="M1257" t="s">
        <v>10038</v>
      </c>
    </row>
    <row r="1258" spans="1:13" x14ac:dyDescent="0.25">
      <c r="A1258" t="s">
        <v>9579</v>
      </c>
      <c r="B1258">
        <v>55</v>
      </c>
      <c r="C1258" t="s">
        <v>13</v>
      </c>
      <c r="D1258">
        <v>139</v>
      </c>
      <c r="E1258">
        <v>218.78113970303301</v>
      </c>
      <c r="F1258">
        <v>19.705050598489599</v>
      </c>
      <c r="G1258" t="s">
        <v>14</v>
      </c>
      <c r="H1258" t="s">
        <v>19</v>
      </c>
      <c r="I1258" t="s">
        <v>15</v>
      </c>
      <c r="J1258">
        <v>5</v>
      </c>
      <c r="K1258">
        <v>16699</v>
      </c>
      <c r="L1258" t="s">
        <v>16</v>
      </c>
      <c r="M1258" t="s">
        <v>10038</v>
      </c>
    </row>
    <row r="1259" spans="1:13" x14ac:dyDescent="0.25">
      <c r="A1259" t="s">
        <v>9574</v>
      </c>
      <c r="B1259">
        <v>52</v>
      </c>
      <c r="C1259" t="s">
        <v>25</v>
      </c>
      <c r="D1259">
        <v>111</v>
      </c>
      <c r="E1259">
        <v>132.78235519997801</v>
      </c>
      <c r="F1259">
        <v>24.188957889758299</v>
      </c>
      <c r="G1259" t="s">
        <v>14</v>
      </c>
      <c r="H1259" t="s">
        <v>22</v>
      </c>
      <c r="I1259" t="s">
        <v>15</v>
      </c>
      <c r="J1259">
        <v>2</v>
      </c>
      <c r="K1259">
        <v>10068.57</v>
      </c>
      <c r="L1259" t="s">
        <v>16</v>
      </c>
      <c r="M1259" t="s">
        <v>10038</v>
      </c>
    </row>
    <row r="1260" spans="1:13" x14ac:dyDescent="0.25">
      <c r="A1260" t="s">
        <v>9570</v>
      </c>
      <c r="B1260">
        <v>56</v>
      </c>
      <c r="C1260" t="s">
        <v>13</v>
      </c>
      <c r="D1260">
        <v>151</v>
      </c>
      <c r="E1260">
        <v>174.62437858515099</v>
      </c>
      <c r="F1260">
        <v>32.636418196165202</v>
      </c>
      <c r="G1260" t="s">
        <v>18</v>
      </c>
      <c r="H1260" t="s">
        <v>19</v>
      </c>
      <c r="I1260" t="s">
        <v>15</v>
      </c>
      <c r="J1260">
        <v>2</v>
      </c>
      <c r="K1260">
        <v>9264.7900000000009</v>
      </c>
      <c r="L1260" t="s">
        <v>23</v>
      </c>
      <c r="M1260" t="s">
        <v>10038</v>
      </c>
    </row>
    <row r="1261" spans="1:13" x14ac:dyDescent="0.25">
      <c r="A1261" t="s">
        <v>163</v>
      </c>
      <c r="B1261">
        <v>58</v>
      </c>
      <c r="C1261" t="s">
        <v>25</v>
      </c>
      <c r="D1261">
        <v>90</v>
      </c>
      <c r="E1261">
        <v>290.39552063066998</v>
      </c>
      <c r="F1261">
        <v>28.602900388057101</v>
      </c>
      <c r="G1261" t="s">
        <v>18</v>
      </c>
      <c r="H1261" t="s">
        <v>19</v>
      </c>
      <c r="I1261" t="s">
        <v>15</v>
      </c>
      <c r="J1261">
        <v>3</v>
      </c>
      <c r="K1261">
        <v>11939.71</v>
      </c>
      <c r="L1261" t="s">
        <v>16</v>
      </c>
      <c r="M1261" t="s">
        <v>10038</v>
      </c>
    </row>
    <row r="1262" spans="1:13" x14ac:dyDescent="0.25">
      <c r="A1262" t="s">
        <v>9564</v>
      </c>
      <c r="B1262">
        <v>54</v>
      </c>
      <c r="C1262" t="s">
        <v>25</v>
      </c>
      <c r="D1262">
        <v>137</v>
      </c>
      <c r="E1262">
        <v>159.63045625434799</v>
      </c>
      <c r="F1262">
        <v>25.2219340407038</v>
      </c>
      <c r="G1262" t="s">
        <v>14</v>
      </c>
      <c r="H1262" t="s">
        <v>19</v>
      </c>
      <c r="I1262" t="s">
        <v>15</v>
      </c>
      <c r="J1262">
        <v>1</v>
      </c>
      <c r="K1262">
        <v>500</v>
      </c>
      <c r="L1262" t="s">
        <v>16</v>
      </c>
      <c r="M1262" t="s">
        <v>10038</v>
      </c>
    </row>
    <row r="1263" spans="1:13" x14ac:dyDescent="0.25">
      <c r="A1263" t="s">
        <v>167</v>
      </c>
      <c r="B1263">
        <v>59</v>
      </c>
      <c r="C1263" t="s">
        <v>13</v>
      </c>
      <c r="D1263">
        <v>161</v>
      </c>
      <c r="E1263">
        <v>292.72424831567901</v>
      </c>
      <c r="F1263">
        <v>15</v>
      </c>
      <c r="G1263" t="s">
        <v>18</v>
      </c>
      <c r="H1263" t="s">
        <v>22</v>
      </c>
      <c r="I1263" t="s">
        <v>15</v>
      </c>
      <c r="J1263">
        <v>2</v>
      </c>
      <c r="K1263">
        <v>9042.19</v>
      </c>
      <c r="L1263" t="s">
        <v>23</v>
      </c>
      <c r="M1263" t="s">
        <v>10038</v>
      </c>
    </row>
    <row r="1264" spans="1:13" x14ac:dyDescent="0.25">
      <c r="A1264" t="s">
        <v>9545</v>
      </c>
      <c r="B1264">
        <v>51</v>
      </c>
      <c r="C1264" t="s">
        <v>13</v>
      </c>
      <c r="D1264">
        <v>120</v>
      </c>
      <c r="E1264">
        <v>179.84121972012599</v>
      </c>
      <c r="F1264">
        <v>30.867589063346301</v>
      </c>
      <c r="G1264" t="s">
        <v>36</v>
      </c>
      <c r="H1264" t="s">
        <v>19</v>
      </c>
      <c r="I1264" t="s">
        <v>15</v>
      </c>
      <c r="J1264">
        <v>5</v>
      </c>
      <c r="K1264">
        <v>5246.98</v>
      </c>
      <c r="L1264" t="s">
        <v>16</v>
      </c>
      <c r="M1264" t="s">
        <v>10038</v>
      </c>
    </row>
    <row r="1265" spans="1:13" x14ac:dyDescent="0.25">
      <c r="A1265" t="s">
        <v>170</v>
      </c>
      <c r="B1265">
        <v>58</v>
      </c>
      <c r="C1265" t="s">
        <v>25</v>
      </c>
      <c r="D1265">
        <v>148</v>
      </c>
      <c r="E1265">
        <v>190.29910229611599</v>
      </c>
      <c r="F1265">
        <v>27.400155444189402</v>
      </c>
      <c r="G1265" t="s">
        <v>36</v>
      </c>
      <c r="H1265" t="s">
        <v>19</v>
      </c>
      <c r="I1265" t="s">
        <v>15</v>
      </c>
      <c r="J1265">
        <v>2</v>
      </c>
      <c r="K1265">
        <v>7283.62</v>
      </c>
      <c r="L1265" t="s">
        <v>16</v>
      </c>
      <c r="M1265" t="s">
        <v>10038</v>
      </c>
    </row>
    <row r="1266" spans="1:13" x14ac:dyDescent="0.25">
      <c r="A1266" t="s">
        <v>174</v>
      </c>
      <c r="B1266">
        <v>56</v>
      </c>
      <c r="C1266" t="s">
        <v>13</v>
      </c>
      <c r="D1266">
        <v>90</v>
      </c>
      <c r="E1266" t="s">
        <v>10051</v>
      </c>
      <c r="F1266">
        <v>32.065957214519898</v>
      </c>
      <c r="G1266" t="s">
        <v>18</v>
      </c>
      <c r="H1266" t="s">
        <v>19</v>
      </c>
      <c r="I1266" t="s">
        <v>15</v>
      </c>
      <c r="J1266">
        <v>3</v>
      </c>
      <c r="K1266">
        <v>5650.61</v>
      </c>
      <c r="L1266" t="s">
        <v>16</v>
      </c>
      <c r="M1266" t="s">
        <v>10038</v>
      </c>
    </row>
    <row r="1267" spans="1:13" x14ac:dyDescent="0.25">
      <c r="A1267" t="s">
        <v>9530</v>
      </c>
      <c r="B1267">
        <v>52</v>
      </c>
      <c r="C1267" t="s">
        <v>25</v>
      </c>
      <c r="D1267">
        <v>145</v>
      </c>
      <c r="E1267">
        <v>188.40204572400799</v>
      </c>
      <c r="F1267">
        <v>26.413879180554201</v>
      </c>
      <c r="G1267" t="s">
        <v>36</v>
      </c>
      <c r="H1267" t="s">
        <v>19</v>
      </c>
      <c r="I1267" t="s">
        <v>15</v>
      </c>
      <c r="J1267">
        <v>6</v>
      </c>
      <c r="K1267">
        <v>11928.92</v>
      </c>
      <c r="L1267" t="s">
        <v>16</v>
      </c>
      <c r="M1267" t="s">
        <v>10038</v>
      </c>
    </row>
    <row r="1268" spans="1:13" x14ac:dyDescent="0.25">
      <c r="A1268" t="s">
        <v>176</v>
      </c>
      <c r="B1268">
        <v>56</v>
      </c>
      <c r="C1268" t="s">
        <v>13</v>
      </c>
      <c r="D1268">
        <v>101</v>
      </c>
      <c r="E1268">
        <v>262.42835465266</v>
      </c>
      <c r="F1268">
        <v>21.032034472769499</v>
      </c>
      <c r="G1268" t="s">
        <v>18</v>
      </c>
      <c r="H1268" t="s">
        <v>22</v>
      </c>
      <c r="I1268" t="s">
        <v>15</v>
      </c>
      <c r="J1268">
        <v>4</v>
      </c>
      <c r="K1268">
        <v>5968.11</v>
      </c>
      <c r="L1268" t="s">
        <v>43</v>
      </c>
      <c r="M1268" t="s">
        <v>10038</v>
      </c>
    </row>
    <row r="1269" spans="1:13" x14ac:dyDescent="0.25">
      <c r="A1269" t="s">
        <v>9529</v>
      </c>
      <c r="B1269">
        <v>59</v>
      </c>
      <c r="C1269" t="s">
        <v>25</v>
      </c>
      <c r="D1269">
        <v>102</v>
      </c>
      <c r="E1269">
        <v>262.96054581383999</v>
      </c>
      <c r="F1269">
        <v>28.105172715062299</v>
      </c>
      <c r="G1269" t="s">
        <v>18</v>
      </c>
      <c r="H1269" t="s">
        <v>19</v>
      </c>
      <c r="I1269" t="s">
        <v>15</v>
      </c>
      <c r="J1269">
        <v>1</v>
      </c>
      <c r="K1269">
        <v>4863.09</v>
      </c>
      <c r="L1269" t="s">
        <v>16</v>
      </c>
      <c r="M1269" t="s">
        <v>10038</v>
      </c>
    </row>
    <row r="1270" spans="1:13" x14ac:dyDescent="0.25">
      <c r="A1270" t="s">
        <v>9520</v>
      </c>
      <c r="B1270">
        <v>53</v>
      </c>
      <c r="C1270" t="s">
        <v>25</v>
      </c>
      <c r="D1270">
        <v>117</v>
      </c>
      <c r="E1270">
        <v>256.85891714027099</v>
      </c>
      <c r="F1270">
        <v>39.5145116761474</v>
      </c>
      <c r="G1270" t="s">
        <v>14</v>
      </c>
      <c r="H1270" t="s">
        <v>19</v>
      </c>
      <c r="I1270" t="s">
        <v>15</v>
      </c>
      <c r="J1270">
        <v>3</v>
      </c>
      <c r="K1270">
        <v>6839.73</v>
      </c>
      <c r="L1270" t="s">
        <v>16</v>
      </c>
      <c r="M1270" t="s">
        <v>10038</v>
      </c>
    </row>
    <row r="1271" spans="1:13" x14ac:dyDescent="0.25">
      <c r="A1271" t="s">
        <v>9509</v>
      </c>
      <c r="B1271">
        <v>55</v>
      </c>
      <c r="C1271" t="s">
        <v>25</v>
      </c>
      <c r="D1271">
        <v>120</v>
      </c>
      <c r="E1271">
        <v>227.40504627750801</v>
      </c>
      <c r="F1271">
        <v>18.4773612879933</v>
      </c>
      <c r="G1271" t="s">
        <v>18</v>
      </c>
      <c r="H1271" t="s">
        <v>19</v>
      </c>
      <c r="I1271" t="s">
        <v>15</v>
      </c>
      <c r="J1271">
        <v>1</v>
      </c>
      <c r="K1271">
        <v>12658.39</v>
      </c>
      <c r="L1271" t="s">
        <v>20</v>
      </c>
      <c r="M1271" t="s">
        <v>10038</v>
      </c>
    </row>
    <row r="1272" spans="1:13" x14ac:dyDescent="0.25">
      <c r="A1272" t="s">
        <v>9476</v>
      </c>
      <c r="B1272">
        <v>51</v>
      </c>
      <c r="C1272" t="s">
        <v>13</v>
      </c>
      <c r="D1272">
        <v>133</v>
      </c>
      <c r="E1272">
        <v>120</v>
      </c>
      <c r="F1272">
        <v>28.335275751329601</v>
      </c>
      <c r="G1272" t="s">
        <v>18</v>
      </c>
      <c r="H1272" t="s">
        <v>19</v>
      </c>
      <c r="I1272" t="s">
        <v>15</v>
      </c>
      <c r="J1272">
        <v>2</v>
      </c>
      <c r="K1272">
        <v>8063.66</v>
      </c>
      <c r="L1272" t="s">
        <v>16</v>
      </c>
      <c r="M1272" t="s">
        <v>10038</v>
      </c>
    </row>
    <row r="1273" spans="1:13" x14ac:dyDescent="0.25">
      <c r="A1273" t="s">
        <v>9472</v>
      </c>
      <c r="B1273">
        <v>54</v>
      </c>
      <c r="C1273" t="s">
        <v>25</v>
      </c>
      <c r="D1273">
        <v>111</v>
      </c>
      <c r="E1273">
        <v>180.42950522715699</v>
      </c>
      <c r="F1273">
        <v>35.007893771289098</v>
      </c>
      <c r="G1273" t="s">
        <v>14</v>
      </c>
      <c r="H1273" t="s">
        <v>22</v>
      </c>
      <c r="I1273" t="s">
        <v>15</v>
      </c>
      <c r="J1273">
        <v>2</v>
      </c>
      <c r="K1273">
        <v>12386.29</v>
      </c>
      <c r="L1273" t="s">
        <v>20</v>
      </c>
      <c r="M1273" t="s">
        <v>10038</v>
      </c>
    </row>
    <row r="1274" spans="1:13" x14ac:dyDescent="0.25">
      <c r="A1274" t="s">
        <v>9464</v>
      </c>
      <c r="B1274">
        <v>55</v>
      </c>
      <c r="C1274" t="s">
        <v>13</v>
      </c>
      <c r="D1274">
        <v>135</v>
      </c>
      <c r="E1274">
        <v>165.24639628516701</v>
      </c>
      <c r="F1274">
        <v>30.3341698272271</v>
      </c>
      <c r="G1274" t="s">
        <v>14</v>
      </c>
      <c r="H1274" t="s">
        <v>19</v>
      </c>
      <c r="I1274" t="s">
        <v>15</v>
      </c>
      <c r="J1274">
        <v>5</v>
      </c>
      <c r="K1274">
        <v>5427.72</v>
      </c>
      <c r="L1274" t="s">
        <v>16</v>
      </c>
      <c r="M1274" t="s">
        <v>10038</v>
      </c>
    </row>
    <row r="1275" spans="1:13" x14ac:dyDescent="0.25">
      <c r="A1275" t="s">
        <v>9458</v>
      </c>
      <c r="B1275">
        <v>58</v>
      </c>
      <c r="C1275" t="s">
        <v>13</v>
      </c>
      <c r="D1275">
        <v>137</v>
      </c>
      <c r="E1275">
        <v>252.43120577152999</v>
      </c>
      <c r="F1275">
        <v>35.447436852356802</v>
      </c>
      <c r="G1275" t="s">
        <v>18</v>
      </c>
      <c r="H1275" t="s">
        <v>19</v>
      </c>
      <c r="I1275" t="s">
        <v>15</v>
      </c>
      <c r="J1275">
        <v>3</v>
      </c>
      <c r="K1275">
        <v>6826.91</v>
      </c>
      <c r="L1275" t="s">
        <v>20</v>
      </c>
      <c r="M1275" t="s">
        <v>10038</v>
      </c>
    </row>
    <row r="1276" spans="1:13" x14ac:dyDescent="0.25">
      <c r="A1276" t="s">
        <v>9436</v>
      </c>
      <c r="B1276">
        <v>56</v>
      </c>
      <c r="C1276" t="s">
        <v>13</v>
      </c>
      <c r="D1276">
        <v>132</v>
      </c>
      <c r="E1276">
        <v>195.91282598124499</v>
      </c>
      <c r="F1276">
        <v>30.997660805336899</v>
      </c>
      <c r="G1276" t="s">
        <v>36</v>
      </c>
      <c r="H1276" t="s">
        <v>19</v>
      </c>
      <c r="I1276" t="s">
        <v>15</v>
      </c>
      <c r="J1276">
        <v>4</v>
      </c>
      <c r="K1276">
        <v>13489.86</v>
      </c>
      <c r="L1276" t="s">
        <v>16</v>
      </c>
      <c r="M1276" t="s">
        <v>10038</v>
      </c>
    </row>
    <row r="1277" spans="1:13" x14ac:dyDescent="0.25">
      <c r="A1277" t="s">
        <v>9423</v>
      </c>
      <c r="B1277">
        <v>56</v>
      </c>
      <c r="C1277" t="s">
        <v>25</v>
      </c>
      <c r="D1277">
        <v>109</v>
      </c>
      <c r="E1277">
        <v>243.26451005036299</v>
      </c>
      <c r="F1277">
        <v>20.149903765484598</v>
      </c>
      <c r="G1277" t="s">
        <v>18</v>
      </c>
      <c r="H1277" t="s">
        <v>19</v>
      </c>
      <c r="I1277" t="s">
        <v>15</v>
      </c>
      <c r="J1277">
        <v>3</v>
      </c>
      <c r="K1277">
        <v>9822.16</v>
      </c>
      <c r="L1277" t="s">
        <v>23</v>
      </c>
      <c r="M1277" t="s">
        <v>10038</v>
      </c>
    </row>
    <row r="1278" spans="1:13" x14ac:dyDescent="0.25">
      <c r="A1278" t="s">
        <v>9422</v>
      </c>
      <c r="B1278">
        <v>51</v>
      </c>
      <c r="C1278" t="s">
        <v>13</v>
      </c>
      <c r="D1278">
        <v>123</v>
      </c>
      <c r="E1278">
        <v>231.523495012523</v>
      </c>
      <c r="F1278">
        <v>21.475936060154002</v>
      </c>
      <c r="G1278" t="s">
        <v>36</v>
      </c>
      <c r="H1278" t="s">
        <v>19</v>
      </c>
      <c r="I1278" t="s">
        <v>15</v>
      </c>
      <c r="J1278">
        <v>5</v>
      </c>
      <c r="K1278">
        <v>5482.62</v>
      </c>
      <c r="L1278" t="s">
        <v>16</v>
      </c>
      <c r="M1278" t="s">
        <v>10038</v>
      </c>
    </row>
    <row r="1279" spans="1:13" x14ac:dyDescent="0.25">
      <c r="A1279" t="s">
        <v>9415</v>
      </c>
      <c r="B1279">
        <v>56</v>
      </c>
      <c r="C1279" t="s">
        <v>13</v>
      </c>
      <c r="D1279">
        <v>115</v>
      </c>
      <c r="E1279">
        <v>254.04433489171601</v>
      </c>
      <c r="F1279">
        <v>24.3933982588083</v>
      </c>
      <c r="G1279" t="s">
        <v>14</v>
      </c>
      <c r="H1279" t="s">
        <v>22</v>
      </c>
      <c r="I1279" t="s">
        <v>15</v>
      </c>
      <c r="J1279">
        <v>1</v>
      </c>
      <c r="K1279">
        <v>9664.19</v>
      </c>
      <c r="L1279" t="s">
        <v>23</v>
      </c>
      <c r="M1279" t="s">
        <v>10038</v>
      </c>
    </row>
    <row r="1280" spans="1:13" x14ac:dyDescent="0.25">
      <c r="A1280" t="s">
        <v>200</v>
      </c>
      <c r="B1280">
        <v>55</v>
      </c>
      <c r="C1280" t="s">
        <v>25</v>
      </c>
      <c r="D1280">
        <v>112</v>
      </c>
      <c r="E1280">
        <v>229.79280363136101</v>
      </c>
      <c r="F1280">
        <v>22.2086546889822</v>
      </c>
      <c r="G1280" t="s">
        <v>14</v>
      </c>
      <c r="H1280" t="s">
        <v>22</v>
      </c>
      <c r="I1280" t="s">
        <v>15</v>
      </c>
      <c r="J1280">
        <v>4</v>
      </c>
      <c r="K1280">
        <v>10551.09</v>
      </c>
      <c r="L1280" t="s">
        <v>23</v>
      </c>
      <c r="M1280" t="s">
        <v>10038</v>
      </c>
    </row>
    <row r="1281" spans="1:13" x14ac:dyDescent="0.25">
      <c r="A1281" t="s">
        <v>9412</v>
      </c>
      <c r="B1281">
        <v>56</v>
      </c>
      <c r="C1281" t="s">
        <v>25</v>
      </c>
      <c r="D1281">
        <v>120</v>
      </c>
      <c r="E1281">
        <v>233.617767071326</v>
      </c>
      <c r="F1281">
        <v>32.818079047375903</v>
      </c>
      <c r="G1281" t="s">
        <v>14</v>
      </c>
      <c r="H1281" t="s">
        <v>19</v>
      </c>
      <c r="I1281" t="s">
        <v>15</v>
      </c>
      <c r="J1281">
        <v>4</v>
      </c>
      <c r="K1281">
        <v>12021.69</v>
      </c>
      <c r="L1281" t="s">
        <v>16</v>
      </c>
      <c r="M1281" t="s">
        <v>10038</v>
      </c>
    </row>
    <row r="1282" spans="1:13" x14ac:dyDescent="0.25">
      <c r="A1282" t="s">
        <v>9411</v>
      </c>
      <c r="B1282">
        <v>58</v>
      </c>
      <c r="C1282" t="s">
        <v>25</v>
      </c>
      <c r="D1282">
        <v>116</v>
      </c>
      <c r="E1282">
        <v>251.74150537610001</v>
      </c>
      <c r="F1282">
        <v>28.757675071362101</v>
      </c>
      <c r="G1282" t="s">
        <v>18</v>
      </c>
      <c r="H1282" t="s">
        <v>19</v>
      </c>
      <c r="I1282" t="s">
        <v>15</v>
      </c>
      <c r="J1282">
        <v>3</v>
      </c>
      <c r="K1282">
        <v>8768.08</v>
      </c>
      <c r="L1282" t="s">
        <v>23</v>
      </c>
      <c r="M1282" t="s">
        <v>10038</v>
      </c>
    </row>
    <row r="1283" spans="1:13" x14ac:dyDescent="0.25">
      <c r="A1283" t="s">
        <v>9402</v>
      </c>
      <c r="B1283">
        <v>60</v>
      </c>
      <c r="C1283" t="s">
        <v>13</v>
      </c>
      <c r="D1283">
        <v>106</v>
      </c>
      <c r="E1283">
        <v>141.65581611042001</v>
      </c>
      <c r="F1283">
        <v>24.298400224957</v>
      </c>
      <c r="G1283" t="s">
        <v>14</v>
      </c>
      <c r="H1283" t="s">
        <v>19</v>
      </c>
      <c r="I1283" t="s">
        <v>15</v>
      </c>
      <c r="J1283">
        <v>3</v>
      </c>
      <c r="K1283" t="s">
        <v>10051</v>
      </c>
      <c r="L1283" t="s">
        <v>16</v>
      </c>
      <c r="M1283" t="s">
        <v>10038</v>
      </c>
    </row>
    <row r="1284" spans="1:13" x14ac:dyDescent="0.25">
      <c r="A1284" t="s">
        <v>9400</v>
      </c>
      <c r="B1284">
        <v>51</v>
      </c>
      <c r="C1284" t="s">
        <v>13</v>
      </c>
      <c r="D1284">
        <v>159</v>
      </c>
      <c r="E1284">
        <v>187.94232605387</v>
      </c>
      <c r="F1284">
        <v>29.083424178740302</v>
      </c>
      <c r="G1284" t="s">
        <v>14</v>
      </c>
      <c r="H1284" t="s">
        <v>22</v>
      </c>
      <c r="I1284" t="s">
        <v>15</v>
      </c>
      <c r="J1284">
        <v>3</v>
      </c>
      <c r="K1284">
        <v>6893.25</v>
      </c>
      <c r="L1284" t="s">
        <v>16</v>
      </c>
      <c r="M1284" t="s">
        <v>10038</v>
      </c>
    </row>
    <row r="1285" spans="1:13" x14ac:dyDescent="0.25">
      <c r="A1285" t="s">
        <v>9399</v>
      </c>
      <c r="B1285">
        <v>54</v>
      </c>
      <c r="C1285" t="s">
        <v>25</v>
      </c>
      <c r="D1285">
        <v>137</v>
      </c>
      <c r="E1285">
        <v>250.92620649430501</v>
      </c>
      <c r="F1285">
        <v>32.859110172306302</v>
      </c>
      <c r="G1285" t="s">
        <v>14</v>
      </c>
      <c r="H1285" t="s">
        <v>19</v>
      </c>
      <c r="I1285" t="s">
        <v>15</v>
      </c>
      <c r="J1285">
        <v>4</v>
      </c>
      <c r="K1285">
        <v>7254.33</v>
      </c>
      <c r="L1285" t="s">
        <v>23</v>
      </c>
      <c r="M1285" t="s">
        <v>10038</v>
      </c>
    </row>
    <row r="1286" spans="1:13" x14ac:dyDescent="0.25">
      <c r="A1286" t="s">
        <v>9392</v>
      </c>
      <c r="B1286">
        <v>57</v>
      </c>
      <c r="C1286" t="s">
        <v>13</v>
      </c>
      <c r="D1286">
        <v>113</v>
      </c>
      <c r="E1286">
        <v>173.99087287031</v>
      </c>
      <c r="F1286">
        <v>26.274987461711198</v>
      </c>
      <c r="G1286" t="s">
        <v>36</v>
      </c>
      <c r="H1286" t="s">
        <v>19</v>
      </c>
      <c r="I1286" t="s">
        <v>15</v>
      </c>
      <c r="J1286">
        <v>5</v>
      </c>
      <c r="K1286">
        <v>3130.14</v>
      </c>
      <c r="L1286" t="s">
        <v>16</v>
      </c>
      <c r="M1286" t="s">
        <v>10038</v>
      </c>
    </row>
    <row r="1287" spans="1:13" x14ac:dyDescent="0.25">
      <c r="A1287" t="s">
        <v>9389</v>
      </c>
      <c r="B1287">
        <v>51</v>
      </c>
      <c r="C1287" t="s">
        <v>13</v>
      </c>
      <c r="D1287">
        <v>142</v>
      </c>
      <c r="E1287">
        <v>293.99886377203802</v>
      </c>
      <c r="F1287">
        <v>32.044159770072802</v>
      </c>
      <c r="G1287" t="s">
        <v>14</v>
      </c>
      <c r="H1287" t="s">
        <v>22</v>
      </c>
      <c r="I1287" t="s">
        <v>15</v>
      </c>
      <c r="J1287">
        <v>2</v>
      </c>
      <c r="K1287" t="s">
        <v>10051</v>
      </c>
      <c r="L1287" t="s">
        <v>20</v>
      </c>
      <c r="M1287" t="s">
        <v>10038</v>
      </c>
    </row>
    <row r="1288" spans="1:13" x14ac:dyDescent="0.25">
      <c r="A1288" t="s">
        <v>216</v>
      </c>
      <c r="B1288">
        <v>51</v>
      </c>
      <c r="C1288" t="s">
        <v>13</v>
      </c>
      <c r="D1288">
        <v>145</v>
      </c>
      <c r="E1288">
        <v>200.78966849903301</v>
      </c>
      <c r="F1288">
        <v>32.495837810639202</v>
      </c>
      <c r="G1288" t="s">
        <v>14</v>
      </c>
      <c r="H1288" t="s">
        <v>22</v>
      </c>
      <c r="I1288" t="s">
        <v>15</v>
      </c>
      <c r="J1288">
        <v>2</v>
      </c>
      <c r="K1288">
        <v>9680.7199999999993</v>
      </c>
      <c r="L1288" t="s">
        <v>16</v>
      </c>
      <c r="M1288" t="s">
        <v>10038</v>
      </c>
    </row>
    <row r="1289" spans="1:13" x14ac:dyDescent="0.25">
      <c r="A1289" t="s">
        <v>9385</v>
      </c>
      <c r="B1289">
        <v>59</v>
      </c>
      <c r="C1289" t="s">
        <v>25</v>
      </c>
      <c r="D1289">
        <v>154</v>
      </c>
      <c r="E1289">
        <v>230.19271502897899</v>
      </c>
      <c r="F1289">
        <v>35.313133503954901</v>
      </c>
      <c r="G1289" t="s">
        <v>18</v>
      </c>
      <c r="H1289" t="s">
        <v>19</v>
      </c>
      <c r="I1289" t="s">
        <v>15</v>
      </c>
      <c r="J1289">
        <v>1</v>
      </c>
      <c r="K1289">
        <v>6511.96</v>
      </c>
      <c r="L1289" t="s">
        <v>16</v>
      </c>
      <c r="M1289" t="s">
        <v>10038</v>
      </c>
    </row>
    <row r="1290" spans="1:13" x14ac:dyDescent="0.25">
      <c r="A1290" t="s">
        <v>9380</v>
      </c>
      <c r="B1290">
        <v>51</v>
      </c>
      <c r="C1290" t="s">
        <v>13</v>
      </c>
      <c r="D1290">
        <v>124</v>
      </c>
      <c r="E1290">
        <v>229.68656847927099</v>
      </c>
      <c r="F1290">
        <v>28.1351485989174</v>
      </c>
      <c r="G1290" t="s">
        <v>14</v>
      </c>
      <c r="H1290" t="s">
        <v>22</v>
      </c>
      <c r="I1290" t="s">
        <v>15</v>
      </c>
      <c r="J1290">
        <v>2</v>
      </c>
      <c r="K1290" t="s">
        <v>10051</v>
      </c>
      <c r="L1290" t="s">
        <v>16</v>
      </c>
      <c r="M1290" t="s">
        <v>10038</v>
      </c>
    </row>
    <row r="1291" spans="1:13" x14ac:dyDescent="0.25">
      <c r="A1291" t="s">
        <v>220</v>
      </c>
      <c r="B1291">
        <v>56</v>
      </c>
      <c r="C1291" t="s">
        <v>13</v>
      </c>
      <c r="D1291">
        <v>151</v>
      </c>
      <c r="E1291">
        <v>234.087698585748</v>
      </c>
      <c r="F1291">
        <v>23.8572188496988</v>
      </c>
      <c r="G1291" t="s">
        <v>14</v>
      </c>
      <c r="H1291" t="s">
        <v>19</v>
      </c>
      <c r="I1291" t="s">
        <v>15</v>
      </c>
      <c r="J1291">
        <v>1</v>
      </c>
      <c r="K1291">
        <v>6322.44</v>
      </c>
      <c r="L1291" t="s">
        <v>16</v>
      </c>
      <c r="M1291" t="s">
        <v>10038</v>
      </c>
    </row>
    <row r="1292" spans="1:13" x14ac:dyDescent="0.25">
      <c r="A1292" t="s">
        <v>223</v>
      </c>
      <c r="B1292">
        <v>54</v>
      </c>
      <c r="C1292" t="s">
        <v>13</v>
      </c>
      <c r="D1292">
        <v>132</v>
      </c>
      <c r="E1292">
        <v>222.803958357695</v>
      </c>
      <c r="F1292">
        <v>23.181152416998899</v>
      </c>
      <c r="G1292" t="s">
        <v>14</v>
      </c>
      <c r="H1292" t="s">
        <v>22</v>
      </c>
      <c r="I1292" t="s">
        <v>15</v>
      </c>
      <c r="J1292">
        <v>4</v>
      </c>
      <c r="K1292">
        <v>7790.74</v>
      </c>
      <c r="L1292" t="s">
        <v>16</v>
      </c>
      <c r="M1292" t="s">
        <v>10038</v>
      </c>
    </row>
    <row r="1293" spans="1:13" x14ac:dyDescent="0.25">
      <c r="A1293" t="s">
        <v>9374</v>
      </c>
      <c r="B1293">
        <v>52</v>
      </c>
      <c r="C1293" t="s">
        <v>25</v>
      </c>
      <c r="D1293">
        <v>160</v>
      </c>
      <c r="E1293">
        <v>164.324583150899</v>
      </c>
      <c r="F1293">
        <v>35.336588245129597</v>
      </c>
      <c r="G1293" t="s">
        <v>14</v>
      </c>
      <c r="H1293" t="s">
        <v>22</v>
      </c>
      <c r="I1293" t="s">
        <v>15</v>
      </c>
      <c r="J1293">
        <v>7</v>
      </c>
      <c r="K1293">
        <v>14572.47</v>
      </c>
      <c r="L1293" t="s">
        <v>23</v>
      </c>
      <c r="M1293" t="s">
        <v>10038</v>
      </c>
    </row>
    <row r="1294" spans="1:13" x14ac:dyDescent="0.25">
      <c r="A1294" t="s">
        <v>9373</v>
      </c>
      <c r="B1294">
        <v>57</v>
      </c>
      <c r="C1294" t="s">
        <v>25</v>
      </c>
      <c r="D1294">
        <v>138</v>
      </c>
      <c r="E1294">
        <v>228.12505310602199</v>
      </c>
      <c r="F1294">
        <v>17.1657745589958</v>
      </c>
      <c r="G1294" t="s">
        <v>36</v>
      </c>
      <c r="H1294" t="s">
        <v>19</v>
      </c>
      <c r="I1294" t="s">
        <v>15</v>
      </c>
      <c r="J1294">
        <v>3</v>
      </c>
      <c r="K1294">
        <v>8046.23</v>
      </c>
      <c r="L1294" t="s">
        <v>10051</v>
      </c>
      <c r="M1294" t="s">
        <v>10038</v>
      </c>
    </row>
    <row r="1295" spans="1:13" x14ac:dyDescent="0.25">
      <c r="A1295" t="s">
        <v>9364</v>
      </c>
      <c r="B1295">
        <v>59</v>
      </c>
      <c r="C1295" t="s">
        <v>13</v>
      </c>
      <c r="D1295">
        <v>114</v>
      </c>
      <c r="E1295">
        <v>269.23687209332098</v>
      </c>
      <c r="F1295">
        <v>36.596989985579498</v>
      </c>
      <c r="G1295" t="s">
        <v>18</v>
      </c>
      <c r="H1295" t="s">
        <v>19</v>
      </c>
      <c r="I1295" t="s">
        <v>15</v>
      </c>
      <c r="J1295">
        <v>1</v>
      </c>
      <c r="K1295">
        <v>8956.5</v>
      </c>
      <c r="L1295" t="s">
        <v>20</v>
      </c>
      <c r="M1295" t="s">
        <v>10038</v>
      </c>
    </row>
    <row r="1296" spans="1:13" x14ac:dyDescent="0.25">
      <c r="A1296" t="s">
        <v>9360</v>
      </c>
      <c r="B1296">
        <v>60</v>
      </c>
      <c r="C1296" t="s">
        <v>25</v>
      </c>
      <c r="D1296">
        <v>128</v>
      </c>
      <c r="E1296">
        <v>199.674219180542</v>
      </c>
      <c r="F1296">
        <v>29.555852621771201</v>
      </c>
      <c r="G1296" t="s">
        <v>18</v>
      </c>
      <c r="H1296" t="s">
        <v>19</v>
      </c>
      <c r="I1296" t="s">
        <v>15</v>
      </c>
      <c r="J1296">
        <v>1</v>
      </c>
      <c r="K1296">
        <v>7822.36</v>
      </c>
      <c r="L1296" t="s">
        <v>16</v>
      </c>
      <c r="M1296" t="s">
        <v>10038</v>
      </c>
    </row>
    <row r="1297" spans="1:13" x14ac:dyDescent="0.25">
      <c r="A1297" t="s">
        <v>231</v>
      </c>
      <c r="B1297">
        <v>60</v>
      </c>
      <c r="C1297" t="s">
        <v>25</v>
      </c>
      <c r="D1297">
        <v>152</v>
      </c>
      <c r="E1297">
        <v>252.63356130285899</v>
      </c>
      <c r="F1297">
        <v>19.5076143335856</v>
      </c>
      <c r="G1297" t="s">
        <v>18</v>
      </c>
      <c r="H1297" t="s">
        <v>19</v>
      </c>
      <c r="I1297" t="s">
        <v>15</v>
      </c>
      <c r="J1297">
        <v>1</v>
      </c>
      <c r="K1297">
        <v>8988.09</v>
      </c>
      <c r="L1297" t="s">
        <v>10051</v>
      </c>
      <c r="M1297" t="s">
        <v>10038</v>
      </c>
    </row>
    <row r="1298" spans="1:13" x14ac:dyDescent="0.25">
      <c r="A1298" t="s">
        <v>236</v>
      </c>
      <c r="B1298">
        <v>59</v>
      </c>
      <c r="C1298" t="s">
        <v>13</v>
      </c>
      <c r="D1298">
        <v>103</v>
      </c>
      <c r="E1298">
        <v>250.52814477102601</v>
      </c>
      <c r="F1298">
        <v>34.837976630637002</v>
      </c>
      <c r="G1298" t="s">
        <v>18</v>
      </c>
      <c r="H1298" t="s">
        <v>19</v>
      </c>
      <c r="I1298" t="s">
        <v>15</v>
      </c>
      <c r="J1298">
        <v>4</v>
      </c>
      <c r="K1298">
        <v>7163.94</v>
      </c>
      <c r="L1298" t="s">
        <v>16</v>
      </c>
      <c r="M1298" t="s">
        <v>10038</v>
      </c>
    </row>
    <row r="1299" spans="1:13" x14ac:dyDescent="0.25">
      <c r="A1299" t="s">
        <v>237</v>
      </c>
      <c r="B1299">
        <v>51</v>
      </c>
      <c r="C1299" t="s">
        <v>25</v>
      </c>
      <c r="D1299">
        <v>119</v>
      </c>
      <c r="E1299">
        <v>226.79782166906199</v>
      </c>
      <c r="F1299">
        <v>26.7662813291806</v>
      </c>
      <c r="G1299" t="s">
        <v>14</v>
      </c>
      <c r="H1299" t="s">
        <v>19</v>
      </c>
      <c r="I1299" t="s">
        <v>15</v>
      </c>
      <c r="J1299">
        <v>6</v>
      </c>
      <c r="K1299">
        <v>8098.77</v>
      </c>
      <c r="L1299" t="s">
        <v>16</v>
      </c>
      <c r="M1299" t="s">
        <v>10038</v>
      </c>
    </row>
    <row r="1300" spans="1:13" x14ac:dyDescent="0.25">
      <c r="A1300" t="s">
        <v>239</v>
      </c>
      <c r="B1300">
        <v>54</v>
      </c>
      <c r="C1300" t="s">
        <v>13</v>
      </c>
      <c r="D1300">
        <v>117</v>
      </c>
      <c r="E1300">
        <v>263.07744285439099</v>
      </c>
      <c r="F1300">
        <v>21.190599183251301</v>
      </c>
      <c r="G1300" t="s">
        <v>14</v>
      </c>
      <c r="H1300" t="s">
        <v>22</v>
      </c>
      <c r="I1300" t="s">
        <v>15</v>
      </c>
      <c r="J1300">
        <v>3</v>
      </c>
      <c r="K1300">
        <v>14922.56</v>
      </c>
      <c r="L1300" t="s">
        <v>23</v>
      </c>
      <c r="M1300" t="s">
        <v>10038</v>
      </c>
    </row>
    <row r="1301" spans="1:13" x14ac:dyDescent="0.25">
      <c r="A1301" t="s">
        <v>241</v>
      </c>
      <c r="B1301">
        <v>57</v>
      </c>
      <c r="C1301" t="s">
        <v>13</v>
      </c>
      <c r="D1301" t="s">
        <v>10051</v>
      </c>
      <c r="E1301">
        <v>150.175778579433</v>
      </c>
      <c r="F1301">
        <v>23.2207339292091</v>
      </c>
      <c r="G1301" t="s">
        <v>18</v>
      </c>
      <c r="H1301" t="s">
        <v>22</v>
      </c>
      <c r="I1301" t="s">
        <v>15</v>
      </c>
      <c r="J1301">
        <v>3</v>
      </c>
      <c r="K1301">
        <v>10577.79</v>
      </c>
      <c r="L1301" t="s">
        <v>16</v>
      </c>
      <c r="M1301" t="s">
        <v>10038</v>
      </c>
    </row>
    <row r="1302" spans="1:13" x14ac:dyDescent="0.25">
      <c r="A1302" t="s">
        <v>242</v>
      </c>
      <c r="B1302">
        <v>55</v>
      </c>
      <c r="C1302" t="s">
        <v>13</v>
      </c>
      <c r="D1302">
        <v>101</v>
      </c>
      <c r="E1302">
        <v>297.33170055248098</v>
      </c>
      <c r="F1302">
        <v>26.650489969619802</v>
      </c>
      <c r="G1302" t="s">
        <v>14</v>
      </c>
      <c r="H1302" t="s">
        <v>19</v>
      </c>
      <c r="I1302" t="s">
        <v>15</v>
      </c>
      <c r="J1302">
        <v>4</v>
      </c>
      <c r="K1302">
        <v>14211.24</v>
      </c>
      <c r="L1302" t="s">
        <v>20</v>
      </c>
      <c r="M1302" t="s">
        <v>10038</v>
      </c>
    </row>
    <row r="1303" spans="1:13" x14ac:dyDescent="0.25">
      <c r="A1303" t="s">
        <v>9322</v>
      </c>
      <c r="B1303">
        <v>55</v>
      </c>
      <c r="C1303" t="s">
        <v>13</v>
      </c>
      <c r="D1303" t="s">
        <v>10051</v>
      </c>
      <c r="E1303">
        <v>238.04186168648599</v>
      </c>
      <c r="F1303">
        <v>20.709546795891001</v>
      </c>
      <c r="G1303" t="s">
        <v>14</v>
      </c>
      <c r="H1303" t="s">
        <v>19</v>
      </c>
      <c r="I1303" t="s">
        <v>15</v>
      </c>
      <c r="J1303">
        <v>1</v>
      </c>
      <c r="K1303">
        <v>6198.57</v>
      </c>
      <c r="L1303" t="s">
        <v>16</v>
      </c>
      <c r="M1303" t="s">
        <v>10038</v>
      </c>
    </row>
    <row r="1304" spans="1:13" x14ac:dyDescent="0.25">
      <c r="A1304" t="s">
        <v>9318</v>
      </c>
      <c r="B1304">
        <v>55</v>
      </c>
      <c r="C1304" t="s">
        <v>25</v>
      </c>
      <c r="D1304">
        <v>151</v>
      </c>
      <c r="E1304">
        <v>281.67181310626103</v>
      </c>
      <c r="F1304">
        <v>34.400121428998403</v>
      </c>
      <c r="G1304" t="s">
        <v>14</v>
      </c>
      <c r="H1304" t="s">
        <v>22</v>
      </c>
      <c r="I1304" t="s">
        <v>15</v>
      </c>
      <c r="J1304">
        <v>1</v>
      </c>
      <c r="K1304">
        <v>7009.81</v>
      </c>
      <c r="L1304" t="s">
        <v>10051</v>
      </c>
      <c r="M1304" t="s">
        <v>10038</v>
      </c>
    </row>
    <row r="1305" spans="1:13" x14ac:dyDescent="0.25">
      <c r="A1305" t="s">
        <v>9278</v>
      </c>
      <c r="B1305">
        <v>59</v>
      </c>
      <c r="C1305" t="s">
        <v>25</v>
      </c>
      <c r="D1305">
        <v>117</v>
      </c>
      <c r="E1305">
        <v>208.86444853864799</v>
      </c>
      <c r="F1305">
        <v>31.518945709263502</v>
      </c>
      <c r="G1305" t="s">
        <v>14</v>
      </c>
      <c r="H1305" t="s">
        <v>22</v>
      </c>
      <c r="I1305" t="s">
        <v>15</v>
      </c>
      <c r="J1305">
        <v>6</v>
      </c>
      <c r="K1305">
        <v>6679.55</v>
      </c>
      <c r="L1305" t="s">
        <v>43</v>
      </c>
      <c r="M1305" t="s">
        <v>10038</v>
      </c>
    </row>
    <row r="1306" spans="1:13" x14ac:dyDescent="0.25">
      <c r="A1306" t="s">
        <v>256</v>
      </c>
      <c r="B1306">
        <v>58</v>
      </c>
      <c r="C1306" t="s">
        <v>25</v>
      </c>
      <c r="D1306">
        <v>90</v>
      </c>
      <c r="E1306">
        <v>227.48924307461101</v>
      </c>
      <c r="F1306">
        <v>26.195327353356198</v>
      </c>
      <c r="G1306" t="s">
        <v>14</v>
      </c>
      <c r="H1306" t="s">
        <v>22</v>
      </c>
      <c r="I1306" t="s">
        <v>15</v>
      </c>
      <c r="J1306">
        <v>3</v>
      </c>
      <c r="K1306">
        <v>8637.67</v>
      </c>
      <c r="L1306" t="s">
        <v>20</v>
      </c>
      <c r="M1306" t="s">
        <v>10038</v>
      </c>
    </row>
    <row r="1307" spans="1:13" x14ac:dyDescent="0.25">
      <c r="A1307" t="s">
        <v>9276</v>
      </c>
      <c r="B1307">
        <v>58</v>
      </c>
      <c r="C1307" t="s">
        <v>25</v>
      </c>
      <c r="D1307">
        <v>120</v>
      </c>
      <c r="E1307">
        <v>222.90519996571899</v>
      </c>
      <c r="F1307" t="s">
        <v>10051</v>
      </c>
      <c r="G1307" t="s">
        <v>14</v>
      </c>
      <c r="H1307" t="s">
        <v>19</v>
      </c>
      <c r="I1307" t="s">
        <v>15</v>
      </c>
      <c r="J1307">
        <v>3</v>
      </c>
      <c r="K1307">
        <v>3987.3</v>
      </c>
      <c r="L1307" t="s">
        <v>16</v>
      </c>
      <c r="M1307" t="s">
        <v>10038</v>
      </c>
    </row>
    <row r="1308" spans="1:13" x14ac:dyDescent="0.25">
      <c r="A1308" t="s">
        <v>9270</v>
      </c>
      <c r="B1308">
        <v>57</v>
      </c>
      <c r="C1308" t="s">
        <v>13</v>
      </c>
      <c r="D1308">
        <v>120</v>
      </c>
      <c r="E1308">
        <v>152.285307031961</v>
      </c>
      <c r="F1308">
        <v>18.341907390755299</v>
      </c>
      <c r="G1308" t="s">
        <v>18</v>
      </c>
      <c r="H1308" t="s">
        <v>22</v>
      </c>
      <c r="I1308" t="s">
        <v>15</v>
      </c>
      <c r="J1308">
        <v>4</v>
      </c>
      <c r="K1308">
        <v>8753.74</v>
      </c>
      <c r="L1308" t="s">
        <v>16</v>
      </c>
      <c r="M1308" t="s">
        <v>10038</v>
      </c>
    </row>
    <row r="1309" spans="1:13" x14ac:dyDescent="0.25">
      <c r="A1309" t="s">
        <v>9263</v>
      </c>
      <c r="B1309">
        <v>52</v>
      </c>
      <c r="C1309" t="s">
        <v>25</v>
      </c>
      <c r="D1309">
        <v>138</v>
      </c>
      <c r="E1309">
        <v>138.81791235198099</v>
      </c>
      <c r="F1309">
        <v>32.164079983776503</v>
      </c>
      <c r="G1309" t="s">
        <v>18</v>
      </c>
      <c r="H1309" t="s">
        <v>19</v>
      </c>
      <c r="I1309" t="s">
        <v>15</v>
      </c>
      <c r="J1309">
        <v>4</v>
      </c>
      <c r="K1309">
        <v>3987.99</v>
      </c>
      <c r="L1309" t="s">
        <v>20</v>
      </c>
      <c r="M1309" t="s">
        <v>10038</v>
      </c>
    </row>
    <row r="1310" spans="1:13" x14ac:dyDescent="0.25">
      <c r="A1310" t="s">
        <v>9258</v>
      </c>
      <c r="B1310">
        <v>56</v>
      </c>
      <c r="C1310" t="s">
        <v>25</v>
      </c>
      <c r="D1310">
        <v>168</v>
      </c>
      <c r="E1310">
        <v>241.353676176009</v>
      </c>
      <c r="F1310">
        <v>29.694578467880199</v>
      </c>
      <c r="G1310" t="s">
        <v>36</v>
      </c>
      <c r="H1310" t="s">
        <v>19</v>
      </c>
      <c r="I1310" t="s">
        <v>15</v>
      </c>
      <c r="J1310">
        <v>3</v>
      </c>
      <c r="K1310">
        <v>6327.69</v>
      </c>
      <c r="L1310" t="s">
        <v>16</v>
      </c>
      <c r="M1310" t="s">
        <v>10038</v>
      </c>
    </row>
    <row r="1311" spans="1:13" x14ac:dyDescent="0.25">
      <c r="A1311" t="s">
        <v>9257</v>
      </c>
      <c r="B1311">
        <v>58</v>
      </c>
      <c r="C1311" t="s">
        <v>13</v>
      </c>
      <c r="D1311">
        <v>109</v>
      </c>
      <c r="E1311">
        <v>218.25008215911399</v>
      </c>
      <c r="F1311">
        <v>18.221053079969899</v>
      </c>
      <c r="G1311" t="s">
        <v>18</v>
      </c>
      <c r="H1311" t="s">
        <v>10051</v>
      </c>
      <c r="I1311" t="s">
        <v>15</v>
      </c>
      <c r="J1311">
        <v>1</v>
      </c>
      <c r="K1311">
        <v>6965.55</v>
      </c>
      <c r="L1311" t="s">
        <v>16</v>
      </c>
      <c r="M1311" t="s">
        <v>10038</v>
      </c>
    </row>
    <row r="1312" spans="1:13" x14ac:dyDescent="0.25">
      <c r="A1312" t="s">
        <v>9251</v>
      </c>
      <c r="B1312">
        <v>54</v>
      </c>
      <c r="C1312" t="s">
        <v>25</v>
      </c>
      <c r="D1312">
        <v>149</v>
      </c>
      <c r="E1312">
        <v>199.19390054019101</v>
      </c>
      <c r="F1312">
        <v>23.017655301144199</v>
      </c>
      <c r="G1312" t="s">
        <v>18</v>
      </c>
      <c r="H1312" t="s">
        <v>22</v>
      </c>
      <c r="I1312" t="s">
        <v>15</v>
      </c>
      <c r="J1312">
        <v>8</v>
      </c>
      <c r="K1312">
        <v>15922.39</v>
      </c>
      <c r="L1312" t="s">
        <v>23</v>
      </c>
      <c r="M1312" t="s">
        <v>10038</v>
      </c>
    </row>
    <row r="1313" spans="1:13" x14ac:dyDescent="0.25">
      <c r="A1313" t="s">
        <v>265</v>
      </c>
      <c r="B1313">
        <v>51</v>
      </c>
      <c r="C1313" t="s">
        <v>13</v>
      </c>
      <c r="D1313">
        <v>115</v>
      </c>
      <c r="E1313">
        <v>202.06856202823701</v>
      </c>
      <c r="F1313">
        <v>28.525654401141399</v>
      </c>
      <c r="G1313" t="s">
        <v>14</v>
      </c>
      <c r="H1313" t="s">
        <v>19</v>
      </c>
      <c r="I1313" t="s">
        <v>15</v>
      </c>
      <c r="J1313">
        <v>2</v>
      </c>
      <c r="K1313">
        <v>9186.2000000000007</v>
      </c>
      <c r="L1313" t="s">
        <v>20</v>
      </c>
      <c r="M1313" t="s">
        <v>10038</v>
      </c>
    </row>
    <row r="1314" spans="1:13" x14ac:dyDescent="0.25">
      <c r="A1314" t="s">
        <v>9249</v>
      </c>
      <c r="B1314">
        <v>54</v>
      </c>
      <c r="C1314" t="s">
        <v>25</v>
      </c>
      <c r="D1314">
        <v>119</v>
      </c>
      <c r="E1314">
        <v>261.98748076036702</v>
      </c>
      <c r="F1314">
        <v>27.213747562652902</v>
      </c>
      <c r="G1314" t="s">
        <v>36</v>
      </c>
      <c r="H1314" t="s">
        <v>19</v>
      </c>
      <c r="I1314" t="s">
        <v>15</v>
      </c>
      <c r="J1314">
        <v>3</v>
      </c>
      <c r="K1314">
        <v>10853.44</v>
      </c>
      <c r="L1314" t="s">
        <v>23</v>
      </c>
      <c r="M1314" t="s">
        <v>10038</v>
      </c>
    </row>
    <row r="1315" spans="1:13" x14ac:dyDescent="0.25">
      <c r="A1315" t="s">
        <v>9235</v>
      </c>
      <c r="B1315">
        <v>55</v>
      </c>
      <c r="C1315" t="s">
        <v>25</v>
      </c>
      <c r="D1315">
        <v>126</v>
      </c>
      <c r="E1315">
        <v>225.32743089979999</v>
      </c>
      <c r="F1315">
        <v>29.831611320841699</v>
      </c>
      <c r="G1315" t="s">
        <v>14</v>
      </c>
      <c r="H1315" t="s">
        <v>22</v>
      </c>
      <c r="I1315" t="s">
        <v>15</v>
      </c>
      <c r="J1315">
        <v>3</v>
      </c>
      <c r="K1315">
        <v>8862.84</v>
      </c>
      <c r="L1315" t="s">
        <v>16</v>
      </c>
      <c r="M1315" t="s">
        <v>10038</v>
      </c>
    </row>
    <row r="1316" spans="1:13" x14ac:dyDescent="0.25">
      <c r="A1316" t="s">
        <v>9233</v>
      </c>
      <c r="B1316">
        <v>52</v>
      </c>
      <c r="C1316" t="s">
        <v>13</v>
      </c>
      <c r="D1316">
        <v>132</v>
      </c>
      <c r="E1316">
        <v>239.10304445588</v>
      </c>
      <c r="F1316">
        <v>23.0962451655001</v>
      </c>
      <c r="G1316" t="s">
        <v>36</v>
      </c>
      <c r="H1316" t="s">
        <v>19</v>
      </c>
      <c r="I1316" t="s">
        <v>15</v>
      </c>
      <c r="J1316">
        <v>9</v>
      </c>
      <c r="K1316">
        <v>16342.15</v>
      </c>
      <c r="L1316" t="s">
        <v>20</v>
      </c>
      <c r="M1316" t="s">
        <v>10038</v>
      </c>
    </row>
    <row r="1317" spans="1:13" x14ac:dyDescent="0.25">
      <c r="A1317" t="s">
        <v>9222</v>
      </c>
      <c r="B1317">
        <v>57</v>
      </c>
      <c r="C1317" t="s">
        <v>13</v>
      </c>
      <c r="D1317">
        <v>117</v>
      </c>
      <c r="E1317" t="s">
        <v>10051</v>
      </c>
      <c r="F1317">
        <v>31.7240959932486</v>
      </c>
      <c r="G1317" t="s">
        <v>14</v>
      </c>
      <c r="H1317" t="s">
        <v>19</v>
      </c>
      <c r="I1317" t="s">
        <v>15</v>
      </c>
      <c r="J1317">
        <v>2</v>
      </c>
      <c r="K1317">
        <v>9775.16</v>
      </c>
      <c r="L1317" t="s">
        <v>16</v>
      </c>
      <c r="M1317" t="s">
        <v>10038</v>
      </c>
    </row>
    <row r="1318" spans="1:13" x14ac:dyDescent="0.25">
      <c r="A1318" t="s">
        <v>274</v>
      </c>
      <c r="B1318">
        <v>52</v>
      </c>
      <c r="C1318" t="s">
        <v>25</v>
      </c>
      <c r="D1318">
        <v>160</v>
      </c>
      <c r="E1318">
        <v>184.39215696172499</v>
      </c>
      <c r="F1318">
        <v>26.372634178151699</v>
      </c>
      <c r="G1318" t="s">
        <v>36</v>
      </c>
      <c r="H1318" t="s">
        <v>19</v>
      </c>
      <c r="I1318" t="s">
        <v>15</v>
      </c>
      <c r="J1318">
        <v>2</v>
      </c>
      <c r="K1318">
        <v>3302.87</v>
      </c>
      <c r="L1318" t="s">
        <v>16</v>
      </c>
      <c r="M1318" t="s">
        <v>10038</v>
      </c>
    </row>
    <row r="1319" spans="1:13" x14ac:dyDescent="0.25">
      <c r="A1319" t="s">
        <v>275</v>
      </c>
      <c r="B1319">
        <v>54</v>
      </c>
      <c r="C1319" t="s">
        <v>13</v>
      </c>
      <c r="D1319">
        <v>110</v>
      </c>
      <c r="E1319" t="s">
        <v>10051</v>
      </c>
      <c r="F1319">
        <v>28.190463223389902</v>
      </c>
      <c r="G1319" t="s">
        <v>14</v>
      </c>
      <c r="H1319" t="s">
        <v>22</v>
      </c>
      <c r="I1319" t="s">
        <v>15</v>
      </c>
      <c r="J1319" t="s">
        <v>10051</v>
      </c>
      <c r="K1319">
        <v>10362.75</v>
      </c>
      <c r="L1319" t="s">
        <v>16</v>
      </c>
      <c r="M1319" t="s">
        <v>10038</v>
      </c>
    </row>
    <row r="1320" spans="1:13" x14ac:dyDescent="0.25">
      <c r="A1320" t="s">
        <v>9205</v>
      </c>
      <c r="B1320">
        <v>56</v>
      </c>
      <c r="C1320" t="s">
        <v>25</v>
      </c>
      <c r="D1320">
        <v>111</v>
      </c>
      <c r="E1320">
        <v>125.783072494576</v>
      </c>
      <c r="F1320">
        <v>28.358535263615298</v>
      </c>
      <c r="G1320" t="s">
        <v>18</v>
      </c>
      <c r="H1320" t="s">
        <v>22</v>
      </c>
      <c r="I1320" t="s">
        <v>15</v>
      </c>
      <c r="J1320">
        <v>2</v>
      </c>
      <c r="K1320">
        <v>9613.8799999999992</v>
      </c>
      <c r="L1320" t="s">
        <v>23</v>
      </c>
      <c r="M1320" t="s">
        <v>10038</v>
      </c>
    </row>
    <row r="1321" spans="1:13" x14ac:dyDescent="0.25">
      <c r="A1321" t="s">
        <v>9197</v>
      </c>
      <c r="B1321">
        <v>59</v>
      </c>
      <c r="C1321" t="s">
        <v>13</v>
      </c>
      <c r="D1321">
        <v>115</v>
      </c>
      <c r="E1321">
        <v>267.61607953701298</v>
      </c>
      <c r="F1321">
        <v>30.6272413854335</v>
      </c>
      <c r="G1321" t="s">
        <v>36</v>
      </c>
      <c r="H1321" t="s">
        <v>19</v>
      </c>
      <c r="I1321" t="s">
        <v>15</v>
      </c>
      <c r="J1321">
        <v>5</v>
      </c>
      <c r="K1321">
        <v>10698.02</v>
      </c>
      <c r="L1321" t="s">
        <v>16</v>
      </c>
      <c r="M1321" t="s">
        <v>10038</v>
      </c>
    </row>
    <row r="1322" spans="1:13" x14ac:dyDescent="0.25">
      <c r="A1322" t="s">
        <v>9196</v>
      </c>
      <c r="B1322">
        <v>57</v>
      </c>
      <c r="C1322" t="s">
        <v>25</v>
      </c>
      <c r="D1322">
        <v>121</v>
      </c>
      <c r="E1322">
        <v>187.38761098240499</v>
      </c>
      <c r="F1322">
        <v>31.271048606112199</v>
      </c>
      <c r="G1322" t="s">
        <v>14</v>
      </c>
      <c r="H1322" t="s">
        <v>19</v>
      </c>
      <c r="I1322" t="s">
        <v>15</v>
      </c>
      <c r="J1322">
        <v>4</v>
      </c>
      <c r="K1322">
        <v>13168.98</v>
      </c>
      <c r="L1322" t="s">
        <v>16</v>
      </c>
      <c r="M1322" t="s">
        <v>10038</v>
      </c>
    </row>
    <row r="1323" spans="1:13" x14ac:dyDescent="0.25">
      <c r="A1323" t="s">
        <v>9184</v>
      </c>
      <c r="B1323">
        <v>54</v>
      </c>
      <c r="C1323" t="s">
        <v>13</v>
      </c>
      <c r="D1323">
        <v>97</v>
      </c>
      <c r="E1323">
        <v>233.58934090519699</v>
      </c>
      <c r="F1323">
        <v>28.654920031332502</v>
      </c>
      <c r="G1323" t="s">
        <v>14</v>
      </c>
      <c r="H1323" t="s">
        <v>22</v>
      </c>
      <c r="I1323" t="s">
        <v>15</v>
      </c>
      <c r="J1323">
        <v>2</v>
      </c>
      <c r="K1323">
        <v>9502.16</v>
      </c>
      <c r="L1323" t="s">
        <v>23</v>
      </c>
      <c r="M1323" t="s">
        <v>10038</v>
      </c>
    </row>
    <row r="1324" spans="1:13" x14ac:dyDescent="0.25">
      <c r="A1324" t="s">
        <v>9173</v>
      </c>
      <c r="B1324">
        <v>58</v>
      </c>
      <c r="C1324" t="s">
        <v>13</v>
      </c>
      <c r="D1324">
        <v>138</v>
      </c>
      <c r="E1324">
        <v>259.51112443437898</v>
      </c>
      <c r="F1324">
        <v>28.259151189231702</v>
      </c>
      <c r="G1324" t="s">
        <v>18</v>
      </c>
      <c r="H1324" t="s">
        <v>19</v>
      </c>
      <c r="I1324" t="s">
        <v>15</v>
      </c>
      <c r="J1324">
        <v>3</v>
      </c>
      <c r="K1324">
        <v>10642.73</v>
      </c>
      <c r="L1324" t="s">
        <v>16</v>
      </c>
      <c r="M1324" t="s">
        <v>10038</v>
      </c>
    </row>
    <row r="1325" spans="1:13" x14ac:dyDescent="0.25">
      <c r="A1325" t="s">
        <v>287</v>
      </c>
      <c r="B1325">
        <v>59</v>
      </c>
      <c r="C1325" t="s">
        <v>25</v>
      </c>
      <c r="D1325">
        <v>118</v>
      </c>
      <c r="E1325" t="s">
        <v>10051</v>
      </c>
      <c r="F1325">
        <v>29.151168988492099</v>
      </c>
      <c r="G1325" t="s">
        <v>14</v>
      </c>
      <c r="H1325" t="s">
        <v>19</v>
      </c>
      <c r="I1325" t="s">
        <v>15</v>
      </c>
      <c r="J1325">
        <v>3</v>
      </c>
      <c r="K1325">
        <v>9815.2099999999991</v>
      </c>
      <c r="L1325" t="s">
        <v>23</v>
      </c>
      <c r="M1325" t="s">
        <v>10038</v>
      </c>
    </row>
    <row r="1326" spans="1:13" x14ac:dyDescent="0.25">
      <c r="A1326" t="s">
        <v>9169</v>
      </c>
      <c r="B1326">
        <v>60</v>
      </c>
      <c r="C1326" t="s">
        <v>13</v>
      </c>
      <c r="D1326">
        <v>169</v>
      </c>
      <c r="E1326">
        <v>158.37331475234799</v>
      </c>
      <c r="F1326">
        <v>23.667931446692901</v>
      </c>
      <c r="G1326" t="s">
        <v>36</v>
      </c>
      <c r="H1326" t="s">
        <v>19</v>
      </c>
      <c r="I1326" t="s">
        <v>15</v>
      </c>
      <c r="J1326">
        <v>5</v>
      </c>
      <c r="K1326" t="s">
        <v>10051</v>
      </c>
      <c r="L1326" t="s">
        <v>16</v>
      </c>
      <c r="M1326" t="s">
        <v>10038</v>
      </c>
    </row>
    <row r="1327" spans="1:13" x14ac:dyDescent="0.25">
      <c r="A1327" t="s">
        <v>9166</v>
      </c>
      <c r="B1327">
        <v>58</v>
      </c>
      <c r="C1327" t="s">
        <v>13</v>
      </c>
      <c r="D1327">
        <v>130</v>
      </c>
      <c r="E1327">
        <v>253.57107919197199</v>
      </c>
      <c r="F1327">
        <v>22.8776700610461</v>
      </c>
      <c r="G1327" t="s">
        <v>14</v>
      </c>
      <c r="H1327" t="s">
        <v>22</v>
      </c>
      <c r="I1327" t="s">
        <v>15</v>
      </c>
      <c r="J1327">
        <v>3</v>
      </c>
      <c r="K1327">
        <v>9046.94</v>
      </c>
      <c r="L1327" t="s">
        <v>16</v>
      </c>
      <c r="M1327" t="s">
        <v>10038</v>
      </c>
    </row>
    <row r="1328" spans="1:13" x14ac:dyDescent="0.25">
      <c r="A1328" t="s">
        <v>9149</v>
      </c>
      <c r="B1328">
        <v>59</v>
      </c>
      <c r="C1328" t="s">
        <v>25</v>
      </c>
      <c r="D1328">
        <v>123</v>
      </c>
      <c r="E1328">
        <v>211.177776161434</v>
      </c>
      <c r="F1328">
        <v>23.314250532819401</v>
      </c>
      <c r="G1328" t="s">
        <v>14</v>
      </c>
      <c r="H1328" t="s">
        <v>19</v>
      </c>
      <c r="I1328" t="s">
        <v>15</v>
      </c>
      <c r="J1328">
        <v>1</v>
      </c>
      <c r="K1328">
        <v>8027.54</v>
      </c>
      <c r="L1328" t="s">
        <v>20</v>
      </c>
      <c r="M1328" t="s">
        <v>10038</v>
      </c>
    </row>
    <row r="1329" spans="1:13" x14ac:dyDescent="0.25">
      <c r="A1329" t="s">
        <v>297</v>
      </c>
      <c r="B1329">
        <v>54</v>
      </c>
      <c r="C1329" t="s">
        <v>13</v>
      </c>
      <c r="D1329">
        <v>126</v>
      </c>
      <c r="E1329">
        <v>217.61300700465699</v>
      </c>
      <c r="F1329">
        <v>36.109884160243801</v>
      </c>
      <c r="G1329" t="s">
        <v>14</v>
      </c>
      <c r="H1329" t="s">
        <v>19</v>
      </c>
      <c r="I1329" t="s">
        <v>15</v>
      </c>
      <c r="J1329">
        <v>2</v>
      </c>
      <c r="K1329">
        <v>3884.84</v>
      </c>
      <c r="L1329" t="s">
        <v>16</v>
      </c>
      <c r="M1329" t="s">
        <v>10038</v>
      </c>
    </row>
    <row r="1330" spans="1:13" x14ac:dyDescent="0.25">
      <c r="A1330" t="s">
        <v>9132</v>
      </c>
      <c r="B1330">
        <v>52</v>
      </c>
      <c r="C1330" t="s">
        <v>25</v>
      </c>
      <c r="D1330">
        <v>114</v>
      </c>
      <c r="E1330">
        <v>172.28253081251799</v>
      </c>
      <c r="F1330">
        <v>21.719207660691001</v>
      </c>
      <c r="G1330" t="s">
        <v>14</v>
      </c>
      <c r="H1330" t="s">
        <v>19</v>
      </c>
      <c r="I1330" t="s">
        <v>15</v>
      </c>
      <c r="J1330">
        <v>2</v>
      </c>
      <c r="K1330">
        <v>11420.75</v>
      </c>
      <c r="L1330" t="s">
        <v>16</v>
      </c>
      <c r="M1330" t="s">
        <v>10038</v>
      </c>
    </row>
    <row r="1331" spans="1:13" x14ac:dyDescent="0.25">
      <c r="A1331" t="s">
        <v>300</v>
      </c>
      <c r="B1331">
        <v>58</v>
      </c>
      <c r="C1331" t="s">
        <v>25</v>
      </c>
      <c r="D1331">
        <v>117</v>
      </c>
      <c r="E1331">
        <v>233.53951208417001</v>
      </c>
      <c r="F1331">
        <v>25.894343339056402</v>
      </c>
      <c r="G1331" t="s">
        <v>18</v>
      </c>
      <c r="H1331" t="s">
        <v>19</v>
      </c>
      <c r="I1331" t="s">
        <v>15</v>
      </c>
      <c r="J1331">
        <v>2</v>
      </c>
      <c r="K1331">
        <v>11921.93</v>
      </c>
      <c r="L1331" t="s">
        <v>16</v>
      </c>
      <c r="M1331" t="s">
        <v>10038</v>
      </c>
    </row>
    <row r="1332" spans="1:13" x14ac:dyDescent="0.25">
      <c r="A1332" t="s">
        <v>9129</v>
      </c>
      <c r="B1332">
        <v>58</v>
      </c>
      <c r="C1332" t="s">
        <v>25</v>
      </c>
      <c r="D1332">
        <v>150</v>
      </c>
      <c r="E1332">
        <v>157.27525640476799</v>
      </c>
      <c r="F1332">
        <v>23.329122746096299</v>
      </c>
      <c r="G1332" t="s">
        <v>18</v>
      </c>
      <c r="H1332" t="s">
        <v>22</v>
      </c>
      <c r="I1332" t="s">
        <v>15</v>
      </c>
      <c r="J1332">
        <v>2</v>
      </c>
      <c r="K1332">
        <v>10392.709999999999</v>
      </c>
      <c r="L1332" t="s">
        <v>16</v>
      </c>
      <c r="M1332" t="s">
        <v>10038</v>
      </c>
    </row>
    <row r="1333" spans="1:13" x14ac:dyDescent="0.25">
      <c r="A1333" t="s">
        <v>302</v>
      </c>
      <c r="B1333">
        <v>51</v>
      </c>
      <c r="C1333" t="s">
        <v>13</v>
      </c>
      <c r="D1333">
        <v>147</v>
      </c>
      <c r="E1333">
        <v>263.46333373380497</v>
      </c>
      <c r="F1333">
        <v>29.088244071165899</v>
      </c>
      <c r="G1333" t="s">
        <v>36</v>
      </c>
      <c r="H1333" t="s">
        <v>19</v>
      </c>
      <c r="I1333" t="s">
        <v>15</v>
      </c>
      <c r="J1333">
        <v>5</v>
      </c>
      <c r="K1333">
        <v>11506.75</v>
      </c>
      <c r="L1333" t="s">
        <v>16</v>
      </c>
      <c r="M1333" t="s">
        <v>10038</v>
      </c>
    </row>
    <row r="1334" spans="1:13" x14ac:dyDescent="0.25">
      <c r="A1334" t="s">
        <v>303</v>
      </c>
      <c r="B1334">
        <v>52</v>
      </c>
      <c r="C1334" t="s">
        <v>25</v>
      </c>
      <c r="D1334">
        <v>143</v>
      </c>
      <c r="E1334">
        <v>212.107449864557</v>
      </c>
      <c r="F1334">
        <v>26.277285076506299</v>
      </c>
      <c r="G1334" t="s">
        <v>14</v>
      </c>
      <c r="H1334" t="s">
        <v>19</v>
      </c>
      <c r="I1334" t="s">
        <v>15</v>
      </c>
      <c r="J1334">
        <v>5</v>
      </c>
      <c r="K1334">
        <v>12227.41</v>
      </c>
      <c r="L1334" t="s">
        <v>16</v>
      </c>
      <c r="M1334" t="s">
        <v>10038</v>
      </c>
    </row>
    <row r="1335" spans="1:13" x14ac:dyDescent="0.25">
      <c r="A1335" t="s">
        <v>9126</v>
      </c>
      <c r="B1335">
        <v>58</v>
      </c>
      <c r="C1335" t="s">
        <v>25</v>
      </c>
      <c r="D1335">
        <v>113</v>
      </c>
      <c r="E1335">
        <v>200.49087923842899</v>
      </c>
      <c r="F1335">
        <v>22.639015043887301</v>
      </c>
      <c r="G1335" t="s">
        <v>14</v>
      </c>
      <c r="H1335" t="s">
        <v>19</v>
      </c>
      <c r="I1335" t="s">
        <v>15</v>
      </c>
      <c r="J1335">
        <v>4</v>
      </c>
      <c r="K1335">
        <v>9129.36</v>
      </c>
      <c r="L1335" t="s">
        <v>20</v>
      </c>
      <c r="M1335" t="s">
        <v>10038</v>
      </c>
    </row>
    <row r="1336" spans="1:13" x14ac:dyDescent="0.25">
      <c r="A1336" t="s">
        <v>9121</v>
      </c>
      <c r="B1336">
        <v>56</v>
      </c>
      <c r="C1336" t="s">
        <v>25</v>
      </c>
      <c r="D1336">
        <v>115</v>
      </c>
      <c r="E1336">
        <v>189.20616385705301</v>
      </c>
      <c r="F1336">
        <v>25.042043914764498</v>
      </c>
      <c r="G1336" t="s">
        <v>36</v>
      </c>
      <c r="H1336" t="s">
        <v>19</v>
      </c>
      <c r="I1336" t="s">
        <v>15</v>
      </c>
      <c r="J1336">
        <v>6</v>
      </c>
      <c r="K1336">
        <v>13853.57</v>
      </c>
      <c r="L1336" t="s">
        <v>23</v>
      </c>
      <c r="M1336" t="s">
        <v>10038</v>
      </c>
    </row>
    <row r="1337" spans="1:13" x14ac:dyDescent="0.25">
      <c r="A1337" t="s">
        <v>307</v>
      </c>
      <c r="B1337">
        <v>52</v>
      </c>
      <c r="C1337" t="s">
        <v>25</v>
      </c>
      <c r="D1337">
        <v>100</v>
      </c>
      <c r="E1337">
        <v>247.82294053662801</v>
      </c>
      <c r="F1337">
        <v>29.127779943459299</v>
      </c>
      <c r="G1337" t="s">
        <v>18</v>
      </c>
      <c r="H1337" t="s">
        <v>19</v>
      </c>
      <c r="I1337" t="s">
        <v>15</v>
      </c>
      <c r="J1337">
        <v>1</v>
      </c>
      <c r="K1337">
        <v>9390.89</v>
      </c>
      <c r="L1337" t="s">
        <v>20</v>
      </c>
      <c r="M1337" t="s">
        <v>10038</v>
      </c>
    </row>
    <row r="1338" spans="1:13" x14ac:dyDescent="0.25">
      <c r="A1338" t="s">
        <v>308</v>
      </c>
      <c r="B1338">
        <v>59</v>
      </c>
      <c r="C1338" t="s">
        <v>13</v>
      </c>
      <c r="D1338">
        <v>165</v>
      </c>
      <c r="E1338">
        <v>225.462046868773</v>
      </c>
      <c r="F1338">
        <v>35.821924500713102</v>
      </c>
      <c r="G1338" t="s">
        <v>18</v>
      </c>
      <c r="H1338" t="s">
        <v>19</v>
      </c>
      <c r="I1338" t="s">
        <v>15</v>
      </c>
      <c r="J1338" t="s">
        <v>10051</v>
      </c>
      <c r="K1338">
        <v>10798.83</v>
      </c>
      <c r="L1338" t="s">
        <v>23</v>
      </c>
      <c r="M1338" t="s">
        <v>10038</v>
      </c>
    </row>
    <row r="1339" spans="1:13" x14ac:dyDescent="0.25">
      <c r="A1339" t="s">
        <v>309</v>
      </c>
      <c r="B1339">
        <v>54</v>
      </c>
      <c r="C1339" t="s">
        <v>13</v>
      </c>
      <c r="D1339">
        <v>143</v>
      </c>
      <c r="E1339">
        <v>280.49500549982798</v>
      </c>
      <c r="F1339">
        <v>32.0910476344526</v>
      </c>
      <c r="G1339" t="s">
        <v>18</v>
      </c>
      <c r="H1339" t="s">
        <v>19</v>
      </c>
      <c r="I1339" t="s">
        <v>15</v>
      </c>
      <c r="J1339">
        <v>5</v>
      </c>
      <c r="K1339">
        <v>8212.7199999999993</v>
      </c>
      <c r="L1339" t="s">
        <v>16</v>
      </c>
      <c r="M1339" t="s">
        <v>10038</v>
      </c>
    </row>
    <row r="1340" spans="1:13" x14ac:dyDescent="0.25">
      <c r="A1340" t="s">
        <v>311</v>
      </c>
      <c r="B1340">
        <v>53</v>
      </c>
      <c r="C1340" t="s">
        <v>13</v>
      </c>
      <c r="D1340">
        <v>150</v>
      </c>
      <c r="E1340">
        <v>230.03088038919299</v>
      </c>
      <c r="F1340">
        <v>32.278504101981603</v>
      </c>
      <c r="G1340" t="s">
        <v>14</v>
      </c>
      <c r="H1340" t="s">
        <v>19</v>
      </c>
      <c r="I1340" t="s">
        <v>15</v>
      </c>
      <c r="J1340" t="s">
        <v>10051</v>
      </c>
      <c r="K1340">
        <v>6318.49</v>
      </c>
      <c r="L1340" t="s">
        <v>16</v>
      </c>
      <c r="M1340" t="s">
        <v>10038</v>
      </c>
    </row>
    <row r="1341" spans="1:13" x14ac:dyDescent="0.25">
      <c r="A1341" t="s">
        <v>9115</v>
      </c>
      <c r="B1341">
        <v>51</v>
      </c>
      <c r="C1341" t="s">
        <v>25</v>
      </c>
      <c r="D1341">
        <v>114</v>
      </c>
      <c r="E1341">
        <v>174.71907245794901</v>
      </c>
      <c r="F1341">
        <v>33.323002114158598</v>
      </c>
      <c r="G1341" t="s">
        <v>18</v>
      </c>
      <c r="H1341" t="s">
        <v>19</v>
      </c>
      <c r="I1341" t="s">
        <v>15</v>
      </c>
      <c r="J1341">
        <v>2</v>
      </c>
      <c r="K1341">
        <v>9574.58</v>
      </c>
      <c r="L1341" t="s">
        <v>16</v>
      </c>
      <c r="M1341" t="s">
        <v>10038</v>
      </c>
    </row>
    <row r="1342" spans="1:13" x14ac:dyDescent="0.25">
      <c r="A1342" t="s">
        <v>9113</v>
      </c>
      <c r="B1342">
        <v>56</v>
      </c>
      <c r="C1342" t="s">
        <v>13</v>
      </c>
      <c r="D1342">
        <v>162</v>
      </c>
      <c r="E1342">
        <v>143.021816125481</v>
      </c>
      <c r="F1342">
        <v>27.991193882400001</v>
      </c>
      <c r="G1342" t="s">
        <v>14</v>
      </c>
      <c r="H1342" t="s">
        <v>19</v>
      </c>
      <c r="I1342" t="s">
        <v>15</v>
      </c>
      <c r="J1342">
        <v>1</v>
      </c>
      <c r="K1342">
        <v>7766.97</v>
      </c>
      <c r="L1342" t="s">
        <v>16</v>
      </c>
      <c r="M1342" t="s">
        <v>10038</v>
      </c>
    </row>
    <row r="1343" spans="1:13" x14ac:dyDescent="0.25">
      <c r="A1343" t="s">
        <v>9109</v>
      </c>
      <c r="B1343">
        <v>51</v>
      </c>
      <c r="C1343" t="s">
        <v>13</v>
      </c>
      <c r="D1343">
        <v>120</v>
      </c>
      <c r="E1343">
        <v>249.90139887381901</v>
      </c>
      <c r="F1343">
        <v>24.7450306647664</v>
      </c>
      <c r="G1343" t="s">
        <v>18</v>
      </c>
      <c r="H1343" t="s">
        <v>19</v>
      </c>
      <c r="I1343" t="s">
        <v>15</v>
      </c>
      <c r="J1343">
        <v>1</v>
      </c>
      <c r="K1343">
        <v>5998.13</v>
      </c>
      <c r="L1343" t="s">
        <v>23</v>
      </c>
      <c r="M1343" t="s">
        <v>10038</v>
      </c>
    </row>
    <row r="1344" spans="1:13" x14ac:dyDescent="0.25">
      <c r="A1344" t="s">
        <v>9107</v>
      </c>
      <c r="B1344">
        <v>53</v>
      </c>
      <c r="C1344" t="s">
        <v>25</v>
      </c>
      <c r="D1344">
        <v>189</v>
      </c>
      <c r="E1344">
        <v>158.51799381108401</v>
      </c>
      <c r="F1344">
        <v>26.6297425896128</v>
      </c>
      <c r="G1344" t="s">
        <v>18</v>
      </c>
      <c r="H1344" t="s">
        <v>19</v>
      </c>
      <c r="I1344" t="s">
        <v>15</v>
      </c>
      <c r="J1344">
        <v>2</v>
      </c>
      <c r="K1344">
        <v>8576.99</v>
      </c>
      <c r="L1344" t="s">
        <v>20</v>
      </c>
      <c r="M1344" t="s">
        <v>10038</v>
      </c>
    </row>
    <row r="1345" spans="1:13" x14ac:dyDescent="0.25">
      <c r="A1345" t="s">
        <v>9089</v>
      </c>
      <c r="B1345">
        <v>54</v>
      </c>
      <c r="C1345" t="s">
        <v>13</v>
      </c>
      <c r="D1345">
        <v>105</v>
      </c>
      <c r="E1345">
        <v>207.66615442024599</v>
      </c>
      <c r="F1345">
        <v>26.976417947354498</v>
      </c>
      <c r="G1345" t="s">
        <v>14</v>
      </c>
      <c r="H1345" t="s">
        <v>19</v>
      </c>
      <c r="I1345" t="s">
        <v>15</v>
      </c>
      <c r="J1345">
        <v>5</v>
      </c>
      <c r="K1345">
        <v>12653.95</v>
      </c>
      <c r="L1345" t="s">
        <v>23</v>
      </c>
      <c r="M1345" t="s">
        <v>10038</v>
      </c>
    </row>
    <row r="1346" spans="1:13" x14ac:dyDescent="0.25">
      <c r="A1346" t="s">
        <v>322</v>
      </c>
      <c r="B1346">
        <v>51</v>
      </c>
      <c r="C1346" t="s">
        <v>13</v>
      </c>
      <c r="D1346">
        <v>114</v>
      </c>
      <c r="E1346">
        <v>194.638201928456</v>
      </c>
      <c r="F1346">
        <v>27.725000562915799</v>
      </c>
      <c r="G1346" t="s">
        <v>18</v>
      </c>
      <c r="H1346" t="s">
        <v>19</v>
      </c>
      <c r="I1346" t="s">
        <v>15</v>
      </c>
      <c r="J1346">
        <v>3</v>
      </c>
      <c r="K1346">
        <v>10609.98</v>
      </c>
      <c r="L1346" t="s">
        <v>16</v>
      </c>
      <c r="M1346" t="s">
        <v>10038</v>
      </c>
    </row>
    <row r="1347" spans="1:13" x14ac:dyDescent="0.25">
      <c r="A1347" t="s">
        <v>9078</v>
      </c>
      <c r="B1347">
        <v>56</v>
      </c>
      <c r="C1347" t="s">
        <v>13</v>
      </c>
      <c r="D1347">
        <v>153</v>
      </c>
      <c r="E1347">
        <v>177.762088210988</v>
      </c>
      <c r="F1347">
        <v>28.300415734872299</v>
      </c>
      <c r="G1347" t="s">
        <v>36</v>
      </c>
      <c r="H1347" t="s">
        <v>19</v>
      </c>
      <c r="I1347" t="s">
        <v>15</v>
      </c>
      <c r="J1347">
        <v>2</v>
      </c>
      <c r="K1347">
        <v>7284.97</v>
      </c>
      <c r="L1347" t="s">
        <v>23</v>
      </c>
      <c r="M1347" t="s">
        <v>10038</v>
      </c>
    </row>
    <row r="1348" spans="1:13" x14ac:dyDescent="0.25">
      <c r="A1348" t="s">
        <v>9067</v>
      </c>
      <c r="B1348">
        <v>56</v>
      </c>
      <c r="C1348" t="s">
        <v>13</v>
      </c>
      <c r="D1348">
        <v>112</v>
      </c>
      <c r="E1348">
        <v>243.48304271388901</v>
      </c>
      <c r="F1348">
        <v>34.488788393657003</v>
      </c>
      <c r="G1348" t="s">
        <v>18</v>
      </c>
      <c r="H1348" t="s">
        <v>19</v>
      </c>
      <c r="I1348" t="s">
        <v>15</v>
      </c>
      <c r="J1348">
        <v>5</v>
      </c>
      <c r="K1348">
        <v>10959.67</v>
      </c>
      <c r="L1348" t="s">
        <v>16</v>
      </c>
      <c r="M1348" t="s">
        <v>10038</v>
      </c>
    </row>
    <row r="1349" spans="1:13" x14ac:dyDescent="0.25">
      <c r="A1349" t="s">
        <v>9063</v>
      </c>
      <c r="B1349">
        <v>58</v>
      </c>
      <c r="C1349" t="s">
        <v>13</v>
      </c>
      <c r="D1349">
        <v>141</v>
      </c>
      <c r="E1349">
        <v>208.339197851742</v>
      </c>
      <c r="F1349">
        <v>25.681939665930901</v>
      </c>
      <c r="G1349" t="s">
        <v>18</v>
      </c>
      <c r="H1349" t="s">
        <v>19</v>
      </c>
      <c r="I1349" t="s">
        <v>15</v>
      </c>
      <c r="J1349">
        <v>1</v>
      </c>
      <c r="K1349">
        <v>6251.5</v>
      </c>
      <c r="L1349" t="s">
        <v>20</v>
      </c>
      <c r="M1349" t="s">
        <v>10038</v>
      </c>
    </row>
    <row r="1350" spans="1:13" x14ac:dyDescent="0.25">
      <c r="A1350" t="s">
        <v>9062</v>
      </c>
      <c r="B1350">
        <v>52</v>
      </c>
      <c r="C1350" t="s">
        <v>25</v>
      </c>
      <c r="D1350">
        <v>122</v>
      </c>
      <c r="E1350" t="s">
        <v>10051</v>
      </c>
      <c r="F1350">
        <v>34.743329215973603</v>
      </c>
      <c r="G1350" t="s">
        <v>14</v>
      </c>
      <c r="H1350" t="s">
        <v>19</v>
      </c>
      <c r="I1350" t="s">
        <v>15</v>
      </c>
      <c r="J1350">
        <v>3</v>
      </c>
      <c r="K1350">
        <v>10530.06</v>
      </c>
      <c r="L1350" t="s">
        <v>16</v>
      </c>
      <c r="M1350" t="s">
        <v>10038</v>
      </c>
    </row>
    <row r="1351" spans="1:13" x14ac:dyDescent="0.25">
      <c r="A1351" t="s">
        <v>9059</v>
      </c>
      <c r="B1351">
        <v>58</v>
      </c>
      <c r="C1351" t="s">
        <v>25</v>
      </c>
      <c r="D1351">
        <v>131</v>
      </c>
      <c r="E1351">
        <v>227.620359291505</v>
      </c>
      <c r="F1351">
        <v>34.617750629106602</v>
      </c>
      <c r="G1351" t="s">
        <v>18</v>
      </c>
      <c r="H1351" t="s">
        <v>19</v>
      </c>
      <c r="I1351" t="s">
        <v>15</v>
      </c>
      <c r="J1351">
        <v>2</v>
      </c>
      <c r="K1351">
        <v>14261.1</v>
      </c>
      <c r="L1351" t="s">
        <v>23</v>
      </c>
      <c r="M1351" t="s">
        <v>10038</v>
      </c>
    </row>
    <row r="1352" spans="1:13" x14ac:dyDescent="0.25">
      <c r="A1352" t="s">
        <v>9036</v>
      </c>
      <c r="B1352">
        <v>56</v>
      </c>
      <c r="C1352" t="s">
        <v>13</v>
      </c>
      <c r="D1352">
        <v>161</v>
      </c>
      <c r="E1352">
        <v>213.339039491878</v>
      </c>
      <c r="F1352">
        <v>30.153604227079398</v>
      </c>
      <c r="G1352" t="s">
        <v>36</v>
      </c>
      <c r="H1352" t="s">
        <v>19</v>
      </c>
      <c r="I1352" t="s">
        <v>15</v>
      </c>
      <c r="J1352">
        <v>5</v>
      </c>
      <c r="K1352">
        <v>9154.09</v>
      </c>
      <c r="L1352" t="s">
        <v>16</v>
      </c>
      <c r="M1352" t="s">
        <v>10038</v>
      </c>
    </row>
    <row r="1353" spans="1:13" x14ac:dyDescent="0.25">
      <c r="A1353" t="s">
        <v>9034</v>
      </c>
      <c r="B1353">
        <v>51</v>
      </c>
      <c r="C1353" t="s">
        <v>25</v>
      </c>
      <c r="D1353">
        <v>105</v>
      </c>
      <c r="E1353">
        <v>270.93513959602501</v>
      </c>
      <c r="F1353">
        <v>22.860370698092101</v>
      </c>
      <c r="G1353" t="s">
        <v>18</v>
      </c>
      <c r="H1353" t="s">
        <v>19</v>
      </c>
      <c r="I1353" t="s">
        <v>15</v>
      </c>
      <c r="J1353">
        <v>5</v>
      </c>
      <c r="K1353">
        <v>10724.72</v>
      </c>
      <c r="L1353" t="s">
        <v>16</v>
      </c>
      <c r="M1353" t="s">
        <v>10038</v>
      </c>
    </row>
    <row r="1354" spans="1:13" x14ac:dyDescent="0.25">
      <c r="A1354" t="s">
        <v>9032</v>
      </c>
      <c r="B1354">
        <v>53</v>
      </c>
      <c r="C1354" t="s">
        <v>25</v>
      </c>
      <c r="D1354">
        <v>138</v>
      </c>
      <c r="E1354">
        <v>216.14894160802899</v>
      </c>
      <c r="F1354">
        <v>21.5193162224156</v>
      </c>
      <c r="G1354" t="s">
        <v>18</v>
      </c>
      <c r="H1354" t="s">
        <v>10051</v>
      </c>
      <c r="I1354" t="s">
        <v>15</v>
      </c>
      <c r="J1354">
        <v>4</v>
      </c>
      <c r="K1354">
        <v>4969.91</v>
      </c>
      <c r="L1354" t="s">
        <v>16</v>
      </c>
      <c r="M1354" t="s">
        <v>10038</v>
      </c>
    </row>
    <row r="1355" spans="1:13" x14ac:dyDescent="0.25">
      <c r="A1355" t="s">
        <v>335</v>
      </c>
      <c r="B1355">
        <v>55</v>
      </c>
      <c r="C1355" t="s">
        <v>13</v>
      </c>
      <c r="D1355">
        <v>124</v>
      </c>
      <c r="E1355" t="s">
        <v>10051</v>
      </c>
      <c r="F1355">
        <v>36.914173174572802</v>
      </c>
      <c r="G1355" t="s">
        <v>14</v>
      </c>
      <c r="H1355" t="s">
        <v>19</v>
      </c>
      <c r="I1355" t="s">
        <v>15</v>
      </c>
      <c r="J1355">
        <v>3</v>
      </c>
      <c r="K1355">
        <v>8789.56</v>
      </c>
      <c r="L1355" t="s">
        <v>16</v>
      </c>
      <c r="M1355" t="s">
        <v>10038</v>
      </c>
    </row>
    <row r="1356" spans="1:13" x14ac:dyDescent="0.25">
      <c r="A1356" t="s">
        <v>9029</v>
      </c>
      <c r="B1356">
        <v>59</v>
      </c>
      <c r="C1356" t="s">
        <v>13</v>
      </c>
      <c r="D1356">
        <v>126</v>
      </c>
      <c r="E1356">
        <v>237.596608449965</v>
      </c>
      <c r="F1356">
        <v>20.184217010923099</v>
      </c>
      <c r="G1356" t="s">
        <v>14</v>
      </c>
      <c r="H1356" t="s">
        <v>19</v>
      </c>
      <c r="I1356" t="s">
        <v>15</v>
      </c>
      <c r="J1356">
        <v>2</v>
      </c>
      <c r="K1356">
        <v>8914.36</v>
      </c>
      <c r="L1356" t="s">
        <v>16</v>
      </c>
      <c r="M1356" t="s">
        <v>10038</v>
      </c>
    </row>
    <row r="1357" spans="1:13" x14ac:dyDescent="0.25">
      <c r="A1357" t="s">
        <v>9014</v>
      </c>
      <c r="B1357">
        <v>51</v>
      </c>
      <c r="C1357" t="s">
        <v>25</v>
      </c>
      <c r="D1357">
        <v>128</v>
      </c>
      <c r="E1357">
        <v>256.00400800967998</v>
      </c>
      <c r="F1357">
        <v>25.286050494886101</v>
      </c>
      <c r="G1357" t="s">
        <v>36</v>
      </c>
      <c r="H1357" t="s">
        <v>19</v>
      </c>
      <c r="I1357" t="s">
        <v>15</v>
      </c>
      <c r="J1357">
        <v>3</v>
      </c>
      <c r="K1357" t="s">
        <v>10051</v>
      </c>
      <c r="L1357" t="s">
        <v>23</v>
      </c>
      <c r="M1357" t="s">
        <v>10038</v>
      </c>
    </row>
    <row r="1358" spans="1:13" x14ac:dyDescent="0.25">
      <c r="A1358" t="s">
        <v>9009</v>
      </c>
      <c r="B1358">
        <v>57</v>
      </c>
      <c r="C1358" t="s">
        <v>25</v>
      </c>
      <c r="D1358">
        <v>107</v>
      </c>
      <c r="E1358">
        <v>234.656711587633</v>
      </c>
      <c r="F1358">
        <v>18.645339936735599</v>
      </c>
      <c r="G1358" t="s">
        <v>36</v>
      </c>
      <c r="H1358" t="s">
        <v>19</v>
      </c>
      <c r="I1358" t="s">
        <v>15</v>
      </c>
      <c r="J1358">
        <v>10</v>
      </c>
      <c r="K1358">
        <v>5380.78</v>
      </c>
      <c r="L1358" t="s">
        <v>23</v>
      </c>
      <c r="M1358" t="s">
        <v>10038</v>
      </c>
    </row>
    <row r="1359" spans="1:13" x14ac:dyDescent="0.25">
      <c r="A1359" t="s">
        <v>9008</v>
      </c>
      <c r="B1359">
        <v>60</v>
      </c>
      <c r="C1359" t="s">
        <v>13</v>
      </c>
      <c r="D1359">
        <v>149</v>
      </c>
      <c r="E1359">
        <v>234.26784389088201</v>
      </c>
      <c r="F1359">
        <v>27.664744668053299</v>
      </c>
      <c r="G1359" t="s">
        <v>14</v>
      </c>
      <c r="H1359" t="s">
        <v>19</v>
      </c>
      <c r="I1359" t="s">
        <v>15</v>
      </c>
      <c r="J1359">
        <v>2</v>
      </c>
      <c r="K1359">
        <v>10003.76</v>
      </c>
      <c r="L1359" t="s">
        <v>23</v>
      </c>
      <c r="M1359" t="s">
        <v>10038</v>
      </c>
    </row>
    <row r="1360" spans="1:13" x14ac:dyDescent="0.25">
      <c r="A1360" t="s">
        <v>345</v>
      </c>
      <c r="B1360">
        <v>52</v>
      </c>
      <c r="C1360" t="s">
        <v>13</v>
      </c>
      <c r="D1360">
        <v>140</v>
      </c>
      <c r="E1360">
        <v>245.423088138228</v>
      </c>
      <c r="F1360">
        <v>32.269383958124003</v>
      </c>
      <c r="G1360" t="s">
        <v>14</v>
      </c>
      <c r="H1360" t="s">
        <v>19</v>
      </c>
      <c r="I1360" t="s">
        <v>15</v>
      </c>
      <c r="J1360">
        <v>3</v>
      </c>
      <c r="K1360">
        <v>9963.2199999999993</v>
      </c>
      <c r="L1360" t="s">
        <v>16</v>
      </c>
      <c r="M1360" t="s">
        <v>10038</v>
      </c>
    </row>
    <row r="1361" spans="1:13" x14ac:dyDescent="0.25">
      <c r="A1361" t="s">
        <v>8992</v>
      </c>
      <c r="B1361">
        <v>53</v>
      </c>
      <c r="C1361" t="s">
        <v>25</v>
      </c>
      <c r="D1361">
        <v>102</v>
      </c>
      <c r="E1361">
        <v>240.04086633937601</v>
      </c>
      <c r="F1361">
        <v>30.1254541681703</v>
      </c>
      <c r="G1361" t="s">
        <v>14</v>
      </c>
      <c r="H1361" t="s">
        <v>19</v>
      </c>
      <c r="I1361" t="s">
        <v>15</v>
      </c>
      <c r="J1361">
        <v>6</v>
      </c>
      <c r="K1361">
        <v>8944.73</v>
      </c>
      <c r="L1361" t="s">
        <v>16</v>
      </c>
      <c r="M1361" t="s">
        <v>10038</v>
      </c>
    </row>
    <row r="1362" spans="1:13" x14ac:dyDescent="0.25">
      <c r="A1362" t="s">
        <v>8991</v>
      </c>
      <c r="B1362">
        <v>58</v>
      </c>
      <c r="C1362" t="s">
        <v>25</v>
      </c>
      <c r="D1362">
        <v>141</v>
      </c>
      <c r="E1362">
        <v>271.60770199749197</v>
      </c>
      <c r="F1362">
        <v>28.407355690914098</v>
      </c>
      <c r="G1362" t="s">
        <v>18</v>
      </c>
      <c r="H1362" t="s">
        <v>19</v>
      </c>
      <c r="I1362" t="s">
        <v>15</v>
      </c>
      <c r="J1362">
        <v>4</v>
      </c>
      <c r="K1362">
        <v>5512.67</v>
      </c>
      <c r="L1362" t="s">
        <v>23</v>
      </c>
      <c r="M1362" t="s">
        <v>10038</v>
      </c>
    </row>
    <row r="1363" spans="1:13" x14ac:dyDescent="0.25">
      <c r="A1363" t="s">
        <v>8979</v>
      </c>
      <c r="B1363">
        <v>60</v>
      </c>
      <c r="C1363" t="s">
        <v>13</v>
      </c>
      <c r="D1363">
        <v>142</v>
      </c>
      <c r="E1363">
        <v>150.71255367453099</v>
      </c>
      <c r="F1363">
        <v>21.9068185566796</v>
      </c>
      <c r="G1363" t="s">
        <v>36</v>
      </c>
      <c r="H1363" t="s">
        <v>19</v>
      </c>
      <c r="I1363" t="s">
        <v>15</v>
      </c>
      <c r="J1363">
        <v>5</v>
      </c>
      <c r="K1363">
        <v>12093.37</v>
      </c>
      <c r="L1363" t="s">
        <v>16</v>
      </c>
      <c r="M1363" t="s">
        <v>10038</v>
      </c>
    </row>
    <row r="1364" spans="1:13" x14ac:dyDescent="0.25">
      <c r="A1364" t="s">
        <v>8969</v>
      </c>
      <c r="B1364">
        <v>54</v>
      </c>
      <c r="C1364" t="s">
        <v>13</v>
      </c>
      <c r="D1364">
        <v>111</v>
      </c>
      <c r="E1364">
        <v>162.34010117985099</v>
      </c>
      <c r="F1364">
        <v>25.353387804465299</v>
      </c>
      <c r="G1364" t="s">
        <v>14</v>
      </c>
      <c r="H1364" t="s">
        <v>22</v>
      </c>
      <c r="I1364" t="s">
        <v>15</v>
      </c>
      <c r="J1364">
        <v>3</v>
      </c>
      <c r="K1364">
        <v>11189.12</v>
      </c>
      <c r="L1364" t="s">
        <v>23</v>
      </c>
      <c r="M1364" t="s">
        <v>10038</v>
      </c>
    </row>
    <row r="1365" spans="1:13" x14ac:dyDescent="0.25">
      <c r="A1365" t="s">
        <v>8968</v>
      </c>
      <c r="B1365">
        <v>52</v>
      </c>
      <c r="C1365" t="s">
        <v>25</v>
      </c>
      <c r="D1365">
        <v>146</v>
      </c>
      <c r="E1365">
        <v>207.75934962441301</v>
      </c>
      <c r="F1365">
        <v>27.107907414909398</v>
      </c>
      <c r="G1365" t="s">
        <v>14</v>
      </c>
      <c r="H1365" t="s">
        <v>19</v>
      </c>
      <c r="I1365" t="s">
        <v>15</v>
      </c>
      <c r="J1365">
        <v>7</v>
      </c>
      <c r="K1365">
        <v>12977.03</v>
      </c>
      <c r="L1365" t="s">
        <v>16</v>
      </c>
      <c r="M1365" t="s">
        <v>10038</v>
      </c>
    </row>
    <row r="1366" spans="1:13" x14ac:dyDescent="0.25">
      <c r="A1366" t="s">
        <v>8967</v>
      </c>
      <c r="B1366">
        <v>54</v>
      </c>
      <c r="C1366" t="s">
        <v>25</v>
      </c>
      <c r="D1366">
        <v>135</v>
      </c>
      <c r="E1366">
        <v>310.17529576143698</v>
      </c>
      <c r="F1366">
        <v>32.794306308804003</v>
      </c>
      <c r="G1366" t="s">
        <v>18</v>
      </c>
      <c r="H1366" t="s">
        <v>19</v>
      </c>
      <c r="I1366" t="s">
        <v>15</v>
      </c>
      <c r="J1366">
        <v>2</v>
      </c>
      <c r="K1366">
        <v>3433.49</v>
      </c>
      <c r="L1366" t="s">
        <v>20</v>
      </c>
      <c r="M1366" t="s">
        <v>10038</v>
      </c>
    </row>
    <row r="1367" spans="1:13" x14ac:dyDescent="0.25">
      <c r="A1367" t="s">
        <v>8963</v>
      </c>
      <c r="B1367">
        <v>53</v>
      </c>
      <c r="C1367" t="s">
        <v>25</v>
      </c>
      <c r="D1367">
        <v>154</v>
      </c>
      <c r="E1367">
        <v>155.93629941900099</v>
      </c>
      <c r="F1367">
        <v>31.1190030163222</v>
      </c>
      <c r="G1367" t="s">
        <v>36</v>
      </c>
      <c r="H1367" t="s">
        <v>19</v>
      </c>
      <c r="I1367" t="s">
        <v>15</v>
      </c>
      <c r="J1367">
        <v>8</v>
      </c>
      <c r="K1367">
        <v>13758.82</v>
      </c>
      <c r="L1367" t="s">
        <v>16</v>
      </c>
      <c r="M1367" t="s">
        <v>10038</v>
      </c>
    </row>
    <row r="1368" spans="1:13" x14ac:dyDescent="0.25">
      <c r="A1368" t="s">
        <v>363</v>
      </c>
      <c r="B1368">
        <v>54</v>
      </c>
      <c r="C1368" t="s">
        <v>25</v>
      </c>
      <c r="D1368">
        <v>95</v>
      </c>
      <c r="E1368">
        <v>207.790469109903</v>
      </c>
      <c r="F1368">
        <v>19.911447529036401</v>
      </c>
      <c r="G1368" t="s">
        <v>14</v>
      </c>
      <c r="H1368" t="s">
        <v>19</v>
      </c>
      <c r="I1368" t="s">
        <v>15</v>
      </c>
      <c r="J1368">
        <v>4</v>
      </c>
      <c r="K1368">
        <v>12166.31</v>
      </c>
      <c r="L1368" t="s">
        <v>16</v>
      </c>
      <c r="M1368" t="s">
        <v>10038</v>
      </c>
    </row>
    <row r="1369" spans="1:13" x14ac:dyDescent="0.25">
      <c r="A1369" t="s">
        <v>8954</v>
      </c>
      <c r="B1369">
        <v>59</v>
      </c>
      <c r="C1369" t="s">
        <v>25</v>
      </c>
      <c r="D1369">
        <v>110</v>
      </c>
      <c r="E1369">
        <v>307.47203989772902</v>
      </c>
      <c r="F1369">
        <v>35.332853844398898</v>
      </c>
      <c r="G1369" t="s">
        <v>36</v>
      </c>
      <c r="H1369" t="s">
        <v>19</v>
      </c>
      <c r="I1369" t="s">
        <v>15</v>
      </c>
      <c r="J1369">
        <v>7</v>
      </c>
      <c r="K1369">
        <v>9110.64</v>
      </c>
      <c r="L1369" t="s">
        <v>43</v>
      </c>
      <c r="M1369" t="s">
        <v>10038</v>
      </c>
    </row>
    <row r="1370" spans="1:13" x14ac:dyDescent="0.25">
      <c r="A1370" t="s">
        <v>8951</v>
      </c>
      <c r="B1370">
        <v>56</v>
      </c>
      <c r="C1370" t="s">
        <v>25</v>
      </c>
      <c r="D1370">
        <v>126</v>
      </c>
      <c r="E1370">
        <v>221.349799619208</v>
      </c>
      <c r="F1370">
        <v>22.061342596451599</v>
      </c>
      <c r="G1370" t="s">
        <v>14</v>
      </c>
      <c r="H1370" t="s">
        <v>19</v>
      </c>
      <c r="I1370" t="s">
        <v>15</v>
      </c>
      <c r="J1370">
        <v>1</v>
      </c>
      <c r="K1370">
        <v>12037.56</v>
      </c>
      <c r="L1370" t="s">
        <v>23</v>
      </c>
      <c r="M1370" t="s">
        <v>10038</v>
      </c>
    </row>
    <row r="1371" spans="1:13" x14ac:dyDescent="0.25">
      <c r="A1371" t="s">
        <v>8949</v>
      </c>
      <c r="B1371">
        <v>56</v>
      </c>
      <c r="C1371" t="s">
        <v>25</v>
      </c>
      <c r="D1371">
        <v>140</v>
      </c>
      <c r="E1371">
        <v>191.12754186654001</v>
      </c>
      <c r="F1371">
        <v>28.556015508036701</v>
      </c>
      <c r="G1371" t="s">
        <v>18</v>
      </c>
      <c r="H1371" t="s">
        <v>19</v>
      </c>
      <c r="I1371" t="s">
        <v>15</v>
      </c>
      <c r="J1371">
        <v>4</v>
      </c>
      <c r="K1371">
        <v>14807.4</v>
      </c>
      <c r="L1371" t="s">
        <v>23</v>
      </c>
      <c r="M1371" t="s">
        <v>10038</v>
      </c>
    </row>
    <row r="1372" spans="1:13" x14ac:dyDescent="0.25">
      <c r="A1372" t="s">
        <v>370</v>
      </c>
      <c r="B1372">
        <v>58</v>
      </c>
      <c r="C1372" t="s">
        <v>25</v>
      </c>
      <c r="D1372">
        <v>148</v>
      </c>
      <c r="E1372">
        <v>183.358577422145</v>
      </c>
      <c r="F1372">
        <v>24.3102199227129</v>
      </c>
      <c r="G1372" t="s">
        <v>14</v>
      </c>
      <c r="H1372" t="s">
        <v>19</v>
      </c>
      <c r="I1372" t="s">
        <v>15</v>
      </c>
      <c r="J1372">
        <v>4</v>
      </c>
      <c r="K1372">
        <v>12218.03</v>
      </c>
      <c r="L1372" t="s">
        <v>16</v>
      </c>
      <c r="M1372" t="s">
        <v>10038</v>
      </c>
    </row>
    <row r="1373" spans="1:13" x14ac:dyDescent="0.25">
      <c r="A1373" t="s">
        <v>372</v>
      </c>
      <c r="B1373">
        <v>55</v>
      </c>
      <c r="C1373" t="s">
        <v>25</v>
      </c>
      <c r="D1373">
        <v>130</v>
      </c>
      <c r="E1373">
        <v>295.16202495458998</v>
      </c>
      <c r="F1373">
        <v>30.765280883115899</v>
      </c>
      <c r="G1373" t="s">
        <v>18</v>
      </c>
      <c r="H1373" t="s">
        <v>19</v>
      </c>
      <c r="I1373" t="s">
        <v>15</v>
      </c>
      <c r="J1373">
        <v>4</v>
      </c>
      <c r="K1373">
        <v>13392.09</v>
      </c>
      <c r="L1373" t="s">
        <v>23</v>
      </c>
      <c r="M1373" t="s">
        <v>10038</v>
      </c>
    </row>
    <row r="1374" spans="1:13" x14ac:dyDescent="0.25">
      <c r="A1374" t="s">
        <v>8945</v>
      </c>
      <c r="B1374">
        <v>60</v>
      </c>
      <c r="C1374" t="s">
        <v>13</v>
      </c>
      <c r="D1374">
        <v>133</v>
      </c>
      <c r="E1374">
        <v>177.31707135716701</v>
      </c>
      <c r="F1374">
        <v>31.226826143496599</v>
      </c>
      <c r="G1374" t="s">
        <v>18</v>
      </c>
      <c r="H1374" t="s">
        <v>22</v>
      </c>
      <c r="I1374" t="s">
        <v>15</v>
      </c>
      <c r="J1374">
        <v>3</v>
      </c>
      <c r="K1374">
        <v>10126.52</v>
      </c>
      <c r="L1374" t="s">
        <v>16</v>
      </c>
      <c r="M1374" t="s">
        <v>10038</v>
      </c>
    </row>
    <row r="1375" spans="1:13" x14ac:dyDescent="0.25">
      <c r="A1375" t="s">
        <v>8938</v>
      </c>
      <c r="B1375">
        <v>51</v>
      </c>
      <c r="C1375" t="s">
        <v>25</v>
      </c>
      <c r="D1375">
        <v>121</v>
      </c>
      <c r="E1375" t="s">
        <v>10051</v>
      </c>
      <c r="F1375">
        <v>29.3208710846373</v>
      </c>
      <c r="G1375" t="s">
        <v>14</v>
      </c>
      <c r="H1375" t="s">
        <v>22</v>
      </c>
      <c r="I1375" t="s">
        <v>15</v>
      </c>
      <c r="J1375">
        <v>8</v>
      </c>
      <c r="K1375">
        <v>11695.99</v>
      </c>
      <c r="L1375" t="s">
        <v>43</v>
      </c>
      <c r="M1375" t="s">
        <v>10038</v>
      </c>
    </row>
    <row r="1376" spans="1:13" x14ac:dyDescent="0.25">
      <c r="A1376" t="s">
        <v>8918</v>
      </c>
      <c r="B1376">
        <v>53</v>
      </c>
      <c r="C1376" t="s">
        <v>25</v>
      </c>
      <c r="D1376">
        <v>105</v>
      </c>
      <c r="E1376">
        <v>224.96423086689899</v>
      </c>
      <c r="F1376">
        <v>28.658500066486098</v>
      </c>
      <c r="G1376" t="s">
        <v>14</v>
      </c>
      <c r="H1376" t="s">
        <v>19</v>
      </c>
      <c r="I1376" t="s">
        <v>15</v>
      </c>
      <c r="J1376">
        <v>2</v>
      </c>
      <c r="K1376">
        <v>9154.7199999999993</v>
      </c>
      <c r="L1376" t="s">
        <v>16</v>
      </c>
      <c r="M1376" t="s">
        <v>10038</v>
      </c>
    </row>
    <row r="1377" spans="1:13" x14ac:dyDescent="0.25">
      <c r="A1377" t="s">
        <v>8911</v>
      </c>
      <c r="B1377">
        <v>52</v>
      </c>
      <c r="C1377" t="s">
        <v>25</v>
      </c>
      <c r="D1377">
        <v>145</v>
      </c>
      <c r="E1377">
        <v>178.16657591172199</v>
      </c>
      <c r="F1377">
        <v>29.955392382531699</v>
      </c>
      <c r="G1377" t="s">
        <v>36</v>
      </c>
      <c r="H1377" t="s">
        <v>19</v>
      </c>
      <c r="I1377" t="s">
        <v>15</v>
      </c>
      <c r="J1377">
        <v>11</v>
      </c>
      <c r="K1377">
        <v>12601.44</v>
      </c>
      <c r="L1377" t="s">
        <v>23</v>
      </c>
      <c r="M1377" t="s">
        <v>10038</v>
      </c>
    </row>
    <row r="1378" spans="1:13" x14ac:dyDescent="0.25">
      <c r="A1378" t="s">
        <v>8908</v>
      </c>
      <c r="B1378">
        <v>58</v>
      </c>
      <c r="C1378" t="s">
        <v>25</v>
      </c>
      <c r="D1378">
        <v>134</v>
      </c>
      <c r="E1378">
        <v>188.04931450279801</v>
      </c>
      <c r="F1378">
        <v>20.188948576945499</v>
      </c>
      <c r="G1378" t="s">
        <v>14</v>
      </c>
      <c r="H1378" t="s">
        <v>22</v>
      </c>
      <c r="I1378" t="s">
        <v>15</v>
      </c>
      <c r="J1378">
        <v>2</v>
      </c>
      <c r="K1378">
        <v>7758.45</v>
      </c>
      <c r="L1378" t="s">
        <v>16</v>
      </c>
      <c r="M1378" t="s">
        <v>10038</v>
      </c>
    </row>
    <row r="1379" spans="1:13" x14ac:dyDescent="0.25">
      <c r="A1379" t="s">
        <v>8899</v>
      </c>
      <c r="B1379">
        <v>54</v>
      </c>
      <c r="C1379" t="s">
        <v>13</v>
      </c>
      <c r="D1379">
        <v>136</v>
      </c>
      <c r="E1379">
        <v>275.30337933304202</v>
      </c>
      <c r="F1379">
        <v>28.186308913818401</v>
      </c>
      <c r="G1379" t="s">
        <v>14</v>
      </c>
      <c r="H1379" t="s">
        <v>19</v>
      </c>
      <c r="I1379" t="s">
        <v>15</v>
      </c>
      <c r="J1379">
        <v>2</v>
      </c>
      <c r="K1379">
        <v>12644.18</v>
      </c>
      <c r="L1379" t="s">
        <v>16</v>
      </c>
      <c r="M1379" t="s">
        <v>10038</v>
      </c>
    </row>
    <row r="1380" spans="1:13" x14ac:dyDescent="0.25">
      <c r="A1380" t="s">
        <v>8896</v>
      </c>
      <c r="B1380">
        <v>55</v>
      </c>
      <c r="C1380" t="s">
        <v>13</v>
      </c>
      <c r="D1380">
        <v>122</v>
      </c>
      <c r="E1380">
        <v>187.26462763035201</v>
      </c>
      <c r="F1380">
        <v>29.459143588116401</v>
      </c>
      <c r="G1380" t="s">
        <v>36</v>
      </c>
      <c r="H1380" t="s">
        <v>19</v>
      </c>
      <c r="I1380" t="s">
        <v>15</v>
      </c>
      <c r="J1380">
        <v>5</v>
      </c>
      <c r="K1380">
        <v>9004.76</v>
      </c>
      <c r="L1380" t="s">
        <v>23</v>
      </c>
      <c r="M1380" t="s">
        <v>10038</v>
      </c>
    </row>
    <row r="1381" spans="1:13" x14ac:dyDescent="0.25">
      <c r="A1381" t="s">
        <v>8890</v>
      </c>
      <c r="B1381">
        <v>59</v>
      </c>
      <c r="C1381" t="s">
        <v>25</v>
      </c>
      <c r="D1381">
        <v>139</v>
      </c>
      <c r="E1381">
        <v>183.78859911693399</v>
      </c>
      <c r="F1381">
        <v>27.4908930496964</v>
      </c>
      <c r="G1381" t="s">
        <v>18</v>
      </c>
      <c r="H1381" t="s">
        <v>19</v>
      </c>
      <c r="I1381" t="s">
        <v>15</v>
      </c>
      <c r="J1381">
        <v>3</v>
      </c>
      <c r="K1381">
        <v>11852.07</v>
      </c>
      <c r="L1381" t="s">
        <v>20</v>
      </c>
      <c r="M1381" t="s">
        <v>10038</v>
      </c>
    </row>
    <row r="1382" spans="1:13" x14ac:dyDescent="0.25">
      <c r="A1382" t="s">
        <v>8889</v>
      </c>
      <c r="B1382">
        <v>56</v>
      </c>
      <c r="C1382" t="s">
        <v>13</v>
      </c>
      <c r="D1382">
        <v>104</v>
      </c>
      <c r="E1382">
        <v>162.228326177958</v>
      </c>
      <c r="F1382" t="s">
        <v>10051</v>
      </c>
      <c r="G1382" t="s">
        <v>36</v>
      </c>
      <c r="H1382" t="s">
        <v>19</v>
      </c>
      <c r="I1382" t="s">
        <v>15</v>
      </c>
      <c r="J1382">
        <v>7</v>
      </c>
      <c r="K1382">
        <v>9153.8799999999992</v>
      </c>
      <c r="L1382" t="s">
        <v>16</v>
      </c>
      <c r="M1382" t="s">
        <v>10038</v>
      </c>
    </row>
    <row r="1383" spans="1:13" x14ac:dyDescent="0.25">
      <c r="A1383" t="s">
        <v>389</v>
      </c>
      <c r="B1383">
        <v>58</v>
      </c>
      <c r="C1383" t="s">
        <v>25</v>
      </c>
      <c r="D1383" t="s">
        <v>10051</v>
      </c>
      <c r="E1383">
        <v>281.10155432577398</v>
      </c>
      <c r="F1383">
        <v>31.628274404256899</v>
      </c>
      <c r="G1383" t="s">
        <v>18</v>
      </c>
      <c r="H1383" t="s">
        <v>19</v>
      </c>
      <c r="I1383" t="s">
        <v>15</v>
      </c>
      <c r="J1383">
        <v>2</v>
      </c>
      <c r="K1383">
        <v>6489.08</v>
      </c>
      <c r="L1383" t="s">
        <v>16</v>
      </c>
      <c r="M1383" t="s">
        <v>10038</v>
      </c>
    </row>
    <row r="1384" spans="1:13" x14ac:dyDescent="0.25">
      <c r="A1384" t="s">
        <v>391</v>
      </c>
      <c r="B1384">
        <v>52</v>
      </c>
      <c r="C1384" t="s">
        <v>13</v>
      </c>
      <c r="D1384">
        <v>159</v>
      </c>
      <c r="E1384">
        <v>218.565533866468</v>
      </c>
      <c r="F1384">
        <v>26.0664376546172</v>
      </c>
      <c r="G1384" t="s">
        <v>14</v>
      </c>
      <c r="H1384" t="s">
        <v>22</v>
      </c>
      <c r="I1384" t="s">
        <v>15</v>
      </c>
      <c r="J1384">
        <v>2</v>
      </c>
      <c r="K1384">
        <v>3495.77</v>
      </c>
      <c r="L1384" t="s">
        <v>43</v>
      </c>
      <c r="M1384" t="s">
        <v>10038</v>
      </c>
    </row>
    <row r="1385" spans="1:13" x14ac:dyDescent="0.25">
      <c r="A1385" t="s">
        <v>8882</v>
      </c>
      <c r="B1385">
        <v>54</v>
      </c>
      <c r="C1385" t="s">
        <v>25</v>
      </c>
      <c r="D1385">
        <v>126</v>
      </c>
      <c r="E1385">
        <v>184.03676257369099</v>
      </c>
      <c r="F1385">
        <v>28.42957965902</v>
      </c>
      <c r="G1385" t="s">
        <v>14</v>
      </c>
      <c r="H1385" t="s">
        <v>10051</v>
      </c>
      <c r="I1385" t="s">
        <v>15</v>
      </c>
      <c r="J1385">
        <v>2</v>
      </c>
      <c r="K1385">
        <v>4150.49</v>
      </c>
      <c r="L1385" t="s">
        <v>23</v>
      </c>
      <c r="M1385" t="s">
        <v>10038</v>
      </c>
    </row>
    <row r="1386" spans="1:13" x14ac:dyDescent="0.25">
      <c r="A1386" t="s">
        <v>8879</v>
      </c>
      <c r="B1386">
        <v>57</v>
      </c>
      <c r="C1386" t="s">
        <v>25</v>
      </c>
      <c r="D1386">
        <v>105</v>
      </c>
      <c r="E1386">
        <v>173.76161654278201</v>
      </c>
      <c r="F1386">
        <v>26.624693899621999</v>
      </c>
      <c r="G1386" t="s">
        <v>14</v>
      </c>
      <c r="H1386" t="s">
        <v>19</v>
      </c>
      <c r="I1386" t="s">
        <v>15</v>
      </c>
      <c r="J1386">
        <v>1</v>
      </c>
      <c r="K1386">
        <v>12393.08</v>
      </c>
      <c r="L1386" t="s">
        <v>16</v>
      </c>
      <c r="M1386" t="s">
        <v>10038</v>
      </c>
    </row>
    <row r="1387" spans="1:13" x14ac:dyDescent="0.25">
      <c r="A1387" t="s">
        <v>396</v>
      </c>
      <c r="B1387">
        <v>52</v>
      </c>
      <c r="C1387" t="s">
        <v>25</v>
      </c>
      <c r="D1387">
        <v>97</v>
      </c>
      <c r="E1387">
        <v>216.26160577032499</v>
      </c>
      <c r="F1387">
        <v>28.125152703475099</v>
      </c>
      <c r="G1387" t="s">
        <v>18</v>
      </c>
      <c r="H1387" t="s">
        <v>19</v>
      </c>
      <c r="I1387" t="s">
        <v>15</v>
      </c>
      <c r="J1387">
        <v>4</v>
      </c>
      <c r="K1387">
        <v>5572.18</v>
      </c>
      <c r="L1387" t="s">
        <v>16</v>
      </c>
      <c r="M1387" t="s">
        <v>10038</v>
      </c>
    </row>
    <row r="1388" spans="1:13" x14ac:dyDescent="0.25">
      <c r="A1388" t="s">
        <v>8872</v>
      </c>
      <c r="B1388">
        <v>53</v>
      </c>
      <c r="C1388" t="s">
        <v>13</v>
      </c>
      <c r="D1388">
        <v>90</v>
      </c>
      <c r="E1388">
        <v>282.43812102491</v>
      </c>
      <c r="F1388">
        <v>30.891062411858702</v>
      </c>
      <c r="G1388" t="s">
        <v>18</v>
      </c>
      <c r="H1388" t="s">
        <v>19</v>
      </c>
      <c r="I1388" t="s">
        <v>15</v>
      </c>
      <c r="J1388">
        <v>2</v>
      </c>
      <c r="K1388">
        <v>7318.51</v>
      </c>
      <c r="L1388" t="s">
        <v>16</v>
      </c>
      <c r="M1388" t="s">
        <v>10038</v>
      </c>
    </row>
    <row r="1389" spans="1:13" x14ac:dyDescent="0.25">
      <c r="A1389" t="s">
        <v>8851</v>
      </c>
      <c r="B1389">
        <v>51</v>
      </c>
      <c r="C1389" t="s">
        <v>25</v>
      </c>
      <c r="D1389">
        <v>121</v>
      </c>
      <c r="E1389">
        <v>166.39511992289201</v>
      </c>
      <c r="F1389">
        <v>31.888076566411701</v>
      </c>
      <c r="G1389" t="s">
        <v>36</v>
      </c>
      <c r="H1389" t="s">
        <v>19</v>
      </c>
      <c r="I1389" t="s">
        <v>15</v>
      </c>
      <c r="J1389">
        <v>7</v>
      </c>
      <c r="K1389">
        <v>7409.66</v>
      </c>
      <c r="L1389" t="s">
        <v>23</v>
      </c>
      <c r="M1389" t="s">
        <v>10038</v>
      </c>
    </row>
    <row r="1390" spans="1:13" x14ac:dyDescent="0.25">
      <c r="A1390" t="s">
        <v>407</v>
      </c>
      <c r="B1390">
        <v>58</v>
      </c>
      <c r="C1390" t="s">
        <v>13</v>
      </c>
      <c r="D1390">
        <v>105</v>
      </c>
      <c r="E1390">
        <v>257.90920450936397</v>
      </c>
      <c r="F1390">
        <v>18.561745812126802</v>
      </c>
      <c r="G1390" t="s">
        <v>18</v>
      </c>
      <c r="H1390" t="s">
        <v>19</v>
      </c>
      <c r="I1390" t="s">
        <v>15</v>
      </c>
      <c r="J1390">
        <v>2</v>
      </c>
      <c r="K1390">
        <v>10042.14</v>
      </c>
      <c r="L1390" t="s">
        <v>23</v>
      </c>
      <c r="M1390" t="s">
        <v>10038</v>
      </c>
    </row>
    <row r="1391" spans="1:13" x14ac:dyDescent="0.25">
      <c r="A1391" t="s">
        <v>8801</v>
      </c>
      <c r="B1391">
        <v>52</v>
      </c>
      <c r="C1391" t="s">
        <v>13</v>
      </c>
      <c r="D1391">
        <v>117</v>
      </c>
      <c r="E1391">
        <v>257.30294081341299</v>
      </c>
      <c r="F1391">
        <v>28.376486752967299</v>
      </c>
      <c r="G1391" t="s">
        <v>36</v>
      </c>
      <c r="H1391" t="s">
        <v>19</v>
      </c>
      <c r="I1391" t="s">
        <v>15</v>
      </c>
      <c r="J1391">
        <v>7</v>
      </c>
      <c r="K1391">
        <v>11686.51</v>
      </c>
      <c r="L1391" t="s">
        <v>23</v>
      </c>
      <c r="M1391" t="s">
        <v>10038</v>
      </c>
    </row>
    <row r="1392" spans="1:13" x14ac:dyDescent="0.25">
      <c r="A1392" t="s">
        <v>8795</v>
      </c>
      <c r="B1392">
        <v>59</v>
      </c>
      <c r="C1392" t="s">
        <v>13</v>
      </c>
      <c r="D1392">
        <v>112</v>
      </c>
      <c r="E1392">
        <v>228.420482337755</v>
      </c>
      <c r="F1392">
        <v>22.701576773773699</v>
      </c>
      <c r="G1392" t="s">
        <v>18</v>
      </c>
      <c r="H1392" t="s">
        <v>19</v>
      </c>
      <c r="I1392" t="s">
        <v>15</v>
      </c>
      <c r="J1392">
        <v>4</v>
      </c>
      <c r="K1392">
        <v>10652.75</v>
      </c>
      <c r="L1392" t="s">
        <v>16</v>
      </c>
      <c r="M1392" t="s">
        <v>10038</v>
      </c>
    </row>
    <row r="1393" spans="1:13" x14ac:dyDescent="0.25">
      <c r="A1393" t="s">
        <v>8794</v>
      </c>
      <c r="B1393">
        <v>53</v>
      </c>
      <c r="C1393" t="s">
        <v>25</v>
      </c>
      <c r="D1393">
        <v>155</v>
      </c>
      <c r="E1393">
        <v>222.70685958233801</v>
      </c>
      <c r="F1393">
        <v>23.6804030000966</v>
      </c>
      <c r="G1393" t="s">
        <v>18</v>
      </c>
      <c r="H1393" t="s">
        <v>19</v>
      </c>
      <c r="I1393" t="s">
        <v>15</v>
      </c>
      <c r="J1393">
        <v>6</v>
      </c>
      <c r="K1393">
        <v>14852.96</v>
      </c>
      <c r="L1393" t="s">
        <v>16</v>
      </c>
      <c r="M1393" t="s">
        <v>10038</v>
      </c>
    </row>
    <row r="1394" spans="1:13" x14ac:dyDescent="0.25">
      <c r="A1394" t="s">
        <v>8792</v>
      </c>
      <c r="B1394">
        <v>55</v>
      </c>
      <c r="C1394" t="s">
        <v>13</v>
      </c>
      <c r="D1394">
        <v>122</v>
      </c>
      <c r="E1394">
        <v>163.71359310903901</v>
      </c>
      <c r="F1394">
        <v>29.545449754803599</v>
      </c>
      <c r="G1394" t="s">
        <v>18</v>
      </c>
      <c r="H1394" t="s">
        <v>19</v>
      </c>
      <c r="I1394" t="s">
        <v>15</v>
      </c>
      <c r="J1394">
        <v>3</v>
      </c>
      <c r="K1394">
        <v>6438.96</v>
      </c>
      <c r="L1394" t="s">
        <v>16</v>
      </c>
      <c r="M1394" t="s">
        <v>10038</v>
      </c>
    </row>
    <row r="1395" spans="1:13" x14ac:dyDescent="0.25">
      <c r="A1395" t="s">
        <v>413</v>
      </c>
      <c r="B1395">
        <v>57</v>
      </c>
      <c r="C1395" t="s">
        <v>25</v>
      </c>
      <c r="D1395">
        <v>102</v>
      </c>
      <c r="E1395">
        <v>222.838632623781</v>
      </c>
      <c r="F1395">
        <v>20.684438339307601</v>
      </c>
      <c r="G1395" t="s">
        <v>14</v>
      </c>
      <c r="H1395" t="s">
        <v>22</v>
      </c>
      <c r="I1395" t="s">
        <v>15</v>
      </c>
      <c r="J1395">
        <v>3</v>
      </c>
      <c r="K1395">
        <v>10823.38</v>
      </c>
      <c r="L1395" t="s">
        <v>16</v>
      </c>
      <c r="M1395" t="s">
        <v>10038</v>
      </c>
    </row>
    <row r="1396" spans="1:13" x14ac:dyDescent="0.25">
      <c r="A1396" t="s">
        <v>414</v>
      </c>
      <c r="B1396">
        <v>52</v>
      </c>
      <c r="C1396" t="s">
        <v>13</v>
      </c>
      <c r="D1396">
        <v>142</v>
      </c>
      <c r="E1396">
        <v>254.96995050228699</v>
      </c>
      <c r="F1396">
        <v>34.322312561188802</v>
      </c>
      <c r="G1396" t="s">
        <v>18</v>
      </c>
      <c r="H1396" t="s">
        <v>22</v>
      </c>
      <c r="I1396" t="s">
        <v>15</v>
      </c>
      <c r="J1396">
        <v>1</v>
      </c>
      <c r="K1396">
        <v>4071.02</v>
      </c>
      <c r="L1396" t="s">
        <v>20</v>
      </c>
      <c r="M1396" t="s">
        <v>10038</v>
      </c>
    </row>
    <row r="1397" spans="1:13" x14ac:dyDescent="0.25">
      <c r="A1397" t="s">
        <v>8787</v>
      </c>
      <c r="B1397">
        <v>60</v>
      </c>
      <c r="C1397" t="s">
        <v>25</v>
      </c>
      <c r="D1397">
        <v>119</v>
      </c>
      <c r="E1397">
        <v>237.97411270165301</v>
      </c>
      <c r="F1397">
        <v>22.713189442329199</v>
      </c>
      <c r="G1397" t="s">
        <v>14</v>
      </c>
      <c r="H1397" t="s">
        <v>22</v>
      </c>
      <c r="I1397" t="s">
        <v>15</v>
      </c>
      <c r="J1397">
        <v>3</v>
      </c>
      <c r="K1397" t="s">
        <v>10051</v>
      </c>
      <c r="L1397" t="s">
        <v>16</v>
      </c>
      <c r="M1397" t="s">
        <v>10038</v>
      </c>
    </row>
    <row r="1398" spans="1:13" x14ac:dyDescent="0.25">
      <c r="A1398" t="s">
        <v>8783</v>
      </c>
      <c r="B1398">
        <v>54</v>
      </c>
      <c r="C1398" t="s">
        <v>13</v>
      </c>
      <c r="D1398">
        <v>153</v>
      </c>
      <c r="E1398">
        <v>214.90583638962599</v>
      </c>
      <c r="F1398">
        <v>23.297618007472899</v>
      </c>
      <c r="G1398" t="s">
        <v>18</v>
      </c>
      <c r="H1398" t="s">
        <v>19</v>
      </c>
      <c r="I1398" t="s">
        <v>15</v>
      </c>
      <c r="J1398">
        <v>3</v>
      </c>
      <c r="K1398">
        <v>12567.71</v>
      </c>
      <c r="L1398" t="s">
        <v>23</v>
      </c>
      <c r="M1398" t="s">
        <v>10038</v>
      </c>
    </row>
    <row r="1399" spans="1:13" x14ac:dyDescent="0.25">
      <c r="A1399" t="s">
        <v>8769</v>
      </c>
      <c r="B1399">
        <v>59</v>
      </c>
      <c r="C1399" t="s">
        <v>13</v>
      </c>
      <c r="D1399">
        <v>97</v>
      </c>
      <c r="E1399">
        <v>127.100517976258</v>
      </c>
      <c r="F1399">
        <v>30.0886133276667</v>
      </c>
      <c r="G1399" t="s">
        <v>36</v>
      </c>
      <c r="H1399" t="s">
        <v>10051</v>
      </c>
      <c r="I1399" t="s">
        <v>15</v>
      </c>
      <c r="J1399">
        <v>5</v>
      </c>
      <c r="K1399">
        <v>7481.03</v>
      </c>
      <c r="L1399" t="s">
        <v>23</v>
      </c>
      <c r="M1399" t="s">
        <v>10038</v>
      </c>
    </row>
    <row r="1400" spans="1:13" x14ac:dyDescent="0.25">
      <c r="A1400" t="s">
        <v>8755</v>
      </c>
      <c r="B1400">
        <v>56</v>
      </c>
      <c r="C1400" t="s">
        <v>13</v>
      </c>
      <c r="D1400">
        <v>135</v>
      </c>
      <c r="E1400">
        <v>238.65696936659799</v>
      </c>
      <c r="F1400">
        <v>29.431365962045302</v>
      </c>
      <c r="G1400" t="s">
        <v>36</v>
      </c>
      <c r="H1400" t="s">
        <v>19</v>
      </c>
      <c r="I1400" t="s">
        <v>15</v>
      </c>
      <c r="J1400">
        <v>2</v>
      </c>
      <c r="K1400">
        <v>11244.77</v>
      </c>
      <c r="L1400" t="s">
        <v>16</v>
      </c>
      <c r="M1400" t="s">
        <v>10038</v>
      </c>
    </row>
    <row r="1401" spans="1:13" x14ac:dyDescent="0.25">
      <c r="A1401" t="s">
        <v>8745</v>
      </c>
      <c r="B1401">
        <v>51</v>
      </c>
      <c r="C1401" t="s">
        <v>25</v>
      </c>
      <c r="D1401">
        <v>95</v>
      </c>
      <c r="E1401">
        <v>206.455205267038</v>
      </c>
      <c r="F1401">
        <v>30.9899418405018</v>
      </c>
      <c r="G1401" t="s">
        <v>18</v>
      </c>
      <c r="H1401" t="s">
        <v>22</v>
      </c>
      <c r="I1401" t="s">
        <v>15</v>
      </c>
      <c r="J1401">
        <v>1</v>
      </c>
      <c r="K1401">
        <v>5729.24</v>
      </c>
      <c r="L1401" t="s">
        <v>16</v>
      </c>
      <c r="M1401" t="s">
        <v>10038</v>
      </c>
    </row>
    <row r="1402" spans="1:13" x14ac:dyDescent="0.25">
      <c r="A1402" t="s">
        <v>8734</v>
      </c>
      <c r="B1402">
        <v>55</v>
      </c>
      <c r="C1402" t="s">
        <v>25</v>
      </c>
      <c r="D1402">
        <v>98</v>
      </c>
      <c r="E1402">
        <v>199.51894402343501</v>
      </c>
      <c r="F1402">
        <v>23.7762422626977</v>
      </c>
      <c r="G1402" t="s">
        <v>36</v>
      </c>
      <c r="H1402" t="s">
        <v>19</v>
      </c>
      <c r="I1402" t="s">
        <v>15</v>
      </c>
      <c r="J1402">
        <v>5</v>
      </c>
      <c r="K1402">
        <v>13253.66</v>
      </c>
      <c r="L1402" t="s">
        <v>16</v>
      </c>
      <c r="M1402" t="s">
        <v>10038</v>
      </c>
    </row>
    <row r="1403" spans="1:13" x14ac:dyDescent="0.25">
      <c r="A1403" t="s">
        <v>8733</v>
      </c>
      <c r="B1403">
        <v>55</v>
      </c>
      <c r="C1403" t="s">
        <v>13</v>
      </c>
      <c r="D1403">
        <v>118</v>
      </c>
      <c r="E1403">
        <v>203.03948274991299</v>
      </c>
      <c r="F1403">
        <v>20.328809261324199</v>
      </c>
      <c r="G1403" t="s">
        <v>18</v>
      </c>
      <c r="H1403" t="s">
        <v>22</v>
      </c>
      <c r="I1403" t="s">
        <v>15</v>
      </c>
      <c r="J1403">
        <v>3</v>
      </c>
      <c r="K1403">
        <v>5990.25</v>
      </c>
      <c r="L1403" t="s">
        <v>23</v>
      </c>
      <c r="M1403" t="s">
        <v>10038</v>
      </c>
    </row>
    <row r="1404" spans="1:13" x14ac:dyDescent="0.25">
      <c r="A1404" t="s">
        <v>8721</v>
      </c>
      <c r="B1404">
        <v>60</v>
      </c>
      <c r="C1404" t="s">
        <v>25</v>
      </c>
      <c r="D1404">
        <v>92</v>
      </c>
      <c r="E1404">
        <v>157.43679244353299</v>
      </c>
      <c r="F1404">
        <v>25.5919962225238</v>
      </c>
      <c r="G1404" t="s">
        <v>18</v>
      </c>
      <c r="H1404" t="s">
        <v>19</v>
      </c>
      <c r="I1404" t="s">
        <v>15</v>
      </c>
      <c r="J1404">
        <v>4</v>
      </c>
      <c r="K1404">
        <v>10588.9</v>
      </c>
      <c r="L1404" t="s">
        <v>16</v>
      </c>
      <c r="M1404" t="s">
        <v>10038</v>
      </c>
    </row>
    <row r="1405" spans="1:13" x14ac:dyDescent="0.25">
      <c r="A1405" t="s">
        <v>8720</v>
      </c>
      <c r="B1405">
        <v>55</v>
      </c>
      <c r="C1405" t="s">
        <v>13</v>
      </c>
      <c r="D1405">
        <v>113</v>
      </c>
      <c r="E1405">
        <v>233.11096759701601</v>
      </c>
      <c r="F1405">
        <v>26.541078551859499</v>
      </c>
      <c r="G1405" t="s">
        <v>14</v>
      </c>
      <c r="H1405" t="s">
        <v>10051</v>
      </c>
      <c r="I1405" t="s">
        <v>15</v>
      </c>
      <c r="J1405">
        <v>5</v>
      </c>
      <c r="K1405">
        <v>7029.37</v>
      </c>
      <c r="L1405" t="s">
        <v>16</v>
      </c>
      <c r="M1405" t="s">
        <v>10038</v>
      </c>
    </row>
    <row r="1406" spans="1:13" x14ac:dyDescent="0.25">
      <c r="A1406" t="s">
        <v>8716</v>
      </c>
      <c r="B1406">
        <v>60</v>
      </c>
      <c r="C1406" t="s">
        <v>13</v>
      </c>
      <c r="D1406">
        <v>140</v>
      </c>
      <c r="E1406">
        <v>170.05325870669401</v>
      </c>
      <c r="F1406">
        <v>16.951738157788199</v>
      </c>
      <c r="G1406" t="s">
        <v>36</v>
      </c>
      <c r="H1406" t="s">
        <v>22</v>
      </c>
      <c r="I1406" t="s">
        <v>15</v>
      </c>
      <c r="J1406">
        <v>7</v>
      </c>
      <c r="K1406">
        <v>10684.29</v>
      </c>
      <c r="L1406" t="s">
        <v>16</v>
      </c>
      <c r="M1406" t="s">
        <v>10038</v>
      </c>
    </row>
    <row r="1407" spans="1:13" x14ac:dyDescent="0.25">
      <c r="A1407" t="s">
        <v>8710</v>
      </c>
      <c r="B1407">
        <v>60</v>
      </c>
      <c r="C1407" t="s">
        <v>25</v>
      </c>
      <c r="D1407">
        <v>148</v>
      </c>
      <c r="E1407">
        <v>246.460608217155</v>
      </c>
      <c r="F1407">
        <v>31.123919461441599</v>
      </c>
      <c r="G1407" t="s">
        <v>18</v>
      </c>
      <c r="H1407" t="s">
        <v>19</v>
      </c>
      <c r="I1407" t="s">
        <v>15</v>
      </c>
      <c r="J1407">
        <v>3</v>
      </c>
      <c r="K1407">
        <v>11028.9</v>
      </c>
      <c r="L1407" t="s">
        <v>16</v>
      </c>
      <c r="M1407" t="s">
        <v>10038</v>
      </c>
    </row>
    <row r="1408" spans="1:13" x14ac:dyDescent="0.25">
      <c r="A1408" t="s">
        <v>8708</v>
      </c>
      <c r="B1408">
        <v>51</v>
      </c>
      <c r="C1408" t="s">
        <v>25</v>
      </c>
      <c r="D1408">
        <v>116</v>
      </c>
      <c r="E1408" t="s">
        <v>10051</v>
      </c>
      <c r="F1408">
        <v>35.371664078562297</v>
      </c>
      <c r="G1408" t="s">
        <v>14</v>
      </c>
      <c r="H1408" t="s">
        <v>22</v>
      </c>
      <c r="I1408" t="s">
        <v>15</v>
      </c>
      <c r="J1408">
        <v>3</v>
      </c>
      <c r="K1408">
        <v>10088.65</v>
      </c>
      <c r="L1408" t="s">
        <v>16</v>
      </c>
      <c r="M1408" t="s">
        <v>10038</v>
      </c>
    </row>
    <row r="1409" spans="1:13" x14ac:dyDescent="0.25">
      <c r="A1409" t="s">
        <v>441</v>
      </c>
      <c r="B1409">
        <v>57</v>
      </c>
      <c r="C1409" t="s">
        <v>25</v>
      </c>
      <c r="D1409">
        <v>152</v>
      </c>
      <c r="E1409">
        <v>248.26838407144101</v>
      </c>
      <c r="F1409">
        <v>34.7588995964921</v>
      </c>
      <c r="G1409" t="s">
        <v>18</v>
      </c>
      <c r="H1409" t="s">
        <v>19</v>
      </c>
      <c r="I1409" t="s">
        <v>15</v>
      </c>
      <c r="J1409">
        <v>4</v>
      </c>
      <c r="K1409">
        <v>11284.06</v>
      </c>
      <c r="L1409" t="s">
        <v>16</v>
      </c>
      <c r="M1409" t="s">
        <v>10038</v>
      </c>
    </row>
    <row r="1410" spans="1:13" x14ac:dyDescent="0.25">
      <c r="A1410" t="s">
        <v>8705</v>
      </c>
      <c r="B1410">
        <v>54</v>
      </c>
      <c r="C1410" t="s">
        <v>25</v>
      </c>
      <c r="D1410">
        <v>124</v>
      </c>
      <c r="E1410">
        <v>293.68488431553499</v>
      </c>
      <c r="F1410">
        <v>27.2713578351443</v>
      </c>
      <c r="G1410" t="s">
        <v>18</v>
      </c>
      <c r="H1410" t="s">
        <v>22</v>
      </c>
      <c r="I1410" t="s">
        <v>15</v>
      </c>
      <c r="J1410">
        <v>2</v>
      </c>
      <c r="K1410">
        <v>6435.95</v>
      </c>
      <c r="L1410" t="s">
        <v>23</v>
      </c>
      <c r="M1410" t="s">
        <v>10038</v>
      </c>
    </row>
    <row r="1411" spans="1:13" x14ac:dyDescent="0.25">
      <c r="A1411" t="s">
        <v>8704</v>
      </c>
      <c r="B1411">
        <v>51</v>
      </c>
      <c r="C1411" t="s">
        <v>13</v>
      </c>
      <c r="D1411">
        <v>108</v>
      </c>
      <c r="E1411">
        <v>200.598717004733</v>
      </c>
      <c r="F1411">
        <v>32.7506131519227</v>
      </c>
      <c r="G1411" t="s">
        <v>36</v>
      </c>
      <c r="H1411" t="s">
        <v>19</v>
      </c>
      <c r="I1411" t="s">
        <v>15</v>
      </c>
      <c r="J1411">
        <v>7</v>
      </c>
      <c r="K1411">
        <v>12398.14</v>
      </c>
      <c r="L1411" t="s">
        <v>16</v>
      </c>
      <c r="M1411" t="s">
        <v>10038</v>
      </c>
    </row>
    <row r="1412" spans="1:13" x14ac:dyDescent="0.25">
      <c r="A1412" t="s">
        <v>8693</v>
      </c>
      <c r="B1412">
        <v>54</v>
      </c>
      <c r="C1412" t="s">
        <v>25</v>
      </c>
      <c r="D1412">
        <v>119</v>
      </c>
      <c r="E1412">
        <v>230.21611599782301</v>
      </c>
      <c r="F1412">
        <v>28.524409605109302</v>
      </c>
      <c r="G1412" t="s">
        <v>36</v>
      </c>
      <c r="H1412" t="s">
        <v>19</v>
      </c>
      <c r="I1412" t="s">
        <v>15</v>
      </c>
      <c r="J1412">
        <v>3</v>
      </c>
      <c r="K1412">
        <v>8051.55</v>
      </c>
      <c r="L1412" t="s">
        <v>23</v>
      </c>
      <c r="M1412" t="s">
        <v>10038</v>
      </c>
    </row>
    <row r="1413" spans="1:13" x14ac:dyDescent="0.25">
      <c r="A1413" t="s">
        <v>8677</v>
      </c>
      <c r="B1413">
        <v>56</v>
      </c>
      <c r="C1413" t="s">
        <v>13</v>
      </c>
      <c r="D1413">
        <v>115</v>
      </c>
      <c r="E1413">
        <v>195.62237483976401</v>
      </c>
      <c r="F1413">
        <v>33.123932420205101</v>
      </c>
      <c r="G1413" t="s">
        <v>18</v>
      </c>
      <c r="H1413" t="s">
        <v>22</v>
      </c>
      <c r="I1413" t="s">
        <v>15</v>
      </c>
      <c r="J1413">
        <v>4</v>
      </c>
      <c r="K1413">
        <v>4995.2700000000004</v>
      </c>
      <c r="L1413" t="s">
        <v>16</v>
      </c>
      <c r="M1413" t="s">
        <v>10038</v>
      </c>
    </row>
    <row r="1414" spans="1:13" x14ac:dyDescent="0.25">
      <c r="A1414" t="s">
        <v>8671</v>
      </c>
      <c r="B1414">
        <v>60</v>
      </c>
      <c r="C1414" t="s">
        <v>25</v>
      </c>
      <c r="D1414" t="s">
        <v>10051</v>
      </c>
      <c r="E1414">
        <v>210.81136642352899</v>
      </c>
      <c r="F1414">
        <v>27.4204260097275</v>
      </c>
      <c r="G1414" t="s">
        <v>18</v>
      </c>
      <c r="H1414" t="s">
        <v>19</v>
      </c>
      <c r="I1414" t="s">
        <v>15</v>
      </c>
      <c r="J1414">
        <v>3</v>
      </c>
      <c r="K1414">
        <v>6233.78</v>
      </c>
      <c r="L1414" t="s">
        <v>16</v>
      </c>
      <c r="M1414" t="s">
        <v>10038</v>
      </c>
    </row>
    <row r="1415" spans="1:13" x14ac:dyDescent="0.25">
      <c r="A1415" t="s">
        <v>8668</v>
      </c>
      <c r="B1415">
        <v>58</v>
      </c>
      <c r="C1415" t="s">
        <v>13</v>
      </c>
      <c r="D1415">
        <v>130</v>
      </c>
      <c r="E1415">
        <v>277.19159280021597</v>
      </c>
      <c r="F1415">
        <v>26.757238906544799</v>
      </c>
      <c r="G1415" t="s">
        <v>36</v>
      </c>
      <c r="H1415" t="s">
        <v>19</v>
      </c>
      <c r="I1415" t="s">
        <v>15</v>
      </c>
      <c r="J1415">
        <v>5</v>
      </c>
      <c r="K1415">
        <v>8902.59</v>
      </c>
      <c r="L1415" t="s">
        <v>16</v>
      </c>
      <c r="M1415" t="s">
        <v>10038</v>
      </c>
    </row>
    <row r="1416" spans="1:13" x14ac:dyDescent="0.25">
      <c r="A1416" t="s">
        <v>450</v>
      </c>
      <c r="B1416">
        <v>59</v>
      </c>
      <c r="C1416" t="s">
        <v>25</v>
      </c>
      <c r="D1416">
        <v>153</v>
      </c>
      <c r="E1416">
        <v>188.853146094404</v>
      </c>
      <c r="F1416">
        <v>31.9225453626836</v>
      </c>
      <c r="G1416" t="s">
        <v>14</v>
      </c>
      <c r="H1416" t="s">
        <v>22</v>
      </c>
      <c r="I1416" t="s">
        <v>15</v>
      </c>
      <c r="J1416">
        <v>1</v>
      </c>
      <c r="K1416">
        <v>13354.65</v>
      </c>
      <c r="L1416" t="s">
        <v>16</v>
      </c>
      <c r="M1416" t="s">
        <v>10038</v>
      </c>
    </row>
    <row r="1417" spans="1:13" x14ac:dyDescent="0.25">
      <c r="A1417" t="s">
        <v>8663</v>
      </c>
      <c r="B1417">
        <v>57</v>
      </c>
      <c r="C1417" t="s">
        <v>13</v>
      </c>
      <c r="D1417">
        <v>142</v>
      </c>
      <c r="E1417" t="s">
        <v>10051</v>
      </c>
      <c r="F1417" t="s">
        <v>10051</v>
      </c>
      <c r="G1417" t="s">
        <v>14</v>
      </c>
      <c r="H1417" t="s">
        <v>22</v>
      </c>
      <c r="I1417" t="s">
        <v>15</v>
      </c>
      <c r="J1417">
        <v>1</v>
      </c>
      <c r="K1417">
        <v>2884.08</v>
      </c>
      <c r="L1417" t="s">
        <v>16</v>
      </c>
      <c r="M1417" t="s">
        <v>10038</v>
      </c>
    </row>
    <row r="1418" spans="1:13" x14ac:dyDescent="0.25">
      <c r="A1418" t="s">
        <v>8649</v>
      </c>
      <c r="B1418">
        <v>55</v>
      </c>
      <c r="C1418" t="s">
        <v>13</v>
      </c>
      <c r="D1418">
        <v>108</v>
      </c>
      <c r="E1418">
        <v>208.358964279388</v>
      </c>
      <c r="F1418">
        <v>29.834333324234802</v>
      </c>
      <c r="G1418" t="s">
        <v>14</v>
      </c>
      <c r="H1418" t="s">
        <v>19</v>
      </c>
      <c r="I1418" t="s">
        <v>15</v>
      </c>
      <c r="J1418">
        <v>3</v>
      </c>
      <c r="K1418">
        <v>5227.72</v>
      </c>
      <c r="L1418" t="s">
        <v>16</v>
      </c>
      <c r="M1418" t="s">
        <v>10038</v>
      </c>
    </row>
    <row r="1419" spans="1:13" x14ac:dyDescent="0.25">
      <c r="A1419" t="s">
        <v>8646</v>
      </c>
      <c r="B1419">
        <v>54</v>
      </c>
      <c r="C1419" t="s">
        <v>13</v>
      </c>
      <c r="D1419" t="s">
        <v>10051</v>
      </c>
      <c r="E1419">
        <v>181.40225495901501</v>
      </c>
      <c r="F1419">
        <v>21.990592203689101</v>
      </c>
      <c r="G1419" t="s">
        <v>18</v>
      </c>
      <c r="H1419" t="s">
        <v>22</v>
      </c>
      <c r="I1419" t="s">
        <v>15</v>
      </c>
      <c r="J1419">
        <v>1</v>
      </c>
      <c r="K1419">
        <v>4371.6499999999996</v>
      </c>
      <c r="L1419" t="s">
        <v>16</v>
      </c>
      <c r="M1419" t="s">
        <v>10038</v>
      </c>
    </row>
    <row r="1420" spans="1:13" x14ac:dyDescent="0.25">
      <c r="A1420" t="s">
        <v>8644</v>
      </c>
      <c r="B1420">
        <v>51</v>
      </c>
      <c r="C1420" t="s">
        <v>13</v>
      </c>
      <c r="D1420">
        <v>98</v>
      </c>
      <c r="E1420">
        <v>234.22708980498999</v>
      </c>
      <c r="F1420">
        <v>16.953917304414901</v>
      </c>
      <c r="G1420" t="s">
        <v>18</v>
      </c>
      <c r="H1420" t="s">
        <v>19</v>
      </c>
      <c r="I1420" t="s">
        <v>15</v>
      </c>
      <c r="J1420">
        <v>3</v>
      </c>
      <c r="K1420">
        <v>6199.26</v>
      </c>
      <c r="L1420" t="s">
        <v>16</v>
      </c>
      <c r="M1420" t="s">
        <v>10038</v>
      </c>
    </row>
    <row r="1421" spans="1:13" x14ac:dyDescent="0.25">
      <c r="A1421" t="s">
        <v>8643</v>
      </c>
      <c r="B1421">
        <v>57</v>
      </c>
      <c r="C1421" t="s">
        <v>25</v>
      </c>
      <c r="D1421">
        <v>134</v>
      </c>
      <c r="E1421">
        <v>251.78184070334899</v>
      </c>
      <c r="F1421">
        <v>15</v>
      </c>
      <c r="G1421" t="s">
        <v>14</v>
      </c>
      <c r="H1421" t="s">
        <v>19</v>
      </c>
      <c r="I1421" t="s">
        <v>15</v>
      </c>
      <c r="J1421">
        <v>5</v>
      </c>
      <c r="K1421">
        <v>13718.1</v>
      </c>
      <c r="L1421" t="s">
        <v>16</v>
      </c>
      <c r="M1421" t="s">
        <v>10038</v>
      </c>
    </row>
    <row r="1422" spans="1:13" x14ac:dyDescent="0.25">
      <c r="A1422" t="s">
        <v>8632</v>
      </c>
      <c r="B1422">
        <v>59</v>
      </c>
      <c r="C1422" t="s">
        <v>13</v>
      </c>
      <c r="D1422">
        <v>120</v>
      </c>
      <c r="E1422">
        <v>228.815312789681</v>
      </c>
      <c r="F1422">
        <v>27.901572211976902</v>
      </c>
      <c r="G1422" t="s">
        <v>18</v>
      </c>
      <c r="H1422" t="s">
        <v>19</v>
      </c>
      <c r="I1422" t="s">
        <v>15</v>
      </c>
      <c r="J1422">
        <v>4</v>
      </c>
      <c r="K1422">
        <v>12826.87</v>
      </c>
      <c r="L1422" t="s">
        <v>16</v>
      </c>
      <c r="M1422" t="s">
        <v>10038</v>
      </c>
    </row>
    <row r="1423" spans="1:13" x14ac:dyDescent="0.25">
      <c r="A1423" t="s">
        <v>464</v>
      </c>
      <c r="B1423">
        <v>54</v>
      </c>
      <c r="C1423" t="s">
        <v>25</v>
      </c>
      <c r="D1423">
        <v>112</v>
      </c>
      <c r="E1423">
        <v>237.33937119915799</v>
      </c>
      <c r="F1423">
        <v>26.3562071796248</v>
      </c>
      <c r="G1423" t="s">
        <v>14</v>
      </c>
      <c r="H1423" t="s">
        <v>19</v>
      </c>
      <c r="I1423" t="s">
        <v>15</v>
      </c>
      <c r="J1423">
        <v>4</v>
      </c>
      <c r="K1423">
        <v>12519.61</v>
      </c>
      <c r="L1423" t="s">
        <v>23</v>
      </c>
      <c r="M1423" t="s">
        <v>10038</v>
      </c>
    </row>
    <row r="1424" spans="1:13" x14ac:dyDescent="0.25">
      <c r="A1424" t="s">
        <v>8629</v>
      </c>
      <c r="B1424">
        <v>58</v>
      </c>
      <c r="C1424" t="s">
        <v>25</v>
      </c>
      <c r="D1424">
        <v>153</v>
      </c>
      <c r="E1424">
        <v>180.06516225447999</v>
      </c>
      <c r="F1424">
        <v>28.371723874443401</v>
      </c>
      <c r="G1424" t="s">
        <v>36</v>
      </c>
      <c r="H1424" t="s">
        <v>19</v>
      </c>
      <c r="I1424" t="s">
        <v>15</v>
      </c>
      <c r="J1424">
        <v>3</v>
      </c>
      <c r="K1424">
        <v>3891.35</v>
      </c>
      <c r="L1424" t="s">
        <v>16</v>
      </c>
      <c r="M1424" t="s">
        <v>10038</v>
      </c>
    </row>
    <row r="1425" spans="1:13" x14ac:dyDescent="0.25">
      <c r="A1425" t="s">
        <v>8627</v>
      </c>
      <c r="B1425">
        <v>56</v>
      </c>
      <c r="C1425" t="s">
        <v>25</v>
      </c>
      <c r="D1425">
        <v>141</v>
      </c>
      <c r="E1425">
        <v>286.43755274799099</v>
      </c>
      <c r="F1425">
        <v>32.483231165999499</v>
      </c>
      <c r="G1425" t="s">
        <v>36</v>
      </c>
      <c r="H1425" t="s">
        <v>19</v>
      </c>
      <c r="I1425" t="s">
        <v>15</v>
      </c>
      <c r="J1425">
        <v>5</v>
      </c>
      <c r="K1425">
        <v>11063.22</v>
      </c>
      <c r="L1425" t="s">
        <v>16</v>
      </c>
      <c r="M1425" t="s">
        <v>10038</v>
      </c>
    </row>
    <row r="1426" spans="1:13" x14ac:dyDescent="0.25">
      <c r="A1426" t="s">
        <v>468</v>
      </c>
      <c r="B1426">
        <v>52</v>
      </c>
      <c r="C1426" t="s">
        <v>13</v>
      </c>
      <c r="D1426">
        <v>119</v>
      </c>
      <c r="E1426">
        <v>189.988601871253</v>
      </c>
      <c r="F1426">
        <v>24.436620859073201</v>
      </c>
      <c r="G1426" t="s">
        <v>14</v>
      </c>
      <c r="H1426" t="s">
        <v>19</v>
      </c>
      <c r="I1426" t="s">
        <v>15</v>
      </c>
      <c r="J1426">
        <v>4</v>
      </c>
      <c r="K1426">
        <v>11896.39</v>
      </c>
      <c r="L1426" t="s">
        <v>16</v>
      </c>
      <c r="M1426" t="s">
        <v>10038</v>
      </c>
    </row>
    <row r="1427" spans="1:13" x14ac:dyDescent="0.25">
      <c r="A1427" t="s">
        <v>8621</v>
      </c>
      <c r="B1427">
        <v>51</v>
      </c>
      <c r="C1427" t="s">
        <v>13</v>
      </c>
      <c r="D1427">
        <v>152</v>
      </c>
      <c r="E1427">
        <v>215.90749657812</v>
      </c>
      <c r="F1427">
        <v>23.1443678483882</v>
      </c>
      <c r="G1427" t="s">
        <v>14</v>
      </c>
      <c r="H1427" t="s">
        <v>19</v>
      </c>
      <c r="I1427" t="s">
        <v>15</v>
      </c>
      <c r="J1427">
        <v>4</v>
      </c>
      <c r="K1427">
        <v>14953.6</v>
      </c>
      <c r="L1427" t="s">
        <v>23</v>
      </c>
      <c r="M1427" t="s">
        <v>10038</v>
      </c>
    </row>
    <row r="1428" spans="1:13" x14ac:dyDescent="0.25">
      <c r="A1428" t="s">
        <v>471</v>
      </c>
      <c r="B1428">
        <v>52</v>
      </c>
      <c r="C1428" t="s">
        <v>13</v>
      </c>
      <c r="D1428">
        <v>158</v>
      </c>
      <c r="E1428">
        <v>246.548438421649</v>
      </c>
      <c r="F1428">
        <v>29.4755622738295</v>
      </c>
      <c r="G1428" t="s">
        <v>14</v>
      </c>
      <c r="H1428" t="s">
        <v>19</v>
      </c>
      <c r="I1428" t="s">
        <v>15</v>
      </c>
      <c r="J1428">
        <v>1</v>
      </c>
      <c r="K1428">
        <v>500</v>
      </c>
      <c r="L1428" t="s">
        <v>16</v>
      </c>
      <c r="M1428" t="s">
        <v>10038</v>
      </c>
    </row>
    <row r="1429" spans="1:13" x14ac:dyDescent="0.25">
      <c r="A1429" t="s">
        <v>8608</v>
      </c>
      <c r="B1429">
        <v>55</v>
      </c>
      <c r="C1429" t="s">
        <v>13</v>
      </c>
      <c r="D1429">
        <v>131</v>
      </c>
      <c r="E1429">
        <v>176.09320900311101</v>
      </c>
      <c r="F1429">
        <v>24.992652269394299</v>
      </c>
      <c r="G1429" t="s">
        <v>18</v>
      </c>
      <c r="H1429" t="s">
        <v>19</v>
      </c>
      <c r="I1429" t="s">
        <v>15</v>
      </c>
      <c r="J1429">
        <v>2</v>
      </c>
      <c r="K1429">
        <v>13882.5</v>
      </c>
      <c r="L1429" t="s">
        <v>16</v>
      </c>
      <c r="M1429" t="s">
        <v>10038</v>
      </c>
    </row>
    <row r="1430" spans="1:13" x14ac:dyDescent="0.25">
      <c r="A1430" t="s">
        <v>8606</v>
      </c>
      <c r="B1430">
        <v>55</v>
      </c>
      <c r="C1430" t="s">
        <v>13</v>
      </c>
      <c r="D1430">
        <v>104</v>
      </c>
      <c r="E1430">
        <v>194.61883666007199</v>
      </c>
      <c r="F1430">
        <v>19.265936592190101</v>
      </c>
      <c r="G1430" t="s">
        <v>36</v>
      </c>
      <c r="H1430" t="s">
        <v>19</v>
      </c>
      <c r="I1430" t="s">
        <v>15</v>
      </c>
      <c r="J1430">
        <v>10</v>
      </c>
      <c r="K1430">
        <v>13122.47</v>
      </c>
      <c r="L1430" t="s">
        <v>16</v>
      </c>
      <c r="M1430" t="s">
        <v>10038</v>
      </c>
    </row>
    <row r="1431" spans="1:13" x14ac:dyDescent="0.25">
      <c r="A1431" t="s">
        <v>8602</v>
      </c>
      <c r="B1431">
        <v>56</v>
      </c>
      <c r="C1431" t="s">
        <v>13</v>
      </c>
      <c r="D1431">
        <v>131</v>
      </c>
      <c r="E1431">
        <v>218.15351795721699</v>
      </c>
      <c r="F1431">
        <v>23.749149800729601</v>
      </c>
      <c r="G1431" t="s">
        <v>14</v>
      </c>
      <c r="H1431" t="s">
        <v>19</v>
      </c>
      <c r="I1431" t="s">
        <v>15</v>
      </c>
      <c r="J1431" t="s">
        <v>10051</v>
      </c>
      <c r="K1431">
        <v>3448.69</v>
      </c>
      <c r="L1431" t="s">
        <v>23</v>
      </c>
      <c r="M1431" t="s">
        <v>10038</v>
      </c>
    </row>
    <row r="1432" spans="1:13" x14ac:dyDescent="0.25">
      <c r="A1432" t="s">
        <v>8583</v>
      </c>
      <c r="B1432">
        <v>54</v>
      </c>
      <c r="C1432" t="s">
        <v>25</v>
      </c>
      <c r="D1432">
        <v>148</v>
      </c>
      <c r="E1432">
        <v>246.03275986971701</v>
      </c>
      <c r="F1432">
        <v>31.5116087575047</v>
      </c>
      <c r="G1432" t="s">
        <v>36</v>
      </c>
      <c r="H1432" t="s">
        <v>19</v>
      </c>
      <c r="I1432" t="s">
        <v>15</v>
      </c>
      <c r="J1432">
        <v>3</v>
      </c>
      <c r="K1432">
        <v>11163.9</v>
      </c>
      <c r="L1432" t="s">
        <v>20</v>
      </c>
      <c r="M1432" t="s">
        <v>10038</v>
      </c>
    </row>
    <row r="1433" spans="1:13" x14ac:dyDescent="0.25">
      <c r="A1433" t="s">
        <v>483</v>
      </c>
      <c r="B1433">
        <v>54</v>
      </c>
      <c r="C1433" t="s">
        <v>13</v>
      </c>
      <c r="D1433">
        <v>132</v>
      </c>
      <c r="E1433">
        <v>242.467551694641</v>
      </c>
      <c r="F1433">
        <v>21.189787487902901</v>
      </c>
      <c r="G1433" t="s">
        <v>36</v>
      </c>
      <c r="H1433" t="s">
        <v>19</v>
      </c>
      <c r="I1433" t="s">
        <v>15</v>
      </c>
      <c r="J1433">
        <v>4</v>
      </c>
      <c r="K1433">
        <v>9680.11</v>
      </c>
      <c r="L1433" t="s">
        <v>16</v>
      </c>
      <c r="M1433" t="s">
        <v>10038</v>
      </c>
    </row>
    <row r="1434" spans="1:13" x14ac:dyDescent="0.25">
      <c r="A1434" t="s">
        <v>8580</v>
      </c>
      <c r="B1434">
        <v>57</v>
      </c>
      <c r="C1434" t="s">
        <v>25</v>
      </c>
      <c r="D1434">
        <v>138</v>
      </c>
      <c r="E1434">
        <v>192.29734420771601</v>
      </c>
      <c r="F1434">
        <v>23.585774578766401</v>
      </c>
      <c r="G1434" t="s">
        <v>14</v>
      </c>
      <c r="H1434" t="s">
        <v>19</v>
      </c>
      <c r="I1434" t="s">
        <v>15</v>
      </c>
      <c r="J1434">
        <v>1</v>
      </c>
      <c r="K1434">
        <v>7275.34</v>
      </c>
      <c r="L1434" t="s">
        <v>16</v>
      </c>
      <c r="M1434" t="s">
        <v>10038</v>
      </c>
    </row>
    <row r="1435" spans="1:13" x14ac:dyDescent="0.25">
      <c r="A1435" t="s">
        <v>485</v>
      </c>
      <c r="B1435">
        <v>56</v>
      </c>
      <c r="C1435" t="s">
        <v>25</v>
      </c>
      <c r="D1435">
        <v>124</v>
      </c>
      <c r="E1435">
        <v>138.24689934694999</v>
      </c>
      <c r="F1435">
        <v>19.3741720216996</v>
      </c>
      <c r="G1435" t="s">
        <v>18</v>
      </c>
      <c r="H1435" t="s">
        <v>19</v>
      </c>
      <c r="I1435" t="s">
        <v>15</v>
      </c>
      <c r="J1435">
        <v>1</v>
      </c>
      <c r="K1435">
        <v>4805.5200000000004</v>
      </c>
      <c r="L1435" t="s">
        <v>16</v>
      </c>
      <c r="M1435" t="s">
        <v>10038</v>
      </c>
    </row>
    <row r="1436" spans="1:13" x14ac:dyDescent="0.25">
      <c r="A1436" t="s">
        <v>8574</v>
      </c>
      <c r="B1436">
        <v>55</v>
      </c>
      <c r="C1436" t="s">
        <v>13</v>
      </c>
      <c r="D1436">
        <v>110</v>
      </c>
      <c r="E1436">
        <v>242.250834345355</v>
      </c>
      <c r="F1436">
        <v>28.1249353032869</v>
      </c>
      <c r="G1436" t="s">
        <v>18</v>
      </c>
      <c r="H1436" t="s">
        <v>19</v>
      </c>
      <c r="I1436" t="s">
        <v>15</v>
      </c>
      <c r="J1436">
        <v>4</v>
      </c>
      <c r="K1436">
        <v>17487.439999999999</v>
      </c>
      <c r="L1436" t="s">
        <v>23</v>
      </c>
      <c r="M1436" t="s">
        <v>10038</v>
      </c>
    </row>
    <row r="1437" spans="1:13" x14ac:dyDescent="0.25">
      <c r="A1437" t="s">
        <v>8572</v>
      </c>
      <c r="B1437">
        <v>54</v>
      </c>
      <c r="C1437" t="s">
        <v>13</v>
      </c>
      <c r="D1437">
        <v>90</v>
      </c>
      <c r="E1437">
        <v>241.658043756327</v>
      </c>
      <c r="F1437">
        <v>23.056974978007698</v>
      </c>
      <c r="G1437" t="s">
        <v>18</v>
      </c>
      <c r="H1437" t="s">
        <v>22</v>
      </c>
      <c r="I1437" t="s">
        <v>15</v>
      </c>
      <c r="J1437">
        <v>3</v>
      </c>
      <c r="K1437">
        <v>15982.45</v>
      </c>
      <c r="L1437" t="s">
        <v>23</v>
      </c>
      <c r="M1437" t="s">
        <v>10038</v>
      </c>
    </row>
    <row r="1438" spans="1:13" x14ac:dyDescent="0.25">
      <c r="A1438" t="s">
        <v>8560</v>
      </c>
      <c r="B1438">
        <v>57</v>
      </c>
      <c r="C1438" t="s">
        <v>25</v>
      </c>
      <c r="D1438">
        <v>115</v>
      </c>
      <c r="E1438">
        <v>220.086833887837</v>
      </c>
      <c r="F1438">
        <v>20.303823255484001</v>
      </c>
      <c r="G1438" t="s">
        <v>14</v>
      </c>
      <c r="H1438" t="s">
        <v>19</v>
      </c>
      <c r="I1438" t="s">
        <v>15</v>
      </c>
      <c r="J1438">
        <v>2</v>
      </c>
      <c r="K1438">
        <v>15795.56</v>
      </c>
      <c r="L1438" t="s">
        <v>16</v>
      </c>
      <c r="M1438" t="s">
        <v>10038</v>
      </c>
    </row>
    <row r="1439" spans="1:13" x14ac:dyDescent="0.25">
      <c r="A1439" t="s">
        <v>8558</v>
      </c>
      <c r="B1439">
        <v>57</v>
      </c>
      <c r="C1439" t="s">
        <v>13</v>
      </c>
      <c r="D1439">
        <v>134</v>
      </c>
      <c r="E1439">
        <v>226.00471869439201</v>
      </c>
      <c r="F1439">
        <v>26.6888746831345</v>
      </c>
      <c r="G1439" t="s">
        <v>18</v>
      </c>
      <c r="H1439" t="s">
        <v>19</v>
      </c>
      <c r="I1439" t="s">
        <v>15</v>
      </c>
      <c r="J1439">
        <v>2</v>
      </c>
      <c r="K1439">
        <v>5793.99</v>
      </c>
      <c r="L1439" t="s">
        <v>16</v>
      </c>
      <c r="M1439" t="s">
        <v>10038</v>
      </c>
    </row>
    <row r="1440" spans="1:13" x14ac:dyDescent="0.25">
      <c r="A1440" t="s">
        <v>8553</v>
      </c>
      <c r="B1440">
        <v>57</v>
      </c>
      <c r="C1440" t="s">
        <v>25</v>
      </c>
      <c r="D1440">
        <v>108</v>
      </c>
      <c r="E1440">
        <v>215.94490754600901</v>
      </c>
      <c r="F1440">
        <v>19.881618437825001</v>
      </c>
      <c r="G1440" t="s">
        <v>18</v>
      </c>
      <c r="H1440" t="s">
        <v>19</v>
      </c>
      <c r="I1440" t="s">
        <v>15</v>
      </c>
      <c r="J1440">
        <v>1</v>
      </c>
      <c r="K1440">
        <v>5995.02</v>
      </c>
      <c r="L1440" t="s">
        <v>16</v>
      </c>
      <c r="M1440" t="s">
        <v>10038</v>
      </c>
    </row>
    <row r="1441" spans="1:13" x14ac:dyDescent="0.25">
      <c r="A1441" t="s">
        <v>8539</v>
      </c>
      <c r="B1441">
        <v>57</v>
      </c>
      <c r="C1441" t="s">
        <v>25</v>
      </c>
      <c r="D1441">
        <v>140</v>
      </c>
      <c r="E1441">
        <v>237.78407765457601</v>
      </c>
      <c r="F1441">
        <v>22.530600924464</v>
      </c>
      <c r="G1441" t="s">
        <v>18</v>
      </c>
      <c r="H1441" t="s">
        <v>19</v>
      </c>
      <c r="I1441" t="s">
        <v>15</v>
      </c>
      <c r="J1441">
        <v>1</v>
      </c>
      <c r="K1441">
        <v>9702.2999999999993</v>
      </c>
      <c r="L1441" t="s">
        <v>16</v>
      </c>
      <c r="M1441" t="s">
        <v>10038</v>
      </c>
    </row>
    <row r="1442" spans="1:13" x14ac:dyDescent="0.25">
      <c r="A1442" t="s">
        <v>498</v>
      </c>
      <c r="B1442">
        <v>59</v>
      </c>
      <c r="C1442" t="s">
        <v>25</v>
      </c>
      <c r="D1442">
        <v>144</v>
      </c>
      <c r="E1442">
        <v>274.233138823464</v>
      </c>
      <c r="F1442">
        <v>31.277721462076499</v>
      </c>
      <c r="G1442" t="s">
        <v>18</v>
      </c>
      <c r="H1442" t="s">
        <v>19</v>
      </c>
      <c r="I1442" t="s">
        <v>15</v>
      </c>
      <c r="J1442">
        <v>2</v>
      </c>
      <c r="K1442">
        <v>10048.4</v>
      </c>
      <c r="L1442" t="s">
        <v>16</v>
      </c>
      <c r="M1442" t="s">
        <v>10038</v>
      </c>
    </row>
    <row r="1443" spans="1:13" x14ac:dyDescent="0.25">
      <c r="A1443" t="s">
        <v>8529</v>
      </c>
      <c r="B1443">
        <v>56</v>
      </c>
      <c r="C1443" t="s">
        <v>25</v>
      </c>
      <c r="D1443">
        <v>149</v>
      </c>
      <c r="E1443">
        <v>248.07796686957701</v>
      </c>
      <c r="F1443">
        <v>27.909745948415601</v>
      </c>
      <c r="G1443" t="s">
        <v>18</v>
      </c>
      <c r="H1443" t="s">
        <v>19</v>
      </c>
      <c r="I1443" t="s">
        <v>15</v>
      </c>
      <c r="J1443">
        <v>3</v>
      </c>
      <c r="K1443">
        <v>9513.34</v>
      </c>
      <c r="L1443" t="s">
        <v>16</v>
      </c>
      <c r="M1443" t="s">
        <v>10038</v>
      </c>
    </row>
    <row r="1444" spans="1:13" x14ac:dyDescent="0.25">
      <c r="A1444" t="s">
        <v>8526</v>
      </c>
      <c r="B1444">
        <v>58</v>
      </c>
      <c r="C1444" t="s">
        <v>25</v>
      </c>
      <c r="D1444">
        <v>110</v>
      </c>
      <c r="E1444">
        <v>195.65308791390299</v>
      </c>
      <c r="F1444">
        <v>22.644134827896</v>
      </c>
      <c r="G1444" t="s">
        <v>36</v>
      </c>
      <c r="H1444" t="s">
        <v>19</v>
      </c>
      <c r="I1444" t="s">
        <v>15</v>
      </c>
      <c r="J1444">
        <v>6</v>
      </c>
      <c r="K1444">
        <v>10953.85</v>
      </c>
      <c r="L1444" t="s">
        <v>23</v>
      </c>
      <c r="M1444" t="s">
        <v>10038</v>
      </c>
    </row>
    <row r="1445" spans="1:13" x14ac:dyDescent="0.25">
      <c r="A1445" t="s">
        <v>8524</v>
      </c>
      <c r="B1445">
        <v>54</v>
      </c>
      <c r="C1445" t="s">
        <v>13</v>
      </c>
      <c r="D1445">
        <v>108</v>
      </c>
      <c r="E1445">
        <v>263.49642214546799</v>
      </c>
      <c r="F1445">
        <v>21.1461782665369</v>
      </c>
      <c r="G1445" t="s">
        <v>14</v>
      </c>
      <c r="H1445" t="s">
        <v>19</v>
      </c>
      <c r="I1445" t="s">
        <v>15</v>
      </c>
      <c r="J1445">
        <v>2</v>
      </c>
      <c r="K1445">
        <v>500</v>
      </c>
      <c r="L1445" t="s">
        <v>23</v>
      </c>
      <c r="M1445" t="s">
        <v>10038</v>
      </c>
    </row>
    <row r="1446" spans="1:13" x14ac:dyDescent="0.25">
      <c r="A1446" t="s">
        <v>8522</v>
      </c>
      <c r="B1446">
        <v>53</v>
      </c>
      <c r="C1446" t="s">
        <v>13</v>
      </c>
      <c r="D1446">
        <v>129</v>
      </c>
      <c r="E1446">
        <v>186.13433641295401</v>
      </c>
      <c r="F1446">
        <v>27.987205423834698</v>
      </c>
      <c r="G1446" t="s">
        <v>18</v>
      </c>
      <c r="H1446" t="s">
        <v>19</v>
      </c>
      <c r="I1446" t="s">
        <v>15</v>
      </c>
      <c r="J1446">
        <v>2</v>
      </c>
      <c r="K1446">
        <v>7213.77</v>
      </c>
      <c r="L1446" t="s">
        <v>16</v>
      </c>
      <c r="M1446" t="s">
        <v>10038</v>
      </c>
    </row>
    <row r="1447" spans="1:13" x14ac:dyDescent="0.25">
      <c r="A1447" t="s">
        <v>8517</v>
      </c>
      <c r="B1447">
        <v>51</v>
      </c>
      <c r="C1447" t="s">
        <v>13</v>
      </c>
      <c r="D1447">
        <v>137</v>
      </c>
      <c r="E1447">
        <v>156.944091491622</v>
      </c>
      <c r="F1447">
        <v>19.218255194296901</v>
      </c>
      <c r="G1447" t="s">
        <v>14</v>
      </c>
      <c r="H1447" t="s">
        <v>19</v>
      </c>
      <c r="I1447" t="s">
        <v>15</v>
      </c>
      <c r="J1447">
        <v>2</v>
      </c>
      <c r="K1447">
        <v>10955.18</v>
      </c>
      <c r="L1447" t="s">
        <v>10051</v>
      </c>
      <c r="M1447" t="s">
        <v>10038</v>
      </c>
    </row>
    <row r="1448" spans="1:13" x14ac:dyDescent="0.25">
      <c r="A1448" t="s">
        <v>8513</v>
      </c>
      <c r="B1448">
        <v>54</v>
      </c>
      <c r="C1448" t="s">
        <v>25</v>
      </c>
      <c r="D1448">
        <v>125</v>
      </c>
      <c r="E1448">
        <v>267.40305066233401</v>
      </c>
      <c r="F1448">
        <v>37.537677880814599</v>
      </c>
      <c r="G1448" t="s">
        <v>18</v>
      </c>
      <c r="H1448" t="s">
        <v>19</v>
      </c>
      <c r="I1448" t="s">
        <v>15</v>
      </c>
      <c r="J1448">
        <v>2</v>
      </c>
      <c r="K1448">
        <v>6987.8</v>
      </c>
      <c r="L1448" t="s">
        <v>16</v>
      </c>
      <c r="M1448" t="s">
        <v>10038</v>
      </c>
    </row>
    <row r="1449" spans="1:13" x14ac:dyDescent="0.25">
      <c r="A1449" t="s">
        <v>516</v>
      </c>
      <c r="B1449">
        <v>60</v>
      </c>
      <c r="C1449" t="s">
        <v>25</v>
      </c>
      <c r="D1449">
        <v>90</v>
      </c>
      <c r="E1449">
        <v>315.38579913487399</v>
      </c>
      <c r="F1449">
        <v>29.339485980274802</v>
      </c>
      <c r="G1449" t="s">
        <v>14</v>
      </c>
      <c r="H1449" t="s">
        <v>19</v>
      </c>
      <c r="I1449" t="s">
        <v>15</v>
      </c>
      <c r="J1449">
        <v>6</v>
      </c>
      <c r="K1449">
        <v>6007.82</v>
      </c>
      <c r="L1449" t="s">
        <v>16</v>
      </c>
      <c r="M1449" t="s">
        <v>10038</v>
      </c>
    </row>
    <row r="1450" spans="1:13" x14ac:dyDescent="0.25">
      <c r="A1450" t="s">
        <v>8469</v>
      </c>
      <c r="B1450">
        <v>58</v>
      </c>
      <c r="C1450" t="s">
        <v>25</v>
      </c>
      <c r="D1450">
        <v>132</v>
      </c>
      <c r="E1450">
        <v>120</v>
      </c>
      <c r="F1450">
        <v>28.0968532401895</v>
      </c>
      <c r="G1450" t="s">
        <v>36</v>
      </c>
      <c r="H1450" t="s">
        <v>19</v>
      </c>
      <c r="I1450" t="s">
        <v>15</v>
      </c>
      <c r="J1450">
        <v>2</v>
      </c>
      <c r="K1450">
        <v>12157.07</v>
      </c>
      <c r="L1450" t="s">
        <v>23</v>
      </c>
      <c r="M1450" t="s">
        <v>10038</v>
      </c>
    </row>
    <row r="1451" spans="1:13" x14ac:dyDescent="0.25">
      <c r="A1451" t="s">
        <v>8468</v>
      </c>
      <c r="B1451">
        <v>52</v>
      </c>
      <c r="C1451" t="s">
        <v>13</v>
      </c>
      <c r="D1451">
        <v>106</v>
      </c>
      <c r="E1451">
        <v>265.15489970586901</v>
      </c>
      <c r="F1451">
        <v>27.635213509114202</v>
      </c>
      <c r="G1451" t="s">
        <v>36</v>
      </c>
      <c r="H1451" t="s">
        <v>19</v>
      </c>
      <c r="I1451" t="s">
        <v>15</v>
      </c>
      <c r="J1451">
        <v>4</v>
      </c>
      <c r="K1451">
        <v>7520.67</v>
      </c>
      <c r="L1451" t="s">
        <v>23</v>
      </c>
      <c r="M1451" t="s">
        <v>10038</v>
      </c>
    </row>
    <row r="1452" spans="1:13" x14ac:dyDescent="0.25">
      <c r="A1452" t="s">
        <v>8467</v>
      </c>
      <c r="B1452">
        <v>58</v>
      </c>
      <c r="C1452" t="s">
        <v>25</v>
      </c>
      <c r="D1452">
        <v>163</v>
      </c>
      <c r="E1452">
        <v>166.18643530429199</v>
      </c>
      <c r="F1452">
        <v>30.262203352134801</v>
      </c>
      <c r="G1452" t="s">
        <v>18</v>
      </c>
      <c r="H1452" t="s">
        <v>19</v>
      </c>
      <c r="I1452" t="s">
        <v>15</v>
      </c>
      <c r="J1452">
        <v>8</v>
      </c>
      <c r="K1452">
        <v>13009.01</v>
      </c>
      <c r="L1452" t="s">
        <v>23</v>
      </c>
      <c r="M1452" t="s">
        <v>10038</v>
      </c>
    </row>
    <row r="1453" spans="1:13" x14ac:dyDescent="0.25">
      <c r="A1453" t="s">
        <v>521</v>
      </c>
      <c r="B1453">
        <v>51</v>
      </c>
      <c r="C1453" t="s">
        <v>25</v>
      </c>
      <c r="D1453">
        <v>108</v>
      </c>
      <c r="E1453">
        <v>155.63715966250001</v>
      </c>
      <c r="F1453">
        <v>21.556532324380999</v>
      </c>
      <c r="G1453" t="s">
        <v>18</v>
      </c>
      <c r="H1453" t="s">
        <v>22</v>
      </c>
      <c r="I1453" t="s">
        <v>15</v>
      </c>
      <c r="J1453">
        <v>3</v>
      </c>
      <c r="K1453">
        <v>8616.65</v>
      </c>
      <c r="L1453" t="s">
        <v>43</v>
      </c>
      <c r="M1453" t="s">
        <v>10038</v>
      </c>
    </row>
    <row r="1454" spans="1:13" x14ac:dyDescent="0.25">
      <c r="A1454" t="s">
        <v>8465</v>
      </c>
      <c r="B1454">
        <v>55</v>
      </c>
      <c r="C1454" t="s">
        <v>13</v>
      </c>
      <c r="D1454">
        <v>100</v>
      </c>
      <c r="E1454">
        <v>216.48023008617201</v>
      </c>
      <c r="F1454">
        <v>18.770166966981002</v>
      </c>
      <c r="G1454" t="s">
        <v>14</v>
      </c>
      <c r="H1454" t="s">
        <v>22</v>
      </c>
      <c r="I1454" t="s">
        <v>15</v>
      </c>
      <c r="J1454">
        <v>1</v>
      </c>
      <c r="K1454">
        <v>10710.56</v>
      </c>
      <c r="L1454" t="s">
        <v>20</v>
      </c>
      <c r="M1454" t="s">
        <v>10038</v>
      </c>
    </row>
    <row r="1455" spans="1:13" x14ac:dyDescent="0.25">
      <c r="A1455" t="s">
        <v>526</v>
      </c>
      <c r="B1455">
        <v>54</v>
      </c>
      <c r="C1455" t="s">
        <v>25</v>
      </c>
      <c r="D1455">
        <v>135</v>
      </c>
      <c r="E1455">
        <v>216.43175739173799</v>
      </c>
      <c r="F1455">
        <v>30.926243200123</v>
      </c>
      <c r="G1455" t="s">
        <v>14</v>
      </c>
      <c r="H1455" t="s">
        <v>22</v>
      </c>
      <c r="I1455" t="s">
        <v>15</v>
      </c>
      <c r="J1455">
        <v>5</v>
      </c>
      <c r="K1455">
        <v>7761.15</v>
      </c>
      <c r="L1455" t="s">
        <v>23</v>
      </c>
      <c r="M1455" t="s">
        <v>10038</v>
      </c>
    </row>
    <row r="1456" spans="1:13" x14ac:dyDescent="0.25">
      <c r="A1456" t="s">
        <v>8455</v>
      </c>
      <c r="B1456">
        <v>51</v>
      </c>
      <c r="C1456" t="s">
        <v>13</v>
      </c>
      <c r="D1456">
        <v>136</v>
      </c>
      <c r="E1456">
        <v>223.01162949814201</v>
      </c>
      <c r="F1456">
        <v>35.713070880927802</v>
      </c>
      <c r="G1456" t="s">
        <v>18</v>
      </c>
      <c r="H1456" t="s">
        <v>19</v>
      </c>
      <c r="I1456" t="s">
        <v>15</v>
      </c>
      <c r="J1456">
        <v>1</v>
      </c>
      <c r="K1456">
        <v>4473.3100000000004</v>
      </c>
      <c r="L1456" t="s">
        <v>43</v>
      </c>
      <c r="M1456" t="s">
        <v>10038</v>
      </c>
    </row>
    <row r="1457" spans="1:13" x14ac:dyDescent="0.25">
      <c r="A1457" t="s">
        <v>8451</v>
      </c>
      <c r="B1457">
        <v>59</v>
      </c>
      <c r="C1457" t="s">
        <v>25</v>
      </c>
      <c r="D1457">
        <v>126</v>
      </c>
      <c r="E1457">
        <v>258.758284655355</v>
      </c>
      <c r="F1457">
        <v>18.078916336084301</v>
      </c>
      <c r="G1457" t="s">
        <v>18</v>
      </c>
      <c r="H1457" t="s">
        <v>22</v>
      </c>
      <c r="I1457" t="s">
        <v>15</v>
      </c>
      <c r="J1457">
        <v>1</v>
      </c>
      <c r="K1457">
        <v>13687.6</v>
      </c>
      <c r="L1457" t="s">
        <v>23</v>
      </c>
      <c r="M1457" t="s">
        <v>10038</v>
      </c>
    </row>
    <row r="1458" spans="1:13" x14ac:dyDescent="0.25">
      <c r="A1458" t="s">
        <v>531</v>
      </c>
      <c r="B1458">
        <v>55</v>
      </c>
      <c r="C1458" t="s">
        <v>25</v>
      </c>
      <c r="D1458">
        <v>159</v>
      </c>
      <c r="E1458">
        <v>216.640391067107</v>
      </c>
      <c r="F1458">
        <v>20.310338904627098</v>
      </c>
      <c r="G1458" t="s">
        <v>18</v>
      </c>
      <c r="H1458" t="s">
        <v>19</v>
      </c>
      <c r="I1458" t="s">
        <v>15</v>
      </c>
      <c r="J1458">
        <v>4</v>
      </c>
      <c r="K1458">
        <v>9522.31</v>
      </c>
      <c r="L1458" t="s">
        <v>43</v>
      </c>
      <c r="M1458" t="s">
        <v>10038</v>
      </c>
    </row>
    <row r="1459" spans="1:13" x14ac:dyDescent="0.25">
      <c r="A1459" t="s">
        <v>8440</v>
      </c>
      <c r="B1459">
        <v>53</v>
      </c>
      <c r="C1459" t="s">
        <v>13</v>
      </c>
      <c r="D1459">
        <v>106</v>
      </c>
      <c r="E1459">
        <v>251.359037640618</v>
      </c>
      <c r="F1459">
        <v>25.560325043839502</v>
      </c>
      <c r="G1459" t="s">
        <v>18</v>
      </c>
      <c r="H1459" t="s">
        <v>19</v>
      </c>
      <c r="I1459" t="s">
        <v>15</v>
      </c>
      <c r="J1459">
        <v>5</v>
      </c>
      <c r="K1459">
        <v>4394.8</v>
      </c>
      <c r="L1459" t="s">
        <v>16</v>
      </c>
      <c r="M1459" t="s">
        <v>10038</v>
      </c>
    </row>
    <row r="1460" spans="1:13" x14ac:dyDescent="0.25">
      <c r="A1460" t="s">
        <v>8439</v>
      </c>
      <c r="B1460">
        <v>58</v>
      </c>
      <c r="C1460" t="s">
        <v>13</v>
      </c>
      <c r="D1460">
        <v>113</v>
      </c>
      <c r="E1460">
        <v>195.56636442574799</v>
      </c>
      <c r="F1460">
        <v>20.704102898990801</v>
      </c>
      <c r="G1460" t="s">
        <v>14</v>
      </c>
      <c r="H1460" t="s">
        <v>22</v>
      </c>
      <c r="I1460" t="s">
        <v>15</v>
      </c>
      <c r="J1460">
        <v>1</v>
      </c>
      <c r="K1460">
        <v>7520.67</v>
      </c>
      <c r="L1460" t="s">
        <v>16</v>
      </c>
      <c r="M1460" t="s">
        <v>10038</v>
      </c>
    </row>
    <row r="1461" spans="1:13" x14ac:dyDescent="0.25">
      <c r="A1461" t="s">
        <v>8435</v>
      </c>
      <c r="B1461">
        <v>54</v>
      </c>
      <c r="C1461" t="s">
        <v>25</v>
      </c>
      <c r="D1461">
        <v>124</v>
      </c>
      <c r="E1461">
        <v>229.26755283821001</v>
      </c>
      <c r="F1461">
        <v>29.3662937856014</v>
      </c>
      <c r="G1461" t="s">
        <v>14</v>
      </c>
      <c r="H1461" t="s">
        <v>19</v>
      </c>
      <c r="I1461" t="s">
        <v>15</v>
      </c>
      <c r="J1461">
        <v>3</v>
      </c>
      <c r="K1461">
        <v>7276.56</v>
      </c>
      <c r="L1461" t="s">
        <v>16</v>
      </c>
      <c r="M1461" t="s">
        <v>10038</v>
      </c>
    </row>
    <row r="1462" spans="1:13" x14ac:dyDescent="0.25">
      <c r="A1462" t="s">
        <v>8433</v>
      </c>
      <c r="B1462">
        <v>52</v>
      </c>
      <c r="C1462" t="s">
        <v>13</v>
      </c>
      <c r="D1462">
        <v>158</v>
      </c>
      <c r="E1462">
        <v>220.707522596736</v>
      </c>
      <c r="F1462">
        <v>23.628151852151799</v>
      </c>
      <c r="G1462" t="s">
        <v>14</v>
      </c>
      <c r="H1462" t="s">
        <v>22</v>
      </c>
      <c r="I1462" t="s">
        <v>15</v>
      </c>
      <c r="J1462">
        <v>4</v>
      </c>
      <c r="K1462">
        <v>9486.8799999999992</v>
      </c>
      <c r="L1462" t="s">
        <v>23</v>
      </c>
      <c r="M1462" t="s">
        <v>10038</v>
      </c>
    </row>
    <row r="1463" spans="1:13" x14ac:dyDescent="0.25">
      <c r="A1463" t="s">
        <v>8416</v>
      </c>
      <c r="B1463">
        <v>53</v>
      </c>
      <c r="C1463" t="s">
        <v>25</v>
      </c>
      <c r="D1463">
        <v>122</v>
      </c>
      <c r="E1463">
        <v>249.93964031180801</v>
      </c>
      <c r="F1463">
        <v>32.300864667657301</v>
      </c>
      <c r="G1463" t="s">
        <v>18</v>
      </c>
      <c r="H1463" t="s">
        <v>19</v>
      </c>
      <c r="I1463" t="s">
        <v>15</v>
      </c>
      <c r="J1463">
        <v>2</v>
      </c>
      <c r="K1463">
        <v>5298.81</v>
      </c>
      <c r="L1463" t="s">
        <v>23</v>
      </c>
      <c r="M1463" t="s">
        <v>10038</v>
      </c>
    </row>
    <row r="1464" spans="1:13" x14ac:dyDescent="0.25">
      <c r="A1464" t="s">
        <v>8412</v>
      </c>
      <c r="B1464">
        <v>54</v>
      </c>
      <c r="C1464" t="s">
        <v>25</v>
      </c>
      <c r="D1464">
        <v>135</v>
      </c>
      <c r="E1464">
        <v>320.99881587226503</v>
      </c>
      <c r="F1464">
        <v>25.986050809176199</v>
      </c>
      <c r="G1464" t="s">
        <v>18</v>
      </c>
      <c r="H1464" t="s">
        <v>19</v>
      </c>
      <c r="I1464" t="s">
        <v>15</v>
      </c>
      <c r="J1464">
        <v>3</v>
      </c>
      <c r="K1464">
        <v>12709.51</v>
      </c>
      <c r="L1464" t="s">
        <v>16</v>
      </c>
      <c r="M1464" t="s">
        <v>10038</v>
      </c>
    </row>
    <row r="1465" spans="1:13" x14ac:dyDescent="0.25">
      <c r="A1465" t="s">
        <v>544</v>
      </c>
      <c r="B1465">
        <v>59</v>
      </c>
      <c r="C1465" t="s">
        <v>13</v>
      </c>
      <c r="D1465">
        <v>121</v>
      </c>
      <c r="E1465">
        <v>185.811573895717</v>
      </c>
      <c r="F1465">
        <v>23.114806570982001</v>
      </c>
      <c r="G1465" t="s">
        <v>14</v>
      </c>
      <c r="H1465" t="s">
        <v>22</v>
      </c>
      <c r="I1465" t="s">
        <v>15</v>
      </c>
      <c r="J1465">
        <v>3</v>
      </c>
      <c r="K1465">
        <v>6861.19</v>
      </c>
      <c r="L1465" t="s">
        <v>23</v>
      </c>
      <c r="M1465" t="s">
        <v>10038</v>
      </c>
    </row>
    <row r="1466" spans="1:13" x14ac:dyDescent="0.25">
      <c r="A1466" t="s">
        <v>8407</v>
      </c>
      <c r="B1466">
        <v>60</v>
      </c>
      <c r="C1466" t="s">
        <v>25</v>
      </c>
      <c r="D1466">
        <v>113</v>
      </c>
      <c r="E1466">
        <v>198.76504015550699</v>
      </c>
      <c r="F1466">
        <v>27.036161093217</v>
      </c>
      <c r="G1466" t="s">
        <v>14</v>
      </c>
      <c r="H1466" t="s">
        <v>22</v>
      </c>
      <c r="I1466" t="s">
        <v>15</v>
      </c>
      <c r="J1466">
        <v>4</v>
      </c>
      <c r="K1466">
        <v>6307.22</v>
      </c>
      <c r="L1466" t="s">
        <v>16</v>
      </c>
      <c r="M1466" t="s">
        <v>10038</v>
      </c>
    </row>
    <row r="1467" spans="1:13" x14ac:dyDescent="0.25">
      <c r="A1467" t="s">
        <v>548</v>
      </c>
      <c r="B1467">
        <v>53</v>
      </c>
      <c r="C1467" t="s">
        <v>13</v>
      </c>
      <c r="D1467">
        <v>135</v>
      </c>
      <c r="E1467">
        <v>181.21470258816899</v>
      </c>
      <c r="F1467">
        <v>29.418142539842901</v>
      </c>
      <c r="G1467" t="s">
        <v>18</v>
      </c>
      <c r="H1467" t="s">
        <v>19</v>
      </c>
      <c r="I1467" t="s">
        <v>15</v>
      </c>
      <c r="J1467">
        <v>1</v>
      </c>
      <c r="K1467">
        <v>11298.21</v>
      </c>
      <c r="L1467" t="s">
        <v>16</v>
      </c>
      <c r="M1467" t="s">
        <v>10038</v>
      </c>
    </row>
    <row r="1468" spans="1:13" x14ac:dyDescent="0.25">
      <c r="A1468" t="s">
        <v>8401</v>
      </c>
      <c r="B1468">
        <v>57</v>
      </c>
      <c r="C1468" t="s">
        <v>13</v>
      </c>
      <c r="D1468">
        <v>118</v>
      </c>
      <c r="E1468">
        <v>232.07584253765799</v>
      </c>
      <c r="F1468">
        <v>26.495358121314901</v>
      </c>
      <c r="G1468" t="s">
        <v>18</v>
      </c>
      <c r="H1468" t="s">
        <v>19</v>
      </c>
      <c r="I1468" t="s">
        <v>15</v>
      </c>
      <c r="J1468">
        <v>2</v>
      </c>
      <c r="K1468">
        <v>7312.23</v>
      </c>
      <c r="L1468" t="s">
        <v>23</v>
      </c>
      <c r="M1468" t="s">
        <v>10038</v>
      </c>
    </row>
    <row r="1469" spans="1:13" x14ac:dyDescent="0.25">
      <c r="A1469" t="s">
        <v>8400</v>
      </c>
      <c r="B1469">
        <v>54</v>
      </c>
      <c r="C1469" t="s">
        <v>13</v>
      </c>
      <c r="D1469">
        <v>129</v>
      </c>
      <c r="E1469">
        <v>149.14242312428999</v>
      </c>
      <c r="F1469">
        <v>22.912390995445701</v>
      </c>
      <c r="G1469" t="s">
        <v>18</v>
      </c>
      <c r="H1469" t="s">
        <v>19</v>
      </c>
      <c r="I1469" t="s">
        <v>15</v>
      </c>
      <c r="J1469">
        <v>7</v>
      </c>
      <c r="K1469">
        <v>13600.15</v>
      </c>
      <c r="L1469" t="s">
        <v>20</v>
      </c>
      <c r="M1469" t="s">
        <v>10038</v>
      </c>
    </row>
    <row r="1470" spans="1:13" x14ac:dyDescent="0.25">
      <c r="A1470" t="s">
        <v>8387</v>
      </c>
      <c r="B1470">
        <v>58</v>
      </c>
      <c r="C1470" t="s">
        <v>13</v>
      </c>
      <c r="D1470">
        <v>116</v>
      </c>
      <c r="E1470">
        <v>278.12461945148902</v>
      </c>
      <c r="F1470">
        <v>33.201178516374497</v>
      </c>
      <c r="G1470" t="s">
        <v>18</v>
      </c>
      <c r="H1470" t="s">
        <v>19</v>
      </c>
      <c r="I1470" t="s">
        <v>15</v>
      </c>
      <c r="J1470">
        <v>1</v>
      </c>
      <c r="K1470">
        <v>8179.35</v>
      </c>
      <c r="L1470" t="s">
        <v>23</v>
      </c>
      <c r="M1470" t="s">
        <v>10038</v>
      </c>
    </row>
    <row r="1471" spans="1:13" x14ac:dyDescent="0.25">
      <c r="A1471" t="s">
        <v>555</v>
      </c>
      <c r="B1471">
        <v>58</v>
      </c>
      <c r="C1471" t="s">
        <v>13</v>
      </c>
      <c r="D1471">
        <v>139</v>
      </c>
      <c r="E1471">
        <v>204.858285849781</v>
      </c>
      <c r="F1471">
        <v>25.967635229547401</v>
      </c>
      <c r="G1471" t="s">
        <v>14</v>
      </c>
      <c r="H1471" t="s">
        <v>19</v>
      </c>
      <c r="I1471" t="s">
        <v>15</v>
      </c>
      <c r="J1471">
        <v>1</v>
      </c>
      <c r="K1471">
        <v>6712.54</v>
      </c>
      <c r="L1471" t="s">
        <v>23</v>
      </c>
      <c r="M1471" t="s">
        <v>10038</v>
      </c>
    </row>
    <row r="1472" spans="1:13" x14ac:dyDescent="0.25">
      <c r="A1472" t="s">
        <v>8368</v>
      </c>
      <c r="B1472">
        <v>59</v>
      </c>
      <c r="C1472" t="s">
        <v>13</v>
      </c>
      <c r="D1472">
        <v>159</v>
      </c>
      <c r="E1472">
        <v>195.92849964557499</v>
      </c>
      <c r="F1472">
        <v>37.7944318985368</v>
      </c>
      <c r="G1472" t="s">
        <v>14</v>
      </c>
      <c r="H1472" t="s">
        <v>19</v>
      </c>
      <c r="I1472" t="s">
        <v>15</v>
      </c>
      <c r="J1472">
        <v>4</v>
      </c>
      <c r="K1472">
        <v>11463</v>
      </c>
      <c r="L1472" t="s">
        <v>16</v>
      </c>
      <c r="M1472" t="s">
        <v>10038</v>
      </c>
    </row>
    <row r="1473" spans="1:13" x14ac:dyDescent="0.25">
      <c r="A1473" t="s">
        <v>8360</v>
      </c>
      <c r="B1473">
        <v>56</v>
      </c>
      <c r="C1473" t="s">
        <v>25</v>
      </c>
      <c r="D1473">
        <v>132</v>
      </c>
      <c r="E1473">
        <v>210.52321743295701</v>
      </c>
      <c r="F1473">
        <v>36.064232294307402</v>
      </c>
      <c r="G1473" t="s">
        <v>36</v>
      </c>
      <c r="H1473" t="s">
        <v>19</v>
      </c>
      <c r="I1473" t="s">
        <v>15</v>
      </c>
      <c r="J1473">
        <v>1</v>
      </c>
      <c r="K1473">
        <v>2690.61</v>
      </c>
      <c r="L1473" t="s">
        <v>23</v>
      </c>
      <c r="M1473" t="s">
        <v>10038</v>
      </c>
    </row>
    <row r="1474" spans="1:13" x14ac:dyDescent="0.25">
      <c r="A1474" t="s">
        <v>8349</v>
      </c>
      <c r="B1474">
        <v>53</v>
      </c>
      <c r="C1474" t="s">
        <v>13</v>
      </c>
      <c r="D1474">
        <v>109</v>
      </c>
      <c r="E1474">
        <v>270.32732433006697</v>
      </c>
      <c r="F1474">
        <v>34.046540011875599</v>
      </c>
      <c r="G1474" t="s">
        <v>14</v>
      </c>
      <c r="H1474" t="s">
        <v>22</v>
      </c>
      <c r="I1474" t="s">
        <v>15</v>
      </c>
      <c r="J1474">
        <v>4</v>
      </c>
      <c r="K1474">
        <v>11915.28</v>
      </c>
      <c r="L1474" t="s">
        <v>20</v>
      </c>
      <c r="M1474" t="s">
        <v>10038</v>
      </c>
    </row>
    <row r="1475" spans="1:13" x14ac:dyDescent="0.25">
      <c r="A1475" t="s">
        <v>8334</v>
      </c>
      <c r="B1475">
        <v>58</v>
      </c>
      <c r="C1475" t="s">
        <v>13</v>
      </c>
      <c r="D1475" t="s">
        <v>10051</v>
      </c>
      <c r="E1475">
        <v>272.35673237424697</v>
      </c>
      <c r="F1475">
        <v>24.706152577371</v>
      </c>
      <c r="G1475" t="s">
        <v>14</v>
      </c>
      <c r="H1475" t="s">
        <v>22</v>
      </c>
      <c r="I1475" t="s">
        <v>15</v>
      </c>
      <c r="J1475">
        <v>1</v>
      </c>
      <c r="K1475">
        <v>5352.2</v>
      </c>
      <c r="L1475" t="s">
        <v>16</v>
      </c>
      <c r="M1475" t="s">
        <v>10038</v>
      </c>
    </row>
    <row r="1476" spans="1:13" x14ac:dyDescent="0.25">
      <c r="A1476" t="s">
        <v>8332</v>
      </c>
      <c r="B1476">
        <v>57</v>
      </c>
      <c r="C1476" t="s">
        <v>13</v>
      </c>
      <c r="D1476">
        <v>166</v>
      </c>
      <c r="E1476">
        <v>199.14810419742599</v>
      </c>
      <c r="F1476">
        <v>21.086736845252702</v>
      </c>
      <c r="G1476" t="s">
        <v>18</v>
      </c>
      <c r="H1476" t="s">
        <v>19</v>
      </c>
      <c r="I1476" t="s">
        <v>15</v>
      </c>
      <c r="J1476">
        <v>2</v>
      </c>
      <c r="K1476">
        <v>9847.35</v>
      </c>
      <c r="L1476" t="s">
        <v>16</v>
      </c>
      <c r="M1476" t="s">
        <v>10038</v>
      </c>
    </row>
    <row r="1477" spans="1:13" x14ac:dyDescent="0.25">
      <c r="A1477" t="s">
        <v>567</v>
      </c>
      <c r="B1477">
        <v>51</v>
      </c>
      <c r="C1477" t="s">
        <v>13</v>
      </c>
      <c r="D1477">
        <v>157</v>
      </c>
      <c r="E1477">
        <v>233.70006002253999</v>
      </c>
      <c r="F1477">
        <v>17.925551927312899</v>
      </c>
      <c r="G1477" t="s">
        <v>14</v>
      </c>
      <c r="H1477" t="s">
        <v>22</v>
      </c>
      <c r="I1477" t="s">
        <v>15</v>
      </c>
      <c r="J1477">
        <v>1</v>
      </c>
      <c r="K1477">
        <v>10116.61</v>
      </c>
      <c r="L1477" t="s">
        <v>20</v>
      </c>
      <c r="M1477" t="s">
        <v>10038</v>
      </c>
    </row>
    <row r="1478" spans="1:13" x14ac:dyDescent="0.25">
      <c r="A1478" t="s">
        <v>570</v>
      </c>
      <c r="B1478">
        <v>59</v>
      </c>
      <c r="C1478" t="s">
        <v>13</v>
      </c>
      <c r="D1478">
        <v>142</v>
      </c>
      <c r="E1478" t="s">
        <v>10051</v>
      </c>
      <c r="F1478">
        <v>27.5138418507422</v>
      </c>
      <c r="G1478" t="s">
        <v>18</v>
      </c>
      <c r="H1478" t="s">
        <v>19</v>
      </c>
      <c r="I1478" t="s">
        <v>15</v>
      </c>
      <c r="J1478">
        <v>4</v>
      </c>
      <c r="K1478">
        <v>14436.61</v>
      </c>
      <c r="L1478" t="s">
        <v>16</v>
      </c>
      <c r="M1478" t="s">
        <v>10038</v>
      </c>
    </row>
    <row r="1479" spans="1:13" x14ac:dyDescent="0.25">
      <c r="A1479" t="s">
        <v>8298</v>
      </c>
      <c r="B1479">
        <v>51</v>
      </c>
      <c r="C1479" t="s">
        <v>13</v>
      </c>
      <c r="D1479">
        <v>101</v>
      </c>
      <c r="E1479">
        <v>217.83925028126001</v>
      </c>
      <c r="F1479">
        <v>20.028836960669299</v>
      </c>
      <c r="G1479" t="s">
        <v>36</v>
      </c>
      <c r="H1479" t="s">
        <v>19</v>
      </c>
      <c r="I1479" t="s">
        <v>15</v>
      </c>
      <c r="J1479">
        <v>7</v>
      </c>
      <c r="K1479">
        <v>18723.330000000002</v>
      </c>
      <c r="L1479" t="s">
        <v>16</v>
      </c>
      <c r="M1479" t="s">
        <v>10038</v>
      </c>
    </row>
    <row r="1480" spans="1:13" x14ac:dyDescent="0.25">
      <c r="A1480" t="s">
        <v>8297</v>
      </c>
      <c r="B1480">
        <v>56</v>
      </c>
      <c r="C1480" t="s">
        <v>13</v>
      </c>
      <c r="D1480">
        <v>123</v>
      </c>
      <c r="E1480">
        <v>242.16182283359001</v>
      </c>
      <c r="F1480">
        <v>32.824868888285103</v>
      </c>
      <c r="G1480" t="s">
        <v>18</v>
      </c>
      <c r="H1480" t="s">
        <v>19</v>
      </c>
      <c r="I1480" t="s">
        <v>15</v>
      </c>
      <c r="J1480">
        <v>1</v>
      </c>
      <c r="K1480">
        <v>14262.4</v>
      </c>
      <c r="L1480" t="s">
        <v>16</v>
      </c>
      <c r="M1480" t="s">
        <v>10038</v>
      </c>
    </row>
    <row r="1481" spans="1:13" x14ac:dyDescent="0.25">
      <c r="A1481" t="s">
        <v>574</v>
      </c>
      <c r="B1481">
        <v>60</v>
      </c>
      <c r="C1481" t="s">
        <v>13</v>
      </c>
      <c r="D1481">
        <v>133</v>
      </c>
      <c r="E1481">
        <v>273.69895407735601</v>
      </c>
      <c r="F1481">
        <v>28.925477486243299</v>
      </c>
      <c r="G1481" t="s">
        <v>14</v>
      </c>
      <c r="H1481" t="s">
        <v>19</v>
      </c>
      <c r="I1481" t="s">
        <v>15</v>
      </c>
      <c r="J1481">
        <v>2</v>
      </c>
      <c r="K1481">
        <v>9763.6299999999992</v>
      </c>
      <c r="L1481" t="s">
        <v>16</v>
      </c>
      <c r="M1481" t="s">
        <v>10038</v>
      </c>
    </row>
    <row r="1482" spans="1:13" x14ac:dyDescent="0.25">
      <c r="A1482" t="s">
        <v>8267</v>
      </c>
      <c r="B1482">
        <v>54</v>
      </c>
      <c r="C1482" t="s">
        <v>13</v>
      </c>
      <c r="D1482">
        <v>121</v>
      </c>
      <c r="E1482" t="s">
        <v>10051</v>
      </c>
      <c r="F1482">
        <v>30.505856768365799</v>
      </c>
      <c r="G1482" t="s">
        <v>14</v>
      </c>
      <c r="H1482" t="s">
        <v>19</v>
      </c>
      <c r="I1482" t="s">
        <v>15</v>
      </c>
      <c r="J1482">
        <v>2</v>
      </c>
      <c r="K1482">
        <v>4005.91</v>
      </c>
      <c r="L1482" t="s">
        <v>16</v>
      </c>
      <c r="M1482" t="s">
        <v>10038</v>
      </c>
    </row>
    <row r="1483" spans="1:13" x14ac:dyDescent="0.25">
      <c r="A1483" t="s">
        <v>8266</v>
      </c>
      <c r="B1483">
        <v>51</v>
      </c>
      <c r="C1483" t="s">
        <v>13</v>
      </c>
      <c r="D1483">
        <v>137</v>
      </c>
      <c r="E1483">
        <v>191.634136401539</v>
      </c>
      <c r="F1483">
        <v>25.2178891609659</v>
      </c>
      <c r="G1483" t="s">
        <v>18</v>
      </c>
      <c r="H1483" t="s">
        <v>22</v>
      </c>
      <c r="I1483" t="s">
        <v>15</v>
      </c>
      <c r="J1483">
        <v>3</v>
      </c>
      <c r="K1483">
        <v>9024.93</v>
      </c>
      <c r="L1483" t="s">
        <v>16</v>
      </c>
      <c r="M1483" t="s">
        <v>10038</v>
      </c>
    </row>
    <row r="1484" spans="1:13" x14ac:dyDescent="0.25">
      <c r="A1484" t="s">
        <v>8261</v>
      </c>
      <c r="B1484">
        <v>54</v>
      </c>
      <c r="C1484" t="s">
        <v>25</v>
      </c>
      <c r="D1484" t="s">
        <v>10051</v>
      </c>
      <c r="E1484">
        <v>236.515465735253</v>
      </c>
      <c r="F1484">
        <v>23.546608474827099</v>
      </c>
      <c r="G1484" t="s">
        <v>18</v>
      </c>
      <c r="H1484" t="s">
        <v>19</v>
      </c>
      <c r="I1484" t="s">
        <v>15</v>
      </c>
      <c r="J1484">
        <v>3</v>
      </c>
      <c r="K1484">
        <v>10112.17</v>
      </c>
      <c r="L1484" t="s">
        <v>16</v>
      </c>
      <c r="M1484" t="s">
        <v>10038</v>
      </c>
    </row>
    <row r="1485" spans="1:13" x14ac:dyDescent="0.25">
      <c r="A1485" t="s">
        <v>8248</v>
      </c>
      <c r="B1485">
        <v>60</v>
      </c>
      <c r="C1485" t="s">
        <v>25</v>
      </c>
      <c r="D1485">
        <v>108</v>
      </c>
      <c r="E1485">
        <v>244.96226927662701</v>
      </c>
      <c r="F1485">
        <v>17.247144464348899</v>
      </c>
      <c r="G1485" t="s">
        <v>14</v>
      </c>
      <c r="H1485" t="s">
        <v>19</v>
      </c>
      <c r="I1485" t="s">
        <v>15</v>
      </c>
      <c r="J1485">
        <v>5</v>
      </c>
      <c r="K1485">
        <v>7256.07</v>
      </c>
      <c r="L1485" t="s">
        <v>16</v>
      </c>
      <c r="M1485" t="s">
        <v>10038</v>
      </c>
    </row>
    <row r="1486" spans="1:13" x14ac:dyDescent="0.25">
      <c r="A1486" t="s">
        <v>8244</v>
      </c>
      <c r="B1486">
        <v>53</v>
      </c>
      <c r="C1486" t="s">
        <v>25</v>
      </c>
      <c r="D1486">
        <v>125</v>
      </c>
      <c r="E1486">
        <v>189.19774791182999</v>
      </c>
      <c r="F1486">
        <v>26.6650736552021</v>
      </c>
      <c r="G1486" t="s">
        <v>14</v>
      </c>
      <c r="H1486" t="s">
        <v>19</v>
      </c>
      <c r="I1486" t="s">
        <v>15</v>
      </c>
      <c r="J1486">
        <v>4</v>
      </c>
      <c r="K1486">
        <v>9275.31</v>
      </c>
      <c r="L1486" t="s">
        <v>16</v>
      </c>
      <c r="M1486" t="s">
        <v>10038</v>
      </c>
    </row>
    <row r="1487" spans="1:13" x14ac:dyDescent="0.25">
      <c r="A1487" t="s">
        <v>8243</v>
      </c>
      <c r="B1487">
        <v>60</v>
      </c>
      <c r="C1487" t="s">
        <v>25</v>
      </c>
      <c r="D1487">
        <v>142</v>
      </c>
      <c r="E1487">
        <v>284.154789017741</v>
      </c>
      <c r="F1487">
        <v>40.9001311161947</v>
      </c>
      <c r="G1487" t="s">
        <v>18</v>
      </c>
      <c r="H1487" t="s">
        <v>19</v>
      </c>
      <c r="I1487" t="s">
        <v>15</v>
      </c>
      <c r="J1487">
        <v>3</v>
      </c>
      <c r="K1487">
        <v>5417.02</v>
      </c>
      <c r="L1487" t="s">
        <v>16</v>
      </c>
      <c r="M1487" t="s">
        <v>10038</v>
      </c>
    </row>
    <row r="1488" spans="1:13" x14ac:dyDescent="0.25">
      <c r="A1488" t="s">
        <v>8240</v>
      </c>
      <c r="B1488">
        <v>51</v>
      </c>
      <c r="C1488" t="s">
        <v>13</v>
      </c>
      <c r="D1488">
        <v>140</v>
      </c>
      <c r="E1488">
        <v>247.07290319423399</v>
      </c>
      <c r="F1488">
        <v>25.515582071320299</v>
      </c>
      <c r="G1488" t="s">
        <v>18</v>
      </c>
      <c r="H1488" t="s">
        <v>19</v>
      </c>
      <c r="I1488" t="s">
        <v>15</v>
      </c>
      <c r="J1488">
        <v>1</v>
      </c>
      <c r="K1488">
        <v>7387.2</v>
      </c>
      <c r="L1488" t="s">
        <v>23</v>
      </c>
      <c r="M1488" t="s">
        <v>10038</v>
      </c>
    </row>
    <row r="1489" spans="1:13" x14ac:dyDescent="0.25">
      <c r="A1489" t="s">
        <v>8233</v>
      </c>
      <c r="B1489">
        <v>51</v>
      </c>
      <c r="C1489" t="s">
        <v>13</v>
      </c>
      <c r="D1489">
        <v>161</v>
      </c>
      <c r="E1489">
        <v>204.84089816499099</v>
      </c>
      <c r="F1489">
        <v>27.4008591614502</v>
      </c>
      <c r="G1489" t="s">
        <v>18</v>
      </c>
      <c r="H1489" t="s">
        <v>22</v>
      </c>
      <c r="I1489" t="s">
        <v>15</v>
      </c>
      <c r="J1489">
        <v>5</v>
      </c>
      <c r="K1489">
        <v>10995.43</v>
      </c>
      <c r="L1489" t="s">
        <v>20</v>
      </c>
      <c r="M1489" t="s">
        <v>10038</v>
      </c>
    </row>
    <row r="1490" spans="1:13" x14ac:dyDescent="0.25">
      <c r="A1490" t="s">
        <v>8227</v>
      </c>
      <c r="B1490">
        <v>54</v>
      </c>
      <c r="C1490" t="s">
        <v>25</v>
      </c>
      <c r="D1490">
        <v>128</v>
      </c>
      <c r="E1490">
        <v>196.241859252513</v>
      </c>
      <c r="F1490">
        <v>28.576116682805502</v>
      </c>
      <c r="G1490" t="s">
        <v>36</v>
      </c>
      <c r="H1490" t="s">
        <v>22</v>
      </c>
      <c r="I1490" t="s">
        <v>15</v>
      </c>
      <c r="J1490">
        <v>4</v>
      </c>
      <c r="K1490">
        <v>15483.96</v>
      </c>
      <c r="L1490" t="s">
        <v>16</v>
      </c>
      <c r="M1490" t="s">
        <v>10038</v>
      </c>
    </row>
    <row r="1491" spans="1:13" x14ac:dyDescent="0.25">
      <c r="A1491" t="s">
        <v>587</v>
      </c>
      <c r="B1491">
        <v>52</v>
      </c>
      <c r="C1491" t="s">
        <v>25</v>
      </c>
      <c r="D1491">
        <v>135</v>
      </c>
      <c r="E1491">
        <v>281.224602846896</v>
      </c>
      <c r="F1491">
        <v>32.100246495492797</v>
      </c>
      <c r="G1491" t="s">
        <v>18</v>
      </c>
      <c r="H1491" t="s">
        <v>19</v>
      </c>
      <c r="I1491" t="s">
        <v>15</v>
      </c>
      <c r="J1491">
        <v>2</v>
      </c>
      <c r="K1491">
        <v>8663.44</v>
      </c>
      <c r="L1491" t="s">
        <v>20</v>
      </c>
      <c r="M1491" t="s">
        <v>10038</v>
      </c>
    </row>
    <row r="1492" spans="1:13" x14ac:dyDescent="0.25">
      <c r="A1492" t="s">
        <v>588</v>
      </c>
      <c r="B1492">
        <v>52</v>
      </c>
      <c r="C1492" t="s">
        <v>13</v>
      </c>
      <c r="D1492">
        <v>143</v>
      </c>
      <c r="E1492">
        <v>238.566781375766</v>
      </c>
      <c r="F1492">
        <v>21.679429229281698</v>
      </c>
      <c r="G1492" t="s">
        <v>14</v>
      </c>
      <c r="H1492" t="s">
        <v>22</v>
      </c>
      <c r="I1492" t="s">
        <v>15</v>
      </c>
      <c r="J1492">
        <v>4</v>
      </c>
      <c r="K1492">
        <v>13808.56</v>
      </c>
      <c r="L1492" t="s">
        <v>23</v>
      </c>
      <c r="M1492" t="s">
        <v>10038</v>
      </c>
    </row>
    <row r="1493" spans="1:13" x14ac:dyDescent="0.25">
      <c r="A1493" t="s">
        <v>8226</v>
      </c>
      <c r="B1493">
        <v>52</v>
      </c>
      <c r="C1493" t="s">
        <v>13</v>
      </c>
      <c r="D1493">
        <v>134</v>
      </c>
      <c r="E1493">
        <v>233.90574352486101</v>
      </c>
      <c r="F1493">
        <v>30.1617805744153</v>
      </c>
      <c r="G1493" t="s">
        <v>14</v>
      </c>
      <c r="H1493" t="s">
        <v>19</v>
      </c>
      <c r="I1493" t="s">
        <v>15</v>
      </c>
      <c r="J1493">
        <v>3</v>
      </c>
      <c r="K1493">
        <v>13129.94</v>
      </c>
      <c r="L1493" t="s">
        <v>16</v>
      </c>
      <c r="M1493" t="s">
        <v>10038</v>
      </c>
    </row>
    <row r="1494" spans="1:13" x14ac:dyDescent="0.25">
      <c r="A1494" t="s">
        <v>8222</v>
      </c>
      <c r="B1494">
        <v>51</v>
      </c>
      <c r="C1494" t="s">
        <v>13</v>
      </c>
      <c r="D1494">
        <v>129</v>
      </c>
      <c r="E1494">
        <v>251.65633229940201</v>
      </c>
      <c r="F1494">
        <v>29.673384855816501</v>
      </c>
      <c r="G1494" t="s">
        <v>18</v>
      </c>
      <c r="H1494" t="s">
        <v>19</v>
      </c>
      <c r="I1494" t="s">
        <v>15</v>
      </c>
      <c r="J1494">
        <v>2</v>
      </c>
      <c r="K1494">
        <v>13335.78</v>
      </c>
      <c r="L1494" t="s">
        <v>23</v>
      </c>
      <c r="M1494" t="s">
        <v>10038</v>
      </c>
    </row>
    <row r="1495" spans="1:13" x14ac:dyDescent="0.25">
      <c r="A1495" t="s">
        <v>596</v>
      </c>
      <c r="B1495">
        <v>57</v>
      </c>
      <c r="C1495" t="s">
        <v>13</v>
      </c>
      <c r="D1495">
        <v>130</v>
      </c>
      <c r="E1495">
        <v>240.70736775552101</v>
      </c>
      <c r="F1495">
        <v>22.0088395225292</v>
      </c>
      <c r="G1495" t="s">
        <v>14</v>
      </c>
      <c r="H1495" t="s">
        <v>22</v>
      </c>
      <c r="I1495" t="s">
        <v>15</v>
      </c>
      <c r="J1495">
        <v>1</v>
      </c>
      <c r="K1495">
        <v>9526.19</v>
      </c>
      <c r="L1495" t="s">
        <v>16</v>
      </c>
      <c r="M1495" t="s">
        <v>10038</v>
      </c>
    </row>
    <row r="1496" spans="1:13" x14ac:dyDescent="0.25">
      <c r="A1496" t="s">
        <v>8203</v>
      </c>
      <c r="B1496">
        <v>57</v>
      </c>
      <c r="C1496" t="s">
        <v>25</v>
      </c>
      <c r="D1496">
        <v>139</v>
      </c>
      <c r="E1496">
        <v>224.15072998687901</v>
      </c>
      <c r="F1496">
        <v>30.718781990166502</v>
      </c>
      <c r="G1496" t="s">
        <v>14</v>
      </c>
      <c r="H1496" t="s">
        <v>22</v>
      </c>
      <c r="I1496" t="s">
        <v>15</v>
      </c>
      <c r="J1496">
        <v>5</v>
      </c>
      <c r="K1496">
        <v>11250.65</v>
      </c>
      <c r="L1496" t="s">
        <v>43</v>
      </c>
      <c r="M1496" t="s">
        <v>10038</v>
      </c>
    </row>
    <row r="1497" spans="1:13" x14ac:dyDescent="0.25">
      <c r="A1497" t="s">
        <v>598</v>
      </c>
      <c r="B1497">
        <v>54</v>
      </c>
      <c r="C1497" t="s">
        <v>13</v>
      </c>
      <c r="D1497">
        <v>106</v>
      </c>
      <c r="E1497">
        <v>184.21720609653801</v>
      </c>
      <c r="F1497">
        <v>29.706331343546999</v>
      </c>
      <c r="G1497" t="s">
        <v>14</v>
      </c>
      <c r="H1497" t="s">
        <v>22</v>
      </c>
      <c r="I1497" t="s">
        <v>15</v>
      </c>
      <c r="J1497">
        <v>2</v>
      </c>
      <c r="K1497">
        <v>12591.55</v>
      </c>
      <c r="L1497" t="s">
        <v>23</v>
      </c>
      <c r="M1497" t="s">
        <v>10038</v>
      </c>
    </row>
    <row r="1498" spans="1:13" x14ac:dyDescent="0.25">
      <c r="A1498" t="s">
        <v>8187</v>
      </c>
      <c r="B1498">
        <v>56</v>
      </c>
      <c r="C1498" t="s">
        <v>25</v>
      </c>
      <c r="D1498">
        <v>138</v>
      </c>
      <c r="E1498">
        <v>219.982440453603</v>
      </c>
      <c r="F1498">
        <v>21.668821401914901</v>
      </c>
      <c r="G1498" t="s">
        <v>18</v>
      </c>
      <c r="H1498" t="s">
        <v>19</v>
      </c>
      <c r="I1498" t="s">
        <v>15</v>
      </c>
      <c r="J1498">
        <v>1</v>
      </c>
      <c r="K1498">
        <v>12967.13</v>
      </c>
      <c r="L1498" t="s">
        <v>16</v>
      </c>
      <c r="M1498" t="s">
        <v>10038</v>
      </c>
    </row>
    <row r="1499" spans="1:13" x14ac:dyDescent="0.25">
      <c r="A1499" t="s">
        <v>604</v>
      </c>
      <c r="B1499">
        <v>60</v>
      </c>
      <c r="C1499" t="s">
        <v>25</v>
      </c>
      <c r="D1499">
        <v>130</v>
      </c>
      <c r="E1499">
        <v>193.094166201457</v>
      </c>
      <c r="F1499">
        <v>23.955009024239398</v>
      </c>
      <c r="G1499" t="s">
        <v>14</v>
      </c>
      <c r="H1499" t="s">
        <v>19</v>
      </c>
      <c r="I1499" t="s">
        <v>15</v>
      </c>
      <c r="J1499">
        <v>2</v>
      </c>
      <c r="K1499">
        <v>13575.84</v>
      </c>
      <c r="L1499" t="s">
        <v>16</v>
      </c>
      <c r="M1499" t="s">
        <v>10038</v>
      </c>
    </row>
    <row r="1500" spans="1:13" x14ac:dyDescent="0.25">
      <c r="A1500" t="s">
        <v>8163</v>
      </c>
      <c r="B1500">
        <v>54</v>
      </c>
      <c r="C1500" t="s">
        <v>25</v>
      </c>
      <c r="D1500">
        <v>130</v>
      </c>
      <c r="E1500">
        <v>231.41627563012801</v>
      </c>
      <c r="F1500">
        <v>31.150986452378401</v>
      </c>
      <c r="G1500" t="s">
        <v>18</v>
      </c>
      <c r="H1500" t="s">
        <v>19</v>
      </c>
      <c r="I1500" t="s">
        <v>15</v>
      </c>
      <c r="J1500">
        <v>6</v>
      </c>
      <c r="K1500">
        <v>12925.4</v>
      </c>
      <c r="L1500" t="s">
        <v>16</v>
      </c>
      <c r="M1500" t="s">
        <v>10038</v>
      </c>
    </row>
    <row r="1501" spans="1:13" x14ac:dyDescent="0.25">
      <c r="A1501" t="s">
        <v>607</v>
      </c>
      <c r="B1501">
        <v>54</v>
      </c>
      <c r="C1501" t="s">
        <v>13</v>
      </c>
      <c r="D1501">
        <v>111</v>
      </c>
      <c r="E1501">
        <v>253.88239685526599</v>
      </c>
      <c r="F1501">
        <v>30.627607329994099</v>
      </c>
      <c r="G1501" t="s">
        <v>36</v>
      </c>
      <c r="H1501" t="s">
        <v>19</v>
      </c>
      <c r="I1501" t="s">
        <v>15</v>
      </c>
      <c r="J1501">
        <v>7</v>
      </c>
      <c r="K1501">
        <v>11831.99</v>
      </c>
      <c r="L1501" t="s">
        <v>23</v>
      </c>
      <c r="M1501" t="s">
        <v>10038</v>
      </c>
    </row>
    <row r="1502" spans="1:13" x14ac:dyDescent="0.25">
      <c r="A1502" t="s">
        <v>8155</v>
      </c>
      <c r="B1502">
        <v>54</v>
      </c>
      <c r="C1502" t="s">
        <v>13</v>
      </c>
      <c r="D1502">
        <v>148</v>
      </c>
      <c r="E1502">
        <v>174.07522134791699</v>
      </c>
      <c r="F1502">
        <v>24.018978512981299</v>
      </c>
      <c r="G1502" t="s">
        <v>18</v>
      </c>
      <c r="H1502" t="s">
        <v>19</v>
      </c>
      <c r="I1502" t="s">
        <v>15</v>
      </c>
      <c r="J1502">
        <v>2</v>
      </c>
      <c r="K1502">
        <v>8658.66</v>
      </c>
      <c r="L1502" t="s">
        <v>23</v>
      </c>
      <c r="M1502" t="s">
        <v>10038</v>
      </c>
    </row>
    <row r="1503" spans="1:13" x14ac:dyDescent="0.25">
      <c r="A1503" t="s">
        <v>610</v>
      </c>
      <c r="B1503">
        <v>60</v>
      </c>
      <c r="C1503" t="s">
        <v>25</v>
      </c>
      <c r="D1503">
        <v>90</v>
      </c>
      <c r="E1503">
        <v>215.86788865442301</v>
      </c>
      <c r="F1503">
        <v>29.283990549180999</v>
      </c>
      <c r="G1503" t="s">
        <v>14</v>
      </c>
      <c r="H1503" t="s">
        <v>19</v>
      </c>
      <c r="I1503" t="s">
        <v>15</v>
      </c>
      <c r="J1503">
        <v>6</v>
      </c>
      <c r="K1503">
        <v>13002.09</v>
      </c>
      <c r="L1503" t="s">
        <v>16</v>
      </c>
      <c r="M1503" t="s">
        <v>10038</v>
      </c>
    </row>
    <row r="1504" spans="1:13" x14ac:dyDescent="0.25">
      <c r="A1504" t="s">
        <v>8151</v>
      </c>
      <c r="B1504">
        <v>59</v>
      </c>
      <c r="C1504" t="s">
        <v>13</v>
      </c>
      <c r="D1504">
        <v>103</v>
      </c>
      <c r="E1504">
        <v>186.10951570176201</v>
      </c>
      <c r="F1504">
        <v>27.065703786280899</v>
      </c>
      <c r="G1504" t="s">
        <v>14</v>
      </c>
      <c r="H1504" t="s">
        <v>19</v>
      </c>
      <c r="I1504" t="s">
        <v>15</v>
      </c>
      <c r="J1504">
        <v>8</v>
      </c>
      <c r="K1504">
        <v>6647.74</v>
      </c>
      <c r="L1504" t="s">
        <v>16</v>
      </c>
      <c r="M1504" t="s">
        <v>10038</v>
      </c>
    </row>
    <row r="1505" spans="1:13" x14ac:dyDescent="0.25">
      <c r="A1505" t="s">
        <v>8146</v>
      </c>
      <c r="B1505">
        <v>55</v>
      </c>
      <c r="C1505" t="s">
        <v>25</v>
      </c>
      <c r="D1505">
        <v>140</v>
      </c>
      <c r="E1505">
        <v>213.21643385323301</v>
      </c>
      <c r="F1505">
        <v>19.548471574277201</v>
      </c>
      <c r="G1505" t="s">
        <v>14</v>
      </c>
      <c r="H1505" t="s">
        <v>22</v>
      </c>
      <c r="I1505" t="s">
        <v>15</v>
      </c>
      <c r="J1505">
        <v>4</v>
      </c>
      <c r="K1505">
        <v>12046.48</v>
      </c>
      <c r="L1505" t="s">
        <v>16</v>
      </c>
      <c r="M1505" t="s">
        <v>10038</v>
      </c>
    </row>
    <row r="1506" spans="1:13" x14ac:dyDescent="0.25">
      <c r="A1506" t="s">
        <v>8145</v>
      </c>
      <c r="B1506">
        <v>53</v>
      </c>
      <c r="C1506" t="s">
        <v>25</v>
      </c>
      <c r="D1506">
        <v>134</v>
      </c>
      <c r="E1506">
        <v>185.06655784742401</v>
      </c>
      <c r="F1506">
        <v>32.324808077885997</v>
      </c>
      <c r="G1506" t="s">
        <v>18</v>
      </c>
      <c r="H1506" t="s">
        <v>22</v>
      </c>
      <c r="I1506" t="s">
        <v>15</v>
      </c>
      <c r="J1506">
        <v>3</v>
      </c>
      <c r="K1506">
        <v>6992.92</v>
      </c>
      <c r="L1506" t="s">
        <v>16</v>
      </c>
      <c r="M1506" t="s">
        <v>10038</v>
      </c>
    </row>
    <row r="1507" spans="1:13" x14ac:dyDescent="0.25">
      <c r="A1507" t="s">
        <v>615</v>
      </c>
      <c r="B1507">
        <v>53</v>
      </c>
      <c r="C1507" t="s">
        <v>13</v>
      </c>
      <c r="D1507">
        <v>109</v>
      </c>
      <c r="E1507">
        <v>153.86730087673999</v>
      </c>
      <c r="F1507">
        <v>24.100423052691401</v>
      </c>
      <c r="G1507" t="s">
        <v>36</v>
      </c>
      <c r="H1507" t="s">
        <v>19</v>
      </c>
      <c r="I1507" t="s">
        <v>15</v>
      </c>
      <c r="J1507">
        <v>4</v>
      </c>
      <c r="K1507">
        <v>9177.93</v>
      </c>
      <c r="L1507" t="s">
        <v>23</v>
      </c>
      <c r="M1507" t="s">
        <v>10038</v>
      </c>
    </row>
    <row r="1508" spans="1:13" x14ac:dyDescent="0.25">
      <c r="A1508" t="s">
        <v>8140</v>
      </c>
      <c r="B1508">
        <v>60</v>
      </c>
      <c r="C1508" t="s">
        <v>13</v>
      </c>
      <c r="D1508">
        <v>130</v>
      </c>
      <c r="E1508">
        <v>269.414664018385</v>
      </c>
      <c r="F1508">
        <v>27.5731320884931</v>
      </c>
      <c r="G1508" t="s">
        <v>14</v>
      </c>
      <c r="H1508" t="s">
        <v>22</v>
      </c>
      <c r="I1508" t="s">
        <v>15</v>
      </c>
      <c r="J1508">
        <v>4</v>
      </c>
      <c r="K1508">
        <v>12482.76</v>
      </c>
      <c r="L1508" t="s">
        <v>16</v>
      </c>
      <c r="M1508" t="s">
        <v>10038</v>
      </c>
    </row>
    <row r="1509" spans="1:13" x14ac:dyDescent="0.25">
      <c r="A1509" t="s">
        <v>8139</v>
      </c>
      <c r="B1509">
        <v>58</v>
      </c>
      <c r="C1509" t="s">
        <v>25</v>
      </c>
      <c r="D1509">
        <v>109</v>
      </c>
      <c r="E1509">
        <v>220.790767641489</v>
      </c>
      <c r="F1509">
        <v>32.6711622335337</v>
      </c>
      <c r="G1509" t="s">
        <v>18</v>
      </c>
      <c r="H1509" t="s">
        <v>19</v>
      </c>
      <c r="I1509" t="s">
        <v>15</v>
      </c>
      <c r="J1509">
        <v>0</v>
      </c>
      <c r="K1509">
        <v>7875.04</v>
      </c>
      <c r="L1509" t="s">
        <v>16</v>
      </c>
      <c r="M1509" t="s">
        <v>10038</v>
      </c>
    </row>
    <row r="1510" spans="1:13" x14ac:dyDescent="0.25">
      <c r="A1510" t="s">
        <v>8130</v>
      </c>
      <c r="B1510">
        <v>59</v>
      </c>
      <c r="C1510" t="s">
        <v>13</v>
      </c>
      <c r="D1510">
        <v>135</v>
      </c>
      <c r="E1510">
        <v>120</v>
      </c>
      <c r="F1510">
        <v>23.358676730218001</v>
      </c>
      <c r="G1510" t="s">
        <v>18</v>
      </c>
      <c r="H1510" t="s">
        <v>19</v>
      </c>
      <c r="I1510" t="s">
        <v>15</v>
      </c>
      <c r="J1510">
        <v>1</v>
      </c>
      <c r="K1510">
        <v>5870.57</v>
      </c>
      <c r="L1510" t="s">
        <v>20</v>
      </c>
      <c r="M1510" t="s">
        <v>10038</v>
      </c>
    </row>
    <row r="1511" spans="1:13" x14ac:dyDescent="0.25">
      <c r="A1511" t="s">
        <v>8112</v>
      </c>
      <c r="B1511">
        <v>59</v>
      </c>
      <c r="C1511" t="s">
        <v>13</v>
      </c>
      <c r="D1511">
        <v>112</v>
      </c>
      <c r="E1511" t="s">
        <v>10051</v>
      </c>
      <c r="F1511">
        <v>26.565073330760701</v>
      </c>
      <c r="G1511" t="s">
        <v>14</v>
      </c>
      <c r="H1511" t="s">
        <v>19</v>
      </c>
      <c r="I1511" t="s">
        <v>15</v>
      </c>
      <c r="J1511">
        <v>2</v>
      </c>
      <c r="K1511">
        <v>2057.35</v>
      </c>
      <c r="L1511" t="s">
        <v>16</v>
      </c>
      <c r="M1511" t="s">
        <v>10038</v>
      </c>
    </row>
    <row r="1512" spans="1:13" x14ac:dyDescent="0.25">
      <c r="A1512" t="s">
        <v>624</v>
      </c>
      <c r="B1512">
        <v>52</v>
      </c>
      <c r="C1512" t="s">
        <v>25</v>
      </c>
      <c r="D1512">
        <v>135</v>
      </c>
      <c r="E1512">
        <v>231.74107330581199</v>
      </c>
      <c r="F1512">
        <v>22.496512650506698</v>
      </c>
      <c r="G1512" t="s">
        <v>14</v>
      </c>
      <c r="H1512" t="s">
        <v>19</v>
      </c>
      <c r="I1512" t="s">
        <v>15</v>
      </c>
      <c r="J1512">
        <v>2</v>
      </c>
      <c r="K1512">
        <v>15237.85</v>
      </c>
      <c r="L1512" t="s">
        <v>16</v>
      </c>
      <c r="M1512" t="s">
        <v>10038</v>
      </c>
    </row>
    <row r="1513" spans="1:13" x14ac:dyDescent="0.25">
      <c r="A1513" t="s">
        <v>8106</v>
      </c>
      <c r="B1513">
        <v>55</v>
      </c>
      <c r="C1513" t="s">
        <v>25</v>
      </c>
      <c r="D1513">
        <v>136</v>
      </c>
      <c r="E1513">
        <v>273.12255849445</v>
      </c>
      <c r="F1513">
        <v>27.433635646589501</v>
      </c>
      <c r="G1513" t="s">
        <v>14</v>
      </c>
      <c r="H1513" t="s">
        <v>22</v>
      </c>
      <c r="I1513" t="s">
        <v>15</v>
      </c>
      <c r="J1513">
        <v>2</v>
      </c>
      <c r="K1513">
        <v>14612.13</v>
      </c>
      <c r="L1513" t="s">
        <v>16</v>
      </c>
      <c r="M1513" t="s">
        <v>10038</v>
      </c>
    </row>
    <row r="1514" spans="1:13" x14ac:dyDescent="0.25">
      <c r="A1514" t="s">
        <v>627</v>
      </c>
      <c r="B1514">
        <v>57</v>
      </c>
      <c r="C1514" t="s">
        <v>25</v>
      </c>
      <c r="D1514">
        <v>151</v>
      </c>
      <c r="E1514">
        <v>247.20402733371699</v>
      </c>
      <c r="F1514">
        <v>24.298668753900301</v>
      </c>
      <c r="G1514" t="s">
        <v>18</v>
      </c>
      <c r="H1514" t="s">
        <v>19</v>
      </c>
      <c r="I1514" t="s">
        <v>15</v>
      </c>
      <c r="J1514">
        <v>1</v>
      </c>
      <c r="K1514">
        <v>8157.8</v>
      </c>
      <c r="L1514" t="s">
        <v>20</v>
      </c>
      <c r="M1514" t="s">
        <v>10038</v>
      </c>
    </row>
    <row r="1515" spans="1:13" x14ac:dyDescent="0.25">
      <c r="A1515" t="s">
        <v>8102</v>
      </c>
      <c r="B1515">
        <v>55</v>
      </c>
      <c r="C1515" t="s">
        <v>25</v>
      </c>
      <c r="D1515">
        <v>134</v>
      </c>
      <c r="E1515">
        <v>127.25357614252</v>
      </c>
      <c r="F1515">
        <v>29.3980458443902</v>
      </c>
      <c r="G1515" t="s">
        <v>14</v>
      </c>
      <c r="H1515" t="s">
        <v>22</v>
      </c>
      <c r="I1515" t="s">
        <v>15</v>
      </c>
      <c r="J1515">
        <v>2</v>
      </c>
      <c r="K1515">
        <v>11967.58</v>
      </c>
      <c r="L1515" t="s">
        <v>16</v>
      </c>
      <c r="M1515" t="s">
        <v>10038</v>
      </c>
    </row>
    <row r="1516" spans="1:13" x14ac:dyDescent="0.25">
      <c r="A1516" t="s">
        <v>8099</v>
      </c>
      <c r="B1516">
        <v>58</v>
      </c>
      <c r="C1516" t="s">
        <v>25</v>
      </c>
      <c r="D1516">
        <v>131</v>
      </c>
      <c r="E1516" t="s">
        <v>10051</v>
      </c>
      <c r="F1516">
        <v>23.378907169519</v>
      </c>
      <c r="G1516" t="s">
        <v>18</v>
      </c>
      <c r="H1516" t="s">
        <v>22</v>
      </c>
      <c r="I1516" t="s">
        <v>15</v>
      </c>
      <c r="J1516">
        <v>2</v>
      </c>
      <c r="K1516" t="s">
        <v>10051</v>
      </c>
      <c r="L1516" t="s">
        <v>16</v>
      </c>
      <c r="M1516" t="s">
        <v>10038</v>
      </c>
    </row>
    <row r="1517" spans="1:13" x14ac:dyDescent="0.25">
      <c r="A1517" t="s">
        <v>8098</v>
      </c>
      <c r="B1517">
        <v>58</v>
      </c>
      <c r="C1517" t="s">
        <v>13</v>
      </c>
      <c r="D1517">
        <v>135</v>
      </c>
      <c r="E1517">
        <v>148.33045630154999</v>
      </c>
      <c r="F1517">
        <v>21.364856379906001</v>
      </c>
      <c r="G1517" t="s">
        <v>14</v>
      </c>
      <c r="H1517" t="s">
        <v>22</v>
      </c>
      <c r="I1517" t="s">
        <v>15</v>
      </c>
      <c r="J1517">
        <v>5</v>
      </c>
      <c r="K1517">
        <v>5629.85</v>
      </c>
      <c r="L1517" t="s">
        <v>23</v>
      </c>
      <c r="M1517" t="s">
        <v>10038</v>
      </c>
    </row>
    <row r="1518" spans="1:13" x14ac:dyDescent="0.25">
      <c r="A1518" t="s">
        <v>632</v>
      </c>
      <c r="B1518">
        <v>53</v>
      </c>
      <c r="C1518" t="s">
        <v>13</v>
      </c>
      <c r="D1518">
        <v>112</v>
      </c>
      <c r="E1518">
        <v>285.96726866106502</v>
      </c>
      <c r="F1518">
        <v>24.595521139157199</v>
      </c>
      <c r="G1518" t="s">
        <v>14</v>
      </c>
      <c r="H1518" t="s">
        <v>22</v>
      </c>
      <c r="I1518" t="s">
        <v>15</v>
      </c>
      <c r="J1518">
        <v>4</v>
      </c>
      <c r="K1518">
        <v>7031.31</v>
      </c>
      <c r="L1518" t="s">
        <v>23</v>
      </c>
      <c r="M1518" t="s">
        <v>10038</v>
      </c>
    </row>
    <row r="1519" spans="1:13" x14ac:dyDescent="0.25">
      <c r="A1519" t="s">
        <v>633</v>
      </c>
      <c r="B1519">
        <v>52</v>
      </c>
      <c r="C1519" t="s">
        <v>13</v>
      </c>
      <c r="D1519">
        <v>142</v>
      </c>
      <c r="E1519">
        <v>197.12524644981301</v>
      </c>
      <c r="F1519">
        <v>36.434284175547504</v>
      </c>
      <c r="G1519" t="s">
        <v>18</v>
      </c>
      <c r="H1519" t="s">
        <v>19</v>
      </c>
      <c r="I1519" t="s">
        <v>15</v>
      </c>
      <c r="J1519">
        <v>2</v>
      </c>
      <c r="K1519">
        <v>8702.69</v>
      </c>
      <c r="L1519" t="s">
        <v>16</v>
      </c>
      <c r="M1519" t="s">
        <v>10038</v>
      </c>
    </row>
    <row r="1520" spans="1:13" x14ac:dyDescent="0.25">
      <c r="A1520" t="s">
        <v>8091</v>
      </c>
      <c r="B1520">
        <v>51</v>
      </c>
      <c r="C1520" t="s">
        <v>13</v>
      </c>
      <c r="D1520">
        <v>172</v>
      </c>
      <c r="E1520">
        <v>207.256153207284</v>
      </c>
      <c r="F1520">
        <v>33.533950411659802</v>
      </c>
      <c r="G1520" t="s">
        <v>14</v>
      </c>
      <c r="H1520" t="s">
        <v>19</v>
      </c>
      <c r="I1520" t="s">
        <v>15</v>
      </c>
      <c r="J1520">
        <v>4</v>
      </c>
      <c r="K1520">
        <v>9767.02</v>
      </c>
      <c r="L1520" t="s">
        <v>16</v>
      </c>
      <c r="M1520" t="s">
        <v>10038</v>
      </c>
    </row>
    <row r="1521" spans="1:13" x14ac:dyDescent="0.25">
      <c r="A1521" t="s">
        <v>8081</v>
      </c>
      <c r="B1521">
        <v>56</v>
      </c>
      <c r="C1521" t="s">
        <v>13</v>
      </c>
      <c r="D1521">
        <v>90</v>
      </c>
      <c r="E1521">
        <v>221.95189513522499</v>
      </c>
      <c r="F1521">
        <v>31.195554612858199</v>
      </c>
      <c r="G1521" t="s">
        <v>18</v>
      </c>
      <c r="H1521" t="s">
        <v>22</v>
      </c>
      <c r="I1521" t="s">
        <v>15</v>
      </c>
      <c r="J1521">
        <v>4</v>
      </c>
      <c r="K1521">
        <v>9687.07</v>
      </c>
      <c r="L1521" t="s">
        <v>23</v>
      </c>
      <c r="M1521" t="s">
        <v>10038</v>
      </c>
    </row>
    <row r="1522" spans="1:13" x14ac:dyDescent="0.25">
      <c r="A1522" t="s">
        <v>8061</v>
      </c>
      <c r="B1522">
        <v>54</v>
      </c>
      <c r="C1522" t="s">
        <v>13</v>
      </c>
      <c r="D1522">
        <v>120</v>
      </c>
      <c r="E1522">
        <v>176.45866588731599</v>
      </c>
      <c r="F1522">
        <v>27.836537446283</v>
      </c>
      <c r="G1522" t="s">
        <v>14</v>
      </c>
      <c r="H1522" t="s">
        <v>22</v>
      </c>
      <c r="I1522" t="s">
        <v>15</v>
      </c>
      <c r="J1522">
        <v>3</v>
      </c>
      <c r="K1522">
        <v>10547.98</v>
      </c>
      <c r="L1522" t="s">
        <v>23</v>
      </c>
      <c r="M1522" t="s">
        <v>10038</v>
      </c>
    </row>
    <row r="1523" spans="1:13" x14ac:dyDescent="0.25">
      <c r="A1523" t="s">
        <v>8060</v>
      </c>
      <c r="B1523">
        <v>57</v>
      </c>
      <c r="C1523" t="s">
        <v>13</v>
      </c>
      <c r="D1523">
        <v>118</v>
      </c>
      <c r="E1523">
        <v>227.77300272536999</v>
      </c>
      <c r="F1523">
        <v>22.786750067596099</v>
      </c>
      <c r="G1523" t="s">
        <v>14</v>
      </c>
      <c r="H1523" t="s">
        <v>19</v>
      </c>
      <c r="I1523" t="s">
        <v>15</v>
      </c>
      <c r="J1523">
        <v>3</v>
      </c>
      <c r="K1523">
        <v>11290.22</v>
      </c>
      <c r="L1523" t="s">
        <v>16</v>
      </c>
      <c r="M1523" t="s">
        <v>10038</v>
      </c>
    </row>
    <row r="1524" spans="1:13" x14ac:dyDescent="0.25">
      <c r="A1524" t="s">
        <v>8044</v>
      </c>
      <c r="B1524">
        <v>57</v>
      </c>
      <c r="C1524" t="s">
        <v>25</v>
      </c>
      <c r="D1524">
        <v>101</v>
      </c>
      <c r="E1524">
        <v>258.186487392402</v>
      </c>
      <c r="F1524">
        <v>22.4524889898975</v>
      </c>
      <c r="G1524" t="s">
        <v>14</v>
      </c>
      <c r="H1524" t="s">
        <v>19</v>
      </c>
      <c r="I1524" t="s">
        <v>15</v>
      </c>
      <c r="J1524">
        <v>1</v>
      </c>
      <c r="K1524">
        <v>9928.4</v>
      </c>
      <c r="L1524" t="s">
        <v>16</v>
      </c>
      <c r="M1524" t="s">
        <v>10038</v>
      </c>
    </row>
    <row r="1525" spans="1:13" x14ac:dyDescent="0.25">
      <c r="A1525" t="s">
        <v>8042</v>
      </c>
      <c r="B1525">
        <v>54</v>
      </c>
      <c r="C1525" t="s">
        <v>13</v>
      </c>
      <c r="D1525">
        <v>144</v>
      </c>
      <c r="E1525">
        <v>180.36988764557401</v>
      </c>
      <c r="F1525">
        <v>25.8652891073158</v>
      </c>
      <c r="G1525" t="s">
        <v>36</v>
      </c>
      <c r="H1525" t="s">
        <v>19</v>
      </c>
      <c r="I1525" t="s">
        <v>15</v>
      </c>
      <c r="J1525">
        <v>4</v>
      </c>
      <c r="K1525">
        <v>10593.85</v>
      </c>
      <c r="L1525" t="s">
        <v>16</v>
      </c>
      <c r="M1525" t="s">
        <v>10038</v>
      </c>
    </row>
    <row r="1526" spans="1:13" x14ac:dyDescent="0.25">
      <c r="A1526" t="s">
        <v>8031</v>
      </c>
      <c r="B1526">
        <v>57</v>
      </c>
      <c r="C1526" t="s">
        <v>13</v>
      </c>
      <c r="D1526">
        <v>159</v>
      </c>
      <c r="E1526">
        <v>253.61475281704199</v>
      </c>
      <c r="F1526">
        <v>30.388364350467199</v>
      </c>
      <c r="G1526" t="s">
        <v>14</v>
      </c>
      <c r="H1526" t="s">
        <v>19</v>
      </c>
      <c r="I1526" t="s">
        <v>15</v>
      </c>
      <c r="J1526">
        <v>1</v>
      </c>
      <c r="K1526">
        <v>10287.530000000001</v>
      </c>
      <c r="L1526" t="s">
        <v>23</v>
      </c>
      <c r="M1526" t="s">
        <v>10038</v>
      </c>
    </row>
    <row r="1527" spans="1:13" x14ac:dyDescent="0.25">
      <c r="A1527" t="s">
        <v>8018</v>
      </c>
      <c r="B1527">
        <v>59</v>
      </c>
      <c r="C1527" t="s">
        <v>25</v>
      </c>
      <c r="D1527">
        <v>134</v>
      </c>
      <c r="E1527">
        <v>184.96746380930301</v>
      </c>
      <c r="F1527">
        <v>30.359866108510602</v>
      </c>
      <c r="G1527" t="s">
        <v>18</v>
      </c>
      <c r="H1527" t="s">
        <v>19</v>
      </c>
      <c r="I1527" t="s">
        <v>15</v>
      </c>
      <c r="J1527">
        <v>2</v>
      </c>
      <c r="K1527">
        <v>12366.31</v>
      </c>
      <c r="L1527" t="s">
        <v>23</v>
      </c>
      <c r="M1527" t="s">
        <v>10038</v>
      </c>
    </row>
    <row r="1528" spans="1:13" x14ac:dyDescent="0.25">
      <c r="A1528" t="s">
        <v>659</v>
      </c>
      <c r="B1528">
        <v>55</v>
      </c>
      <c r="C1528" t="s">
        <v>25</v>
      </c>
      <c r="D1528">
        <v>119</v>
      </c>
      <c r="E1528">
        <v>264.52057775742497</v>
      </c>
      <c r="F1528">
        <v>29.3719780272355</v>
      </c>
      <c r="G1528" t="s">
        <v>18</v>
      </c>
      <c r="H1528" t="s">
        <v>19</v>
      </c>
      <c r="I1528" t="s">
        <v>15</v>
      </c>
      <c r="J1528">
        <v>4</v>
      </c>
      <c r="K1528">
        <v>5269.65</v>
      </c>
      <c r="L1528" t="s">
        <v>16</v>
      </c>
      <c r="M1528" t="s">
        <v>10038</v>
      </c>
    </row>
    <row r="1529" spans="1:13" x14ac:dyDescent="0.25">
      <c r="A1529" t="s">
        <v>8006</v>
      </c>
      <c r="B1529">
        <v>57</v>
      </c>
      <c r="C1529" t="s">
        <v>25</v>
      </c>
      <c r="D1529">
        <v>139</v>
      </c>
      <c r="E1529">
        <v>274.40448042027202</v>
      </c>
      <c r="F1529">
        <v>26.897779506561299</v>
      </c>
      <c r="G1529" t="s">
        <v>14</v>
      </c>
      <c r="H1529" t="s">
        <v>19</v>
      </c>
      <c r="I1529" t="s">
        <v>15</v>
      </c>
      <c r="J1529">
        <v>3</v>
      </c>
      <c r="K1529">
        <v>7027.58</v>
      </c>
      <c r="L1529" t="s">
        <v>23</v>
      </c>
      <c r="M1529" t="s">
        <v>10038</v>
      </c>
    </row>
    <row r="1530" spans="1:13" x14ac:dyDescent="0.25">
      <c r="A1530" t="s">
        <v>8004</v>
      </c>
      <c r="B1530">
        <v>58</v>
      </c>
      <c r="C1530" t="s">
        <v>25</v>
      </c>
      <c r="D1530">
        <v>117</v>
      </c>
      <c r="E1530">
        <v>321.22098756481</v>
      </c>
      <c r="F1530">
        <v>30.1612959669839</v>
      </c>
      <c r="G1530" t="s">
        <v>14</v>
      </c>
      <c r="H1530" t="s">
        <v>19</v>
      </c>
      <c r="I1530" t="s">
        <v>15</v>
      </c>
      <c r="J1530">
        <v>2</v>
      </c>
      <c r="K1530">
        <v>6412.67</v>
      </c>
      <c r="L1530" t="s">
        <v>16</v>
      </c>
      <c r="M1530" t="s">
        <v>10038</v>
      </c>
    </row>
    <row r="1531" spans="1:13" x14ac:dyDescent="0.25">
      <c r="A1531" t="s">
        <v>8000</v>
      </c>
      <c r="B1531">
        <v>58</v>
      </c>
      <c r="C1531" t="s">
        <v>13</v>
      </c>
      <c r="D1531">
        <v>121</v>
      </c>
      <c r="E1531">
        <v>250.749466063608</v>
      </c>
      <c r="F1531">
        <v>33.415886128892197</v>
      </c>
      <c r="G1531" t="s">
        <v>18</v>
      </c>
      <c r="H1531" t="s">
        <v>19</v>
      </c>
      <c r="I1531" t="s">
        <v>15</v>
      </c>
      <c r="J1531">
        <v>1</v>
      </c>
      <c r="K1531">
        <v>1901.33</v>
      </c>
      <c r="L1531" t="s">
        <v>16</v>
      </c>
      <c r="M1531" t="s">
        <v>10038</v>
      </c>
    </row>
    <row r="1532" spans="1:13" x14ac:dyDescent="0.25">
      <c r="A1532" t="s">
        <v>7995</v>
      </c>
      <c r="B1532">
        <v>60</v>
      </c>
      <c r="C1532" t="s">
        <v>25</v>
      </c>
      <c r="D1532">
        <v>129</v>
      </c>
      <c r="E1532">
        <v>265.13955553556599</v>
      </c>
      <c r="F1532" t="s">
        <v>10051</v>
      </c>
      <c r="G1532" t="s">
        <v>14</v>
      </c>
      <c r="H1532" t="s">
        <v>22</v>
      </c>
      <c r="I1532" t="s">
        <v>15</v>
      </c>
      <c r="J1532">
        <v>0</v>
      </c>
      <c r="K1532">
        <v>6179.86</v>
      </c>
      <c r="L1532" t="s">
        <v>23</v>
      </c>
      <c r="M1532" t="s">
        <v>10038</v>
      </c>
    </row>
    <row r="1533" spans="1:13" x14ac:dyDescent="0.25">
      <c r="A1533" t="s">
        <v>7982</v>
      </c>
      <c r="B1533">
        <v>58</v>
      </c>
      <c r="C1533" t="s">
        <v>25</v>
      </c>
      <c r="D1533">
        <v>107</v>
      </c>
      <c r="E1533">
        <v>225.823900273026</v>
      </c>
      <c r="F1533">
        <v>21.278087064913201</v>
      </c>
      <c r="G1533" t="s">
        <v>36</v>
      </c>
      <c r="H1533" t="s">
        <v>19</v>
      </c>
      <c r="I1533" t="s">
        <v>15</v>
      </c>
      <c r="J1533">
        <v>4</v>
      </c>
      <c r="K1533">
        <v>10053.700000000001</v>
      </c>
      <c r="L1533" t="s">
        <v>16</v>
      </c>
      <c r="M1533" t="s">
        <v>10038</v>
      </c>
    </row>
    <row r="1534" spans="1:13" x14ac:dyDescent="0.25">
      <c r="A1534" t="s">
        <v>670</v>
      </c>
      <c r="B1534">
        <v>51</v>
      </c>
      <c r="C1534" t="s">
        <v>25</v>
      </c>
      <c r="D1534">
        <v>129</v>
      </c>
      <c r="E1534">
        <v>120</v>
      </c>
      <c r="F1534">
        <v>23.491752830852899</v>
      </c>
      <c r="G1534" t="s">
        <v>14</v>
      </c>
      <c r="H1534" t="s">
        <v>19</v>
      </c>
      <c r="I1534" t="s">
        <v>15</v>
      </c>
      <c r="J1534">
        <v>0</v>
      </c>
      <c r="K1534">
        <v>3615.42</v>
      </c>
      <c r="L1534" t="s">
        <v>23</v>
      </c>
      <c r="M1534" t="s">
        <v>10038</v>
      </c>
    </row>
    <row r="1535" spans="1:13" x14ac:dyDescent="0.25">
      <c r="A1535" t="s">
        <v>7981</v>
      </c>
      <c r="B1535">
        <v>52</v>
      </c>
      <c r="C1535" t="s">
        <v>25</v>
      </c>
      <c r="D1535">
        <v>113</v>
      </c>
      <c r="E1535">
        <v>257.52630429559503</v>
      </c>
      <c r="F1535">
        <v>34.097894542105003</v>
      </c>
      <c r="G1535" t="s">
        <v>14</v>
      </c>
      <c r="H1535" t="s">
        <v>19</v>
      </c>
      <c r="I1535" t="s">
        <v>15</v>
      </c>
      <c r="J1535">
        <v>1</v>
      </c>
      <c r="K1535">
        <v>6481.68</v>
      </c>
      <c r="L1535" t="s">
        <v>16</v>
      </c>
      <c r="M1535" t="s">
        <v>10038</v>
      </c>
    </row>
    <row r="1536" spans="1:13" x14ac:dyDescent="0.25">
      <c r="A1536" t="s">
        <v>7975</v>
      </c>
      <c r="B1536">
        <v>59</v>
      </c>
      <c r="C1536" t="s">
        <v>13</v>
      </c>
      <c r="D1536">
        <v>145</v>
      </c>
      <c r="E1536">
        <v>245.80979281288401</v>
      </c>
      <c r="F1536">
        <v>30.664630673096301</v>
      </c>
      <c r="G1536" t="s">
        <v>18</v>
      </c>
      <c r="H1536" t="s">
        <v>19</v>
      </c>
      <c r="I1536" t="s">
        <v>15</v>
      </c>
      <c r="J1536">
        <v>4</v>
      </c>
      <c r="K1536">
        <v>12387.71</v>
      </c>
      <c r="L1536" t="s">
        <v>16</v>
      </c>
      <c r="M1536" t="s">
        <v>10038</v>
      </c>
    </row>
    <row r="1537" spans="1:13" x14ac:dyDescent="0.25">
      <c r="A1537" t="s">
        <v>678</v>
      </c>
      <c r="B1537">
        <v>58</v>
      </c>
      <c r="C1537" t="s">
        <v>13</v>
      </c>
      <c r="D1537">
        <v>90</v>
      </c>
      <c r="E1537">
        <v>228.81636860238399</v>
      </c>
      <c r="F1537">
        <v>20.578448244508799</v>
      </c>
      <c r="G1537" t="s">
        <v>18</v>
      </c>
      <c r="H1537" t="s">
        <v>19</v>
      </c>
      <c r="I1537" t="s">
        <v>15</v>
      </c>
      <c r="J1537">
        <v>2</v>
      </c>
      <c r="K1537">
        <v>3138.28</v>
      </c>
      <c r="L1537" t="s">
        <v>23</v>
      </c>
      <c r="M1537" t="s">
        <v>10038</v>
      </c>
    </row>
    <row r="1538" spans="1:13" x14ac:dyDescent="0.25">
      <c r="A1538" t="s">
        <v>680</v>
      </c>
      <c r="B1538">
        <v>56</v>
      </c>
      <c r="C1538" t="s">
        <v>25</v>
      </c>
      <c r="D1538">
        <v>157</v>
      </c>
      <c r="E1538">
        <v>224.436442936384</v>
      </c>
      <c r="F1538">
        <v>30.8896462586818</v>
      </c>
      <c r="G1538" t="s">
        <v>14</v>
      </c>
      <c r="H1538" t="s">
        <v>19</v>
      </c>
      <c r="I1538" t="s">
        <v>15</v>
      </c>
      <c r="J1538">
        <v>1</v>
      </c>
      <c r="K1538">
        <v>11684.75</v>
      </c>
      <c r="L1538" t="s">
        <v>16</v>
      </c>
      <c r="M1538" t="s">
        <v>10038</v>
      </c>
    </row>
    <row r="1539" spans="1:13" x14ac:dyDescent="0.25">
      <c r="A1539" t="s">
        <v>7958</v>
      </c>
      <c r="B1539">
        <v>57</v>
      </c>
      <c r="C1539" t="s">
        <v>13</v>
      </c>
      <c r="D1539">
        <v>104</v>
      </c>
      <c r="E1539">
        <v>245.834666733289</v>
      </c>
      <c r="F1539">
        <v>35.709561217984898</v>
      </c>
      <c r="G1539" t="s">
        <v>14</v>
      </c>
      <c r="H1539" t="s">
        <v>22</v>
      </c>
      <c r="I1539" t="s">
        <v>15</v>
      </c>
      <c r="J1539">
        <v>1</v>
      </c>
      <c r="K1539">
        <v>5210.38</v>
      </c>
      <c r="L1539" t="s">
        <v>16</v>
      </c>
      <c r="M1539" t="s">
        <v>10038</v>
      </c>
    </row>
    <row r="1540" spans="1:13" x14ac:dyDescent="0.25">
      <c r="A1540" t="s">
        <v>7950</v>
      </c>
      <c r="B1540">
        <v>53</v>
      </c>
      <c r="C1540" t="s">
        <v>25</v>
      </c>
      <c r="D1540">
        <v>125</v>
      </c>
      <c r="E1540">
        <v>279.73357675825298</v>
      </c>
      <c r="F1540">
        <v>25.727373010050499</v>
      </c>
      <c r="G1540" t="s">
        <v>36</v>
      </c>
      <c r="H1540" t="s">
        <v>19</v>
      </c>
      <c r="I1540" t="s">
        <v>15</v>
      </c>
      <c r="J1540">
        <v>4</v>
      </c>
      <c r="K1540">
        <v>10476.030000000001</v>
      </c>
      <c r="L1540" t="s">
        <v>16</v>
      </c>
      <c r="M1540" t="s">
        <v>10038</v>
      </c>
    </row>
    <row r="1541" spans="1:13" x14ac:dyDescent="0.25">
      <c r="A1541" t="s">
        <v>7948</v>
      </c>
      <c r="B1541">
        <v>60</v>
      </c>
      <c r="C1541" t="s">
        <v>25</v>
      </c>
      <c r="D1541">
        <v>163</v>
      </c>
      <c r="E1541">
        <v>213.059526232195</v>
      </c>
      <c r="F1541">
        <v>36.6412634339571</v>
      </c>
      <c r="G1541" t="s">
        <v>18</v>
      </c>
      <c r="H1541" t="s">
        <v>19</v>
      </c>
      <c r="I1541" t="s">
        <v>15</v>
      </c>
      <c r="J1541">
        <v>2</v>
      </c>
      <c r="K1541">
        <v>5751.12</v>
      </c>
      <c r="L1541" t="s">
        <v>16</v>
      </c>
      <c r="M1541" t="s">
        <v>10038</v>
      </c>
    </row>
    <row r="1542" spans="1:13" x14ac:dyDescent="0.25">
      <c r="A1542" t="s">
        <v>7941</v>
      </c>
      <c r="B1542">
        <v>56</v>
      </c>
      <c r="C1542" t="s">
        <v>13</v>
      </c>
      <c r="D1542">
        <v>100</v>
      </c>
      <c r="E1542">
        <v>205.39722136529201</v>
      </c>
      <c r="F1542">
        <v>23.5929850007475</v>
      </c>
      <c r="G1542" t="s">
        <v>18</v>
      </c>
      <c r="H1542" t="s">
        <v>19</v>
      </c>
      <c r="I1542" t="s">
        <v>15</v>
      </c>
      <c r="J1542">
        <v>4</v>
      </c>
      <c r="K1542">
        <v>14377.15</v>
      </c>
      <c r="L1542" t="s">
        <v>16</v>
      </c>
      <c r="M1542" t="s">
        <v>10038</v>
      </c>
    </row>
    <row r="1543" spans="1:13" x14ac:dyDescent="0.25">
      <c r="A1543" t="s">
        <v>7933</v>
      </c>
      <c r="B1543">
        <v>60</v>
      </c>
      <c r="C1543" t="s">
        <v>13</v>
      </c>
      <c r="D1543">
        <v>143</v>
      </c>
      <c r="E1543">
        <v>206.657500911846</v>
      </c>
      <c r="F1543">
        <v>29.137982303060301</v>
      </c>
      <c r="G1543" t="s">
        <v>18</v>
      </c>
      <c r="H1543" t="s">
        <v>19</v>
      </c>
      <c r="I1543" t="s">
        <v>15</v>
      </c>
      <c r="J1543">
        <v>1</v>
      </c>
      <c r="K1543">
        <v>9599.49</v>
      </c>
      <c r="L1543" t="s">
        <v>20</v>
      </c>
      <c r="M1543" t="s">
        <v>10038</v>
      </c>
    </row>
    <row r="1544" spans="1:13" x14ac:dyDescent="0.25">
      <c r="A1544" t="s">
        <v>689</v>
      </c>
      <c r="B1544">
        <v>54</v>
      </c>
      <c r="C1544" t="s">
        <v>13</v>
      </c>
      <c r="D1544">
        <v>125</v>
      </c>
      <c r="E1544">
        <v>171.20741283322599</v>
      </c>
      <c r="F1544">
        <v>22.396483301566601</v>
      </c>
      <c r="G1544" t="s">
        <v>14</v>
      </c>
      <c r="H1544" t="s">
        <v>19</v>
      </c>
      <c r="I1544" t="s">
        <v>15</v>
      </c>
      <c r="J1544">
        <v>2</v>
      </c>
      <c r="K1544">
        <v>11545.82</v>
      </c>
      <c r="L1544" t="s">
        <v>23</v>
      </c>
      <c r="M1544" t="s">
        <v>10038</v>
      </c>
    </row>
    <row r="1545" spans="1:13" x14ac:dyDescent="0.25">
      <c r="A1545" t="s">
        <v>7932</v>
      </c>
      <c r="B1545">
        <v>51</v>
      </c>
      <c r="C1545" t="s">
        <v>25</v>
      </c>
      <c r="D1545">
        <v>129</v>
      </c>
      <c r="E1545">
        <v>140.30431944572399</v>
      </c>
      <c r="F1545">
        <v>22.502868773821699</v>
      </c>
      <c r="G1545" t="s">
        <v>36</v>
      </c>
      <c r="H1545" t="s">
        <v>19</v>
      </c>
      <c r="I1545" t="s">
        <v>15</v>
      </c>
      <c r="J1545">
        <v>9</v>
      </c>
      <c r="K1545">
        <v>13090.96</v>
      </c>
      <c r="L1545" t="s">
        <v>16</v>
      </c>
      <c r="M1545" t="s">
        <v>10038</v>
      </c>
    </row>
    <row r="1546" spans="1:13" x14ac:dyDescent="0.25">
      <c r="A1546" t="s">
        <v>7916</v>
      </c>
      <c r="B1546">
        <v>55</v>
      </c>
      <c r="C1546" t="s">
        <v>13</v>
      </c>
      <c r="D1546">
        <v>100</v>
      </c>
      <c r="E1546">
        <v>270.694407262862</v>
      </c>
      <c r="F1546">
        <v>27.7101332848288</v>
      </c>
      <c r="G1546" t="s">
        <v>18</v>
      </c>
      <c r="H1546" t="s">
        <v>19</v>
      </c>
      <c r="I1546" t="s">
        <v>15</v>
      </c>
      <c r="J1546">
        <v>2</v>
      </c>
      <c r="K1546">
        <v>6026.18</v>
      </c>
      <c r="L1546" t="s">
        <v>16</v>
      </c>
      <c r="M1546" t="s">
        <v>10038</v>
      </c>
    </row>
    <row r="1547" spans="1:13" x14ac:dyDescent="0.25">
      <c r="A1547" t="s">
        <v>696</v>
      </c>
      <c r="B1547">
        <v>60</v>
      </c>
      <c r="C1547" t="s">
        <v>13</v>
      </c>
      <c r="D1547">
        <v>149</v>
      </c>
      <c r="E1547">
        <v>269.24231613422199</v>
      </c>
      <c r="F1547">
        <v>24.713544925212702</v>
      </c>
      <c r="G1547" t="s">
        <v>18</v>
      </c>
      <c r="H1547" t="s">
        <v>19</v>
      </c>
      <c r="I1547" t="s">
        <v>15</v>
      </c>
      <c r="J1547">
        <v>5</v>
      </c>
      <c r="K1547">
        <v>4747.46</v>
      </c>
      <c r="L1547" t="s">
        <v>16</v>
      </c>
      <c r="M1547" t="s">
        <v>10038</v>
      </c>
    </row>
    <row r="1548" spans="1:13" x14ac:dyDescent="0.25">
      <c r="A1548" t="s">
        <v>697</v>
      </c>
      <c r="B1548">
        <v>59</v>
      </c>
      <c r="C1548" t="s">
        <v>13</v>
      </c>
      <c r="D1548">
        <v>166</v>
      </c>
      <c r="E1548">
        <v>288.607672436852</v>
      </c>
      <c r="F1548">
        <v>23.402964060974899</v>
      </c>
      <c r="G1548" t="s">
        <v>14</v>
      </c>
      <c r="H1548" t="s">
        <v>19</v>
      </c>
      <c r="I1548" t="s">
        <v>15</v>
      </c>
      <c r="J1548">
        <v>3</v>
      </c>
      <c r="K1548" t="s">
        <v>10051</v>
      </c>
      <c r="L1548" t="s">
        <v>23</v>
      </c>
      <c r="M1548" t="s">
        <v>10038</v>
      </c>
    </row>
    <row r="1549" spans="1:13" x14ac:dyDescent="0.25">
      <c r="A1549" t="s">
        <v>7904</v>
      </c>
      <c r="B1549">
        <v>56</v>
      </c>
      <c r="C1549" t="s">
        <v>25</v>
      </c>
      <c r="D1549">
        <v>144</v>
      </c>
      <c r="E1549">
        <v>245.61942254675799</v>
      </c>
      <c r="F1549">
        <v>26.270329023976998</v>
      </c>
      <c r="G1549" t="s">
        <v>18</v>
      </c>
      <c r="H1549" t="s">
        <v>19</v>
      </c>
      <c r="I1549" t="s">
        <v>15</v>
      </c>
      <c r="J1549">
        <v>4</v>
      </c>
      <c r="K1549">
        <v>5575.89</v>
      </c>
      <c r="L1549" t="s">
        <v>23</v>
      </c>
      <c r="M1549" t="s">
        <v>10038</v>
      </c>
    </row>
    <row r="1550" spans="1:13" x14ac:dyDescent="0.25">
      <c r="A1550" t="s">
        <v>7903</v>
      </c>
      <c r="B1550">
        <v>56</v>
      </c>
      <c r="C1550" t="s">
        <v>25</v>
      </c>
      <c r="D1550">
        <v>150</v>
      </c>
      <c r="E1550">
        <v>224.91031285637399</v>
      </c>
      <c r="F1550">
        <v>34.785695769468497</v>
      </c>
      <c r="G1550" t="s">
        <v>18</v>
      </c>
      <c r="H1550" t="s">
        <v>19</v>
      </c>
      <c r="I1550" t="s">
        <v>15</v>
      </c>
      <c r="J1550">
        <v>7</v>
      </c>
      <c r="K1550">
        <v>12733.53</v>
      </c>
      <c r="L1550" t="s">
        <v>23</v>
      </c>
      <c r="M1550" t="s">
        <v>10038</v>
      </c>
    </row>
    <row r="1551" spans="1:13" x14ac:dyDescent="0.25">
      <c r="A1551" t="s">
        <v>700</v>
      </c>
      <c r="B1551">
        <v>59</v>
      </c>
      <c r="C1551" t="s">
        <v>25</v>
      </c>
      <c r="D1551">
        <v>142</v>
      </c>
      <c r="E1551">
        <v>201.96074351184799</v>
      </c>
      <c r="F1551">
        <v>29.460193332312901</v>
      </c>
      <c r="G1551" t="s">
        <v>18</v>
      </c>
      <c r="H1551" t="s">
        <v>19</v>
      </c>
      <c r="I1551" t="s">
        <v>15</v>
      </c>
      <c r="J1551">
        <v>6</v>
      </c>
      <c r="K1551">
        <v>9705.19</v>
      </c>
      <c r="L1551" t="s">
        <v>16</v>
      </c>
      <c r="M1551" t="s">
        <v>10038</v>
      </c>
    </row>
    <row r="1552" spans="1:13" x14ac:dyDescent="0.25">
      <c r="A1552" t="s">
        <v>7902</v>
      </c>
      <c r="B1552">
        <v>59</v>
      </c>
      <c r="C1552" t="s">
        <v>25</v>
      </c>
      <c r="D1552">
        <v>143</v>
      </c>
      <c r="E1552">
        <v>264.60671576104198</v>
      </c>
      <c r="F1552">
        <v>26.7143762607116</v>
      </c>
      <c r="G1552" t="s">
        <v>14</v>
      </c>
      <c r="H1552" t="s">
        <v>19</v>
      </c>
      <c r="I1552" t="s">
        <v>15</v>
      </c>
      <c r="J1552">
        <v>2</v>
      </c>
      <c r="K1552">
        <v>6950.17</v>
      </c>
      <c r="L1552" t="s">
        <v>16</v>
      </c>
      <c r="M1552" t="s">
        <v>10038</v>
      </c>
    </row>
    <row r="1553" spans="1:13" x14ac:dyDescent="0.25">
      <c r="A1553" t="s">
        <v>7894</v>
      </c>
      <c r="B1553">
        <v>55</v>
      </c>
      <c r="C1553" t="s">
        <v>25</v>
      </c>
      <c r="D1553">
        <v>137</v>
      </c>
      <c r="E1553">
        <v>120.418516338583</v>
      </c>
      <c r="F1553">
        <v>20.014731335036601</v>
      </c>
      <c r="G1553" t="s">
        <v>36</v>
      </c>
      <c r="H1553" t="s">
        <v>19</v>
      </c>
      <c r="I1553" t="s">
        <v>15</v>
      </c>
      <c r="J1553">
        <v>6</v>
      </c>
      <c r="K1553">
        <v>10037.540000000001</v>
      </c>
      <c r="L1553" t="s">
        <v>16</v>
      </c>
      <c r="M1553" t="s">
        <v>10038</v>
      </c>
    </row>
    <row r="1554" spans="1:13" x14ac:dyDescent="0.25">
      <c r="A1554" t="s">
        <v>7888</v>
      </c>
      <c r="B1554">
        <v>57</v>
      </c>
      <c r="C1554" t="s">
        <v>25</v>
      </c>
      <c r="D1554">
        <v>111</v>
      </c>
      <c r="E1554">
        <v>304.15643833688898</v>
      </c>
      <c r="F1554">
        <v>23.275151281639399</v>
      </c>
      <c r="G1554" t="s">
        <v>14</v>
      </c>
      <c r="H1554" t="s">
        <v>19</v>
      </c>
      <c r="I1554" t="s">
        <v>15</v>
      </c>
      <c r="J1554">
        <v>6</v>
      </c>
      <c r="K1554">
        <v>5809.95</v>
      </c>
      <c r="L1554" t="s">
        <v>16</v>
      </c>
      <c r="M1554" t="s">
        <v>10038</v>
      </c>
    </row>
    <row r="1555" spans="1:13" x14ac:dyDescent="0.25">
      <c r="A1555" t="s">
        <v>7883</v>
      </c>
      <c r="B1555">
        <v>51</v>
      </c>
      <c r="C1555" t="s">
        <v>13</v>
      </c>
      <c r="D1555">
        <v>122</v>
      </c>
      <c r="E1555">
        <v>217.320540446211</v>
      </c>
      <c r="F1555">
        <v>26.5574589973983</v>
      </c>
      <c r="G1555" t="s">
        <v>14</v>
      </c>
      <c r="H1555" t="s">
        <v>22</v>
      </c>
      <c r="I1555" t="s">
        <v>15</v>
      </c>
      <c r="J1555">
        <v>3</v>
      </c>
      <c r="K1555">
        <v>7689.85</v>
      </c>
      <c r="L1555" t="s">
        <v>20</v>
      </c>
      <c r="M1555" t="s">
        <v>10038</v>
      </c>
    </row>
    <row r="1556" spans="1:13" x14ac:dyDescent="0.25">
      <c r="A1556" t="s">
        <v>709</v>
      </c>
      <c r="B1556">
        <v>55</v>
      </c>
      <c r="C1556" t="s">
        <v>13</v>
      </c>
      <c r="D1556">
        <v>164</v>
      </c>
      <c r="E1556">
        <v>200.79394973593199</v>
      </c>
      <c r="F1556">
        <v>22.9576945646666</v>
      </c>
      <c r="G1556" t="s">
        <v>14</v>
      </c>
      <c r="H1556" t="s">
        <v>22</v>
      </c>
      <c r="I1556" t="s">
        <v>15</v>
      </c>
      <c r="J1556">
        <v>2</v>
      </c>
      <c r="K1556">
        <v>6636.97</v>
      </c>
      <c r="L1556" t="s">
        <v>16</v>
      </c>
      <c r="M1556" t="s">
        <v>10038</v>
      </c>
    </row>
    <row r="1557" spans="1:13" x14ac:dyDescent="0.25">
      <c r="A1557" t="s">
        <v>7876</v>
      </c>
      <c r="B1557">
        <v>51</v>
      </c>
      <c r="C1557" t="s">
        <v>25</v>
      </c>
      <c r="D1557">
        <v>136</v>
      </c>
      <c r="E1557">
        <v>192.41610615520401</v>
      </c>
      <c r="F1557">
        <v>26.905798496637601</v>
      </c>
      <c r="G1557" t="s">
        <v>14</v>
      </c>
      <c r="H1557" t="s">
        <v>22</v>
      </c>
      <c r="I1557" t="s">
        <v>15</v>
      </c>
      <c r="J1557">
        <v>5</v>
      </c>
      <c r="K1557">
        <v>10897.67</v>
      </c>
      <c r="L1557" t="s">
        <v>23</v>
      </c>
      <c r="M1557" t="s">
        <v>10038</v>
      </c>
    </row>
    <row r="1558" spans="1:13" x14ac:dyDescent="0.25">
      <c r="A1558" t="s">
        <v>712</v>
      </c>
      <c r="B1558">
        <v>56</v>
      </c>
      <c r="C1558" t="s">
        <v>13</v>
      </c>
      <c r="D1558">
        <v>134</v>
      </c>
      <c r="E1558">
        <v>247.06889975891801</v>
      </c>
      <c r="F1558">
        <v>27.597437449551901</v>
      </c>
      <c r="G1558" t="s">
        <v>14</v>
      </c>
      <c r="H1558" t="s">
        <v>19</v>
      </c>
      <c r="I1558" t="s">
        <v>15</v>
      </c>
      <c r="J1558">
        <v>5</v>
      </c>
      <c r="K1558">
        <v>6854.42</v>
      </c>
      <c r="L1558" t="s">
        <v>16</v>
      </c>
      <c r="M1558" t="s">
        <v>10038</v>
      </c>
    </row>
    <row r="1559" spans="1:13" x14ac:dyDescent="0.25">
      <c r="A1559" t="s">
        <v>713</v>
      </c>
      <c r="B1559">
        <v>51</v>
      </c>
      <c r="C1559" t="s">
        <v>13</v>
      </c>
      <c r="D1559">
        <v>130</v>
      </c>
      <c r="E1559">
        <v>218.03120999247099</v>
      </c>
      <c r="F1559">
        <v>26.670841787770001</v>
      </c>
      <c r="G1559" t="s">
        <v>36</v>
      </c>
      <c r="H1559" t="s">
        <v>19</v>
      </c>
      <c r="I1559" t="s">
        <v>15</v>
      </c>
      <c r="J1559">
        <v>2</v>
      </c>
      <c r="K1559">
        <v>4263.01</v>
      </c>
      <c r="L1559" t="s">
        <v>43</v>
      </c>
      <c r="M1559" t="s">
        <v>10038</v>
      </c>
    </row>
    <row r="1560" spans="1:13" x14ac:dyDescent="0.25">
      <c r="A1560" t="s">
        <v>7870</v>
      </c>
      <c r="B1560">
        <v>60</v>
      </c>
      <c r="C1560" t="s">
        <v>25</v>
      </c>
      <c r="D1560">
        <v>133</v>
      </c>
      <c r="E1560">
        <v>233.170773016326</v>
      </c>
      <c r="F1560">
        <v>22.9397231647669</v>
      </c>
      <c r="G1560" t="s">
        <v>18</v>
      </c>
      <c r="H1560" t="s">
        <v>19</v>
      </c>
      <c r="I1560" t="s">
        <v>15</v>
      </c>
      <c r="J1560">
        <v>1</v>
      </c>
      <c r="K1560">
        <v>8989</v>
      </c>
      <c r="L1560" t="s">
        <v>16</v>
      </c>
      <c r="M1560" t="s">
        <v>10038</v>
      </c>
    </row>
    <row r="1561" spans="1:13" x14ac:dyDescent="0.25">
      <c r="A1561" t="s">
        <v>7860</v>
      </c>
      <c r="B1561">
        <v>54</v>
      </c>
      <c r="C1561" t="s">
        <v>25</v>
      </c>
      <c r="D1561">
        <v>125</v>
      </c>
      <c r="E1561">
        <v>222.732816520325</v>
      </c>
      <c r="F1561">
        <v>22.766961983100199</v>
      </c>
      <c r="G1561" t="s">
        <v>14</v>
      </c>
      <c r="H1561" t="s">
        <v>22</v>
      </c>
      <c r="I1561" t="s">
        <v>15</v>
      </c>
      <c r="J1561">
        <v>2</v>
      </c>
      <c r="K1561">
        <v>12096.79</v>
      </c>
      <c r="L1561" t="s">
        <v>16</v>
      </c>
      <c r="M1561" t="s">
        <v>10038</v>
      </c>
    </row>
    <row r="1562" spans="1:13" x14ac:dyDescent="0.25">
      <c r="A1562" t="s">
        <v>7853</v>
      </c>
      <c r="B1562">
        <v>59</v>
      </c>
      <c r="C1562" t="s">
        <v>25</v>
      </c>
      <c r="D1562">
        <v>115</v>
      </c>
      <c r="E1562">
        <v>266.43225239441301</v>
      </c>
      <c r="F1562">
        <v>21.116356585382398</v>
      </c>
      <c r="G1562" t="s">
        <v>14</v>
      </c>
      <c r="H1562" t="s">
        <v>19</v>
      </c>
      <c r="I1562" t="s">
        <v>15</v>
      </c>
      <c r="J1562">
        <v>3</v>
      </c>
      <c r="K1562">
        <v>5169.92</v>
      </c>
      <c r="L1562" t="s">
        <v>20</v>
      </c>
      <c r="M1562" t="s">
        <v>10038</v>
      </c>
    </row>
    <row r="1563" spans="1:13" x14ac:dyDescent="0.25">
      <c r="A1563" t="s">
        <v>719</v>
      </c>
      <c r="B1563">
        <v>57</v>
      </c>
      <c r="C1563" t="s">
        <v>25</v>
      </c>
      <c r="D1563">
        <v>147</v>
      </c>
      <c r="E1563">
        <v>220.21882312021401</v>
      </c>
      <c r="F1563">
        <v>15</v>
      </c>
      <c r="G1563" t="s">
        <v>18</v>
      </c>
      <c r="H1563" t="s">
        <v>19</v>
      </c>
      <c r="I1563" t="s">
        <v>15</v>
      </c>
      <c r="J1563">
        <v>2</v>
      </c>
      <c r="K1563">
        <v>6925.97</v>
      </c>
      <c r="L1563" t="s">
        <v>16</v>
      </c>
      <c r="M1563" t="s">
        <v>10038</v>
      </c>
    </row>
    <row r="1564" spans="1:13" x14ac:dyDescent="0.25">
      <c r="A1564" t="s">
        <v>7847</v>
      </c>
      <c r="B1564">
        <v>60</v>
      </c>
      <c r="C1564" t="s">
        <v>25</v>
      </c>
      <c r="D1564">
        <v>118</v>
      </c>
      <c r="E1564">
        <v>171.30641071567101</v>
      </c>
      <c r="F1564">
        <v>30.9234429601612</v>
      </c>
      <c r="G1564" t="s">
        <v>36</v>
      </c>
      <c r="H1564" t="s">
        <v>19</v>
      </c>
      <c r="I1564" t="s">
        <v>15</v>
      </c>
      <c r="J1564">
        <v>2</v>
      </c>
      <c r="K1564">
        <v>12860.7</v>
      </c>
      <c r="L1564" t="s">
        <v>16</v>
      </c>
      <c r="M1564" t="s">
        <v>10038</v>
      </c>
    </row>
    <row r="1565" spans="1:13" x14ac:dyDescent="0.25">
      <c r="A1565" t="s">
        <v>723</v>
      </c>
      <c r="B1565">
        <v>54</v>
      </c>
      <c r="C1565" t="s">
        <v>13</v>
      </c>
      <c r="D1565">
        <v>141</v>
      </c>
      <c r="E1565">
        <v>240.68419354829899</v>
      </c>
      <c r="F1565">
        <v>28.048196085748501</v>
      </c>
      <c r="G1565" t="s">
        <v>18</v>
      </c>
      <c r="H1565" t="s">
        <v>19</v>
      </c>
      <c r="I1565" t="s">
        <v>15</v>
      </c>
      <c r="J1565">
        <v>2</v>
      </c>
      <c r="K1565">
        <v>8332.5300000000007</v>
      </c>
      <c r="L1565" t="s">
        <v>23</v>
      </c>
      <c r="M1565" t="s">
        <v>10038</v>
      </c>
    </row>
    <row r="1566" spans="1:13" x14ac:dyDescent="0.25">
      <c r="A1566" t="s">
        <v>7840</v>
      </c>
      <c r="B1566">
        <v>55</v>
      </c>
      <c r="C1566" t="s">
        <v>25</v>
      </c>
      <c r="D1566">
        <v>137</v>
      </c>
      <c r="E1566">
        <v>196.908485975893</v>
      </c>
      <c r="F1566">
        <v>32.598255084929598</v>
      </c>
      <c r="G1566" t="s">
        <v>18</v>
      </c>
      <c r="H1566" t="s">
        <v>19</v>
      </c>
      <c r="I1566" t="s">
        <v>15</v>
      </c>
      <c r="J1566">
        <v>1</v>
      </c>
      <c r="K1566">
        <v>9592.25</v>
      </c>
      <c r="L1566" t="s">
        <v>23</v>
      </c>
      <c r="M1566" t="s">
        <v>10038</v>
      </c>
    </row>
    <row r="1567" spans="1:13" x14ac:dyDescent="0.25">
      <c r="A1567" t="s">
        <v>7836</v>
      </c>
      <c r="B1567">
        <v>54</v>
      </c>
      <c r="C1567" t="s">
        <v>13</v>
      </c>
      <c r="D1567">
        <v>123</v>
      </c>
      <c r="E1567">
        <v>236.373901209954</v>
      </c>
      <c r="F1567">
        <v>22.4907771573235</v>
      </c>
      <c r="G1567" t="s">
        <v>14</v>
      </c>
      <c r="H1567" t="s">
        <v>19</v>
      </c>
      <c r="I1567" t="s">
        <v>15</v>
      </c>
      <c r="J1567">
        <v>2</v>
      </c>
      <c r="K1567">
        <v>2741.13</v>
      </c>
      <c r="L1567" t="s">
        <v>16</v>
      </c>
      <c r="M1567" t="s">
        <v>10038</v>
      </c>
    </row>
    <row r="1568" spans="1:13" x14ac:dyDescent="0.25">
      <c r="A1568" t="s">
        <v>7832</v>
      </c>
      <c r="B1568">
        <v>55</v>
      </c>
      <c r="C1568" t="s">
        <v>13</v>
      </c>
      <c r="D1568" t="s">
        <v>10051</v>
      </c>
      <c r="E1568">
        <v>162.36654484915999</v>
      </c>
      <c r="F1568">
        <v>32.649600893805399</v>
      </c>
      <c r="G1568" t="s">
        <v>14</v>
      </c>
      <c r="H1568" t="s">
        <v>22</v>
      </c>
      <c r="I1568" t="s">
        <v>15</v>
      </c>
      <c r="J1568">
        <v>1</v>
      </c>
      <c r="K1568" t="s">
        <v>10051</v>
      </c>
      <c r="L1568" t="s">
        <v>16</v>
      </c>
      <c r="M1568" t="s">
        <v>10038</v>
      </c>
    </row>
    <row r="1569" spans="1:13" x14ac:dyDescent="0.25">
      <c r="A1569" t="s">
        <v>729</v>
      </c>
      <c r="B1569">
        <v>52</v>
      </c>
      <c r="C1569" t="s">
        <v>13</v>
      </c>
      <c r="D1569">
        <v>164</v>
      </c>
      <c r="E1569">
        <v>214.37877888622401</v>
      </c>
      <c r="F1569">
        <v>39.088610283755699</v>
      </c>
      <c r="G1569" t="s">
        <v>36</v>
      </c>
      <c r="H1569" t="s">
        <v>19</v>
      </c>
      <c r="I1569" t="s">
        <v>15</v>
      </c>
      <c r="J1569">
        <v>1</v>
      </c>
      <c r="K1569">
        <v>6828.93</v>
      </c>
      <c r="L1569" t="s">
        <v>16</v>
      </c>
      <c r="M1569" t="s">
        <v>10038</v>
      </c>
    </row>
    <row r="1570" spans="1:13" x14ac:dyDescent="0.25">
      <c r="A1570" t="s">
        <v>7824</v>
      </c>
      <c r="B1570">
        <v>53</v>
      </c>
      <c r="C1570" t="s">
        <v>25</v>
      </c>
      <c r="D1570">
        <v>116</v>
      </c>
      <c r="E1570">
        <v>212.19264195602801</v>
      </c>
      <c r="F1570">
        <v>28.190752520917499</v>
      </c>
      <c r="G1570" t="s">
        <v>14</v>
      </c>
      <c r="H1570" t="s">
        <v>19</v>
      </c>
      <c r="I1570" t="s">
        <v>15</v>
      </c>
      <c r="J1570">
        <v>3</v>
      </c>
      <c r="K1570">
        <v>8151.12</v>
      </c>
      <c r="L1570" t="s">
        <v>16</v>
      </c>
      <c r="M1570" t="s">
        <v>10038</v>
      </c>
    </row>
    <row r="1571" spans="1:13" x14ac:dyDescent="0.25">
      <c r="A1571" t="s">
        <v>7823</v>
      </c>
      <c r="B1571">
        <v>56</v>
      </c>
      <c r="C1571" t="s">
        <v>13</v>
      </c>
      <c r="D1571">
        <v>118</v>
      </c>
      <c r="E1571">
        <v>177.28468513838999</v>
      </c>
      <c r="F1571">
        <v>23.081618146772801</v>
      </c>
      <c r="G1571" t="s">
        <v>36</v>
      </c>
      <c r="H1571" t="s">
        <v>19</v>
      </c>
      <c r="I1571" t="s">
        <v>15</v>
      </c>
      <c r="J1571">
        <v>3</v>
      </c>
      <c r="K1571">
        <v>3296.91</v>
      </c>
      <c r="L1571" t="s">
        <v>16</v>
      </c>
      <c r="M1571" t="s">
        <v>10038</v>
      </c>
    </row>
    <row r="1572" spans="1:13" x14ac:dyDescent="0.25">
      <c r="A1572" t="s">
        <v>7815</v>
      </c>
      <c r="B1572">
        <v>53</v>
      </c>
      <c r="C1572" t="s">
        <v>13</v>
      </c>
      <c r="D1572">
        <v>119</v>
      </c>
      <c r="E1572">
        <v>195.38425485718801</v>
      </c>
      <c r="F1572">
        <v>32.337217923558804</v>
      </c>
      <c r="G1572" t="s">
        <v>36</v>
      </c>
      <c r="H1572" t="s">
        <v>19</v>
      </c>
      <c r="I1572" t="s">
        <v>15</v>
      </c>
      <c r="J1572">
        <v>9</v>
      </c>
      <c r="K1572">
        <v>15491.7</v>
      </c>
      <c r="L1572" t="s">
        <v>16</v>
      </c>
      <c r="M1572" t="s">
        <v>10038</v>
      </c>
    </row>
    <row r="1573" spans="1:13" x14ac:dyDescent="0.25">
      <c r="A1573" t="s">
        <v>7811</v>
      </c>
      <c r="B1573">
        <v>56</v>
      </c>
      <c r="C1573" t="s">
        <v>13</v>
      </c>
      <c r="D1573">
        <v>115</v>
      </c>
      <c r="E1573">
        <v>265.175795410528</v>
      </c>
      <c r="F1573">
        <v>18.891803824093</v>
      </c>
      <c r="G1573" t="s">
        <v>14</v>
      </c>
      <c r="H1573" t="s">
        <v>22</v>
      </c>
      <c r="I1573" t="s">
        <v>15</v>
      </c>
      <c r="J1573">
        <v>1</v>
      </c>
      <c r="K1573">
        <v>6609.13</v>
      </c>
      <c r="L1573" t="s">
        <v>23</v>
      </c>
      <c r="M1573" t="s">
        <v>10038</v>
      </c>
    </row>
    <row r="1574" spans="1:13" x14ac:dyDescent="0.25">
      <c r="A1574" t="s">
        <v>739</v>
      </c>
      <c r="B1574">
        <v>57</v>
      </c>
      <c r="C1574" t="s">
        <v>13</v>
      </c>
      <c r="D1574">
        <v>141</v>
      </c>
      <c r="E1574">
        <v>267.35216866310702</v>
      </c>
      <c r="F1574">
        <v>22.664541588631099</v>
      </c>
      <c r="G1574" t="s">
        <v>14</v>
      </c>
      <c r="H1574" t="s">
        <v>19</v>
      </c>
      <c r="I1574" t="s">
        <v>15</v>
      </c>
      <c r="J1574">
        <v>5</v>
      </c>
      <c r="K1574">
        <v>7300.79</v>
      </c>
      <c r="L1574" t="s">
        <v>20</v>
      </c>
      <c r="M1574" t="s">
        <v>10038</v>
      </c>
    </row>
    <row r="1575" spans="1:13" x14ac:dyDescent="0.25">
      <c r="A1575" t="s">
        <v>7801</v>
      </c>
      <c r="B1575">
        <v>57</v>
      </c>
      <c r="C1575" t="s">
        <v>25</v>
      </c>
      <c r="D1575">
        <v>119</v>
      </c>
      <c r="E1575">
        <v>224.79793268655499</v>
      </c>
      <c r="F1575">
        <v>32.104962351907297</v>
      </c>
      <c r="G1575" t="s">
        <v>14</v>
      </c>
      <c r="H1575" t="s">
        <v>19</v>
      </c>
      <c r="I1575" t="s">
        <v>15</v>
      </c>
      <c r="J1575">
        <v>2</v>
      </c>
      <c r="K1575">
        <v>8139.86</v>
      </c>
      <c r="L1575" t="s">
        <v>23</v>
      </c>
      <c r="M1575" t="s">
        <v>10038</v>
      </c>
    </row>
    <row r="1576" spans="1:13" x14ac:dyDescent="0.25">
      <c r="A1576" t="s">
        <v>7798</v>
      </c>
      <c r="B1576">
        <v>53</v>
      </c>
      <c r="C1576" t="s">
        <v>25</v>
      </c>
      <c r="D1576">
        <v>121</v>
      </c>
      <c r="E1576">
        <v>291.53837508535003</v>
      </c>
      <c r="F1576">
        <v>19.807409237276499</v>
      </c>
      <c r="G1576" t="s">
        <v>18</v>
      </c>
      <c r="H1576" t="s">
        <v>19</v>
      </c>
      <c r="I1576" t="s">
        <v>15</v>
      </c>
      <c r="J1576">
        <v>2</v>
      </c>
      <c r="K1576">
        <v>8791.36</v>
      </c>
      <c r="L1576" t="s">
        <v>23</v>
      </c>
      <c r="M1576" t="s">
        <v>10038</v>
      </c>
    </row>
    <row r="1577" spans="1:13" x14ac:dyDescent="0.25">
      <c r="A1577" t="s">
        <v>7793</v>
      </c>
      <c r="B1577">
        <v>51</v>
      </c>
      <c r="C1577" t="s">
        <v>13</v>
      </c>
      <c r="D1577">
        <v>110</v>
      </c>
      <c r="E1577">
        <v>198.95696369933299</v>
      </c>
      <c r="F1577">
        <v>22.520228940796802</v>
      </c>
      <c r="G1577" t="s">
        <v>14</v>
      </c>
      <c r="H1577" t="s">
        <v>22</v>
      </c>
      <c r="I1577" t="s">
        <v>15</v>
      </c>
      <c r="J1577">
        <v>2</v>
      </c>
      <c r="K1577">
        <v>9144.7000000000007</v>
      </c>
      <c r="L1577" t="s">
        <v>16</v>
      </c>
      <c r="M1577" t="s">
        <v>10038</v>
      </c>
    </row>
    <row r="1578" spans="1:13" x14ac:dyDescent="0.25">
      <c r="A1578" t="s">
        <v>7777</v>
      </c>
      <c r="B1578">
        <v>54</v>
      </c>
      <c r="C1578" t="s">
        <v>13</v>
      </c>
      <c r="D1578">
        <v>149</v>
      </c>
      <c r="E1578">
        <v>230.52549127252601</v>
      </c>
      <c r="F1578">
        <v>24.034342220802099</v>
      </c>
      <c r="G1578" t="s">
        <v>18</v>
      </c>
      <c r="H1578" t="s">
        <v>22</v>
      </c>
      <c r="I1578" t="s">
        <v>15</v>
      </c>
      <c r="J1578">
        <v>5</v>
      </c>
      <c r="K1578">
        <v>8203.17</v>
      </c>
      <c r="L1578" t="s">
        <v>16</v>
      </c>
      <c r="M1578" t="s">
        <v>10038</v>
      </c>
    </row>
    <row r="1579" spans="1:13" x14ac:dyDescent="0.25">
      <c r="A1579" t="s">
        <v>749</v>
      </c>
      <c r="B1579">
        <v>59</v>
      </c>
      <c r="C1579" t="s">
        <v>13</v>
      </c>
      <c r="D1579">
        <v>124</v>
      </c>
      <c r="E1579">
        <v>200.21327768398399</v>
      </c>
      <c r="F1579" t="s">
        <v>10051</v>
      </c>
      <c r="G1579" t="s">
        <v>14</v>
      </c>
      <c r="H1579" t="s">
        <v>22</v>
      </c>
      <c r="I1579" t="s">
        <v>15</v>
      </c>
      <c r="J1579">
        <v>5</v>
      </c>
      <c r="K1579">
        <v>11315.43</v>
      </c>
      <c r="L1579" t="s">
        <v>16</v>
      </c>
      <c r="M1579" t="s">
        <v>10038</v>
      </c>
    </row>
    <row r="1580" spans="1:13" x14ac:dyDescent="0.25">
      <c r="A1580" t="s">
        <v>7773</v>
      </c>
      <c r="B1580">
        <v>56</v>
      </c>
      <c r="C1580" t="s">
        <v>25</v>
      </c>
      <c r="D1580">
        <v>139</v>
      </c>
      <c r="E1580">
        <v>302.57905267191802</v>
      </c>
      <c r="F1580">
        <v>28.038535182976201</v>
      </c>
      <c r="G1580" t="s">
        <v>14</v>
      </c>
      <c r="H1580" t="s">
        <v>22</v>
      </c>
      <c r="I1580" t="s">
        <v>15</v>
      </c>
      <c r="J1580">
        <v>2</v>
      </c>
      <c r="K1580">
        <v>6786.36</v>
      </c>
      <c r="L1580" t="s">
        <v>16</v>
      </c>
      <c r="M1580" t="s">
        <v>10038</v>
      </c>
    </row>
    <row r="1581" spans="1:13" x14ac:dyDescent="0.25">
      <c r="A1581" t="s">
        <v>7764</v>
      </c>
      <c r="B1581">
        <v>53</v>
      </c>
      <c r="C1581" t="s">
        <v>25</v>
      </c>
      <c r="D1581">
        <v>90</v>
      </c>
      <c r="E1581">
        <v>240.80185976775499</v>
      </c>
      <c r="F1581">
        <v>27.7771111260037</v>
      </c>
      <c r="G1581" t="s">
        <v>14</v>
      </c>
      <c r="H1581" t="s">
        <v>19</v>
      </c>
      <c r="I1581" t="s">
        <v>15</v>
      </c>
      <c r="J1581">
        <v>3</v>
      </c>
      <c r="K1581">
        <v>5259.28</v>
      </c>
      <c r="L1581" t="s">
        <v>16</v>
      </c>
      <c r="M1581" t="s">
        <v>10038</v>
      </c>
    </row>
    <row r="1582" spans="1:13" x14ac:dyDescent="0.25">
      <c r="A1582" t="s">
        <v>7761</v>
      </c>
      <c r="B1582">
        <v>55</v>
      </c>
      <c r="C1582" t="s">
        <v>25</v>
      </c>
      <c r="D1582">
        <v>172</v>
      </c>
      <c r="E1582">
        <v>142.167529197536</v>
      </c>
      <c r="F1582">
        <v>31.453135880950899</v>
      </c>
      <c r="G1582" t="s">
        <v>36</v>
      </c>
      <c r="H1582" t="s">
        <v>19</v>
      </c>
      <c r="I1582" t="s">
        <v>15</v>
      </c>
      <c r="J1582">
        <v>3</v>
      </c>
      <c r="K1582">
        <v>8988.59</v>
      </c>
      <c r="L1582" t="s">
        <v>16</v>
      </c>
      <c r="M1582" t="s">
        <v>10038</v>
      </c>
    </row>
    <row r="1583" spans="1:13" x14ac:dyDescent="0.25">
      <c r="A1583" t="s">
        <v>7752</v>
      </c>
      <c r="B1583">
        <v>58</v>
      </c>
      <c r="C1583" t="s">
        <v>25</v>
      </c>
      <c r="D1583">
        <v>144</v>
      </c>
      <c r="E1583">
        <v>171.57789417057799</v>
      </c>
      <c r="F1583">
        <v>22.640642391069999</v>
      </c>
      <c r="G1583" t="s">
        <v>18</v>
      </c>
      <c r="H1583" t="s">
        <v>19</v>
      </c>
      <c r="I1583" t="s">
        <v>15</v>
      </c>
      <c r="J1583">
        <v>3</v>
      </c>
      <c r="K1583">
        <v>12152.29</v>
      </c>
      <c r="L1583" t="s">
        <v>16</v>
      </c>
      <c r="M1583" t="s">
        <v>10038</v>
      </c>
    </row>
    <row r="1584" spans="1:13" x14ac:dyDescent="0.25">
      <c r="A1584" t="s">
        <v>759</v>
      </c>
      <c r="B1584">
        <v>55</v>
      </c>
      <c r="C1584" t="s">
        <v>13</v>
      </c>
      <c r="D1584">
        <v>161</v>
      </c>
      <c r="E1584">
        <v>190.49752423322599</v>
      </c>
      <c r="F1584">
        <v>26.265130644861699</v>
      </c>
      <c r="G1584" t="s">
        <v>18</v>
      </c>
      <c r="H1584" t="s">
        <v>19</v>
      </c>
      <c r="I1584" t="s">
        <v>15</v>
      </c>
      <c r="J1584">
        <v>4</v>
      </c>
      <c r="K1584">
        <v>12978.08</v>
      </c>
      <c r="L1584" t="s">
        <v>16</v>
      </c>
      <c r="M1584" t="s">
        <v>10038</v>
      </c>
    </row>
    <row r="1585" spans="1:13" x14ac:dyDescent="0.25">
      <c r="A1585" t="s">
        <v>760</v>
      </c>
      <c r="B1585">
        <v>53</v>
      </c>
      <c r="C1585" t="s">
        <v>25</v>
      </c>
      <c r="D1585">
        <v>138</v>
      </c>
      <c r="E1585">
        <v>147.505708693115</v>
      </c>
      <c r="F1585">
        <v>41.667014966055198</v>
      </c>
      <c r="G1585" t="s">
        <v>18</v>
      </c>
      <c r="H1585" t="s">
        <v>19</v>
      </c>
      <c r="I1585" t="s">
        <v>15</v>
      </c>
      <c r="J1585">
        <v>3</v>
      </c>
      <c r="K1585">
        <v>9517.77</v>
      </c>
      <c r="L1585" t="s">
        <v>16</v>
      </c>
      <c r="M1585" t="s">
        <v>10038</v>
      </c>
    </row>
    <row r="1586" spans="1:13" x14ac:dyDescent="0.25">
      <c r="A1586" t="s">
        <v>7749</v>
      </c>
      <c r="B1586">
        <v>53</v>
      </c>
      <c r="C1586" t="s">
        <v>25</v>
      </c>
      <c r="D1586">
        <v>90</v>
      </c>
      <c r="E1586">
        <v>216.32332711722</v>
      </c>
      <c r="F1586">
        <v>21.7334223695802</v>
      </c>
      <c r="G1586" t="s">
        <v>14</v>
      </c>
      <c r="H1586" t="s">
        <v>22</v>
      </c>
      <c r="I1586" t="s">
        <v>15</v>
      </c>
      <c r="J1586">
        <v>4</v>
      </c>
      <c r="K1586">
        <v>7821.6</v>
      </c>
      <c r="L1586" t="s">
        <v>16</v>
      </c>
      <c r="M1586" t="s">
        <v>10038</v>
      </c>
    </row>
    <row r="1587" spans="1:13" x14ac:dyDescent="0.25">
      <c r="A1587" t="s">
        <v>7746</v>
      </c>
      <c r="B1587">
        <v>56</v>
      </c>
      <c r="C1587" t="s">
        <v>13</v>
      </c>
      <c r="D1587">
        <v>110</v>
      </c>
      <c r="E1587">
        <v>286.81428739016798</v>
      </c>
      <c r="F1587">
        <v>20.163536850784901</v>
      </c>
      <c r="G1587" t="s">
        <v>36</v>
      </c>
      <c r="H1587" t="s">
        <v>19</v>
      </c>
      <c r="I1587" t="s">
        <v>15</v>
      </c>
      <c r="J1587">
        <v>3</v>
      </c>
      <c r="K1587">
        <v>7097.67</v>
      </c>
      <c r="L1587" t="s">
        <v>16</v>
      </c>
      <c r="M1587" t="s">
        <v>10038</v>
      </c>
    </row>
    <row r="1588" spans="1:13" x14ac:dyDescent="0.25">
      <c r="A1588" t="s">
        <v>767</v>
      </c>
      <c r="B1588">
        <v>55</v>
      </c>
      <c r="C1588" t="s">
        <v>13</v>
      </c>
      <c r="D1588">
        <v>140</v>
      </c>
      <c r="E1588">
        <v>230.628283944098</v>
      </c>
      <c r="F1588">
        <v>22.627812382695801</v>
      </c>
      <c r="G1588" t="s">
        <v>36</v>
      </c>
      <c r="H1588" t="s">
        <v>19</v>
      </c>
      <c r="I1588" t="s">
        <v>15</v>
      </c>
      <c r="J1588">
        <v>2</v>
      </c>
      <c r="K1588">
        <v>9026.65</v>
      </c>
      <c r="L1588" t="s">
        <v>16</v>
      </c>
      <c r="M1588" t="s">
        <v>10038</v>
      </c>
    </row>
    <row r="1589" spans="1:13" x14ac:dyDescent="0.25">
      <c r="A1589" t="s">
        <v>7741</v>
      </c>
      <c r="B1589">
        <v>53</v>
      </c>
      <c r="C1589" t="s">
        <v>13</v>
      </c>
      <c r="D1589">
        <v>124</v>
      </c>
      <c r="E1589">
        <v>229.643199967968</v>
      </c>
      <c r="F1589">
        <v>35.1921455472133</v>
      </c>
      <c r="G1589" t="s">
        <v>18</v>
      </c>
      <c r="H1589" t="s">
        <v>19</v>
      </c>
      <c r="I1589" t="s">
        <v>15</v>
      </c>
      <c r="J1589">
        <v>2</v>
      </c>
      <c r="K1589">
        <v>9229.1299999999992</v>
      </c>
      <c r="L1589" t="s">
        <v>23</v>
      </c>
      <c r="M1589" t="s">
        <v>10038</v>
      </c>
    </row>
    <row r="1590" spans="1:13" x14ac:dyDescent="0.25">
      <c r="A1590" t="s">
        <v>776</v>
      </c>
      <c r="B1590">
        <v>56</v>
      </c>
      <c r="C1590" t="s">
        <v>25</v>
      </c>
      <c r="D1590" t="s">
        <v>10051</v>
      </c>
      <c r="E1590">
        <v>240.081824618653</v>
      </c>
      <c r="F1590">
        <v>28.697033399655801</v>
      </c>
      <c r="G1590" t="s">
        <v>18</v>
      </c>
      <c r="H1590" t="s">
        <v>22</v>
      </c>
      <c r="I1590" t="s">
        <v>15</v>
      </c>
      <c r="J1590">
        <v>5</v>
      </c>
      <c r="K1590">
        <v>6910.46</v>
      </c>
      <c r="L1590" t="s">
        <v>16</v>
      </c>
      <c r="M1590" t="s">
        <v>10038</v>
      </c>
    </row>
    <row r="1591" spans="1:13" x14ac:dyDescent="0.25">
      <c r="A1591" t="s">
        <v>7721</v>
      </c>
      <c r="B1591">
        <v>55</v>
      </c>
      <c r="C1591" t="s">
        <v>13</v>
      </c>
      <c r="D1591">
        <v>153</v>
      </c>
      <c r="E1591">
        <v>213.931069883839</v>
      </c>
      <c r="F1591">
        <v>37.072112283254199</v>
      </c>
      <c r="G1591" t="s">
        <v>14</v>
      </c>
      <c r="H1591" t="s">
        <v>22</v>
      </c>
      <c r="I1591" t="s">
        <v>15</v>
      </c>
      <c r="J1591">
        <v>5</v>
      </c>
      <c r="K1591">
        <v>8646.7099999999991</v>
      </c>
      <c r="L1591" t="s">
        <v>16</v>
      </c>
      <c r="M1591" t="s">
        <v>10038</v>
      </c>
    </row>
    <row r="1592" spans="1:13" x14ac:dyDescent="0.25">
      <c r="A1592" t="s">
        <v>780</v>
      </c>
      <c r="B1592">
        <v>58</v>
      </c>
      <c r="C1592" t="s">
        <v>13</v>
      </c>
      <c r="D1592">
        <v>154</v>
      </c>
      <c r="E1592">
        <v>240.96428012733301</v>
      </c>
      <c r="F1592">
        <v>20.980907765958701</v>
      </c>
      <c r="G1592" t="s">
        <v>14</v>
      </c>
      <c r="H1592" t="s">
        <v>22</v>
      </c>
      <c r="I1592" t="s">
        <v>15</v>
      </c>
      <c r="J1592">
        <v>1</v>
      </c>
      <c r="K1592">
        <v>7676.37</v>
      </c>
      <c r="L1592" t="s">
        <v>16</v>
      </c>
      <c r="M1592" t="s">
        <v>10038</v>
      </c>
    </row>
    <row r="1593" spans="1:13" x14ac:dyDescent="0.25">
      <c r="A1593" t="s">
        <v>781</v>
      </c>
      <c r="B1593">
        <v>56</v>
      </c>
      <c r="C1593" t="s">
        <v>25</v>
      </c>
      <c r="D1593">
        <v>141</v>
      </c>
      <c r="E1593">
        <v>211.98944563192501</v>
      </c>
      <c r="F1593">
        <v>29.795757168391098</v>
      </c>
      <c r="G1593" t="s">
        <v>36</v>
      </c>
      <c r="H1593" t="s">
        <v>19</v>
      </c>
      <c r="I1593" t="s">
        <v>15</v>
      </c>
      <c r="J1593">
        <v>4</v>
      </c>
      <c r="K1593">
        <v>9644.0400000000009</v>
      </c>
      <c r="L1593" t="s">
        <v>43</v>
      </c>
      <c r="M1593" t="s">
        <v>10038</v>
      </c>
    </row>
    <row r="1594" spans="1:13" x14ac:dyDescent="0.25">
      <c r="A1594" t="s">
        <v>7702</v>
      </c>
      <c r="B1594">
        <v>55</v>
      </c>
      <c r="C1594" t="s">
        <v>13</v>
      </c>
      <c r="D1594">
        <v>115</v>
      </c>
      <c r="E1594">
        <v>319.15384227733801</v>
      </c>
      <c r="F1594">
        <v>17.305802699057701</v>
      </c>
      <c r="G1594" t="s">
        <v>14</v>
      </c>
      <c r="H1594" t="s">
        <v>22</v>
      </c>
      <c r="I1594" t="s">
        <v>15</v>
      </c>
      <c r="J1594" t="s">
        <v>10051</v>
      </c>
      <c r="K1594">
        <v>7072.09</v>
      </c>
      <c r="L1594" t="s">
        <v>16</v>
      </c>
      <c r="M1594" t="s">
        <v>10038</v>
      </c>
    </row>
    <row r="1595" spans="1:13" x14ac:dyDescent="0.25">
      <c r="A1595" t="s">
        <v>7688</v>
      </c>
      <c r="B1595">
        <v>59</v>
      </c>
      <c r="C1595" t="s">
        <v>13</v>
      </c>
      <c r="D1595">
        <v>157</v>
      </c>
      <c r="E1595">
        <v>241.461412053055</v>
      </c>
      <c r="F1595">
        <v>29.942709868447</v>
      </c>
      <c r="G1595" t="s">
        <v>14</v>
      </c>
      <c r="H1595" t="s">
        <v>19</v>
      </c>
      <c r="I1595" t="s">
        <v>15</v>
      </c>
      <c r="J1595">
        <v>3</v>
      </c>
      <c r="K1595">
        <v>12313.86</v>
      </c>
      <c r="L1595" t="s">
        <v>16</v>
      </c>
      <c r="M1595" t="s">
        <v>10038</v>
      </c>
    </row>
    <row r="1596" spans="1:13" x14ac:dyDescent="0.25">
      <c r="A1596" t="s">
        <v>7680</v>
      </c>
      <c r="B1596">
        <v>60</v>
      </c>
      <c r="C1596" t="s">
        <v>25</v>
      </c>
      <c r="D1596">
        <v>118</v>
      </c>
      <c r="E1596">
        <v>233.356547254129</v>
      </c>
      <c r="F1596">
        <v>23.951457872065902</v>
      </c>
      <c r="G1596" t="s">
        <v>18</v>
      </c>
      <c r="H1596" t="s">
        <v>19</v>
      </c>
      <c r="I1596" t="s">
        <v>15</v>
      </c>
      <c r="J1596">
        <v>3</v>
      </c>
      <c r="K1596">
        <v>7045.71</v>
      </c>
      <c r="L1596" t="s">
        <v>16</v>
      </c>
      <c r="M1596" t="s">
        <v>10038</v>
      </c>
    </row>
    <row r="1597" spans="1:13" x14ac:dyDescent="0.25">
      <c r="A1597" t="s">
        <v>7679</v>
      </c>
      <c r="B1597">
        <v>60</v>
      </c>
      <c r="C1597" t="s">
        <v>13</v>
      </c>
      <c r="D1597">
        <v>144</v>
      </c>
      <c r="E1597">
        <v>241.81021382726101</v>
      </c>
      <c r="F1597">
        <v>27.007516582022902</v>
      </c>
      <c r="G1597" t="s">
        <v>18</v>
      </c>
      <c r="H1597" t="s">
        <v>19</v>
      </c>
      <c r="I1597" t="s">
        <v>15</v>
      </c>
      <c r="J1597">
        <v>0</v>
      </c>
      <c r="K1597">
        <v>14571.84</v>
      </c>
      <c r="L1597" t="s">
        <v>16</v>
      </c>
      <c r="M1597" t="s">
        <v>10038</v>
      </c>
    </row>
    <row r="1598" spans="1:13" x14ac:dyDescent="0.25">
      <c r="A1598" t="s">
        <v>7678</v>
      </c>
      <c r="B1598">
        <v>60</v>
      </c>
      <c r="C1598" t="s">
        <v>25</v>
      </c>
      <c r="D1598">
        <v>147</v>
      </c>
      <c r="E1598">
        <v>226.64604079875801</v>
      </c>
      <c r="F1598">
        <v>24.339218886510199</v>
      </c>
      <c r="G1598" t="s">
        <v>36</v>
      </c>
      <c r="H1598" t="s">
        <v>19</v>
      </c>
      <c r="I1598" t="s">
        <v>15</v>
      </c>
      <c r="J1598">
        <v>4</v>
      </c>
      <c r="K1598">
        <v>9154.7800000000007</v>
      </c>
      <c r="L1598" t="s">
        <v>23</v>
      </c>
      <c r="M1598" t="s">
        <v>10038</v>
      </c>
    </row>
    <row r="1599" spans="1:13" x14ac:dyDescent="0.25">
      <c r="A1599" t="s">
        <v>7673</v>
      </c>
      <c r="B1599">
        <v>51</v>
      </c>
      <c r="C1599" t="s">
        <v>13</v>
      </c>
      <c r="D1599">
        <v>123</v>
      </c>
      <c r="E1599">
        <v>202.85103675677601</v>
      </c>
      <c r="F1599">
        <v>25.442273369404401</v>
      </c>
      <c r="G1599" t="s">
        <v>36</v>
      </c>
      <c r="H1599" t="s">
        <v>19</v>
      </c>
      <c r="I1599" t="s">
        <v>15</v>
      </c>
      <c r="J1599">
        <v>4</v>
      </c>
      <c r="K1599">
        <v>5544.34</v>
      </c>
      <c r="L1599" t="s">
        <v>16</v>
      </c>
      <c r="M1599" t="s">
        <v>10038</v>
      </c>
    </row>
    <row r="1600" spans="1:13" x14ac:dyDescent="0.25">
      <c r="A1600" t="s">
        <v>7664</v>
      </c>
      <c r="B1600">
        <v>54</v>
      </c>
      <c r="C1600" t="s">
        <v>13</v>
      </c>
      <c r="D1600">
        <v>108</v>
      </c>
      <c r="E1600">
        <v>182.264772588169</v>
      </c>
      <c r="F1600">
        <v>26.5246703206818</v>
      </c>
      <c r="G1600" t="s">
        <v>18</v>
      </c>
      <c r="H1600" t="s">
        <v>19</v>
      </c>
      <c r="I1600" t="s">
        <v>15</v>
      </c>
      <c r="J1600">
        <v>6</v>
      </c>
      <c r="K1600">
        <v>12991.02</v>
      </c>
      <c r="L1600" t="s">
        <v>16</v>
      </c>
      <c r="M1600" t="s">
        <v>10038</v>
      </c>
    </row>
    <row r="1601" spans="1:13" x14ac:dyDescent="0.25">
      <c r="A1601" t="s">
        <v>7657</v>
      </c>
      <c r="B1601">
        <v>54</v>
      </c>
      <c r="C1601" t="s">
        <v>13</v>
      </c>
      <c r="D1601">
        <v>114</v>
      </c>
      <c r="E1601">
        <v>125.90250217482</v>
      </c>
      <c r="F1601">
        <v>24.028271459952499</v>
      </c>
      <c r="G1601" t="s">
        <v>36</v>
      </c>
      <c r="H1601" t="s">
        <v>19</v>
      </c>
      <c r="I1601" t="s">
        <v>15</v>
      </c>
      <c r="J1601">
        <v>8</v>
      </c>
      <c r="K1601">
        <v>14066.11</v>
      </c>
      <c r="L1601" t="s">
        <v>16</v>
      </c>
      <c r="M1601" t="s">
        <v>10038</v>
      </c>
    </row>
    <row r="1602" spans="1:13" x14ac:dyDescent="0.25">
      <c r="A1602" t="s">
        <v>800</v>
      </c>
      <c r="B1602">
        <v>55</v>
      </c>
      <c r="C1602" t="s">
        <v>25</v>
      </c>
      <c r="D1602">
        <v>116</v>
      </c>
      <c r="E1602">
        <v>209.718278956858</v>
      </c>
      <c r="F1602">
        <v>24.7627585774162</v>
      </c>
      <c r="G1602" t="s">
        <v>14</v>
      </c>
      <c r="H1602" t="s">
        <v>19</v>
      </c>
      <c r="I1602" t="s">
        <v>15</v>
      </c>
      <c r="J1602">
        <v>3</v>
      </c>
      <c r="K1602">
        <v>8626.14</v>
      </c>
      <c r="L1602" t="s">
        <v>16</v>
      </c>
      <c r="M1602" t="s">
        <v>10038</v>
      </c>
    </row>
    <row r="1603" spans="1:13" x14ac:dyDescent="0.25">
      <c r="A1603" t="s">
        <v>7649</v>
      </c>
      <c r="B1603">
        <v>53</v>
      </c>
      <c r="C1603" t="s">
        <v>13</v>
      </c>
      <c r="D1603">
        <v>138</v>
      </c>
      <c r="E1603">
        <v>225.38102958779601</v>
      </c>
      <c r="F1603">
        <v>27.4145869487559</v>
      </c>
      <c r="G1603" t="s">
        <v>18</v>
      </c>
      <c r="H1603" t="s">
        <v>19</v>
      </c>
      <c r="I1603" t="s">
        <v>15</v>
      </c>
      <c r="J1603">
        <v>2</v>
      </c>
      <c r="K1603">
        <v>7197.94</v>
      </c>
      <c r="L1603" t="s">
        <v>23</v>
      </c>
      <c r="M1603" t="s">
        <v>10038</v>
      </c>
    </row>
    <row r="1604" spans="1:13" x14ac:dyDescent="0.25">
      <c r="A1604" t="s">
        <v>7648</v>
      </c>
      <c r="B1604">
        <v>55</v>
      </c>
      <c r="C1604" t="s">
        <v>13</v>
      </c>
      <c r="D1604">
        <v>143</v>
      </c>
      <c r="E1604">
        <v>228.40918394016799</v>
      </c>
      <c r="F1604">
        <v>28.310965940985199</v>
      </c>
      <c r="G1604" t="s">
        <v>14</v>
      </c>
      <c r="H1604" t="s">
        <v>19</v>
      </c>
      <c r="I1604" t="s">
        <v>15</v>
      </c>
      <c r="J1604">
        <v>3</v>
      </c>
      <c r="K1604">
        <v>8660.06</v>
      </c>
      <c r="L1604" t="s">
        <v>23</v>
      </c>
      <c r="M1604" t="s">
        <v>10038</v>
      </c>
    </row>
    <row r="1605" spans="1:13" x14ac:dyDescent="0.25">
      <c r="A1605" t="s">
        <v>803</v>
      </c>
      <c r="B1605">
        <v>60</v>
      </c>
      <c r="C1605" t="s">
        <v>25</v>
      </c>
      <c r="D1605">
        <v>132</v>
      </c>
      <c r="E1605">
        <v>301.27804098484302</v>
      </c>
      <c r="F1605">
        <v>21.888491791224599</v>
      </c>
      <c r="G1605" t="s">
        <v>18</v>
      </c>
      <c r="H1605" t="s">
        <v>19</v>
      </c>
      <c r="I1605" t="s">
        <v>15</v>
      </c>
      <c r="J1605">
        <v>5</v>
      </c>
      <c r="K1605">
        <v>9395.24</v>
      </c>
      <c r="L1605" t="s">
        <v>23</v>
      </c>
      <c r="M1605" t="s">
        <v>10038</v>
      </c>
    </row>
    <row r="1606" spans="1:13" x14ac:dyDescent="0.25">
      <c r="A1606" t="s">
        <v>7644</v>
      </c>
      <c r="B1606">
        <v>58</v>
      </c>
      <c r="C1606" t="s">
        <v>25</v>
      </c>
      <c r="D1606">
        <v>111</v>
      </c>
      <c r="E1606">
        <v>200.73325500653999</v>
      </c>
      <c r="F1606">
        <v>34.345934072170202</v>
      </c>
      <c r="G1606" t="s">
        <v>36</v>
      </c>
      <c r="H1606" t="s">
        <v>19</v>
      </c>
      <c r="I1606" t="s">
        <v>15</v>
      </c>
      <c r="J1606">
        <v>3</v>
      </c>
      <c r="K1606">
        <v>15713.72</v>
      </c>
      <c r="L1606" t="s">
        <v>20</v>
      </c>
      <c r="M1606" t="s">
        <v>10038</v>
      </c>
    </row>
    <row r="1607" spans="1:13" x14ac:dyDescent="0.25">
      <c r="A1607" t="s">
        <v>7643</v>
      </c>
      <c r="B1607">
        <v>59</v>
      </c>
      <c r="C1607" t="s">
        <v>25</v>
      </c>
      <c r="D1607">
        <v>140</v>
      </c>
      <c r="E1607">
        <v>211.35266143224999</v>
      </c>
      <c r="F1607">
        <v>30.4899922214681</v>
      </c>
      <c r="G1607" t="s">
        <v>14</v>
      </c>
      <c r="H1607" t="s">
        <v>19</v>
      </c>
      <c r="I1607" t="s">
        <v>15</v>
      </c>
      <c r="J1607">
        <v>2</v>
      </c>
      <c r="K1607">
        <v>6960.74</v>
      </c>
      <c r="L1607" t="s">
        <v>16</v>
      </c>
      <c r="M1607" t="s">
        <v>10038</v>
      </c>
    </row>
    <row r="1608" spans="1:13" x14ac:dyDescent="0.25">
      <c r="A1608" t="s">
        <v>7637</v>
      </c>
      <c r="B1608">
        <v>52</v>
      </c>
      <c r="C1608" t="s">
        <v>25</v>
      </c>
      <c r="D1608">
        <v>116</v>
      </c>
      <c r="E1608">
        <v>154.18095651856299</v>
      </c>
      <c r="F1608">
        <v>31.4090546625443</v>
      </c>
      <c r="G1608" t="s">
        <v>18</v>
      </c>
      <c r="H1608" t="s">
        <v>19</v>
      </c>
      <c r="I1608" t="s">
        <v>15</v>
      </c>
      <c r="J1608">
        <v>3</v>
      </c>
      <c r="K1608">
        <v>5537.46</v>
      </c>
      <c r="L1608" t="s">
        <v>16</v>
      </c>
      <c r="M1608" t="s">
        <v>10038</v>
      </c>
    </row>
    <row r="1609" spans="1:13" x14ac:dyDescent="0.25">
      <c r="A1609" t="s">
        <v>7607</v>
      </c>
      <c r="B1609">
        <v>55</v>
      </c>
      <c r="C1609" t="s">
        <v>25</v>
      </c>
      <c r="D1609">
        <v>173</v>
      </c>
      <c r="E1609">
        <v>158.07077336836301</v>
      </c>
      <c r="F1609">
        <v>28.697764822853699</v>
      </c>
      <c r="G1609" t="s">
        <v>36</v>
      </c>
      <c r="H1609" t="s">
        <v>19</v>
      </c>
      <c r="I1609" t="s">
        <v>15</v>
      </c>
      <c r="J1609">
        <v>7</v>
      </c>
      <c r="K1609">
        <v>14703.26</v>
      </c>
      <c r="L1609" t="s">
        <v>16</v>
      </c>
      <c r="M1609" t="s">
        <v>10038</v>
      </c>
    </row>
    <row r="1610" spans="1:13" x14ac:dyDescent="0.25">
      <c r="A1610" t="s">
        <v>7605</v>
      </c>
      <c r="B1610">
        <v>53</v>
      </c>
      <c r="C1610" t="s">
        <v>25</v>
      </c>
      <c r="D1610">
        <v>98</v>
      </c>
      <c r="E1610">
        <v>316.22718697757801</v>
      </c>
      <c r="F1610">
        <v>27.285683802917099</v>
      </c>
      <c r="G1610" t="s">
        <v>14</v>
      </c>
      <c r="H1610" t="s">
        <v>22</v>
      </c>
      <c r="I1610" t="s">
        <v>15</v>
      </c>
      <c r="J1610">
        <v>4</v>
      </c>
      <c r="K1610" t="s">
        <v>10051</v>
      </c>
      <c r="L1610" t="s">
        <v>23</v>
      </c>
      <c r="M1610" t="s">
        <v>10038</v>
      </c>
    </row>
    <row r="1611" spans="1:13" x14ac:dyDescent="0.25">
      <c r="A1611" t="s">
        <v>824</v>
      </c>
      <c r="B1611">
        <v>51</v>
      </c>
      <c r="C1611" t="s">
        <v>13</v>
      </c>
      <c r="D1611">
        <v>136</v>
      </c>
      <c r="E1611">
        <v>201.23517167543699</v>
      </c>
      <c r="F1611">
        <v>25.243268130276899</v>
      </c>
      <c r="G1611" t="s">
        <v>18</v>
      </c>
      <c r="H1611" t="s">
        <v>22</v>
      </c>
      <c r="I1611" t="s">
        <v>15</v>
      </c>
      <c r="J1611">
        <v>5</v>
      </c>
      <c r="K1611">
        <v>9651.89</v>
      </c>
      <c r="L1611" t="s">
        <v>16</v>
      </c>
      <c r="M1611" t="s">
        <v>10038</v>
      </c>
    </row>
    <row r="1612" spans="1:13" x14ac:dyDescent="0.25">
      <c r="A1612" t="s">
        <v>7592</v>
      </c>
      <c r="B1612">
        <v>60</v>
      </c>
      <c r="C1612" t="s">
        <v>13</v>
      </c>
      <c r="D1612">
        <v>150</v>
      </c>
      <c r="E1612">
        <v>220.36240215026999</v>
      </c>
      <c r="F1612">
        <v>22.712057839240501</v>
      </c>
      <c r="G1612" t="s">
        <v>36</v>
      </c>
      <c r="H1612" t="s">
        <v>19</v>
      </c>
      <c r="I1612" t="s">
        <v>15</v>
      </c>
      <c r="J1612">
        <v>5</v>
      </c>
      <c r="K1612">
        <v>14351.54</v>
      </c>
      <c r="L1612" t="s">
        <v>23</v>
      </c>
      <c r="M1612" t="s">
        <v>10038</v>
      </c>
    </row>
    <row r="1613" spans="1:13" x14ac:dyDescent="0.25">
      <c r="A1613" t="s">
        <v>7584</v>
      </c>
      <c r="B1613">
        <v>59</v>
      </c>
      <c r="C1613" t="s">
        <v>13</v>
      </c>
      <c r="D1613">
        <v>133</v>
      </c>
      <c r="E1613">
        <v>216.117052921506</v>
      </c>
      <c r="F1613">
        <v>27.1404892016071</v>
      </c>
      <c r="G1613" t="s">
        <v>18</v>
      </c>
      <c r="H1613" t="s">
        <v>19</v>
      </c>
      <c r="I1613" t="s">
        <v>15</v>
      </c>
      <c r="J1613">
        <v>2</v>
      </c>
      <c r="K1613">
        <v>2545.04</v>
      </c>
      <c r="L1613" t="s">
        <v>16</v>
      </c>
      <c r="M1613" t="s">
        <v>10038</v>
      </c>
    </row>
    <row r="1614" spans="1:13" x14ac:dyDescent="0.25">
      <c r="A1614" t="s">
        <v>833</v>
      </c>
      <c r="B1614">
        <v>56</v>
      </c>
      <c r="C1614" t="s">
        <v>13</v>
      </c>
      <c r="D1614">
        <v>121</v>
      </c>
      <c r="E1614">
        <v>281.37468056793102</v>
      </c>
      <c r="F1614">
        <v>27.643140349057301</v>
      </c>
      <c r="G1614" t="s">
        <v>18</v>
      </c>
      <c r="H1614" t="s">
        <v>19</v>
      </c>
      <c r="I1614" t="s">
        <v>15</v>
      </c>
      <c r="J1614">
        <v>1</v>
      </c>
      <c r="K1614">
        <v>8965.6</v>
      </c>
      <c r="L1614" t="s">
        <v>16</v>
      </c>
      <c r="M1614" t="s">
        <v>10038</v>
      </c>
    </row>
    <row r="1615" spans="1:13" x14ac:dyDescent="0.25">
      <c r="A1615" t="s">
        <v>840</v>
      </c>
      <c r="B1615">
        <v>55</v>
      </c>
      <c r="C1615" t="s">
        <v>25</v>
      </c>
      <c r="D1615">
        <v>132</v>
      </c>
      <c r="E1615">
        <v>210.672988086385</v>
      </c>
      <c r="F1615">
        <v>28.264849670308699</v>
      </c>
      <c r="G1615" t="s">
        <v>36</v>
      </c>
      <c r="H1615" t="s">
        <v>22</v>
      </c>
      <c r="I1615" t="s">
        <v>15</v>
      </c>
      <c r="J1615">
        <v>2</v>
      </c>
      <c r="K1615">
        <v>12214.72</v>
      </c>
      <c r="L1615" t="s">
        <v>23</v>
      </c>
      <c r="M1615" t="s">
        <v>10038</v>
      </c>
    </row>
    <row r="1616" spans="1:13" x14ac:dyDescent="0.25">
      <c r="A1616" t="s">
        <v>7534</v>
      </c>
      <c r="B1616">
        <v>51</v>
      </c>
      <c r="C1616" t="s">
        <v>13</v>
      </c>
      <c r="D1616">
        <v>130</v>
      </c>
      <c r="E1616">
        <v>239.544007749814</v>
      </c>
      <c r="F1616">
        <v>34.805536477875499</v>
      </c>
      <c r="G1616" t="s">
        <v>14</v>
      </c>
      <c r="H1616" t="s">
        <v>22</v>
      </c>
      <c r="I1616" t="s">
        <v>15</v>
      </c>
      <c r="J1616">
        <v>0</v>
      </c>
      <c r="K1616">
        <v>5063.53</v>
      </c>
      <c r="L1616" t="s">
        <v>16</v>
      </c>
      <c r="M1616" t="s">
        <v>10038</v>
      </c>
    </row>
    <row r="1617" spans="1:13" x14ac:dyDescent="0.25">
      <c r="A1617" t="s">
        <v>844</v>
      </c>
      <c r="B1617">
        <v>59</v>
      </c>
      <c r="C1617" t="s">
        <v>13</v>
      </c>
      <c r="D1617">
        <v>124</v>
      </c>
      <c r="E1617">
        <v>186.01758585300999</v>
      </c>
      <c r="F1617" t="s">
        <v>10051</v>
      </c>
      <c r="G1617" t="s">
        <v>36</v>
      </c>
      <c r="H1617" t="s">
        <v>19</v>
      </c>
      <c r="I1617" t="s">
        <v>15</v>
      </c>
      <c r="J1617">
        <v>4</v>
      </c>
      <c r="K1617">
        <v>13465.6</v>
      </c>
      <c r="L1617" t="s">
        <v>20</v>
      </c>
      <c r="M1617" t="s">
        <v>10038</v>
      </c>
    </row>
    <row r="1618" spans="1:13" x14ac:dyDescent="0.25">
      <c r="A1618" t="s">
        <v>845</v>
      </c>
      <c r="B1618">
        <v>53</v>
      </c>
      <c r="C1618" t="s">
        <v>13</v>
      </c>
      <c r="D1618">
        <v>101</v>
      </c>
      <c r="E1618">
        <v>253.39049738760301</v>
      </c>
      <c r="F1618">
        <v>29.6854739597064</v>
      </c>
      <c r="G1618" t="s">
        <v>18</v>
      </c>
      <c r="H1618" t="s">
        <v>10051</v>
      </c>
      <c r="I1618" t="s">
        <v>15</v>
      </c>
      <c r="J1618">
        <v>2</v>
      </c>
      <c r="K1618">
        <v>9545.82</v>
      </c>
      <c r="L1618" t="s">
        <v>16</v>
      </c>
      <c r="M1618" t="s">
        <v>10038</v>
      </c>
    </row>
    <row r="1619" spans="1:13" x14ac:dyDescent="0.25">
      <c r="A1619" t="s">
        <v>7532</v>
      </c>
      <c r="B1619">
        <v>53</v>
      </c>
      <c r="C1619" t="s">
        <v>25</v>
      </c>
      <c r="D1619">
        <v>134</v>
      </c>
      <c r="E1619">
        <v>168.56138053482201</v>
      </c>
      <c r="F1619">
        <v>36.594346271335802</v>
      </c>
      <c r="G1619" t="s">
        <v>18</v>
      </c>
      <c r="H1619" t="s">
        <v>22</v>
      </c>
      <c r="I1619" t="s">
        <v>15</v>
      </c>
      <c r="J1619">
        <v>4</v>
      </c>
      <c r="K1619">
        <v>7048.75</v>
      </c>
      <c r="L1619" t="s">
        <v>16</v>
      </c>
      <c r="M1619" t="s">
        <v>10038</v>
      </c>
    </row>
    <row r="1620" spans="1:13" x14ac:dyDescent="0.25">
      <c r="A1620" t="s">
        <v>7531</v>
      </c>
      <c r="B1620">
        <v>59</v>
      </c>
      <c r="C1620" t="s">
        <v>13</v>
      </c>
      <c r="D1620">
        <v>121</v>
      </c>
      <c r="E1620">
        <v>236.18341897085801</v>
      </c>
      <c r="F1620">
        <v>29.131784301966899</v>
      </c>
      <c r="G1620" t="s">
        <v>14</v>
      </c>
      <c r="H1620" t="s">
        <v>22</v>
      </c>
      <c r="I1620" t="s">
        <v>15</v>
      </c>
      <c r="J1620">
        <v>3</v>
      </c>
      <c r="K1620">
        <v>6859.55</v>
      </c>
      <c r="L1620" t="s">
        <v>20</v>
      </c>
      <c r="M1620" t="s">
        <v>10038</v>
      </c>
    </row>
    <row r="1621" spans="1:13" x14ac:dyDescent="0.25">
      <c r="A1621" t="s">
        <v>7525</v>
      </c>
      <c r="B1621">
        <v>57</v>
      </c>
      <c r="C1621" t="s">
        <v>13</v>
      </c>
      <c r="D1621" t="s">
        <v>10051</v>
      </c>
      <c r="E1621">
        <v>225.021935653166</v>
      </c>
      <c r="F1621">
        <v>23.2183730621698</v>
      </c>
      <c r="G1621" t="s">
        <v>18</v>
      </c>
      <c r="H1621" t="s">
        <v>19</v>
      </c>
      <c r="I1621" t="s">
        <v>15</v>
      </c>
      <c r="J1621">
        <v>2</v>
      </c>
      <c r="K1621">
        <v>9541.83</v>
      </c>
      <c r="L1621" t="s">
        <v>23</v>
      </c>
      <c r="M1621" t="s">
        <v>10038</v>
      </c>
    </row>
    <row r="1622" spans="1:13" x14ac:dyDescent="0.25">
      <c r="A1622" t="s">
        <v>851</v>
      </c>
      <c r="B1622">
        <v>60</v>
      </c>
      <c r="C1622" t="s">
        <v>25</v>
      </c>
      <c r="D1622">
        <v>95</v>
      </c>
      <c r="E1622">
        <v>312.70376039086699</v>
      </c>
      <c r="F1622">
        <v>32.169555969074999</v>
      </c>
      <c r="G1622" t="s">
        <v>14</v>
      </c>
      <c r="H1622" t="s">
        <v>22</v>
      </c>
      <c r="I1622" t="s">
        <v>15</v>
      </c>
      <c r="J1622">
        <v>3</v>
      </c>
      <c r="K1622">
        <v>5814.98</v>
      </c>
      <c r="L1622" t="s">
        <v>16</v>
      </c>
      <c r="M1622" t="s">
        <v>10038</v>
      </c>
    </row>
    <row r="1623" spans="1:13" x14ac:dyDescent="0.25">
      <c r="A1623" t="s">
        <v>7493</v>
      </c>
      <c r="B1623">
        <v>58</v>
      </c>
      <c r="C1623" t="s">
        <v>25</v>
      </c>
      <c r="D1623">
        <v>143</v>
      </c>
      <c r="E1623">
        <v>167.38572230095099</v>
      </c>
      <c r="F1623">
        <v>22.554506084847201</v>
      </c>
      <c r="G1623" t="s">
        <v>14</v>
      </c>
      <c r="H1623" t="s">
        <v>22</v>
      </c>
      <c r="I1623" t="s">
        <v>15</v>
      </c>
      <c r="J1623">
        <v>2</v>
      </c>
      <c r="K1623">
        <v>14831.45</v>
      </c>
      <c r="L1623" t="s">
        <v>23</v>
      </c>
      <c r="M1623" t="s">
        <v>10038</v>
      </c>
    </row>
    <row r="1624" spans="1:13" x14ac:dyDescent="0.25">
      <c r="A1624" t="s">
        <v>7486</v>
      </c>
      <c r="B1624">
        <v>56</v>
      </c>
      <c r="C1624" t="s">
        <v>25</v>
      </c>
      <c r="D1624">
        <v>96</v>
      </c>
      <c r="E1624">
        <v>234.72732788029001</v>
      </c>
      <c r="F1624">
        <v>21.765312044094902</v>
      </c>
      <c r="G1624" t="s">
        <v>14</v>
      </c>
      <c r="H1624" t="s">
        <v>22</v>
      </c>
      <c r="I1624" t="s">
        <v>15</v>
      </c>
      <c r="J1624">
        <v>3</v>
      </c>
      <c r="K1624">
        <v>11871.62</v>
      </c>
      <c r="L1624" t="s">
        <v>16</v>
      </c>
      <c r="M1624" t="s">
        <v>10038</v>
      </c>
    </row>
    <row r="1625" spans="1:13" x14ac:dyDescent="0.25">
      <c r="A1625" t="s">
        <v>7478</v>
      </c>
      <c r="B1625">
        <v>59</v>
      </c>
      <c r="C1625" t="s">
        <v>25</v>
      </c>
      <c r="D1625">
        <v>153</v>
      </c>
      <c r="E1625">
        <v>193.45793422649101</v>
      </c>
      <c r="F1625">
        <v>30.2547783555531</v>
      </c>
      <c r="G1625" t="s">
        <v>18</v>
      </c>
      <c r="H1625" t="s">
        <v>19</v>
      </c>
      <c r="I1625" t="s">
        <v>15</v>
      </c>
      <c r="J1625">
        <v>2</v>
      </c>
      <c r="K1625">
        <v>13976.27</v>
      </c>
      <c r="L1625" t="s">
        <v>23</v>
      </c>
      <c r="M1625" t="s">
        <v>10038</v>
      </c>
    </row>
    <row r="1626" spans="1:13" x14ac:dyDescent="0.25">
      <c r="A1626" t="s">
        <v>7477</v>
      </c>
      <c r="B1626">
        <v>57</v>
      </c>
      <c r="C1626" t="s">
        <v>25</v>
      </c>
      <c r="D1626">
        <v>124</v>
      </c>
      <c r="E1626">
        <v>173.4404214349</v>
      </c>
      <c r="F1626">
        <v>30.454536712521701</v>
      </c>
      <c r="G1626" t="s">
        <v>18</v>
      </c>
      <c r="H1626" t="s">
        <v>19</v>
      </c>
      <c r="I1626" t="s">
        <v>15</v>
      </c>
      <c r="J1626">
        <v>3</v>
      </c>
      <c r="K1626">
        <v>7464.3</v>
      </c>
      <c r="L1626" t="s">
        <v>16</v>
      </c>
      <c r="M1626" t="s">
        <v>10038</v>
      </c>
    </row>
    <row r="1627" spans="1:13" x14ac:dyDescent="0.25">
      <c r="A1627" t="s">
        <v>7468</v>
      </c>
      <c r="B1627">
        <v>52</v>
      </c>
      <c r="C1627" t="s">
        <v>25</v>
      </c>
      <c r="D1627">
        <v>145</v>
      </c>
      <c r="E1627">
        <v>277.059890908743</v>
      </c>
      <c r="F1627">
        <v>23.3604833040092</v>
      </c>
      <c r="G1627" t="s">
        <v>14</v>
      </c>
      <c r="H1627" t="s">
        <v>19</v>
      </c>
      <c r="I1627" t="s">
        <v>15</v>
      </c>
      <c r="J1627">
        <v>3</v>
      </c>
      <c r="K1627">
        <v>7488.49</v>
      </c>
      <c r="L1627" t="s">
        <v>16</v>
      </c>
      <c r="M1627" t="s">
        <v>10038</v>
      </c>
    </row>
    <row r="1628" spans="1:13" x14ac:dyDescent="0.25">
      <c r="A1628" t="s">
        <v>7464</v>
      </c>
      <c r="B1628">
        <v>53</v>
      </c>
      <c r="C1628" t="s">
        <v>25</v>
      </c>
      <c r="D1628">
        <v>130</v>
      </c>
      <c r="E1628">
        <v>145.337292686784</v>
      </c>
      <c r="F1628">
        <v>30.4228544623696</v>
      </c>
      <c r="G1628" t="s">
        <v>14</v>
      </c>
      <c r="H1628" t="s">
        <v>22</v>
      </c>
      <c r="I1628" t="s">
        <v>15</v>
      </c>
      <c r="J1628">
        <v>2</v>
      </c>
      <c r="K1628">
        <v>11579.4</v>
      </c>
      <c r="L1628" t="s">
        <v>16</v>
      </c>
      <c r="M1628" t="s">
        <v>10038</v>
      </c>
    </row>
    <row r="1629" spans="1:13" x14ac:dyDescent="0.25">
      <c r="A1629" t="s">
        <v>868</v>
      </c>
      <c r="B1629">
        <v>56</v>
      </c>
      <c r="C1629" t="s">
        <v>25</v>
      </c>
      <c r="D1629">
        <v>146</v>
      </c>
      <c r="E1629">
        <v>202.61635408695901</v>
      </c>
      <c r="F1629">
        <v>23.409362799705502</v>
      </c>
      <c r="G1629" t="s">
        <v>18</v>
      </c>
      <c r="H1629" t="s">
        <v>19</v>
      </c>
      <c r="I1629" t="s">
        <v>15</v>
      </c>
      <c r="J1629">
        <v>4</v>
      </c>
      <c r="K1629">
        <v>6990.8</v>
      </c>
      <c r="L1629" t="s">
        <v>16</v>
      </c>
      <c r="M1629" t="s">
        <v>10038</v>
      </c>
    </row>
    <row r="1630" spans="1:13" x14ac:dyDescent="0.25">
      <c r="A1630" t="s">
        <v>7427</v>
      </c>
      <c r="B1630">
        <v>51</v>
      </c>
      <c r="C1630" t="s">
        <v>25</v>
      </c>
      <c r="D1630">
        <v>132</v>
      </c>
      <c r="E1630">
        <v>211.91019024598299</v>
      </c>
      <c r="F1630">
        <v>20.236695024493699</v>
      </c>
      <c r="G1630" t="s">
        <v>18</v>
      </c>
      <c r="H1630" t="s">
        <v>19</v>
      </c>
      <c r="I1630" t="s">
        <v>15</v>
      </c>
      <c r="J1630">
        <v>3</v>
      </c>
      <c r="K1630">
        <v>6994.12</v>
      </c>
      <c r="L1630" t="s">
        <v>23</v>
      </c>
      <c r="M1630" t="s">
        <v>10038</v>
      </c>
    </row>
    <row r="1631" spans="1:13" x14ac:dyDescent="0.25">
      <c r="A1631" t="s">
        <v>7426</v>
      </c>
      <c r="B1631">
        <v>57</v>
      </c>
      <c r="C1631" t="s">
        <v>13</v>
      </c>
      <c r="D1631">
        <v>136</v>
      </c>
      <c r="E1631">
        <v>277.97359025843298</v>
      </c>
      <c r="F1631">
        <v>25.978624946394799</v>
      </c>
      <c r="G1631" t="s">
        <v>18</v>
      </c>
      <c r="H1631" t="s">
        <v>19</v>
      </c>
      <c r="I1631" t="s">
        <v>15</v>
      </c>
      <c r="J1631">
        <v>2</v>
      </c>
      <c r="K1631">
        <v>6554.65</v>
      </c>
      <c r="L1631" t="s">
        <v>16</v>
      </c>
      <c r="M1631" t="s">
        <v>10038</v>
      </c>
    </row>
    <row r="1632" spans="1:13" x14ac:dyDescent="0.25">
      <c r="A1632" t="s">
        <v>7425</v>
      </c>
      <c r="B1632">
        <v>56</v>
      </c>
      <c r="C1632" t="s">
        <v>25</v>
      </c>
      <c r="D1632">
        <v>161</v>
      </c>
      <c r="E1632">
        <v>178.55005380727101</v>
      </c>
      <c r="F1632">
        <v>27.539419535783299</v>
      </c>
      <c r="G1632" t="s">
        <v>14</v>
      </c>
      <c r="H1632" t="s">
        <v>22</v>
      </c>
      <c r="I1632" t="s">
        <v>15</v>
      </c>
      <c r="J1632">
        <v>1</v>
      </c>
      <c r="K1632">
        <v>9194.1200000000008</v>
      </c>
      <c r="L1632" t="s">
        <v>16</v>
      </c>
      <c r="M1632" t="s">
        <v>10038</v>
      </c>
    </row>
    <row r="1633" spans="1:13" x14ac:dyDescent="0.25">
      <c r="A1633" t="s">
        <v>873</v>
      </c>
      <c r="B1633">
        <v>53</v>
      </c>
      <c r="C1633" t="s">
        <v>25</v>
      </c>
      <c r="D1633">
        <v>124</v>
      </c>
      <c r="E1633">
        <v>196.32810140736501</v>
      </c>
      <c r="F1633">
        <v>24.822182812236299</v>
      </c>
      <c r="G1633" t="s">
        <v>14</v>
      </c>
      <c r="H1633" t="s">
        <v>19</v>
      </c>
      <c r="I1633" t="s">
        <v>15</v>
      </c>
      <c r="J1633">
        <v>6</v>
      </c>
      <c r="K1633">
        <v>6949.11</v>
      </c>
      <c r="L1633" t="s">
        <v>23</v>
      </c>
      <c r="M1633" t="s">
        <v>10038</v>
      </c>
    </row>
    <row r="1634" spans="1:13" x14ac:dyDescent="0.25">
      <c r="A1634" t="s">
        <v>7404</v>
      </c>
      <c r="B1634">
        <v>60</v>
      </c>
      <c r="C1634" t="s">
        <v>25</v>
      </c>
      <c r="D1634">
        <v>137</v>
      </c>
      <c r="E1634">
        <v>226.55815560845801</v>
      </c>
      <c r="F1634">
        <v>32.907375857053999</v>
      </c>
      <c r="G1634" t="s">
        <v>18</v>
      </c>
      <c r="H1634" t="s">
        <v>22</v>
      </c>
      <c r="I1634" t="s">
        <v>15</v>
      </c>
      <c r="J1634">
        <v>3</v>
      </c>
      <c r="K1634">
        <v>14649.05</v>
      </c>
      <c r="L1634" t="s">
        <v>20</v>
      </c>
      <c r="M1634" t="s">
        <v>10038</v>
      </c>
    </row>
    <row r="1635" spans="1:13" x14ac:dyDescent="0.25">
      <c r="A1635" t="s">
        <v>879</v>
      </c>
      <c r="B1635">
        <v>52</v>
      </c>
      <c r="C1635" t="s">
        <v>13</v>
      </c>
      <c r="D1635">
        <v>120</v>
      </c>
      <c r="E1635">
        <v>240.65775961902301</v>
      </c>
      <c r="F1635">
        <v>24.125527585816901</v>
      </c>
      <c r="G1635" t="s">
        <v>36</v>
      </c>
      <c r="H1635" t="s">
        <v>19</v>
      </c>
      <c r="I1635" t="s">
        <v>15</v>
      </c>
      <c r="J1635">
        <v>8</v>
      </c>
      <c r="K1635">
        <v>15581.88</v>
      </c>
      <c r="L1635" t="s">
        <v>16</v>
      </c>
      <c r="M1635" t="s">
        <v>10038</v>
      </c>
    </row>
    <row r="1636" spans="1:13" x14ac:dyDescent="0.25">
      <c r="A1636" t="s">
        <v>7394</v>
      </c>
      <c r="B1636">
        <v>54</v>
      </c>
      <c r="C1636" t="s">
        <v>13</v>
      </c>
      <c r="D1636">
        <v>152</v>
      </c>
      <c r="E1636">
        <v>203.68225459101799</v>
      </c>
      <c r="F1636">
        <v>24.9580569973233</v>
      </c>
      <c r="G1636" t="s">
        <v>18</v>
      </c>
      <c r="H1636" t="s">
        <v>19</v>
      </c>
      <c r="I1636" t="s">
        <v>15</v>
      </c>
      <c r="J1636">
        <v>1</v>
      </c>
      <c r="K1636">
        <v>7854.8</v>
      </c>
      <c r="L1636" t="s">
        <v>16</v>
      </c>
      <c r="M1636" t="s">
        <v>10038</v>
      </c>
    </row>
    <row r="1637" spans="1:13" x14ac:dyDescent="0.25">
      <c r="A1637" t="s">
        <v>7370</v>
      </c>
      <c r="B1637">
        <v>55</v>
      </c>
      <c r="C1637" t="s">
        <v>13</v>
      </c>
      <c r="D1637">
        <v>133</v>
      </c>
      <c r="E1637">
        <v>204.57886501180499</v>
      </c>
      <c r="F1637">
        <v>28.538188543813799</v>
      </c>
      <c r="G1637" t="s">
        <v>36</v>
      </c>
      <c r="H1637" t="s">
        <v>19</v>
      </c>
      <c r="I1637" t="s">
        <v>15</v>
      </c>
      <c r="J1637">
        <v>4</v>
      </c>
      <c r="K1637">
        <v>7207.86</v>
      </c>
      <c r="L1637" t="s">
        <v>16</v>
      </c>
      <c r="M1637" t="s">
        <v>10038</v>
      </c>
    </row>
    <row r="1638" spans="1:13" x14ac:dyDescent="0.25">
      <c r="A1638" t="s">
        <v>7352</v>
      </c>
      <c r="B1638">
        <v>51</v>
      </c>
      <c r="C1638" t="s">
        <v>25</v>
      </c>
      <c r="D1638">
        <v>148</v>
      </c>
      <c r="E1638">
        <v>235.34391524733601</v>
      </c>
      <c r="F1638" t="s">
        <v>10051</v>
      </c>
      <c r="G1638" t="s">
        <v>14</v>
      </c>
      <c r="H1638" t="s">
        <v>19</v>
      </c>
      <c r="I1638" t="s">
        <v>15</v>
      </c>
      <c r="J1638">
        <v>2</v>
      </c>
      <c r="K1638">
        <v>9649.0499999999993</v>
      </c>
      <c r="L1638" t="s">
        <v>20</v>
      </c>
      <c r="M1638" t="s">
        <v>10038</v>
      </c>
    </row>
    <row r="1639" spans="1:13" x14ac:dyDescent="0.25">
      <c r="A1639" t="s">
        <v>7349</v>
      </c>
      <c r="B1639">
        <v>54</v>
      </c>
      <c r="C1639" t="s">
        <v>13</v>
      </c>
      <c r="D1639" t="s">
        <v>10051</v>
      </c>
      <c r="E1639">
        <v>181.63248151616301</v>
      </c>
      <c r="F1639">
        <v>29.004740690540299</v>
      </c>
      <c r="G1639" t="s">
        <v>14</v>
      </c>
      <c r="H1639" t="s">
        <v>22</v>
      </c>
      <c r="I1639" t="s">
        <v>15</v>
      </c>
      <c r="J1639">
        <v>4</v>
      </c>
      <c r="K1639">
        <v>6157.99</v>
      </c>
      <c r="L1639" t="s">
        <v>20</v>
      </c>
      <c r="M1639" t="s">
        <v>10038</v>
      </c>
    </row>
    <row r="1640" spans="1:13" x14ac:dyDescent="0.25">
      <c r="A1640" t="s">
        <v>7348</v>
      </c>
      <c r="B1640">
        <v>52</v>
      </c>
      <c r="C1640" t="s">
        <v>13</v>
      </c>
      <c r="D1640">
        <v>122</v>
      </c>
      <c r="E1640">
        <v>244.87041768492401</v>
      </c>
      <c r="F1640">
        <v>29.826216062169301</v>
      </c>
      <c r="G1640" t="s">
        <v>18</v>
      </c>
      <c r="H1640" t="s">
        <v>19</v>
      </c>
      <c r="I1640" t="s">
        <v>15</v>
      </c>
      <c r="J1640">
        <v>4</v>
      </c>
      <c r="K1640">
        <v>6064.88</v>
      </c>
      <c r="L1640" t="s">
        <v>16</v>
      </c>
      <c r="M1640" t="s">
        <v>10038</v>
      </c>
    </row>
    <row r="1641" spans="1:13" x14ac:dyDescent="0.25">
      <c r="A1641" t="s">
        <v>893</v>
      </c>
      <c r="B1641">
        <v>55</v>
      </c>
      <c r="C1641" t="s">
        <v>25</v>
      </c>
      <c r="D1641">
        <v>101</v>
      </c>
      <c r="E1641">
        <v>232.81614082438799</v>
      </c>
      <c r="F1641" t="s">
        <v>10051</v>
      </c>
      <c r="G1641" t="s">
        <v>14</v>
      </c>
      <c r="H1641" t="s">
        <v>22</v>
      </c>
      <c r="I1641" t="s">
        <v>15</v>
      </c>
      <c r="J1641">
        <v>2</v>
      </c>
      <c r="K1641">
        <v>3844.58</v>
      </c>
      <c r="L1641" t="s">
        <v>16</v>
      </c>
      <c r="M1641" t="s">
        <v>10038</v>
      </c>
    </row>
    <row r="1642" spans="1:13" x14ac:dyDescent="0.25">
      <c r="A1642" t="s">
        <v>7341</v>
      </c>
      <c r="B1642">
        <v>51</v>
      </c>
      <c r="C1642" t="s">
        <v>13</v>
      </c>
      <c r="D1642">
        <v>125</v>
      </c>
      <c r="E1642">
        <v>178.03378635759</v>
      </c>
      <c r="F1642">
        <v>30.543300336377001</v>
      </c>
      <c r="G1642" t="s">
        <v>18</v>
      </c>
      <c r="H1642" t="s">
        <v>22</v>
      </c>
      <c r="I1642" t="s">
        <v>15</v>
      </c>
      <c r="J1642">
        <v>5</v>
      </c>
      <c r="K1642">
        <v>12505.1</v>
      </c>
      <c r="L1642" t="s">
        <v>16</v>
      </c>
      <c r="M1642" t="s">
        <v>10038</v>
      </c>
    </row>
    <row r="1643" spans="1:13" x14ac:dyDescent="0.25">
      <c r="A1643" t="s">
        <v>7332</v>
      </c>
      <c r="B1643">
        <v>54</v>
      </c>
      <c r="C1643" t="s">
        <v>25</v>
      </c>
      <c r="D1643">
        <v>119</v>
      </c>
      <c r="E1643">
        <v>137.98824429900901</v>
      </c>
      <c r="F1643">
        <v>24.817168318775099</v>
      </c>
      <c r="G1643" t="s">
        <v>18</v>
      </c>
      <c r="H1643" t="s">
        <v>22</v>
      </c>
      <c r="I1643" t="s">
        <v>15</v>
      </c>
      <c r="J1643">
        <v>3</v>
      </c>
      <c r="K1643">
        <v>16043.69</v>
      </c>
      <c r="L1643" t="s">
        <v>16</v>
      </c>
      <c r="M1643" t="s">
        <v>10038</v>
      </c>
    </row>
    <row r="1644" spans="1:13" x14ac:dyDescent="0.25">
      <c r="A1644" t="s">
        <v>7330</v>
      </c>
      <c r="B1644">
        <v>54</v>
      </c>
      <c r="C1644" t="s">
        <v>13</v>
      </c>
      <c r="D1644">
        <v>153</v>
      </c>
      <c r="E1644">
        <v>236.420788988282</v>
      </c>
      <c r="F1644">
        <v>30.8188323200336</v>
      </c>
      <c r="G1644" t="s">
        <v>18</v>
      </c>
      <c r="H1644" t="s">
        <v>19</v>
      </c>
      <c r="I1644" t="s">
        <v>15</v>
      </c>
      <c r="J1644">
        <v>3</v>
      </c>
      <c r="K1644">
        <v>6467.5</v>
      </c>
      <c r="L1644" t="s">
        <v>23</v>
      </c>
      <c r="M1644" t="s">
        <v>10038</v>
      </c>
    </row>
    <row r="1645" spans="1:13" x14ac:dyDescent="0.25">
      <c r="A1645" t="s">
        <v>898</v>
      </c>
      <c r="B1645">
        <v>55</v>
      </c>
      <c r="C1645" t="s">
        <v>13</v>
      </c>
      <c r="D1645">
        <v>114</v>
      </c>
      <c r="E1645">
        <v>272.83303000659402</v>
      </c>
      <c r="F1645">
        <v>29.775601333272299</v>
      </c>
      <c r="G1645" t="s">
        <v>36</v>
      </c>
      <c r="H1645" t="s">
        <v>19</v>
      </c>
      <c r="I1645" t="s">
        <v>15</v>
      </c>
      <c r="J1645">
        <v>2</v>
      </c>
      <c r="K1645">
        <v>7555.34</v>
      </c>
      <c r="L1645" t="s">
        <v>16</v>
      </c>
      <c r="M1645" t="s">
        <v>10038</v>
      </c>
    </row>
    <row r="1646" spans="1:13" x14ac:dyDescent="0.25">
      <c r="A1646" t="s">
        <v>7328</v>
      </c>
      <c r="B1646">
        <v>58</v>
      </c>
      <c r="C1646" t="s">
        <v>13</v>
      </c>
      <c r="D1646">
        <v>103</v>
      </c>
      <c r="E1646">
        <v>263.72399531301602</v>
      </c>
      <c r="F1646">
        <v>26.6983036228294</v>
      </c>
      <c r="G1646" t="s">
        <v>18</v>
      </c>
      <c r="H1646" t="s">
        <v>19</v>
      </c>
      <c r="I1646" t="s">
        <v>15</v>
      </c>
      <c r="J1646">
        <v>3</v>
      </c>
      <c r="K1646">
        <v>7141.12</v>
      </c>
      <c r="L1646" t="s">
        <v>16</v>
      </c>
      <c r="M1646" t="s">
        <v>10038</v>
      </c>
    </row>
    <row r="1647" spans="1:13" x14ac:dyDescent="0.25">
      <c r="A1647" t="s">
        <v>7324</v>
      </c>
      <c r="B1647">
        <v>51</v>
      </c>
      <c r="C1647" t="s">
        <v>25</v>
      </c>
      <c r="D1647">
        <v>124</v>
      </c>
      <c r="E1647">
        <v>289.24787606557402</v>
      </c>
      <c r="F1647">
        <v>27.237851975444599</v>
      </c>
      <c r="G1647" t="s">
        <v>18</v>
      </c>
      <c r="H1647" t="s">
        <v>19</v>
      </c>
      <c r="I1647" t="s">
        <v>15</v>
      </c>
      <c r="J1647">
        <v>2</v>
      </c>
      <c r="K1647">
        <v>8257.48</v>
      </c>
      <c r="L1647" t="s">
        <v>20</v>
      </c>
      <c r="M1647" t="s">
        <v>10038</v>
      </c>
    </row>
    <row r="1648" spans="1:13" x14ac:dyDescent="0.25">
      <c r="A1648" t="s">
        <v>903</v>
      </c>
      <c r="B1648">
        <v>59</v>
      </c>
      <c r="C1648" t="s">
        <v>25</v>
      </c>
      <c r="D1648">
        <v>114</v>
      </c>
      <c r="E1648">
        <v>221.805193599532</v>
      </c>
      <c r="F1648">
        <v>24.229858647729301</v>
      </c>
      <c r="G1648" t="s">
        <v>36</v>
      </c>
      <c r="H1648" t="s">
        <v>19</v>
      </c>
      <c r="I1648" t="s">
        <v>15</v>
      </c>
      <c r="J1648">
        <v>9</v>
      </c>
      <c r="K1648">
        <v>8358.43</v>
      </c>
      <c r="L1648" t="s">
        <v>23</v>
      </c>
      <c r="M1648" t="s">
        <v>10038</v>
      </c>
    </row>
    <row r="1649" spans="1:13" x14ac:dyDescent="0.25">
      <c r="A1649" t="s">
        <v>7319</v>
      </c>
      <c r="B1649">
        <v>54</v>
      </c>
      <c r="C1649" t="s">
        <v>25</v>
      </c>
      <c r="D1649">
        <v>143</v>
      </c>
      <c r="E1649">
        <v>208.77756830718599</v>
      </c>
      <c r="F1649">
        <v>27.797717903895698</v>
      </c>
      <c r="G1649" t="s">
        <v>14</v>
      </c>
      <c r="H1649" t="s">
        <v>19</v>
      </c>
      <c r="I1649" t="s">
        <v>15</v>
      </c>
      <c r="J1649">
        <v>6</v>
      </c>
      <c r="K1649">
        <v>10591.03</v>
      </c>
      <c r="L1649" t="s">
        <v>16</v>
      </c>
      <c r="M1649" t="s">
        <v>10038</v>
      </c>
    </row>
    <row r="1650" spans="1:13" x14ac:dyDescent="0.25">
      <c r="A1650" t="s">
        <v>7315</v>
      </c>
      <c r="B1650">
        <v>53</v>
      </c>
      <c r="C1650" t="s">
        <v>25</v>
      </c>
      <c r="D1650">
        <v>140</v>
      </c>
      <c r="E1650">
        <v>225.79450515401999</v>
      </c>
      <c r="F1650">
        <v>27.948831298995799</v>
      </c>
      <c r="G1650" t="s">
        <v>14</v>
      </c>
      <c r="H1650" t="s">
        <v>22</v>
      </c>
      <c r="I1650" t="s">
        <v>15</v>
      </c>
      <c r="J1650">
        <v>3</v>
      </c>
      <c r="K1650">
        <v>7028.1</v>
      </c>
      <c r="L1650" t="s">
        <v>20</v>
      </c>
      <c r="M1650" t="s">
        <v>10038</v>
      </c>
    </row>
    <row r="1651" spans="1:13" x14ac:dyDescent="0.25">
      <c r="A1651" t="s">
        <v>7314</v>
      </c>
      <c r="B1651">
        <v>56</v>
      </c>
      <c r="C1651" t="s">
        <v>25</v>
      </c>
      <c r="D1651">
        <v>141</v>
      </c>
      <c r="E1651" t="s">
        <v>10051</v>
      </c>
      <c r="F1651">
        <v>25.230395562572799</v>
      </c>
      <c r="G1651" t="s">
        <v>18</v>
      </c>
      <c r="H1651" t="s">
        <v>19</v>
      </c>
      <c r="I1651" t="s">
        <v>15</v>
      </c>
      <c r="J1651">
        <v>1</v>
      </c>
      <c r="K1651">
        <v>10748.6</v>
      </c>
      <c r="L1651" t="s">
        <v>16</v>
      </c>
      <c r="M1651" t="s">
        <v>10038</v>
      </c>
    </row>
    <row r="1652" spans="1:13" x14ac:dyDescent="0.25">
      <c r="A1652" t="s">
        <v>7308</v>
      </c>
      <c r="B1652">
        <v>54</v>
      </c>
      <c r="C1652" t="s">
        <v>25</v>
      </c>
      <c r="D1652" t="s">
        <v>10051</v>
      </c>
      <c r="E1652">
        <v>215.30020267846299</v>
      </c>
      <c r="F1652">
        <v>35.365253207824999</v>
      </c>
      <c r="G1652" t="s">
        <v>36</v>
      </c>
      <c r="H1652" t="s">
        <v>19</v>
      </c>
      <c r="I1652" t="s">
        <v>15</v>
      </c>
      <c r="J1652">
        <v>3</v>
      </c>
      <c r="K1652">
        <v>7737.98</v>
      </c>
      <c r="L1652" t="s">
        <v>16</v>
      </c>
      <c r="M1652" t="s">
        <v>10038</v>
      </c>
    </row>
    <row r="1653" spans="1:13" x14ac:dyDescent="0.25">
      <c r="A1653" t="s">
        <v>7306</v>
      </c>
      <c r="B1653">
        <v>52</v>
      </c>
      <c r="C1653" t="s">
        <v>13</v>
      </c>
      <c r="D1653">
        <v>114</v>
      </c>
      <c r="E1653">
        <v>241.56201315048199</v>
      </c>
      <c r="F1653">
        <v>24.530164495846702</v>
      </c>
      <c r="G1653" t="s">
        <v>14</v>
      </c>
      <c r="H1653" t="s">
        <v>22</v>
      </c>
      <c r="I1653" t="s">
        <v>15</v>
      </c>
      <c r="J1653">
        <v>3</v>
      </c>
      <c r="K1653">
        <v>6594.04</v>
      </c>
      <c r="L1653" t="s">
        <v>23</v>
      </c>
      <c r="M1653" t="s">
        <v>10038</v>
      </c>
    </row>
    <row r="1654" spans="1:13" x14ac:dyDescent="0.25">
      <c r="A1654" t="s">
        <v>912</v>
      </c>
      <c r="B1654">
        <v>59</v>
      </c>
      <c r="C1654" t="s">
        <v>13</v>
      </c>
      <c r="D1654">
        <v>108</v>
      </c>
      <c r="E1654">
        <v>269.62231602085899</v>
      </c>
      <c r="F1654">
        <v>20.872912438804001</v>
      </c>
      <c r="G1654" t="s">
        <v>18</v>
      </c>
      <c r="H1654" t="s">
        <v>19</v>
      </c>
      <c r="I1654" t="s">
        <v>15</v>
      </c>
      <c r="J1654">
        <v>3</v>
      </c>
      <c r="K1654">
        <v>13645.82</v>
      </c>
      <c r="L1654" t="s">
        <v>23</v>
      </c>
      <c r="M1654" t="s">
        <v>10038</v>
      </c>
    </row>
    <row r="1655" spans="1:13" x14ac:dyDescent="0.25">
      <c r="A1655" t="s">
        <v>914</v>
      </c>
      <c r="B1655">
        <v>54</v>
      </c>
      <c r="C1655" t="s">
        <v>25</v>
      </c>
      <c r="D1655">
        <v>127</v>
      </c>
      <c r="E1655">
        <v>292.44885549090799</v>
      </c>
      <c r="F1655">
        <v>24.528897592406601</v>
      </c>
      <c r="G1655" t="s">
        <v>14</v>
      </c>
      <c r="H1655" t="s">
        <v>19</v>
      </c>
      <c r="I1655" t="s">
        <v>15</v>
      </c>
      <c r="J1655">
        <v>6</v>
      </c>
      <c r="K1655">
        <v>15649.7</v>
      </c>
      <c r="L1655" t="s">
        <v>16</v>
      </c>
      <c r="M1655" t="s">
        <v>10038</v>
      </c>
    </row>
    <row r="1656" spans="1:13" x14ac:dyDescent="0.25">
      <c r="A1656" t="s">
        <v>7301</v>
      </c>
      <c r="B1656">
        <v>55</v>
      </c>
      <c r="C1656" t="s">
        <v>13</v>
      </c>
      <c r="D1656">
        <v>140</v>
      </c>
      <c r="E1656">
        <v>169.37648044580499</v>
      </c>
      <c r="F1656">
        <v>36.793150598205202</v>
      </c>
      <c r="G1656" t="s">
        <v>14</v>
      </c>
      <c r="H1656" t="s">
        <v>19</v>
      </c>
      <c r="I1656" t="s">
        <v>15</v>
      </c>
      <c r="J1656">
        <v>2</v>
      </c>
      <c r="K1656">
        <v>7516.71</v>
      </c>
      <c r="L1656" t="s">
        <v>16</v>
      </c>
      <c r="M1656" t="s">
        <v>10038</v>
      </c>
    </row>
    <row r="1657" spans="1:13" x14ac:dyDescent="0.25">
      <c r="A1657" t="s">
        <v>7299</v>
      </c>
      <c r="B1657">
        <v>53</v>
      </c>
      <c r="C1657" t="s">
        <v>13</v>
      </c>
      <c r="D1657">
        <v>106</v>
      </c>
      <c r="E1657">
        <v>268.21379877706698</v>
      </c>
      <c r="F1657">
        <v>20.813418064562502</v>
      </c>
      <c r="G1657" t="s">
        <v>14</v>
      </c>
      <c r="H1657" t="s">
        <v>19</v>
      </c>
      <c r="I1657" t="s">
        <v>15</v>
      </c>
      <c r="J1657">
        <v>3</v>
      </c>
      <c r="K1657">
        <v>10284.700000000001</v>
      </c>
      <c r="L1657" t="s">
        <v>16</v>
      </c>
      <c r="M1657" t="s">
        <v>10038</v>
      </c>
    </row>
    <row r="1658" spans="1:13" x14ac:dyDescent="0.25">
      <c r="A1658" t="s">
        <v>918</v>
      </c>
      <c r="B1658">
        <v>58</v>
      </c>
      <c r="C1658" t="s">
        <v>25</v>
      </c>
      <c r="D1658">
        <v>130</v>
      </c>
      <c r="E1658">
        <v>257.059164835925</v>
      </c>
      <c r="F1658">
        <v>24.4525409361319</v>
      </c>
      <c r="G1658" t="s">
        <v>18</v>
      </c>
      <c r="H1658" t="s">
        <v>19</v>
      </c>
      <c r="I1658" t="s">
        <v>15</v>
      </c>
      <c r="J1658">
        <v>4</v>
      </c>
      <c r="K1658">
        <v>9241.82</v>
      </c>
      <c r="L1658" t="s">
        <v>16</v>
      </c>
      <c r="M1658" t="s">
        <v>10038</v>
      </c>
    </row>
    <row r="1659" spans="1:13" x14ac:dyDescent="0.25">
      <c r="A1659" t="s">
        <v>7298</v>
      </c>
      <c r="B1659">
        <v>56</v>
      </c>
      <c r="C1659" t="s">
        <v>25</v>
      </c>
      <c r="D1659">
        <v>178</v>
      </c>
      <c r="E1659">
        <v>216.224616957612</v>
      </c>
      <c r="F1659">
        <v>22.190422447013901</v>
      </c>
      <c r="G1659" t="s">
        <v>18</v>
      </c>
      <c r="H1659" t="s">
        <v>19</v>
      </c>
      <c r="I1659" t="s">
        <v>15</v>
      </c>
      <c r="J1659">
        <v>2</v>
      </c>
      <c r="K1659">
        <v>8190.43</v>
      </c>
      <c r="L1659" t="s">
        <v>16</v>
      </c>
      <c r="M1659" t="s">
        <v>10038</v>
      </c>
    </row>
    <row r="1660" spans="1:13" x14ac:dyDescent="0.25">
      <c r="A1660" t="s">
        <v>7293</v>
      </c>
      <c r="B1660">
        <v>60</v>
      </c>
      <c r="C1660" t="s">
        <v>25</v>
      </c>
      <c r="D1660">
        <v>107</v>
      </c>
      <c r="E1660">
        <v>223.78479591139001</v>
      </c>
      <c r="F1660">
        <v>20.669341278550199</v>
      </c>
      <c r="G1660" t="s">
        <v>14</v>
      </c>
      <c r="H1660" t="s">
        <v>19</v>
      </c>
      <c r="I1660" t="s">
        <v>15</v>
      </c>
      <c r="J1660">
        <v>4</v>
      </c>
      <c r="K1660">
        <v>5012.33</v>
      </c>
      <c r="L1660" t="s">
        <v>16</v>
      </c>
      <c r="M1660" t="s">
        <v>10038</v>
      </c>
    </row>
    <row r="1661" spans="1:13" x14ac:dyDescent="0.25">
      <c r="A1661" t="s">
        <v>921</v>
      </c>
      <c r="B1661">
        <v>52</v>
      </c>
      <c r="C1661" t="s">
        <v>13</v>
      </c>
      <c r="D1661">
        <v>156</v>
      </c>
      <c r="E1661">
        <v>123.819264615747</v>
      </c>
      <c r="F1661">
        <v>28.924176478039399</v>
      </c>
      <c r="G1661" t="s">
        <v>14</v>
      </c>
      <c r="H1661" t="s">
        <v>22</v>
      </c>
      <c r="I1661" t="s">
        <v>15</v>
      </c>
      <c r="J1661">
        <v>1</v>
      </c>
      <c r="K1661">
        <v>10758.08</v>
      </c>
      <c r="L1661" t="s">
        <v>16</v>
      </c>
      <c r="M1661" t="s">
        <v>10038</v>
      </c>
    </row>
    <row r="1662" spans="1:13" x14ac:dyDescent="0.25">
      <c r="A1662" t="s">
        <v>923</v>
      </c>
      <c r="B1662">
        <v>51</v>
      </c>
      <c r="C1662" t="s">
        <v>25</v>
      </c>
      <c r="D1662">
        <v>142</v>
      </c>
      <c r="E1662">
        <v>235.824441964485</v>
      </c>
      <c r="F1662">
        <v>15</v>
      </c>
      <c r="G1662" t="s">
        <v>36</v>
      </c>
      <c r="H1662" t="s">
        <v>19</v>
      </c>
      <c r="I1662" t="s">
        <v>15</v>
      </c>
      <c r="J1662">
        <v>1</v>
      </c>
      <c r="K1662">
        <v>1908.47</v>
      </c>
      <c r="L1662" t="s">
        <v>16</v>
      </c>
      <c r="M1662" t="s">
        <v>10038</v>
      </c>
    </row>
    <row r="1663" spans="1:13" x14ac:dyDescent="0.25">
      <c r="A1663" t="s">
        <v>7282</v>
      </c>
      <c r="B1663">
        <v>54</v>
      </c>
      <c r="C1663" t="s">
        <v>25</v>
      </c>
      <c r="D1663">
        <v>127</v>
      </c>
      <c r="E1663">
        <v>181.92794163819801</v>
      </c>
      <c r="F1663">
        <v>22.064838171876001</v>
      </c>
      <c r="G1663" t="s">
        <v>14</v>
      </c>
      <c r="H1663" t="s">
        <v>22</v>
      </c>
      <c r="I1663" t="s">
        <v>15</v>
      </c>
      <c r="J1663">
        <v>2</v>
      </c>
      <c r="K1663">
        <v>14290.96</v>
      </c>
      <c r="L1663" t="s">
        <v>23</v>
      </c>
      <c r="M1663" t="s">
        <v>10038</v>
      </c>
    </row>
    <row r="1664" spans="1:13" x14ac:dyDescent="0.25">
      <c r="A1664" t="s">
        <v>7252</v>
      </c>
      <c r="B1664">
        <v>57</v>
      </c>
      <c r="C1664" t="s">
        <v>25</v>
      </c>
      <c r="D1664">
        <v>132</v>
      </c>
      <c r="E1664">
        <v>165.21530139548301</v>
      </c>
      <c r="F1664">
        <v>36.4527995268053</v>
      </c>
      <c r="G1664" t="s">
        <v>18</v>
      </c>
      <c r="H1664" t="s">
        <v>22</v>
      </c>
      <c r="I1664" t="s">
        <v>15</v>
      </c>
      <c r="J1664">
        <v>2</v>
      </c>
      <c r="K1664">
        <v>10297.799999999999</v>
      </c>
      <c r="L1664" t="s">
        <v>20</v>
      </c>
      <c r="M1664" t="s">
        <v>10038</v>
      </c>
    </row>
    <row r="1665" spans="1:13" x14ac:dyDescent="0.25">
      <c r="A1665" t="s">
        <v>7236</v>
      </c>
      <c r="B1665">
        <v>59</v>
      </c>
      <c r="C1665" t="s">
        <v>25</v>
      </c>
      <c r="D1665">
        <v>121</v>
      </c>
      <c r="E1665">
        <v>225.67848709636701</v>
      </c>
      <c r="F1665">
        <v>27.4153062870529</v>
      </c>
      <c r="G1665" t="s">
        <v>14</v>
      </c>
      <c r="H1665" t="s">
        <v>19</v>
      </c>
      <c r="I1665" t="s">
        <v>15</v>
      </c>
      <c r="J1665">
        <v>1</v>
      </c>
      <c r="K1665">
        <v>2770.67</v>
      </c>
      <c r="L1665" t="s">
        <v>20</v>
      </c>
      <c r="M1665" t="s">
        <v>10038</v>
      </c>
    </row>
    <row r="1666" spans="1:13" x14ac:dyDescent="0.25">
      <c r="A1666" t="s">
        <v>7235</v>
      </c>
      <c r="B1666">
        <v>60</v>
      </c>
      <c r="C1666" t="s">
        <v>13</v>
      </c>
      <c r="D1666">
        <v>127</v>
      </c>
      <c r="E1666">
        <v>186.41129771538601</v>
      </c>
      <c r="F1666">
        <v>25.5876434382699</v>
      </c>
      <c r="G1666" t="s">
        <v>18</v>
      </c>
      <c r="H1666" t="s">
        <v>19</v>
      </c>
      <c r="I1666" t="s">
        <v>15</v>
      </c>
      <c r="J1666">
        <v>3</v>
      </c>
      <c r="K1666">
        <v>11368.64</v>
      </c>
      <c r="L1666" t="s">
        <v>16</v>
      </c>
      <c r="M1666" t="s">
        <v>10038</v>
      </c>
    </row>
    <row r="1667" spans="1:13" x14ac:dyDescent="0.25">
      <c r="A1667" t="s">
        <v>936</v>
      </c>
      <c r="B1667">
        <v>51</v>
      </c>
      <c r="C1667" t="s">
        <v>13</v>
      </c>
      <c r="D1667">
        <v>128</v>
      </c>
      <c r="E1667">
        <v>225.016386908535</v>
      </c>
      <c r="F1667">
        <v>17.9034282197774</v>
      </c>
      <c r="G1667" t="s">
        <v>18</v>
      </c>
      <c r="H1667" t="s">
        <v>10051</v>
      </c>
      <c r="I1667" t="s">
        <v>15</v>
      </c>
      <c r="J1667">
        <v>4</v>
      </c>
      <c r="K1667">
        <v>7961.82</v>
      </c>
      <c r="L1667" t="s">
        <v>16</v>
      </c>
      <c r="M1667" t="s">
        <v>10038</v>
      </c>
    </row>
    <row r="1668" spans="1:13" x14ac:dyDescent="0.25">
      <c r="A1668" t="s">
        <v>7228</v>
      </c>
      <c r="B1668">
        <v>57</v>
      </c>
      <c r="C1668" t="s">
        <v>25</v>
      </c>
      <c r="D1668" t="s">
        <v>10051</v>
      </c>
      <c r="E1668">
        <v>219.10490663559301</v>
      </c>
      <c r="F1668">
        <v>30.1407211019112</v>
      </c>
      <c r="G1668" t="s">
        <v>18</v>
      </c>
      <c r="H1668" t="s">
        <v>19</v>
      </c>
      <c r="I1668" t="s">
        <v>15</v>
      </c>
      <c r="J1668">
        <v>3</v>
      </c>
      <c r="K1668">
        <v>8134.84</v>
      </c>
      <c r="L1668" t="s">
        <v>43</v>
      </c>
      <c r="M1668" t="s">
        <v>10038</v>
      </c>
    </row>
    <row r="1669" spans="1:13" x14ac:dyDescent="0.25">
      <c r="A1669" t="s">
        <v>7218</v>
      </c>
      <c r="B1669">
        <v>58</v>
      </c>
      <c r="C1669" t="s">
        <v>25</v>
      </c>
      <c r="D1669">
        <v>140</v>
      </c>
      <c r="E1669" t="s">
        <v>10051</v>
      </c>
      <c r="F1669">
        <v>24.2973401589209</v>
      </c>
      <c r="G1669" t="s">
        <v>36</v>
      </c>
      <c r="H1669" t="s">
        <v>19</v>
      </c>
      <c r="I1669" t="s">
        <v>15</v>
      </c>
      <c r="J1669">
        <v>9</v>
      </c>
      <c r="K1669">
        <v>12911.49</v>
      </c>
      <c r="L1669" t="s">
        <v>16</v>
      </c>
      <c r="M1669" t="s">
        <v>10038</v>
      </c>
    </row>
    <row r="1670" spans="1:13" x14ac:dyDescent="0.25">
      <c r="A1670" t="s">
        <v>948</v>
      </c>
      <c r="B1670">
        <v>60</v>
      </c>
      <c r="C1670" t="s">
        <v>25</v>
      </c>
      <c r="D1670" t="s">
        <v>10051</v>
      </c>
      <c r="E1670">
        <v>225.420971901168</v>
      </c>
      <c r="F1670">
        <v>29.563358830309401</v>
      </c>
      <c r="G1670" t="s">
        <v>14</v>
      </c>
      <c r="H1670" t="s">
        <v>19</v>
      </c>
      <c r="I1670" t="s">
        <v>15</v>
      </c>
      <c r="J1670">
        <v>3</v>
      </c>
      <c r="K1670">
        <v>5578.77</v>
      </c>
      <c r="L1670" t="s">
        <v>16</v>
      </c>
      <c r="M1670" t="s">
        <v>10038</v>
      </c>
    </row>
    <row r="1671" spans="1:13" x14ac:dyDescent="0.25">
      <c r="A1671" t="s">
        <v>7213</v>
      </c>
      <c r="B1671">
        <v>51</v>
      </c>
      <c r="C1671" t="s">
        <v>13</v>
      </c>
      <c r="D1671">
        <v>117</v>
      </c>
      <c r="E1671">
        <v>204.678132892099</v>
      </c>
      <c r="F1671">
        <v>29.787097005620101</v>
      </c>
      <c r="G1671" t="s">
        <v>36</v>
      </c>
      <c r="H1671" t="s">
        <v>19</v>
      </c>
      <c r="I1671" t="s">
        <v>15</v>
      </c>
      <c r="J1671">
        <v>6</v>
      </c>
      <c r="K1671">
        <v>11214.57</v>
      </c>
      <c r="L1671" t="s">
        <v>16</v>
      </c>
      <c r="M1671" t="s">
        <v>10038</v>
      </c>
    </row>
    <row r="1672" spans="1:13" x14ac:dyDescent="0.25">
      <c r="A1672" t="s">
        <v>7211</v>
      </c>
      <c r="B1672">
        <v>57</v>
      </c>
      <c r="C1672" t="s">
        <v>25</v>
      </c>
      <c r="D1672">
        <v>123</v>
      </c>
      <c r="E1672">
        <v>211.05654507436901</v>
      </c>
      <c r="F1672">
        <v>25.4834908890031</v>
      </c>
      <c r="G1672" t="s">
        <v>18</v>
      </c>
      <c r="H1672" t="s">
        <v>19</v>
      </c>
      <c r="I1672" t="s">
        <v>15</v>
      </c>
      <c r="J1672">
        <v>3</v>
      </c>
      <c r="K1672">
        <v>10104.48</v>
      </c>
      <c r="L1672" t="s">
        <v>16</v>
      </c>
      <c r="M1672" t="s">
        <v>10038</v>
      </c>
    </row>
    <row r="1673" spans="1:13" x14ac:dyDescent="0.25">
      <c r="A1673" t="s">
        <v>7200</v>
      </c>
      <c r="B1673">
        <v>60</v>
      </c>
      <c r="C1673" t="s">
        <v>25</v>
      </c>
      <c r="D1673">
        <v>114</v>
      </c>
      <c r="E1673">
        <v>272.56927359345002</v>
      </c>
      <c r="F1673">
        <v>28.719847135541301</v>
      </c>
      <c r="G1673" t="s">
        <v>14</v>
      </c>
      <c r="H1673" t="s">
        <v>19</v>
      </c>
      <c r="I1673" t="s">
        <v>15</v>
      </c>
      <c r="J1673">
        <v>2</v>
      </c>
      <c r="K1673">
        <v>8084.23</v>
      </c>
      <c r="L1673" t="s">
        <v>16</v>
      </c>
      <c r="M1673" t="s">
        <v>10038</v>
      </c>
    </row>
    <row r="1674" spans="1:13" x14ac:dyDescent="0.25">
      <c r="A1674" t="s">
        <v>7186</v>
      </c>
      <c r="B1674">
        <v>53</v>
      </c>
      <c r="C1674" t="s">
        <v>13</v>
      </c>
      <c r="D1674">
        <v>137</v>
      </c>
      <c r="E1674">
        <v>222.99169052743201</v>
      </c>
      <c r="F1674">
        <v>36.793273970356999</v>
      </c>
      <c r="G1674" t="s">
        <v>14</v>
      </c>
      <c r="H1674" t="s">
        <v>19</v>
      </c>
      <c r="I1674" t="s">
        <v>15</v>
      </c>
      <c r="J1674">
        <v>2</v>
      </c>
      <c r="K1674">
        <v>8095.39</v>
      </c>
      <c r="L1674" t="s">
        <v>16</v>
      </c>
      <c r="M1674" t="s">
        <v>10038</v>
      </c>
    </row>
    <row r="1675" spans="1:13" x14ac:dyDescent="0.25">
      <c r="A1675" t="s">
        <v>7185</v>
      </c>
      <c r="B1675">
        <v>60</v>
      </c>
      <c r="C1675" t="s">
        <v>25</v>
      </c>
      <c r="D1675">
        <v>149</v>
      </c>
      <c r="E1675" t="s">
        <v>10051</v>
      </c>
      <c r="F1675">
        <v>28.7466445473924</v>
      </c>
      <c r="G1675" t="s">
        <v>36</v>
      </c>
      <c r="H1675" t="s">
        <v>19</v>
      </c>
      <c r="I1675" t="s">
        <v>15</v>
      </c>
      <c r="J1675">
        <v>3</v>
      </c>
      <c r="K1675">
        <v>11611.43</v>
      </c>
      <c r="L1675" t="s">
        <v>23</v>
      </c>
      <c r="M1675" t="s">
        <v>10038</v>
      </c>
    </row>
    <row r="1676" spans="1:13" x14ac:dyDescent="0.25">
      <c r="A1676" t="s">
        <v>7182</v>
      </c>
      <c r="B1676">
        <v>52</v>
      </c>
      <c r="C1676" t="s">
        <v>25</v>
      </c>
      <c r="D1676">
        <v>96</v>
      </c>
      <c r="E1676">
        <v>228.84849335157401</v>
      </c>
      <c r="F1676">
        <v>23.849995471684299</v>
      </c>
      <c r="G1676" t="s">
        <v>14</v>
      </c>
      <c r="H1676" t="s">
        <v>19</v>
      </c>
      <c r="I1676" t="s">
        <v>15</v>
      </c>
      <c r="J1676">
        <v>3</v>
      </c>
      <c r="K1676">
        <v>10849.69</v>
      </c>
      <c r="L1676" t="s">
        <v>16</v>
      </c>
      <c r="M1676" t="s">
        <v>10038</v>
      </c>
    </row>
    <row r="1677" spans="1:13" x14ac:dyDescent="0.25">
      <c r="A1677" t="s">
        <v>962</v>
      </c>
      <c r="B1677">
        <v>55</v>
      </c>
      <c r="C1677" t="s">
        <v>13</v>
      </c>
      <c r="D1677">
        <v>103</v>
      </c>
      <c r="E1677">
        <v>190.30220561149901</v>
      </c>
      <c r="F1677">
        <v>30.1815234817442</v>
      </c>
      <c r="G1677" t="s">
        <v>18</v>
      </c>
      <c r="H1677" t="s">
        <v>19</v>
      </c>
      <c r="I1677" t="s">
        <v>15</v>
      </c>
      <c r="J1677">
        <v>2</v>
      </c>
      <c r="K1677">
        <v>7374.95</v>
      </c>
      <c r="L1677" t="s">
        <v>23</v>
      </c>
      <c r="M1677" t="s">
        <v>10038</v>
      </c>
    </row>
    <row r="1678" spans="1:13" x14ac:dyDescent="0.25">
      <c r="A1678" t="s">
        <v>7177</v>
      </c>
      <c r="B1678">
        <v>58</v>
      </c>
      <c r="C1678" t="s">
        <v>25</v>
      </c>
      <c r="D1678">
        <v>131</v>
      </c>
      <c r="E1678">
        <v>181.21281355128701</v>
      </c>
      <c r="F1678">
        <v>21.090948544433498</v>
      </c>
      <c r="G1678" t="s">
        <v>18</v>
      </c>
      <c r="H1678" t="s">
        <v>19</v>
      </c>
      <c r="I1678" t="s">
        <v>15</v>
      </c>
      <c r="J1678">
        <v>7</v>
      </c>
      <c r="K1678">
        <v>11657.92</v>
      </c>
      <c r="L1678" t="s">
        <v>16</v>
      </c>
      <c r="M1678" t="s">
        <v>10038</v>
      </c>
    </row>
    <row r="1679" spans="1:13" x14ac:dyDescent="0.25">
      <c r="A1679" t="s">
        <v>7175</v>
      </c>
      <c r="B1679">
        <v>57</v>
      </c>
      <c r="C1679" t="s">
        <v>13</v>
      </c>
      <c r="D1679">
        <v>134</v>
      </c>
      <c r="E1679">
        <v>177.598672217055</v>
      </c>
      <c r="F1679">
        <v>28.8656669573739</v>
      </c>
      <c r="G1679" t="s">
        <v>14</v>
      </c>
      <c r="H1679" t="s">
        <v>19</v>
      </c>
      <c r="I1679" t="s">
        <v>15</v>
      </c>
      <c r="J1679">
        <v>7</v>
      </c>
      <c r="K1679">
        <v>15189.51</v>
      </c>
      <c r="L1679" t="s">
        <v>23</v>
      </c>
      <c r="M1679" t="s">
        <v>10038</v>
      </c>
    </row>
    <row r="1680" spans="1:13" x14ac:dyDescent="0.25">
      <c r="A1680" t="s">
        <v>967</v>
      </c>
      <c r="B1680">
        <v>53</v>
      </c>
      <c r="C1680" t="s">
        <v>13</v>
      </c>
      <c r="D1680">
        <v>132</v>
      </c>
      <c r="E1680">
        <v>183.457803531368</v>
      </c>
      <c r="F1680">
        <v>29.747963467528098</v>
      </c>
      <c r="G1680" t="s">
        <v>36</v>
      </c>
      <c r="H1680" t="s">
        <v>19</v>
      </c>
      <c r="I1680" t="s">
        <v>15</v>
      </c>
      <c r="J1680">
        <v>4</v>
      </c>
      <c r="K1680">
        <v>9873.08</v>
      </c>
      <c r="L1680" t="s">
        <v>23</v>
      </c>
      <c r="M1680" t="s">
        <v>10038</v>
      </c>
    </row>
    <row r="1681" spans="1:13" x14ac:dyDescent="0.25">
      <c r="A1681" t="s">
        <v>7172</v>
      </c>
      <c r="B1681">
        <v>59</v>
      </c>
      <c r="C1681" t="s">
        <v>25</v>
      </c>
      <c r="D1681">
        <v>119</v>
      </c>
      <c r="E1681">
        <v>238.216033607779</v>
      </c>
      <c r="F1681">
        <v>24.910252343826699</v>
      </c>
      <c r="G1681" t="s">
        <v>14</v>
      </c>
      <c r="H1681" t="s">
        <v>22</v>
      </c>
      <c r="I1681" t="s">
        <v>15</v>
      </c>
      <c r="J1681">
        <v>3</v>
      </c>
      <c r="K1681">
        <v>3101.64</v>
      </c>
      <c r="L1681" t="s">
        <v>16</v>
      </c>
      <c r="M1681" t="s">
        <v>10038</v>
      </c>
    </row>
    <row r="1682" spans="1:13" x14ac:dyDescent="0.25">
      <c r="A1682" t="s">
        <v>971</v>
      </c>
      <c r="B1682">
        <v>58</v>
      </c>
      <c r="C1682" t="s">
        <v>13</v>
      </c>
      <c r="D1682">
        <v>125</v>
      </c>
      <c r="E1682">
        <v>218.25466121047899</v>
      </c>
      <c r="F1682">
        <v>22.383404731881601</v>
      </c>
      <c r="G1682" t="s">
        <v>36</v>
      </c>
      <c r="H1682" t="s">
        <v>22</v>
      </c>
      <c r="I1682" t="s">
        <v>15</v>
      </c>
      <c r="J1682">
        <v>8</v>
      </c>
      <c r="K1682">
        <v>9367</v>
      </c>
      <c r="L1682" t="s">
        <v>16</v>
      </c>
      <c r="M1682" t="s">
        <v>10038</v>
      </c>
    </row>
    <row r="1683" spans="1:13" x14ac:dyDescent="0.25">
      <c r="A1683" t="s">
        <v>7165</v>
      </c>
      <c r="B1683">
        <v>57</v>
      </c>
      <c r="C1683" t="s">
        <v>25</v>
      </c>
      <c r="D1683">
        <v>130</v>
      </c>
      <c r="E1683" t="s">
        <v>10051</v>
      </c>
      <c r="F1683" t="s">
        <v>10051</v>
      </c>
      <c r="G1683" t="s">
        <v>14</v>
      </c>
      <c r="H1683" t="s">
        <v>19</v>
      </c>
      <c r="I1683" t="s">
        <v>15</v>
      </c>
      <c r="J1683">
        <v>3</v>
      </c>
      <c r="K1683">
        <v>11583.11</v>
      </c>
      <c r="L1683" t="s">
        <v>16</v>
      </c>
      <c r="M1683" t="s">
        <v>10038</v>
      </c>
    </row>
    <row r="1684" spans="1:13" x14ac:dyDescent="0.25">
      <c r="A1684" t="s">
        <v>7164</v>
      </c>
      <c r="B1684">
        <v>53</v>
      </c>
      <c r="C1684" t="s">
        <v>25</v>
      </c>
      <c r="D1684">
        <v>143</v>
      </c>
      <c r="E1684">
        <v>184.12774485336601</v>
      </c>
      <c r="F1684">
        <v>23.190211018751199</v>
      </c>
      <c r="G1684" t="s">
        <v>18</v>
      </c>
      <c r="H1684" t="s">
        <v>22</v>
      </c>
      <c r="I1684" t="s">
        <v>15</v>
      </c>
      <c r="J1684">
        <v>0</v>
      </c>
      <c r="K1684">
        <v>6947.7</v>
      </c>
      <c r="L1684" t="s">
        <v>16</v>
      </c>
      <c r="M1684" t="s">
        <v>10038</v>
      </c>
    </row>
    <row r="1685" spans="1:13" x14ac:dyDescent="0.25">
      <c r="A1685" t="s">
        <v>975</v>
      </c>
      <c r="B1685">
        <v>58</v>
      </c>
      <c r="C1685" t="s">
        <v>25</v>
      </c>
      <c r="D1685">
        <v>125</v>
      </c>
      <c r="E1685">
        <v>231.83247741633801</v>
      </c>
      <c r="F1685">
        <v>19.0863197236297</v>
      </c>
      <c r="G1685" t="s">
        <v>18</v>
      </c>
      <c r="H1685" t="s">
        <v>19</v>
      </c>
      <c r="I1685" t="s">
        <v>15</v>
      </c>
      <c r="J1685">
        <v>5</v>
      </c>
      <c r="K1685">
        <v>9434.94</v>
      </c>
      <c r="L1685" t="s">
        <v>43</v>
      </c>
      <c r="M1685" t="s">
        <v>10038</v>
      </c>
    </row>
    <row r="1686" spans="1:13" x14ac:dyDescent="0.25">
      <c r="A1686" t="s">
        <v>976</v>
      </c>
      <c r="B1686">
        <v>57</v>
      </c>
      <c r="C1686" t="s">
        <v>13</v>
      </c>
      <c r="D1686">
        <v>139</v>
      </c>
      <c r="E1686">
        <v>241.22282561907801</v>
      </c>
      <c r="F1686">
        <v>27.426988915375301</v>
      </c>
      <c r="G1686" t="s">
        <v>18</v>
      </c>
      <c r="H1686" t="s">
        <v>19</v>
      </c>
      <c r="I1686" t="s">
        <v>15</v>
      </c>
      <c r="J1686">
        <v>2</v>
      </c>
      <c r="K1686">
        <v>15593.42</v>
      </c>
      <c r="L1686" t="s">
        <v>23</v>
      </c>
      <c r="M1686" t="s">
        <v>10038</v>
      </c>
    </row>
    <row r="1687" spans="1:13" x14ac:dyDescent="0.25">
      <c r="A1687" t="s">
        <v>7154</v>
      </c>
      <c r="B1687">
        <v>54</v>
      </c>
      <c r="C1687" t="s">
        <v>13</v>
      </c>
      <c r="D1687">
        <v>131</v>
      </c>
      <c r="E1687">
        <v>221.30332281998301</v>
      </c>
      <c r="F1687">
        <v>26.4585688083537</v>
      </c>
      <c r="G1687" t="s">
        <v>36</v>
      </c>
      <c r="H1687" t="s">
        <v>19</v>
      </c>
      <c r="I1687" t="s">
        <v>15</v>
      </c>
      <c r="J1687">
        <v>0</v>
      </c>
      <c r="K1687">
        <v>7555.74</v>
      </c>
      <c r="L1687" t="s">
        <v>16</v>
      </c>
      <c r="M1687" t="s">
        <v>10038</v>
      </c>
    </row>
    <row r="1688" spans="1:13" x14ac:dyDescent="0.25">
      <c r="A1688" t="s">
        <v>7153</v>
      </c>
      <c r="B1688">
        <v>57</v>
      </c>
      <c r="C1688" t="s">
        <v>25</v>
      </c>
      <c r="D1688">
        <v>127</v>
      </c>
      <c r="E1688">
        <v>267.55293256552898</v>
      </c>
      <c r="F1688">
        <v>26.114871387830298</v>
      </c>
      <c r="G1688" t="s">
        <v>36</v>
      </c>
      <c r="H1688" t="s">
        <v>19</v>
      </c>
      <c r="I1688" t="s">
        <v>15</v>
      </c>
      <c r="J1688">
        <v>7</v>
      </c>
      <c r="K1688">
        <v>12736.09</v>
      </c>
      <c r="L1688" t="s">
        <v>16</v>
      </c>
      <c r="M1688" t="s">
        <v>10038</v>
      </c>
    </row>
    <row r="1689" spans="1:13" x14ac:dyDescent="0.25">
      <c r="A1689" t="s">
        <v>7146</v>
      </c>
      <c r="B1689">
        <v>56</v>
      </c>
      <c r="C1689" t="s">
        <v>25</v>
      </c>
      <c r="D1689">
        <v>113</v>
      </c>
      <c r="E1689">
        <v>170.86050728590399</v>
      </c>
      <c r="F1689">
        <v>23.4241586793216</v>
      </c>
      <c r="G1689" t="s">
        <v>18</v>
      </c>
      <c r="H1689" t="s">
        <v>22</v>
      </c>
      <c r="I1689" t="s">
        <v>15</v>
      </c>
      <c r="J1689">
        <v>3</v>
      </c>
      <c r="K1689">
        <v>9604.0499999999993</v>
      </c>
      <c r="L1689" t="s">
        <v>16</v>
      </c>
      <c r="M1689" t="s">
        <v>10038</v>
      </c>
    </row>
    <row r="1690" spans="1:13" x14ac:dyDescent="0.25">
      <c r="A1690" t="s">
        <v>7140</v>
      </c>
      <c r="B1690">
        <v>52</v>
      </c>
      <c r="C1690" t="s">
        <v>13</v>
      </c>
      <c r="D1690">
        <v>121</v>
      </c>
      <c r="E1690">
        <v>231.55699445767701</v>
      </c>
      <c r="F1690">
        <v>23.912320266426899</v>
      </c>
      <c r="G1690" t="s">
        <v>18</v>
      </c>
      <c r="H1690" t="s">
        <v>19</v>
      </c>
      <c r="I1690" t="s">
        <v>15</v>
      </c>
      <c r="J1690">
        <v>2</v>
      </c>
      <c r="K1690">
        <v>10812.09</v>
      </c>
      <c r="L1690" t="s">
        <v>16</v>
      </c>
      <c r="M1690" t="s">
        <v>10038</v>
      </c>
    </row>
    <row r="1691" spans="1:13" x14ac:dyDescent="0.25">
      <c r="A1691" t="s">
        <v>7138</v>
      </c>
      <c r="B1691">
        <v>52</v>
      </c>
      <c r="C1691" t="s">
        <v>25</v>
      </c>
      <c r="D1691">
        <v>128</v>
      </c>
      <c r="E1691">
        <v>203.825207622384</v>
      </c>
      <c r="F1691">
        <v>25.259407066454401</v>
      </c>
      <c r="G1691" t="s">
        <v>14</v>
      </c>
      <c r="H1691" t="s">
        <v>19</v>
      </c>
      <c r="I1691" t="s">
        <v>15</v>
      </c>
      <c r="J1691">
        <v>0</v>
      </c>
      <c r="K1691">
        <v>8325.34</v>
      </c>
      <c r="L1691" t="s">
        <v>23</v>
      </c>
      <c r="M1691" t="s">
        <v>10038</v>
      </c>
    </row>
    <row r="1692" spans="1:13" x14ac:dyDescent="0.25">
      <c r="A1692" t="s">
        <v>985</v>
      </c>
      <c r="B1692">
        <v>58</v>
      </c>
      <c r="C1692" t="s">
        <v>25</v>
      </c>
      <c r="D1692">
        <v>169</v>
      </c>
      <c r="E1692">
        <v>139.71007103744699</v>
      </c>
      <c r="F1692">
        <v>36.6004471021323</v>
      </c>
      <c r="G1692" t="s">
        <v>36</v>
      </c>
      <c r="H1692" t="s">
        <v>19</v>
      </c>
      <c r="I1692" t="s">
        <v>15</v>
      </c>
      <c r="J1692">
        <v>10</v>
      </c>
      <c r="K1692">
        <v>16276.32</v>
      </c>
      <c r="L1692" t="s">
        <v>16</v>
      </c>
      <c r="M1692" t="s">
        <v>10038</v>
      </c>
    </row>
    <row r="1693" spans="1:13" x14ac:dyDescent="0.25">
      <c r="A1693" t="s">
        <v>7128</v>
      </c>
      <c r="B1693">
        <v>60</v>
      </c>
      <c r="C1693" t="s">
        <v>13</v>
      </c>
      <c r="D1693">
        <v>143</v>
      </c>
      <c r="E1693">
        <v>194.12019320042799</v>
      </c>
      <c r="F1693">
        <v>32.029907386365799</v>
      </c>
      <c r="G1693" t="s">
        <v>36</v>
      </c>
      <c r="H1693" t="s">
        <v>19</v>
      </c>
      <c r="I1693" t="s">
        <v>15</v>
      </c>
      <c r="J1693">
        <v>7</v>
      </c>
      <c r="K1693">
        <v>10220.36</v>
      </c>
      <c r="L1693" t="s">
        <v>16</v>
      </c>
      <c r="M1693" t="s">
        <v>10038</v>
      </c>
    </row>
    <row r="1694" spans="1:13" x14ac:dyDescent="0.25">
      <c r="A1694" t="s">
        <v>7116</v>
      </c>
      <c r="B1694">
        <v>58</v>
      </c>
      <c r="C1694" t="s">
        <v>13</v>
      </c>
      <c r="D1694">
        <v>151</v>
      </c>
      <c r="E1694">
        <v>292.25566720926702</v>
      </c>
      <c r="F1694">
        <v>24.530517691275399</v>
      </c>
      <c r="G1694" t="s">
        <v>18</v>
      </c>
      <c r="H1694" t="s">
        <v>19</v>
      </c>
      <c r="I1694" t="s">
        <v>15</v>
      </c>
      <c r="J1694">
        <v>1</v>
      </c>
      <c r="K1694">
        <v>10836.11</v>
      </c>
      <c r="L1694" t="s">
        <v>23</v>
      </c>
      <c r="M1694" t="s">
        <v>10038</v>
      </c>
    </row>
    <row r="1695" spans="1:13" x14ac:dyDescent="0.25">
      <c r="A1695" t="s">
        <v>7094</v>
      </c>
      <c r="B1695">
        <v>59</v>
      </c>
      <c r="C1695" t="s">
        <v>25</v>
      </c>
      <c r="D1695">
        <v>160</v>
      </c>
      <c r="E1695">
        <v>248.04519192649499</v>
      </c>
      <c r="F1695">
        <v>23.475818916606201</v>
      </c>
      <c r="G1695" t="s">
        <v>14</v>
      </c>
      <c r="H1695" t="s">
        <v>19</v>
      </c>
      <c r="I1695" t="s">
        <v>15</v>
      </c>
      <c r="J1695">
        <v>3</v>
      </c>
      <c r="K1695">
        <v>5839.07</v>
      </c>
      <c r="L1695" t="s">
        <v>43</v>
      </c>
      <c r="M1695" t="s">
        <v>10038</v>
      </c>
    </row>
    <row r="1696" spans="1:13" x14ac:dyDescent="0.25">
      <c r="A1696" t="s">
        <v>7093</v>
      </c>
      <c r="B1696">
        <v>60</v>
      </c>
      <c r="C1696" t="s">
        <v>25</v>
      </c>
      <c r="D1696">
        <v>133</v>
      </c>
      <c r="E1696">
        <v>195.43662739509799</v>
      </c>
      <c r="F1696">
        <v>27.0655162913914</v>
      </c>
      <c r="G1696" t="s">
        <v>14</v>
      </c>
      <c r="H1696" t="s">
        <v>19</v>
      </c>
      <c r="I1696" t="s">
        <v>15</v>
      </c>
      <c r="J1696">
        <v>3</v>
      </c>
      <c r="K1696">
        <v>11407.69</v>
      </c>
      <c r="L1696" t="s">
        <v>23</v>
      </c>
      <c r="M1696" t="s">
        <v>10038</v>
      </c>
    </row>
    <row r="1697" spans="1:13" x14ac:dyDescent="0.25">
      <c r="A1697" t="s">
        <v>7089</v>
      </c>
      <c r="B1697">
        <v>57</v>
      </c>
      <c r="C1697" t="s">
        <v>25</v>
      </c>
      <c r="D1697">
        <v>130</v>
      </c>
      <c r="E1697">
        <v>136.894208732773</v>
      </c>
      <c r="F1697">
        <v>32.935367048284697</v>
      </c>
      <c r="G1697" t="s">
        <v>18</v>
      </c>
      <c r="H1697" t="s">
        <v>19</v>
      </c>
      <c r="I1697" t="s">
        <v>15</v>
      </c>
      <c r="J1697">
        <v>5</v>
      </c>
      <c r="K1697">
        <v>12607.39</v>
      </c>
      <c r="L1697" t="s">
        <v>16</v>
      </c>
      <c r="M1697" t="s">
        <v>10038</v>
      </c>
    </row>
    <row r="1698" spans="1:13" x14ac:dyDescent="0.25">
      <c r="A1698" t="s">
        <v>7085</v>
      </c>
      <c r="B1698">
        <v>57</v>
      </c>
      <c r="C1698" t="s">
        <v>13</v>
      </c>
      <c r="D1698">
        <v>132</v>
      </c>
      <c r="E1698">
        <v>218.11185916993799</v>
      </c>
      <c r="F1698">
        <v>25.156147505576801</v>
      </c>
      <c r="G1698" t="s">
        <v>14</v>
      </c>
      <c r="H1698" t="s">
        <v>22</v>
      </c>
      <c r="I1698" t="s">
        <v>15</v>
      </c>
      <c r="J1698">
        <v>2</v>
      </c>
      <c r="K1698">
        <v>8991.14</v>
      </c>
      <c r="L1698" t="s">
        <v>16</v>
      </c>
      <c r="M1698" t="s">
        <v>10038</v>
      </c>
    </row>
    <row r="1699" spans="1:13" x14ac:dyDescent="0.25">
      <c r="A1699" t="s">
        <v>7080</v>
      </c>
      <c r="B1699">
        <v>55</v>
      </c>
      <c r="C1699" t="s">
        <v>13</v>
      </c>
      <c r="D1699">
        <v>104</v>
      </c>
      <c r="E1699">
        <v>179.88364636879001</v>
      </c>
      <c r="F1699">
        <v>33.418005337936599</v>
      </c>
      <c r="G1699" t="s">
        <v>36</v>
      </c>
      <c r="H1699" t="s">
        <v>22</v>
      </c>
      <c r="I1699" t="s">
        <v>15</v>
      </c>
      <c r="J1699">
        <v>11</v>
      </c>
      <c r="K1699">
        <v>14579.45</v>
      </c>
      <c r="L1699" t="s">
        <v>16</v>
      </c>
      <c r="M1699" t="s">
        <v>10038</v>
      </c>
    </row>
    <row r="1700" spans="1:13" x14ac:dyDescent="0.25">
      <c r="A1700" t="s">
        <v>7079</v>
      </c>
      <c r="B1700">
        <v>52</v>
      </c>
      <c r="C1700" t="s">
        <v>25</v>
      </c>
      <c r="D1700">
        <v>107</v>
      </c>
      <c r="E1700">
        <v>200.769772599052</v>
      </c>
      <c r="F1700">
        <v>26.448301463110202</v>
      </c>
      <c r="G1700" t="s">
        <v>18</v>
      </c>
      <c r="H1700" t="s">
        <v>19</v>
      </c>
      <c r="I1700" t="s">
        <v>15</v>
      </c>
      <c r="J1700">
        <v>2</v>
      </c>
      <c r="K1700">
        <v>13216.78</v>
      </c>
      <c r="L1700" t="s">
        <v>43</v>
      </c>
      <c r="M1700" t="s">
        <v>10038</v>
      </c>
    </row>
    <row r="1701" spans="1:13" x14ac:dyDescent="0.25">
      <c r="A1701" t="s">
        <v>7070</v>
      </c>
      <c r="B1701">
        <v>60</v>
      </c>
      <c r="C1701" t="s">
        <v>13</v>
      </c>
      <c r="D1701">
        <v>150</v>
      </c>
      <c r="E1701">
        <v>215.97902030419201</v>
      </c>
      <c r="F1701">
        <v>28.0878276498219</v>
      </c>
      <c r="G1701" t="s">
        <v>36</v>
      </c>
      <c r="H1701" t="s">
        <v>19</v>
      </c>
      <c r="I1701" t="s">
        <v>15</v>
      </c>
      <c r="J1701">
        <v>3</v>
      </c>
      <c r="K1701">
        <v>8060.78</v>
      </c>
      <c r="L1701" t="s">
        <v>20</v>
      </c>
      <c r="M1701" t="s">
        <v>10038</v>
      </c>
    </row>
    <row r="1702" spans="1:13" x14ac:dyDescent="0.25">
      <c r="A1702" t="s">
        <v>7057</v>
      </c>
      <c r="B1702">
        <v>54</v>
      </c>
      <c r="C1702" t="s">
        <v>13</v>
      </c>
      <c r="D1702">
        <v>145</v>
      </c>
      <c r="E1702">
        <v>209.50748686018699</v>
      </c>
      <c r="F1702">
        <v>21.926771066528101</v>
      </c>
      <c r="G1702" t="s">
        <v>18</v>
      </c>
      <c r="H1702" t="s">
        <v>22</v>
      </c>
      <c r="I1702" t="s">
        <v>15</v>
      </c>
      <c r="J1702">
        <v>4</v>
      </c>
      <c r="K1702">
        <v>11365.89</v>
      </c>
      <c r="L1702" t="s">
        <v>23</v>
      </c>
      <c r="M1702" t="s">
        <v>10038</v>
      </c>
    </row>
    <row r="1703" spans="1:13" x14ac:dyDescent="0.25">
      <c r="A1703" t="s">
        <v>7056</v>
      </c>
      <c r="B1703">
        <v>55</v>
      </c>
      <c r="C1703" t="s">
        <v>25</v>
      </c>
      <c r="D1703">
        <v>127</v>
      </c>
      <c r="E1703">
        <v>214.00050114589001</v>
      </c>
      <c r="F1703">
        <v>32.230821572397701</v>
      </c>
      <c r="G1703" t="s">
        <v>18</v>
      </c>
      <c r="H1703" t="s">
        <v>19</v>
      </c>
      <c r="I1703" t="s">
        <v>15</v>
      </c>
      <c r="J1703">
        <v>3</v>
      </c>
      <c r="K1703">
        <v>11367.68</v>
      </c>
      <c r="L1703" t="s">
        <v>16</v>
      </c>
      <c r="M1703" t="s">
        <v>10038</v>
      </c>
    </row>
    <row r="1704" spans="1:13" x14ac:dyDescent="0.25">
      <c r="A1704" t="s">
        <v>1005</v>
      </c>
      <c r="B1704">
        <v>56</v>
      </c>
      <c r="C1704" t="s">
        <v>25</v>
      </c>
      <c r="D1704">
        <v>158</v>
      </c>
      <c r="E1704">
        <v>177.256477214261</v>
      </c>
      <c r="F1704">
        <v>30.3521995390096</v>
      </c>
      <c r="G1704" t="s">
        <v>18</v>
      </c>
      <c r="H1704" t="s">
        <v>19</v>
      </c>
      <c r="I1704" t="s">
        <v>15</v>
      </c>
      <c r="J1704">
        <v>1</v>
      </c>
      <c r="K1704">
        <v>9621.3700000000008</v>
      </c>
      <c r="L1704" t="s">
        <v>23</v>
      </c>
      <c r="M1704" t="s">
        <v>10038</v>
      </c>
    </row>
    <row r="1705" spans="1:13" x14ac:dyDescent="0.25">
      <c r="A1705" t="s">
        <v>7047</v>
      </c>
      <c r="B1705">
        <v>60</v>
      </c>
      <c r="C1705" t="s">
        <v>13</v>
      </c>
      <c r="D1705">
        <v>128</v>
      </c>
      <c r="E1705">
        <v>168.38052121774601</v>
      </c>
      <c r="F1705">
        <v>30.854212317181599</v>
      </c>
      <c r="G1705" t="s">
        <v>14</v>
      </c>
      <c r="H1705" t="s">
        <v>22</v>
      </c>
      <c r="I1705" t="s">
        <v>15</v>
      </c>
      <c r="J1705">
        <v>0</v>
      </c>
      <c r="K1705" t="s">
        <v>10051</v>
      </c>
      <c r="L1705" t="s">
        <v>16</v>
      </c>
      <c r="M1705" t="s">
        <v>10038</v>
      </c>
    </row>
    <row r="1706" spans="1:13" x14ac:dyDescent="0.25">
      <c r="A1706" t="s">
        <v>1009</v>
      </c>
      <c r="B1706">
        <v>53</v>
      </c>
      <c r="C1706" t="s">
        <v>25</v>
      </c>
      <c r="D1706">
        <v>99</v>
      </c>
      <c r="E1706">
        <v>244.78824720716401</v>
      </c>
      <c r="F1706">
        <v>26.0378991886009</v>
      </c>
      <c r="G1706" t="s">
        <v>18</v>
      </c>
      <c r="H1706" t="s">
        <v>22</v>
      </c>
      <c r="I1706" t="s">
        <v>15</v>
      </c>
      <c r="J1706">
        <v>3</v>
      </c>
      <c r="K1706">
        <v>8758.8799999999992</v>
      </c>
      <c r="L1706" t="s">
        <v>23</v>
      </c>
      <c r="M1706" t="s">
        <v>10038</v>
      </c>
    </row>
    <row r="1707" spans="1:13" x14ac:dyDescent="0.25">
      <c r="A1707" t="s">
        <v>7042</v>
      </c>
      <c r="B1707">
        <v>60</v>
      </c>
      <c r="C1707" t="s">
        <v>13</v>
      </c>
      <c r="D1707">
        <v>134</v>
      </c>
      <c r="E1707">
        <v>143.49007176594401</v>
      </c>
      <c r="F1707">
        <v>23.783451000294299</v>
      </c>
      <c r="G1707" t="s">
        <v>14</v>
      </c>
      <c r="H1707" t="s">
        <v>22</v>
      </c>
      <c r="I1707" t="s">
        <v>15</v>
      </c>
      <c r="J1707">
        <v>0</v>
      </c>
      <c r="K1707">
        <v>8851.5400000000009</v>
      </c>
      <c r="L1707" t="s">
        <v>16</v>
      </c>
      <c r="M1707" t="s">
        <v>10038</v>
      </c>
    </row>
    <row r="1708" spans="1:13" x14ac:dyDescent="0.25">
      <c r="A1708" t="s">
        <v>1012</v>
      </c>
      <c r="B1708">
        <v>55</v>
      </c>
      <c r="C1708" t="s">
        <v>13</v>
      </c>
      <c r="D1708">
        <v>129</v>
      </c>
      <c r="E1708">
        <v>195.22441954248001</v>
      </c>
      <c r="F1708">
        <v>33.965676122381403</v>
      </c>
      <c r="G1708" t="s">
        <v>18</v>
      </c>
      <c r="H1708" t="s">
        <v>22</v>
      </c>
      <c r="I1708" t="s">
        <v>15</v>
      </c>
      <c r="J1708">
        <v>3</v>
      </c>
      <c r="K1708">
        <v>12858.52</v>
      </c>
      <c r="L1708" t="s">
        <v>20</v>
      </c>
      <c r="M1708" t="s">
        <v>10038</v>
      </c>
    </row>
    <row r="1709" spans="1:13" x14ac:dyDescent="0.25">
      <c r="A1709" t="s">
        <v>7034</v>
      </c>
      <c r="B1709">
        <v>58</v>
      </c>
      <c r="C1709" t="s">
        <v>13</v>
      </c>
      <c r="D1709">
        <v>134</v>
      </c>
      <c r="E1709">
        <v>178.085655004762</v>
      </c>
      <c r="F1709">
        <v>28.2834060014508</v>
      </c>
      <c r="G1709" t="s">
        <v>14</v>
      </c>
      <c r="H1709" t="s">
        <v>19</v>
      </c>
      <c r="I1709" t="s">
        <v>15</v>
      </c>
      <c r="J1709">
        <v>4</v>
      </c>
      <c r="K1709">
        <v>11446.28</v>
      </c>
      <c r="L1709" t="s">
        <v>23</v>
      </c>
      <c r="M1709" t="s">
        <v>10038</v>
      </c>
    </row>
    <row r="1710" spans="1:13" x14ac:dyDescent="0.25">
      <c r="A1710" t="s">
        <v>7031</v>
      </c>
      <c r="B1710">
        <v>52</v>
      </c>
      <c r="C1710" t="s">
        <v>13</v>
      </c>
      <c r="D1710">
        <v>138</v>
      </c>
      <c r="E1710">
        <v>204.121754701036</v>
      </c>
      <c r="F1710">
        <v>21.446079579890998</v>
      </c>
      <c r="G1710" t="s">
        <v>14</v>
      </c>
      <c r="H1710" t="s">
        <v>19</v>
      </c>
      <c r="I1710" t="s">
        <v>15</v>
      </c>
      <c r="J1710">
        <v>3</v>
      </c>
      <c r="K1710">
        <v>12598.5</v>
      </c>
      <c r="L1710" t="s">
        <v>16</v>
      </c>
      <c r="M1710" t="s">
        <v>10038</v>
      </c>
    </row>
    <row r="1711" spans="1:13" x14ac:dyDescent="0.25">
      <c r="A1711" t="s">
        <v>1020</v>
      </c>
      <c r="B1711">
        <v>59</v>
      </c>
      <c r="C1711" t="s">
        <v>25</v>
      </c>
      <c r="D1711">
        <v>150</v>
      </c>
      <c r="E1711">
        <v>264.89471781204497</v>
      </c>
      <c r="F1711">
        <v>24.004751254466498</v>
      </c>
      <c r="G1711" t="s">
        <v>14</v>
      </c>
      <c r="H1711" t="s">
        <v>19</v>
      </c>
      <c r="I1711" t="s">
        <v>15</v>
      </c>
      <c r="J1711">
        <v>3</v>
      </c>
      <c r="K1711">
        <v>9239</v>
      </c>
      <c r="L1711" t="s">
        <v>23</v>
      </c>
      <c r="M1711" t="s">
        <v>10038</v>
      </c>
    </row>
    <row r="1712" spans="1:13" x14ac:dyDescent="0.25">
      <c r="A1712" t="s">
        <v>7027</v>
      </c>
      <c r="B1712">
        <v>53</v>
      </c>
      <c r="C1712" t="s">
        <v>25</v>
      </c>
      <c r="D1712">
        <v>144</v>
      </c>
      <c r="E1712">
        <v>169.49608805294099</v>
      </c>
      <c r="F1712">
        <v>29.1571789705459</v>
      </c>
      <c r="G1712" t="s">
        <v>18</v>
      </c>
      <c r="H1712" t="s">
        <v>19</v>
      </c>
      <c r="I1712" t="s">
        <v>15</v>
      </c>
      <c r="J1712">
        <v>4</v>
      </c>
      <c r="K1712">
        <v>13257.21</v>
      </c>
      <c r="L1712" t="s">
        <v>23</v>
      </c>
      <c r="M1712" t="s">
        <v>10038</v>
      </c>
    </row>
    <row r="1713" spans="1:13" x14ac:dyDescent="0.25">
      <c r="A1713" t="s">
        <v>7025</v>
      </c>
      <c r="B1713">
        <v>58</v>
      </c>
      <c r="C1713" t="s">
        <v>13</v>
      </c>
      <c r="D1713">
        <v>155</v>
      </c>
      <c r="E1713">
        <v>187.24450050357299</v>
      </c>
      <c r="F1713">
        <v>27.4818887402154</v>
      </c>
      <c r="G1713" t="s">
        <v>36</v>
      </c>
      <c r="H1713" t="s">
        <v>19</v>
      </c>
      <c r="I1713" t="s">
        <v>15</v>
      </c>
      <c r="J1713">
        <v>10</v>
      </c>
      <c r="K1713">
        <v>13962.96</v>
      </c>
      <c r="L1713" t="s">
        <v>23</v>
      </c>
      <c r="M1713" t="s">
        <v>10038</v>
      </c>
    </row>
    <row r="1714" spans="1:13" x14ac:dyDescent="0.25">
      <c r="A1714" t="s">
        <v>1026</v>
      </c>
      <c r="B1714">
        <v>57</v>
      </c>
      <c r="C1714" t="s">
        <v>13</v>
      </c>
      <c r="D1714">
        <v>118</v>
      </c>
      <c r="E1714">
        <v>209.26040561246401</v>
      </c>
      <c r="F1714">
        <v>18.216028987949599</v>
      </c>
      <c r="G1714" t="s">
        <v>14</v>
      </c>
      <c r="H1714" t="s">
        <v>19</v>
      </c>
      <c r="I1714" t="s">
        <v>15</v>
      </c>
      <c r="J1714">
        <v>4</v>
      </c>
      <c r="K1714" t="s">
        <v>10051</v>
      </c>
      <c r="L1714" t="s">
        <v>16</v>
      </c>
      <c r="M1714" t="s">
        <v>10038</v>
      </c>
    </row>
    <row r="1715" spans="1:13" x14ac:dyDescent="0.25">
      <c r="A1715" t="s">
        <v>1027</v>
      </c>
      <c r="B1715">
        <v>60</v>
      </c>
      <c r="C1715" t="s">
        <v>25</v>
      </c>
      <c r="D1715">
        <v>90</v>
      </c>
      <c r="E1715">
        <v>218.25899348282999</v>
      </c>
      <c r="F1715">
        <v>21.764936288468402</v>
      </c>
      <c r="G1715" t="s">
        <v>18</v>
      </c>
      <c r="H1715" t="s">
        <v>19</v>
      </c>
      <c r="I1715" t="s">
        <v>15</v>
      </c>
      <c r="J1715">
        <v>2</v>
      </c>
      <c r="K1715">
        <v>9057.61</v>
      </c>
      <c r="L1715" t="s">
        <v>16</v>
      </c>
      <c r="M1715" t="s">
        <v>10038</v>
      </c>
    </row>
    <row r="1716" spans="1:13" x14ac:dyDescent="0.25">
      <c r="A1716" t="s">
        <v>7011</v>
      </c>
      <c r="B1716">
        <v>59</v>
      </c>
      <c r="C1716" t="s">
        <v>13</v>
      </c>
      <c r="D1716">
        <v>121</v>
      </c>
      <c r="E1716">
        <v>250.55562216553901</v>
      </c>
      <c r="F1716">
        <v>29.075620820479902</v>
      </c>
      <c r="G1716" t="s">
        <v>36</v>
      </c>
      <c r="H1716" t="s">
        <v>19</v>
      </c>
      <c r="I1716" t="s">
        <v>15</v>
      </c>
      <c r="J1716">
        <v>8</v>
      </c>
      <c r="K1716">
        <v>7074.87</v>
      </c>
      <c r="L1716" t="s">
        <v>23</v>
      </c>
      <c r="M1716" t="s">
        <v>10038</v>
      </c>
    </row>
    <row r="1717" spans="1:13" x14ac:dyDescent="0.25">
      <c r="A1717" t="s">
        <v>7007</v>
      </c>
      <c r="B1717">
        <v>54</v>
      </c>
      <c r="C1717" t="s">
        <v>25</v>
      </c>
      <c r="D1717">
        <v>117</v>
      </c>
      <c r="E1717">
        <v>168.14620063453</v>
      </c>
      <c r="F1717">
        <v>22.108290338482298</v>
      </c>
      <c r="G1717" t="s">
        <v>14</v>
      </c>
      <c r="H1717" t="s">
        <v>19</v>
      </c>
      <c r="I1717" t="s">
        <v>15</v>
      </c>
      <c r="J1717">
        <v>2</v>
      </c>
      <c r="K1717">
        <v>2391.7399999999998</v>
      </c>
      <c r="L1717" t="s">
        <v>23</v>
      </c>
      <c r="M1717" t="s">
        <v>10038</v>
      </c>
    </row>
    <row r="1718" spans="1:13" x14ac:dyDescent="0.25">
      <c r="A1718" t="s">
        <v>1033</v>
      </c>
      <c r="B1718">
        <v>57</v>
      </c>
      <c r="C1718" t="s">
        <v>13</v>
      </c>
      <c r="D1718">
        <v>123</v>
      </c>
      <c r="E1718">
        <v>210.12140926430999</v>
      </c>
      <c r="F1718">
        <v>32.604362913963101</v>
      </c>
      <c r="G1718" t="s">
        <v>14</v>
      </c>
      <c r="H1718" t="s">
        <v>22</v>
      </c>
      <c r="I1718" t="s">
        <v>15</v>
      </c>
      <c r="J1718">
        <v>1</v>
      </c>
      <c r="K1718">
        <v>5225.67</v>
      </c>
      <c r="L1718" t="s">
        <v>16</v>
      </c>
      <c r="M1718" t="s">
        <v>10038</v>
      </c>
    </row>
    <row r="1719" spans="1:13" x14ac:dyDescent="0.25">
      <c r="A1719" t="s">
        <v>7000</v>
      </c>
      <c r="B1719">
        <v>59</v>
      </c>
      <c r="C1719" t="s">
        <v>13</v>
      </c>
      <c r="D1719">
        <v>115</v>
      </c>
      <c r="E1719">
        <v>257.34269634422299</v>
      </c>
      <c r="F1719">
        <v>22.006471570722301</v>
      </c>
      <c r="G1719" t="s">
        <v>36</v>
      </c>
      <c r="H1719" t="s">
        <v>19</v>
      </c>
      <c r="I1719" t="s">
        <v>15</v>
      </c>
      <c r="J1719">
        <v>7</v>
      </c>
      <c r="K1719">
        <v>12375.75</v>
      </c>
      <c r="L1719" t="s">
        <v>20</v>
      </c>
      <c r="M1719" t="s">
        <v>10038</v>
      </c>
    </row>
    <row r="1720" spans="1:13" x14ac:dyDescent="0.25">
      <c r="A1720" t="s">
        <v>1035</v>
      </c>
      <c r="B1720">
        <v>60</v>
      </c>
      <c r="C1720" t="s">
        <v>13</v>
      </c>
      <c r="D1720">
        <v>138</v>
      </c>
      <c r="E1720">
        <v>285.86011940058</v>
      </c>
      <c r="F1720">
        <v>25.8873844630767</v>
      </c>
      <c r="G1720" t="s">
        <v>14</v>
      </c>
      <c r="H1720" t="s">
        <v>19</v>
      </c>
      <c r="I1720" t="s">
        <v>15</v>
      </c>
      <c r="J1720">
        <v>1</v>
      </c>
      <c r="K1720">
        <v>4109.55</v>
      </c>
      <c r="L1720" t="s">
        <v>16</v>
      </c>
      <c r="M1720" t="s">
        <v>10038</v>
      </c>
    </row>
    <row r="1721" spans="1:13" x14ac:dyDescent="0.25">
      <c r="A1721" t="s">
        <v>1041</v>
      </c>
      <c r="B1721">
        <v>55</v>
      </c>
      <c r="C1721" t="s">
        <v>13</v>
      </c>
      <c r="D1721">
        <v>156</v>
      </c>
      <c r="E1721">
        <v>246.90580448188101</v>
      </c>
      <c r="F1721">
        <v>30.084364622923498</v>
      </c>
      <c r="G1721" t="s">
        <v>14</v>
      </c>
      <c r="H1721" t="s">
        <v>22</v>
      </c>
      <c r="I1721" t="s">
        <v>15</v>
      </c>
      <c r="J1721">
        <v>3</v>
      </c>
      <c r="K1721">
        <v>5608.89</v>
      </c>
      <c r="L1721" t="s">
        <v>43</v>
      </c>
      <c r="M1721" t="s">
        <v>10038</v>
      </c>
    </row>
    <row r="1722" spans="1:13" x14ac:dyDescent="0.25">
      <c r="A1722" t="s">
        <v>6990</v>
      </c>
      <c r="B1722">
        <v>59</v>
      </c>
      <c r="C1722" t="s">
        <v>13</v>
      </c>
      <c r="D1722">
        <v>126</v>
      </c>
      <c r="E1722">
        <v>230.957092303851</v>
      </c>
      <c r="F1722">
        <v>20.799404913001698</v>
      </c>
      <c r="G1722" t="s">
        <v>18</v>
      </c>
      <c r="H1722" t="s">
        <v>19</v>
      </c>
      <c r="I1722" t="s">
        <v>15</v>
      </c>
      <c r="J1722">
        <v>1</v>
      </c>
      <c r="K1722">
        <v>11633.88</v>
      </c>
      <c r="L1722" t="s">
        <v>16</v>
      </c>
      <c r="M1722" t="s">
        <v>10038</v>
      </c>
    </row>
    <row r="1723" spans="1:13" x14ac:dyDescent="0.25">
      <c r="A1723" t="s">
        <v>6982</v>
      </c>
      <c r="B1723">
        <v>54</v>
      </c>
      <c r="C1723" t="s">
        <v>13</v>
      </c>
      <c r="D1723">
        <v>154</v>
      </c>
      <c r="E1723">
        <v>200.7162128841</v>
      </c>
      <c r="F1723">
        <v>33.289216177945598</v>
      </c>
      <c r="G1723" t="s">
        <v>18</v>
      </c>
      <c r="H1723" t="s">
        <v>19</v>
      </c>
      <c r="I1723" t="s">
        <v>15</v>
      </c>
      <c r="J1723">
        <v>3</v>
      </c>
      <c r="K1723">
        <v>4187.63</v>
      </c>
      <c r="L1723" t="s">
        <v>16</v>
      </c>
      <c r="M1723" t="s">
        <v>10038</v>
      </c>
    </row>
    <row r="1724" spans="1:13" x14ac:dyDescent="0.25">
      <c r="A1724" t="s">
        <v>6981</v>
      </c>
      <c r="B1724">
        <v>54</v>
      </c>
      <c r="C1724" t="s">
        <v>13</v>
      </c>
      <c r="D1724">
        <v>117</v>
      </c>
      <c r="E1724">
        <v>235.21927870071701</v>
      </c>
      <c r="F1724">
        <v>35.200424788466698</v>
      </c>
      <c r="G1724" t="s">
        <v>14</v>
      </c>
      <c r="H1724" t="s">
        <v>22</v>
      </c>
      <c r="I1724" t="s">
        <v>15</v>
      </c>
      <c r="J1724" t="s">
        <v>10051</v>
      </c>
      <c r="K1724">
        <v>5029.8100000000004</v>
      </c>
      <c r="L1724" t="s">
        <v>16</v>
      </c>
      <c r="M1724" t="s">
        <v>10038</v>
      </c>
    </row>
    <row r="1725" spans="1:13" x14ac:dyDescent="0.25">
      <c r="A1725" t="s">
        <v>1049</v>
      </c>
      <c r="B1725">
        <v>55</v>
      </c>
      <c r="C1725" t="s">
        <v>25</v>
      </c>
      <c r="D1725">
        <v>128</v>
      </c>
      <c r="E1725">
        <v>207.21958291468499</v>
      </c>
      <c r="F1725">
        <v>29.924526524339601</v>
      </c>
      <c r="G1725" t="s">
        <v>14</v>
      </c>
      <c r="H1725" t="s">
        <v>19</v>
      </c>
      <c r="I1725" t="s">
        <v>15</v>
      </c>
      <c r="J1725">
        <v>0</v>
      </c>
      <c r="K1725">
        <v>10921.16</v>
      </c>
      <c r="L1725" t="s">
        <v>16</v>
      </c>
      <c r="M1725" t="s">
        <v>10038</v>
      </c>
    </row>
    <row r="1726" spans="1:13" x14ac:dyDescent="0.25">
      <c r="A1726" t="s">
        <v>6963</v>
      </c>
      <c r="B1726">
        <v>55</v>
      </c>
      <c r="C1726" t="s">
        <v>13</v>
      </c>
      <c r="D1726">
        <v>136</v>
      </c>
      <c r="E1726">
        <v>166.54574275881799</v>
      </c>
      <c r="F1726">
        <v>33.438264386995897</v>
      </c>
      <c r="G1726" t="s">
        <v>14</v>
      </c>
      <c r="H1726" t="s">
        <v>22</v>
      </c>
      <c r="I1726" t="s">
        <v>15</v>
      </c>
      <c r="J1726">
        <v>3</v>
      </c>
      <c r="K1726">
        <v>12845.44</v>
      </c>
      <c r="L1726" t="s">
        <v>23</v>
      </c>
      <c r="M1726" t="s">
        <v>10038</v>
      </c>
    </row>
    <row r="1727" spans="1:13" x14ac:dyDescent="0.25">
      <c r="A1727" t="s">
        <v>1052</v>
      </c>
      <c r="B1727">
        <v>60</v>
      </c>
      <c r="C1727" t="s">
        <v>13</v>
      </c>
      <c r="D1727">
        <v>124</v>
      </c>
      <c r="E1727">
        <v>226.76958253705499</v>
      </c>
      <c r="F1727">
        <v>28.616921191272699</v>
      </c>
      <c r="G1727" t="s">
        <v>14</v>
      </c>
      <c r="H1727" t="s">
        <v>19</v>
      </c>
      <c r="I1727" t="s">
        <v>15</v>
      </c>
      <c r="J1727">
        <v>4</v>
      </c>
      <c r="K1727" t="s">
        <v>10051</v>
      </c>
      <c r="L1727" t="s">
        <v>16</v>
      </c>
      <c r="M1727" t="s">
        <v>10038</v>
      </c>
    </row>
    <row r="1728" spans="1:13" x14ac:dyDescent="0.25">
      <c r="A1728" t="s">
        <v>1056</v>
      </c>
      <c r="B1728">
        <v>53</v>
      </c>
      <c r="C1728" t="s">
        <v>25</v>
      </c>
      <c r="D1728">
        <v>115</v>
      </c>
      <c r="E1728">
        <v>249.63315903319599</v>
      </c>
      <c r="F1728">
        <v>29.798660195892001</v>
      </c>
      <c r="G1728" t="s">
        <v>14</v>
      </c>
      <c r="H1728" t="s">
        <v>19</v>
      </c>
      <c r="I1728" t="s">
        <v>15</v>
      </c>
      <c r="J1728">
        <v>4</v>
      </c>
      <c r="K1728">
        <v>8591.69</v>
      </c>
      <c r="L1728" t="s">
        <v>16</v>
      </c>
      <c r="M1728" t="s">
        <v>10038</v>
      </c>
    </row>
    <row r="1729" spans="1:13" x14ac:dyDescent="0.25">
      <c r="A1729" t="s">
        <v>6949</v>
      </c>
      <c r="B1729">
        <v>57</v>
      </c>
      <c r="C1729" t="s">
        <v>25</v>
      </c>
      <c r="D1729">
        <v>164</v>
      </c>
      <c r="E1729">
        <v>189.55546124367601</v>
      </c>
      <c r="F1729">
        <v>26.926463258645999</v>
      </c>
      <c r="G1729" t="s">
        <v>18</v>
      </c>
      <c r="H1729" t="s">
        <v>19</v>
      </c>
      <c r="I1729" t="s">
        <v>15</v>
      </c>
      <c r="J1729">
        <v>2</v>
      </c>
      <c r="K1729">
        <v>5638.34</v>
      </c>
      <c r="L1729" t="s">
        <v>16</v>
      </c>
      <c r="M1729" t="s">
        <v>10038</v>
      </c>
    </row>
    <row r="1730" spans="1:13" x14ac:dyDescent="0.25">
      <c r="A1730" t="s">
        <v>6944</v>
      </c>
      <c r="B1730">
        <v>51</v>
      </c>
      <c r="C1730" t="s">
        <v>13</v>
      </c>
      <c r="D1730">
        <v>131</v>
      </c>
      <c r="E1730">
        <v>233.90783320710401</v>
      </c>
      <c r="F1730">
        <v>35.279281391351603</v>
      </c>
      <c r="G1730" t="s">
        <v>36</v>
      </c>
      <c r="H1730" t="s">
        <v>19</v>
      </c>
      <c r="I1730" t="s">
        <v>15</v>
      </c>
      <c r="J1730">
        <v>3</v>
      </c>
      <c r="K1730">
        <v>6402.89</v>
      </c>
      <c r="L1730" t="s">
        <v>16</v>
      </c>
      <c r="M1730" t="s">
        <v>10038</v>
      </c>
    </row>
    <row r="1731" spans="1:13" x14ac:dyDescent="0.25">
      <c r="A1731" t="s">
        <v>6931</v>
      </c>
      <c r="B1731">
        <v>59</v>
      </c>
      <c r="C1731" t="s">
        <v>25</v>
      </c>
      <c r="D1731">
        <v>137</v>
      </c>
      <c r="E1731">
        <v>222.127117916125</v>
      </c>
      <c r="F1731">
        <v>30.390513129838801</v>
      </c>
      <c r="G1731" t="s">
        <v>14</v>
      </c>
      <c r="H1731" t="s">
        <v>22</v>
      </c>
      <c r="I1731" t="s">
        <v>15</v>
      </c>
      <c r="J1731">
        <v>2</v>
      </c>
      <c r="K1731">
        <v>4125.7700000000004</v>
      </c>
      <c r="L1731" t="s">
        <v>16</v>
      </c>
      <c r="M1731" t="s">
        <v>10038</v>
      </c>
    </row>
    <row r="1732" spans="1:13" x14ac:dyDescent="0.25">
      <c r="A1732" t="s">
        <v>6916</v>
      </c>
      <c r="B1732">
        <v>54</v>
      </c>
      <c r="C1732" t="s">
        <v>25</v>
      </c>
      <c r="D1732">
        <v>132</v>
      </c>
      <c r="E1732">
        <v>283.95688456768301</v>
      </c>
      <c r="F1732">
        <v>29.066476963084199</v>
      </c>
      <c r="G1732" t="s">
        <v>14</v>
      </c>
      <c r="H1732" t="s">
        <v>19</v>
      </c>
      <c r="I1732" t="s">
        <v>15</v>
      </c>
      <c r="J1732">
        <v>1</v>
      </c>
      <c r="K1732">
        <v>11614.43</v>
      </c>
      <c r="L1732" t="s">
        <v>23</v>
      </c>
      <c r="M1732" t="s">
        <v>10038</v>
      </c>
    </row>
    <row r="1733" spans="1:13" x14ac:dyDescent="0.25">
      <c r="A1733" t="s">
        <v>6912</v>
      </c>
      <c r="B1733">
        <v>55</v>
      </c>
      <c r="C1733" t="s">
        <v>13</v>
      </c>
      <c r="D1733">
        <v>171</v>
      </c>
      <c r="E1733">
        <v>183.27201389437599</v>
      </c>
      <c r="F1733">
        <v>23.7532990883665</v>
      </c>
      <c r="G1733" t="s">
        <v>36</v>
      </c>
      <c r="H1733" t="s">
        <v>19</v>
      </c>
      <c r="I1733" t="s">
        <v>15</v>
      </c>
      <c r="J1733">
        <v>6</v>
      </c>
      <c r="K1733">
        <v>2933.67</v>
      </c>
      <c r="L1733" t="s">
        <v>23</v>
      </c>
      <c r="M1733" t="s">
        <v>10038</v>
      </c>
    </row>
    <row r="1734" spans="1:13" x14ac:dyDescent="0.25">
      <c r="A1734" t="s">
        <v>6909</v>
      </c>
      <c r="B1734">
        <v>60</v>
      </c>
      <c r="C1734" t="s">
        <v>25</v>
      </c>
      <c r="D1734">
        <v>108</v>
      </c>
      <c r="E1734">
        <v>208.03590997960899</v>
      </c>
      <c r="F1734">
        <v>26.7878962408703</v>
      </c>
      <c r="G1734" t="s">
        <v>14</v>
      </c>
      <c r="H1734" t="s">
        <v>22</v>
      </c>
      <c r="I1734" t="s">
        <v>15</v>
      </c>
      <c r="J1734">
        <v>1</v>
      </c>
      <c r="K1734">
        <v>11526.7</v>
      </c>
      <c r="L1734" t="s">
        <v>23</v>
      </c>
      <c r="M1734" t="s">
        <v>10038</v>
      </c>
    </row>
    <row r="1735" spans="1:13" x14ac:dyDescent="0.25">
      <c r="A1735" t="s">
        <v>6900</v>
      </c>
      <c r="B1735">
        <v>60</v>
      </c>
      <c r="C1735" t="s">
        <v>25</v>
      </c>
      <c r="D1735">
        <v>143</v>
      </c>
      <c r="E1735">
        <v>242.27409686090999</v>
      </c>
      <c r="F1735">
        <v>31.775233745124101</v>
      </c>
      <c r="G1735" t="s">
        <v>36</v>
      </c>
      <c r="H1735" t="s">
        <v>19</v>
      </c>
      <c r="I1735" t="s">
        <v>15</v>
      </c>
      <c r="J1735">
        <v>3</v>
      </c>
      <c r="K1735">
        <v>4508.05</v>
      </c>
      <c r="L1735" t="s">
        <v>16</v>
      </c>
      <c r="M1735" t="s">
        <v>10038</v>
      </c>
    </row>
    <row r="1736" spans="1:13" x14ac:dyDescent="0.25">
      <c r="A1736" t="s">
        <v>6899</v>
      </c>
      <c r="B1736">
        <v>59</v>
      </c>
      <c r="C1736" t="s">
        <v>25</v>
      </c>
      <c r="D1736">
        <v>126</v>
      </c>
      <c r="E1736">
        <v>127.930620288393</v>
      </c>
      <c r="F1736">
        <v>25.915573320775401</v>
      </c>
      <c r="G1736" t="s">
        <v>18</v>
      </c>
      <c r="H1736" t="s">
        <v>19</v>
      </c>
      <c r="I1736" t="s">
        <v>15</v>
      </c>
      <c r="J1736">
        <v>2</v>
      </c>
      <c r="K1736">
        <v>6619.38</v>
      </c>
      <c r="L1736" t="s">
        <v>16</v>
      </c>
      <c r="M1736" t="s">
        <v>10038</v>
      </c>
    </row>
    <row r="1737" spans="1:13" x14ac:dyDescent="0.25">
      <c r="A1737" t="s">
        <v>6891</v>
      </c>
      <c r="B1737">
        <v>57</v>
      </c>
      <c r="C1737" t="s">
        <v>13</v>
      </c>
      <c r="D1737">
        <v>105</v>
      </c>
      <c r="E1737">
        <v>208.06258817410199</v>
      </c>
      <c r="F1737">
        <v>24.006915375771101</v>
      </c>
      <c r="G1737" t="s">
        <v>36</v>
      </c>
      <c r="H1737" t="s">
        <v>19</v>
      </c>
      <c r="I1737" t="s">
        <v>15</v>
      </c>
      <c r="J1737">
        <v>7</v>
      </c>
      <c r="K1737">
        <v>13562.46</v>
      </c>
      <c r="L1737" t="s">
        <v>20</v>
      </c>
      <c r="M1737" t="s">
        <v>10038</v>
      </c>
    </row>
    <row r="1738" spans="1:13" x14ac:dyDescent="0.25">
      <c r="A1738" t="s">
        <v>6883</v>
      </c>
      <c r="B1738">
        <v>51</v>
      </c>
      <c r="C1738" t="s">
        <v>13</v>
      </c>
      <c r="D1738">
        <v>118</v>
      </c>
      <c r="E1738">
        <v>211.60124374967299</v>
      </c>
      <c r="F1738">
        <v>32.821856517084598</v>
      </c>
      <c r="G1738" t="s">
        <v>14</v>
      </c>
      <c r="H1738" t="s">
        <v>22</v>
      </c>
      <c r="I1738" t="s">
        <v>15</v>
      </c>
      <c r="J1738">
        <v>4</v>
      </c>
      <c r="K1738">
        <v>8616.91</v>
      </c>
      <c r="L1738" t="s">
        <v>16</v>
      </c>
      <c r="M1738" t="s">
        <v>10038</v>
      </c>
    </row>
    <row r="1739" spans="1:13" x14ac:dyDescent="0.25">
      <c r="A1739" t="s">
        <v>6876</v>
      </c>
      <c r="B1739">
        <v>51</v>
      </c>
      <c r="C1739" t="s">
        <v>25</v>
      </c>
      <c r="D1739">
        <v>119</v>
      </c>
      <c r="E1739">
        <v>194.37024537137501</v>
      </c>
      <c r="F1739">
        <v>23.943545617074001</v>
      </c>
      <c r="G1739" t="s">
        <v>18</v>
      </c>
      <c r="H1739" t="s">
        <v>22</v>
      </c>
      <c r="I1739" t="s">
        <v>15</v>
      </c>
      <c r="J1739">
        <v>2</v>
      </c>
      <c r="K1739">
        <v>11688.39</v>
      </c>
      <c r="L1739" t="s">
        <v>16</v>
      </c>
      <c r="M1739" t="s">
        <v>10038</v>
      </c>
    </row>
    <row r="1740" spans="1:13" x14ac:dyDescent="0.25">
      <c r="A1740" t="s">
        <v>1079</v>
      </c>
      <c r="B1740">
        <v>54</v>
      </c>
      <c r="C1740" t="s">
        <v>13</v>
      </c>
      <c r="D1740">
        <v>142</v>
      </c>
      <c r="E1740">
        <v>241.926622358049</v>
      </c>
      <c r="F1740">
        <v>15</v>
      </c>
      <c r="G1740" t="s">
        <v>14</v>
      </c>
      <c r="H1740" t="s">
        <v>19</v>
      </c>
      <c r="I1740" t="s">
        <v>15</v>
      </c>
      <c r="J1740">
        <v>1</v>
      </c>
      <c r="K1740">
        <v>12838.16</v>
      </c>
      <c r="L1740" t="s">
        <v>23</v>
      </c>
      <c r="M1740" t="s">
        <v>10038</v>
      </c>
    </row>
    <row r="1741" spans="1:13" x14ac:dyDescent="0.25">
      <c r="A1741" t="s">
        <v>6864</v>
      </c>
      <c r="B1741">
        <v>51</v>
      </c>
      <c r="C1741" t="s">
        <v>13</v>
      </c>
      <c r="D1741">
        <v>158</v>
      </c>
      <c r="E1741">
        <v>196.77874236614699</v>
      </c>
      <c r="F1741">
        <v>23.2481026615411</v>
      </c>
      <c r="G1741" t="s">
        <v>14</v>
      </c>
      <c r="H1741" t="s">
        <v>22</v>
      </c>
      <c r="I1741" t="s">
        <v>15</v>
      </c>
      <c r="J1741">
        <v>4</v>
      </c>
      <c r="K1741">
        <v>8587.61</v>
      </c>
      <c r="L1741" t="s">
        <v>16</v>
      </c>
      <c r="M1741" t="s">
        <v>10038</v>
      </c>
    </row>
    <row r="1742" spans="1:13" x14ac:dyDescent="0.25">
      <c r="A1742" t="s">
        <v>6859</v>
      </c>
      <c r="B1742">
        <v>55</v>
      </c>
      <c r="C1742" t="s">
        <v>25</v>
      </c>
      <c r="D1742">
        <v>90</v>
      </c>
      <c r="E1742">
        <v>290.55480928229099</v>
      </c>
      <c r="F1742">
        <v>32.507445760358301</v>
      </c>
      <c r="G1742" t="s">
        <v>14</v>
      </c>
      <c r="H1742" t="s">
        <v>19</v>
      </c>
      <c r="I1742" t="s">
        <v>15</v>
      </c>
      <c r="J1742">
        <v>4</v>
      </c>
      <c r="K1742">
        <v>14103.04</v>
      </c>
      <c r="L1742" t="s">
        <v>16</v>
      </c>
      <c r="M1742" t="s">
        <v>10038</v>
      </c>
    </row>
    <row r="1743" spans="1:13" x14ac:dyDescent="0.25">
      <c r="A1743" t="s">
        <v>6856</v>
      </c>
      <c r="B1743">
        <v>57</v>
      </c>
      <c r="C1743" t="s">
        <v>25</v>
      </c>
      <c r="D1743">
        <v>100</v>
      </c>
      <c r="E1743">
        <v>211.328487284185</v>
      </c>
      <c r="F1743">
        <v>28.782709913633699</v>
      </c>
      <c r="G1743" t="s">
        <v>36</v>
      </c>
      <c r="H1743" t="s">
        <v>19</v>
      </c>
      <c r="I1743" t="s">
        <v>15</v>
      </c>
      <c r="J1743">
        <v>6</v>
      </c>
      <c r="K1743" t="s">
        <v>10051</v>
      </c>
      <c r="L1743" t="s">
        <v>16</v>
      </c>
      <c r="M1743" t="s">
        <v>10038</v>
      </c>
    </row>
    <row r="1744" spans="1:13" x14ac:dyDescent="0.25">
      <c r="A1744" t="s">
        <v>6854</v>
      </c>
      <c r="B1744">
        <v>55</v>
      </c>
      <c r="C1744" t="s">
        <v>25</v>
      </c>
      <c r="D1744">
        <v>144</v>
      </c>
      <c r="E1744">
        <v>283.18869869792798</v>
      </c>
      <c r="F1744" t="s">
        <v>10051</v>
      </c>
      <c r="G1744" t="s">
        <v>36</v>
      </c>
      <c r="H1744" t="s">
        <v>19</v>
      </c>
      <c r="I1744" t="s">
        <v>15</v>
      </c>
      <c r="J1744">
        <v>1</v>
      </c>
      <c r="K1744">
        <v>7642.68</v>
      </c>
      <c r="L1744" t="s">
        <v>16</v>
      </c>
      <c r="M1744" t="s">
        <v>10038</v>
      </c>
    </row>
    <row r="1745" spans="1:13" x14ac:dyDescent="0.25">
      <c r="A1745" t="s">
        <v>6839</v>
      </c>
      <c r="B1745">
        <v>53</v>
      </c>
      <c r="C1745" t="s">
        <v>13</v>
      </c>
      <c r="D1745">
        <v>146</v>
      </c>
      <c r="E1745">
        <v>203.18294976988</v>
      </c>
      <c r="F1745">
        <v>28.464148757923901</v>
      </c>
      <c r="G1745" t="s">
        <v>18</v>
      </c>
      <c r="H1745" t="s">
        <v>22</v>
      </c>
      <c r="I1745" t="s">
        <v>15</v>
      </c>
      <c r="J1745">
        <v>5</v>
      </c>
      <c r="K1745">
        <v>10289.94</v>
      </c>
      <c r="L1745" t="s">
        <v>16</v>
      </c>
      <c r="M1745" t="s">
        <v>10038</v>
      </c>
    </row>
    <row r="1746" spans="1:13" x14ac:dyDescent="0.25">
      <c r="A1746" t="s">
        <v>6830</v>
      </c>
      <c r="B1746">
        <v>57</v>
      </c>
      <c r="C1746" t="s">
        <v>13</v>
      </c>
      <c r="D1746">
        <v>146</v>
      </c>
      <c r="E1746">
        <v>209.228190965268</v>
      </c>
      <c r="F1746">
        <v>21.7835439716923</v>
      </c>
      <c r="G1746" t="s">
        <v>14</v>
      </c>
      <c r="H1746" t="s">
        <v>19</v>
      </c>
      <c r="I1746" t="s">
        <v>15</v>
      </c>
      <c r="J1746">
        <v>2</v>
      </c>
      <c r="K1746">
        <v>7919.55</v>
      </c>
      <c r="L1746" t="s">
        <v>16</v>
      </c>
      <c r="M1746" t="s">
        <v>10038</v>
      </c>
    </row>
    <row r="1747" spans="1:13" x14ac:dyDescent="0.25">
      <c r="A1747" t="s">
        <v>1093</v>
      </c>
      <c r="B1747">
        <v>60</v>
      </c>
      <c r="C1747" t="s">
        <v>13</v>
      </c>
      <c r="D1747">
        <v>119</v>
      </c>
      <c r="E1747">
        <v>277.11266477089703</v>
      </c>
      <c r="F1747">
        <v>21.8763433649926</v>
      </c>
      <c r="G1747" t="s">
        <v>14</v>
      </c>
      <c r="H1747" t="s">
        <v>19</v>
      </c>
      <c r="I1747" t="s">
        <v>15</v>
      </c>
      <c r="J1747">
        <v>3</v>
      </c>
      <c r="K1747">
        <v>11571.84</v>
      </c>
      <c r="L1747" t="s">
        <v>43</v>
      </c>
      <c r="M1747" t="s">
        <v>10038</v>
      </c>
    </row>
    <row r="1748" spans="1:13" x14ac:dyDescent="0.25">
      <c r="A1748" t="s">
        <v>6802</v>
      </c>
      <c r="B1748">
        <v>54</v>
      </c>
      <c r="C1748" t="s">
        <v>13</v>
      </c>
      <c r="D1748">
        <v>144</v>
      </c>
      <c r="E1748">
        <v>206.117437872522</v>
      </c>
      <c r="F1748">
        <v>30.807570171308502</v>
      </c>
      <c r="G1748" t="s">
        <v>36</v>
      </c>
      <c r="H1748" t="s">
        <v>19</v>
      </c>
      <c r="I1748" t="s">
        <v>15</v>
      </c>
      <c r="J1748">
        <v>6</v>
      </c>
      <c r="K1748">
        <v>10333.01</v>
      </c>
      <c r="L1748" t="s">
        <v>23</v>
      </c>
      <c r="M1748" t="s">
        <v>10038</v>
      </c>
    </row>
    <row r="1749" spans="1:13" x14ac:dyDescent="0.25">
      <c r="A1749" t="s">
        <v>6800</v>
      </c>
      <c r="B1749">
        <v>55</v>
      </c>
      <c r="C1749" t="s">
        <v>13</v>
      </c>
      <c r="D1749">
        <v>161</v>
      </c>
      <c r="E1749">
        <v>247.621725236353</v>
      </c>
      <c r="F1749">
        <v>19.722647744539</v>
      </c>
      <c r="G1749" t="s">
        <v>14</v>
      </c>
      <c r="H1749" t="s">
        <v>19</v>
      </c>
      <c r="I1749" t="s">
        <v>15</v>
      </c>
      <c r="J1749">
        <v>3</v>
      </c>
      <c r="K1749">
        <v>9253.86</v>
      </c>
      <c r="L1749" t="s">
        <v>23</v>
      </c>
      <c r="M1749" t="s">
        <v>10038</v>
      </c>
    </row>
    <row r="1750" spans="1:13" x14ac:dyDescent="0.25">
      <c r="A1750" t="s">
        <v>6795</v>
      </c>
      <c r="B1750">
        <v>59</v>
      </c>
      <c r="C1750" t="s">
        <v>13</v>
      </c>
      <c r="D1750">
        <v>128</v>
      </c>
      <c r="E1750">
        <v>247.396176791801</v>
      </c>
      <c r="F1750">
        <v>32.479453906041101</v>
      </c>
      <c r="G1750" t="s">
        <v>14</v>
      </c>
      <c r="H1750" t="s">
        <v>19</v>
      </c>
      <c r="I1750" t="s">
        <v>15</v>
      </c>
      <c r="J1750">
        <v>3</v>
      </c>
      <c r="K1750">
        <v>6197.65</v>
      </c>
      <c r="L1750" t="s">
        <v>16</v>
      </c>
      <c r="M1750" t="s">
        <v>10038</v>
      </c>
    </row>
    <row r="1751" spans="1:13" x14ac:dyDescent="0.25">
      <c r="A1751" t="s">
        <v>6794</v>
      </c>
      <c r="B1751">
        <v>55</v>
      </c>
      <c r="C1751" t="s">
        <v>13</v>
      </c>
      <c r="D1751">
        <v>122</v>
      </c>
      <c r="E1751">
        <v>120</v>
      </c>
      <c r="F1751">
        <v>28.255693717087699</v>
      </c>
      <c r="G1751" t="s">
        <v>36</v>
      </c>
      <c r="H1751" t="s">
        <v>22</v>
      </c>
      <c r="I1751" t="s">
        <v>15</v>
      </c>
      <c r="J1751">
        <v>4</v>
      </c>
      <c r="K1751">
        <v>1929.36</v>
      </c>
      <c r="L1751" t="s">
        <v>23</v>
      </c>
      <c r="M1751" t="s">
        <v>10038</v>
      </c>
    </row>
    <row r="1752" spans="1:13" x14ac:dyDescent="0.25">
      <c r="A1752" t="s">
        <v>1101</v>
      </c>
      <c r="B1752">
        <v>60</v>
      </c>
      <c r="C1752" t="s">
        <v>13</v>
      </c>
      <c r="D1752">
        <v>129</v>
      </c>
      <c r="E1752">
        <v>177.294177125625</v>
      </c>
      <c r="F1752">
        <v>24.0435260814548</v>
      </c>
      <c r="G1752" t="s">
        <v>14</v>
      </c>
      <c r="H1752" t="s">
        <v>19</v>
      </c>
      <c r="I1752" t="s">
        <v>15</v>
      </c>
      <c r="J1752">
        <v>2</v>
      </c>
      <c r="K1752">
        <v>16227.68</v>
      </c>
      <c r="L1752" t="s">
        <v>16</v>
      </c>
      <c r="M1752" t="s">
        <v>10038</v>
      </c>
    </row>
    <row r="1753" spans="1:13" x14ac:dyDescent="0.25">
      <c r="A1753" t="s">
        <v>6790</v>
      </c>
      <c r="B1753">
        <v>51</v>
      </c>
      <c r="C1753" t="s">
        <v>13</v>
      </c>
      <c r="D1753">
        <v>122</v>
      </c>
      <c r="E1753">
        <v>196.26401725671801</v>
      </c>
      <c r="F1753">
        <v>31.912535193111001</v>
      </c>
      <c r="G1753" t="s">
        <v>36</v>
      </c>
      <c r="H1753" t="s">
        <v>19</v>
      </c>
      <c r="I1753" t="s">
        <v>15</v>
      </c>
      <c r="J1753">
        <v>5</v>
      </c>
      <c r="K1753">
        <v>8244.7099999999991</v>
      </c>
      <c r="L1753" t="s">
        <v>23</v>
      </c>
      <c r="M1753" t="s">
        <v>10038</v>
      </c>
    </row>
    <row r="1754" spans="1:13" x14ac:dyDescent="0.25">
      <c r="A1754" t="s">
        <v>6788</v>
      </c>
      <c r="B1754">
        <v>54</v>
      </c>
      <c r="C1754" t="s">
        <v>13</v>
      </c>
      <c r="D1754">
        <v>113</v>
      </c>
      <c r="E1754">
        <v>239.87942878495099</v>
      </c>
      <c r="F1754">
        <v>21.2365758217409</v>
      </c>
      <c r="G1754" t="s">
        <v>18</v>
      </c>
      <c r="H1754" t="s">
        <v>19</v>
      </c>
      <c r="I1754" t="s">
        <v>15</v>
      </c>
      <c r="J1754">
        <v>2</v>
      </c>
      <c r="K1754">
        <v>10537.24</v>
      </c>
      <c r="L1754" t="s">
        <v>23</v>
      </c>
      <c r="M1754" t="s">
        <v>10038</v>
      </c>
    </row>
    <row r="1755" spans="1:13" x14ac:dyDescent="0.25">
      <c r="A1755" t="s">
        <v>6781</v>
      </c>
      <c r="B1755">
        <v>59</v>
      </c>
      <c r="C1755" t="s">
        <v>25</v>
      </c>
      <c r="D1755">
        <v>117</v>
      </c>
      <c r="E1755">
        <v>167.896947456958</v>
      </c>
      <c r="F1755">
        <v>29.8877331320667</v>
      </c>
      <c r="G1755" t="s">
        <v>18</v>
      </c>
      <c r="H1755" t="s">
        <v>19</v>
      </c>
      <c r="I1755" t="s">
        <v>15</v>
      </c>
      <c r="J1755">
        <v>4</v>
      </c>
      <c r="K1755">
        <v>8210.91</v>
      </c>
      <c r="L1755" t="s">
        <v>16</v>
      </c>
      <c r="M1755" t="s">
        <v>10038</v>
      </c>
    </row>
    <row r="1756" spans="1:13" x14ac:dyDescent="0.25">
      <c r="A1756" t="s">
        <v>6775</v>
      </c>
      <c r="B1756">
        <v>60</v>
      </c>
      <c r="C1756" t="s">
        <v>25</v>
      </c>
      <c r="D1756">
        <v>130</v>
      </c>
      <c r="E1756">
        <v>188.59862893149901</v>
      </c>
      <c r="F1756">
        <v>22.4043740541176</v>
      </c>
      <c r="G1756" t="s">
        <v>14</v>
      </c>
      <c r="H1756" t="s">
        <v>19</v>
      </c>
      <c r="I1756" t="s">
        <v>15</v>
      </c>
      <c r="J1756">
        <v>5</v>
      </c>
      <c r="K1756">
        <v>10489.71</v>
      </c>
      <c r="L1756" t="s">
        <v>16</v>
      </c>
      <c r="M1756" t="s">
        <v>10038</v>
      </c>
    </row>
    <row r="1757" spans="1:13" x14ac:dyDescent="0.25">
      <c r="A1757" t="s">
        <v>6770</v>
      </c>
      <c r="B1757">
        <v>57</v>
      </c>
      <c r="C1757" t="s">
        <v>13</v>
      </c>
      <c r="D1757">
        <v>120</v>
      </c>
      <c r="E1757">
        <v>241.03655205151199</v>
      </c>
      <c r="F1757">
        <v>29.491617937354299</v>
      </c>
      <c r="G1757" t="s">
        <v>36</v>
      </c>
      <c r="H1757" t="s">
        <v>19</v>
      </c>
      <c r="I1757" t="s">
        <v>15</v>
      </c>
      <c r="J1757">
        <v>5</v>
      </c>
      <c r="K1757">
        <v>9038.52</v>
      </c>
      <c r="L1757" t="s">
        <v>20</v>
      </c>
      <c r="M1757" t="s">
        <v>10038</v>
      </c>
    </row>
    <row r="1758" spans="1:13" x14ac:dyDescent="0.25">
      <c r="A1758" t="s">
        <v>6751</v>
      </c>
      <c r="B1758">
        <v>51</v>
      </c>
      <c r="C1758" t="s">
        <v>13</v>
      </c>
      <c r="D1758">
        <v>114</v>
      </c>
      <c r="E1758">
        <v>197.69170073405999</v>
      </c>
      <c r="F1758">
        <v>21.460339365221799</v>
      </c>
      <c r="G1758" t="s">
        <v>36</v>
      </c>
      <c r="H1758" t="s">
        <v>19</v>
      </c>
      <c r="I1758" t="s">
        <v>15</v>
      </c>
      <c r="J1758">
        <v>2</v>
      </c>
      <c r="K1758">
        <v>10889.8</v>
      </c>
      <c r="L1758" t="s">
        <v>20</v>
      </c>
      <c r="M1758" t="s">
        <v>10038</v>
      </c>
    </row>
    <row r="1759" spans="1:13" x14ac:dyDescent="0.25">
      <c r="A1759" t="s">
        <v>6746</v>
      </c>
      <c r="B1759">
        <v>54</v>
      </c>
      <c r="C1759" t="s">
        <v>25</v>
      </c>
      <c r="D1759">
        <v>163</v>
      </c>
      <c r="E1759">
        <v>224.56376476375101</v>
      </c>
      <c r="F1759">
        <v>32.303969434974</v>
      </c>
      <c r="G1759" t="s">
        <v>36</v>
      </c>
      <c r="H1759" t="s">
        <v>19</v>
      </c>
      <c r="I1759" t="s">
        <v>15</v>
      </c>
      <c r="J1759">
        <v>3</v>
      </c>
      <c r="K1759">
        <v>9158.48</v>
      </c>
      <c r="L1759" t="s">
        <v>16</v>
      </c>
      <c r="M1759" t="s">
        <v>10038</v>
      </c>
    </row>
    <row r="1760" spans="1:13" x14ac:dyDescent="0.25">
      <c r="A1760" t="s">
        <v>6743</v>
      </c>
      <c r="B1760">
        <v>52</v>
      </c>
      <c r="C1760" t="s">
        <v>13</v>
      </c>
      <c r="D1760">
        <v>148</v>
      </c>
      <c r="E1760">
        <v>202.62691917222901</v>
      </c>
      <c r="F1760">
        <v>15.759524036144599</v>
      </c>
      <c r="G1760" t="s">
        <v>36</v>
      </c>
      <c r="H1760" t="s">
        <v>19</v>
      </c>
      <c r="I1760" t="s">
        <v>15</v>
      </c>
      <c r="J1760">
        <v>13</v>
      </c>
      <c r="K1760" t="s">
        <v>10051</v>
      </c>
      <c r="L1760" t="s">
        <v>16</v>
      </c>
      <c r="M1760" t="s">
        <v>10038</v>
      </c>
    </row>
    <row r="1761" spans="1:13" x14ac:dyDescent="0.25">
      <c r="A1761" t="s">
        <v>1120</v>
      </c>
      <c r="B1761">
        <v>52</v>
      </c>
      <c r="C1761" t="s">
        <v>13</v>
      </c>
      <c r="D1761">
        <v>154</v>
      </c>
      <c r="E1761">
        <v>199.961401674618</v>
      </c>
      <c r="F1761">
        <v>21.246195664790399</v>
      </c>
      <c r="G1761" t="s">
        <v>36</v>
      </c>
      <c r="H1761" t="s">
        <v>19</v>
      </c>
      <c r="I1761" t="s">
        <v>15</v>
      </c>
      <c r="J1761">
        <v>3</v>
      </c>
      <c r="K1761">
        <v>6045.63</v>
      </c>
      <c r="L1761" t="s">
        <v>20</v>
      </c>
      <c r="M1761" t="s">
        <v>10038</v>
      </c>
    </row>
    <row r="1762" spans="1:13" x14ac:dyDescent="0.25">
      <c r="A1762" t="s">
        <v>6725</v>
      </c>
      <c r="B1762">
        <v>60</v>
      </c>
      <c r="C1762" t="s">
        <v>25</v>
      </c>
      <c r="D1762">
        <v>122</v>
      </c>
      <c r="E1762">
        <v>219.12663695300901</v>
      </c>
      <c r="F1762">
        <v>27.701032621031001</v>
      </c>
      <c r="G1762" t="s">
        <v>14</v>
      </c>
      <c r="H1762" t="s">
        <v>19</v>
      </c>
      <c r="I1762" t="s">
        <v>15</v>
      </c>
      <c r="J1762">
        <v>4</v>
      </c>
      <c r="K1762">
        <v>8946.75</v>
      </c>
      <c r="L1762" t="s">
        <v>23</v>
      </c>
      <c r="M1762" t="s">
        <v>10038</v>
      </c>
    </row>
    <row r="1763" spans="1:13" x14ac:dyDescent="0.25">
      <c r="A1763" t="s">
        <v>6723</v>
      </c>
      <c r="B1763">
        <v>53</v>
      </c>
      <c r="C1763" t="s">
        <v>13</v>
      </c>
      <c r="D1763">
        <v>118</v>
      </c>
      <c r="E1763">
        <v>184.102933002052</v>
      </c>
      <c r="F1763">
        <v>31.5281159247332</v>
      </c>
      <c r="G1763" t="s">
        <v>36</v>
      </c>
      <c r="H1763" t="s">
        <v>19</v>
      </c>
      <c r="I1763" t="s">
        <v>15</v>
      </c>
      <c r="J1763">
        <v>7</v>
      </c>
      <c r="K1763">
        <v>13099.34</v>
      </c>
      <c r="L1763" t="s">
        <v>23</v>
      </c>
      <c r="M1763" t="s">
        <v>10038</v>
      </c>
    </row>
    <row r="1764" spans="1:13" x14ac:dyDescent="0.25">
      <c r="A1764" t="s">
        <v>6710</v>
      </c>
      <c r="B1764">
        <v>51</v>
      </c>
      <c r="C1764" t="s">
        <v>13</v>
      </c>
      <c r="D1764">
        <v>141</v>
      </c>
      <c r="E1764">
        <v>240.663398782803</v>
      </c>
      <c r="F1764">
        <v>15</v>
      </c>
      <c r="G1764" t="s">
        <v>36</v>
      </c>
      <c r="H1764" t="s">
        <v>19</v>
      </c>
      <c r="I1764" t="s">
        <v>15</v>
      </c>
      <c r="J1764">
        <v>6</v>
      </c>
      <c r="K1764" t="s">
        <v>10051</v>
      </c>
      <c r="L1764" t="s">
        <v>20</v>
      </c>
      <c r="M1764" t="s">
        <v>10038</v>
      </c>
    </row>
    <row r="1765" spans="1:13" x14ac:dyDescent="0.25">
      <c r="A1765" t="s">
        <v>6704</v>
      </c>
      <c r="B1765">
        <v>55</v>
      </c>
      <c r="C1765" t="s">
        <v>25</v>
      </c>
      <c r="D1765">
        <v>130</v>
      </c>
      <c r="E1765">
        <v>197.05610305414001</v>
      </c>
      <c r="F1765">
        <v>26.2690903828911</v>
      </c>
      <c r="G1765" t="s">
        <v>18</v>
      </c>
      <c r="H1765" t="s">
        <v>19</v>
      </c>
      <c r="I1765" t="s">
        <v>15</v>
      </c>
      <c r="J1765">
        <v>0</v>
      </c>
      <c r="K1765">
        <v>8631.8799999999992</v>
      </c>
      <c r="L1765" t="s">
        <v>23</v>
      </c>
      <c r="M1765" t="s">
        <v>10038</v>
      </c>
    </row>
    <row r="1766" spans="1:13" x14ac:dyDescent="0.25">
      <c r="A1766" t="s">
        <v>1129</v>
      </c>
      <c r="B1766">
        <v>59</v>
      </c>
      <c r="C1766" t="s">
        <v>13</v>
      </c>
      <c r="D1766">
        <v>120</v>
      </c>
      <c r="E1766">
        <v>181.85683619935099</v>
      </c>
      <c r="F1766" t="s">
        <v>10051</v>
      </c>
      <c r="G1766" t="s">
        <v>14</v>
      </c>
      <c r="H1766" t="s">
        <v>22</v>
      </c>
      <c r="I1766" t="s">
        <v>15</v>
      </c>
      <c r="J1766">
        <v>2</v>
      </c>
      <c r="K1766">
        <v>4552.8500000000004</v>
      </c>
      <c r="L1766" t="s">
        <v>23</v>
      </c>
      <c r="M1766" t="s">
        <v>10038</v>
      </c>
    </row>
    <row r="1767" spans="1:13" x14ac:dyDescent="0.25">
      <c r="A1767" t="s">
        <v>6700</v>
      </c>
      <c r="B1767">
        <v>53</v>
      </c>
      <c r="C1767" t="s">
        <v>13</v>
      </c>
      <c r="D1767">
        <v>165</v>
      </c>
      <c r="E1767">
        <v>210.22366854952401</v>
      </c>
      <c r="F1767" t="s">
        <v>10051</v>
      </c>
      <c r="G1767" t="s">
        <v>18</v>
      </c>
      <c r="H1767" t="s">
        <v>19</v>
      </c>
      <c r="I1767" t="s">
        <v>15</v>
      </c>
      <c r="J1767">
        <v>2</v>
      </c>
      <c r="K1767">
        <v>3859.31</v>
      </c>
      <c r="L1767" t="s">
        <v>16</v>
      </c>
      <c r="M1767" t="s">
        <v>10038</v>
      </c>
    </row>
    <row r="1768" spans="1:13" x14ac:dyDescent="0.25">
      <c r="A1768" t="s">
        <v>6694</v>
      </c>
      <c r="B1768">
        <v>60</v>
      </c>
      <c r="C1768" t="s">
        <v>13</v>
      </c>
      <c r="D1768">
        <v>109</v>
      </c>
      <c r="E1768">
        <v>191.73001364138699</v>
      </c>
      <c r="F1768">
        <v>27.3768934529636</v>
      </c>
      <c r="G1768" t="s">
        <v>36</v>
      </c>
      <c r="H1768" t="s">
        <v>19</v>
      </c>
      <c r="I1768" t="s">
        <v>15</v>
      </c>
      <c r="J1768">
        <v>2</v>
      </c>
      <c r="K1768">
        <v>8573.5</v>
      </c>
      <c r="L1768" t="s">
        <v>43</v>
      </c>
      <c r="M1768" t="s">
        <v>10038</v>
      </c>
    </row>
    <row r="1769" spans="1:13" x14ac:dyDescent="0.25">
      <c r="A1769" t="s">
        <v>6692</v>
      </c>
      <c r="B1769">
        <v>59</v>
      </c>
      <c r="C1769" t="s">
        <v>25</v>
      </c>
      <c r="D1769">
        <v>99</v>
      </c>
      <c r="E1769">
        <v>248.80054622910001</v>
      </c>
      <c r="F1769">
        <v>30.258715245876601</v>
      </c>
      <c r="G1769" t="s">
        <v>18</v>
      </c>
      <c r="H1769" t="s">
        <v>19</v>
      </c>
      <c r="I1769" t="s">
        <v>15</v>
      </c>
      <c r="J1769">
        <v>0</v>
      </c>
      <c r="K1769">
        <v>7202.79</v>
      </c>
      <c r="L1769" t="s">
        <v>16</v>
      </c>
      <c r="M1769" t="s">
        <v>10038</v>
      </c>
    </row>
    <row r="1770" spans="1:13" x14ac:dyDescent="0.25">
      <c r="A1770" t="s">
        <v>6680</v>
      </c>
      <c r="B1770">
        <v>60</v>
      </c>
      <c r="C1770" t="s">
        <v>25</v>
      </c>
      <c r="D1770">
        <v>167</v>
      </c>
      <c r="E1770" t="s">
        <v>10051</v>
      </c>
      <c r="F1770">
        <v>27.546385048752601</v>
      </c>
      <c r="G1770" t="s">
        <v>18</v>
      </c>
      <c r="H1770" t="s">
        <v>19</v>
      </c>
      <c r="I1770" t="s">
        <v>15</v>
      </c>
      <c r="J1770">
        <v>3</v>
      </c>
      <c r="K1770">
        <v>6564.18</v>
      </c>
      <c r="L1770" t="s">
        <v>16</v>
      </c>
      <c r="M1770" t="s">
        <v>10038</v>
      </c>
    </row>
    <row r="1771" spans="1:13" x14ac:dyDescent="0.25">
      <c r="A1771" t="s">
        <v>6675</v>
      </c>
      <c r="B1771">
        <v>56</v>
      </c>
      <c r="C1771" t="s">
        <v>25</v>
      </c>
      <c r="D1771">
        <v>91</v>
      </c>
      <c r="E1771">
        <v>189.13254166868401</v>
      </c>
      <c r="F1771">
        <v>35.216174429374803</v>
      </c>
      <c r="G1771" t="s">
        <v>36</v>
      </c>
      <c r="H1771" t="s">
        <v>19</v>
      </c>
      <c r="I1771" t="s">
        <v>15</v>
      </c>
      <c r="J1771">
        <v>11</v>
      </c>
      <c r="K1771">
        <v>13845.94</v>
      </c>
      <c r="L1771" t="s">
        <v>20</v>
      </c>
      <c r="M1771" t="s">
        <v>10038</v>
      </c>
    </row>
    <row r="1772" spans="1:13" x14ac:dyDescent="0.25">
      <c r="A1772" t="s">
        <v>6664</v>
      </c>
      <c r="B1772">
        <v>59</v>
      </c>
      <c r="C1772" t="s">
        <v>13</v>
      </c>
      <c r="D1772">
        <v>116</v>
      </c>
      <c r="E1772">
        <v>232.036977480301</v>
      </c>
      <c r="F1772">
        <v>31.389757336892998</v>
      </c>
      <c r="G1772" t="s">
        <v>36</v>
      </c>
      <c r="H1772" t="s">
        <v>19</v>
      </c>
      <c r="I1772" t="s">
        <v>15</v>
      </c>
      <c r="J1772">
        <v>2</v>
      </c>
      <c r="K1772">
        <v>13338.74</v>
      </c>
      <c r="L1772" t="s">
        <v>16</v>
      </c>
      <c r="M1772" t="s">
        <v>10038</v>
      </c>
    </row>
    <row r="1773" spans="1:13" x14ac:dyDescent="0.25">
      <c r="A1773" t="s">
        <v>6661</v>
      </c>
      <c r="B1773">
        <v>56</v>
      </c>
      <c r="C1773" t="s">
        <v>25</v>
      </c>
      <c r="D1773">
        <v>122</v>
      </c>
      <c r="E1773">
        <v>171.671528404029</v>
      </c>
      <c r="F1773">
        <v>32.351098926337997</v>
      </c>
      <c r="G1773" t="s">
        <v>14</v>
      </c>
      <c r="H1773" t="s">
        <v>22</v>
      </c>
      <c r="I1773" t="s">
        <v>15</v>
      </c>
      <c r="J1773">
        <v>0</v>
      </c>
      <c r="K1773">
        <v>7050.32</v>
      </c>
      <c r="L1773" t="s">
        <v>20</v>
      </c>
      <c r="M1773" t="s">
        <v>10038</v>
      </c>
    </row>
    <row r="1774" spans="1:13" x14ac:dyDescent="0.25">
      <c r="A1774" t="s">
        <v>1146</v>
      </c>
      <c r="B1774">
        <v>57</v>
      </c>
      <c r="C1774" t="s">
        <v>25</v>
      </c>
      <c r="D1774">
        <v>123</v>
      </c>
      <c r="E1774" t="s">
        <v>10051</v>
      </c>
      <c r="F1774">
        <v>25.662114159162101</v>
      </c>
      <c r="G1774" t="s">
        <v>36</v>
      </c>
      <c r="H1774" t="s">
        <v>19</v>
      </c>
      <c r="I1774" t="s">
        <v>15</v>
      </c>
      <c r="J1774">
        <v>10</v>
      </c>
      <c r="K1774">
        <v>10583.35</v>
      </c>
      <c r="L1774" t="s">
        <v>20</v>
      </c>
      <c r="M1774" t="s">
        <v>10038</v>
      </c>
    </row>
    <row r="1775" spans="1:13" x14ac:dyDescent="0.25">
      <c r="A1775" t="s">
        <v>1147</v>
      </c>
      <c r="B1775">
        <v>55</v>
      </c>
      <c r="C1775" t="s">
        <v>13</v>
      </c>
      <c r="D1775">
        <v>128</v>
      </c>
      <c r="E1775">
        <v>212.63337928780001</v>
      </c>
      <c r="F1775">
        <v>26.877105656120602</v>
      </c>
      <c r="G1775" t="s">
        <v>18</v>
      </c>
      <c r="H1775" t="s">
        <v>19</v>
      </c>
      <c r="I1775" t="s">
        <v>15</v>
      </c>
      <c r="J1775">
        <v>4</v>
      </c>
      <c r="K1775">
        <v>6581.96</v>
      </c>
      <c r="L1775" t="s">
        <v>10051</v>
      </c>
      <c r="M1775" t="s">
        <v>10038</v>
      </c>
    </row>
    <row r="1776" spans="1:13" x14ac:dyDescent="0.25">
      <c r="A1776" t="s">
        <v>6650</v>
      </c>
      <c r="B1776">
        <v>57</v>
      </c>
      <c r="C1776" t="s">
        <v>13</v>
      </c>
      <c r="D1776">
        <v>121</v>
      </c>
      <c r="E1776">
        <v>228.147153642072</v>
      </c>
      <c r="F1776">
        <v>27.083390217326301</v>
      </c>
      <c r="G1776" t="s">
        <v>36</v>
      </c>
      <c r="H1776" t="s">
        <v>19</v>
      </c>
      <c r="I1776" t="s">
        <v>15</v>
      </c>
      <c r="J1776">
        <v>7</v>
      </c>
      <c r="K1776">
        <v>8288.15</v>
      </c>
      <c r="L1776" t="s">
        <v>20</v>
      </c>
      <c r="M1776" t="s">
        <v>10038</v>
      </c>
    </row>
    <row r="1777" spans="1:13" x14ac:dyDescent="0.25">
      <c r="A1777" t="s">
        <v>6647</v>
      </c>
      <c r="B1777">
        <v>57</v>
      </c>
      <c r="C1777" t="s">
        <v>25</v>
      </c>
      <c r="D1777">
        <v>113</v>
      </c>
      <c r="E1777" t="s">
        <v>10051</v>
      </c>
      <c r="F1777">
        <v>28.289417348924001</v>
      </c>
      <c r="G1777" t="s">
        <v>18</v>
      </c>
      <c r="H1777" t="s">
        <v>22</v>
      </c>
      <c r="I1777" t="s">
        <v>15</v>
      </c>
      <c r="J1777">
        <v>3</v>
      </c>
      <c r="K1777">
        <v>3216.91</v>
      </c>
      <c r="L1777" t="s">
        <v>20</v>
      </c>
      <c r="M1777" t="s">
        <v>10038</v>
      </c>
    </row>
    <row r="1778" spans="1:13" x14ac:dyDescent="0.25">
      <c r="A1778" t="s">
        <v>1151</v>
      </c>
      <c r="B1778">
        <v>54</v>
      </c>
      <c r="C1778" t="s">
        <v>25</v>
      </c>
      <c r="D1778">
        <v>118</v>
      </c>
      <c r="E1778">
        <v>203.419802301347</v>
      </c>
      <c r="F1778">
        <v>24.082504189851601</v>
      </c>
      <c r="G1778" t="s">
        <v>14</v>
      </c>
      <c r="H1778" t="s">
        <v>22</v>
      </c>
      <c r="I1778" t="s">
        <v>15</v>
      </c>
      <c r="J1778">
        <v>1</v>
      </c>
      <c r="K1778">
        <v>10608.39</v>
      </c>
      <c r="L1778" t="s">
        <v>23</v>
      </c>
      <c r="M1778" t="s">
        <v>10038</v>
      </c>
    </row>
    <row r="1779" spans="1:13" x14ac:dyDescent="0.25">
      <c r="A1779" t="s">
        <v>6642</v>
      </c>
      <c r="B1779">
        <v>55</v>
      </c>
      <c r="C1779" t="s">
        <v>25</v>
      </c>
      <c r="D1779">
        <v>123</v>
      </c>
      <c r="E1779">
        <v>282.33091958938599</v>
      </c>
      <c r="F1779" t="s">
        <v>10051</v>
      </c>
      <c r="G1779" t="s">
        <v>18</v>
      </c>
      <c r="H1779" t="s">
        <v>19</v>
      </c>
      <c r="I1779" t="s">
        <v>15</v>
      </c>
      <c r="J1779">
        <v>3</v>
      </c>
      <c r="K1779">
        <v>15715.42</v>
      </c>
      <c r="L1779" t="s">
        <v>20</v>
      </c>
      <c r="M1779" t="s">
        <v>10038</v>
      </c>
    </row>
    <row r="1780" spans="1:13" x14ac:dyDescent="0.25">
      <c r="A1780" t="s">
        <v>6640</v>
      </c>
      <c r="B1780">
        <v>56</v>
      </c>
      <c r="C1780" t="s">
        <v>13</v>
      </c>
      <c r="D1780">
        <v>136</v>
      </c>
      <c r="E1780">
        <v>207.27020340972601</v>
      </c>
      <c r="F1780">
        <v>31.773629579001</v>
      </c>
      <c r="G1780" t="s">
        <v>18</v>
      </c>
      <c r="H1780" t="s">
        <v>19</v>
      </c>
      <c r="I1780" t="s">
        <v>15</v>
      </c>
      <c r="J1780">
        <v>3</v>
      </c>
      <c r="K1780">
        <v>11259.16</v>
      </c>
      <c r="L1780" t="s">
        <v>16</v>
      </c>
      <c r="M1780" t="s">
        <v>10038</v>
      </c>
    </row>
    <row r="1781" spans="1:13" x14ac:dyDescent="0.25">
      <c r="A1781" t="s">
        <v>1154</v>
      </c>
      <c r="B1781">
        <v>54</v>
      </c>
      <c r="C1781" t="s">
        <v>25</v>
      </c>
      <c r="D1781">
        <v>106</v>
      </c>
      <c r="E1781">
        <v>252.46499438256001</v>
      </c>
      <c r="F1781" t="s">
        <v>10051</v>
      </c>
      <c r="G1781" t="s">
        <v>18</v>
      </c>
      <c r="H1781" t="s">
        <v>10051</v>
      </c>
      <c r="I1781" t="s">
        <v>15</v>
      </c>
      <c r="J1781">
        <v>2</v>
      </c>
      <c r="K1781">
        <v>8466.7000000000007</v>
      </c>
      <c r="L1781" t="s">
        <v>23</v>
      </c>
      <c r="M1781" t="s">
        <v>10038</v>
      </c>
    </row>
    <row r="1782" spans="1:13" x14ac:dyDescent="0.25">
      <c r="A1782" t="s">
        <v>6629</v>
      </c>
      <c r="B1782">
        <v>57</v>
      </c>
      <c r="C1782" t="s">
        <v>25</v>
      </c>
      <c r="D1782">
        <v>154</v>
      </c>
      <c r="E1782">
        <v>241.96965913714899</v>
      </c>
      <c r="F1782">
        <v>27.672226849082001</v>
      </c>
      <c r="G1782" t="s">
        <v>18</v>
      </c>
      <c r="H1782" t="s">
        <v>19</v>
      </c>
      <c r="I1782" t="s">
        <v>15</v>
      </c>
      <c r="J1782">
        <v>1</v>
      </c>
      <c r="K1782">
        <v>2723.85</v>
      </c>
      <c r="L1782" t="s">
        <v>23</v>
      </c>
      <c r="M1782" t="s">
        <v>10038</v>
      </c>
    </row>
    <row r="1783" spans="1:13" x14ac:dyDescent="0.25">
      <c r="A1783" t="s">
        <v>1158</v>
      </c>
      <c r="B1783">
        <v>56</v>
      </c>
      <c r="C1783" t="s">
        <v>13</v>
      </c>
      <c r="D1783">
        <v>157</v>
      </c>
      <c r="E1783">
        <v>250.526571709119</v>
      </c>
      <c r="F1783">
        <v>30.6859476268687</v>
      </c>
      <c r="G1783" t="s">
        <v>14</v>
      </c>
      <c r="H1783" t="s">
        <v>22</v>
      </c>
      <c r="I1783" t="s">
        <v>15</v>
      </c>
      <c r="J1783">
        <v>3</v>
      </c>
      <c r="K1783">
        <v>6584.31</v>
      </c>
      <c r="L1783" t="s">
        <v>23</v>
      </c>
      <c r="M1783" t="s">
        <v>10038</v>
      </c>
    </row>
    <row r="1784" spans="1:13" x14ac:dyDescent="0.25">
      <c r="A1784" t="s">
        <v>6593</v>
      </c>
      <c r="B1784">
        <v>52</v>
      </c>
      <c r="C1784" t="s">
        <v>25</v>
      </c>
      <c r="D1784">
        <v>129</v>
      </c>
      <c r="E1784">
        <v>250.64058621427799</v>
      </c>
      <c r="F1784">
        <v>30.290751915916999</v>
      </c>
      <c r="G1784" t="s">
        <v>36</v>
      </c>
      <c r="H1784" t="s">
        <v>19</v>
      </c>
      <c r="I1784" t="s">
        <v>15</v>
      </c>
      <c r="J1784">
        <v>4</v>
      </c>
      <c r="K1784">
        <v>6263.88</v>
      </c>
      <c r="L1784" t="s">
        <v>16</v>
      </c>
      <c r="M1784" t="s">
        <v>10038</v>
      </c>
    </row>
    <row r="1785" spans="1:13" x14ac:dyDescent="0.25">
      <c r="A1785" t="s">
        <v>1167</v>
      </c>
      <c r="B1785">
        <v>54</v>
      </c>
      <c r="C1785" t="s">
        <v>13</v>
      </c>
      <c r="D1785">
        <v>116</v>
      </c>
      <c r="E1785">
        <v>306.810194519052</v>
      </c>
      <c r="F1785">
        <v>30.062803418870502</v>
      </c>
      <c r="G1785" t="s">
        <v>36</v>
      </c>
      <c r="H1785" t="s">
        <v>19</v>
      </c>
      <c r="I1785" t="s">
        <v>15</v>
      </c>
      <c r="J1785">
        <v>6</v>
      </c>
      <c r="K1785">
        <v>9446.57</v>
      </c>
      <c r="L1785" t="s">
        <v>20</v>
      </c>
      <c r="M1785" t="s">
        <v>10038</v>
      </c>
    </row>
    <row r="1786" spans="1:13" x14ac:dyDescent="0.25">
      <c r="A1786" t="s">
        <v>6591</v>
      </c>
      <c r="B1786">
        <v>51</v>
      </c>
      <c r="C1786" t="s">
        <v>13</v>
      </c>
      <c r="D1786">
        <v>157</v>
      </c>
      <c r="E1786">
        <v>235.048199989007</v>
      </c>
      <c r="F1786">
        <v>30.2848205217716</v>
      </c>
      <c r="G1786" t="s">
        <v>36</v>
      </c>
      <c r="H1786" t="s">
        <v>19</v>
      </c>
      <c r="I1786" t="s">
        <v>15</v>
      </c>
      <c r="J1786">
        <v>5</v>
      </c>
      <c r="K1786">
        <v>13249.32</v>
      </c>
      <c r="L1786" t="s">
        <v>16</v>
      </c>
      <c r="M1786" t="s">
        <v>10038</v>
      </c>
    </row>
    <row r="1787" spans="1:13" x14ac:dyDescent="0.25">
      <c r="A1787" t="s">
        <v>6586</v>
      </c>
      <c r="B1787">
        <v>51</v>
      </c>
      <c r="C1787" t="s">
        <v>25</v>
      </c>
      <c r="D1787">
        <v>119</v>
      </c>
      <c r="E1787">
        <v>171.418918756474</v>
      </c>
      <c r="F1787">
        <v>29.472235283010399</v>
      </c>
      <c r="G1787" t="s">
        <v>36</v>
      </c>
      <c r="H1787" t="s">
        <v>19</v>
      </c>
      <c r="I1787" t="s">
        <v>15</v>
      </c>
      <c r="J1787">
        <v>3</v>
      </c>
      <c r="K1787">
        <v>10128.040000000001</v>
      </c>
      <c r="L1787" t="s">
        <v>16</v>
      </c>
      <c r="M1787" t="s">
        <v>10038</v>
      </c>
    </row>
    <row r="1788" spans="1:13" x14ac:dyDescent="0.25">
      <c r="A1788" t="s">
        <v>1171</v>
      </c>
      <c r="B1788">
        <v>52</v>
      </c>
      <c r="C1788" t="s">
        <v>13</v>
      </c>
      <c r="D1788" t="s">
        <v>10051</v>
      </c>
      <c r="E1788">
        <v>195.57673611418099</v>
      </c>
      <c r="F1788">
        <v>19.864350462257502</v>
      </c>
      <c r="G1788" t="s">
        <v>18</v>
      </c>
      <c r="H1788" t="s">
        <v>19</v>
      </c>
      <c r="I1788" t="s">
        <v>15</v>
      </c>
      <c r="J1788">
        <v>3</v>
      </c>
      <c r="K1788">
        <v>7056.64</v>
      </c>
      <c r="L1788" t="s">
        <v>23</v>
      </c>
      <c r="M1788" t="s">
        <v>10038</v>
      </c>
    </row>
    <row r="1789" spans="1:13" x14ac:dyDescent="0.25">
      <c r="A1789" t="s">
        <v>6571</v>
      </c>
      <c r="B1789">
        <v>58</v>
      </c>
      <c r="C1789" t="s">
        <v>13</v>
      </c>
      <c r="D1789">
        <v>132</v>
      </c>
      <c r="E1789">
        <v>261.70594103748698</v>
      </c>
      <c r="F1789">
        <v>28.899191236484899</v>
      </c>
      <c r="G1789" t="s">
        <v>14</v>
      </c>
      <c r="H1789" t="s">
        <v>19</v>
      </c>
      <c r="I1789" t="s">
        <v>15</v>
      </c>
      <c r="J1789">
        <v>0</v>
      </c>
      <c r="K1789">
        <v>11656.41</v>
      </c>
      <c r="L1789" t="s">
        <v>16</v>
      </c>
      <c r="M1789" t="s">
        <v>10038</v>
      </c>
    </row>
    <row r="1790" spans="1:13" x14ac:dyDescent="0.25">
      <c r="A1790" t="s">
        <v>6567</v>
      </c>
      <c r="B1790">
        <v>52</v>
      </c>
      <c r="C1790" t="s">
        <v>13</v>
      </c>
      <c r="D1790">
        <v>153</v>
      </c>
      <c r="E1790">
        <v>209.60512942308901</v>
      </c>
      <c r="F1790">
        <v>21.3681107815252</v>
      </c>
      <c r="G1790" t="s">
        <v>36</v>
      </c>
      <c r="H1790" t="s">
        <v>19</v>
      </c>
      <c r="I1790" t="s">
        <v>15</v>
      </c>
      <c r="J1790">
        <v>4</v>
      </c>
      <c r="K1790">
        <v>12443.66</v>
      </c>
      <c r="L1790" t="s">
        <v>16</v>
      </c>
      <c r="M1790" t="s">
        <v>10038</v>
      </c>
    </row>
    <row r="1791" spans="1:13" x14ac:dyDescent="0.25">
      <c r="A1791" t="s">
        <v>6562</v>
      </c>
      <c r="B1791">
        <v>57</v>
      </c>
      <c r="C1791" t="s">
        <v>25</v>
      </c>
      <c r="D1791">
        <v>122</v>
      </c>
      <c r="E1791">
        <v>238.701146960725</v>
      </c>
      <c r="F1791">
        <v>32.245166894943097</v>
      </c>
      <c r="G1791" t="s">
        <v>14</v>
      </c>
      <c r="H1791" t="s">
        <v>19</v>
      </c>
      <c r="I1791" t="s">
        <v>15</v>
      </c>
      <c r="J1791">
        <v>6</v>
      </c>
      <c r="K1791">
        <v>13031.33</v>
      </c>
      <c r="L1791" t="s">
        <v>43</v>
      </c>
      <c r="M1791" t="s">
        <v>10038</v>
      </c>
    </row>
    <row r="1792" spans="1:13" x14ac:dyDescent="0.25">
      <c r="A1792" t="s">
        <v>6561</v>
      </c>
      <c r="B1792">
        <v>51</v>
      </c>
      <c r="C1792" t="s">
        <v>25</v>
      </c>
      <c r="D1792">
        <v>165</v>
      </c>
      <c r="E1792">
        <v>167.38725585418399</v>
      </c>
      <c r="F1792">
        <v>26.640600758318499</v>
      </c>
      <c r="G1792" t="s">
        <v>14</v>
      </c>
      <c r="H1792" t="s">
        <v>19</v>
      </c>
      <c r="I1792" t="s">
        <v>15</v>
      </c>
      <c r="J1792">
        <v>4</v>
      </c>
      <c r="K1792">
        <v>14125.86</v>
      </c>
      <c r="L1792" t="s">
        <v>16</v>
      </c>
      <c r="M1792" t="s">
        <v>10038</v>
      </c>
    </row>
    <row r="1793" spans="1:13" x14ac:dyDescent="0.25">
      <c r="A1793" t="s">
        <v>6557</v>
      </c>
      <c r="B1793">
        <v>54</v>
      </c>
      <c r="C1793" t="s">
        <v>25</v>
      </c>
      <c r="D1793">
        <v>123</v>
      </c>
      <c r="E1793">
        <v>235.01152032111401</v>
      </c>
      <c r="F1793">
        <v>23.265885052976301</v>
      </c>
      <c r="G1793" t="s">
        <v>36</v>
      </c>
      <c r="H1793" t="s">
        <v>19</v>
      </c>
      <c r="I1793" t="s">
        <v>15</v>
      </c>
      <c r="J1793">
        <v>1</v>
      </c>
      <c r="K1793">
        <v>11959.46</v>
      </c>
      <c r="L1793" t="s">
        <v>16</v>
      </c>
      <c r="M1793" t="s">
        <v>10038</v>
      </c>
    </row>
    <row r="1794" spans="1:13" x14ac:dyDescent="0.25">
      <c r="A1794" t="s">
        <v>6551</v>
      </c>
      <c r="B1794">
        <v>56</v>
      </c>
      <c r="C1794" t="s">
        <v>13</v>
      </c>
      <c r="D1794">
        <v>138</v>
      </c>
      <c r="E1794">
        <v>211.229068587444</v>
      </c>
      <c r="F1794">
        <v>30.956609770649202</v>
      </c>
      <c r="G1794" t="s">
        <v>18</v>
      </c>
      <c r="H1794" t="s">
        <v>19</v>
      </c>
      <c r="I1794" t="s">
        <v>15</v>
      </c>
      <c r="J1794">
        <v>3</v>
      </c>
      <c r="K1794">
        <v>13223.3</v>
      </c>
      <c r="L1794" t="s">
        <v>16</v>
      </c>
      <c r="M1794" t="s">
        <v>10038</v>
      </c>
    </row>
    <row r="1795" spans="1:13" x14ac:dyDescent="0.25">
      <c r="A1795" t="s">
        <v>6548</v>
      </c>
      <c r="B1795">
        <v>55</v>
      </c>
      <c r="C1795" t="s">
        <v>25</v>
      </c>
      <c r="D1795">
        <v>123</v>
      </c>
      <c r="E1795">
        <v>279.18067718856599</v>
      </c>
      <c r="F1795">
        <v>24.569159487915702</v>
      </c>
      <c r="G1795" t="s">
        <v>18</v>
      </c>
      <c r="H1795" t="s">
        <v>19</v>
      </c>
      <c r="I1795" t="s">
        <v>15</v>
      </c>
      <c r="J1795">
        <v>3</v>
      </c>
      <c r="K1795">
        <v>7869.18</v>
      </c>
      <c r="L1795" t="s">
        <v>43</v>
      </c>
      <c r="M1795" t="s">
        <v>10038</v>
      </c>
    </row>
    <row r="1796" spans="1:13" x14ac:dyDescent="0.25">
      <c r="A1796" t="s">
        <v>6538</v>
      </c>
      <c r="B1796">
        <v>60</v>
      </c>
      <c r="C1796" t="s">
        <v>25</v>
      </c>
      <c r="D1796">
        <v>141</v>
      </c>
      <c r="E1796">
        <v>143.49556627246099</v>
      </c>
      <c r="F1796">
        <v>28.187722113866101</v>
      </c>
      <c r="G1796" t="s">
        <v>14</v>
      </c>
      <c r="H1796" t="s">
        <v>22</v>
      </c>
      <c r="I1796" t="s">
        <v>15</v>
      </c>
      <c r="J1796">
        <v>3</v>
      </c>
      <c r="K1796">
        <v>7223.68</v>
      </c>
      <c r="L1796" t="s">
        <v>16</v>
      </c>
      <c r="M1796" t="s">
        <v>10038</v>
      </c>
    </row>
    <row r="1797" spans="1:13" x14ac:dyDescent="0.25">
      <c r="A1797" t="s">
        <v>6514</v>
      </c>
      <c r="B1797">
        <v>54</v>
      </c>
      <c r="C1797" t="s">
        <v>25</v>
      </c>
      <c r="D1797">
        <v>141</v>
      </c>
      <c r="E1797">
        <v>229.63568233919401</v>
      </c>
      <c r="F1797">
        <v>21.3758580451209</v>
      </c>
      <c r="G1797" t="s">
        <v>36</v>
      </c>
      <c r="H1797" t="s">
        <v>19</v>
      </c>
      <c r="I1797" t="s">
        <v>15</v>
      </c>
      <c r="J1797">
        <v>9</v>
      </c>
      <c r="K1797">
        <v>16743.990000000002</v>
      </c>
      <c r="L1797" t="s">
        <v>10051</v>
      </c>
      <c r="M1797" t="s">
        <v>10038</v>
      </c>
    </row>
    <row r="1798" spans="1:13" x14ac:dyDescent="0.25">
      <c r="A1798" t="s">
        <v>1189</v>
      </c>
      <c r="B1798">
        <v>53</v>
      </c>
      <c r="C1798" t="s">
        <v>13</v>
      </c>
      <c r="D1798">
        <v>147</v>
      </c>
      <c r="E1798" t="s">
        <v>10051</v>
      </c>
      <c r="F1798">
        <v>19.455201786836302</v>
      </c>
      <c r="G1798" t="s">
        <v>18</v>
      </c>
      <c r="H1798" t="s">
        <v>19</v>
      </c>
      <c r="I1798" t="s">
        <v>15</v>
      </c>
      <c r="J1798">
        <v>6</v>
      </c>
      <c r="K1798">
        <v>12827.39</v>
      </c>
      <c r="L1798" t="s">
        <v>23</v>
      </c>
      <c r="M1798" t="s">
        <v>10038</v>
      </c>
    </row>
    <row r="1799" spans="1:13" x14ac:dyDescent="0.25">
      <c r="A1799" t="s">
        <v>6497</v>
      </c>
      <c r="B1799">
        <v>53</v>
      </c>
      <c r="C1799" t="s">
        <v>25</v>
      </c>
      <c r="D1799">
        <v>181</v>
      </c>
      <c r="E1799">
        <v>259.29304253194903</v>
      </c>
      <c r="F1799">
        <v>35.572414095501401</v>
      </c>
      <c r="G1799" t="s">
        <v>14</v>
      </c>
      <c r="H1799" t="s">
        <v>19</v>
      </c>
      <c r="I1799" t="s">
        <v>15</v>
      </c>
      <c r="J1799">
        <v>4</v>
      </c>
      <c r="K1799">
        <v>12299.63</v>
      </c>
      <c r="L1799" t="s">
        <v>16</v>
      </c>
      <c r="M1799" t="s">
        <v>10038</v>
      </c>
    </row>
    <row r="1800" spans="1:13" x14ac:dyDescent="0.25">
      <c r="A1800" t="s">
        <v>6486</v>
      </c>
      <c r="B1800">
        <v>59</v>
      </c>
      <c r="C1800" t="s">
        <v>13</v>
      </c>
      <c r="D1800">
        <v>116</v>
      </c>
      <c r="E1800">
        <v>235.43963244077301</v>
      </c>
      <c r="F1800">
        <v>26.108966458285199</v>
      </c>
      <c r="G1800" t="s">
        <v>14</v>
      </c>
      <c r="H1800" t="s">
        <v>19</v>
      </c>
      <c r="I1800" t="s">
        <v>15</v>
      </c>
      <c r="J1800">
        <v>4</v>
      </c>
      <c r="K1800">
        <v>9569.92</v>
      </c>
      <c r="L1800" t="s">
        <v>16</v>
      </c>
      <c r="M1800" t="s">
        <v>10038</v>
      </c>
    </row>
    <row r="1801" spans="1:13" x14ac:dyDescent="0.25">
      <c r="A1801" t="s">
        <v>6469</v>
      </c>
      <c r="B1801">
        <v>52</v>
      </c>
      <c r="C1801" t="s">
        <v>13</v>
      </c>
      <c r="D1801">
        <v>136</v>
      </c>
      <c r="E1801">
        <v>211.44137107093499</v>
      </c>
      <c r="F1801">
        <v>36.884641784784499</v>
      </c>
      <c r="G1801" t="s">
        <v>36</v>
      </c>
      <c r="H1801" t="s">
        <v>19</v>
      </c>
      <c r="I1801" t="s">
        <v>15</v>
      </c>
      <c r="J1801">
        <v>5</v>
      </c>
      <c r="K1801">
        <v>4548.04</v>
      </c>
      <c r="L1801" t="s">
        <v>16</v>
      </c>
      <c r="M1801" t="s">
        <v>10038</v>
      </c>
    </row>
    <row r="1802" spans="1:13" x14ac:dyDescent="0.25">
      <c r="A1802" t="s">
        <v>1205</v>
      </c>
      <c r="B1802">
        <v>52</v>
      </c>
      <c r="C1802" t="s">
        <v>13</v>
      </c>
      <c r="D1802">
        <v>90</v>
      </c>
      <c r="E1802">
        <v>219.25581177391001</v>
      </c>
      <c r="F1802" t="s">
        <v>10051</v>
      </c>
      <c r="G1802" t="s">
        <v>14</v>
      </c>
      <c r="H1802" t="s">
        <v>22</v>
      </c>
      <c r="I1802" t="s">
        <v>15</v>
      </c>
      <c r="J1802">
        <v>3</v>
      </c>
      <c r="K1802">
        <v>8469.14</v>
      </c>
      <c r="L1802" t="s">
        <v>16</v>
      </c>
      <c r="M1802" t="s">
        <v>10038</v>
      </c>
    </row>
    <row r="1803" spans="1:13" x14ac:dyDescent="0.25">
      <c r="A1803" t="s">
        <v>6462</v>
      </c>
      <c r="B1803">
        <v>59</v>
      </c>
      <c r="C1803" t="s">
        <v>13</v>
      </c>
      <c r="D1803">
        <v>154</v>
      </c>
      <c r="E1803">
        <v>252.26175454967</v>
      </c>
      <c r="F1803">
        <v>26.917874278478202</v>
      </c>
      <c r="G1803" t="s">
        <v>14</v>
      </c>
      <c r="H1803" t="s">
        <v>22</v>
      </c>
      <c r="I1803" t="s">
        <v>15</v>
      </c>
      <c r="J1803">
        <v>2</v>
      </c>
      <c r="K1803">
        <v>500</v>
      </c>
      <c r="L1803" t="s">
        <v>23</v>
      </c>
      <c r="M1803" t="s">
        <v>10038</v>
      </c>
    </row>
    <row r="1804" spans="1:13" x14ac:dyDescent="0.25">
      <c r="A1804" t="s">
        <v>6458</v>
      </c>
      <c r="B1804">
        <v>55</v>
      </c>
      <c r="C1804" t="s">
        <v>25</v>
      </c>
      <c r="D1804">
        <v>138</v>
      </c>
      <c r="E1804">
        <v>291.80235869989002</v>
      </c>
      <c r="F1804">
        <v>26.015996613323502</v>
      </c>
      <c r="G1804" t="s">
        <v>36</v>
      </c>
      <c r="H1804" t="s">
        <v>19</v>
      </c>
      <c r="I1804" t="s">
        <v>15</v>
      </c>
      <c r="J1804">
        <v>7</v>
      </c>
      <c r="K1804">
        <v>13163.2</v>
      </c>
      <c r="L1804" t="s">
        <v>16</v>
      </c>
      <c r="M1804" t="s">
        <v>10038</v>
      </c>
    </row>
    <row r="1805" spans="1:13" x14ac:dyDescent="0.25">
      <c r="A1805" t="s">
        <v>6452</v>
      </c>
      <c r="B1805">
        <v>51</v>
      </c>
      <c r="C1805" t="s">
        <v>25</v>
      </c>
      <c r="D1805">
        <v>122</v>
      </c>
      <c r="E1805">
        <v>198.96608944529399</v>
      </c>
      <c r="F1805">
        <v>32.4861286655985</v>
      </c>
      <c r="G1805" t="s">
        <v>18</v>
      </c>
      <c r="H1805" t="s">
        <v>19</v>
      </c>
      <c r="I1805" t="s">
        <v>15</v>
      </c>
      <c r="J1805">
        <v>1</v>
      </c>
      <c r="K1805">
        <v>9708.5499999999993</v>
      </c>
      <c r="L1805" t="s">
        <v>16</v>
      </c>
      <c r="M1805" t="s">
        <v>10038</v>
      </c>
    </row>
    <row r="1806" spans="1:13" x14ac:dyDescent="0.25">
      <c r="A1806" t="s">
        <v>6450</v>
      </c>
      <c r="B1806">
        <v>58</v>
      </c>
      <c r="C1806" t="s">
        <v>13</v>
      </c>
      <c r="D1806">
        <v>147</v>
      </c>
      <c r="E1806">
        <v>235.97437251586601</v>
      </c>
      <c r="F1806">
        <v>28.885352814287</v>
      </c>
      <c r="G1806" t="s">
        <v>18</v>
      </c>
      <c r="H1806" t="s">
        <v>19</v>
      </c>
      <c r="I1806" t="s">
        <v>15</v>
      </c>
      <c r="J1806">
        <v>0</v>
      </c>
      <c r="K1806">
        <v>12597.96</v>
      </c>
      <c r="L1806" t="s">
        <v>16</v>
      </c>
      <c r="M1806" t="s">
        <v>10038</v>
      </c>
    </row>
    <row r="1807" spans="1:13" x14ac:dyDescent="0.25">
      <c r="A1807" t="s">
        <v>1217</v>
      </c>
      <c r="B1807">
        <v>55</v>
      </c>
      <c r="C1807" t="s">
        <v>25</v>
      </c>
      <c r="D1807">
        <v>131</v>
      </c>
      <c r="E1807">
        <v>183.813947635592</v>
      </c>
      <c r="F1807">
        <v>27.1941981432388</v>
      </c>
      <c r="G1807" t="s">
        <v>18</v>
      </c>
      <c r="H1807" t="s">
        <v>19</v>
      </c>
      <c r="I1807" t="s">
        <v>15</v>
      </c>
      <c r="J1807">
        <v>4</v>
      </c>
      <c r="K1807">
        <v>16044.51</v>
      </c>
      <c r="L1807" t="s">
        <v>16</v>
      </c>
      <c r="M1807" t="s">
        <v>10038</v>
      </c>
    </row>
    <row r="1808" spans="1:13" x14ac:dyDescent="0.25">
      <c r="A1808" t="s">
        <v>1219</v>
      </c>
      <c r="B1808">
        <v>54</v>
      </c>
      <c r="C1808" t="s">
        <v>25</v>
      </c>
      <c r="D1808">
        <v>145</v>
      </c>
      <c r="E1808" t="s">
        <v>10051</v>
      </c>
      <c r="F1808">
        <v>24.300818345318</v>
      </c>
      <c r="G1808" t="s">
        <v>18</v>
      </c>
      <c r="H1808" t="s">
        <v>19</v>
      </c>
      <c r="I1808" t="s">
        <v>15</v>
      </c>
      <c r="J1808">
        <v>3</v>
      </c>
      <c r="K1808">
        <v>3320.16</v>
      </c>
      <c r="L1808" t="s">
        <v>16</v>
      </c>
      <c r="M1808" t="s">
        <v>10038</v>
      </c>
    </row>
    <row r="1809" spans="1:13" x14ac:dyDescent="0.25">
      <c r="A1809" t="s">
        <v>6434</v>
      </c>
      <c r="B1809">
        <v>57</v>
      </c>
      <c r="C1809" t="s">
        <v>25</v>
      </c>
      <c r="D1809">
        <v>140</v>
      </c>
      <c r="E1809">
        <v>198.98559985079899</v>
      </c>
      <c r="F1809">
        <v>32.7245579366298</v>
      </c>
      <c r="G1809" t="s">
        <v>36</v>
      </c>
      <c r="H1809" t="s">
        <v>19</v>
      </c>
      <c r="I1809" t="s">
        <v>15</v>
      </c>
      <c r="J1809">
        <v>2</v>
      </c>
      <c r="K1809">
        <v>11172.29</v>
      </c>
      <c r="L1809" t="s">
        <v>23</v>
      </c>
      <c r="M1809" t="s">
        <v>10038</v>
      </c>
    </row>
    <row r="1810" spans="1:13" x14ac:dyDescent="0.25">
      <c r="A1810" t="s">
        <v>6425</v>
      </c>
      <c r="B1810">
        <v>56</v>
      </c>
      <c r="C1810" t="s">
        <v>25</v>
      </c>
      <c r="D1810">
        <v>122</v>
      </c>
      <c r="E1810">
        <v>269.32204017941598</v>
      </c>
      <c r="F1810">
        <v>33.993886625249203</v>
      </c>
      <c r="G1810" t="s">
        <v>36</v>
      </c>
      <c r="H1810" t="s">
        <v>19</v>
      </c>
      <c r="I1810" t="s">
        <v>15</v>
      </c>
      <c r="J1810">
        <v>6</v>
      </c>
      <c r="K1810">
        <v>9927.44</v>
      </c>
      <c r="L1810" t="s">
        <v>16</v>
      </c>
      <c r="M1810" t="s">
        <v>10038</v>
      </c>
    </row>
    <row r="1811" spans="1:13" x14ac:dyDescent="0.25">
      <c r="A1811" t="s">
        <v>6424</v>
      </c>
      <c r="B1811">
        <v>58</v>
      </c>
      <c r="C1811" t="s">
        <v>13</v>
      </c>
      <c r="D1811">
        <v>152</v>
      </c>
      <c r="E1811">
        <v>216.88503789281199</v>
      </c>
      <c r="F1811">
        <v>25.6334176439691</v>
      </c>
      <c r="G1811" t="s">
        <v>14</v>
      </c>
      <c r="H1811" t="s">
        <v>19</v>
      </c>
      <c r="I1811" t="s">
        <v>15</v>
      </c>
      <c r="J1811">
        <v>2</v>
      </c>
      <c r="K1811">
        <v>6990.28</v>
      </c>
      <c r="L1811" t="s">
        <v>10051</v>
      </c>
      <c r="M1811" t="s">
        <v>10038</v>
      </c>
    </row>
    <row r="1812" spans="1:13" x14ac:dyDescent="0.25">
      <c r="A1812" t="s">
        <v>6416</v>
      </c>
      <c r="B1812">
        <v>54</v>
      </c>
      <c r="C1812" t="s">
        <v>25</v>
      </c>
      <c r="D1812">
        <v>115</v>
      </c>
      <c r="E1812">
        <v>260.83623534099502</v>
      </c>
      <c r="F1812">
        <v>18.296187074951899</v>
      </c>
      <c r="G1812" t="s">
        <v>36</v>
      </c>
      <c r="H1812" t="s">
        <v>19</v>
      </c>
      <c r="I1812" t="s">
        <v>15</v>
      </c>
      <c r="J1812">
        <v>2</v>
      </c>
      <c r="K1812">
        <v>7315.16</v>
      </c>
      <c r="L1812" t="s">
        <v>16</v>
      </c>
      <c r="M1812" t="s">
        <v>10038</v>
      </c>
    </row>
    <row r="1813" spans="1:13" x14ac:dyDescent="0.25">
      <c r="A1813" t="s">
        <v>6395</v>
      </c>
      <c r="B1813">
        <v>56</v>
      </c>
      <c r="C1813" t="s">
        <v>25</v>
      </c>
      <c r="D1813">
        <v>124</v>
      </c>
      <c r="E1813">
        <v>158.36987098931999</v>
      </c>
      <c r="F1813">
        <v>20.728660581287802</v>
      </c>
      <c r="G1813" t="s">
        <v>14</v>
      </c>
      <c r="H1813" t="s">
        <v>22</v>
      </c>
      <c r="I1813" t="s">
        <v>15</v>
      </c>
      <c r="J1813">
        <v>2</v>
      </c>
      <c r="K1813">
        <v>6574.68</v>
      </c>
      <c r="L1813" t="s">
        <v>16</v>
      </c>
      <c r="M1813" t="s">
        <v>10038</v>
      </c>
    </row>
    <row r="1814" spans="1:13" x14ac:dyDescent="0.25">
      <c r="A1814" t="s">
        <v>6383</v>
      </c>
      <c r="B1814">
        <v>58</v>
      </c>
      <c r="C1814" t="s">
        <v>13</v>
      </c>
      <c r="D1814">
        <v>141</v>
      </c>
      <c r="E1814">
        <v>150.49519930995399</v>
      </c>
      <c r="F1814">
        <v>31.782683547407</v>
      </c>
      <c r="G1814" t="s">
        <v>36</v>
      </c>
      <c r="H1814" t="s">
        <v>19</v>
      </c>
      <c r="I1814" t="s">
        <v>15</v>
      </c>
      <c r="J1814">
        <v>4</v>
      </c>
      <c r="K1814">
        <v>12862.75</v>
      </c>
      <c r="L1814" t="s">
        <v>16</v>
      </c>
      <c r="M1814" t="s">
        <v>10038</v>
      </c>
    </row>
    <row r="1815" spans="1:13" x14ac:dyDescent="0.25">
      <c r="A1815" t="s">
        <v>6381</v>
      </c>
      <c r="B1815">
        <v>55</v>
      </c>
      <c r="C1815" t="s">
        <v>13</v>
      </c>
      <c r="D1815">
        <v>112</v>
      </c>
      <c r="E1815">
        <v>280.75100021966603</v>
      </c>
      <c r="F1815">
        <v>24.273361771368801</v>
      </c>
      <c r="G1815" t="s">
        <v>14</v>
      </c>
      <c r="H1815" t="s">
        <v>19</v>
      </c>
      <c r="I1815" t="s">
        <v>15</v>
      </c>
      <c r="J1815">
        <v>2</v>
      </c>
      <c r="K1815">
        <v>10426.379999999999</v>
      </c>
      <c r="L1815" t="s">
        <v>16</v>
      </c>
      <c r="M1815" t="s">
        <v>10038</v>
      </c>
    </row>
    <row r="1816" spans="1:13" x14ac:dyDescent="0.25">
      <c r="A1816" t="s">
        <v>6375</v>
      </c>
      <c r="B1816">
        <v>56</v>
      </c>
      <c r="C1816" t="s">
        <v>25</v>
      </c>
      <c r="D1816">
        <v>151</v>
      </c>
      <c r="E1816">
        <v>150.80698080279501</v>
      </c>
      <c r="F1816">
        <v>33.192470261739501</v>
      </c>
      <c r="G1816" t="s">
        <v>18</v>
      </c>
      <c r="H1816" t="s">
        <v>19</v>
      </c>
      <c r="I1816" t="s">
        <v>15</v>
      </c>
      <c r="J1816">
        <v>4</v>
      </c>
      <c r="K1816">
        <v>13463.11</v>
      </c>
      <c r="L1816" t="s">
        <v>16</v>
      </c>
      <c r="M1816" t="s">
        <v>10038</v>
      </c>
    </row>
    <row r="1817" spans="1:13" x14ac:dyDescent="0.25">
      <c r="A1817" t="s">
        <v>6373</v>
      </c>
      <c r="B1817">
        <v>58</v>
      </c>
      <c r="C1817" t="s">
        <v>13</v>
      </c>
      <c r="D1817">
        <v>140</v>
      </c>
      <c r="E1817">
        <v>180.209084596954</v>
      </c>
      <c r="F1817">
        <v>25.077120987891</v>
      </c>
      <c r="G1817" t="s">
        <v>36</v>
      </c>
      <c r="H1817" t="s">
        <v>19</v>
      </c>
      <c r="I1817" t="s">
        <v>15</v>
      </c>
      <c r="J1817">
        <v>3</v>
      </c>
      <c r="K1817">
        <v>14091.75</v>
      </c>
      <c r="L1817" t="s">
        <v>23</v>
      </c>
      <c r="M1817" t="s">
        <v>10038</v>
      </c>
    </row>
    <row r="1818" spans="1:13" x14ac:dyDescent="0.25">
      <c r="A1818" t="s">
        <v>6359</v>
      </c>
      <c r="B1818">
        <v>57</v>
      </c>
      <c r="C1818" t="s">
        <v>13</v>
      </c>
      <c r="D1818">
        <v>120</v>
      </c>
      <c r="E1818">
        <v>165.960358584445</v>
      </c>
      <c r="F1818">
        <v>20.372268712824699</v>
      </c>
      <c r="G1818" t="s">
        <v>18</v>
      </c>
      <c r="H1818" t="s">
        <v>19</v>
      </c>
      <c r="I1818" t="s">
        <v>15</v>
      </c>
      <c r="J1818">
        <v>2</v>
      </c>
      <c r="K1818">
        <v>13901.78</v>
      </c>
      <c r="L1818" t="s">
        <v>43</v>
      </c>
      <c r="M1818" t="s">
        <v>10038</v>
      </c>
    </row>
    <row r="1819" spans="1:13" x14ac:dyDescent="0.25">
      <c r="A1819" t="s">
        <v>6355</v>
      </c>
      <c r="B1819">
        <v>56</v>
      </c>
      <c r="C1819" t="s">
        <v>25</v>
      </c>
      <c r="D1819">
        <v>144</v>
      </c>
      <c r="E1819">
        <v>232.84971101116099</v>
      </c>
      <c r="F1819">
        <v>28.195532731447599</v>
      </c>
      <c r="G1819" t="s">
        <v>18</v>
      </c>
      <c r="H1819" t="s">
        <v>19</v>
      </c>
      <c r="I1819" t="s">
        <v>15</v>
      </c>
      <c r="J1819">
        <v>0</v>
      </c>
      <c r="K1819">
        <v>9220.75</v>
      </c>
      <c r="L1819" t="s">
        <v>16</v>
      </c>
      <c r="M1819" t="s">
        <v>10038</v>
      </c>
    </row>
    <row r="1820" spans="1:13" x14ac:dyDescent="0.25">
      <c r="A1820" t="s">
        <v>1247</v>
      </c>
      <c r="B1820">
        <v>52</v>
      </c>
      <c r="C1820" t="s">
        <v>25</v>
      </c>
      <c r="D1820">
        <v>127</v>
      </c>
      <c r="E1820">
        <v>263.96119730325898</v>
      </c>
      <c r="F1820">
        <v>28.489950133937398</v>
      </c>
      <c r="G1820" t="s">
        <v>36</v>
      </c>
      <c r="H1820" t="s">
        <v>19</v>
      </c>
      <c r="I1820" t="s">
        <v>15</v>
      </c>
      <c r="J1820">
        <v>5</v>
      </c>
      <c r="K1820">
        <v>7104.95</v>
      </c>
      <c r="L1820" t="s">
        <v>20</v>
      </c>
      <c r="M1820" t="s">
        <v>10038</v>
      </c>
    </row>
    <row r="1821" spans="1:13" x14ac:dyDescent="0.25">
      <c r="A1821" t="s">
        <v>6350</v>
      </c>
      <c r="B1821">
        <v>52</v>
      </c>
      <c r="C1821" t="s">
        <v>13</v>
      </c>
      <c r="D1821">
        <v>140</v>
      </c>
      <c r="E1821">
        <v>291.63424053783598</v>
      </c>
      <c r="F1821">
        <v>26.868627600362899</v>
      </c>
      <c r="G1821" t="s">
        <v>18</v>
      </c>
      <c r="H1821" t="s">
        <v>19</v>
      </c>
      <c r="I1821" t="s">
        <v>15</v>
      </c>
      <c r="J1821">
        <v>1</v>
      </c>
      <c r="K1821">
        <v>13727.03</v>
      </c>
      <c r="L1821" t="s">
        <v>16</v>
      </c>
      <c r="M1821" t="s">
        <v>10038</v>
      </c>
    </row>
    <row r="1822" spans="1:13" x14ac:dyDescent="0.25">
      <c r="A1822" t="s">
        <v>6340</v>
      </c>
      <c r="B1822">
        <v>57</v>
      </c>
      <c r="C1822" t="s">
        <v>13</v>
      </c>
      <c r="D1822">
        <v>137</v>
      </c>
      <c r="E1822" t="s">
        <v>10051</v>
      </c>
      <c r="F1822">
        <v>32.819302222072203</v>
      </c>
      <c r="G1822" t="s">
        <v>14</v>
      </c>
      <c r="H1822" t="s">
        <v>19</v>
      </c>
      <c r="I1822" t="s">
        <v>15</v>
      </c>
      <c r="J1822">
        <v>3</v>
      </c>
      <c r="K1822">
        <v>7081.73</v>
      </c>
      <c r="L1822" t="s">
        <v>23</v>
      </c>
      <c r="M1822" t="s">
        <v>10038</v>
      </c>
    </row>
    <row r="1823" spans="1:13" x14ac:dyDescent="0.25">
      <c r="A1823" t="s">
        <v>6331</v>
      </c>
      <c r="B1823">
        <v>51</v>
      </c>
      <c r="C1823" t="s">
        <v>13</v>
      </c>
      <c r="D1823">
        <v>132</v>
      </c>
      <c r="E1823">
        <v>252.60962733227399</v>
      </c>
      <c r="F1823">
        <v>20.986391421113201</v>
      </c>
      <c r="G1823" t="s">
        <v>18</v>
      </c>
      <c r="H1823" t="s">
        <v>19</v>
      </c>
      <c r="I1823" t="s">
        <v>15</v>
      </c>
      <c r="J1823">
        <v>4</v>
      </c>
      <c r="K1823">
        <v>9392.17</v>
      </c>
      <c r="L1823" t="s">
        <v>16</v>
      </c>
      <c r="M1823" t="s">
        <v>10038</v>
      </c>
    </row>
    <row r="1824" spans="1:13" x14ac:dyDescent="0.25">
      <c r="A1824" t="s">
        <v>6328</v>
      </c>
      <c r="B1824">
        <v>54</v>
      </c>
      <c r="C1824" t="s">
        <v>13</v>
      </c>
      <c r="D1824">
        <v>115</v>
      </c>
      <c r="E1824">
        <v>238.744753014239</v>
      </c>
      <c r="F1824">
        <v>28.428306907998799</v>
      </c>
      <c r="G1824" t="s">
        <v>14</v>
      </c>
      <c r="H1824" t="s">
        <v>22</v>
      </c>
      <c r="I1824" t="s">
        <v>15</v>
      </c>
      <c r="J1824">
        <v>4</v>
      </c>
      <c r="K1824">
        <v>5680.79</v>
      </c>
      <c r="L1824" t="s">
        <v>16</v>
      </c>
      <c r="M1824" t="s">
        <v>10038</v>
      </c>
    </row>
    <row r="1825" spans="1:13" x14ac:dyDescent="0.25">
      <c r="A1825" t="s">
        <v>6316</v>
      </c>
      <c r="B1825">
        <v>58</v>
      </c>
      <c r="C1825" t="s">
        <v>13</v>
      </c>
      <c r="D1825">
        <v>145</v>
      </c>
      <c r="E1825">
        <v>159.34577185395199</v>
      </c>
      <c r="F1825">
        <v>20.053573168206601</v>
      </c>
      <c r="G1825" t="s">
        <v>18</v>
      </c>
      <c r="H1825" t="s">
        <v>22</v>
      </c>
      <c r="I1825" t="s">
        <v>15</v>
      </c>
      <c r="J1825">
        <v>7</v>
      </c>
      <c r="K1825">
        <v>13443.9</v>
      </c>
      <c r="L1825" t="s">
        <v>16</v>
      </c>
      <c r="M1825" t="s">
        <v>10038</v>
      </c>
    </row>
    <row r="1826" spans="1:13" x14ac:dyDescent="0.25">
      <c r="A1826" t="s">
        <v>6314</v>
      </c>
      <c r="B1826">
        <v>58</v>
      </c>
      <c r="C1826" t="s">
        <v>13</v>
      </c>
      <c r="D1826">
        <v>149</v>
      </c>
      <c r="E1826">
        <v>215.08577353656199</v>
      </c>
      <c r="F1826">
        <v>17.006310400633101</v>
      </c>
      <c r="G1826" t="s">
        <v>14</v>
      </c>
      <c r="H1826" t="s">
        <v>10051</v>
      </c>
      <c r="I1826" t="s">
        <v>15</v>
      </c>
      <c r="J1826">
        <v>2</v>
      </c>
      <c r="K1826">
        <v>6620.39</v>
      </c>
      <c r="L1826" t="s">
        <v>16</v>
      </c>
      <c r="M1826" t="s">
        <v>10038</v>
      </c>
    </row>
    <row r="1827" spans="1:13" x14ac:dyDescent="0.25">
      <c r="A1827" t="s">
        <v>1261</v>
      </c>
      <c r="B1827">
        <v>54</v>
      </c>
      <c r="C1827" t="s">
        <v>13</v>
      </c>
      <c r="D1827">
        <v>117</v>
      </c>
      <c r="E1827" t="s">
        <v>10051</v>
      </c>
      <c r="F1827">
        <v>27.6228667676085</v>
      </c>
      <c r="G1827" t="s">
        <v>14</v>
      </c>
      <c r="H1827" t="s">
        <v>10051</v>
      </c>
      <c r="I1827" t="s">
        <v>15</v>
      </c>
      <c r="J1827">
        <v>4</v>
      </c>
      <c r="K1827">
        <v>8489.0400000000009</v>
      </c>
      <c r="L1827" t="s">
        <v>16</v>
      </c>
      <c r="M1827" t="s">
        <v>10038</v>
      </c>
    </row>
    <row r="1828" spans="1:13" x14ac:dyDescent="0.25">
      <c r="A1828" t="s">
        <v>6301</v>
      </c>
      <c r="B1828">
        <v>58</v>
      </c>
      <c r="C1828" t="s">
        <v>13</v>
      </c>
      <c r="D1828">
        <v>169</v>
      </c>
      <c r="E1828">
        <v>206.856381824251</v>
      </c>
      <c r="F1828">
        <v>25.110230823854899</v>
      </c>
      <c r="G1828" t="s">
        <v>18</v>
      </c>
      <c r="H1828" t="s">
        <v>19</v>
      </c>
      <c r="I1828" t="s">
        <v>15</v>
      </c>
      <c r="J1828">
        <v>2</v>
      </c>
      <c r="K1828">
        <v>7163.76</v>
      </c>
      <c r="L1828" t="s">
        <v>16</v>
      </c>
      <c r="M1828" t="s">
        <v>10038</v>
      </c>
    </row>
    <row r="1829" spans="1:13" x14ac:dyDescent="0.25">
      <c r="A1829" t="s">
        <v>1265</v>
      </c>
      <c r="B1829">
        <v>58</v>
      </c>
      <c r="C1829" t="s">
        <v>13</v>
      </c>
      <c r="D1829">
        <v>122</v>
      </c>
      <c r="E1829">
        <v>301.18219153684498</v>
      </c>
      <c r="F1829">
        <v>28.250154827558202</v>
      </c>
      <c r="G1829" t="s">
        <v>14</v>
      </c>
      <c r="H1829" t="s">
        <v>19</v>
      </c>
      <c r="I1829" t="s">
        <v>15</v>
      </c>
      <c r="J1829">
        <v>3</v>
      </c>
      <c r="K1829">
        <v>7104.47</v>
      </c>
      <c r="L1829" t="s">
        <v>20</v>
      </c>
      <c r="M1829" t="s">
        <v>10038</v>
      </c>
    </row>
    <row r="1830" spans="1:13" x14ac:dyDescent="0.25">
      <c r="A1830" t="s">
        <v>6291</v>
      </c>
      <c r="B1830">
        <v>57</v>
      </c>
      <c r="C1830" t="s">
        <v>25</v>
      </c>
      <c r="D1830">
        <v>133</v>
      </c>
      <c r="E1830">
        <v>195.147264990265</v>
      </c>
      <c r="F1830">
        <v>27.975016055794999</v>
      </c>
      <c r="G1830" t="s">
        <v>18</v>
      </c>
      <c r="H1830" t="s">
        <v>19</v>
      </c>
      <c r="I1830" t="s">
        <v>15</v>
      </c>
      <c r="J1830">
        <v>5</v>
      </c>
      <c r="K1830">
        <v>9858.0300000000007</v>
      </c>
      <c r="L1830" t="s">
        <v>10051</v>
      </c>
      <c r="M1830" t="s">
        <v>10038</v>
      </c>
    </row>
    <row r="1831" spans="1:13" x14ac:dyDescent="0.25">
      <c r="A1831" t="s">
        <v>6290</v>
      </c>
      <c r="B1831">
        <v>58</v>
      </c>
      <c r="C1831" t="s">
        <v>25</v>
      </c>
      <c r="D1831">
        <v>143</v>
      </c>
      <c r="E1831">
        <v>218.71766954056201</v>
      </c>
      <c r="F1831">
        <v>21.9621017028262</v>
      </c>
      <c r="G1831" t="s">
        <v>18</v>
      </c>
      <c r="H1831" t="s">
        <v>10051</v>
      </c>
      <c r="I1831" t="s">
        <v>15</v>
      </c>
      <c r="J1831">
        <v>4</v>
      </c>
      <c r="K1831">
        <v>8362.6</v>
      </c>
      <c r="L1831" t="s">
        <v>16</v>
      </c>
      <c r="M1831" t="s">
        <v>10038</v>
      </c>
    </row>
    <row r="1832" spans="1:13" x14ac:dyDescent="0.25">
      <c r="A1832" t="s">
        <v>6284</v>
      </c>
      <c r="B1832">
        <v>57</v>
      </c>
      <c r="C1832" t="s">
        <v>25</v>
      </c>
      <c r="D1832">
        <v>131</v>
      </c>
      <c r="E1832">
        <v>172.25491147569801</v>
      </c>
      <c r="F1832">
        <v>29.910161444363901</v>
      </c>
      <c r="G1832" t="s">
        <v>18</v>
      </c>
      <c r="H1832" t="s">
        <v>19</v>
      </c>
      <c r="I1832" t="s">
        <v>15</v>
      </c>
      <c r="J1832">
        <v>2</v>
      </c>
      <c r="K1832">
        <v>11493.81</v>
      </c>
      <c r="L1832" t="s">
        <v>23</v>
      </c>
      <c r="M1832" t="s">
        <v>10038</v>
      </c>
    </row>
    <row r="1833" spans="1:13" x14ac:dyDescent="0.25">
      <c r="A1833" t="s">
        <v>1272</v>
      </c>
      <c r="B1833">
        <v>58</v>
      </c>
      <c r="C1833" t="s">
        <v>13</v>
      </c>
      <c r="D1833">
        <v>103</v>
      </c>
      <c r="E1833">
        <v>190.25883352405</v>
      </c>
      <c r="F1833">
        <v>22.716074277842399</v>
      </c>
      <c r="G1833" t="s">
        <v>14</v>
      </c>
      <c r="H1833" t="s">
        <v>22</v>
      </c>
      <c r="I1833" t="s">
        <v>15</v>
      </c>
      <c r="J1833">
        <v>1</v>
      </c>
      <c r="K1833" t="s">
        <v>10051</v>
      </c>
      <c r="L1833" t="s">
        <v>23</v>
      </c>
      <c r="M1833" t="s">
        <v>10038</v>
      </c>
    </row>
    <row r="1834" spans="1:13" x14ac:dyDescent="0.25">
      <c r="A1834" t="s">
        <v>1274</v>
      </c>
      <c r="B1834">
        <v>55</v>
      </c>
      <c r="C1834" t="s">
        <v>25</v>
      </c>
      <c r="D1834">
        <v>120</v>
      </c>
      <c r="E1834">
        <v>186.16962366025601</v>
      </c>
      <c r="F1834">
        <v>23.466611031305099</v>
      </c>
      <c r="G1834" t="s">
        <v>36</v>
      </c>
      <c r="H1834" t="s">
        <v>10051</v>
      </c>
      <c r="I1834" t="s">
        <v>15</v>
      </c>
      <c r="J1834">
        <v>4</v>
      </c>
      <c r="K1834">
        <v>10276.68</v>
      </c>
      <c r="L1834" t="s">
        <v>16</v>
      </c>
      <c r="M1834" t="s">
        <v>10038</v>
      </c>
    </row>
    <row r="1835" spans="1:13" x14ac:dyDescent="0.25">
      <c r="A1835" t="s">
        <v>1275</v>
      </c>
      <c r="B1835">
        <v>58</v>
      </c>
      <c r="C1835" t="s">
        <v>25</v>
      </c>
      <c r="D1835">
        <v>134</v>
      </c>
      <c r="E1835">
        <v>162.629383641544</v>
      </c>
      <c r="F1835">
        <v>16.5175525587481</v>
      </c>
      <c r="G1835" t="s">
        <v>18</v>
      </c>
      <c r="H1835" t="s">
        <v>19</v>
      </c>
      <c r="I1835" t="s">
        <v>15</v>
      </c>
      <c r="J1835">
        <v>7</v>
      </c>
      <c r="K1835">
        <v>15468.4</v>
      </c>
      <c r="L1835" t="s">
        <v>20</v>
      </c>
      <c r="M1835" t="s">
        <v>10038</v>
      </c>
    </row>
    <row r="1836" spans="1:13" x14ac:dyDescent="0.25">
      <c r="A1836" t="s">
        <v>6271</v>
      </c>
      <c r="B1836">
        <v>57</v>
      </c>
      <c r="C1836" t="s">
        <v>25</v>
      </c>
      <c r="D1836">
        <v>116</v>
      </c>
      <c r="E1836">
        <v>180.462423582095</v>
      </c>
      <c r="F1836">
        <v>27.170687055555501</v>
      </c>
      <c r="G1836" t="s">
        <v>14</v>
      </c>
      <c r="H1836" t="s">
        <v>22</v>
      </c>
      <c r="I1836" t="s">
        <v>15</v>
      </c>
      <c r="J1836">
        <v>1</v>
      </c>
      <c r="K1836">
        <v>8769.5300000000007</v>
      </c>
      <c r="L1836" t="s">
        <v>20</v>
      </c>
      <c r="M1836" t="s">
        <v>10038</v>
      </c>
    </row>
    <row r="1837" spans="1:13" x14ac:dyDescent="0.25">
      <c r="A1837" t="s">
        <v>6269</v>
      </c>
      <c r="B1837">
        <v>58</v>
      </c>
      <c r="C1837" t="s">
        <v>13</v>
      </c>
      <c r="D1837">
        <v>145</v>
      </c>
      <c r="E1837">
        <v>136.49136439771499</v>
      </c>
      <c r="F1837">
        <v>15</v>
      </c>
      <c r="G1837" t="s">
        <v>18</v>
      </c>
      <c r="H1837" t="s">
        <v>19</v>
      </c>
      <c r="I1837" t="s">
        <v>15</v>
      </c>
      <c r="J1837">
        <v>6</v>
      </c>
      <c r="K1837">
        <v>15066.24</v>
      </c>
      <c r="L1837" t="s">
        <v>16</v>
      </c>
      <c r="M1837" t="s">
        <v>10038</v>
      </c>
    </row>
    <row r="1838" spans="1:13" x14ac:dyDescent="0.25">
      <c r="A1838" t="s">
        <v>6266</v>
      </c>
      <c r="B1838">
        <v>52</v>
      </c>
      <c r="C1838" t="s">
        <v>13</v>
      </c>
      <c r="D1838">
        <v>141</v>
      </c>
      <c r="E1838">
        <v>147.571147793318</v>
      </c>
      <c r="F1838">
        <v>29.184086878622502</v>
      </c>
      <c r="G1838" t="s">
        <v>14</v>
      </c>
      <c r="H1838" t="s">
        <v>19</v>
      </c>
      <c r="I1838" t="s">
        <v>15</v>
      </c>
      <c r="J1838">
        <v>2</v>
      </c>
      <c r="K1838">
        <v>6377.38</v>
      </c>
      <c r="L1838" t="s">
        <v>16</v>
      </c>
      <c r="M1838" t="s">
        <v>10038</v>
      </c>
    </row>
    <row r="1839" spans="1:13" x14ac:dyDescent="0.25">
      <c r="A1839" t="s">
        <v>6261</v>
      </c>
      <c r="B1839">
        <v>58</v>
      </c>
      <c r="C1839" t="s">
        <v>25</v>
      </c>
      <c r="D1839">
        <v>109</v>
      </c>
      <c r="E1839">
        <v>166.358139416592</v>
      </c>
      <c r="F1839">
        <v>28.735322595851802</v>
      </c>
      <c r="G1839" t="s">
        <v>14</v>
      </c>
      <c r="H1839" t="s">
        <v>22</v>
      </c>
      <c r="I1839" t="s">
        <v>15</v>
      </c>
      <c r="J1839">
        <v>3</v>
      </c>
      <c r="K1839">
        <v>8137.79</v>
      </c>
      <c r="L1839" t="s">
        <v>16</v>
      </c>
      <c r="M1839" t="s">
        <v>10038</v>
      </c>
    </row>
    <row r="1840" spans="1:13" x14ac:dyDescent="0.25">
      <c r="A1840" t="s">
        <v>6259</v>
      </c>
      <c r="B1840">
        <v>60</v>
      </c>
      <c r="C1840" t="s">
        <v>25</v>
      </c>
      <c r="D1840">
        <v>138</v>
      </c>
      <c r="E1840">
        <v>266.20109809778501</v>
      </c>
      <c r="F1840">
        <v>37.400251299496901</v>
      </c>
      <c r="G1840" t="s">
        <v>18</v>
      </c>
      <c r="H1840" t="s">
        <v>19</v>
      </c>
      <c r="I1840" t="s">
        <v>15</v>
      </c>
      <c r="J1840">
        <v>1</v>
      </c>
      <c r="K1840">
        <v>4359.8500000000004</v>
      </c>
      <c r="L1840" t="s">
        <v>20</v>
      </c>
      <c r="M1840" t="s">
        <v>10038</v>
      </c>
    </row>
    <row r="1841" spans="1:13" x14ac:dyDescent="0.25">
      <c r="A1841" t="s">
        <v>6255</v>
      </c>
      <c r="B1841">
        <v>52</v>
      </c>
      <c r="C1841" t="s">
        <v>25</v>
      </c>
      <c r="D1841">
        <v>98</v>
      </c>
      <c r="E1841">
        <v>245.137047370906</v>
      </c>
      <c r="F1841">
        <v>25.836059038615101</v>
      </c>
      <c r="G1841" t="s">
        <v>14</v>
      </c>
      <c r="H1841" t="s">
        <v>19</v>
      </c>
      <c r="I1841" t="s">
        <v>15</v>
      </c>
      <c r="J1841">
        <v>3</v>
      </c>
      <c r="K1841">
        <v>13058.15</v>
      </c>
      <c r="L1841" t="s">
        <v>23</v>
      </c>
      <c r="M1841" t="s">
        <v>10038</v>
      </c>
    </row>
    <row r="1842" spans="1:13" x14ac:dyDescent="0.25">
      <c r="A1842" t="s">
        <v>6253</v>
      </c>
      <c r="B1842">
        <v>59</v>
      </c>
      <c r="C1842" t="s">
        <v>13</v>
      </c>
      <c r="D1842">
        <v>126</v>
      </c>
      <c r="E1842">
        <v>231.78113300036901</v>
      </c>
      <c r="F1842">
        <v>25.3710349956289</v>
      </c>
      <c r="G1842" t="s">
        <v>18</v>
      </c>
      <c r="H1842" t="s">
        <v>19</v>
      </c>
      <c r="I1842" t="s">
        <v>15</v>
      </c>
      <c r="J1842">
        <v>3</v>
      </c>
      <c r="K1842">
        <v>11917.67</v>
      </c>
      <c r="L1842" t="s">
        <v>20</v>
      </c>
      <c r="M1842" t="s">
        <v>10038</v>
      </c>
    </row>
    <row r="1843" spans="1:13" x14ac:dyDescent="0.25">
      <c r="A1843" t="s">
        <v>6239</v>
      </c>
      <c r="B1843">
        <v>56</v>
      </c>
      <c r="C1843" t="s">
        <v>25</v>
      </c>
      <c r="D1843">
        <v>123</v>
      </c>
      <c r="E1843">
        <v>255.566246947075</v>
      </c>
      <c r="F1843">
        <v>20.9335366100557</v>
      </c>
      <c r="G1843" t="s">
        <v>14</v>
      </c>
      <c r="H1843" t="s">
        <v>19</v>
      </c>
      <c r="I1843" t="s">
        <v>15</v>
      </c>
      <c r="J1843" t="s">
        <v>10051</v>
      </c>
      <c r="K1843">
        <v>11984.07</v>
      </c>
      <c r="L1843" t="s">
        <v>23</v>
      </c>
      <c r="M1843" t="s">
        <v>10038</v>
      </c>
    </row>
    <row r="1844" spans="1:13" x14ac:dyDescent="0.25">
      <c r="A1844" t="s">
        <v>6238</v>
      </c>
      <c r="B1844">
        <v>52</v>
      </c>
      <c r="C1844" t="s">
        <v>13</v>
      </c>
      <c r="D1844" t="s">
        <v>10051</v>
      </c>
      <c r="E1844">
        <v>199.21862414541701</v>
      </c>
      <c r="F1844">
        <v>26.086437266213601</v>
      </c>
      <c r="G1844" t="s">
        <v>36</v>
      </c>
      <c r="H1844" t="s">
        <v>19</v>
      </c>
      <c r="I1844" t="s">
        <v>15</v>
      </c>
      <c r="J1844">
        <v>4</v>
      </c>
      <c r="K1844">
        <v>8892.2199999999993</v>
      </c>
      <c r="L1844" t="s">
        <v>16</v>
      </c>
      <c r="M1844" t="s">
        <v>10038</v>
      </c>
    </row>
    <row r="1845" spans="1:13" x14ac:dyDescent="0.25">
      <c r="A1845" t="s">
        <v>1293</v>
      </c>
      <c r="B1845">
        <v>57</v>
      </c>
      <c r="C1845" t="s">
        <v>25</v>
      </c>
      <c r="D1845">
        <v>133</v>
      </c>
      <c r="E1845">
        <v>189.66072735930999</v>
      </c>
      <c r="F1845">
        <v>30.183756330151699</v>
      </c>
      <c r="G1845" t="s">
        <v>14</v>
      </c>
      <c r="H1845" t="s">
        <v>19</v>
      </c>
      <c r="I1845" t="s">
        <v>15</v>
      </c>
      <c r="J1845">
        <v>2</v>
      </c>
      <c r="K1845">
        <v>9348.36</v>
      </c>
      <c r="L1845" t="s">
        <v>16</v>
      </c>
      <c r="M1845" t="s">
        <v>10038</v>
      </c>
    </row>
    <row r="1846" spans="1:13" x14ac:dyDescent="0.25">
      <c r="A1846" t="s">
        <v>6229</v>
      </c>
      <c r="B1846">
        <v>54</v>
      </c>
      <c r="C1846" t="s">
        <v>25</v>
      </c>
      <c r="D1846">
        <v>101</v>
      </c>
      <c r="E1846">
        <v>184.17181597605699</v>
      </c>
      <c r="F1846">
        <v>25.169075458938899</v>
      </c>
      <c r="G1846" t="s">
        <v>18</v>
      </c>
      <c r="H1846" t="s">
        <v>19</v>
      </c>
      <c r="I1846" t="s">
        <v>15</v>
      </c>
      <c r="J1846">
        <v>3</v>
      </c>
      <c r="K1846">
        <v>8234.1</v>
      </c>
      <c r="L1846" t="s">
        <v>16</v>
      </c>
      <c r="M1846" t="s">
        <v>10038</v>
      </c>
    </row>
    <row r="1847" spans="1:13" x14ac:dyDescent="0.25">
      <c r="A1847" t="s">
        <v>6228</v>
      </c>
      <c r="B1847">
        <v>54</v>
      </c>
      <c r="C1847" t="s">
        <v>25</v>
      </c>
      <c r="D1847">
        <v>101</v>
      </c>
      <c r="E1847">
        <v>244.33123835708301</v>
      </c>
      <c r="F1847">
        <v>29.233157659203901</v>
      </c>
      <c r="G1847" t="s">
        <v>18</v>
      </c>
      <c r="H1847" t="s">
        <v>19</v>
      </c>
      <c r="I1847" t="s">
        <v>15</v>
      </c>
      <c r="J1847">
        <v>2</v>
      </c>
      <c r="K1847">
        <v>6555.28</v>
      </c>
      <c r="L1847" t="s">
        <v>16</v>
      </c>
      <c r="M1847" t="s">
        <v>10038</v>
      </c>
    </row>
    <row r="1848" spans="1:13" x14ac:dyDescent="0.25">
      <c r="A1848" t="s">
        <v>1296</v>
      </c>
      <c r="B1848">
        <v>56</v>
      </c>
      <c r="C1848" t="s">
        <v>13</v>
      </c>
      <c r="D1848">
        <v>115</v>
      </c>
      <c r="E1848">
        <v>232.778491842536</v>
      </c>
      <c r="F1848">
        <v>31.412867535375501</v>
      </c>
      <c r="G1848" t="s">
        <v>14</v>
      </c>
      <c r="H1848" t="s">
        <v>22</v>
      </c>
      <c r="I1848" t="s">
        <v>15</v>
      </c>
      <c r="J1848">
        <v>2</v>
      </c>
      <c r="K1848">
        <v>2033.37</v>
      </c>
      <c r="L1848" t="s">
        <v>23</v>
      </c>
      <c r="M1848" t="s">
        <v>10038</v>
      </c>
    </row>
    <row r="1849" spans="1:13" x14ac:dyDescent="0.25">
      <c r="A1849" t="s">
        <v>6226</v>
      </c>
      <c r="B1849">
        <v>60</v>
      </c>
      <c r="C1849" t="s">
        <v>13</v>
      </c>
      <c r="D1849">
        <v>139</v>
      </c>
      <c r="E1849">
        <v>200.168018744628</v>
      </c>
      <c r="F1849">
        <v>21.0595959508472</v>
      </c>
      <c r="G1849" t="s">
        <v>14</v>
      </c>
      <c r="H1849" t="s">
        <v>22</v>
      </c>
      <c r="I1849" t="s">
        <v>15</v>
      </c>
      <c r="J1849">
        <v>2</v>
      </c>
      <c r="K1849">
        <v>7865.26</v>
      </c>
      <c r="L1849" t="s">
        <v>23</v>
      </c>
      <c r="M1849" t="s">
        <v>10038</v>
      </c>
    </row>
    <row r="1850" spans="1:13" x14ac:dyDescent="0.25">
      <c r="A1850" t="s">
        <v>6217</v>
      </c>
      <c r="B1850">
        <v>57</v>
      </c>
      <c r="C1850" t="s">
        <v>13</v>
      </c>
      <c r="D1850">
        <v>156</v>
      </c>
      <c r="E1850">
        <v>120</v>
      </c>
      <c r="F1850">
        <v>33.145461289023601</v>
      </c>
      <c r="G1850" t="s">
        <v>36</v>
      </c>
      <c r="H1850" t="s">
        <v>22</v>
      </c>
      <c r="I1850" t="s">
        <v>15</v>
      </c>
      <c r="J1850">
        <v>5</v>
      </c>
      <c r="K1850">
        <v>11179.94</v>
      </c>
      <c r="L1850" t="s">
        <v>23</v>
      </c>
      <c r="M1850" t="s">
        <v>10038</v>
      </c>
    </row>
    <row r="1851" spans="1:13" x14ac:dyDescent="0.25">
      <c r="A1851" t="s">
        <v>6212</v>
      </c>
      <c r="B1851">
        <v>53</v>
      </c>
      <c r="C1851" t="s">
        <v>25</v>
      </c>
      <c r="D1851">
        <v>118</v>
      </c>
      <c r="E1851">
        <v>206.568377955599</v>
      </c>
      <c r="F1851">
        <v>20.980237373790999</v>
      </c>
      <c r="G1851" t="s">
        <v>14</v>
      </c>
      <c r="H1851" t="s">
        <v>22</v>
      </c>
      <c r="I1851" t="s">
        <v>15</v>
      </c>
      <c r="J1851">
        <v>1</v>
      </c>
      <c r="K1851">
        <v>7981.15</v>
      </c>
      <c r="L1851" t="s">
        <v>23</v>
      </c>
      <c r="M1851" t="s">
        <v>10038</v>
      </c>
    </row>
    <row r="1852" spans="1:13" x14ac:dyDescent="0.25">
      <c r="A1852" t="s">
        <v>6211</v>
      </c>
      <c r="B1852">
        <v>55</v>
      </c>
      <c r="C1852" t="s">
        <v>13</v>
      </c>
      <c r="D1852">
        <v>98</v>
      </c>
      <c r="E1852">
        <v>176.70403557192</v>
      </c>
      <c r="F1852">
        <v>21.007058861583499</v>
      </c>
      <c r="G1852" t="s">
        <v>18</v>
      </c>
      <c r="H1852" t="s">
        <v>19</v>
      </c>
      <c r="I1852" t="s">
        <v>15</v>
      </c>
      <c r="J1852">
        <v>5</v>
      </c>
      <c r="K1852">
        <v>11557.12</v>
      </c>
      <c r="L1852" t="s">
        <v>16</v>
      </c>
      <c r="M1852" t="s">
        <v>10038</v>
      </c>
    </row>
    <row r="1853" spans="1:13" x14ac:dyDescent="0.25">
      <c r="A1853" t="s">
        <v>1306</v>
      </c>
      <c r="B1853">
        <v>56</v>
      </c>
      <c r="C1853" t="s">
        <v>13</v>
      </c>
      <c r="D1853">
        <v>105</v>
      </c>
      <c r="E1853">
        <v>247.01203319467299</v>
      </c>
      <c r="F1853">
        <v>18.678396540740302</v>
      </c>
      <c r="G1853" t="s">
        <v>18</v>
      </c>
      <c r="H1853" t="s">
        <v>19</v>
      </c>
      <c r="I1853" t="s">
        <v>15</v>
      </c>
      <c r="J1853">
        <v>2</v>
      </c>
      <c r="K1853">
        <v>12578.68</v>
      </c>
      <c r="L1853" t="s">
        <v>20</v>
      </c>
      <c r="M1853" t="s">
        <v>10038</v>
      </c>
    </row>
    <row r="1854" spans="1:13" x14ac:dyDescent="0.25">
      <c r="A1854" t="s">
        <v>6206</v>
      </c>
      <c r="B1854">
        <v>55</v>
      </c>
      <c r="C1854" t="s">
        <v>13</v>
      </c>
      <c r="D1854">
        <v>139</v>
      </c>
      <c r="E1854">
        <v>215.74713395184401</v>
      </c>
      <c r="F1854">
        <v>28.703540770479499</v>
      </c>
      <c r="G1854" t="s">
        <v>18</v>
      </c>
      <c r="H1854" t="s">
        <v>19</v>
      </c>
      <c r="I1854" t="s">
        <v>15</v>
      </c>
      <c r="J1854">
        <v>2</v>
      </c>
      <c r="K1854">
        <v>9499.85</v>
      </c>
      <c r="L1854" t="s">
        <v>16</v>
      </c>
      <c r="M1854" t="s">
        <v>10038</v>
      </c>
    </row>
    <row r="1855" spans="1:13" x14ac:dyDescent="0.25">
      <c r="A1855" t="s">
        <v>1308</v>
      </c>
      <c r="B1855">
        <v>58</v>
      </c>
      <c r="C1855" t="s">
        <v>13</v>
      </c>
      <c r="D1855">
        <v>120</v>
      </c>
      <c r="E1855">
        <v>212.54585815590099</v>
      </c>
      <c r="F1855">
        <v>28.961466755555001</v>
      </c>
      <c r="G1855" t="s">
        <v>14</v>
      </c>
      <c r="H1855" t="s">
        <v>22</v>
      </c>
      <c r="I1855" t="s">
        <v>15</v>
      </c>
      <c r="J1855">
        <v>5</v>
      </c>
      <c r="K1855">
        <v>9706.23</v>
      </c>
      <c r="L1855" t="s">
        <v>16</v>
      </c>
      <c r="M1855" t="s">
        <v>10038</v>
      </c>
    </row>
    <row r="1856" spans="1:13" x14ac:dyDescent="0.25">
      <c r="A1856" t="s">
        <v>6189</v>
      </c>
      <c r="B1856">
        <v>56</v>
      </c>
      <c r="C1856" t="s">
        <v>25</v>
      </c>
      <c r="D1856">
        <v>123</v>
      </c>
      <c r="E1856">
        <v>251.70660267360299</v>
      </c>
      <c r="F1856">
        <v>29.492372052072199</v>
      </c>
      <c r="G1856" t="s">
        <v>14</v>
      </c>
      <c r="H1856" t="s">
        <v>19</v>
      </c>
      <c r="I1856" t="s">
        <v>15</v>
      </c>
      <c r="J1856">
        <v>3</v>
      </c>
      <c r="K1856">
        <v>5755.13</v>
      </c>
      <c r="L1856" t="s">
        <v>16</v>
      </c>
      <c r="M1856" t="s">
        <v>10038</v>
      </c>
    </row>
    <row r="1857" spans="1:13" x14ac:dyDescent="0.25">
      <c r="A1857" t="s">
        <v>6187</v>
      </c>
      <c r="B1857">
        <v>59</v>
      </c>
      <c r="C1857" t="s">
        <v>13</v>
      </c>
      <c r="D1857">
        <v>138</v>
      </c>
      <c r="E1857">
        <v>214.101740460065</v>
      </c>
      <c r="F1857">
        <v>17.797622271763501</v>
      </c>
      <c r="G1857" t="s">
        <v>14</v>
      </c>
      <c r="H1857" t="s">
        <v>22</v>
      </c>
      <c r="I1857" t="s">
        <v>15</v>
      </c>
      <c r="J1857">
        <v>1</v>
      </c>
      <c r="K1857">
        <v>12812.59</v>
      </c>
      <c r="L1857" t="s">
        <v>16</v>
      </c>
      <c r="M1857" t="s">
        <v>10038</v>
      </c>
    </row>
    <row r="1858" spans="1:13" x14ac:dyDescent="0.25">
      <c r="A1858" t="s">
        <v>6183</v>
      </c>
      <c r="B1858">
        <v>54</v>
      </c>
      <c r="C1858" t="s">
        <v>13</v>
      </c>
      <c r="D1858">
        <v>154</v>
      </c>
      <c r="E1858">
        <v>185.37045086412201</v>
      </c>
      <c r="F1858">
        <v>34.630635981036399</v>
      </c>
      <c r="G1858" t="s">
        <v>18</v>
      </c>
      <c r="H1858" t="s">
        <v>19</v>
      </c>
      <c r="I1858" t="s">
        <v>15</v>
      </c>
      <c r="J1858">
        <v>1</v>
      </c>
      <c r="K1858">
        <v>11045.62</v>
      </c>
      <c r="L1858" t="s">
        <v>16</v>
      </c>
      <c r="M1858" t="s">
        <v>10038</v>
      </c>
    </row>
    <row r="1859" spans="1:13" x14ac:dyDescent="0.25">
      <c r="A1859" t="s">
        <v>6177</v>
      </c>
      <c r="B1859">
        <v>55</v>
      </c>
      <c r="C1859" t="s">
        <v>25</v>
      </c>
      <c r="D1859">
        <v>140</v>
      </c>
      <c r="E1859">
        <v>226.752152396963</v>
      </c>
      <c r="F1859">
        <v>28.8937947637232</v>
      </c>
      <c r="G1859" t="s">
        <v>14</v>
      </c>
      <c r="H1859" t="s">
        <v>22</v>
      </c>
      <c r="I1859" t="s">
        <v>15</v>
      </c>
      <c r="J1859">
        <v>2</v>
      </c>
      <c r="K1859">
        <v>500</v>
      </c>
      <c r="L1859" t="s">
        <v>16</v>
      </c>
      <c r="M1859" t="s">
        <v>10038</v>
      </c>
    </row>
    <row r="1860" spans="1:13" x14ac:dyDescent="0.25">
      <c r="A1860" t="s">
        <v>6166</v>
      </c>
      <c r="B1860">
        <v>53</v>
      </c>
      <c r="C1860" t="s">
        <v>25</v>
      </c>
      <c r="D1860">
        <v>136</v>
      </c>
      <c r="E1860">
        <v>239.651570960811</v>
      </c>
      <c r="F1860">
        <v>24.732848215375601</v>
      </c>
      <c r="G1860" t="s">
        <v>14</v>
      </c>
      <c r="H1860" t="s">
        <v>19</v>
      </c>
      <c r="I1860" t="s">
        <v>15</v>
      </c>
      <c r="J1860">
        <v>5</v>
      </c>
      <c r="K1860">
        <v>10010</v>
      </c>
      <c r="L1860" t="s">
        <v>23</v>
      </c>
      <c r="M1860" t="s">
        <v>10038</v>
      </c>
    </row>
    <row r="1861" spans="1:13" x14ac:dyDescent="0.25">
      <c r="A1861" t="s">
        <v>6163</v>
      </c>
      <c r="B1861">
        <v>51</v>
      </c>
      <c r="C1861" t="s">
        <v>13</v>
      </c>
      <c r="D1861">
        <v>167</v>
      </c>
      <c r="E1861">
        <v>272.69604678629202</v>
      </c>
      <c r="F1861">
        <v>33.453164519553397</v>
      </c>
      <c r="G1861" t="s">
        <v>14</v>
      </c>
      <c r="H1861" t="s">
        <v>22</v>
      </c>
      <c r="I1861" t="s">
        <v>15</v>
      </c>
      <c r="J1861">
        <v>3</v>
      </c>
      <c r="K1861">
        <v>10004.94</v>
      </c>
      <c r="L1861" t="s">
        <v>23</v>
      </c>
      <c r="M1861" t="s">
        <v>10038</v>
      </c>
    </row>
    <row r="1862" spans="1:13" x14ac:dyDescent="0.25">
      <c r="A1862" t="s">
        <v>6156</v>
      </c>
      <c r="B1862">
        <v>55</v>
      </c>
      <c r="C1862" t="s">
        <v>13</v>
      </c>
      <c r="D1862">
        <v>143</v>
      </c>
      <c r="E1862">
        <v>140.62806200437501</v>
      </c>
      <c r="F1862">
        <v>32.775645427549698</v>
      </c>
      <c r="G1862" t="s">
        <v>18</v>
      </c>
      <c r="H1862" t="s">
        <v>19</v>
      </c>
      <c r="I1862" t="s">
        <v>15</v>
      </c>
      <c r="J1862">
        <v>2</v>
      </c>
      <c r="K1862">
        <v>9622.9</v>
      </c>
      <c r="L1862" t="s">
        <v>16</v>
      </c>
      <c r="M1862" t="s">
        <v>10038</v>
      </c>
    </row>
    <row r="1863" spans="1:13" x14ac:dyDescent="0.25">
      <c r="A1863" t="s">
        <v>6151</v>
      </c>
      <c r="B1863">
        <v>56</v>
      </c>
      <c r="C1863" t="s">
        <v>13</v>
      </c>
      <c r="D1863">
        <v>126</v>
      </c>
      <c r="E1863">
        <v>182.56531193014101</v>
      </c>
      <c r="F1863">
        <v>19.985876084468501</v>
      </c>
      <c r="G1863" t="s">
        <v>18</v>
      </c>
      <c r="H1863" t="s">
        <v>19</v>
      </c>
      <c r="I1863" t="s">
        <v>15</v>
      </c>
      <c r="J1863">
        <v>4</v>
      </c>
      <c r="K1863">
        <v>16104.06</v>
      </c>
      <c r="L1863" t="s">
        <v>16</v>
      </c>
      <c r="M1863" t="s">
        <v>10038</v>
      </c>
    </row>
    <row r="1864" spans="1:13" x14ac:dyDescent="0.25">
      <c r="A1864" t="s">
        <v>6150</v>
      </c>
      <c r="B1864">
        <v>60</v>
      </c>
      <c r="C1864" t="s">
        <v>25</v>
      </c>
      <c r="D1864">
        <v>125</v>
      </c>
      <c r="E1864">
        <v>288.08083802007701</v>
      </c>
      <c r="F1864">
        <v>27.769603263334599</v>
      </c>
      <c r="G1864" t="s">
        <v>18</v>
      </c>
      <c r="H1864" t="s">
        <v>19</v>
      </c>
      <c r="I1864" t="s">
        <v>15</v>
      </c>
      <c r="J1864">
        <v>2</v>
      </c>
      <c r="K1864">
        <v>13123.62</v>
      </c>
      <c r="L1864" t="s">
        <v>23</v>
      </c>
      <c r="M1864" t="s">
        <v>10038</v>
      </c>
    </row>
    <row r="1865" spans="1:13" x14ac:dyDescent="0.25">
      <c r="A1865" t="s">
        <v>1324</v>
      </c>
      <c r="B1865">
        <v>55</v>
      </c>
      <c r="C1865" t="s">
        <v>25</v>
      </c>
      <c r="D1865">
        <v>103</v>
      </c>
      <c r="E1865" t="s">
        <v>10051</v>
      </c>
      <c r="F1865">
        <v>33.427684093401602</v>
      </c>
      <c r="G1865" t="s">
        <v>14</v>
      </c>
      <c r="H1865" t="s">
        <v>22</v>
      </c>
      <c r="I1865" t="s">
        <v>15</v>
      </c>
      <c r="J1865">
        <v>3</v>
      </c>
      <c r="K1865">
        <v>7843.51</v>
      </c>
      <c r="L1865" t="s">
        <v>23</v>
      </c>
      <c r="M1865" t="s">
        <v>10038</v>
      </c>
    </row>
    <row r="1866" spans="1:13" x14ac:dyDescent="0.25">
      <c r="A1866" t="s">
        <v>6139</v>
      </c>
      <c r="B1866">
        <v>51</v>
      </c>
      <c r="C1866" t="s">
        <v>25</v>
      </c>
      <c r="D1866">
        <v>111</v>
      </c>
      <c r="E1866">
        <v>249.88155706974501</v>
      </c>
      <c r="F1866">
        <v>32.876359438439998</v>
      </c>
      <c r="G1866" t="s">
        <v>18</v>
      </c>
      <c r="H1866" t="s">
        <v>19</v>
      </c>
      <c r="I1866" t="s">
        <v>15</v>
      </c>
      <c r="J1866">
        <v>5</v>
      </c>
      <c r="K1866">
        <v>10544.95</v>
      </c>
      <c r="L1866" t="s">
        <v>16</v>
      </c>
      <c r="M1866" t="s">
        <v>10038</v>
      </c>
    </row>
    <row r="1867" spans="1:13" x14ac:dyDescent="0.25">
      <c r="A1867" t="s">
        <v>6127</v>
      </c>
      <c r="B1867">
        <v>51</v>
      </c>
      <c r="C1867" t="s">
        <v>25</v>
      </c>
      <c r="D1867">
        <v>140</v>
      </c>
      <c r="E1867">
        <v>210.79029314109599</v>
      </c>
      <c r="F1867">
        <v>31.738262668575501</v>
      </c>
      <c r="G1867" t="s">
        <v>18</v>
      </c>
      <c r="H1867" t="s">
        <v>19</v>
      </c>
      <c r="I1867" t="s">
        <v>15</v>
      </c>
      <c r="J1867">
        <v>2</v>
      </c>
      <c r="K1867">
        <v>7775.46</v>
      </c>
      <c r="L1867" t="s">
        <v>16</v>
      </c>
      <c r="M1867" t="s">
        <v>10038</v>
      </c>
    </row>
    <row r="1868" spans="1:13" x14ac:dyDescent="0.25">
      <c r="A1868" t="s">
        <v>6126</v>
      </c>
      <c r="B1868">
        <v>51</v>
      </c>
      <c r="C1868" t="s">
        <v>13</v>
      </c>
      <c r="D1868">
        <v>115</v>
      </c>
      <c r="E1868">
        <v>204.51396145577201</v>
      </c>
      <c r="F1868">
        <v>33.0099247133749</v>
      </c>
      <c r="G1868" t="s">
        <v>18</v>
      </c>
      <c r="H1868" t="s">
        <v>19</v>
      </c>
      <c r="I1868" t="s">
        <v>15</v>
      </c>
      <c r="J1868">
        <v>4</v>
      </c>
      <c r="K1868">
        <v>12501.06</v>
      </c>
      <c r="L1868" t="s">
        <v>20</v>
      </c>
      <c r="M1868" t="s">
        <v>10038</v>
      </c>
    </row>
    <row r="1869" spans="1:13" x14ac:dyDescent="0.25">
      <c r="A1869" t="s">
        <v>6125</v>
      </c>
      <c r="B1869">
        <v>60</v>
      </c>
      <c r="C1869" t="s">
        <v>25</v>
      </c>
      <c r="D1869">
        <v>124</v>
      </c>
      <c r="E1869">
        <v>269.07141702234702</v>
      </c>
      <c r="F1869">
        <v>31.306128617331499</v>
      </c>
      <c r="G1869" t="s">
        <v>14</v>
      </c>
      <c r="H1869" t="s">
        <v>19</v>
      </c>
      <c r="I1869" t="s">
        <v>15</v>
      </c>
      <c r="J1869">
        <v>4</v>
      </c>
      <c r="K1869">
        <v>4626.29</v>
      </c>
      <c r="L1869" t="s">
        <v>10051</v>
      </c>
      <c r="M1869" t="s">
        <v>10038</v>
      </c>
    </row>
    <row r="1870" spans="1:13" x14ac:dyDescent="0.25">
      <c r="A1870" t="s">
        <v>6114</v>
      </c>
      <c r="B1870">
        <v>54</v>
      </c>
      <c r="C1870" t="s">
        <v>25</v>
      </c>
      <c r="D1870">
        <v>132</v>
      </c>
      <c r="E1870">
        <v>202.09975090548599</v>
      </c>
      <c r="F1870">
        <v>34.116930463243101</v>
      </c>
      <c r="G1870" t="s">
        <v>36</v>
      </c>
      <c r="H1870" t="s">
        <v>19</v>
      </c>
      <c r="I1870" t="s">
        <v>15</v>
      </c>
      <c r="J1870">
        <v>5</v>
      </c>
      <c r="K1870">
        <v>12109.53</v>
      </c>
      <c r="L1870" t="s">
        <v>20</v>
      </c>
      <c r="M1870" t="s">
        <v>10038</v>
      </c>
    </row>
    <row r="1871" spans="1:13" x14ac:dyDescent="0.25">
      <c r="A1871" t="s">
        <v>6110</v>
      </c>
      <c r="B1871">
        <v>52</v>
      </c>
      <c r="C1871" t="s">
        <v>13</v>
      </c>
      <c r="D1871">
        <v>122</v>
      </c>
      <c r="E1871">
        <v>226.158490650625</v>
      </c>
      <c r="F1871">
        <v>30.9574905637798</v>
      </c>
      <c r="G1871" t="s">
        <v>14</v>
      </c>
      <c r="H1871" t="s">
        <v>22</v>
      </c>
      <c r="I1871" t="s">
        <v>15</v>
      </c>
      <c r="J1871">
        <v>4</v>
      </c>
      <c r="K1871">
        <v>12235.19</v>
      </c>
      <c r="L1871" t="s">
        <v>16</v>
      </c>
      <c r="M1871" t="s">
        <v>10038</v>
      </c>
    </row>
    <row r="1872" spans="1:13" x14ac:dyDescent="0.25">
      <c r="A1872" t="s">
        <v>6105</v>
      </c>
      <c r="B1872">
        <v>59</v>
      </c>
      <c r="C1872" t="s">
        <v>13</v>
      </c>
      <c r="D1872">
        <v>146</v>
      </c>
      <c r="E1872">
        <v>175.42407228353301</v>
      </c>
      <c r="F1872">
        <v>32.168999470208703</v>
      </c>
      <c r="G1872" t="s">
        <v>18</v>
      </c>
      <c r="H1872" t="s">
        <v>19</v>
      </c>
      <c r="I1872" t="s">
        <v>15</v>
      </c>
      <c r="J1872">
        <v>5</v>
      </c>
      <c r="K1872">
        <v>6835.87</v>
      </c>
      <c r="L1872" t="s">
        <v>16</v>
      </c>
      <c r="M1872" t="s">
        <v>10038</v>
      </c>
    </row>
    <row r="1873" spans="1:13" x14ac:dyDescent="0.25">
      <c r="A1873" t="s">
        <v>6099</v>
      </c>
      <c r="B1873">
        <v>52</v>
      </c>
      <c r="C1873" t="s">
        <v>25</v>
      </c>
      <c r="D1873">
        <v>103</v>
      </c>
      <c r="E1873">
        <v>195.795803056023</v>
      </c>
      <c r="F1873">
        <v>27.207234600697898</v>
      </c>
      <c r="G1873" t="s">
        <v>36</v>
      </c>
      <c r="H1873" t="s">
        <v>19</v>
      </c>
      <c r="I1873" t="s">
        <v>15</v>
      </c>
      <c r="J1873">
        <v>2</v>
      </c>
      <c r="K1873">
        <v>13819.75</v>
      </c>
      <c r="L1873" t="s">
        <v>16</v>
      </c>
      <c r="M1873" t="s">
        <v>10038</v>
      </c>
    </row>
    <row r="1874" spans="1:13" x14ac:dyDescent="0.25">
      <c r="A1874" t="s">
        <v>6095</v>
      </c>
      <c r="B1874">
        <v>58</v>
      </c>
      <c r="C1874" t="s">
        <v>13</v>
      </c>
      <c r="D1874" t="s">
        <v>10051</v>
      </c>
      <c r="E1874">
        <v>233.562599256753</v>
      </c>
      <c r="F1874">
        <v>24.344548095820102</v>
      </c>
      <c r="G1874" t="s">
        <v>14</v>
      </c>
      <c r="H1874" t="s">
        <v>19</v>
      </c>
      <c r="I1874" t="s">
        <v>15</v>
      </c>
      <c r="J1874">
        <v>4</v>
      </c>
      <c r="K1874">
        <v>11826.44</v>
      </c>
      <c r="L1874" t="s">
        <v>23</v>
      </c>
      <c r="M1874" t="s">
        <v>10038</v>
      </c>
    </row>
    <row r="1875" spans="1:13" x14ac:dyDescent="0.25">
      <c r="A1875" t="s">
        <v>6089</v>
      </c>
      <c r="B1875">
        <v>53</v>
      </c>
      <c r="C1875" t="s">
        <v>13</v>
      </c>
      <c r="D1875">
        <v>120</v>
      </c>
      <c r="E1875">
        <v>227.225030776203</v>
      </c>
      <c r="F1875">
        <v>26.227376350336201</v>
      </c>
      <c r="G1875" t="s">
        <v>18</v>
      </c>
      <c r="H1875" t="s">
        <v>19</v>
      </c>
      <c r="I1875" t="s">
        <v>15</v>
      </c>
      <c r="J1875">
        <v>5</v>
      </c>
      <c r="K1875">
        <v>8415.6</v>
      </c>
      <c r="L1875" t="s">
        <v>16</v>
      </c>
      <c r="M1875" t="s">
        <v>10038</v>
      </c>
    </row>
    <row r="1876" spans="1:13" x14ac:dyDescent="0.25">
      <c r="A1876" t="s">
        <v>6086</v>
      </c>
      <c r="B1876">
        <v>57</v>
      </c>
      <c r="C1876" t="s">
        <v>13</v>
      </c>
      <c r="D1876">
        <v>157</v>
      </c>
      <c r="E1876">
        <v>210.22478998310601</v>
      </c>
      <c r="F1876">
        <v>23.801990744579602</v>
      </c>
      <c r="G1876" t="s">
        <v>14</v>
      </c>
      <c r="H1876" t="s">
        <v>19</v>
      </c>
      <c r="I1876" t="s">
        <v>15</v>
      </c>
      <c r="J1876">
        <v>3</v>
      </c>
      <c r="K1876">
        <v>8102.08</v>
      </c>
      <c r="L1876" t="s">
        <v>20</v>
      </c>
      <c r="M1876" t="s">
        <v>10038</v>
      </c>
    </row>
    <row r="1877" spans="1:13" x14ac:dyDescent="0.25">
      <c r="A1877" t="s">
        <v>6084</v>
      </c>
      <c r="B1877">
        <v>55</v>
      </c>
      <c r="C1877" t="s">
        <v>25</v>
      </c>
      <c r="D1877" t="s">
        <v>10051</v>
      </c>
      <c r="E1877">
        <v>177.13477948817899</v>
      </c>
      <c r="F1877">
        <v>20.268845918187999</v>
      </c>
      <c r="G1877" t="s">
        <v>36</v>
      </c>
      <c r="H1877" t="s">
        <v>10051</v>
      </c>
      <c r="I1877" t="s">
        <v>15</v>
      </c>
      <c r="J1877">
        <v>2</v>
      </c>
      <c r="K1877">
        <v>7910.69</v>
      </c>
      <c r="L1877" t="s">
        <v>16</v>
      </c>
      <c r="M1877" t="s">
        <v>10038</v>
      </c>
    </row>
    <row r="1878" spans="1:13" x14ac:dyDescent="0.25">
      <c r="A1878" t="s">
        <v>1346</v>
      </c>
      <c r="B1878">
        <v>58</v>
      </c>
      <c r="C1878" t="s">
        <v>13</v>
      </c>
      <c r="D1878">
        <v>124</v>
      </c>
      <c r="E1878">
        <v>167.90935048124001</v>
      </c>
      <c r="F1878">
        <v>20.636364584153998</v>
      </c>
      <c r="G1878" t="s">
        <v>14</v>
      </c>
      <c r="H1878" t="s">
        <v>22</v>
      </c>
      <c r="I1878" t="s">
        <v>15</v>
      </c>
      <c r="J1878">
        <v>1</v>
      </c>
      <c r="K1878">
        <v>7218.77</v>
      </c>
      <c r="L1878" t="s">
        <v>23</v>
      </c>
      <c r="M1878" t="s">
        <v>10038</v>
      </c>
    </row>
    <row r="1879" spans="1:13" x14ac:dyDescent="0.25">
      <c r="A1879" t="s">
        <v>6080</v>
      </c>
      <c r="B1879">
        <v>55</v>
      </c>
      <c r="C1879" t="s">
        <v>25</v>
      </c>
      <c r="D1879">
        <v>131</v>
      </c>
      <c r="E1879">
        <v>151.313614385471</v>
      </c>
      <c r="F1879">
        <v>33.235469141695297</v>
      </c>
      <c r="G1879" t="s">
        <v>14</v>
      </c>
      <c r="H1879" t="s">
        <v>22</v>
      </c>
      <c r="I1879" t="s">
        <v>15</v>
      </c>
      <c r="J1879">
        <v>6</v>
      </c>
      <c r="K1879">
        <v>5138.4399999999996</v>
      </c>
      <c r="L1879" t="s">
        <v>16</v>
      </c>
      <c r="M1879" t="s">
        <v>10038</v>
      </c>
    </row>
    <row r="1880" spans="1:13" x14ac:dyDescent="0.25">
      <c r="A1880" t="s">
        <v>6077</v>
      </c>
      <c r="B1880">
        <v>56</v>
      </c>
      <c r="C1880" t="s">
        <v>13</v>
      </c>
      <c r="D1880">
        <v>155</v>
      </c>
      <c r="E1880">
        <v>269.82352947920299</v>
      </c>
      <c r="F1880">
        <v>29.5120292170642</v>
      </c>
      <c r="G1880" t="s">
        <v>14</v>
      </c>
      <c r="H1880" t="s">
        <v>19</v>
      </c>
      <c r="I1880" t="s">
        <v>15</v>
      </c>
      <c r="J1880">
        <v>0</v>
      </c>
      <c r="K1880">
        <v>2981.52</v>
      </c>
      <c r="L1880" t="s">
        <v>16</v>
      </c>
      <c r="M1880" t="s">
        <v>10038</v>
      </c>
    </row>
    <row r="1881" spans="1:13" x14ac:dyDescent="0.25">
      <c r="A1881" t="s">
        <v>1349</v>
      </c>
      <c r="B1881">
        <v>58</v>
      </c>
      <c r="C1881" t="s">
        <v>13</v>
      </c>
      <c r="D1881">
        <v>144</v>
      </c>
      <c r="E1881">
        <v>146.27795894138799</v>
      </c>
      <c r="F1881">
        <v>34.134177701153099</v>
      </c>
      <c r="G1881" t="s">
        <v>36</v>
      </c>
      <c r="H1881" t="s">
        <v>19</v>
      </c>
      <c r="I1881" t="s">
        <v>15</v>
      </c>
      <c r="J1881">
        <v>4</v>
      </c>
      <c r="K1881">
        <v>10540.2</v>
      </c>
      <c r="L1881" t="s">
        <v>16</v>
      </c>
      <c r="M1881" t="s">
        <v>10038</v>
      </c>
    </row>
    <row r="1882" spans="1:13" x14ac:dyDescent="0.25">
      <c r="A1882" t="s">
        <v>6075</v>
      </c>
      <c r="B1882">
        <v>51</v>
      </c>
      <c r="C1882" t="s">
        <v>13</v>
      </c>
      <c r="D1882">
        <v>111</v>
      </c>
      <c r="E1882">
        <v>292.91690464617199</v>
      </c>
      <c r="F1882">
        <v>28.052646316055</v>
      </c>
      <c r="G1882" t="s">
        <v>14</v>
      </c>
      <c r="H1882" t="s">
        <v>22</v>
      </c>
      <c r="I1882" t="s">
        <v>15</v>
      </c>
      <c r="J1882">
        <v>4</v>
      </c>
      <c r="K1882">
        <v>8121.45</v>
      </c>
      <c r="L1882" t="s">
        <v>16</v>
      </c>
      <c r="M1882" t="s">
        <v>10038</v>
      </c>
    </row>
    <row r="1883" spans="1:13" x14ac:dyDescent="0.25">
      <c r="A1883" t="s">
        <v>6072</v>
      </c>
      <c r="B1883">
        <v>60</v>
      </c>
      <c r="C1883" t="s">
        <v>25</v>
      </c>
      <c r="D1883">
        <v>137</v>
      </c>
      <c r="E1883">
        <v>140.77474685821301</v>
      </c>
      <c r="F1883">
        <v>33.492559298621003</v>
      </c>
      <c r="G1883" t="s">
        <v>14</v>
      </c>
      <c r="H1883" t="s">
        <v>22</v>
      </c>
      <c r="I1883" t="s">
        <v>15</v>
      </c>
      <c r="J1883">
        <v>1</v>
      </c>
      <c r="K1883">
        <v>8082.87</v>
      </c>
      <c r="L1883" t="s">
        <v>16</v>
      </c>
      <c r="M1883" t="s">
        <v>10038</v>
      </c>
    </row>
    <row r="1884" spans="1:13" x14ac:dyDescent="0.25">
      <c r="A1884" t="s">
        <v>1355</v>
      </c>
      <c r="B1884">
        <v>51</v>
      </c>
      <c r="C1884" t="s">
        <v>13</v>
      </c>
      <c r="D1884">
        <v>90</v>
      </c>
      <c r="E1884">
        <v>203.57228016543101</v>
      </c>
      <c r="F1884">
        <v>21.454643519306899</v>
      </c>
      <c r="G1884" t="s">
        <v>36</v>
      </c>
      <c r="H1884" t="s">
        <v>19</v>
      </c>
      <c r="I1884" t="s">
        <v>15</v>
      </c>
      <c r="J1884">
        <v>2</v>
      </c>
      <c r="K1884">
        <v>10165.59</v>
      </c>
      <c r="L1884" t="s">
        <v>23</v>
      </c>
      <c r="M1884" t="s">
        <v>10038</v>
      </c>
    </row>
    <row r="1885" spans="1:13" x14ac:dyDescent="0.25">
      <c r="A1885" t="s">
        <v>1356</v>
      </c>
      <c r="B1885">
        <v>52</v>
      </c>
      <c r="C1885" t="s">
        <v>25</v>
      </c>
      <c r="D1885">
        <v>166</v>
      </c>
      <c r="E1885">
        <v>171.55127206799699</v>
      </c>
      <c r="F1885">
        <v>28.955364952677101</v>
      </c>
      <c r="G1885" t="s">
        <v>18</v>
      </c>
      <c r="H1885" t="s">
        <v>22</v>
      </c>
      <c r="I1885" t="s">
        <v>15</v>
      </c>
      <c r="J1885">
        <v>1</v>
      </c>
      <c r="K1885">
        <v>9957.41</v>
      </c>
      <c r="L1885" t="s">
        <v>16</v>
      </c>
      <c r="M1885" t="s">
        <v>10038</v>
      </c>
    </row>
    <row r="1886" spans="1:13" x14ac:dyDescent="0.25">
      <c r="A1886" t="s">
        <v>6059</v>
      </c>
      <c r="B1886">
        <v>56</v>
      </c>
      <c r="C1886" t="s">
        <v>25</v>
      </c>
      <c r="D1886">
        <v>124</v>
      </c>
      <c r="E1886">
        <v>304.805725366513</v>
      </c>
      <c r="F1886" t="s">
        <v>10051</v>
      </c>
      <c r="G1886" t="s">
        <v>18</v>
      </c>
      <c r="H1886" t="s">
        <v>19</v>
      </c>
      <c r="I1886" t="s">
        <v>15</v>
      </c>
      <c r="J1886">
        <v>3</v>
      </c>
      <c r="K1886" t="s">
        <v>10051</v>
      </c>
      <c r="L1886" t="s">
        <v>23</v>
      </c>
      <c r="M1886" t="s">
        <v>10038</v>
      </c>
    </row>
    <row r="1887" spans="1:13" x14ac:dyDescent="0.25">
      <c r="A1887" t="s">
        <v>1362</v>
      </c>
      <c r="B1887">
        <v>60</v>
      </c>
      <c r="C1887" t="s">
        <v>13</v>
      </c>
      <c r="D1887">
        <v>107</v>
      </c>
      <c r="E1887">
        <v>226.61245585308799</v>
      </c>
      <c r="F1887">
        <v>28.891319700563201</v>
      </c>
      <c r="G1887" t="s">
        <v>18</v>
      </c>
      <c r="H1887" t="s">
        <v>19</v>
      </c>
      <c r="I1887" t="s">
        <v>15</v>
      </c>
      <c r="J1887">
        <v>1</v>
      </c>
      <c r="K1887">
        <v>6948.66</v>
      </c>
      <c r="L1887" t="s">
        <v>20</v>
      </c>
      <c r="M1887" t="s">
        <v>10038</v>
      </c>
    </row>
    <row r="1888" spans="1:13" x14ac:dyDescent="0.25">
      <c r="A1888" t="s">
        <v>6040</v>
      </c>
      <c r="B1888">
        <v>51</v>
      </c>
      <c r="C1888" t="s">
        <v>13</v>
      </c>
      <c r="D1888">
        <v>126</v>
      </c>
      <c r="E1888">
        <v>210.351851860973</v>
      </c>
      <c r="F1888">
        <v>22.6330166525028</v>
      </c>
      <c r="G1888" t="s">
        <v>14</v>
      </c>
      <c r="H1888" t="s">
        <v>19</v>
      </c>
      <c r="I1888" t="s">
        <v>15</v>
      </c>
      <c r="J1888">
        <v>3</v>
      </c>
      <c r="K1888" t="s">
        <v>10051</v>
      </c>
      <c r="L1888" t="s">
        <v>10051</v>
      </c>
      <c r="M1888" t="s">
        <v>10038</v>
      </c>
    </row>
    <row r="1889" spans="1:13" x14ac:dyDescent="0.25">
      <c r="A1889" t="s">
        <v>6038</v>
      </c>
      <c r="B1889">
        <v>53</v>
      </c>
      <c r="C1889" t="s">
        <v>13</v>
      </c>
      <c r="D1889">
        <v>127</v>
      </c>
      <c r="E1889">
        <v>275.97085500933201</v>
      </c>
      <c r="F1889">
        <v>36.668163512611898</v>
      </c>
      <c r="G1889" t="s">
        <v>36</v>
      </c>
      <c r="H1889" t="s">
        <v>19</v>
      </c>
      <c r="I1889" t="s">
        <v>15</v>
      </c>
      <c r="J1889">
        <v>5</v>
      </c>
      <c r="K1889">
        <v>12241.55</v>
      </c>
      <c r="L1889" t="s">
        <v>16</v>
      </c>
      <c r="M1889" t="s">
        <v>10038</v>
      </c>
    </row>
    <row r="1890" spans="1:13" x14ac:dyDescent="0.25">
      <c r="A1890" t="s">
        <v>6032</v>
      </c>
      <c r="B1890">
        <v>60</v>
      </c>
      <c r="C1890" t="s">
        <v>25</v>
      </c>
      <c r="D1890">
        <v>133</v>
      </c>
      <c r="E1890">
        <v>197.93892702877</v>
      </c>
      <c r="F1890">
        <v>25.750535658384202</v>
      </c>
      <c r="G1890" t="s">
        <v>14</v>
      </c>
      <c r="H1890" t="s">
        <v>19</v>
      </c>
      <c r="I1890" t="s">
        <v>15</v>
      </c>
      <c r="J1890">
        <v>1</v>
      </c>
      <c r="K1890">
        <v>5181.4399999999996</v>
      </c>
      <c r="L1890" t="s">
        <v>16</v>
      </c>
      <c r="M1890" t="s">
        <v>10038</v>
      </c>
    </row>
    <row r="1891" spans="1:13" x14ac:dyDescent="0.25">
      <c r="A1891" t="s">
        <v>6031</v>
      </c>
      <c r="B1891">
        <v>57</v>
      </c>
      <c r="C1891" t="s">
        <v>13</v>
      </c>
      <c r="D1891">
        <v>145</v>
      </c>
      <c r="E1891">
        <v>198.42295754162399</v>
      </c>
      <c r="F1891">
        <v>26.593806761825899</v>
      </c>
      <c r="G1891" t="s">
        <v>36</v>
      </c>
      <c r="H1891" t="s">
        <v>19</v>
      </c>
      <c r="I1891" t="s">
        <v>15</v>
      </c>
      <c r="J1891">
        <v>4</v>
      </c>
      <c r="K1891">
        <v>6340</v>
      </c>
      <c r="L1891" t="s">
        <v>16</v>
      </c>
      <c r="M1891" t="s">
        <v>10038</v>
      </c>
    </row>
    <row r="1892" spans="1:13" x14ac:dyDescent="0.25">
      <c r="A1892" t="s">
        <v>6029</v>
      </c>
      <c r="B1892">
        <v>59</v>
      </c>
      <c r="C1892" t="s">
        <v>25</v>
      </c>
      <c r="D1892">
        <v>159</v>
      </c>
      <c r="E1892">
        <v>251.624043885612</v>
      </c>
      <c r="F1892">
        <v>24.786216912388301</v>
      </c>
      <c r="G1892" t="s">
        <v>14</v>
      </c>
      <c r="H1892" t="s">
        <v>22</v>
      </c>
      <c r="I1892" t="s">
        <v>15</v>
      </c>
      <c r="J1892">
        <v>2</v>
      </c>
      <c r="K1892">
        <v>11533.03</v>
      </c>
      <c r="L1892" t="s">
        <v>20</v>
      </c>
      <c r="M1892" t="s">
        <v>10038</v>
      </c>
    </row>
    <row r="1893" spans="1:13" x14ac:dyDescent="0.25">
      <c r="A1893" t="s">
        <v>6027</v>
      </c>
      <c r="B1893">
        <v>59</v>
      </c>
      <c r="C1893" t="s">
        <v>13</v>
      </c>
      <c r="D1893">
        <v>127</v>
      </c>
      <c r="E1893">
        <v>249.38478828477099</v>
      </c>
      <c r="F1893">
        <v>25.948687682055599</v>
      </c>
      <c r="G1893" t="s">
        <v>18</v>
      </c>
      <c r="H1893" t="s">
        <v>19</v>
      </c>
      <c r="I1893" t="s">
        <v>15</v>
      </c>
      <c r="J1893">
        <v>5</v>
      </c>
      <c r="K1893">
        <v>6752.85</v>
      </c>
      <c r="L1893" t="s">
        <v>16</v>
      </c>
      <c r="M1893" t="s">
        <v>10038</v>
      </c>
    </row>
    <row r="1894" spans="1:13" x14ac:dyDescent="0.25">
      <c r="A1894" t="s">
        <v>6013</v>
      </c>
      <c r="B1894">
        <v>55</v>
      </c>
      <c r="C1894" t="s">
        <v>25</v>
      </c>
      <c r="D1894">
        <v>126</v>
      </c>
      <c r="E1894">
        <v>320.01045871920297</v>
      </c>
      <c r="F1894">
        <v>34.374379813158001</v>
      </c>
      <c r="G1894" t="s">
        <v>18</v>
      </c>
      <c r="H1894" t="s">
        <v>19</v>
      </c>
      <c r="I1894" t="s">
        <v>15</v>
      </c>
      <c r="J1894">
        <v>2</v>
      </c>
      <c r="K1894">
        <v>6222.66</v>
      </c>
      <c r="L1894" t="s">
        <v>20</v>
      </c>
      <c r="M1894" t="s">
        <v>10038</v>
      </c>
    </row>
    <row r="1895" spans="1:13" x14ac:dyDescent="0.25">
      <c r="A1895" t="s">
        <v>6012</v>
      </c>
      <c r="B1895">
        <v>53</v>
      </c>
      <c r="C1895" t="s">
        <v>25</v>
      </c>
      <c r="D1895">
        <v>123</v>
      </c>
      <c r="E1895">
        <v>233.54815439761401</v>
      </c>
      <c r="F1895">
        <v>33.012026784873498</v>
      </c>
      <c r="G1895" t="s">
        <v>18</v>
      </c>
      <c r="H1895" t="s">
        <v>19</v>
      </c>
      <c r="I1895" t="s">
        <v>15</v>
      </c>
      <c r="J1895">
        <v>4</v>
      </c>
      <c r="K1895">
        <v>10012.89</v>
      </c>
      <c r="L1895" t="s">
        <v>23</v>
      </c>
      <c r="M1895" t="s">
        <v>10038</v>
      </c>
    </row>
    <row r="1896" spans="1:13" x14ac:dyDescent="0.25">
      <c r="A1896" t="s">
        <v>6009</v>
      </c>
      <c r="B1896">
        <v>57</v>
      </c>
      <c r="C1896" t="s">
        <v>13</v>
      </c>
      <c r="D1896">
        <v>131</v>
      </c>
      <c r="E1896">
        <v>252.72272771834901</v>
      </c>
      <c r="F1896">
        <v>26.596766658210999</v>
      </c>
      <c r="G1896" t="s">
        <v>14</v>
      </c>
      <c r="H1896" t="s">
        <v>19</v>
      </c>
      <c r="I1896" t="s">
        <v>15</v>
      </c>
      <c r="J1896">
        <v>3</v>
      </c>
      <c r="K1896">
        <v>6783.26</v>
      </c>
      <c r="L1896" t="s">
        <v>16</v>
      </c>
      <c r="M1896" t="s">
        <v>10038</v>
      </c>
    </row>
    <row r="1897" spans="1:13" x14ac:dyDescent="0.25">
      <c r="A1897" t="s">
        <v>6007</v>
      </c>
      <c r="B1897">
        <v>55</v>
      </c>
      <c r="C1897" t="s">
        <v>25</v>
      </c>
      <c r="D1897">
        <v>171</v>
      </c>
      <c r="E1897">
        <v>170.340676562379</v>
      </c>
      <c r="F1897">
        <v>26.055850783869801</v>
      </c>
      <c r="G1897" t="s">
        <v>18</v>
      </c>
      <c r="H1897" t="s">
        <v>22</v>
      </c>
      <c r="I1897" t="s">
        <v>15</v>
      </c>
      <c r="J1897">
        <v>0</v>
      </c>
      <c r="K1897">
        <v>11335.23</v>
      </c>
      <c r="L1897" t="s">
        <v>16</v>
      </c>
      <c r="M1897" t="s">
        <v>10038</v>
      </c>
    </row>
    <row r="1898" spans="1:13" x14ac:dyDescent="0.25">
      <c r="A1898" t="s">
        <v>1381</v>
      </c>
      <c r="B1898">
        <v>56</v>
      </c>
      <c r="C1898" t="s">
        <v>25</v>
      </c>
      <c r="D1898">
        <v>152</v>
      </c>
      <c r="E1898">
        <v>198.296963562966</v>
      </c>
      <c r="F1898">
        <v>28.181665049063501</v>
      </c>
      <c r="G1898" t="s">
        <v>14</v>
      </c>
      <c r="H1898" t="s">
        <v>22</v>
      </c>
      <c r="I1898" t="s">
        <v>15</v>
      </c>
      <c r="J1898">
        <v>3</v>
      </c>
      <c r="K1898">
        <v>9341.4599999999991</v>
      </c>
      <c r="L1898" t="s">
        <v>16</v>
      </c>
      <c r="M1898" t="s">
        <v>10038</v>
      </c>
    </row>
    <row r="1899" spans="1:13" x14ac:dyDescent="0.25">
      <c r="A1899" t="s">
        <v>5990</v>
      </c>
      <c r="B1899">
        <v>59</v>
      </c>
      <c r="C1899" t="s">
        <v>25</v>
      </c>
      <c r="D1899">
        <v>155</v>
      </c>
      <c r="E1899">
        <v>219.56320151796001</v>
      </c>
      <c r="F1899">
        <v>20.511218565775899</v>
      </c>
      <c r="G1899" t="s">
        <v>36</v>
      </c>
      <c r="H1899" t="s">
        <v>19</v>
      </c>
      <c r="I1899" t="s">
        <v>15</v>
      </c>
      <c r="J1899" t="s">
        <v>10051</v>
      </c>
      <c r="K1899">
        <v>7644.52</v>
      </c>
      <c r="L1899" t="s">
        <v>23</v>
      </c>
      <c r="M1899" t="s">
        <v>10038</v>
      </c>
    </row>
    <row r="1900" spans="1:13" x14ac:dyDescent="0.25">
      <c r="A1900" t="s">
        <v>5989</v>
      </c>
      <c r="B1900">
        <v>52</v>
      </c>
      <c r="C1900" t="s">
        <v>25</v>
      </c>
      <c r="D1900">
        <v>142</v>
      </c>
      <c r="E1900">
        <v>258.806682127785</v>
      </c>
      <c r="F1900">
        <v>22.632945009288701</v>
      </c>
      <c r="G1900" t="s">
        <v>14</v>
      </c>
      <c r="H1900" t="s">
        <v>22</v>
      </c>
      <c r="I1900" t="s">
        <v>15</v>
      </c>
      <c r="J1900">
        <v>7</v>
      </c>
      <c r="K1900">
        <v>11733.36</v>
      </c>
      <c r="L1900" t="s">
        <v>16</v>
      </c>
      <c r="M1900" t="s">
        <v>10038</v>
      </c>
    </row>
    <row r="1901" spans="1:13" x14ac:dyDescent="0.25">
      <c r="A1901" t="s">
        <v>5985</v>
      </c>
      <c r="B1901">
        <v>59</v>
      </c>
      <c r="C1901" t="s">
        <v>25</v>
      </c>
      <c r="D1901">
        <v>122</v>
      </c>
      <c r="E1901">
        <v>194.13679120770601</v>
      </c>
      <c r="F1901">
        <v>16.271205182760699</v>
      </c>
      <c r="G1901" t="s">
        <v>36</v>
      </c>
      <c r="H1901" t="s">
        <v>19</v>
      </c>
      <c r="I1901" t="s">
        <v>15</v>
      </c>
      <c r="J1901">
        <v>5</v>
      </c>
      <c r="K1901">
        <v>12791.95</v>
      </c>
      <c r="L1901" t="s">
        <v>16</v>
      </c>
      <c r="M1901" t="s">
        <v>10038</v>
      </c>
    </row>
    <row r="1902" spans="1:13" x14ac:dyDescent="0.25">
      <c r="A1902" t="s">
        <v>1392</v>
      </c>
      <c r="B1902">
        <v>52</v>
      </c>
      <c r="C1902" t="s">
        <v>25</v>
      </c>
      <c r="D1902">
        <v>152</v>
      </c>
      <c r="E1902">
        <v>190.50321039938299</v>
      </c>
      <c r="F1902">
        <v>23.539055031285798</v>
      </c>
      <c r="G1902" t="s">
        <v>18</v>
      </c>
      <c r="H1902" t="s">
        <v>19</v>
      </c>
      <c r="I1902" t="s">
        <v>15</v>
      </c>
      <c r="J1902">
        <v>2</v>
      </c>
      <c r="K1902">
        <v>11973.7</v>
      </c>
      <c r="L1902" t="s">
        <v>16</v>
      </c>
      <c r="M1902" t="s">
        <v>10038</v>
      </c>
    </row>
    <row r="1903" spans="1:13" x14ac:dyDescent="0.25">
      <c r="A1903" t="s">
        <v>5963</v>
      </c>
      <c r="B1903">
        <v>53</v>
      </c>
      <c r="C1903" t="s">
        <v>13</v>
      </c>
      <c r="D1903">
        <v>95</v>
      </c>
      <c r="E1903">
        <v>271.051582949764</v>
      </c>
      <c r="F1903">
        <v>28.607280520869299</v>
      </c>
      <c r="G1903" t="s">
        <v>18</v>
      </c>
      <c r="H1903" t="s">
        <v>19</v>
      </c>
      <c r="I1903" t="s">
        <v>15</v>
      </c>
      <c r="J1903">
        <v>4</v>
      </c>
      <c r="K1903">
        <v>8878.61</v>
      </c>
      <c r="L1903" t="s">
        <v>16</v>
      </c>
      <c r="M1903" t="s">
        <v>10038</v>
      </c>
    </row>
    <row r="1904" spans="1:13" x14ac:dyDescent="0.25">
      <c r="A1904" t="s">
        <v>5962</v>
      </c>
      <c r="B1904">
        <v>51</v>
      </c>
      <c r="C1904" t="s">
        <v>13</v>
      </c>
      <c r="D1904">
        <v>128</v>
      </c>
      <c r="E1904">
        <v>264.38654654405798</v>
      </c>
      <c r="F1904">
        <v>23.297058538628502</v>
      </c>
      <c r="G1904" t="s">
        <v>36</v>
      </c>
      <c r="H1904" t="s">
        <v>19</v>
      </c>
      <c r="I1904" t="s">
        <v>15</v>
      </c>
      <c r="J1904">
        <v>5</v>
      </c>
      <c r="K1904">
        <v>13004.31</v>
      </c>
      <c r="L1904" t="s">
        <v>16</v>
      </c>
      <c r="M1904" t="s">
        <v>10038</v>
      </c>
    </row>
    <row r="1905" spans="1:13" x14ac:dyDescent="0.25">
      <c r="A1905" t="s">
        <v>5961</v>
      </c>
      <c r="B1905">
        <v>57</v>
      </c>
      <c r="C1905" t="s">
        <v>25</v>
      </c>
      <c r="D1905">
        <v>170</v>
      </c>
      <c r="E1905">
        <v>228.184368951039</v>
      </c>
      <c r="F1905">
        <v>32.1470750483684</v>
      </c>
      <c r="G1905" t="s">
        <v>18</v>
      </c>
      <c r="H1905" t="s">
        <v>22</v>
      </c>
      <c r="I1905" t="s">
        <v>15</v>
      </c>
      <c r="J1905">
        <v>3</v>
      </c>
      <c r="K1905">
        <v>6222.06</v>
      </c>
      <c r="L1905" t="s">
        <v>20</v>
      </c>
      <c r="M1905" t="s">
        <v>10038</v>
      </c>
    </row>
    <row r="1906" spans="1:13" x14ac:dyDescent="0.25">
      <c r="A1906" t="s">
        <v>5932</v>
      </c>
      <c r="B1906">
        <v>57</v>
      </c>
      <c r="C1906" t="s">
        <v>13</v>
      </c>
      <c r="D1906">
        <v>159</v>
      </c>
      <c r="E1906">
        <v>273.84333655371699</v>
      </c>
      <c r="F1906">
        <v>20.792178487746</v>
      </c>
      <c r="G1906" t="s">
        <v>36</v>
      </c>
      <c r="H1906" t="s">
        <v>19</v>
      </c>
      <c r="I1906" t="s">
        <v>15</v>
      </c>
      <c r="J1906">
        <v>5</v>
      </c>
      <c r="K1906">
        <v>11104.41</v>
      </c>
      <c r="L1906" t="s">
        <v>16</v>
      </c>
      <c r="M1906" t="s">
        <v>10038</v>
      </c>
    </row>
    <row r="1907" spans="1:13" x14ac:dyDescent="0.25">
      <c r="A1907" t="s">
        <v>5930</v>
      </c>
      <c r="B1907">
        <v>55</v>
      </c>
      <c r="C1907" t="s">
        <v>25</v>
      </c>
      <c r="D1907">
        <v>108</v>
      </c>
      <c r="E1907">
        <v>227.64813770156499</v>
      </c>
      <c r="F1907">
        <v>31.9957401237113</v>
      </c>
      <c r="G1907" t="s">
        <v>14</v>
      </c>
      <c r="H1907" t="s">
        <v>19</v>
      </c>
      <c r="I1907" t="s">
        <v>15</v>
      </c>
      <c r="J1907">
        <v>2</v>
      </c>
      <c r="K1907">
        <v>12721.52</v>
      </c>
      <c r="L1907" t="s">
        <v>16</v>
      </c>
      <c r="M1907" t="s">
        <v>10038</v>
      </c>
    </row>
    <row r="1908" spans="1:13" x14ac:dyDescent="0.25">
      <c r="A1908" t="s">
        <v>1407</v>
      </c>
      <c r="B1908">
        <v>60</v>
      </c>
      <c r="C1908" t="s">
        <v>25</v>
      </c>
      <c r="D1908">
        <v>123</v>
      </c>
      <c r="E1908">
        <v>247.12462788874799</v>
      </c>
      <c r="F1908">
        <v>21.979850192682601</v>
      </c>
      <c r="G1908" t="s">
        <v>36</v>
      </c>
      <c r="H1908" t="s">
        <v>19</v>
      </c>
      <c r="I1908" t="s">
        <v>15</v>
      </c>
      <c r="J1908">
        <v>6</v>
      </c>
      <c r="K1908">
        <v>10080.879999999999</v>
      </c>
      <c r="L1908" t="s">
        <v>23</v>
      </c>
      <c r="M1908" t="s">
        <v>10038</v>
      </c>
    </row>
    <row r="1909" spans="1:13" x14ac:dyDescent="0.25">
      <c r="A1909" t="s">
        <v>5921</v>
      </c>
      <c r="B1909">
        <v>53</v>
      </c>
      <c r="C1909" t="s">
        <v>25</v>
      </c>
      <c r="D1909">
        <v>136</v>
      </c>
      <c r="E1909">
        <v>233.77515458927201</v>
      </c>
      <c r="F1909">
        <v>31.3848305121513</v>
      </c>
      <c r="G1909" t="s">
        <v>14</v>
      </c>
      <c r="H1909" t="s">
        <v>19</v>
      </c>
      <c r="I1909" t="s">
        <v>15</v>
      </c>
      <c r="J1909">
        <v>5</v>
      </c>
      <c r="K1909">
        <v>11661.93</v>
      </c>
      <c r="L1909" t="s">
        <v>16</v>
      </c>
      <c r="M1909" t="s">
        <v>10038</v>
      </c>
    </row>
    <row r="1910" spans="1:13" x14ac:dyDescent="0.25">
      <c r="A1910" t="s">
        <v>1409</v>
      </c>
      <c r="B1910">
        <v>54</v>
      </c>
      <c r="C1910" t="s">
        <v>25</v>
      </c>
      <c r="D1910">
        <v>103</v>
      </c>
      <c r="E1910">
        <v>153.538637203973</v>
      </c>
      <c r="F1910">
        <v>31.420737151923198</v>
      </c>
      <c r="G1910" t="s">
        <v>36</v>
      </c>
      <c r="H1910" t="s">
        <v>19</v>
      </c>
      <c r="I1910" t="s">
        <v>15</v>
      </c>
      <c r="J1910" t="s">
        <v>10051</v>
      </c>
      <c r="K1910">
        <v>3635.88</v>
      </c>
      <c r="L1910" t="s">
        <v>23</v>
      </c>
      <c r="M1910" t="s">
        <v>10038</v>
      </c>
    </row>
    <row r="1911" spans="1:13" x14ac:dyDescent="0.25">
      <c r="A1911" t="s">
        <v>1411</v>
      </c>
      <c r="B1911">
        <v>58</v>
      </c>
      <c r="C1911" t="s">
        <v>25</v>
      </c>
      <c r="D1911">
        <v>110</v>
      </c>
      <c r="E1911">
        <v>169.69185336563001</v>
      </c>
      <c r="F1911">
        <v>26.136693095708701</v>
      </c>
      <c r="G1911" t="s">
        <v>18</v>
      </c>
      <c r="H1911" t="s">
        <v>19</v>
      </c>
      <c r="I1911" t="s">
        <v>15</v>
      </c>
      <c r="J1911">
        <v>6</v>
      </c>
      <c r="K1911">
        <v>11823</v>
      </c>
      <c r="L1911" t="s">
        <v>16</v>
      </c>
      <c r="M1911" t="s">
        <v>10038</v>
      </c>
    </row>
    <row r="1912" spans="1:13" x14ac:dyDescent="0.25">
      <c r="A1912" t="s">
        <v>5913</v>
      </c>
      <c r="B1912">
        <v>52</v>
      </c>
      <c r="C1912" t="s">
        <v>25</v>
      </c>
      <c r="D1912">
        <v>152</v>
      </c>
      <c r="E1912">
        <v>241.81849211213699</v>
      </c>
      <c r="F1912">
        <v>28.679847339506502</v>
      </c>
      <c r="G1912" t="s">
        <v>14</v>
      </c>
      <c r="H1912" t="s">
        <v>19</v>
      </c>
      <c r="I1912" t="s">
        <v>15</v>
      </c>
      <c r="J1912">
        <v>4</v>
      </c>
      <c r="K1912">
        <v>11563.37</v>
      </c>
      <c r="L1912" t="s">
        <v>23</v>
      </c>
      <c r="M1912" t="s">
        <v>10038</v>
      </c>
    </row>
    <row r="1913" spans="1:13" x14ac:dyDescent="0.25">
      <c r="A1913" t="s">
        <v>5903</v>
      </c>
      <c r="B1913">
        <v>59</v>
      </c>
      <c r="C1913" t="s">
        <v>13</v>
      </c>
      <c r="D1913">
        <v>152</v>
      </c>
      <c r="E1913">
        <v>194.66607717994401</v>
      </c>
      <c r="F1913">
        <v>27.8632235108497</v>
      </c>
      <c r="G1913" t="s">
        <v>14</v>
      </c>
      <c r="H1913" t="s">
        <v>19</v>
      </c>
      <c r="I1913" t="s">
        <v>15</v>
      </c>
      <c r="J1913">
        <v>0</v>
      </c>
      <c r="K1913">
        <v>6966.34</v>
      </c>
      <c r="L1913" t="s">
        <v>20</v>
      </c>
      <c r="M1913" t="s">
        <v>10038</v>
      </c>
    </row>
    <row r="1914" spans="1:13" x14ac:dyDescent="0.25">
      <c r="A1914" t="s">
        <v>5895</v>
      </c>
      <c r="B1914">
        <v>51</v>
      </c>
      <c r="C1914" t="s">
        <v>13</v>
      </c>
      <c r="D1914">
        <v>109</v>
      </c>
      <c r="E1914">
        <v>146.56733468790199</v>
      </c>
      <c r="F1914">
        <v>29.674980176858298</v>
      </c>
      <c r="G1914" t="s">
        <v>36</v>
      </c>
      <c r="H1914" t="s">
        <v>19</v>
      </c>
      <c r="I1914" t="s">
        <v>15</v>
      </c>
      <c r="J1914">
        <v>6</v>
      </c>
      <c r="K1914">
        <v>14873.46</v>
      </c>
      <c r="L1914" t="s">
        <v>23</v>
      </c>
      <c r="M1914" t="s">
        <v>10038</v>
      </c>
    </row>
    <row r="1915" spans="1:13" x14ac:dyDescent="0.25">
      <c r="A1915" t="s">
        <v>1417</v>
      </c>
      <c r="B1915">
        <v>55</v>
      </c>
      <c r="C1915" t="s">
        <v>13</v>
      </c>
      <c r="D1915">
        <v>132</v>
      </c>
      <c r="E1915">
        <v>248.08456556707</v>
      </c>
      <c r="F1915">
        <v>33.359599977934401</v>
      </c>
      <c r="G1915" t="s">
        <v>18</v>
      </c>
      <c r="H1915" t="s">
        <v>19</v>
      </c>
      <c r="I1915" t="s">
        <v>15</v>
      </c>
      <c r="J1915">
        <v>1</v>
      </c>
      <c r="K1915">
        <v>5452.72</v>
      </c>
      <c r="L1915" t="s">
        <v>16</v>
      </c>
      <c r="M1915" t="s">
        <v>10038</v>
      </c>
    </row>
    <row r="1916" spans="1:13" x14ac:dyDescent="0.25">
      <c r="A1916" t="s">
        <v>5882</v>
      </c>
      <c r="B1916">
        <v>52</v>
      </c>
      <c r="C1916" t="s">
        <v>25</v>
      </c>
      <c r="D1916">
        <v>118</v>
      </c>
      <c r="E1916">
        <v>173.370277887561</v>
      </c>
      <c r="F1916">
        <v>23.063540021005299</v>
      </c>
      <c r="G1916" t="s">
        <v>18</v>
      </c>
      <c r="H1916" t="s">
        <v>22</v>
      </c>
      <c r="I1916" t="s">
        <v>15</v>
      </c>
      <c r="J1916">
        <v>5</v>
      </c>
      <c r="K1916">
        <v>10612.95</v>
      </c>
      <c r="L1916" t="s">
        <v>20</v>
      </c>
      <c r="M1916" t="s">
        <v>10038</v>
      </c>
    </row>
    <row r="1917" spans="1:13" x14ac:dyDescent="0.25">
      <c r="A1917" t="s">
        <v>5876</v>
      </c>
      <c r="B1917">
        <v>56</v>
      </c>
      <c r="C1917" t="s">
        <v>25</v>
      </c>
      <c r="D1917">
        <v>126</v>
      </c>
      <c r="E1917">
        <v>218.030979706072</v>
      </c>
      <c r="F1917">
        <v>24.2401053943458</v>
      </c>
      <c r="G1917" t="s">
        <v>36</v>
      </c>
      <c r="H1917" t="s">
        <v>19</v>
      </c>
      <c r="I1917" t="s">
        <v>15</v>
      </c>
      <c r="J1917">
        <v>4</v>
      </c>
      <c r="K1917">
        <v>10827.17</v>
      </c>
      <c r="L1917" t="s">
        <v>16</v>
      </c>
      <c r="M1917" t="s">
        <v>10038</v>
      </c>
    </row>
    <row r="1918" spans="1:13" x14ac:dyDescent="0.25">
      <c r="A1918" t="s">
        <v>5869</v>
      </c>
      <c r="B1918">
        <v>52</v>
      </c>
      <c r="C1918" t="s">
        <v>13</v>
      </c>
      <c r="D1918">
        <v>118</v>
      </c>
      <c r="E1918">
        <v>192.09472378401799</v>
      </c>
      <c r="F1918">
        <v>20.035435095066902</v>
      </c>
      <c r="G1918" t="s">
        <v>18</v>
      </c>
      <c r="H1918" t="s">
        <v>22</v>
      </c>
      <c r="I1918" t="s">
        <v>15</v>
      </c>
      <c r="J1918">
        <v>1</v>
      </c>
      <c r="K1918">
        <v>4899.22</v>
      </c>
      <c r="L1918" t="s">
        <v>23</v>
      </c>
      <c r="M1918" t="s">
        <v>10038</v>
      </c>
    </row>
    <row r="1919" spans="1:13" x14ac:dyDescent="0.25">
      <c r="A1919" t="s">
        <v>5866</v>
      </c>
      <c r="B1919">
        <v>57</v>
      </c>
      <c r="C1919" t="s">
        <v>13</v>
      </c>
      <c r="D1919">
        <v>146</v>
      </c>
      <c r="E1919">
        <v>251.88066819335401</v>
      </c>
      <c r="F1919">
        <v>26.529818364750099</v>
      </c>
      <c r="G1919" t="s">
        <v>18</v>
      </c>
      <c r="H1919" t="s">
        <v>19</v>
      </c>
      <c r="I1919" t="s">
        <v>15</v>
      </c>
      <c r="J1919">
        <v>1</v>
      </c>
      <c r="K1919">
        <v>5948.31</v>
      </c>
      <c r="L1919" t="s">
        <v>16</v>
      </c>
      <c r="M1919" t="s">
        <v>10038</v>
      </c>
    </row>
    <row r="1920" spans="1:13" x14ac:dyDescent="0.25">
      <c r="A1920" t="s">
        <v>5864</v>
      </c>
      <c r="B1920">
        <v>59</v>
      </c>
      <c r="C1920" t="s">
        <v>13</v>
      </c>
      <c r="D1920">
        <v>99</v>
      </c>
      <c r="E1920">
        <v>186.05176303742701</v>
      </c>
      <c r="F1920">
        <v>16.3605257768737</v>
      </c>
      <c r="G1920" t="s">
        <v>14</v>
      </c>
      <c r="H1920" t="s">
        <v>22</v>
      </c>
      <c r="I1920" t="s">
        <v>15</v>
      </c>
      <c r="J1920">
        <v>4</v>
      </c>
      <c r="K1920">
        <v>15359.54</v>
      </c>
      <c r="L1920" t="s">
        <v>16</v>
      </c>
      <c r="M1920" t="s">
        <v>10038</v>
      </c>
    </row>
    <row r="1921" spans="1:13" x14ac:dyDescent="0.25">
      <c r="A1921" t="s">
        <v>5847</v>
      </c>
      <c r="B1921">
        <v>53</v>
      </c>
      <c r="C1921" t="s">
        <v>25</v>
      </c>
      <c r="D1921">
        <v>142</v>
      </c>
      <c r="E1921">
        <v>264.28623636658699</v>
      </c>
      <c r="F1921">
        <v>29.7375183899332</v>
      </c>
      <c r="G1921" t="s">
        <v>18</v>
      </c>
      <c r="H1921" t="s">
        <v>19</v>
      </c>
      <c r="I1921" t="s">
        <v>15</v>
      </c>
      <c r="J1921">
        <v>3</v>
      </c>
      <c r="K1921">
        <v>12549.4</v>
      </c>
      <c r="L1921" t="s">
        <v>16</v>
      </c>
      <c r="M1921" t="s">
        <v>10038</v>
      </c>
    </row>
    <row r="1922" spans="1:13" x14ac:dyDescent="0.25">
      <c r="A1922" t="s">
        <v>5843</v>
      </c>
      <c r="B1922">
        <v>53</v>
      </c>
      <c r="C1922" t="s">
        <v>13</v>
      </c>
      <c r="D1922">
        <v>100</v>
      </c>
      <c r="E1922">
        <v>234.488342105589</v>
      </c>
      <c r="F1922">
        <v>26.161789671219299</v>
      </c>
      <c r="G1922" t="s">
        <v>18</v>
      </c>
      <c r="H1922" t="s">
        <v>19</v>
      </c>
      <c r="I1922" t="s">
        <v>15</v>
      </c>
      <c r="J1922">
        <v>0</v>
      </c>
      <c r="K1922">
        <v>5416.83</v>
      </c>
      <c r="L1922" t="s">
        <v>16</v>
      </c>
      <c r="M1922" t="s">
        <v>10038</v>
      </c>
    </row>
    <row r="1923" spans="1:13" x14ac:dyDescent="0.25">
      <c r="A1923" t="s">
        <v>1431</v>
      </c>
      <c r="B1923">
        <v>58</v>
      </c>
      <c r="C1923" t="s">
        <v>25</v>
      </c>
      <c r="D1923">
        <v>102</v>
      </c>
      <c r="E1923">
        <v>205.42852480703201</v>
      </c>
      <c r="F1923">
        <v>28.134628131875299</v>
      </c>
      <c r="G1923" t="s">
        <v>14</v>
      </c>
      <c r="H1923" t="s">
        <v>22</v>
      </c>
      <c r="I1923" t="s">
        <v>15</v>
      </c>
      <c r="J1923">
        <v>6</v>
      </c>
      <c r="K1923">
        <v>10121.23</v>
      </c>
      <c r="L1923" t="s">
        <v>16</v>
      </c>
      <c r="M1923" t="s">
        <v>10038</v>
      </c>
    </row>
    <row r="1924" spans="1:13" x14ac:dyDescent="0.25">
      <c r="A1924" t="s">
        <v>5840</v>
      </c>
      <c r="B1924">
        <v>51</v>
      </c>
      <c r="C1924" t="s">
        <v>13</v>
      </c>
      <c r="D1924">
        <v>134</v>
      </c>
      <c r="E1924">
        <v>186.58552213529401</v>
      </c>
      <c r="F1924">
        <v>29.473363827832301</v>
      </c>
      <c r="G1924" t="s">
        <v>18</v>
      </c>
      <c r="H1924" t="s">
        <v>19</v>
      </c>
      <c r="I1924" t="s">
        <v>15</v>
      </c>
      <c r="J1924">
        <v>2</v>
      </c>
      <c r="K1924">
        <v>8503.82</v>
      </c>
      <c r="L1924" t="s">
        <v>23</v>
      </c>
      <c r="M1924" t="s">
        <v>10038</v>
      </c>
    </row>
    <row r="1925" spans="1:13" x14ac:dyDescent="0.25">
      <c r="A1925" t="s">
        <v>1433</v>
      </c>
      <c r="B1925">
        <v>52</v>
      </c>
      <c r="C1925" t="s">
        <v>25</v>
      </c>
      <c r="D1925">
        <v>107</v>
      </c>
      <c r="E1925">
        <v>215.498517432216</v>
      </c>
      <c r="F1925" t="s">
        <v>10051</v>
      </c>
      <c r="G1925" t="s">
        <v>36</v>
      </c>
      <c r="H1925" t="s">
        <v>19</v>
      </c>
      <c r="I1925" t="s">
        <v>15</v>
      </c>
      <c r="J1925">
        <v>6</v>
      </c>
      <c r="K1925" t="s">
        <v>10051</v>
      </c>
      <c r="L1925" t="s">
        <v>16</v>
      </c>
      <c r="M1925" t="s">
        <v>10038</v>
      </c>
    </row>
    <row r="1926" spans="1:13" x14ac:dyDescent="0.25">
      <c r="A1926" t="s">
        <v>5839</v>
      </c>
      <c r="B1926">
        <v>53</v>
      </c>
      <c r="C1926" t="s">
        <v>13</v>
      </c>
      <c r="D1926">
        <v>129</v>
      </c>
      <c r="E1926">
        <v>254.89622987032499</v>
      </c>
      <c r="F1926">
        <v>29.369095227019098</v>
      </c>
      <c r="G1926" t="s">
        <v>36</v>
      </c>
      <c r="H1926" t="s">
        <v>19</v>
      </c>
      <c r="I1926" t="s">
        <v>15</v>
      </c>
      <c r="J1926">
        <v>7</v>
      </c>
      <c r="K1926">
        <v>16000.21</v>
      </c>
      <c r="L1926" t="s">
        <v>23</v>
      </c>
      <c r="M1926" t="s">
        <v>10038</v>
      </c>
    </row>
    <row r="1927" spans="1:13" x14ac:dyDescent="0.25">
      <c r="A1927" t="s">
        <v>1435</v>
      </c>
      <c r="B1927">
        <v>53</v>
      </c>
      <c r="C1927" t="s">
        <v>13</v>
      </c>
      <c r="D1927">
        <v>93</v>
      </c>
      <c r="E1927">
        <v>199.85767498349099</v>
      </c>
      <c r="F1927">
        <v>30.271091530143799</v>
      </c>
      <c r="G1927" t="s">
        <v>18</v>
      </c>
      <c r="H1927" t="s">
        <v>19</v>
      </c>
      <c r="I1927" t="s">
        <v>15</v>
      </c>
      <c r="J1927">
        <v>4</v>
      </c>
      <c r="K1927">
        <v>12774.01</v>
      </c>
      <c r="L1927" t="s">
        <v>16</v>
      </c>
      <c r="M1927" t="s">
        <v>10038</v>
      </c>
    </row>
    <row r="1928" spans="1:13" x14ac:dyDescent="0.25">
      <c r="A1928" t="s">
        <v>5838</v>
      </c>
      <c r="B1928">
        <v>52</v>
      </c>
      <c r="C1928" t="s">
        <v>13</v>
      </c>
      <c r="D1928" t="s">
        <v>10051</v>
      </c>
      <c r="E1928">
        <v>185.94112484986499</v>
      </c>
      <c r="F1928">
        <v>32.502659437225901</v>
      </c>
      <c r="G1928" t="s">
        <v>36</v>
      </c>
      <c r="H1928" t="s">
        <v>19</v>
      </c>
      <c r="I1928" t="s">
        <v>15</v>
      </c>
      <c r="J1928">
        <v>3</v>
      </c>
      <c r="K1928">
        <v>11241.47</v>
      </c>
      <c r="L1928" t="s">
        <v>16</v>
      </c>
      <c r="M1928" t="s">
        <v>10038</v>
      </c>
    </row>
    <row r="1929" spans="1:13" x14ac:dyDescent="0.25">
      <c r="A1929" t="s">
        <v>1437</v>
      </c>
      <c r="B1929">
        <v>54</v>
      </c>
      <c r="C1929" t="s">
        <v>13</v>
      </c>
      <c r="D1929">
        <v>118</v>
      </c>
      <c r="E1929">
        <v>188.78128048383101</v>
      </c>
      <c r="F1929">
        <v>33.608054186220002</v>
      </c>
      <c r="G1929" t="s">
        <v>18</v>
      </c>
      <c r="H1929" t="s">
        <v>19</v>
      </c>
      <c r="I1929" t="s">
        <v>15</v>
      </c>
      <c r="J1929">
        <v>2</v>
      </c>
      <c r="K1929">
        <v>5747.08</v>
      </c>
      <c r="L1929" t="s">
        <v>16</v>
      </c>
      <c r="M1929" t="s">
        <v>10038</v>
      </c>
    </row>
    <row r="1930" spans="1:13" x14ac:dyDescent="0.25">
      <c r="A1930" t="s">
        <v>5816</v>
      </c>
      <c r="B1930">
        <v>54</v>
      </c>
      <c r="C1930" t="s">
        <v>13</v>
      </c>
      <c r="D1930">
        <v>112</v>
      </c>
      <c r="E1930">
        <v>244.64315487677001</v>
      </c>
      <c r="F1930">
        <v>35.835990315190301</v>
      </c>
      <c r="G1930" t="s">
        <v>14</v>
      </c>
      <c r="H1930" t="s">
        <v>22</v>
      </c>
      <c r="I1930" t="s">
        <v>15</v>
      </c>
      <c r="J1930">
        <v>3</v>
      </c>
      <c r="K1930" t="s">
        <v>10051</v>
      </c>
      <c r="L1930" t="s">
        <v>23</v>
      </c>
      <c r="M1930" t="s">
        <v>10038</v>
      </c>
    </row>
    <row r="1931" spans="1:13" x14ac:dyDescent="0.25">
      <c r="A1931" t="s">
        <v>5814</v>
      </c>
      <c r="B1931">
        <v>51</v>
      </c>
      <c r="C1931" t="s">
        <v>25</v>
      </c>
      <c r="D1931">
        <v>126</v>
      </c>
      <c r="E1931">
        <v>180.79711132345599</v>
      </c>
      <c r="F1931">
        <v>29.360419765207599</v>
      </c>
      <c r="G1931" t="s">
        <v>14</v>
      </c>
      <c r="H1931" t="s">
        <v>10051</v>
      </c>
      <c r="I1931" t="s">
        <v>15</v>
      </c>
      <c r="J1931">
        <v>3</v>
      </c>
      <c r="K1931">
        <v>7139.13</v>
      </c>
      <c r="L1931" t="s">
        <v>23</v>
      </c>
      <c r="M1931" t="s">
        <v>10038</v>
      </c>
    </row>
    <row r="1932" spans="1:13" x14ac:dyDescent="0.25">
      <c r="A1932" t="s">
        <v>1443</v>
      </c>
      <c r="B1932">
        <v>52</v>
      </c>
      <c r="C1932" t="s">
        <v>25</v>
      </c>
      <c r="D1932">
        <v>119</v>
      </c>
      <c r="E1932">
        <v>350</v>
      </c>
      <c r="F1932">
        <v>33.526094402340199</v>
      </c>
      <c r="G1932" t="s">
        <v>14</v>
      </c>
      <c r="H1932" t="s">
        <v>19</v>
      </c>
      <c r="I1932" t="s">
        <v>15</v>
      </c>
      <c r="J1932">
        <v>4</v>
      </c>
      <c r="K1932">
        <v>7069.85</v>
      </c>
      <c r="L1932" t="s">
        <v>20</v>
      </c>
      <c r="M1932" t="s">
        <v>10038</v>
      </c>
    </row>
    <row r="1933" spans="1:13" x14ac:dyDescent="0.25">
      <c r="A1933" t="s">
        <v>5797</v>
      </c>
      <c r="B1933">
        <v>55</v>
      </c>
      <c r="C1933" t="s">
        <v>13</v>
      </c>
      <c r="D1933">
        <v>123</v>
      </c>
      <c r="E1933">
        <v>241.80017037870701</v>
      </c>
      <c r="F1933">
        <v>27.704846409997302</v>
      </c>
      <c r="G1933" t="s">
        <v>18</v>
      </c>
      <c r="H1933" t="s">
        <v>19</v>
      </c>
      <c r="I1933" t="s">
        <v>15</v>
      </c>
      <c r="J1933">
        <v>9</v>
      </c>
      <c r="K1933">
        <v>11546.26</v>
      </c>
      <c r="L1933" t="s">
        <v>20</v>
      </c>
      <c r="M1933" t="s">
        <v>10038</v>
      </c>
    </row>
    <row r="1934" spans="1:13" x14ac:dyDescent="0.25">
      <c r="A1934" t="s">
        <v>5778</v>
      </c>
      <c r="B1934">
        <v>59</v>
      </c>
      <c r="C1934" t="s">
        <v>13</v>
      </c>
      <c r="D1934">
        <v>128</v>
      </c>
      <c r="E1934">
        <v>239.16910206679799</v>
      </c>
      <c r="F1934">
        <v>29.932031282513801</v>
      </c>
      <c r="G1934" t="s">
        <v>14</v>
      </c>
      <c r="H1934" t="s">
        <v>22</v>
      </c>
      <c r="I1934" t="s">
        <v>15</v>
      </c>
      <c r="J1934">
        <v>4</v>
      </c>
      <c r="K1934">
        <v>3783.33</v>
      </c>
      <c r="L1934" t="s">
        <v>16</v>
      </c>
      <c r="M1934" t="s">
        <v>10038</v>
      </c>
    </row>
    <row r="1935" spans="1:13" x14ac:dyDescent="0.25">
      <c r="A1935" t="s">
        <v>5773</v>
      </c>
      <c r="B1935">
        <v>56</v>
      </c>
      <c r="C1935" t="s">
        <v>25</v>
      </c>
      <c r="D1935">
        <v>125</v>
      </c>
      <c r="E1935">
        <v>263.57731192888099</v>
      </c>
      <c r="F1935">
        <v>35.781197901484603</v>
      </c>
      <c r="G1935" t="s">
        <v>14</v>
      </c>
      <c r="H1935" t="s">
        <v>22</v>
      </c>
      <c r="I1935" t="s">
        <v>15</v>
      </c>
      <c r="J1935">
        <v>5</v>
      </c>
      <c r="K1935">
        <v>10708.38</v>
      </c>
      <c r="L1935" t="s">
        <v>16</v>
      </c>
      <c r="M1935" t="s">
        <v>10038</v>
      </c>
    </row>
    <row r="1936" spans="1:13" x14ac:dyDescent="0.25">
      <c r="A1936" t="s">
        <v>1451</v>
      </c>
      <c r="B1936">
        <v>55</v>
      </c>
      <c r="C1936" t="s">
        <v>25</v>
      </c>
      <c r="D1936">
        <v>114</v>
      </c>
      <c r="E1936" t="s">
        <v>10051</v>
      </c>
      <c r="F1936">
        <v>23.576949876728499</v>
      </c>
      <c r="G1936" t="s">
        <v>14</v>
      </c>
      <c r="H1936" t="s">
        <v>19</v>
      </c>
      <c r="I1936" t="s">
        <v>15</v>
      </c>
      <c r="J1936">
        <v>3</v>
      </c>
      <c r="K1936">
        <v>11297.41</v>
      </c>
      <c r="L1936" t="s">
        <v>16</v>
      </c>
      <c r="M1936" t="s">
        <v>10038</v>
      </c>
    </row>
    <row r="1937" spans="1:13" x14ac:dyDescent="0.25">
      <c r="A1937" t="s">
        <v>1453</v>
      </c>
      <c r="B1937">
        <v>52</v>
      </c>
      <c r="C1937" t="s">
        <v>25</v>
      </c>
      <c r="D1937">
        <v>110</v>
      </c>
      <c r="E1937">
        <v>236.093805936981</v>
      </c>
      <c r="F1937">
        <v>19.658335718463398</v>
      </c>
      <c r="G1937" t="s">
        <v>18</v>
      </c>
      <c r="H1937" t="s">
        <v>19</v>
      </c>
      <c r="I1937" t="s">
        <v>15</v>
      </c>
      <c r="J1937">
        <v>1</v>
      </c>
      <c r="K1937">
        <v>4153.8999999999996</v>
      </c>
      <c r="L1937" t="s">
        <v>16</v>
      </c>
      <c r="M1937" t="s">
        <v>10038</v>
      </c>
    </row>
    <row r="1938" spans="1:13" x14ac:dyDescent="0.25">
      <c r="A1938" t="s">
        <v>5761</v>
      </c>
      <c r="B1938">
        <v>60</v>
      </c>
      <c r="C1938" t="s">
        <v>13</v>
      </c>
      <c r="D1938">
        <v>162</v>
      </c>
      <c r="E1938">
        <v>179.851569211016</v>
      </c>
      <c r="F1938">
        <v>24.375751740754001</v>
      </c>
      <c r="G1938" t="s">
        <v>18</v>
      </c>
      <c r="H1938" t="s">
        <v>19</v>
      </c>
      <c r="I1938" t="s">
        <v>15</v>
      </c>
      <c r="J1938">
        <v>5</v>
      </c>
      <c r="K1938">
        <v>14335.55</v>
      </c>
      <c r="L1938" t="s">
        <v>16</v>
      </c>
      <c r="M1938" t="s">
        <v>10038</v>
      </c>
    </row>
    <row r="1939" spans="1:13" x14ac:dyDescent="0.25">
      <c r="A1939" t="s">
        <v>1457</v>
      </c>
      <c r="B1939">
        <v>51</v>
      </c>
      <c r="C1939" t="s">
        <v>25</v>
      </c>
      <c r="D1939">
        <v>129</v>
      </c>
      <c r="E1939">
        <v>219.716834799933</v>
      </c>
      <c r="F1939">
        <v>23.968479433720798</v>
      </c>
      <c r="G1939" t="s">
        <v>18</v>
      </c>
      <c r="H1939" t="s">
        <v>19</v>
      </c>
      <c r="I1939" t="s">
        <v>15</v>
      </c>
      <c r="J1939">
        <v>4</v>
      </c>
      <c r="K1939">
        <v>10176.18</v>
      </c>
      <c r="L1939" t="s">
        <v>16</v>
      </c>
      <c r="M1939" t="s">
        <v>10038</v>
      </c>
    </row>
    <row r="1940" spans="1:13" x14ac:dyDescent="0.25">
      <c r="A1940" t="s">
        <v>1458</v>
      </c>
      <c r="B1940">
        <v>56</v>
      </c>
      <c r="C1940" t="s">
        <v>25</v>
      </c>
      <c r="D1940">
        <v>104</v>
      </c>
      <c r="E1940">
        <v>185.82087617321801</v>
      </c>
      <c r="F1940">
        <v>23.6819086028501</v>
      </c>
      <c r="G1940" t="s">
        <v>14</v>
      </c>
      <c r="H1940" t="s">
        <v>19</v>
      </c>
      <c r="I1940" t="s">
        <v>15</v>
      </c>
      <c r="J1940">
        <v>4</v>
      </c>
      <c r="K1940">
        <v>9873.5499999999993</v>
      </c>
      <c r="L1940" t="s">
        <v>16</v>
      </c>
      <c r="M1940" t="s">
        <v>10038</v>
      </c>
    </row>
    <row r="1941" spans="1:13" x14ac:dyDescent="0.25">
      <c r="A1941" t="s">
        <v>1461</v>
      </c>
      <c r="B1941">
        <v>54</v>
      </c>
      <c r="C1941" t="s">
        <v>25</v>
      </c>
      <c r="D1941">
        <v>148</v>
      </c>
      <c r="E1941">
        <v>218.15016796438499</v>
      </c>
      <c r="F1941">
        <v>26.6408055054881</v>
      </c>
      <c r="G1941" t="s">
        <v>18</v>
      </c>
      <c r="H1941" t="s">
        <v>19</v>
      </c>
      <c r="I1941" t="s">
        <v>15</v>
      </c>
      <c r="J1941">
        <v>4</v>
      </c>
      <c r="K1941">
        <v>12696.92</v>
      </c>
      <c r="L1941" t="s">
        <v>16</v>
      </c>
      <c r="M1941" t="s">
        <v>10038</v>
      </c>
    </row>
    <row r="1942" spans="1:13" x14ac:dyDescent="0.25">
      <c r="A1942" t="s">
        <v>5757</v>
      </c>
      <c r="B1942">
        <v>54</v>
      </c>
      <c r="C1942" t="s">
        <v>25</v>
      </c>
      <c r="D1942">
        <v>118</v>
      </c>
      <c r="E1942">
        <v>269.66650167269302</v>
      </c>
      <c r="F1942">
        <v>22.046994247753101</v>
      </c>
      <c r="G1942" t="s">
        <v>36</v>
      </c>
      <c r="H1942" t="s">
        <v>19</v>
      </c>
      <c r="I1942" t="s">
        <v>15</v>
      </c>
      <c r="J1942">
        <v>5</v>
      </c>
      <c r="K1942">
        <v>12025.37</v>
      </c>
      <c r="L1942" t="s">
        <v>23</v>
      </c>
      <c r="M1942" t="s">
        <v>10038</v>
      </c>
    </row>
    <row r="1943" spans="1:13" x14ac:dyDescent="0.25">
      <c r="A1943" t="s">
        <v>1463</v>
      </c>
      <c r="B1943">
        <v>55</v>
      </c>
      <c r="C1943" t="s">
        <v>13</v>
      </c>
      <c r="D1943">
        <v>143</v>
      </c>
      <c r="E1943">
        <v>207.61617928971799</v>
      </c>
      <c r="F1943">
        <v>35.573689234405101</v>
      </c>
      <c r="G1943" t="s">
        <v>14</v>
      </c>
      <c r="H1943" t="s">
        <v>10051</v>
      </c>
      <c r="I1943" t="s">
        <v>15</v>
      </c>
      <c r="J1943">
        <v>3</v>
      </c>
      <c r="K1943">
        <v>2089.35</v>
      </c>
      <c r="L1943" t="s">
        <v>16</v>
      </c>
      <c r="M1943" t="s">
        <v>10038</v>
      </c>
    </row>
    <row r="1944" spans="1:13" x14ac:dyDescent="0.25">
      <c r="A1944" t="s">
        <v>5755</v>
      </c>
      <c r="B1944">
        <v>53</v>
      </c>
      <c r="C1944" t="s">
        <v>13</v>
      </c>
      <c r="D1944">
        <v>136</v>
      </c>
      <c r="E1944">
        <v>271.920272400008</v>
      </c>
      <c r="F1944">
        <v>29.606019449983101</v>
      </c>
      <c r="G1944" t="s">
        <v>14</v>
      </c>
      <c r="H1944" t="s">
        <v>19</v>
      </c>
      <c r="I1944" t="s">
        <v>15</v>
      </c>
      <c r="J1944">
        <v>1</v>
      </c>
      <c r="K1944">
        <v>7889.98</v>
      </c>
      <c r="L1944" t="s">
        <v>23</v>
      </c>
      <c r="M1944" t="s">
        <v>10038</v>
      </c>
    </row>
    <row r="1945" spans="1:13" x14ac:dyDescent="0.25">
      <c r="A1945" t="s">
        <v>1466</v>
      </c>
      <c r="B1945">
        <v>58</v>
      </c>
      <c r="C1945" t="s">
        <v>25</v>
      </c>
      <c r="D1945">
        <v>170</v>
      </c>
      <c r="E1945" t="s">
        <v>10051</v>
      </c>
      <c r="F1945">
        <v>32.875498519450197</v>
      </c>
      <c r="G1945" t="s">
        <v>18</v>
      </c>
      <c r="H1945" t="s">
        <v>19</v>
      </c>
      <c r="I1945" t="s">
        <v>15</v>
      </c>
      <c r="J1945">
        <v>2</v>
      </c>
      <c r="K1945">
        <v>7363.96</v>
      </c>
      <c r="L1945" t="s">
        <v>16</v>
      </c>
      <c r="M1945" t="s">
        <v>10038</v>
      </c>
    </row>
    <row r="1946" spans="1:13" x14ac:dyDescent="0.25">
      <c r="A1946" t="s">
        <v>5747</v>
      </c>
      <c r="B1946">
        <v>54</v>
      </c>
      <c r="C1946" t="s">
        <v>13</v>
      </c>
      <c r="D1946">
        <v>117</v>
      </c>
      <c r="E1946">
        <v>218.80136171431499</v>
      </c>
      <c r="F1946">
        <v>24.6063316770448</v>
      </c>
      <c r="G1946" t="s">
        <v>18</v>
      </c>
      <c r="H1946" t="s">
        <v>19</v>
      </c>
      <c r="I1946" t="s">
        <v>15</v>
      </c>
      <c r="J1946">
        <v>4</v>
      </c>
      <c r="K1946">
        <v>6400.79</v>
      </c>
      <c r="L1946" t="s">
        <v>16</v>
      </c>
      <c r="M1946" t="s">
        <v>10038</v>
      </c>
    </row>
    <row r="1947" spans="1:13" x14ac:dyDescent="0.25">
      <c r="A1947" t="s">
        <v>5735</v>
      </c>
      <c r="B1947">
        <v>58</v>
      </c>
      <c r="C1947" t="s">
        <v>25</v>
      </c>
      <c r="D1947">
        <v>92</v>
      </c>
      <c r="E1947">
        <v>282.17504353025299</v>
      </c>
      <c r="F1947">
        <v>31.384978256357801</v>
      </c>
      <c r="G1947" t="s">
        <v>14</v>
      </c>
      <c r="H1947" t="s">
        <v>19</v>
      </c>
      <c r="I1947" t="s">
        <v>15</v>
      </c>
      <c r="J1947" t="s">
        <v>10051</v>
      </c>
      <c r="K1947">
        <v>8853.68</v>
      </c>
      <c r="L1947" t="s">
        <v>23</v>
      </c>
      <c r="M1947" t="s">
        <v>10038</v>
      </c>
    </row>
    <row r="1948" spans="1:13" x14ac:dyDescent="0.25">
      <c r="A1948" t="s">
        <v>1471</v>
      </c>
      <c r="B1948">
        <v>51</v>
      </c>
      <c r="C1948" t="s">
        <v>13</v>
      </c>
      <c r="D1948">
        <v>101</v>
      </c>
      <c r="E1948">
        <v>204.33605925550901</v>
      </c>
      <c r="F1948">
        <v>26.657039953838702</v>
      </c>
      <c r="G1948" t="s">
        <v>36</v>
      </c>
      <c r="H1948" t="s">
        <v>19</v>
      </c>
      <c r="I1948" t="s">
        <v>15</v>
      </c>
      <c r="J1948">
        <v>5</v>
      </c>
      <c r="K1948">
        <v>7031.88</v>
      </c>
      <c r="L1948" t="s">
        <v>16</v>
      </c>
      <c r="M1948" t="s">
        <v>10038</v>
      </c>
    </row>
    <row r="1949" spans="1:13" x14ac:dyDescent="0.25">
      <c r="A1949" t="s">
        <v>5726</v>
      </c>
      <c r="B1949">
        <v>60</v>
      </c>
      <c r="C1949" t="s">
        <v>25</v>
      </c>
      <c r="D1949">
        <v>141</v>
      </c>
      <c r="E1949">
        <v>223.04961321690899</v>
      </c>
      <c r="F1949">
        <v>23.268009951179199</v>
      </c>
      <c r="G1949" t="s">
        <v>18</v>
      </c>
      <c r="H1949" t="s">
        <v>22</v>
      </c>
      <c r="I1949" t="s">
        <v>15</v>
      </c>
      <c r="J1949">
        <v>1</v>
      </c>
      <c r="K1949">
        <v>11743.33</v>
      </c>
      <c r="L1949" t="s">
        <v>16</v>
      </c>
      <c r="M1949" t="s">
        <v>10038</v>
      </c>
    </row>
    <row r="1950" spans="1:13" x14ac:dyDescent="0.25">
      <c r="A1950" t="s">
        <v>5720</v>
      </c>
      <c r="B1950">
        <v>58</v>
      </c>
      <c r="C1950" t="s">
        <v>25</v>
      </c>
      <c r="D1950">
        <v>133</v>
      </c>
      <c r="E1950">
        <v>268.81371908800497</v>
      </c>
      <c r="F1950">
        <v>28.987861039806901</v>
      </c>
      <c r="G1950" t="s">
        <v>14</v>
      </c>
      <c r="H1950" t="s">
        <v>19</v>
      </c>
      <c r="I1950" t="s">
        <v>15</v>
      </c>
      <c r="J1950">
        <v>3</v>
      </c>
      <c r="K1950">
        <v>10993.84</v>
      </c>
      <c r="L1950" t="s">
        <v>16</v>
      </c>
      <c r="M1950" t="s">
        <v>10038</v>
      </c>
    </row>
    <row r="1951" spans="1:13" x14ac:dyDescent="0.25">
      <c r="A1951" t="s">
        <v>5714</v>
      </c>
      <c r="B1951">
        <v>57</v>
      </c>
      <c r="C1951" t="s">
        <v>13</v>
      </c>
      <c r="D1951">
        <v>116</v>
      </c>
      <c r="E1951" t="s">
        <v>10051</v>
      </c>
      <c r="F1951">
        <v>33.797984002523101</v>
      </c>
      <c r="G1951" t="s">
        <v>14</v>
      </c>
      <c r="H1951" t="s">
        <v>22</v>
      </c>
      <c r="I1951" t="s">
        <v>15</v>
      </c>
      <c r="J1951">
        <v>4</v>
      </c>
      <c r="K1951">
        <v>4508.53</v>
      </c>
      <c r="L1951" t="s">
        <v>23</v>
      </c>
      <c r="M1951" t="s">
        <v>10038</v>
      </c>
    </row>
    <row r="1952" spans="1:13" x14ac:dyDescent="0.25">
      <c r="A1952" t="s">
        <v>1480</v>
      </c>
      <c r="B1952">
        <v>55</v>
      </c>
      <c r="C1952" t="s">
        <v>13</v>
      </c>
      <c r="D1952">
        <v>150</v>
      </c>
      <c r="E1952">
        <v>184.89018828879199</v>
      </c>
      <c r="F1952">
        <v>19.2443254931318</v>
      </c>
      <c r="G1952" t="s">
        <v>36</v>
      </c>
      <c r="H1952" t="s">
        <v>19</v>
      </c>
      <c r="I1952" t="s">
        <v>15</v>
      </c>
      <c r="J1952">
        <v>7</v>
      </c>
      <c r="K1952">
        <v>12839.61</v>
      </c>
      <c r="L1952" t="s">
        <v>23</v>
      </c>
      <c r="M1952" t="s">
        <v>10038</v>
      </c>
    </row>
    <row r="1953" spans="1:13" x14ac:dyDescent="0.25">
      <c r="A1953" t="s">
        <v>5712</v>
      </c>
      <c r="B1953">
        <v>56</v>
      </c>
      <c r="C1953" t="s">
        <v>25</v>
      </c>
      <c r="D1953">
        <v>137</v>
      </c>
      <c r="E1953">
        <v>285.90220121575197</v>
      </c>
      <c r="F1953">
        <v>31.840072322494599</v>
      </c>
      <c r="G1953" t="s">
        <v>14</v>
      </c>
      <c r="H1953" t="s">
        <v>22</v>
      </c>
      <c r="I1953" t="s">
        <v>15</v>
      </c>
      <c r="J1953">
        <v>8</v>
      </c>
      <c r="K1953">
        <v>11455.38</v>
      </c>
      <c r="L1953" t="s">
        <v>16</v>
      </c>
      <c r="M1953" t="s">
        <v>10038</v>
      </c>
    </row>
    <row r="1954" spans="1:13" x14ac:dyDescent="0.25">
      <c r="A1954" t="s">
        <v>5709</v>
      </c>
      <c r="B1954">
        <v>59</v>
      </c>
      <c r="C1954" t="s">
        <v>25</v>
      </c>
      <c r="D1954">
        <v>106</v>
      </c>
      <c r="E1954">
        <v>222.45395061324899</v>
      </c>
      <c r="F1954">
        <v>28.8528366396135</v>
      </c>
      <c r="G1954" t="s">
        <v>18</v>
      </c>
      <c r="H1954" t="s">
        <v>19</v>
      </c>
      <c r="I1954" t="s">
        <v>15</v>
      </c>
      <c r="J1954">
        <v>5</v>
      </c>
      <c r="K1954">
        <v>8411.7900000000009</v>
      </c>
      <c r="L1954" t="s">
        <v>20</v>
      </c>
      <c r="M1954" t="s">
        <v>10038</v>
      </c>
    </row>
    <row r="1955" spans="1:13" x14ac:dyDescent="0.25">
      <c r="A1955" t="s">
        <v>5698</v>
      </c>
      <c r="B1955">
        <v>56</v>
      </c>
      <c r="C1955" t="s">
        <v>25</v>
      </c>
      <c r="D1955">
        <v>114</v>
      </c>
      <c r="E1955">
        <v>250.31947038191501</v>
      </c>
      <c r="F1955">
        <v>25.498991316715401</v>
      </c>
      <c r="G1955" t="s">
        <v>36</v>
      </c>
      <c r="H1955" t="s">
        <v>19</v>
      </c>
      <c r="I1955" t="s">
        <v>15</v>
      </c>
      <c r="J1955">
        <v>6</v>
      </c>
      <c r="K1955">
        <v>13847.07</v>
      </c>
      <c r="L1955" t="s">
        <v>16</v>
      </c>
      <c r="M1955" t="s">
        <v>10038</v>
      </c>
    </row>
    <row r="1956" spans="1:13" x14ac:dyDescent="0.25">
      <c r="A1956" t="s">
        <v>1488</v>
      </c>
      <c r="B1956">
        <v>55</v>
      </c>
      <c r="C1956" t="s">
        <v>25</v>
      </c>
      <c r="D1956">
        <v>154</v>
      </c>
      <c r="E1956" t="s">
        <v>10051</v>
      </c>
      <c r="F1956">
        <v>22.604997624191</v>
      </c>
      <c r="G1956" t="s">
        <v>18</v>
      </c>
      <c r="H1956" t="s">
        <v>22</v>
      </c>
      <c r="I1956" t="s">
        <v>15</v>
      </c>
      <c r="J1956">
        <v>5</v>
      </c>
      <c r="K1956">
        <v>5931.24</v>
      </c>
      <c r="L1956" t="s">
        <v>23</v>
      </c>
      <c r="M1956" t="s">
        <v>10038</v>
      </c>
    </row>
    <row r="1957" spans="1:13" x14ac:dyDescent="0.25">
      <c r="A1957" t="s">
        <v>5690</v>
      </c>
      <c r="B1957">
        <v>57</v>
      </c>
      <c r="C1957" t="s">
        <v>25</v>
      </c>
      <c r="D1957">
        <v>148</v>
      </c>
      <c r="E1957">
        <v>189.95970491742301</v>
      </c>
      <c r="F1957">
        <v>21.991626889106598</v>
      </c>
      <c r="G1957" t="s">
        <v>14</v>
      </c>
      <c r="H1957" t="s">
        <v>19</v>
      </c>
      <c r="I1957" t="s">
        <v>15</v>
      </c>
      <c r="J1957">
        <v>3</v>
      </c>
      <c r="K1957">
        <v>8547.23</v>
      </c>
      <c r="L1957" t="s">
        <v>16</v>
      </c>
      <c r="M1957" t="s">
        <v>10038</v>
      </c>
    </row>
    <row r="1958" spans="1:13" x14ac:dyDescent="0.25">
      <c r="A1958" t="s">
        <v>5687</v>
      </c>
      <c r="B1958">
        <v>60</v>
      </c>
      <c r="C1958" t="s">
        <v>25</v>
      </c>
      <c r="D1958">
        <v>146</v>
      </c>
      <c r="E1958">
        <v>233.47498761490999</v>
      </c>
      <c r="F1958">
        <v>36.185814166460403</v>
      </c>
      <c r="G1958" t="s">
        <v>18</v>
      </c>
      <c r="H1958" t="s">
        <v>10051</v>
      </c>
      <c r="I1958" t="s">
        <v>15</v>
      </c>
      <c r="J1958">
        <v>4</v>
      </c>
      <c r="K1958">
        <v>5523.11</v>
      </c>
      <c r="L1958" t="s">
        <v>16</v>
      </c>
      <c r="M1958" t="s">
        <v>10038</v>
      </c>
    </row>
    <row r="1959" spans="1:13" x14ac:dyDescent="0.25">
      <c r="A1959" t="s">
        <v>5670</v>
      </c>
      <c r="B1959">
        <v>52</v>
      </c>
      <c r="C1959" t="s">
        <v>13</v>
      </c>
      <c r="D1959">
        <v>92</v>
      </c>
      <c r="E1959">
        <v>170.10900461482399</v>
      </c>
      <c r="F1959">
        <v>23.769348894501999</v>
      </c>
      <c r="G1959" t="s">
        <v>18</v>
      </c>
      <c r="H1959" t="s">
        <v>22</v>
      </c>
      <c r="I1959" t="s">
        <v>15</v>
      </c>
      <c r="J1959">
        <v>4</v>
      </c>
      <c r="K1959">
        <v>11900.55</v>
      </c>
      <c r="L1959" t="s">
        <v>20</v>
      </c>
      <c r="M1959" t="s">
        <v>10038</v>
      </c>
    </row>
    <row r="1960" spans="1:13" x14ac:dyDescent="0.25">
      <c r="A1960" t="s">
        <v>5658</v>
      </c>
      <c r="B1960">
        <v>57</v>
      </c>
      <c r="C1960" t="s">
        <v>13</v>
      </c>
      <c r="D1960">
        <v>121</v>
      </c>
      <c r="E1960">
        <v>225.09522537869</v>
      </c>
      <c r="F1960">
        <v>31.505866197661199</v>
      </c>
      <c r="G1960" t="s">
        <v>14</v>
      </c>
      <c r="H1960" t="s">
        <v>22</v>
      </c>
      <c r="I1960" t="s">
        <v>15</v>
      </c>
      <c r="J1960">
        <v>7</v>
      </c>
      <c r="K1960">
        <v>13401.03</v>
      </c>
      <c r="L1960" t="s">
        <v>16</v>
      </c>
      <c r="M1960" t="s">
        <v>10038</v>
      </c>
    </row>
    <row r="1961" spans="1:13" x14ac:dyDescent="0.25">
      <c r="A1961" t="s">
        <v>5643</v>
      </c>
      <c r="B1961">
        <v>56</v>
      </c>
      <c r="C1961" t="s">
        <v>25</v>
      </c>
      <c r="D1961">
        <v>125</v>
      </c>
      <c r="E1961">
        <v>243.18037262548</v>
      </c>
      <c r="F1961">
        <v>22.6148652306968</v>
      </c>
      <c r="G1961" t="s">
        <v>18</v>
      </c>
      <c r="H1961" t="s">
        <v>19</v>
      </c>
      <c r="I1961" t="s">
        <v>15</v>
      </c>
      <c r="J1961">
        <v>3</v>
      </c>
      <c r="K1961">
        <v>7527.06</v>
      </c>
      <c r="L1961" t="s">
        <v>23</v>
      </c>
      <c r="M1961" t="s">
        <v>10038</v>
      </c>
    </row>
    <row r="1962" spans="1:13" x14ac:dyDescent="0.25">
      <c r="A1962" t="s">
        <v>5636</v>
      </c>
      <c r="B1962">
        <v>52</v>
      </c>
      <c r="C1962" t="s">
        <v>13</v>
      </c>
      <c r="D1962">
        <v>142</v>
      </c>
      <c r="E1962">
        <v>223.52045528639701</v>
      </c>
      <c r="F1962">
        <v>25.4395096910966</v>
      </c>
      <c r="G1962" t="s">
        <v>14</v>
      </c>
      <c r="H1962" t="s">
        <v>19</v>
      </c>
      <c r="I1962" t="s">
        <v>15</v>
      </c>
      <c r="J1962">
        <v>5</v>
      </c>
      <c r="K1962">
        <v>8125.55</v>
      </c>
      <c r="L1962" t="s">
        <v>23</v>
      </c>
      <c r="M1962" t="s">
        <v>10038</v>
      </c>
    </row>
    <row r="1963" spans="1:13" x14ac:dyDescent="0.25">
      <c r="A1963" t="s">
        <v>5627</v>
      </c>
      <c r="B1963">
        <v>52</v>
      </c>
      <c r="C1963" t="s">
        <v>13</v>
      </c>
      <c r="D1963">
        <v>133</v>
      </c>
      <c r="E1963">
        <v>244.47979848924101</v>
      </c>
      <c r="F1963">
        <v>27.837564332722099</v>
      </c>
      <c r="G1963" t="s">
        <v>36</v>
      </c>
      <c r="H1963" t="s">
        <v>19</v>
      </c>
      <c r="I1963" t="s">
        <v>15</v>
      </c>
      <c r="J1963">
        <v>5</v>
      </c>
      <c r="K1963">
        <v>16083.37</v>
      </c>
      <c r="L1963" t="s">
        <v>16</v>
      </c>
      <c r="M1963" t="s">
        <v>10038</v>
      </c>
    </row>
    <row r="1964" spans="1:13" x14ac:dyDescent="0.25">
      <c r="A1964" t="s">
        <v>5588</v>
      </c>
      <c r="B1964">
        <v>57</v>
      </c>
      <c r="C1964" t="s">
        <v>25</v>
      </c>
      <c r="D1964">
        <v>137</v>
      </c>
      <c r="E1964">
        <v>200.06429152185501</v>
      </c>
      <c r="F1964">
        <v>29.549977704907299</v>
      </c>
      <c r="G1964" t="s">
        <v>14</v>
      </c>
      <c r="H1964" t="s">
        <v>19</v>
      </c>
      <c r="I1964" t="s">
        <v>15</v>
      </c>
      <c r="J1964">
        <v>1</v>
      </c>
      <c r="K1964">
        <v>9015.75</v>
      </c>
      <c r="L1964" t="s">
        <v>16</v>
      </c>
      <c r="M1964" t="s">
        <v>10038</v>
      </c>
    </row>
    <row r="1965" spans="1:13" x14ac:dyDescent="0.25">
      <c r="A1965" t="s">
        <v>5569</v>
      </c>
      <c r="B1965">
        <v>54</v>
      </c>
      <c r="C1965" t="s">
        <v>13</v>
      </c>
      <c r="D1965">
        <v>136</v>
      </c>
      <c r="E1965">
        <v>160.28310294739501</v>
      </c>
      <c r="F1965">
        <v>22.8909417596313</v>
      </c>
      <c r="G1965" t="s">
        <v>36</v>
      </c>
      <c r="H1965" t="s">
        <v>19</v>
      </c>
      <c r="I1965" t="s">
        <v>15</v>
      </c>
      <c r="J1965">
        <v>2</v>
      </c>
      <c r="K1965">
        <v>7040.36</v>
      </c>
      <c r="L1965" t="s">
        <v>43</v>
      </c>
      <c r="M1965" t="s">
        <v>10038</v>
      </c>
    </row>
    <row r="1966" spans="1:13" x14ac:dyDescent="0.25">
      <c r="A1966" t="s">
        <v>5565</v>
      </c>
      <c r="B1966">
        <v>57</v>
      </c>
      <c r="C1966" t="s">
        <v>25</v>
      </c>
      <c r="D1966">
        <v>132</v>
      </c>
      <c r="E1966" t="s">
        <v>10051</v>
      </c>
      <c r="F1966">
        <v>28.463970087158899</v>
      </c>
      <c r="G1966" t="s">
        <v>36</v>
      </c>
      <c r="H1966" t="s">
        <v>19</v>
      </c>
      <c r="I1966" t="s">
        <v>15</v>
      </c>
      <c r="J1966">
        <v>4</v>
      </c>
      <c r="K1966">
        <v>5419.32</v>
      </c>
      <c r="L1966" t="s">
        <v>16</v>
      </c>
      <c r="M1966" t="s">
        <v>10038</v>
      </c>
    </row>
    <row r="1967" spans="1:13" x14ac:dyDescent="0.25">
      <c r="A1967" t="s">
        <v>5557</v>
      </c>
      <c r="B1967">
        <v>56</v>
      </c>
      <c r="C1967" t="s">
        <v>13</v>
      </c>
      <c r="D1967">
        <v>122</v>
      </c>
      <c r="E1967">
        <v>210.056933305955</v>
      </c>
      <c r="F1967">
        <v>24.671610306905801</v>
      </c>
      <c r="G1967" t="s">
        <v>18</v>
      </c>
      <c r="H1967" t="s">
        <v>22</v>
      </c>
      <c r="I1967" t="s">
        <v>15</v>
      </c>
      <c r="J1967">
        <v>3</v>
      </c>
      <c r="K1967">
        <v>11943.04</v>
      </c>
      <c r="L1967" t="s">
        <v>16</v>
      </c>
      <c r="M1967" t="s">
        <v>10038</v>
      </c>
    </row>
    <row r="1968" spans="1:13" x14ac:dyDescent="0.25">
      <c r="A1968" t="s">
        <v>5553</v>
      </c>
      <c r="B1968">
        <v>57</v>
      </c>
      <c r="C1968" t="s">
        <v>13</v>
      </c>
      <c r="D1968">
        <v>133</v>
      </c>
      <c r="E1968">
        <v>169.355906653955</v>
      </c>
      <c r="F1968">
        <v>27.611862514856099</v>
      </c>
      <c r="G1968" t="s">
        <v>36</v>
      </c>
      <c r="H1968" t="s">
        <v>19</v>
      </c>
      <c r="I1968" t="s">
        <v>15</v>
      </c>
      <c r="J1968">
        <v>6</v>
      </c>
      <c r="K1968">
        <v>10489.82</v>
      </c>
      <c r="L1968" t="s">
        <v>16</v>
      </c>
      <c r="M1968" t="s">
        <v>10038</v>
      </c>
    </row>
    <row r="1969" spans="1:13" x14ac:dyDescent="0.25">
      <c r="A1969" t="s">
        <v>1522</v>
      </c>
      <c r="B1969">
        <v>55</v>
      </c>
      <c r="C1969" t="s">
        <v>25</v>
      </c>
      <c r="D1969">
        <v>141</v>
      </c>
      <c r="E1969">
        <v>246.454081793272</v>
      </c>
      <c r="F1969">
        <v>25.272531733308099</v>
      </c>
      <c r="G1969" t="s">
        <v>14</v>
      </c>
      <c r="H1969" t="s">
        <v>19</v>
      </c>
      <c r="I1969" t="s">
        <v>15</v>
      </c>
      <c r="J1969">
        <v>3</v>
      </c>
      <c r="K1969">
        <v>7057.6</v>
      </c>
      <c r="L1969" t="s">
        <v>20</v>
      </c>
      <c r="M1969" t="s">
        <v>10038</v>
      </c>
    </row>
    <row r="1970" spans="1:13" x14ac:dyDescent="0.25">
      <c r="A1970" t="s">
        <v>1524</v>
      </c>
      <c r="B1970">
        <v>55</v>
      </c>
      <c r="C1970" t="s">
        <v>25</v>
      </c>
      <c r="D1970">
        <v>92</v>
      </c>
      <c r="E1970">
        <v>225.133043362336</v>
      </c>
      <c r="F1970">
        <v>29.4116498491139</v>
      </c>
      <c r="G1970" t="s">
        <v>14</v>
      </c>
      <c r="H1970" t="s">
        <v>19</v>
      </c>
      <c r="I1970" t="s">
        <v>15</v>
      </c>
      <c r="J1970">
        <v>4</v>
      </c>
      <c r="K1970">
        <v>7430.99</v>
      </c>
      <c r="L1970" t="s">
        <v>20</v>
      </c>
      <c r="M1970" t="s">
        <v>10038</v>
      </c>
    </row>
    <row r="1971" spans="1:13" x14ac:dyDescent="0.25">
      <c r="A1971" t="s">
        <v>5544</v>
      </c>
      <c r="B1971">
        <v>56</v>
      </c>
      <c r="C1971" t="s">
        <v>25</v>
      </c>
      <c r="D1971">
        <v>96</v>
      </c>
      <c r="E1971">
        <v>170.52495048663701</v>
      </c>
      <c r="F1971">
        <v>26.697663493921599</v>
      </c>
      <c r="G1971" t="s">
        <v>18</v>
      </c>
      <c r="H1971" t="s">
        <v>19</v>
      </c>
      <c r="I1971" t="s">
        <v>15</v>
      </c>
      <c r="J1971">
        <v>1</v>
      </c>
      <c r="K1971">
        <v>9890.25</v>
      </c>
      <c r="L1971" t="s">
        <v>20</v>
      </c>
      <c r="M1971" t="s">
        <v>10038</v>
      </c>
    </row>
    <row r="1972" spans="1:13" x14ac:dyDescent="0.25">
      <c r="A1972" t="s">
        <v>1526</v>
      </c>
      <c r="B1972">
        <v>52</v>
      </c>
      <c r="C1972" t="s">
        <v>13</v>
      </c>
      <c r="D1972">
        <v>110</v>
      </c>
      <c r="E1972">
        <v>237.65289609457599</v>
      </c>
      <c r="F1972">
        <v>30.821305146538801</v>
      </c>
      <c r="G1972" t="s">
        <v>14</v>
      </c>
      <c r="H1972" t="s">
        <v>10051</v>
      </c>
      <c r="I1972" t="s">
        <v>15</v>
      </c>
      <c r="J1972">
        <v>1</v>
      </c>
      <c r="K1972">
        <v>8981.8700000000008</v>
      </c>
      <c r="L1972" t="s">
        <v>23</v>
      </c>
      <c r="M1972" t="s">
        <v>10038</v>
      </c>
    </row>
    <row r="1973" spans="1:13" x14ac:dyDescent="0.25">
      <c r="A1973" t="s">
        <v>5540</v>
      </c>
      <c r="B1973">
        <v>51</v>
      </c>
      <c r="C1973" t="s">
        <v>25</v>
      </c>
      <c r="D1973">
        <v>127</v>
      </c>
      <c r="E1973">
        <v>189.69645303886401</v>
      </c>
      <c r="F1973">
        <v>31.826320002930199</v>
      </c>
      <c r="G1973" t="s">
        <v>18</v>
      </c>
      <c r="H1973" t="s">
        <v>19</v>
      </c>
      <c r="I1973" t="s">
        <v>15</v>
      </c>
      <c r="J1973">
        <v>6</v>
      </c>
      <c r="K1973">
        <v>10862.26</v>
      </c>
      <c r="L1973" t="s">
        <v>16</v>
      </c>
      <c r="M1973" t="s">
        <v>10038</v>
      </c>
    </row>
    <row r="1974" spans="1:13" x14ac:dyDescent="0.25">
      <c r="A1974" t="s">
        <v>5539</v>
      </c>
      <c r="B1974">
        <v>60</v>
      </c>
      <c r="C1974" t="s">
        <v>13</v>
      </c>
      <c r="D1974">
        <v>156</v>
      </c>
      <c r="E1974">
        <v>171.476229457703</v>
      </c>
      <c r="F1974">
        <v>28.423718026227501</v>
      </c>
      <c r="G1974" t="s">
        <v>18</v>
      </c>
      <c r="H1974" t="s">
        <v>22</v>
      </c>
      <c r="I1974" t="s">
        <v>15</v>
      </c>
      <c r="J1974">
        <v>4</v>
      </c>
      <c r="K1974">
        <v>11432.52</v>
      </c>
      <c r="L1974" t="s">
        <v>43</v>
      </c>
      <c r="M1974" t="s">
        <v>10038</v>
      </c>
    </row>
    <row r="1975" spans="1:13" x14ac:dyDescent="0.25">
      <c r="A1975" t="s">
        <v>1537</v>
      </c>
      <c r="B1975">
        <v>56</v>
      </c>
      <c r="C1975" t="s">
        <v>25</v>
      </c>
      <c r="D1975">
        <v>142</v>
      </c>
      <c r="E1975">
        <v>195.33505443328301</v>
      </c>
      <c r="F1975">
        <v>33.657409132287597</v>
      </c>
      <c r="G1975" t="s">
        <v>14</v>
      </c>
      <c r="H1975" t="s">
        <v>19</v>
      </c>
      <c r="I1975" t="s">
        <v>15</v>
      </c>
      <c r="J1975">
        <v>2</v>
      </c>
      <c r="K1975">
        <v>4549.0200000000004</v>
      </c>
      <c r="L1975" t="s">
        <v>16</v>
      </c>
      <c r="M1975" t="s">
        <v>10038</v>
      </c>
    </row>
    <row r="1976" spans="1:13" x14ac:dyDescent="0.25">
      <c r="A1976" t="s">
        <v>5534</v>
      </c>
      <c r="B1976">
        <v>56</v>
      </c>
      <c r="C1976" t="s">
        <v>13</v>
      </c>
      <c r="D1976">
        <v>148</v>
      </c>
      <c r="E1976">
        <v>187.123488943284</v>
      </c>
      <c r="F1976">
        <v>20.099380601326299</v>
      </c>
      <c r="G1976" t="s">
        <v>14</v>
      </c>
      <c r="H1976" t="s">
        <v>22</v>
      </c>
      <c r="I1976" t="s">
        <v>15</v>
      </c>
      <c r="J1976">
        <v>3</v>
      </c>
      <c r="K1976">
        <v>4160.75</v>
      </c>
      <c r="L1976" t="s">
        <v>16</v>
      </c>
      <c r="M1976" t="s">
        <v>10038</v>
      </c>
    </row>
    <row r="1977" spans="1:13" x14ac:dyDescent="0.25">
      <c r="A1977" t="s">
        <v>5530</v>
      </c>
      <c r="B1977">
        <v>54</v>
      </c>
      <c r="C1977" t="s">
        <v>13</v>
      </c>
      <c r="D1977">
        <v>168</v>
      </c>
      <c r="E1977">
        <v>300.06349063262701</v>
      </c>
      <c r="F1977">
        <v>25.283257494504099</v>
      </c>
      <c r="G1977" t="s">
        <v>14</v>
      </c>
      <c r="H1977" t="s">
        <v>19</v>
      </c>
      <c r="I1977" t="s">
        <v>15</v>
      </c>
      <c r="J1977">
        <v>4</v>
      </c>
      <c r="K1977">
        <v>9313.77</v>
      </c>
      <c r="L1977" t="s">
        <v>16</v>
      </c>
      <c r="M1977" t="s">
        <v>10038</v>
      </c>
    </row>
    <row r="1978" spans="1:13" x14ac:dyDescent="0.25">
      <c r="A1978" t="s">
        <v>5521</v>
      </c>
      <c r="B1978">
        <v>56</v>
      </c>
      <c r="C1978" t="s">
        <v>25</v>
      </c>
      <c r="D1978">
        <v>96</v>
      </c>
      <c r="E1978">
        <v>224.87452734276999</v>
      </c>
      <c r="F1978">
        <v>26.135284194939899</v>
      </c>
      <c r="G1978" t="s">
        <v>18</v>
      </c>
      <c r="H1978" t="s">
        <v>19</v>
      </c>
      <c r="I1978" t="s">
        <v>15</v>
      </c>
      <c r="J1978">
        <v>1</v>
      </c>
      <c r="K1978">
        <v>4277.8900000000003</v>
      </c>
      <c r="L1978" t="s">
        <v>16</v>
      </c>
      <c r="M1978" t="s">
        <v>10038</v>
      </c>
    </row>
    <row r="1979" spans="1:13" x14ac:dyDescent="0.25">
      <c r="A1979" t="s">
        <v>1547</v>
      </c>
      <c r="B1979">
        <v>55</v>
      </c>
      <c r="C1979" t="s">
        <v>25</v>
      </c>
      <c r="D1979">
        <v>137</v>
      </c>
      <c r="E1979">
        <v>171.797057543894</v>
      </c>
      <c r="F1979">
        <v>25.557396319883701</v>
      </c>
      <c r="G1979" t="s">
        <v>14</v>
      </c>
      <c r="H1979" t="s">
        <v>19</v>
      </c>
      <c r="I1979" t="s">
        <v>15</v>
      </c>
      <c r="J1979">
        <v>3</v>
      </c>
      <c r="K1979">
        <v>9112.1</v>
      </c>
      <c r="L1979" t="s">
        <v>16</v>
      </c>
      <c r="M1979" t="s">
        <v>10038</v>
      </c>
    </row>
    <row r="1980" spans="1:13" x14ac:dyDescent="0.25">
      <c r="A1980" t="s">
        <v>5509</v>
      </c>
      <c r="B1980">
        <v>55</v>
      </c>
      <c r="C1980" t="s">
        <v>25</v>
      </c>
      <c r="D1980">
        <v>132</v>
      </c>
      <c r="E1980">
        <v>225.33534033946299</v>
      </c>
      <c r="F1980">
        <v>32.898422468254203</v>
      </c>
      <c r="G1980" t="s">
        <v>36</v>
      </c>
      <c r="H1980" t="s">
        <v>19</v>
      </c>
      <c r="I1980" t="s">
        <v>15</v>
      </c>
      <c r="J1980">
        <v>7</v>
      </c>
      <c r="K1980">
        <v>9175.6200000000008</v>
      </c>
      <c r="L1980" t="s">
        <v>16</v>
      </c>
      <c r="M1980" t="s">
        <v>10038</v>
      </c>
    </row>
    <row r="1981" spans="1:13" x14ac:dyDescent="0.25">
      <c r="A1981" t="s">
        <v>1549</v>
      </c>
      <c r="B1981">
        <v>60</v>
      </c>
      <c r="C1981" t="s">
        <v>13</v>
      </c>
      <c r="D1981">
        <v>148</v>
      </c>
      <c r="E1981">
        <v>235.19598627721601</v>
      </c>
      <c r="F1981">
        <v>31.155573904851501</v>
      </c>
      <c r="G1981" t="s">
        <v>18</v>
      </c>
      <c r="H1981" t="s">
        <v>19</v>
      </c>
      <c r="I1981" t="s">
        <v>15</v>
      </c>
      <c r="J1981">
        <v>3</v>
      </c>
      <c r="K1981">
        <v>8792.92</v>
      </c>
      <c r="L1981" t="s">
        <v>20</v>
      </c>
      <c r="M1981" t="s">
        <v>10038</v>
      </c>
    </row>
    <row r="1982" spans="1:13" x14ac:dyDescent="0.25">
      <c r="A1982" t="s">
        <v>5505</v>
      </c>
      <c r="B1982">
        <v>58</v>
      </c>
      <c r="C1982" t="s">
        <v>25</v>
      </c>
      <c r="D1982">
        <v>90</v>
      </c>
      <c r="E1982">
        <v>213.00129558070401</v>
      </c>
      <c r="F1982">
        <v>25.9524519247054</v>
      </c>
      <c r="G1982" t="s">
        <v>18</v>
      </c>
      <c r="H1982" t="s">
        <v>22</v>
      </c>
      <c r="I1982" t="s">
        <v>15</v>
      </c>
      <c r="J1982">
        <v>3</v>
      </c>
      <c r="K1982">
        <v>10769.94</v>
      </c>
      <c r="L1982" t="s">
        <v>16</v>
      </c>
      <c r="M1982" t="s">
        <v>10038</v>
      </c>
    </row>
    <row r="1983" spans="1:13" x14ac:dyDescent="0.25">
      <c r="A1983" t="s">
        <v>5504</v>
      </c>
      <c r="B1983">
        <v>56</v>
      </c>
      <c r="C1983" t="s">
        <v>25</v>
      </c>
      <c r="D1983">
        <v>124</v>
      </c>
      <c r="E1983">
        <v>237.97340210751699</v>
      </c>
      <c r="F1983">
        <v>26.330019591655098</v>
      </c>
      <c r="G1983" t="s">
        <v>14</v>
      </c>
      <c r="H1983" t="s">
        <v>19</v>
      </c>
      <c r="I1983" t="s">
        <v>15</v>
      </c>
      <c r="J1983">
        <v>0</v>
      </c>
      <c r="K1983">
        <v>8559.2800000000007</v>
      </c>
      <c r="L1983" t="s">
        <v>20</v>
      </c>
      <c r="M1983" t="s">
        <v>10038</v>
      </c>
    </row>
    <row r="1984" spans="1:13" x14ac:dyDescent="0.25">
      <c r="A1984" t="s">
        <v>5502</v>
      </c>
      <c r="B1984">
        <v>59</v>
      </c>
      <c r="C1984" t="s">
        <v>25</v>
      </c>
      <c r="D1984">
        <v>125</v>
      </c>
      <c r="E1984">
        <v>238.04693153945601</v>
      </c>
      <c r="F1984">
        <v>28.064369361217398</v>
      </c>
      <c r="G1984" t="s">
        <v>36</v>
      </c>
      <c r="H1984" t="s">
        <v>19</v>
      </c>
      <c r="I1984" t="s">
        <v>15</v>
      </c>
      <c r="J1984">
        <v>8</v>
      </c>
      <c r="K1984">
        <v>10280.299999999999</v>
      </c>
      <c r="L1984" t="s">
        <v>16</v>
      </c>
      <c r="M1984" t="s">
        <v>10038</v>
      </c>
    </row>
    <row r="1985" spans="1:13" x14ac:dyDescent="0.25">
      <c r="A1985" t="s">
        <v>5487</v>
      </c>
      <c r="B1985">
        <v>51</v>
      </c>
      <c r="C1985" t="s">
        <v>13</v>
      </c>
      <c r="D1985">
        <v>145</v>
      </c>
      <c r="E1985" t="s">
        <v>10051</v>
      </c>
      <c r="F1985">
        <v>34.723133649622902</v>
      </c>
      <c r="G1985" t="s">
        <v>18</v>
      </c>
      <c r="H1985" t="s">
        <v>19</v>
      </c>
      <c r="I1985" t="s">
        <v>15</v>
      </c>
      <c r="J1985">
        <v>2</v>
      </c>
      <c r="K1985">
        <v>6288.18</v>
      </c>
      <c r="L1985" t="s">
        <v>23</v>
      </c>
      <c r="M1985" t="s">
        <v>10038</v>
      </c>
    </row>
    <row r="1986" spans="1:13" x14ac:dyDescent="0.25">
      <c r="A1986" t="s">
        <v>5481</v>
      </c>
      <c r="B1986">
        <v>54</v>
      </c>
      <c r="C1986" t="s">
        <v>13</v>
      </c>
      <c r="D1986">
        <v>144</v>
      </c>
      <c r="E1986">
        <v>208.060170959543</v>
      </c>
      <c r="F1986">
        <v>23.2934455284515</v>
      </c>
      <c r="G1986" t="s">
        <v>14</v>
      </c>
      <c r="H1986" t="s">
        <v>22</v>
      </c>
      <c r="I1986" t="s">
        <v>15</v>
      </c>
      <c r="J1986">
        <v>2</v>
      </c>
      <c r="K1986">
        <v>8532.25</v>
      </c>
      <c r="L1986" t="s">
        <v>16</v>
      </c>
      <c r="M1986" t="s">
        <v>10038</v>
      </c>
    </row>
    <row r="1987" spans="1:13" x14ac:dyDescent="0.25">
      <c r="A1987" t="s">
        <v>5479</v>
      </c>
      <c r="B1987">
        <v>56</v>
      </c>
      <c r="C1987" t="s">
        <v>13</v>
      </c>
      <c r="D1987">
        <v>130</v>
      </c>
      <c r="E1987">
        <v>237.499159571245</v>
      </c>
      <c r="F1987">
        <v>33.2740353387223</v>
      </c>
      <c r="G1987" t="s">
        <v>36</v>
      </c>
      <c r="H1987" t="s">
        <v>19</v>
      </c>
      <c r="I1987" t="s">
        <v>15</v>
      </c>
      <c r="J1987">
        <v>2</v>
      </c>
      <c r="K1987">
        <v>4905.2</v>
      </c>
      <c r="L1987" t="s">
        <v>20</v>
      </c>
      <c r="M1987" t="s">
        <v>10038</v>
      </c>
    </row>
    <row r="1988" spans="1:13" x14ac:dyDescent="0.25">
      <c r="A1988" t="s">
        <v>5465</v>
      </c>
      <c r="B1988">
        <v>57</v>
      </c>
      <c r="C1988" t="s">
        <v>13</v>
      </c>
      <c r="D1988">
        <v>174</v>
      </c>
      <c r="E1988">
        <v>159.22323414649199</v>
      </c>
      <c r="F1988">
        <v>29.599525077717601</v>
      </c>
      <c r="G1988" t="s">
        <v>14</v>
      </c>
      <c r="H1988" t="s">
        <v>10051</v>
      </c>
      <c r="I1988" t="s">
        <v>15</v>
      </c>
      <c r="J1988">
        <v>2</v>
      </c>
      <c r="K1988">
        <v>9299.5499999999993</v>
      </c>
      <c r="L1988" t="s">
        <v>16</v>
      </c>
      <c r="M1988" t="s">
        <v>10038</v>
      </c>
    </row>
    <row r="1989" spans="1:13" x14ac:dyDescent="0.25">
      <c r="A1989" t="s">
        <v>5458</v>
      </c>
      <c r="B1989">
        <v>57</v>
      </c>
      <c r="C1989" t="s">
        <v>13</v>
      </c>
      <c r="D1989">
        <v>115</v>
      </c>
      <c r="E1989">
        <v>141.11553019041099</v>
      </c>
      <c r="F1989">
        <v>31.507582571408101</v>
      </c>
      <c r="G1989" t="s">
        <v>18</v>
      </c>
      <c r="H1989" t="s">
        <v>19</v>
      </c>
      <c r="I1989" t="s">
        <v>15</v>
      </c>
      <c r="J1989">
        <v>4</v>
      </c>
      <c r="K1989">
        <v>9159.5300000000007</v>
      </c>
      <c r="L1989" t="s">
        <v>20</v>
      </c>
      <c r="M1989" t="s">
        <v>10038</v>
      </c>
    </row>
    <row r="1990" spans="1:13" x14ac:dyDescent="0.25">
      <c r="A1990" t="s">
        <v>5450</v>
      </c>
      <c r="B1990">
        <v>55</v>
      </c>
      <c r="C1990" t="s">
        <v>25</v>
      </c>
      <c r="D1990">
        <v>132</v>
      </c>
      <c r="E1990">
        <v>147.48849102612201</v>
      </c>
      <c r="F1990">
        <v>28.313204851064299</v>
      </c>
      <c r="G1990" t="s">
        <v>14</v>
      </c>
      <c r="H1990" t="s">
        <v>22</v>
      </c>
      <c r="I1990" t="s">
        <v>15</v>
      </c>
      <c r="J1990">
        <v>1</v>
      </c>
      <c r="K1990">
        <v>4799.01</v>
      </c>
      <c r="L1990" t="s">
        <v>23</v>
      </c>
      <c r="M1990" t="s">
        <v>10038</v>
      </c>
    </row>
    <row r="1991" spans="1:13" x14ac:dyDescent="0.25">
      <c r="A1991" t="s">
        <v>5438</v>
      </c>
      <c r="B1991">
        <v>57</v>
      </c>
      <c r="C1991" t="s">
        <v>13</v>
      </c>
      <c r="D1991">
        <v>115</v>
      </c>
      <c r="E1991">
        <v>201.981420005085</v>
      </c>
      <c r="F1991">
        <v>29.346068507996701</v>
      </c>
      <c r="G1991" t="s">
        <v>14</v>
      </c>
      <c r="H1991" t="s">
        <v>19</v>
      </c>
      <c r="I1991" t="s">
        <v>15</v>
      </c>
      <c r="J1991">
        <v>2</v>
      </c>
      <c r="K1991">
        <v>9167.7199999999993</v>
      </c>
      <c r="L1991" t="s">
        <v>10051</v>
      </c>
      <c r="M1991" t="s">
        <v>10038</v>
      </c>
    </row>
    <row r="1992" spans="1:13" x14ac:dyDescent="0.25">
      <c r="A1992" t="s">
        <v>5430</v>
      </c>
      <c r="B1992">
        <v>58</v>
      </c>
      <c r="C1992" t="s">
        <v>25</v>
      </c>
      <c r="D1992">
        <v>155</v>
      </c>
      <c r="E1992">
        <v>190.65080566549901</v>
      </c>
      <c r="F1992">
        <v>21.9585926245271</v>
      </c>
      <c r="G1992" t="s">
        <v>18</v>
      </c>
      <c r="H1992" t="s">
        <v>19</v>
      </c>
      <c r="I1992" t="s">
        <v>15</v>
      </c>
      <c r="J1992">
        <v>2</v>
      </c>
      <c r="K1992">
        <v>3433.55</v>
      </c>
      <c r="L1992" t="s">
        <v>16</v>
      </c>
      <c r="M1992" t="s">
        <v>10038</v>
      </c>
    </row>
    <row r="1993" spans="1:13" x14ac:dyDescent="0.25">
      <c r="A1993" t="s">
        <v>5405</v>
      </c>
      <c r="B1993">
        <v>52</v>
      </c>
      <c r="C1993" t="s">
        <v>13</v>
      </c>
      <c r="D1993">
        <v>141</v>
      </c>
      <c r="E1993">
        <v>294.56835184290901</v>
      </c>
      <c r="F1993">
        <v>33.005772029641399</v>
      </c>
      <c r="G1993" t="s">
        <v>14</v>
      </c>
      <c r="H1993" t="s">
        <v>22</v>
      </c>
      <c r="I1993" t="s">
        <v>15</v>
      </c>
      <c r="J1993">
        <v>2</v>
      </c>
      <c r="K1993">
        <v>9527.25</v>
      </c>
      <c r="L1993" t="s">
        <v>16</v>
      </c>
      <c r="M1993" t="s">
        <v>10038</v>
      </c>
    </row>
    <row r="1994" spans="1:13" x14ac:dyDescent="0.25">
      <c r="A1994" t="s">
        <v>5390</v>
      </c>
      <c r="B1994">
        <v>59</v>
      </c>
      <c r="C1994" t="s">
        <v>13</v>
      </c>
      <c r="D1994">
        <v>128</v>
      </c>
      <c r="E1994">
        <v>263.584098693839</v>
      </c>
      <c r="F1994">
        <v>28.067975062852302</v>
      </c>
      <c r="G1994" t="s">
        <v>14</v>
      </c>
      <c r="H1994" t="s">
        <v>19</v>
      </c>
      <c r="I1994" t="s">
        <v>15</v>
      </c>
      <c r="J1994">
        <v>1</v>
      </c>
      <c r="K1994">
        <v>10135.59</v>
      </c>
      <c r="L1994" t="s">
        <v>23</v>
      </c>
      <c r="M1994" t="s">
        <v>10038</v>
      </c>
    </row>
    <row r="1995" spans="1:13" x14ac:dyDescent="0.25">
      <c r="A1995" t="s">
        <v>5381</v>
      </c>
      <c r="B1995">
        <v>56</v>
      </c>
      <c r="C1995" t="s">
        <v>13</v>
      </c>
      <c r="D1995">
        <v>122</v>
      </c>
      <c r="E1995" t="s">
        <v>10051</v>
      </c>
      <c r="F1995" t="s">
        <v>10051</v>
      </c>
      <c r="G1995" t="s">
        <v>18</v>
      </c>
      <c r="H1995" t="s">
        <v>19</v>
      </c>
      <c r="I1995" t="s">
        <v>15</v>
      </c>
      <c r="J1995">
        <v>4</v>
      </c>
      <c r="K1995">
        <v>13912.99</v>
      </c>
      <c r="L1995" t="s">
        <v>16</v>
      </c>
      <c r="M1995" t="s">
        <v>10038</v>
      </c>
    </row>
    <row r="1996" spans="1:13" x14ac:dyDescent="0.25">
      <c r="A1996" t="s">
        <v>1583</v>
      </c>
      <c r="B1996">
        <v>52</v>
      </c>
      <c r="C1996" t="s">
        <v>25</v>
      </c>
      <c r="D1996">
        <v>128</v>
      </c>
      <c r="E1996">
        <v>229.84425663129201</v>
      </c>
      <c r="F1996">
        <v>32.735646451357603</v>
      </c>
      <c r="G1996" t="s">
        <v>36</v>
      </c>
      <c r="H1996" t="s">
        <v>19</v>
      </c>
      <c r="I1996" t="s">
        <v>15</v>
      </c>
      <c r="J1996">
        <v>2</v>
      </c>
      <c r="K1996">
        <v>4751.6899999999996</v>
      </c>
      <c r="L1996" t="s">
        <v>16</v>
      </c>
      <c r="M1996" t="s">
        <v>10038</v>
      </c>
    </row>
    <row r="1997" spans="1:13" x14ac:dyDescent="0.25">
      <c r="A1997" t="s">
        <v>5374</v>
      </c>
      <c r="B1997">
        <v>53</v>
      </c>
      <c r="C1997" t="s">
        <v>13</v>
      </c>
      <c r="D1997">
        <v>154</v>
      </c>
      <c r="E1997">
        <v>284.87303206184998</v>
      </c>
      <c r="F1997">
        <v>25.430071982804598</v>
      </c>
      <c r="G1997" t="s">
        <v>14</v>
      </c>
      <c r="H1997" t="s">
        <v>19</v>
      </c>
      <c r="I1997" t="s">
        <v>15</v>
      </c>
      <c r="J1997">
        <v>3</v>
      </c>
      <c r="K1997">
        <v>7385.24</v>
      </c>
      <c r="L1997" t="s">
        <v>23</v>
      </c>
      <c r="M1997" t="s">
        <v>10038</v>
      </c>
    </row>
    <row r="1998" spans="1:13" x14ac:dyDescent="0.25">
      <c r="A1998" t="s">
        <v>5371</v>
      </c>
      <c r="B1998">
        <v>52</v>
      </c>
      <c r="C1998" t="s">
        <v>13</v>
      </c>
      <c r="D1998">
        <v>94</v>
      </c>
      <c r="E1998" t="s">
        <v>10051</v>
      </c>
      <c r="F1998">
        <v>23.560487905275899</v>
      </c>
      <c r="G1998" t="s">
        <v>18</v>
      </c>
      <c r="H1998" t="s">
        <v>19</v>
      </c>
      <c r="I1998" t="s">
        <v>15</v>
      </c>
      <c r="J1998">
        <v>5</v>
      </c>
      <c r="K1998">
        <v>14818.27</v>
      </c>
      <c r="L1998" t="s">
        <v>23</v>
      </c>
      <c r="M1998" t="s">
        <v>10038</v>
      </c>
    </row>
    <row r="1999" spans="1:13" x14ac:dyDescent="0.25">
      <c r="A1999" t="s">
        <v>5365</v>
      </c>
      <c r="B1999">
        <v>60</v>
      </c>
      <c r="C1999" t="s">
        <v>25</v>
      </c>
      <c r="D1999">
        <v>132</v>
      </c>
      <c r="E1999">
        <v>161.89195108841099</v>
      </c>
      <c r="F1999">
        <v>24.4884194949916</v>
      </c>
      <c r="G1999" t="s">
        <v>36</v>
      </c>
      <c r="H1999" t="s">
        <v>19</v>
      </c>
      <c r="I1999" t="s">
        <v>15</v>
      </c>
      <c r="J1999">
        <v>5</v>
      </c>
      <c r="K1999">
        <v>13140.8</v>
      </c>
      <c r="L1999" t="s">
        <v>16</v>
      </c>
      <c r="M1999" t="s">
        <v>10038</v>
      </c>
    </row>
    <row r="2000" spans="1:13" x14ac:dyDescent="0.25">
      <c r="A2000" t="s">
        <v>5364</v>
      </c>
      <c r="B2000">
        <v>51</v>
      </c>
      <c r="C2000" t="s">
        <v>25</v>
      </c>
      <c r="D2000">
        <v>156</v>
      </c>
      <c r="E2000">
        <v>214.615657220396</v>
      </c>
      <c r="F2000">
        <v>31.899437972842701</v>
      </c>
      <c r="G2000" t="s">
        <v>14</v>
      </c>
      <c r="H2000" t="s">
        <v>19</v>
      </c>
      <c r="I2000" t="s">
        <v>15</v>
      </c>
      <c r="J2000">
        <v>6</v>
      </c>
      <c r="K2000">
        <v>8508.25</v>
      </c>
      <c r="L2000" t="s">
        <v>16</v>
      </c>
      <c r="M2000" t="s">
        <v>10038</v>
      </c>
    </row>
    <row r="2001" spans="1:13" x14ac:dyDescent="0.25">
      <c r="A2001" t="s">
        <v>1592</v>
      </c>
      <c r="B2001">
        <v>55</v>
      </c>
      <c r="C2001" t="s">
        <v>25</v>
      </c>
      <c r="D2001">
        <v>135</v>
      </c>
      <c r="E2001">
        <v>262.44141619463699</v>
      </c>
      <c r="F2001">
        <v>39.695201592734698</v>
      </c>
      <c r="G2001" t="s">
        <v>14</v>
      </c>
      <c r="H2001" t="s">
        <v>22</v>
      </c>
      <c r="I2001" t="s">
        <v>15</v>
      </c>
      <c r="J2001">
        <v>2</v>
      </c>
      <c r="K2001">
        <v>4779.32</v>
      </c>
      <c r="L2001" t="s">
        <v>16</v>
      </c>
      <c r="M2001" t="s">
        <v>10038</v>
      </c>
    </row>
    <row r="2002" spans="1:13" x14ac:dyDescent="0.25">
      <c r="A2002" t="s">
        <v>5344</v>
      </c>
      <c r="B2002">
        <v>57</v>
      </c>
      <c r="C2002" t="s">
        <v>13</v>
      </c>
      <c r="D2002">
        <v>117</v>
      </c>
      <c r="E2002">
        <v>226.073906289315</v>
      </c>
      <c r="F2002">
        <v>23.204243138202301</v>
      </c>
      <c r="G2002" t="s">
        <v>36</v>
      </c>
      <c r="H2002" t="s">
        <v>19</v>
      </c>
      <c r="I2002" t="s">
        <v>15</v>
      </c>
      <c r="J2002">
        <v>1</v>
      </c>
      <c r="K2002">
        <v>7196.24</v>
      </c>
      <c r="L2002" t="s">
        <v>16</v>
      </c>
      <c r="M2002" t="s">
        <v>10038</v>
      </c>
    </row>
    <row r="2003" spans="1:13" x14ac:dyDescent="0.25">
      <c r="A2003" t="s">
        <v>5337</v>
      </c>
      <c r="B2003">
        <v>51</v>
      </c>
      <c r="C2003" t="s">
        <v>13</v>
      </c>
      <c r="D2003">
        <v>127</v>
      </c>
      <c r="E2003">
        <v>213.22986856689499</v>
      </c>
      <c r="F2003">
        <v>34.698273054170798</v>
      </c>
      <c r="G2003" t="s">
        <v>36</v>
      </c>
      <c r="H2003" t="s">
        <v>19</v>
      </c>
      <c r="I2003" t="s">
        <v>15</v>
      </c>
      <c r="J2003">
        <v>6</v>
      </c>
      <c r="K2003">
        <v>8594.83</v>
      </c>
      <c r="L2003" t="s">
        <v>20</v>
      </c>
      <c r="M2003" t="s">
        <v>10038</v>
      </c>
    </row>
    <row r="2004" spans="1:13" x14ac:dyDescent="0.25">
      <c r="A2004" t="s">
        <v>1595</v>
      </c>
      <c r="B2004">
        <v>59</v>
      </c>
      <c r="C2004" t="s">
        <v>25</v>
      </c>
      <c r="D2004">
        <v>155</v>
      </c>
      <c r="E2004">
        <v>247.38913434544901</v>
      </c>
      <c r="F2004">
        <v>18.069550679087499</v>
      </c>
      <c r="G2004" t="s">
        <v>36</v>
      </c>
      <c r="H2004" t="s">
        <v>19</v>
      </c>
      <c r="I2004" t="s">
        <v>15</v>
      </c>
      <c r="J2004">
        <v>2</v>
      </c>
      <c r="K2004">
        <v>10518.67</v>
      </c>
      <c r="L2004" t="s">
        <v>23</v>
      </c>
      <c r="M2004" t="s">
        <v>10038</v>
      </c>
    </row>
    <row r="2005" spans="1:13" x14ac:dyDescent="0.25">
      <c r="A2005" t="s">
        <v>5332</v>
      </c>
      <c r="B2005">
        <v>54</v>
      </c>
      <c r="C2005" t="s">
        <v>13</v>
      </c>
      <c r="D2005">
        <v>112</v>
      </c>
      <c r="E2005">
        <v>223.82411398616199</v>
      </c>
      <c r="F2005">
        <v>31.621863086394601</v>
      </c>
      <c r="G2005" t="s">
        <v>18</v>
      </c>
      <c r="H2005" t="s">
        <v>19</v>
      </c>
      <c r="I2005" t="s">
        <v>15</v>
      </c>
      <c r="J2005">
        <v>4</v>
      </c>
      <c r="K2005">
        <v>11867.38</v>
      </c>
      <c r="L2005" t="s">
        <v>23</v>
      </c>
      <c r="M2005" t="s">
        <v>10038</v>
      </c>
    </row>
    <row r="2006" spans="1:13" x14ac:dyDescent="0.25">
      <c r="A2006" t="s">
        <v>5303</v>
      </c>
      <c r="B2006">
        <v>59</v>
      </c>
      <c r="C2006" t="s">
        <v>13</v>
      </c>
      <c r="D2006">
        <v>155</v>
      </c>
      <c r="E2006">
        <v>197.628700862031</v>
      </c>
      <c r="F2006">
        <v>29.852233081176799</v>
      </c>
      <c r="G2006" t="s">
        <v>18</v>
      </c>
      <c r="H2006" t="s">
        <v>19</v>
      </c>
      <c r="I2006" t="s">
        <v>15</v>
      </c>
      <c r="J2006">
        <v>5</v>
      </c>
      <c r="K2006">
        <v>8540.6200000000008</v>
      </c>
      <c r="L2006" t="s">
        <v>20</v>
      </c>
      <c r="M2006" t="s">
        <v>10038</v>
      </c>
    </row>
    <row r="2007" spans="1:13" x14ac:dyDescent="0.25">
      <c r="A2007" t="s">
        <v>5301</v>
      </c>
      <c r="B2007">
        <v>53</v>
      </c>
      <c r="C2007" t="s">
        <v>25</v>
      </c>
      <c r="D2007">
        <v>126</v>
      </c>
      <c r="E2007">
        <v>199.95485958802601</v>
      </c>
      <c r="F2007">
        <v>23.208687029908798</v>
      </c>
      <c r="G2007" t="s">
        <v>36</v>
      </c>
      <c r="H2007" t="s">
        <v>19</v>
      </c>
      <c r="I2007" t="s">
        <v>15</v>
      </c>
      <c r="J2007">
        <v>2</v>
      </c>
      <c r="K2007" t="s">
        <v>10051</v>
      </c>
      <c r="L2007" t="s">
        <v>23</v>
      </c>
      <c r="M2007" t="s">
        <v>10038</v>
      </c>
    </row>
    <row r="2008" spans="1:13" x14ac:dyDescent="0.25">
      <c r="A2008" t="s">
        <v>5298</v>
      </c>
      <c r="B2008">
        <v>52</v>
      </c>
      <c r="C2008" t="s">
        <v>13</v>
      </c>
      <c r="D2008">
        <v>107</v>
      </c>
      <c r="E2008">
        <v>221.17862874584</v>
      </c>
      <c r="F2008">
        <v>29.995505065415301</v>
      </c>
      <c r="G2008" t="s">
        <v>18</v>
      </c>
      <c r="H2008" t="s">
        <v>19</v>
      </c>
      <c r="I2008" t="s">
        <v>15</v>
      </c>
      <c r="J2008">
        <v>3</v>
      </c>
      <c r="K2008">
        <v>12484.84</v>
      </c>
      <c r="L2008" t="s">
        <v>16</v>
      </c>
      <c r="M2008" t="s">
        <v>10038</v>
      </c>
    </row>
    <row r="2009" spans="1:13" x14ac:dyDescent="0.25">
      <c r="A2009" t="s">
        <v>5294</v>
      </c>
      <c r="B2009">
        <v>53</v>
      </c>
      <c r="C2009" t="s">
        <v>25</v>
      </c>
      <c r="D2009">
        <v>126</v>
      </c>
      <c r="E2009">
        <v>163.42609039439901</v>
      </c>
      <c r="F2009">
        <v>25.358965649831902</v>
      </c>
      <c r="G2009" t="s">
        <v>14</v>
      </c>
      <c r="H2009" t="s">
        <v>19</v>
      </c>
      <c r="I2009" t="s">
        <v>15</v>
      </c>
      <c r="J2009">
        <v>1</v>
      </c>
      <c r="K2009">
        <v>4150.8500000000004</v>
      </c>
      <c r="L2009" t="s">
        <v>16</v>
      </c>
      <c r="M2009" t="s">
        <v>10038</v>
      </c>
    </row>
    <row r="2010" spans="1:13" x14ac:dyDescent="0.25">
      <c r="A2010" t="s">
        <v>1609</v>
      </c>
      <c r="B2010">
        <v>59</v>
      </c>
      <c r="C2010" t="s">
        <v>25</v>
      </c>
      <c r="D2010">
        <v>142</v>
      </c>
      <c r="E2010">
        <v>200.40006521354599</v>
      </c>
      <c r="F2010">
        <v>19.569484752142699</v>
      </c>
      <c r="G2010" t="s">
        <v>14</v>
      </c>
      <c r="H2010" t="s">
        <v>22</v>
      </c>
      <c r="I2010" t="s">
        <v>15</v>
      </c>
      <c r="J2010">
        <v>3</v>
      </c>
      <c r="K2010">
        <v>6386.97</v>
      </c>
      <c r="L2010" t="s">
        <v>23</v>
      </c>
      <c r="M2010" t="s">
        <v>10038</v>
      </c>
    </row>
    <row r="2011" spans="1:13" x14ac:dyDescent="0.25">
      <c r="A2011" t="s">
        <v>5290</v>
      </c>
      <c r="B2011">
        <v>55</v>
      </c>
      <c r="C2011" t="s">
        <v>25</v>
      </c>
      <c r="D2011">
        <v>129</v>
      </c>
      <c r="E2011">
        <v>250.02049678447401</v>
      </c>
      <c r="F2011">
        <v>23.957651092996699</v>
      </c>
      <c r="G2011" t="s">
        <v>18</v>
      </c>
      <c r="H2011" t="s">
        <v>19</v>
      </c>
      <c r="I2011" t="s">
        <v>15</v>
      </c>
      <c r="J2011">
        <v>2</v>
      </c>
      <c r="K2011">
        <v>6604.12</v>
      </c>
      <c r="L2011" t="s">
        <v>20</v>
      </c>
      <c r="M2011" t="s">
        <v>10038</v>
      </c>
    </row>
    <row r="2012" spans="1:13" x14ac:dyDescent="0.25">
      <c r="A2012" t="s">
        <v>5285</v>
      </c>
      <c r="B2012">
        <v>52</v>
      </c>
      <c r="C2012" t="s">
        <v>25</v>
      </c>
      <c r="D2012">
        <v>145</v>
      </c>
      <c r="E2012">
        <v>287.09924309591997</v>
      </c>
      <c r="F2012">
        <v>34.557260860509103</v>
      </c>
      <c r="G2012" t="s">
        <v>14</v>
      </c>
      <c r="H2012" t="s">
        <v>19</v>
      </c>
      <c r="I2012" t="s">
        <v>15</v>
      </c>
      <c r="J2012">
        <v>2</v>
      </c>
      <c r="K2012">
        <v>7776.29</v>
      </c>
      <c r="L2012" t="s">
        <v>20</v>
      </c>
      <c r="M2012" t="s">
        <v>10038</v>
      </c>
    </row>
    <row r="2013" spans="1:13" x14ac:dyDescent="0.25">
      <c r="A2013" t="s">
        <v>5282</v>
      </c>
      <c r="B2013">
        <v>51</v>
      </c>
      <c r="C2013" t="s">
        <v>25</v>
      </c>
      <c r="D2013">
        <v>101</v>
      </c>
      <c r="E2013">
        <v>242.71829731066299</v>
      </c>
      <c r="F2013">
        <v>35.268054875489597</v>
      </c>
      <c r="G2013" t="s">
        <v>14</v>
      </c>
      <c r="H2013" t="s">
        <v>22</v>
      </c>
      <c r="I2013" t="s">
        <v>15</v>
      </c>
      <c r="J2013">
        <v>6</v>
      </c>
      <c r="K2013">
        <v>9352.2000000000007</v>
      </c>
      <c r="L2013" t="s">
        <v>43</v>
      </c>
      <c r="M2013" t="s">
        <v>10038</v>
      </c>
    </row>
    <row r="2014" spans="1:13" x14ac:dyDescent="0.25">
      <c r="A2014" t="s">
        <v>5279</v>
      </c>
      <c r="B2014">
        <v>60</v>
      </c>
      <c r="C2014" t="s">
        <v>13</v>
      </c>
      <c r="D2014">
        <v>130</v>
      </c>
      <c r="E2014">
        <v>249.35763777807199</v>
      </c>
      <c r="F2014">
        <v>22.5852601856914</v>
      </c>
      <c r="G2014" t="s">
        <v>18</v>
      </c>
      <c r="H2014" t="s">
        <v>22</v>
      </c>
      <c r="I2014" t="s">
        <v>15</v>
      </c>
      <c r="J2014">
        <v>6</v>
      </c>
      <c r="K2014">
        <v>13289.36</v>
      </c>
      <c r="L2014" t="s">
        <v>43</v>
      </c>
      <c r="M2014" t="s">
        <v>10038</v>
      </c>
    </row>
    <row r="2015" spans="1:13" x14ac:dyDescent="0.25">
      <c r="A2015" t="s">
        <v>5271</v>
      </c>
      <c r="B2015">
        <v>51</v>
      </c>
      <c r="C2015" t="s">
        <v>13</v>
      </c>
      <c r="D2015">
        <v>106</v>
      </c>
      <c r="E2015">
        <v>162.95215912899499</v>
      </c>
      <c r="F2015">
        <v>29.301419157621101</v>
      </c>
      <c r="G2015" t="s">
        <v>36</v>
      </c>
      <c r="H2015" t="s">
        <v>19</v>
      </c>
      <c r="I2015" t="s">
        <v>15</v>
      </c>
      <c r="J2015">
        <v>3</v>
      </c>
      <c r="K2015">
        <v>8816.8700000000008</v>
      </c>
      <c r="L2015" t="s">
        <v>23</v>
      </c>
      <c r="M2015" t="s">
        <v>10038</v>
      </c>
    </row>
    <row r="2016" spans="1:13" x14ac:dyDescent="0.25">
      <c r="A2016" t="s">
        <v>5267</v>
      </c>
      <c r="B2016">
        <v>52</v>
      </c>
      <c r="C2016" t="s">
        <v>25</v>
      </c>
      <c r="D2016">
        <v>122</v>
      </c>
      <c r="E2016">
        <v>282.283070622629</v>
      </c>
      <c r="F2016">
        <v>26.955329228214602</v>
      </c>
      <c r="G2016" t="s">
        <v>36</v>
      </c>
      <c r="H2016" t="s">
        <v>19</v>
      </c>
      <c r="I2016" t="s">
        <v>15</v>
      </c>
      <c r="J2016">
        <v>5</v>
      </c>
      <c r="K2016">
        <v>11373.19</v>
      </c>
      <c r="L2016" t="s">
        <v>16</v>
      </c>
      <c r="M2016" t="s">
        <v>10038</v>
      </c>
    </row>
    <row r="2017" spans="1:13" x14ac:dyDescent="0.25">
      <c r="A2017" t="s">
        <v>5262</v>
      </c>
      <c r="B2017">
        <v>58</v>
      </c>
      <c r="C2017" t="s">
        <v>13</v>
      </c>
      <c r="D2017">
        <v>107</v>
      </c>
      <c r="E2017">
        <v>248.95042847701799</v>
      </c>
      <c r="F2017">
        <v>31.547560552944301</v>
      </c>
      <c r="G2017" t="s">
        <v>36</v>
      </c>
      <c r="H2017" t="s">
        <v>19</v>
      </c>
      <c r="I2017" t="s">
        <v>15</v>
      </c>
      <c r="J2017">
        <v>5</v>
      </c>
      <c r="K2017">
        <v>12578.73</v>
      </c>
      <c r="L2017" t="s">
        <v>16</v>
      </c>
      <c r="M2017" t="s">
        <v>10038</v>
      </c>
    </row>
    <row r="2018" spans="1:13" x14ac:dyDescent="0.25">
      <c r="A2018" t="s">
        <v>5256</v>
      </c>
      <c r="B2018">
        <v>57</v>
      </c>
      <c r="C2018" t="s">
        <v>13</v>
      </c>
      <c r="D2018">
        <v>124</v>
      </c>
      <c r="E2018">
        <v>215.501468400633</v>
      </c>
      <c r="F2018">
        <v>36.726014989308801</v>
      </c>
      <c r="G2018" t="s">
        <v>36</v>
      </c>
      <c r="H2018" t="s">
        <v>19</v>
      </c>
      <c r="I2018" t="s">
        <v>15</v>
      </c>
      <c r="J2018">
        <v>3</v>
      </c>
      <c r="K2018">
        <v>11734.74</v>
      </c>
      <c r="L2018" t="s">
        <v>16</v>
      </c>
      <c r="M2018" t="s">
        <v>10038</v>
      </c>
    </row>
    <row r="2019" spans="1:13" x14ac:dyDescent="0.25">
      <c r="A2019" t="s">
        <v>1622</v>
      </c>
      <c r="B2019">
        <v>51</v>
      </c>
      <c r="C2019" t="s">
        <v>25</v>
      </c>
      <c r="D2019">
        <v>133</v>
      </c>
      <c r="E2019">
        <v>256.34095838352499</v>
      </c>
      <c r="F2019">
        <v>31.7635030714636</v>
      </c>
      <c r="G2019" t="s">
        <v>14</v>
      </c>
      <c r="H2019" t="s">
        <v>22</v>
      </c>
      <c r="I2019" t="s">
        <v>15</v>
      </c>
      <c r="J2019">
        <v>7</v>
      </c>
      <c r="K2019">
        <v>14774.5</v>
      </c>
      <c r="L2019" t="s">
        <v>20</v>
      </c>
      <c r="M2019" t="s">
        <v>10038</v>
      </c>
    </row>
    <row r="2020" spans="1:13" x14ac:dyDescent="0.25">
      <c r="A2020" t="s">
        <v>1624</v>
      </c>
      <c r="B2020">
        <v>56</v>
      </c>
      <c r="C2020" t="s">
        <v>25</v>
      </c>
      <c r="D2020">
        <v>138</v>
      </c>
      <c r="E2020">
        <v>221.23983078623601</v>
      </c>
      <c r="F2020">
        <v>34.682584321408498</v>
      </c>
      <c r="G2020" t="s">
        <v>18</v>
      </c>
      <c r="H2020" t="s">
        <v>19</v>
      </c>
      <c r="I2020" t="s">
        <v>15</v>
      </c>
      <c r="J2020">
        <v>3</v>
      </c>
      <c r="K2020">
        <v>7461.86</v>
      </c>
      <c r="L2020" t="s">
        <v>23</v>
      </c>
      <c r="M2020" t="s">
        <v>10038</v>
      </c>
    </row>
    <row r="2021" spans="1:13" x14ac:dyDescent="0.25">
      <c r="A2021" t="s">
        <v>5244</v>
      </c>
      <c r="B2021">
        <v>57</v>
      </c>
      <c r="C2021" t="s">
        <v>25</v>
      </c>
      <c r="D2021">
        <v>144</v>
      </c>
      <c r="E2021">
        <v>247.049927089384</v>
      </c>
      <c r="F2021">
        <v>27.9719491929832</v>
      </c>
      <c r="G2021" t="s">
        <v>18</v>
      </c>
      <c r="H2021" t="s">
        <v>19</v>
      </c>
      <c r="I2021" t="s">
        <v>15</v>
      </c>
      <c r="J2021">
        <v>2</v>
      </c>
      <c r="K2021">
        <v>14753.04</v>
      </c>
      <c r="L2021" t="s">
        <v>16</v>
      </c>
      <c r="M2021" t="s">
        <v>10038</v>
      </c>
    </row>
    <row r="2022" spans="1:13" x14ac:dyDescent="0.25">
      <c r="A2022" t="s">
        <v>5242</v>
      </c>
      <c r="B2022">
        <v>53</v>
      </c>
      <c r="C2022" t="s">
        <v>25</v>
      </c>
      <c r="D2022">
        <v>164</v>
      </c>
      <c r="E2022">
        <v>223.28293090598299</v>
      </c>
      <c r="F2022">
        <v>32.895823982161701</v>
      </c>
      <c r="G2022" t="s">
        <v>36</v>
      </c>
      <c r="H2022" t="s">
        <v>19</v>
      </c>
      <c r="I2022" t="s">
        <v>15</v>
      </c>
      <c r="J2022">
        <v>5</v>
      </c>
      <c r="K2022">
        <v>10725.07</v>
      </c>
      <c r="L2022" t="s">
        <v>20</v>
      </c>
      <c r="M2022" t="s">
        <v>10038</v>
      </c>
    </row>
    <row r="2023" spans="1:13" x14ac:dyDescent="0.25">
      <c r="A2023" t="s">
        <v>5235</v>
      </c>
      <c r="B2023">
        <v>53</v>
      </c>
      <c r="C2023" t="s">
        <v>25</v>
      </c>
      <c r="D2023">
        <v>158</v>
      </c>
      <c r="E2023">
        <v>191.82739405024401</v>
      </c>
      <c r="F2023">
        <v>29.064906262076601</v>
      </c>
      <c r="G2023" t="s">
        <v>18</v>
      </c>
      <c r="H2023" t="s">
        <v>19</v>
      </c>
      <c r="I2023" t="s">
        <v>15</v>
      </c>
      <c r="J2023">
        <v>2</v>
      </c>
      <c r="K2023">
        <v>7598.86</v>
      </c>
      <c r="L2023" t="s">
        <v>16</v>
      </c>
      <c r="M2023" t="s">
        <v>10038</v>
      </c>
    </row>
    <row r="2024" spans="1:13" x14ac:dyDescent="0.25">
      <c r="A2024" t="s">
        <v>5226</v>
      </c>
      <c r="B2024">
        <v>58</v>
      </c>
      <c r="C2024" t="s">
        <v>25</v>
      </c>
      <c r="D2024">
        <v>151</v>
      </c>
      <c r="E2024">
        <v>244.940814215133</v>
      </c>
      <c r="F2024">
        <v>27.7892375579458</v>
      </c>
      <c r="G2024" t="s">
        <v>36</v>
      </c>
      <c r="H2024" t="s">
        <v>19</v>
      </c>
      <c r="I2024" t="s">
        <v>15</v>
      </c>
      <c r="J2024">
        <v>6</v>
      </c>
      <c r="K2024">
        <v>7332.1</v>
      </c>
      <c r="L2024" t="s">
        <v>16</v>
      </c>
      <c r="M2024" t="s">
        <v>10038</v>
      </c>
    </row>
    <row r="2025" spans="1:13" x14ac:dyDescent="0.25">
      <c r="A2025" t="s">
        <v>1634</v>
      </c>
      <c r="B2025">
        <v>51</v>
      </c>
      <c r="C2025" t="s">
        <v>13</v>
      </c>
      <c r="D2025">
        <v>129</v>
      </c>
      <c r="E2025">
        <v>224.06660470283401</v>
      </c>
      <c r="F2025">
        <v>28.9628783844419</v>
      </c>
      <c r="G2025" t="s">
        <v>14</v>
      </c>
      <c r="H2025" t="s">
        <v>22</v>
      </c>
      <c r="I2025" t="s">
        <v>15</v>
      </c>
      <c r="J2025">
        <v>2</v>
      </c>
      <c r="K2025">
        <v>7603.55</v>
      </c>
      <c r="L2025" t="s">
        <v>16</v>
      </c>
      <c r="M2025" t="s">
        <v>10038</v>
      </c>
    </row>
    <row r="2026" spans="1:13" x14ac:dyDescent="0.25">
      <c r="A2026" t="s">
        <v>5218</v>
      </c>
      <c r="B2026">
        <v>54</v>
      </c>
      <c r="C2026" t="s">
        <v>25</v>
      </c>
      <c r="D2026">
        <v>112</v>
      </c>
      <c r="E2026">
        <v>258.42126291249701</v>
      </c>
      <c r="F2026">
        <v>34.407873952771901</v>
      </c>
      <c r="G2026" t="s">
        <v>14</v>
      </c>
      <c r="H2026" t="s">
        <v>22</v>
      </c>
      <c r="I2026" t="s">
        <v>15</v>
      </c>
      <c r="J2026">
        <v>2</v>
      </c>
      <c r="K2026">
        <v>6562.16</v>
      </c>
      <c r="L2026" t="s">
        <v>16</v>
      </c>
      <c r="M2026" t="s">
        <v>10038</v>
      </c>
    </row>
    <row r="2027" spans="1:13" x14ac:dyDescent="0.25">
      <c r="A2027" t="s">
        <v>5206</v>
      </c>
      <c r="B2027">
        <v>57</v>
      </c>
      <c r="C2027" t="s">
        <v>13</v>
      </c>
      <c r="D2027">
        <v>139</v>
      </c>
      <c r="E2027">
        <v>178.17157410921999</v>
      </c>
      <c r="F2027">
        <v>31.344820425354701</v>
      </c>
      <c r="G2027" t="s">
        <v>36</v>
      </c>
      <c r="H2027" t="s">
        <v>19</v>
      </c>
      <c r="I2027" t="s">
        <v>15</v>
      </c>
      <c r="J2027">
        <v>9</v>
      </c>
      <c r="K2027">
        <v>14134.63</v>
      </c>
      <c r="L2027" t="s">
        <v>20</v>
      </c>
      <c r="M2027" t="s">
        <v>10038</v>
      </c>
    </row>
    <row r="2028" spans="1:13" x14ac:dyDescent="0.25">
      <c r="A2028" t="s">
        <v>5200</v>
      </c>
      <c r="B2028">
        <v>57</v>
      </c>
      <c r="C2028" t="s">
        <v>13</v>
      </c>
      <c r="D2028">
        <v>149</v>
      </c>
      <c r="E2028">
        <v>235.023429958294</v>
      </c>
      <c r="F2028">
        <v>23.272917754445501</v>
      </c>
      <c r="G2028" t="s">
        <v>36</v>
      </c>
      <c r="H2028" t="s">
        <v>22</v>
      </c>
      <c r="I2028" t="s">
        <v>15</v>
      </c>
      <c r="J2028">
        <v>8</v>
      </c>
      <c r="K2028">
        <v>16131.97</v>
      </c>
      <c r="L2028" t="s">
        <v>16</v>
      </c>
      <c r="M2028" t="s">
        <v>10038</v>
      </c>
    </row>
    <row r="2029" spans="1:13" x14ac:dyDescent="0.25">
      <c r="A2029" t="s">
        <v>1641</v>
      </c>
      <c r="B2029">
        <v>56</v>
      </c>
      <c r="C2029" t="s">
        <v>25</v>
      </c>
      <c r="D2029">
        <v>142</v>
      </c>
      <c r="E2029">
        <v>271.80453223387099</v>
      </c>
      <c r="F2029">
        <v>24.258299439574898</v>
      </c>
      <c r="G2029" t="s">
        <v>18</v>
      </c>
      <c r="H2029" t="s">
        <v>19</v>
      </c>
      <c r="I2029" t="s">
        <v>15</v>
      </c>
      <c r="J2029">
        <v>5</v>
      </c>
      <c r="K2029">
        <v>13545.17</v>
      </c>
      <c r="L2029" t="s">
        <v>16</v>
      </c>
      <c r="M2029" t="s">
        <v>10038</v>
      </c>
    </row>
    <row r="2030" spans="1:13" x14ac:dyDescent="0.25">
      <c r="A2030" t="s">
        <v>5184</v>
      </c>
      <c r="B2030">
        <v>58</v>
      </c>
      <c r="C2030" t="s">
        <v>13</v>
      </c>
      <c r="D2030">
        <v>182</v>
      </c>
      <c r="E2030">
        <v>266.56454094846202</v>
      </c>
      <c r="F2030">
        <v>33.190730470142697</v>
      </c>
      <c r="G2030" t="s">
        <v>14</v>
      </c>
      <c r="H2030" t="s">
        <v>10051</v>
      </c>
      <c r="I2030" t="s">
        <v>15</v>
      </c>
      <c r="J2030">
        <v>7</v>
      </c>
      <c r="K2030">
        <v>10855.98</v>
      </c>
      <c r="L2030" t="s">
        <v>43</v>
      </c>
      <c r="M2030" t="s">
        <v>10038</v>
      </c>
    </row>
    <row r="2031" spans="1:13" x14ac:dyDescent="0.25">
      <c r="A2031" t="s">
        <v>5170</v>
      </c>
      <c r="B2031">
        <v>56</v>
      </c>
      <c r="C2031" t="s">
        <v>13</v>
      </c>
      <c r="D2031">
        <v>115</v>
      </c>
      <c r="E2031">
        <v>191.05476014757599</v>
      </c>
      <c r="F2031">
        <v>35.607125110119703</v>
      </c>
      <c r="G2031" t="s">
        <v>14</v>
      </c>
      <c r="H2031" t="s">
        <v>19</v>
      </c>
      <c r="I2031" t="s">
        <v>15</v>
      </c>
      <c r="J2031">
        <v>3</v>
      </c>
      <c r="K2031">
        <v>13192.76</v>
      </c>
      <c r="L2031" t="s">
        <v>20</v>
      </c>
      <c r="M2031" t="s">
        <v>10038</v>
      </c>
    </row>
    <row r="2032" spans="1:13" x14ac:dyDescent="0.25">
      <c r="A2032" t="s">
        <v>5167</v>
      </c>
      <c r="B2032">
        <v>55</v>
      </c>
      <c r="C2032" t="s">
        <v>25</v>
      </c>
      <c r="D2032">
        <v>156</v>
      </c>
      <c r="E2032">
        <v>194.085522520241</v>
      </c>
      <c r="F2032">
        <v>23.9032212689437</v>
      </c>
      <c r="G2032" t="s">
        <v>14</v>
      </c>
      <c r="H2032" t="s">
        <v>19</v>
      </c>
      <c r="I2032" t="s">
        <v>15</v>
      </c>
      <c r="J2032">
        <v>1</v>
      </c>
      <c r="K2032">
        <v>1627.75</v>
      </c>
      <c r="L2032" t="s">
        <v>23</v>
      </c>
      <c r="M2032" t="s">
        <v>10038</v>
      </c>
    </row>
    <row r="2033" spans="1:13" x14ac:dyDescent="0.25">
      <c r="A2033" t="s">
        <v>5158</v>
      </c>
      <c r="B2033">
        <v>57</v>
      </c>
      <c r="C2033" t="s">
        <v>25</v>
      </c>
      <c r="D2033">
        <v>111</v>
      </c>
      <c r="E2033">
        <v>226.98353110104</v>
      </c>
      <c r="F2033">
        <v>37.832088120605803</v>
      </c>
      <c r="G2033" t="s">
        <v>14</v>
      </c>
      <c r="H2033" t="s">
        <v>19</v>
      </c>
      <c r="I2033" t="s">
        <v>15</v>
      </c>
      <c r="J2033">
        <v>8</v>
      </c>
      <c r="K2033">
        <v>9567.34</v>
      </c>
      <c r="L2033" t="s">
        <v>16</v>
      </c>
      <c r="M2033" t="s">
        <v>10038</v>
      </c>
    </row>
    <row r="2034" spans="1:13" x14ac:dyDescent="0.25">
      <c r="A2034" t="s">
        <v>5156</v>
      </c>
      <c r="B2034">
        <v>59</v>
      </c>
      <c r="C2034" t="s">
        <v>25</v>
      </c>
      <c r="D2034">
        <v>127</v>
      </c>
      <c r="E2034">
        <v>157.421359822276</v>
      </c>
      <c r="F2034">
        <v>28.2744878471416</v>
      </c>
      <c r="G2034" t="s">
        <v>18</v>
      </c>
      <c r="H2034" t="s">
        <v>19</v>
      </c>
      <c r="I2034" t="s">
        <v>15</v>
      </c>
      <c r="J2034">
        <v>1</v>
      </c>
      <c r="K2034">
        <v>5990.91</v>
      </c>
      <c r="L2034" t="s">
        <v>16</v>
      </c>
      <c r="M2034" t="s">
        <v>10038</v>
      </c>
    </row>
    <row r="2035" spans="1:13" x14ac:dyDescent="0.25">
      <c r="A2035" t="s">
        <v>5151</v>
      </c>
      <c r="B2035">
        <v>52</v>
      </c>
      <c r="C2035" t="s">
        <v>25</v>
      </c>
      <c r="D2035">
        <v>126</v>
      </c>
      <c r="E2035">
        <v>204.10806353827101</v>
      </c>
      <c r="F2035">
        <v>25.372703985486499</v>
      </c>
      <c r="G2035" t="s">
        <v>18</v>
      </c>
      <c r="H2035" t="s">
        <v>19</v>
      </c>
      <c r="I2035" t="s">
        <v>15</v>
      </c>
      <c r="J2035">
        <v>1</v>
      </c>
      <c r="K2035">
        <v>1623.16</v>
      </c>
      <c r="L2035" t="s">
        <v>10051</v>
      </c>
      <c r="M2035" t="s">
        <v>10038</v>
      </c>
    </row>
    <row r="2036" spans="1:13" x14ac:dyDescent="0.25">
      <c r="A2036" t="s">
        <v>5149</v>
      </c>
      <c r="B2036">
        <v>52</v>
      </c>
      <c r="C2036" t="s">
        <v>13</v>
      </c>
      <c r="D2036">
        <v>135</v>
      </c>
      <c r="E2036">
        <v>170.77646239290499</v>
      </c>
      <c r="F2036">
        <v>25.347945936588999</v>
      </c>
      <c r="G2036" t="s">
        <v>36</v>
      </c>
      <c r="H2036" t="s">
        <v>22</v>
      </c>
      <c r="I2036" t="s">
        <v>15</v>
      </c>
      <c r="J2036">
        <v>6</v>
      </c>
      <c r="K2036">
        <v>8403.64</v>
      </c>
      <c r="L2036" t="s">
        <v>23</v>
      </c>
      <c r="M2036" t="s">
        <v>10038</v>
      </c>
    </row>
    <row r="2037" spans="1:13" x14ac:dyDescent="0.25">
      <c r="A2037" t="s">
        <v>5143</v>
      </c>
      <c r="B2037">
        <v>54</v>
      </c>
      <c r="C2037" t="s">
        <v>13</v>
      </c>
      <c r="D2037">
        <v>174</v>
      </c>
      <c r="E2037">
        <v>192.222552161876</v>
      </c>
      <c r="F2037">
        <v>28.955872972863801</v>
      </c>
      <c r="G2037" t="s">
        <v>14</v>
      </c>
      <c r="H2037" t="s">
        <v>22</v>
      </c>
      <c r="I2037" t="s">
        <v>15</v>
      </c>
      <c r="J2037">
        <v>6</v>
      </c>
      <c r="K2037">
        <v>14692.38</v>
      </c>
      <c r="L2037" t="s">
        <v>23</v>
      </c>
      <c r="M2037" t="s">
        <v>10038</v>
      </c>
    </row>
    <row r="2038" spans="1:13" x14ac:dyDescent="0.25">
      <c r="A2038" t="s">
        <v>1662</v>
      </c>
      <c r="B2038">
        <v>60</v>
      </c>
      <c r="C2038" t="s">
        <v>13</v>
      </c>
      <c r="D2038">
        <v>140</v>
      </c>
      <c r="E2038">
        <v>254.93947149565699</v>
      </c>
      <c r="F2038">
        <v>29.253947145379101</v>
      </c>
      <c r="G2038" t="s">
        <v>18</v>
      </c>
      <c r="H2038" t="s">
        <v>22</v>
      </c>
      <c r="I2038" t="s">
        <v>15</v>
      </c>
      <c r="J2038">
        <v>2</v>
      </c>
      <c r="K2038">
        <v>2464.69</v>
      </c>
      <c r="L2038" t="s">
        <v>16</v>
      </c>
      <c r="M2038" t="s">
        <v>10038</v>
      </c>
    </row>
    <row r="2039" spans="1:13" x14ac:dyDescent="0.25">
      <c r="A2039" t="s">
        <v>5127</v>
      </c>
      <c r="B2039">
        <v>59</v>
      </c>
      <c r="C2039" t="s">
        <v>13</v>
      </c>
      <c r="D2039">
        <v>143</v>
      </c>
      <c r="E2039">
        <v>261.02505111233</v>
      </c>
      <c r="F2039">
        <v>21.6952850258082</v>
      </c>
      <c r="G2039" t="s">
        <v>14</v>
      </c>
      <c r="H2039" t="s">
        <v>19</v>
      </c>
      <c r="I2039" t="s">
        <v>15</v>
      </c>
      <c r="J2039">
        <v>4</v>
      </c>
      <c r="K2039">
        <v>13312.03</v>
      </c>
      <c r="L2039" t="s">
        <v>16</v>
      </c>
      <c r="M2039" t="s">
        <v>10038</v>
      </c>
    </row>
    <row r="2040" spans="1:13" x14ac:dyDescent="0.25">
      <c r="A2040" t="s">
        <v>5126</v>
      </c>
      <c r="B2040">
        <v>52</v>
      </c>
      <c r="C2040" t="s">
        <v>25</v>
      </c>
      <c r="D2040">
        <v>153</v>
      </c>
      <c r="E2040">
        <v>237.03458310555499</v>
      </c>
      <c r="F2040">
        <v>36.804115817495003</v>
      </c>
      <c r="G2040" t="s">
        <v>14</v>
      </c>
      <c r="H2040" t="s">
        <v>19</v>
      </c>
      <c r="I2040" t="s">
        <v>15</v>
      </c>
      <c r="J2040">
        <v>1</v>
      </c>
      <c r="K2040">
        <v>3602.33</v>
      </c>
      <c r="L2040" t="s">
        <v>16</v>
      </c>
      <c r="M2040" t="s">
        <v>10038</v>
      </c>
    </row>
    <row r="2041" spans="1:13" x14ac:dyDescent="0.25">
      <c r="A2041" t="s">
        <v>5115</v>
      </c>
      <c r="B2041">
        <v>54</v>
      </c>
      <c r="C2041" t="s">
        <v>13</v>
      </c>
      <c r="D2041">
        <v>133</v>
      </c>
      <c r="E2041">
        <v>242.19204832876599</v>
      </c>
      <c r="F2041">
        <v>24.276864039652502</v>
      </c>
      <c r="G2041" t="s">
        <v>14</v>
      </c>
      <c r="H2041" t="s">
        <v>22</v>
      </c>
      <c r="I2041" t="s">
        <v>15</v>
      </c>
      <c r="J2041">
        <v>6</v>
      </c>
      <c r="K2041">
        <v>14271.08</v>
      </c>
      <c r="L2041" t="s">
        <v>23</v>
      </c>
      <c r="M2041" t="s">
        <v>10038</v>
      </c>
    </row>
    <row r="2042" spans="1:13" x14ac:dyDescent="0.25">
      <c r="A2042" t="s">
        <v>5111</v>
      </c>
      <c r="B2042">
        <v>60</v>
      </c>
      <c r="C2042" t="s">
        <v>25</v>
      </c>
      <c r="D2042">
        <v>153</v>
      </c>
      <c r="E2042">
        <v>227.858043241746</v>
      </c>
      <c r="F2042">
        <v>21.110080883257002</v>
      </c>
      <c r="G2042" t="s">
        <v>36</v>
      </c>
      <c r="H2042" t="s">
        <v>10051</v>
      </c>
      <c r="I2042" t="s">
        <v>15</v>
      </c>
      <c r="J2042" t="s">
        <v>10051</v>
      </c>
      <c r="K2042">
        <v>11786.58</v>
      </c>
      <c r="L2042" t="s">
        <v>23</v>
      </c>
      <c r="M2042" t="s">
        <v>10038</v>
      </c>
    </row>
    <row r="2043" spans="1:13" x14ac:dyDescent="0.25">
      <c r="A2043" t="s">
        <v>5109</v>
      </c>
      <c r="B2043">
        <v>57</v>
      </c>
      <c r="C2043" t="s">
        <v>25</v>
      </c>
      <c r="D2043">
        <v>104</v>
      </c>
      <c r="E2043">
        <v>236.14842293817901</v>
      </c>
      <c r="F2043">
        <v>28.124012446478101</v>
      </c>
      <c r="G2043" t="s">
        <v>14</v>
      </c>
      <c r="H2043" t="s">
        <v>22</v>
      </c>
      <c r="I2043" t="s">
        <v>15</v>
      </c>
      <c r="J2043">
        <v>3</v>
      </c>
      <c r="K2043">
        <v>12318.09</v>
      </c>
      <c r="L2043" t="s">
        <v>23</v>
      </c>
      <c r="M2043" t="s">
        <v>10038</v>
      </c>
    </row>
    <row r="2044" spans="1:13" x14ac:dyDescent="0.25">
      <c r="A2044" t="s">
        <v>1669</v>
      </c>
      <c r="B2044">
        <v>58</v>
      </c>
      <c r="C2044" t="s">
        <v>25</v>
      </c>
      <c r="D2044">
        <v>98</v>
      </c>
      <c r="E2044">
        <v>262.06224735241602</v>
      </c>
      <c r="F2044">
        <v>21.827965882807501</v>
      </c>
      <c r="G2044" t="s">
        <v>14</v>
      </c>
      <c r="H2044" t="s">
        <v>22</v>
      </c>
      <c r="I2044" t="s">
        <v>15</v>
      </c>
      <c r="J2044">
        <v>3</v>
      </c>
      <c r="K2044">
        <v>6074.91</v>
      </c>
      <c r="L2044" t="s">
        <v>16</v>
      </c>
      <c r="M2044" t="s">
        <v>10038</v>
      </c>
    </row>
    <row r="2045" spans="1:13" x14ac:dyDescent="0.25">
      <c r="A2045" t="s">
        <v>5108</v>
      </c>
      <c r="B2045">
        <v>51</v>
      </c>
      <c r="C2045" t="s">
        <v>25</v>
      </c>
      <c r="D2045">
        <v>145</v>
      </c>
      <c r="E2045">
        <v>255.838196710652</v>
      </c>
      <c r="F2045">
        <v>20.025129160279501</v>
      </c>
      <c r="G2045" t="s">
        <v>14</v>
      </c>
      <c r="H2045" t="s">
        <v>19</v>
      </c>
      <c r="I2045" t="s">
        <v>15</v>
      </c>
      <c r="J2045">
        <v>3</v>
      </c>
      <c r="K2045">
        <v>8825.6200000000008</v>
      </c>
      <c r="L2045" t="s">
        <v>23</v>
      </c>
      <c r="M2045" t="s">
        <v>10038</v>
      </c>
    </row>
    <row r="2046" spans="1:13" x14ac:dyDescent="0.25">
      <c r="A2046" t="s">
        <v>5099</v>
      </c>
      <c r="B2046">
        <v>58</v>
      </c>
      <c r="C2046" t="s">
        <v>25</v>
      </c>
      <c r="D2046">
        <v>121</v>
      </c>
      <c r="E2046">
        <v>210.376850911254</v>
      </c>
      <c r="F2046">
        <v>28.5907078098585</v>
      </c>
      <c r="G2046" t="s">
        <v>14</v>
      </c>
      <c r="H2046" t="s">
        <v>19</v>
      </c>
      <c r="I2046" t="s">
        <v>15</v>
      </c>
      <c r="J2046">
        <v>3</v>
      </c>
      <c r="K2046">
        <v>7171.15</v>
      </c>
      <c r="L2046" t="s">
        <v>23</v>
      </c>
      <c r="M2046" t="s">
        <v>10038</v>
      </c>
    </row>
    <row r="2047" spans="1:13" x14ac:dyDescent="0.25">
      <c r="A2047" t="s">
        <v>5098</v>
      </c>
      <c r="B2047">
        <v>51</v>
      </c>
      <c r="C2047" t="s">
        <v>13</v>
      </c>
      <c r="D2047">
        <v>126</v>
      </c>
      <c r="E2047">
        <v>313.67539707879399</v>
      </c>
      <c r="F2047" t="s">
        <v>10051</v>
      </c>
      <c r="G2047" t="s">
        <v>14</v>
      </c>
      <c r="H2047" t="s">
        <v>19</v>
      </c>
      <c r="I2047" t="s">
        <v>15</v>
      </c>
      <c r="J2047">
        <v>3</v>
      </c>
      <c r="K2047">
        <v>13868</v>
      </c>
      <c r="L2047" t="s">
        <v>23</v>
      </c>
      <c r="M2047" t="s">
        <v>10038</v>
      </c>
    </row>
    <row r="2048" spans="1:13" x14ac:dyDescent="0.25">
      <c r="A2048" t="s">
        <v>5097</v>
      </c>
      <c r="B2048">
        <v>56</v>
      </c>
      <c r="C2048" t="s">
        <v>25</v>
      </c>
      <c r="D2048">
        <v>133</v>
      </c>
      <c r="E2048">
        <v>253.15946450004</v>
      </c>
      <c r="F2048">
        <v>31.396208710286199</v>
      </c>
      <c r="G2048" t="s">
        <v>14</v>
      </c>
      <c r="H2048" t="s">
        <v>22</v>
      </c>
      <c r="I2048" t="s">
        <v>15</v>
      </c>
      <c r="J2048">
        <v>3</v>
      </c>
      <c r="K2048">
        <v>11611.49</v>
      </c>
      <c r="L2048" t="s">
        <v>23</v>
      </c>
      <c r="M2048" t="s">
        <v>10038</v>
      </c>
    </row>
    <row r="2049" spans="1:13" x14ac:dyDescent="0.25">
      <c r="A2049" t="s">
        <v>5096</v>
      </c>
      <c r="B2049">
        <v>54</v>
      </c>
      <c r="C2049" t="s">
        <v>13</v>
      </c>
      <c r="D2049">
        <v>142</v>
      </c>
      <c r="E2049">
        <v>167.673035601522</v>
      </c>
      <c r="F2049">
        <v>29.907731570269</v>
      </c>
      <c r="G2049" t="s">
        <v>36</v>
      </c>
      <c r="H2049" t="s">
        <v>19</v>
      </c>
      <c r="I2049" t="s">
        <v>15</v>
      </c>
      <c r="J2049">
        <v>4</v>
      </c>
      <c r="K2049">
        <v>11395.93</v>
      </c>
      <c r="L2049" t="s">
        <v>16</v>
      </c>
      <c r="M2049" t="s">
        <v>10038</v>
      </c>
    </row>
    <row r="2050" spans="1:13" x14ac:dyDescent="0.25">
      <c r="A2050" t="s">
        <v>5086</v>
      </c>
      <c r="B2050">
        <v>60</v>
      </c>
      <c r="C2050" t="s">
        <v>25</v>
      </c>
      <c r="D2050">
        <v>127</v>
      </c>
      <c r="E2050">
        <v>162.360767385636</v>
      </c>
      <c r="F2050">
        <v>26.278617207767802</v>
      </c>
      <c r="G2050" t="s">
        <v>18</v>
      </c>
      <c r="H2050" t="s">
        <v>19</v>
      </c>
      <c r="I2050" t="s">
        <v>15</v>
      </c>
      <c r="J2050">
        <v>3</v>
      </c>
      <c r="K2050">
        <v>8770.64</v>
      </c>
      <c r="L2050" t="s">
        <v>43</v>
      </c>
      <c r="M2050" t="s">
        <v>10038</v>
      </c>
    </row>
    <row r="2051" spans="1:13" x14ac:dyDescent="0.25">
      <c r="A2051" t="s">
        <v>5080</v>
      </c>
      <c r="B2051">
        <v>60</v>
      </c>
      <c r="C2051" t="s">
        <v>13</v>
      </c>
      <c r="D2051">
        <v>104</v>
      </c>
      <c r="E2051">
        <v>231.70428966022399</v>
      </c>
      <c r="F2051">
        <v>34.826402290484602</v>
      </c>
      <c r="G2051" t="s">
        <v>14</v>
      </c>
      <c r="H2051" t="s">
        <v>19</v>
      </c>
      <c r="I2051" t="s">
        <v>15</v>
      </c>
      <c r="J2051">
        <v>4</v>
      </c>
      <c r="K2051" t="s">
        <v>10051</v>
      </c>
      <c r="L2051" t="s">
        <v>23</v>
      </c>
      <c r="M2051" t="s">
        <v>10038</v>
      </c>
    </row>
    <row r="2052" spans="1:13" x14ac:dyDescent="0.25">
      <c r="A2052" t="s">
        <v>5061</v>
      </c>
      <c r="B2052">
        <v>59</v>
      </c>
      <c r="C2052" t="s">
        <v>13</v>
      </c>
      <c r="D2052">
        <v>136</v>
      </c>
      <c r="E2052">
        <v>216.142471153625</v>
      </c>
      <c r="F2052">
        <v>29.828080221893401</v>
      </c>
      <c r="G2052" t="s">
        <v>18</v>
      </c>
      <c r="H2052" t="s">
        <v>19</v>
      </c>
      <c r="I2052" t="s">
        <v>15</v>
      </c>
      <c r="J2052">
        <v>4</v>
      </c>
      <c r="K2052">
        <v>10942.35</v>
      </c>
      <c r="L2052" t="s">
        <v>16</v>
      </c>
      <c r="M2052" t="s">
        <v>10038</v>
      </c>
    </row>
    <row r="2053" spans="1:13" x14ac:dyDescent="0.25">
      <c r="A2053" t="s">
        <v>1688</v>
      </c>
      <c r="B2053">
        <v>52</v>
      </c>
      <c r="C2053" t="s">
        <v>13</v>
      </c>
      <c r="D2053">
        <v>130</v>
      </c>
      <c r="E2053">
        <v>140.01508460807</v>
      </c>
      <c r="F2053">
        <v>25.670453616914799</v>
      </c>
      <c r="G2053" t="s">
        <v>18</v>
      </c>
      <c r="H2053" t="s">
        <v>19</v>
      </c>
      <c r="I2053" t="s">
        <v>15</v>
      </c>
      <c r="J2053">
        <v>3</v>
      </c>
      <c r="K2053">
        <v>9540.84</v>
      </c>
      <c r="L2053" t="s">
        <v>16</v>
      </c>
      <c r="M2053" t="s">
        <v>10038</v>
      </c>
    </row>
    <row r="2054" spans="1:13" x14ac:dyDescent="0.25">
      <c r="A2054" t="s">
        <v>5038</v>
      </c>
      <c r="B2054">
        <v>59</v>
      </c>
      <c r="C2054" t="s">
        <v>25</v>
      </c>
      <c r="D2054">
        <v>111</v>
      </c>
      <c r="E2054">
        <v>168.00460340111599</v>
      </c>
      <c r="F2054">
        <v>28.5349000991807</v>
      </c>
      <c r="G2054" t="s">
        <v>14</v>
      </c>
      <c r="H2054" t="s">
        <v>22</v>
      </c>
      <c r="I2054" t="s">
        <v>15</v>
      </c>
      <c r="J2054">
        <v>2</v>
      </c>
      <c r="K2054">
        <v>5839.26</v>
      </c>
      <c r="L2054" t="s">
        <v>16</v>
      </c>
      <c r="M2054" t="s">
        <v>10038</v>
      </c>
    </row>
    <row r="2055" spans="1:13" x14ac:dyDescent="0.25">
      <c r="A2055" t="s">
        <v>5025</v>
      </c>
      <c r="B2055">
        <v>55</v>
      </c>
      <c r="C2055" t="s">
        <v>25</v>
      </c>
      <c r="D2055">
        <v>132</v>
      </c>
      <c r="E2055">
        <v>194.65220914499099</v>
      </c>
      <c r="F2055">
        <v>29.266269471525401</v>
      </c>
      <c r="G2055" t="s">
        <v>14</v>
      </c>
      <c r="H2055" t="s">
        <v>19</v>
      </c>
      <c r="I2055" t="s">
        <v>15</v>
      </c>
      <c r="J2055">
        <v>2</v>
      </c>
      <c r="K2055">
        <v>10767.59</v>
      </c>
      <c r="L2055" t="s">
        <v>16</v>
      </c>
      <c r="M2055" t="s">
        <v>10038</v>
      </c>
    </row>
    <row r="2056" spans="1:13" x14ac:dyDescent="0.25">
      <c r="A2056" t="s">
        <v>1693</v>
      </c>
      <c r="B2056">
        <v>51</v>
      </c>
      <c r="C2056" t="s">
        <v>13</v>
      </c>
      <c r="D2056">
        <v>159</v>
      </c>
      <c r="E2056">
        <v>272.09226843138902</v>
      </c>
      <c r="F2056">
        <v>23.5702353725036</v>
      </c>
      <c r="G2056" t="s">
        <v>14</v>
      </c>
      <c r="H2056" t="s">
        <v>19</v>
      </c>
      <c r="I2056" t="s">
        <v>15</v>
      </c>
      <c r="J2056">
        <v>2</v>
      </c>
      <c r="K2056">
        <v>4167.6000000000004</v>
      </c>
      <c r="L2056" t="s">
        <v>16</v>
      </c>
      <c r="M2056" t="s">
        <v>10038</v>
      </c>
    </row>
    <row r="2057" spans="1:13" x14ac:dyDescent="0.25">
      <c r="A2057" t="s">
        <v>5016</v>
      </c>
      <c r="B2057">
        <v>58</v>
      </c>
      <c r="C2057" t="s">
        <v>13</v>
      </c>
      <c r="D2057">
        <v>157</v>
      </c>
      <c r="E2057">
        <v>203.66939560017499</v>
      </c>
      <c r="F2057">
        <v>30.200353240723398</v>
      </c>
      <c r="G2057" t="s">
        <v>14</v>
      </c>
      <c r="H2057" t="s">
        <v>19</v>
      </c>
      <c r="I2057" t="s">
        <v>15</v>
      </c>
      <c r="J2057">
        <v>3</v>
      </c>
      <c r="K2057">
        <v>6890.51</v>
      </c>
      <c r="L2057" t="s">
        <v>16</v>
      </c>
      <c r="M2057" t="s">
        <v>10038</v>
      </c>
    </row>
    <row r="2058" spans="1:13" x14ac:dyDescent="0.25">
      <c r="A2058" t="s">
        <v>5014</v>
      </c>
      <c r="B2058">
        <v>55</v>
      </c>
      <c r="C2058" t="s">
        <v>25</v>
      </c>
      <c r="D2058">
        <v>117</v>
      </c>
      <c r="E2058">
        <v>144.84592195366901</v>
      </c>
      <c r="F2058">
        <v>20.519087236414801</v>
      </c>
      <c r="G2058" t="s">
        <v>18</v>
      </c>
      <c r="H2058" t="s">
        <v>19</v>
      </c>
      <c r="I2058" t="s">
        <v>15</v>
      </c>
      <c r="J2058">
        <v>6</v>
      </c>
      <c r="K2058">
        <v>9300.02</v>
      </c>
      <c r="L2058" t="s">
        <v>20</v>
      </c>
      <c r="M2058" t="s">
        <v>10038</v>
      </c>
    </row>
    <row r="2059" spans="1:13" x14ac:dyDescent="0.25">
      <c r="A2059" t="s">
        <v>5012</v>
      </c>
      <c r="B2059">
        <v>53</v>
      </c>
      <c r="C2059" t="s">
        <v>13</v>
      </c>
      <c r="D2059">
        <v>139</v>
      </c>
      <c r="E2059">
        <v>198.70727434150501</v>
      </c>
      <c r="F2059">
        <v>33.146169778414098</v>
      </c>
      <c r="G2059" t="s">
        <v>36</v>
      </c>
      <c r="H2059" t="s">
        <v>19</v>
      </c>
      <c r="I2059" t="s">
        <v>15</v>
      </c>
      <c r="J2059">
        <v>2</v>
      </c>
      <c r="K2059">
        <v>1744.27</v>
      </c>
      <c r="L2059" t="s">
        <v>16</v>
      </c>
      <c r="M2059" t="s">
        <v>10038</v>
      </c>
    </row>
    <row r="2060" spans="1:13" x14ac:dyDescent="0.25">
      <c r="A2060" t="s">
        <v>1700</v>
      </c>
      <c r="B2060">
        <v>52</v>
      </c>
      <c r="C2060" t="s">
        <v>25</v>
      </c>
      <c r="D2060">
        <v>101</v>
      </c>
      <c r="E2060">
        <v>233.40053920029499</v>
      </c>
      <c r="F2060">
        <v>21.234312518344002</v>
      </c>
      <c r="G2060" t="s">
        <v>14</v>
      </c>
      <c r="H2060" t="s">
        <v>22</v>
      </c>
      <c r="I2060" t="s">
        <v>15</v>
      </c>
      <c r="J2060" t="s">
        <v>10051</v>
      </c>
      <c r="K2060">
        <v>6007.59</v>
      </c>
      <c r="L2060" t="s">
        <v>16</v>
      </c>
      <c r="M2060" t="s">
        <v>10038</v>
      </c>
    </row>
    <row r="2061" spans="1:13" x14ac:dyDescent="0.25">
      <c r="A2061" t="s">
        <v>5011</v>
      </c>
      <c r="B2061">
        <v>56</v>
      </c>
      <c r="C2061" t="s">
        <v>25</v>
      </c>
      <c r="D2061">
        <v>159</v>
      </c>
      <c r="E2061">
        <v>185.35935777991699</v>
      </c>
      <c r="F2061">
        <v>25.6125218781117</v>
      </c>
      <c r="G2061" t="s">
        <v>18</v>
      </c>
      <c r="H2061" t="s">
        <v>22</v>
      </c>
      <c r="I2061" t="s">
        <v>15</v>
      </c>
      <c r="J2061">
        <v>3</v>
      </c>
      <c r="K2061">
        <v>7177.96</v>
      </c>
      <c r="L2061" t="s">
        <v>43</v>
      </c>
      <c r="M2061" t="s">
        <v>10038</v>
      </c>
    </row>
    <row r="2062" spans="1:13" x14ac:dyDescent="0.25">
      <c r="A2062" t="s">
        <v>5005</v>
      </c>
      <c r="B2062">
        <v>58</v>
      </c>
      <c r="C2062" t="s">
        <v>25</v>
      </c>
      <c r="D2062">
        <v>145</v>
      </c>
      <c r="E2062">
        <v>250.314894477309</v>
      </c>
      <c r="F2062">
        <v>32.1868105874169</v>
      </c>
      <c r="G2062" t="s">
        <v>36</v>
      </c>
      <c r="H2062" t="s">
        <v>19</v>
      </c>
      <c r="I2062" t="s">
        <v>15</v>
      </c>
      <c r="J2062">
        <v>3</v>
      </c>
      <c r="K2062">
        <v>10330.66</v>
      </c>
      <c r="L2062" t="s">
        <v>16</v>
      </c>
      <c r="M2062" t="s">
        <v>10038</v>
      </c>
    </row>
    <row r="2063" spans="1:13" x14ac:dyDescent="0.25">
      <c r="A2063" t="s">
        <v>5004</v>
      </c>
      <c r="B2063">
        <v>54</v>
      </c>
      <c r="C2063" t="s">
        <v>13</v>
      </c>
      <c r="D2063">
        <v>140</v>
      </c>
      <c r="E2063">
        <v>231.37673645593901</v>
      </c>
      <c r="F2063">
        <v>22.867470942203202</v>
      </c>
      <c r="G2063" t="s">
        <v>36</v>
      </c>
      <c r="H2063" t="s">
        <v>19</v>
      </c>
      <c r="I2063" t="s">
        <v>15</v>
      </c>
      <c r="J2063">
        <v>6</v>
      </c>
      <c r="K2063">
        <v>5879.95</v>
      </c>
      <c r="L2063" t="s">
        <v>16</v>
      </c>
      <c r="M2063" t="s">
        <v>10038</v>
      </c>
    </row>
    <row r="2064" spans="1:13" x14ac:dyDescent="0.25">
      <c r="A2064" t="s">
        <v>5000</v>
      </c>
      <c r="B2064">
        <v>51</v>
      </c>
      <c r="C2064" t="s">
        <v>13</v>
      </c>
      <c r="D2064">
        <v>115</v>
      </c>
      <c r="E2064">
        <v>232.17450233870599</v>
      </c>
      <c r="F2064">
        <v>25.327836047009701</v>
      </c>
      <c r="G2064" t="s">
        <v>36</v>
      </c>
      <c r="H2064" t="s">
        <v>19</v>
      </c>
      <c r="I2064" t="s">
        <v>15</v>
      </c>
      <c r="J2064">
        <v>1</v>
      </c>
      <c r="K2064">
        <v>10246.1</v>
      </c>
      <c r="L2064" t="s">
        <v>23</v>
      </c>
      <c r="M2064" t="s">
        <v>10038</v>
      </c>
    </row>
    <row r="2065" spans="1:13" x14ac:dyDescent="0.25">
      <c r="A2065" t="s">
        <v>4994</v>
      </c>
      <c r="B2065">
        <v>54</v>
      </c>
      <c r="C2065" t="s">
        <v>13</v>
      </c>
      <c r="D2065">
        <v>135</v>
      </c>
      <c r="E2065">
        <v>293.82261701517098</v>
      </c>
      <c r="F2065">
        <v>34.464867039645398</v>
      </c>
      <c r="G2065" t="s">
        <v>14</v>
      </c>
      <c r="H2065" t="s">
        <v>22</v>
      </c>
      <c r="I2065" t="s">
        <v>15</v>
      </c>
      <c r="J2065">
        <v>1</v>
      </c>
      <c r="K2065">
        <v>6276.78</v>
      </c>
      <c r="L2065" t="s">
        <v>16</v>
      </c>
      <c r="M2065" t="s">
        <v>10038</v>
      </c>
    </row>
    <row r="2066" spans="1:13" x14ac:dyDescent="0.25">
      <c r="A2066" t="s">
        <v>1710</v>
      </c>
      <c r="B2066">
        <v>54</v>
      </c>
      <c r="C2066" t="s">
        <v>25</v>
      </c>
      <c r="D2066">
        <v>116</v>
      </c>
      <c r="E2066">
        <v>269.51814125956201</v>
      </c>
      <c r="F2066">
        <v>22.6862834035656</v>
      </c>
      <c r="G2066" t="s">
        <v>14</v>
      </c>
      <c r="H2066" t="s">
        <v>22</v>
      </c>
      <c r="I2066" t="s">
        <v>15</v>
      </c>
      <c r="J2066">
        <v>3</v>
      </c>
      <c r="K2066">
        <v>8511.92</v>
      </c>
      <c r="L2066" t="s">
        <v>16</v>
      </c>
      <c r="M2066" t="s">
        <v>10038</v>
      </c>
    </row>
    <row r="2067" spans="1:13" x14ac:dyDescent="0.25">
      <c r="A2067" t="s">
        <v>4993</v>
      </c>
      <c r="B2067">
        <v>56</v>
      </c>
      <c r="C2067" t="s">
        <v>13</v>
      </c>
      <c r="D2067">
        <v>139</v>
      </c>
      <c r="E2067">
        <v>171.185053876951</v>
      </c>
      <c r="F2067">
        <v>27.085101353114698</v>
      </c>
      <c r="G2067" t="s">
        <v>18</v>
      </c>
      <c r="H2067" t="s">
        <v>19</v>
      </c>
      <c r="I2067" t="s">
        <v>15</v>
      </c>
      <c r="J2067">
        <v>2</v>
      </c>
      <c r="K2067">
        <v>6387.68</v>
      </c>
      <c r="L2067" t="s">
        <v>16</v>
      </c>
      <c r="M2067" t="s">
        <v>10038</v>
      </c>
    </row>
    <row r="2068" spans="1:13" x14ac:dyDescent="0.25">
      <c r="A2068" t="s">
        <v>4986</v>
      </c>
      <c r="B2068">
        <v>56</v>
      </c>
      <c r="C2068" t="s">
        <v>25</v>
      </c>
      <c r="D2068">
        <v>128</v>
      </c>
      <c r="E2068">
        <v>254.297961173396</v>
      </c>
      <c r="F2068">
        <v>35.585969213149603</v>
      </c>
      <c r="G2068" t="s">
        <v>18</v>
      </c>
      <c r="H2068" t="s">
        <v>19</v>
      </c>
      <c r="I2068" t="s">
        <v>15</v>
      </c>
      <c r="J2068">
        <v>2</v>
      </c>
      <c r="K2068">
        <v>5861.68</v>
      </c>
      <c r="L2068" t="s">
        <v>43</v>
      </c>
      <c r="M2068" t="s">
        <v>10038</v>
      </c>
    </row>
    <row r="2069" spans="1:13" x14ac:dyDescent="0.25">
      <c r="A2069" t="s">
        <v>4984</v>
      </c>
      <c r="B2069">
        <v>52</v>
      </c>
      <c r="C2069" t="s">
        <v>25</v>
      </c>
      <c r="D2069">
        <v>135</v>
      </c>
      <c r="E2069">
        <v>249.219428112977</v>
      </c>
      <c r="F2069">
        <v>30.677994976584099</v>
      </c>
      <c r="G2069" t="s">
        <v>14</v>
      </c>
      <c r="H2069" t="s">
        <v>19</v>
      </c>
      <c r="I2069" t="s">
        <v>15</v>
      </c>
      <c r="J2069">
        <v>3</v>
      </c>
      <c r="K2069">
        <v>6115.36</v>
      </c>
      <c r="L2069" t="s">
        <v>16</v>
      </c>
      <c r="M2069" t="s">
        <v>10038</v>
      </c>
    </row>
    <row r="2070" spans="1:13" x14ac:dyDescent="0.25">
      <c r="A2070" t="s">
        <v>1714</v>
      </c>
      <c r="B2070">
        <v>56</v>
      </c>
      <c r="C2070" t="s">
        <v>13</v>
      </c>
      <c r="D2070">
        <v>141</v>
      </c>
      <c r="E2070">
        <v>163.86048555519699</v>
      </c>
      <c r="F2070">
        <v>22.5645789939407</v>
      </c>
      <c r="G2070" t="s">
        <v>36</v>
      </c>
      <c r="H2070" t="s">
        <v>10051</v>
      </c>
      <c r="I2070" t="s">
        <v>15</v>
      </c>
      <c r="J2070">
        <v>3</v>
      </c>
      <c r="K2070">
        <v>12916.02</v>
      </c>
      <c r="L2070" t="s">
        <v>20</v>
      </c>
      <c r="M2070" t="s">
        <v>10038</v>
      </c>
    </row>
    <row r="2071" spans="1:13" x14ac:dyDescent="0.25">
      <c r="A2071" t="s">
        <v>4983</v>
      </c>
      <c r="B2071">
        <v>55</v>
      </c>
      <c r="C2071" t="s">
        <v>13</v>
      </c>
      <c r="D2071">
        <v>118</v>
      </c>
      <c r="E2071">
        <v>205.182202600133</v>
      </c>
      <c r="F2071">
        <v>29.1622588242303</v>
      </c>
      <c r="G2071" t="s">
        <v>14</v>
      </c>
      <c r="H2071" t="s">
        <v>22</v>
      </c>
      <c r="I2071" t="s">
        <v>15</v>
      </c>
      <c r="J2071">
        <v>2</v>
      </c>
      <c r="K2071">
        <v>6951.05</v>
      </c>
      <c r="L2071" t="s">
        <v>23</v>
      </c>
      <c r="M2071" t="s">
        <v>10038</v>
      </c>
    </row>
    <row r="2072" spans="1:13" x14ac:dyDescent="0.25">
      <c r="A2072" t="s">
        <v>4972</v>
      </c>
      <c r="B2072">
        <v>51</v>
      </c>
      <c r="C2072" t="s">
        <v>13</v>
      </c>
      <c r="D2072">
        <v>122</v>
      </c>
      <c r="E2072">
        <v>234.11232001332499</v>
      </c>
      <c r="F2072">
        <v>21.868879573130599</v>
      </c>
      <c r="G2072" t="s">
        <v>14</v>
      </c>
      <c r="H2072" t="s">
        <v>22</v>
      </c>
      <c r="I2072" t="s">
        <v>15</v>
      </c>
      <c r="J2072">
        <v>6</v>
      </c>
      <c r="K2072">
        <v>13071.81</v>
      </c>
      <c r="L2072" t="s">
        <v>16</v>
      </c>
      <c r="M2072" t="s">
        <v>10038</v>
      </c>
    </row>
    <row r="2073" spans="1:13" x14ac:dyDescent="0.25">
      <c r="A2073" t="s">
        <v>1717</v>
      </c>
      <c r="B2073">
        <v>58</v>
      </c>
      <c r="C2073" t="s">
        <v>25</v>
      </c>
      <c r="D2073">
        <v>122</v>
      </c>
      <c r="E2073">
        <v>235.42756659445999</v>
      </c>
      <c r="F2073">
        <v>19.547652983326699</v>
      </c>
      <c r="G2073" t="s">
        <v>14</v>
      </c>
      <c r="H2073" t="s">
        <v>19</v>
      </c>
      <c r="I2073" t="s">
        <v>15</v>
      </c>
      <c r="J2073">
        <v>2</v>
      </c>
      <c r="K2073">
        <v>11307.6</v>
      </c>
      <c r="L2073" t="s">
        <v>23</v>
      </c>
      <c r="M2073" t="s">
        <v>10038</v>
      </c>
    </row>
    <row r="2074" spans="1:13" x14ac:dyDescent="0.25">
      <c r="A2074" t="s">
        <v>1718</v>
      </c>
      <c r="B2074">
        <v>60</v>
      </c>
      <c r="C2074" t="s">
        <v>25</v>
      </c>
      <c r="D2074">
        <v>104</v>
      </c>
      <c r="E2074">
        <v>183.423343915511</v>
      </c>
      <c r="F2074">
        <v>24.064953903459799</v>
      </c>
      <c r="G2074" t="s">
        <v>14</v>
      </c>
      <c r="H2074" t="s">
        <v>22</v>
      </c>
      <c r="I2074" t="s">
        <v>15</v>
      </c>
      <c r="J2074">
        <v>3</v>
      </c>
      <c r="K2074">
        <v>6267.85</v>
      </c>
      <c r="L2074" t="s">
        <v>16</v>
      </c>
      <c r="M2074" t="s">
        <v>10038</v>
      </c>
    </row>
    <row r="2075" spans="1:13" x14ac:dyDescent="0.25">
      <c r="A2075" t="s">
        <v>4969</v>
      </c>
      <c r="B2075">
        <v>51</v>
      </c>
      <c r="C2075" t="s">
        <v>25</v>
      </c>
      <c r="D2075">
        <v>131</v>
      </c>
      <c r="E2075">
        <v>225.197095682152</v>
      </c>
      <c r="F2075">
        <v>18.792443923761901</v>
      </c>
      <c r="G2075" t="s">
        <v>14</v>
      </c>
      <c r="H2075" t="s">
        <v>22</v>
      </c>
      <c r="I2075" t="s">
        <v>15</v>
      </c>
      <c r="J2075">
        <v>4</v>
      </c>
      <c r="K2075">
        <v>11839.01</v>
      </c>
      <c r="L2075" t="s">
        <v>43</v>
      </c>
      <c r="M2075" t="s">
        <v>10038</v>
      </c>
    </row>
    <row r="2076" spans="1:13" x14ac:dyDescent="0.25">
      <c r="A2076" t="s">
        <v>1720</v>
      </c>
      <c r="B2076">
        <v>54</v>
      </c>
      <c r="C2076" t="s">
        <v>13</v>
      </c>
      <c r="D2076" t="s">
        <v>10051</v>
      </c>
      <c r="E2076">
        <v>173.82011092427501</v>
      </c>
      <c r="F2076" t="s">
        <v>10051</v>
      </c>
      <c r="G2076" t="s">
        <v>14</v>
      </c>
      <c r="H2076" t="s">
        <v>22</v>
      </c>
      <c r="I2076" t="s">
        <v>15</v>
      </c>
      <c r="J2076">
        <v>2</v>
      </c>
      <c r="K2076" t="s">
        <v>10051</v>
      </c>
      <c r="L2076" t="s">
        <v>16</v>
      </c>
      <c r="M2076" t="s">
        <v>10038</v>
      </c>
    </row>
    <row r="2077" spans="1:13" x14ac:dyDescent="0.25">
      <c r="A2077" t="s">
        <v>4967</v>
      </c>
      <c r="B2077">
        <v>58</v>
      </c>
      <c r="C2077" t="s">
        <v>13</v>
      </c>
      <c r="D2077">
        <v>136</v>
      </c>
      <c r="E2077">
        <v>208.97716865633299</v>
      </c>
      <c r="F2077">
        <v>24.541731994207002</v>
      </c>
      <c r="G2077" t="s">
        <v>14</v>
      </c>
      <c r="H2077" t="s">
        <v>22</v>
      </c>
      <c r="I2077" t="s">
        <v>15</v>
      </c>
      <c r="J2077">
        <v>1</v>
      </c>
      <c r="K2077">
        <v>11587.5</v>
      </c>
      <c r="L2077" t="s">
        <v>23</v>
      </c>
      <c r="M2077" t="s">
        <v>10038</v>
      </c>
    </row>
    <row r="2078" spans="1:13" x14ac:dyDescent="0.25">
      <c r="A2078" t="s">
        <v>4951</v>
      </c>
      <c r="B2078">
        <v>55</v>
      </c>
      <c r="C2078" t="s">
        <v>25</v>
      </c>
      <c r="D2078">
        <v>148</v>
      </c>
      <c r="E2078">
        <v>218.36590641762299</v>
      </c>
      <c r="F2078">
        <v>24.871501458219601</v>
      </c>
      <c r="G2078" t="s">
        <v>18</v>
      </c>
      <c r="H2078" t="s">
        <v>19</v>
      </c>
      <c r="I2078" t="s">
        <v>15</v>
      </c>
      <c r="J2078">
        <v>2</v>
      </c>
      <c r="K2078">
        <v>6325.56</v>
      </c>
      <c r="L2078" t="s">
        <v>16</v>
      </c>
      <c r="M2078" t="s">
        <v>10038</v>
      </c>
    </row>
    <row r="2079" spans="1:13" x14ac:dyDescent="0.25">
      <c r="A2079" t="s">
        <v>4941</v>
      </c>
      <c r="B2079">
        <v>54</v>
      </c>
      <c r="C2079" t="s">
        <v>13</v>
      </c>
      <c r="D2079">
        <v>127</v>
      </c>
      <c r="E2079">
        <v>217.29388893604801</v>
      </c>
      <c r="F2079">
        <v>31.7015018720809</v>
      </c>
      <c r="G2079" t="s">
        <v>18</v>
      </c>
      <c r="H2079" t="s">
        <v>22</v>
      </c>
      <c r="I2079" t="s">
        <v>15</v>
      </c>
      <c r="J2079">
        <v>4</v>
      </c>
      <c r="K2079">
        <v>9169.58</v>
      </c>
      <c r="L2079" t="s">
        <v>23</v>
      </c>
      <c r="M2079" t="s">
        <v>10038</v>
      </c>
    </row>
    <row r="2080" spans="1:13" x14ac:dyDescent="0.25">
      <c r="A2080" t="s">
        <v>1726</v>
      </c>
      <c r="B2080">
        <v>55</v>
      </c>
      <c r="C2080" t="s">
        <v>25</v>
      </c>
      <c r="D2080">
        <v>128</v>
      </c>
      <c r="E2080">
        <v>247.101113076014</v>
      </c>
      <c r="F2080">
        <v>31.490403462890502</v>
      </c>
      <c r="G2080" t="s">
        <v>18</v>
      </c>
      <c r="H2080" t="s">
        <v>19</v>
      </c>
      <c r="I2080" t="s">
        <v>15</v>
      </c>
      <c r="J2080">
        <v>5</v>
      </c>
      <c r="K2080">
        <v>7035.93</v>
      </c>
      <c r="L2080" t="s">
        <v>16</v>
      </c>
      <c r="M2080" t="s">
        <v>10038</v>
      </c>
    </row>
    <row r="2081" spans="1:13" x14ac:dyDescent="0.25">
      <c r="A2081" t="s">
        <v>1728</v>
      </c>
      <c r="B2081">
        <v>54</v>
      </c>
      <c r="C2081" t="s">
        <v>25</v>
      </c>
      <c r="D2081">
        <v>107</v>
      </c>
      <c r="E2081">
        <v>243.179153328956</v>
      </c>
      <c r="F2081">
        <v>25.707001776404802</v>
      </c>
      <c r="G2081" t="s">
        <v>18</v>
      </c>
      <c r="H2081" t="s">
        <v>19</v>
      </c>
      <c r="I2081" t="s">
        <v>15</v>
      </c>
      <c r="J2081">
        <v>6</v>
      </c>
      <c r="K2081">
        <v>11450.1</v>
      </c>
      <c r="L2081" t="s">
        <v>20</v>
      </c>
      <c r="M2081" t="s">
        <v>10038</v>
      </c>
    </row>
    <row r="2082" spans="1:13" x14ac:dyDescent="0.25">
      <c r="A2082" t="s">
        <v>4921</v>
      </c>
      <c r="B2082">
        <v>55</v>
      </c>
      <c r="C2082" t="s">
        <v>25</v>
      </c>
      <c r="D2082" t="s">
        <v>10051</v>
      </c>
      <c r="E2082">
        <v>218.65241313182099</v>
      </c>
      <c r="F2082">
        <v>28.0030159266555</v>
      </c>
      <c r="G2082" t="s">
        <v>18</v>
      </c>
      <c r="H2082" t="s">
        <v>19</v>
      </c>
      <c r="I2082" t="s">
        <v>15</v>
      </c>
      <c r="J2082">
        <v>1</v>
      </c>
      <c r="K2082" t="s">
        <v>10051</v>
      </c>
      <c r="L2082" t="s">
        <v>16</v>
      </c>
      <c r="M2082" t="s">
        <v>10038</v>
      </c>
    </row>
    <row r="2083" spans="1:13" x14ac:dyDescent="0.25">
      <c r="A2083" t="s">
        <v>4898</v>
      </c>
      <c r="B2083">
        <v>57</v>
      </c>
      <c r="C2083" t="s">
        <v>13</v>
      </c>
      <c r="D2083">
        <v>119</v>
      </c>
      <c r="E2083">
        <v>228.04665570263299</v>
      </c>
      <c r="F2083">
        <v>38.066119437096503</v>
      </c>
      <c r="G2083" t="s">
        <v>14</v>
      </c>
      <c r="H2083" t="s">
        <v>19</v>
      </c>
      <c r="I2083" t="s">
        <v>15</v>
      </c>
      <c r="J2083">
        <v>6</v>
      </c>
      <c r="K2083">
        <v>15241.65</v>
      </c>
      <c r="L2083" t="s">
        <v>16</v>
      </c>
      <c r="M2083" t="s">
        <v>10038</v>
      </c>
    </row>
    <row r="2084" spans="1:13" x14ac:dyDescent="0.25">
      <c r="A2084" t="s">
        <v>4894</v>
      </c>
      <c r="B2084">
        <v>55</v>
      </c>
      <c r="C2084" t="s">
        <v>25</v>
      </c>
      <c r="D2084">
        <v>102</v>
      </c>
      <c r="E2084" t="s">
        <v>10051</v>
      </c>
      <c r="F2084">
        <v>32.826097314770401</v>
      </c>
      <c r="G2084" t="s">
        <v>36</v>
      </c>
      <c r="H2084" t="s">
        <v>19</v>
      </c>
      <c r="I2084" t="s">
        <v>15</v>
      </c>
      <c r="J2084">
        <v>6</v>
      </c>
      <c r="K2084">
        <v>13680.69</v>
      </c>
      <c r="L2084" t="s">
        <v>23</v>
      </c>
      <c r="M2084" t="s">
        <v>10038</v>
      </c>
    </row>
    <row r="2085" spans="1:13" x14ac:dyDescent="0.25">
      <c r="A2085" t="s">
        <v>4887</v>
      </c>
      <c r="B2085">
        <v>57</v>
      </c>
      <c r="C2085" t="s">
        <v>13</v>
      </c>
      <c r="D2085">
        <v>100</v>
      </c>
      <c r="E2085">
        <v>257.76640232844602</v>
      </c>
      <c r="F2085">
        <v>34.117199884349098</v>
      </c>
      <c r="G2085" t="s">
        <v>14</v>
      </c>
      <c r="H2085" t="s">
        <v>22</v>
      </c>
      <c r="I2085" t="s">
        <v>15</v>
      </c>
      <c r="J2085">
        <v>3</v>
      </c>
      <c r="K2085">
        <v>10217.93</v>
      </c>
      <c r="L2085" t="s">
        <v>16</v>
      </c>
      <c r="M2085" t="s">
        <v>10038</v>
      </c>
    </row>
    <row r="2086" spans="1:13" x14ac:dyDescent="0.25">
      <c r="A2086" t="s">
        <v>1736</v>
      </c>
      <c r="B2086">
        <v>56</v>
      </c>
      <c r="C2086" t="s">
        <v>25</v>
      </c>
      <c r="D2086">
        <v>128</v>
      </c>
      <c r="E2086">
        <v>289.26771954614497</v>
      </c>
      <c r="F2086">
        <v>25.026760988580001</v>
      </c>
      <c r="G2086" t="s">
        <v>36</v>
      </c>
      <c r="H2086" t="s">
        <v>19</v>
      </c>
      <c r="I2086" t="s">
        <v>15</v>
      </c>
      <c r="J2086">
        <v>3</v>
      </c>
      <c r="K2086">
        <v>6202.64</v>
      </c>
      <c r="L2086" t="s">
        <v>16</v>
      </c>
      <c r="M2086" t="s">
        <v>10038</v>
      </c>
    </row>
    <row r="2087" spans="1:13" x14ac:dyDescent="0.25">
      <c r="A2087" t="s">
        <v>4878</v>
      </c>
      <c r="B2087">
        <v>54</v>
      </c>
      <c r="C2087" t="s">
        <v>13</v>
      </c>
      <c r="D2087">
        <v>117</v>
      </c>
      <c r="E2087">
        <v>252.63045745700401</v>
      </c>
      <c r="F2087">
        <v>26.5996516677111</v>
      </c>
      <c r="G2087" t="s">
        <v>14</v>
      </c>
      <c r="H2087" t="s">
        <v>22</v>
      </c>
      <c r="I2087" t="s">
        <v>15</v>
      </c>
      <c r="J2087">
        <v>0</v>
      </c>
      <c r="K2087">
        <v>2437.8200000000002</v>
      </c>
      <c r="L2087" t="s">
        <v>16</v>
      </c>
      <c r="M2087" t="s">
        <v>10038</v>
      </c>
    </row>
    <row r="2088" spans="1:13" x14ac:dyDescent="0.25">
      <c r="A2088" t="s">
        <v>4862</v>
      </c>
      <c r="B2088">
        <v>57</v>
      </c>
      <c r="C2088" t="s">
        <v>25</v>
      </c>
      <c r="D2088">
        <v>118</v>
      </c>
      <c r="E2088">
        <v>263.12440555368403</v>
      </c>
      <c r="F2088">
        <v>32.975517123832802</v>
      </c>
      <c r="G2088" t="s">
        <v>18</v>
      </c>
      <c r="H2088" t="s">
        <v>22</v>
      </c>
      <c r="I2088" t="s">
        <v>15</v>
      </c>
      <c r="J2088">
        <v>4</v>
      </c>
      <c r="K2088" t="s">
        <v>10051</v>
      </c>
      <c r="L2088" t="s">
        <v>16</v>
      </c>
      <c r="M2088" t="s">
        <v>10038</v>
      </c>
    </row>
    <row r="2089" spans="1:13" x14ac:dyDescent="0.25">
      <c r="A2089" t="s">
        <v>4861</v>
      </c>
      <c r="B2089">
        <v>57</v>
      </c>
      <c r="C2089" t="s">
        <v>25</v>
      </c>
      <c r="D2089">
        <v>135</v>
      </c>
      <c r="E2089">
        <v>287.596793380272</v>
      </c>
      <c r="F2089">
        <v>33.764780612796798</v>
      </c>
      <c r="G2089" t="s">
        <v>14</v>
      </c>
      <c r="H2089" t="s">
        <v>19</v>
      </c>
      <c r="I2089" t="s">
        <v>15</v>
      </c>
      <c r="J2089">
        <v>5</v>
      </c>
      <c r="K2089">
        <v>11776.32</v>
      </c>
      <c r="L2089" t="s">
        <v>16</v>
      </c>
      <c r="M2089" t="s">
        <v>10038</v>
      </c>
    </row>
    <row r="2090" spans="1:13" x14ac:dyDescent="0.25">
      <c r="A2090" t="s">
        <v>1745</v>
      </c>
      <c r="B2090">
        <v>59</v>
      </c>
      <c r="C2090" t="s">
        <v>13</v>
      </c>
      <c r="D2090">
        <v>124</v>
      </c>
      <c r="E2090">
        <v>247.23544849515699</v>
      </c>
      <c r="F2090">
        <v>15</v>
      </c>
      <c r="G2090" t="s">
        <v>36</v>
      </c>
      <c r="H2090" t="s">
        <v>19</v>
      </c>
      <c r="I2090" t="s">
        <v>15</v>
      </c>
      <c r="J2090">
        <v>3</v>
      </c>
      <c r="K2090">
        <v>4896.9399999999996</v>
      </c>
      <c r="L2090" t="s">
        <v>16</v>
      </c>
      <c r="M2090" t="s">
        <v>10038</v>
      </c>
    </row>
    <row r="2091" spans="1:13" x14ac:dyDescent="0.25">
      <c r="A2091" t="s">
        <v>4855</v>
      </c>
      <c r="B2091">
        <v>58</v>
      </c>
      <c r="C2091" t="s">
        <v>13</v>
      </c>
      <c r="D2091">
        <v>143</v>
      </c>
      <c r="E2091">
        <v>225.42165254609699</v>
      </c>
      <c r="F2091">
        <v>21.262181605612199</v>
      </c>
      <c r="G2091" t="s">
        <v>36</v>
      </c>
      <c r="H2091" t="s">
        <v>19</v>
      </c>
      <c r="I2091" t="s">
        <v>15</v>
      </c>
      <c r="J2091">
        <v>9</v>
      </c>
      <c r="K2091">
        <v>13432.37</v>
      </c>
      <c r="L2091" t="s">
        <v>16</v>
      </c>
      <c r="M2091" t="s">
        <v>10038</v>
      </c>
    </row>
    <row r="2092" spans="1:13" x14ac:dyDescent="0.25">
      <c r="A2092" t="s">
        <v>4851</v>
      </c>
      <c r="B2092">
        <v>51</v>
      </c>
      <c r="C2092" t="s">
        <v>13</v>
      </c>
      <c r="D2092">
        <v>157</v>
      </c>
      <c r="E2092">
        <v>244.81669934498001</v>
      </c>
      <c r="F2092">
        <v>29.162062376031301</v>
      </c>
      <c r="G2092" t="s">
        <v>18</v>
      </c>
      <c r="H2092" t="s">
        <v>22</v>
      </c>
      <c r="I2092" t="s">
        <v>15</v>
      </c>
      <c r="J2092">
        <v>3</v>
      </c>
      <c r="K2092">
        <v>6775.52</v>
      </c>
      <c r="L2092" t="s">
        <v>16</v>
      </c>
      <c r="M2092" t="s">
        <v>10038</v>
      </c>
    </row>
    <row r="2093" spans="1:13" x14ac:dyDescent="0.25">
      <c r="A2093" t="s">
        <v>4850</v>
      </c>
      <c r="B2093">
        <v>60</v>
      </c>
      <c r="C2093" t="s">
        <v>25</v>
      </c>
      <c r="D2093">
        <v>120</v>
      </c>
      <c r="E2093">
        <v>220.51935315611601</v>
      </c>
      <c r="F2093">
        <v>26.497539402780301</v>
      </c>
      <c r="G2093" t="s">
        <v>14</v>
      </c>
      <c r="H2093" t="s">
        <v>19</v>
      </c>
      <c r="I2093" t="s">
        <v>15</v>
      </c>
      <c r="J2093">
        <v>4</v>
      </c>
      <c r="K2093">
        <v>11697.98</v>
      </c>
      <c r="L2093" t="s">
        <v>23</v>
      </c>
      <c r="M2093" t="s">
        <v>10038</v>
      </c>
    </row>
    <row r="2094" spans="1:13" x14ac:dyDescent="0.25">
      <c r="A2094" t="s">
        <v>4846</v>
      </c>
      <c r="B2094">
        <v>59</v>
      </c>
      <c r="C2094" t="s">
        <v>25</v>
      </c>
      <c r="D2094">
        <v>160</v>
      </c>
      <c r="E2094">
        <v>198.58949181958599</v>
      </c>
      <c r="F2094">
        <v>30.142464307196899</v>
      </c>
      <c r="G2094" t="s">
        <v>36</v>
      </c>
      <c r="H2094" t="s">
        <v>22</v>
      </c>
      <c r="I2094" t="s">
        <v>15</v>
      </c>
      <c r="J2094">
        <v>5</v>
      </c>
      <c r="K2094">
        <v>12018.71</v>
      </c>
      <c r="L2094" t="s">
        <v>16</v>
      </c>
      <c r="M2094" t="s">
        <v>10038</v>
      </c>
    </row>
    <row r="2095" spans="1:13" x14ac:dyDescent="0.25">
      <c r="A2095" t="s">
        <v>4830</v>
      </c>
      <c r="B2095">
        <v>60</v>
      </c>
      <c r="C2095" t="s">
        <v>13</v>
      </c>
      <c r="D2095">
        <v>121</v>
      </c>
      <c r="E2095">
        <v>246.56421998039599</v>
      </c>
      <c r="F2095">
        <v>26.164033009873599</v>
      </c>
      <c r="G2095" t="s">
        <v>18</v>
      </c>
      <c r="H2095" t="s">
        <v>19</v>
      </c>
      <c r="I2095" t="s">
        <v>15</v>
      </c>
      <c r="J2095">
        <v>5</v>
      </c>
      <c r="K2095">
        <v>6850.08</v>
      </c>
      <c r="L2095" t="s">
        <v>43</v>
      </c>
      <c r="M2095" t="s">
        <v>10038</v>
      </c>
    </row>
    <row r="2096" spans="1:13" x14ac:dyDescent="0.25">
      <c r="A2096" t="s">
        <v>1757</v>
      </c>
      <c r="B2096">
        <v>53</v>
      </c>
      <c r="C2096" t="s">
        <v>13</v>
      </c>
      <c r="D2096">
        <v>186</v>
      </c>
      <c r="E2096">
        <v>210.21759204787901</v>
      </c>
      <c r="F2096">
        <v>30.153733433277601</v>
      </c>
      <c r="G2096" t="s">
        <v>14</v>
      </c>
      <c r="H2096" t="s">
        <v>19</v>
      </c>
      <c r="I2096" t="s">
        <v>15</v>
      </c>
      <c r="J2096">
        <v>3</v>
      </c>
      <c r="K2096">
        <v>5775.19</v>
      </c>
      <c r="L2096" t="s">
        <v>23</v>
      </c>
      <c r="M2096" t="s">
        <v>10038</v>
      </c>
    </row>
    <row r="2097" spans="1:13" x14ac:dyDescent="0.25">
      <c r="A2097" t="s">
        <v>1759</v>
      </c>
      <c r="B2097">
        <v>59</v>
      </c>
      <c r="C2097" t="s">
        <v>25</v>
      </c>
      <c r="D2097">
        <v>107</v>
      </c>
      <c r="E2097">
        <v>236.357018496872</v>
      </c>
      <c r="F2097">
        <v>21.468983454676501</v>
      </c>
      <c r="G2097" t="s">
        <v>14</v>
      </c>
      <c r="H2097" t="s">
        <v>19</v>
      </c>
      <c r="I2097" t="s">
        <v>15</v>
      </c>
      <c r="J2097">
        <v>2</v>
      </c>
      <c r="K2097">
        <v>10281.01</v>
      </c>
      <c r="L2097" t="s">
        <v>16</v>
      </c>
      <c r="M2097" t="s">
        <v>10038</v>
      </c>
    </row>
    <row r="2098" spans="1:13" x14ac:dyDescent="0.25">
      <c r="A2098" t="s">
        <v>4829</v>
      </c>
      <c r="B2098">
        <v>57</v>
      </c>
      <c r="C2098" t="s">
        <v>25</v>
      </c>
      <c r="D2098">
        <v>139</v>
      </c>
      <c r="E2098">
        <v>240.25670784794701</v>
      </c>
      <c r="F2098">
        <v>23.572448786103202</v>
      </c>
      <c r="G2098" t="s">
        <v>18</v>
      </c>
      <c r="H2098" t="s">
        <v>19</v>
      </c>
      <c r="I2098" t="s">
        <v>15</v>
      </c>
      <c r="J2098">
        <v>2</v>
      </c>
      <c r="K2098">
        <v>2710.58</v>
      </c>
      <c r="L2098" t="s">
        <v>16</v>
      </c>
      <c r="M2098" t="s">
        <v>10038</v>
      </c>
    </row>
    <row r="2099" spans="1:13" x14ac:dyDescent="0.25">
      <c r="A2099" t="s">
        <v>4825</v>
      </c>
      <c r="B2099">
        <v>52</v>
      </c>
      <c r="C2099" t="s">
        <v>13</v>
      </c>
      <c r="D2099">
        <v>108</v>
      </c>
      <c r="E2099">
        <v>171.508114655112</v>
      </c>
      <c r="F2099">
        <v>22.5905921841895</v>
      </c>
      <c r="G2099" t="s">
        <v>14</v>
      </c>
      <c r="H2099" t="s">
        <v>22</v>
      </c>
      <c r="I2099" t="s">
        <v>15</v>
      </c>
      <c r="J2099">
        <v>2</v>
      </c>
      <c r="K2099">
        <v>7328.4</v>
      </c>
      <c r="L2099" t="s">
        <v>16</v>
      </c>
      <c r="M2099" t="s">
        <v>10038</v>
      </c>
    </row>
    <row r="2100" spans="1:13" x14ac:dyDescent="0.25">
      <c r="A2100" t="s">
        <v>4821</v>
      </c>
      <c r="B2100">
        <v>53</v>
      </c>
      <c r="C2100" t="s">
        <v>25</v>
      </c>
      <c r="D2100">
        <v>102</v>
      </c>
      <c r="E2100">
        <v>212.24603462309801</v>
      </c>
      <c r="F2100">
        <v>23.850469786481</v>
      </c>
      <c r="G2100" t="s">
        <v>14</v>
      </c>
      <c r="H2100" t="s">
        <v>22</v>
      </c>
      <c r="I2100" t="s">
        <v>15</v>
      </c>
      <c r="J2100">
        <v>4</v>
      </c>
      <c r="K2100">
        <v>10640.66</v>
      </c>
      <c r="L2100" t="s">
        <v>43</v>
      </c>
      <c r="M2100" t="s">
        <v>10038</v>
      </c>
    </row>
    <row r="2101" spans="1:13" x14ac:dyDescent="0.25">
      <c r="A2101" t="s">
        <v>4819</v>
      </c>
      <c r="B2101">
        <v>52</v>
      </c>
      <c r="C2101" t="s">
        <v>25</v>
      </c>
      <c r="D2101">
        <v>90</v>
      </c>
      <c r="E2101">
        <v>155.64605302212399</v>
      </c>
      <c r="F2101">
        <v>19.289331746155401</v>
      </c>
      <c r="G2101" t="s">
        <v>14</v>
      </c>
      <c r="H2101" t="s">
        <v>22</v>
      </c>
      <c r="I2101" t="s">
        <v>15</v>
      </c>
      <c r="J2101">
        <v>3</v>
      </c>
      <c r="K2101">
        <v>8323.0400000000009</v>
      </c>
      <c r="L2101" t="s">
        <v>16</v>
      </c>
      <c r="M2101" t="s">
        <v>10038</v>
      </c>
    </row>
    <row r="2102" spans="1:13" x14ac:dyDescent="0.25">
      <c r="A2102" t="s">
        <v>4817</v>
      </c>
      <c r="B2102">
        <v>55</v>
      </c>
      <c r="C2102" t="s">
        <v>13</v>
      </c>
      <c r="D2102">
        <v>132</v>
      </c>
      <c r="E2102">
        <v>306.79490747344101</v>
      </c>
      <c r="F2102">
        <v>25.5471889522411</v>
      </c>
      <c r="G2102" t="s">
        <v>18</v>
      </c>
      <c r="H2102" t="s">
        <v>19</v>
      </c>
      <c r="I2102" t="s">
        <v>15</v>
      </c>
      <c r="J2102">
        <v>2</v>
      </c>
      <c r="K2102">
        <v>7833.42</v>
      </c>
      <c r="L2102" t="s">
        <v>16</v>
      </c>
      <c r="M2102" t="s">
        <v>10038</v>
      </c>
    </row>
    <row r="2103" spans="1:13" x14ac:dyDescent="0.25">
      <c r="A2103" t="s">
        <v>1767</v>
      </c>
      <c r="B2103">
        <v>55</v>
      </c>
      <c r="C2103" t="s">
        <v>13</v>
      </c>
      <c r="D2103">
        <v>130</v>
      </c>
      <c r="E2103">
        <v>159.81592749266201</v>
      </c>
      <c r="F2103">
        <v>25.8048835510088</v>
      </c>
      <c r="G2103" t="s">
        <v>14</v>
      </c>
      <c r="H2103" t="s">
        <v>22</v>
      </c>
      <c r="I2103" t="s">
        <v>15</v>
      </c>
      <c r="J2103">
        <v>1</v>
      </c>
      <c r="K2103">
        <v>9465.9500000000007</v>
      </c>
      <c r="L2103" t="s">
        <v>16</v>
      </c>
      <c r="M2103" t="s">
        <v>10038</v>
      </c>
    </row>
    <row r="2104" spans="1:13" x14ac:dyDescent="0.25">
      <c r="A2104" t="s">
        <v>4809</v>
      </c>
      <c r="B2104">
        <v>52</v>
      </c>
      <c r="C2104" t="s">
        <v>25</v>
      </c>
      <c r="D2104">
        <v>137</v>
      </c>
      <c r="E2104">
        <v>160.99643114122799</v>
      </c>
      <c r="F2104">
        <v>24.850591817821702</v>
      </c>
      <c r="G2104" t="s">
        <v>14</v>
      </c>
      <c r="H2104" t="s">
        <v>22</v>
      </c>
      <c r="I2104" t="s">
        <v>15</v>
      </c>
      <c r="J2104">
        <v>4</v>
      </c>
      <c r="K2104">
        <v>11763.21</v>
      </c>
      <c r="L2104" t="s">
        <v>16</v>
      </c>
      <c r="M2104" t="s">
        <v>10038</v>
      </c>
    </row>
    <row r="2105" spans="1:13" x14ac:dyDescent="0.25">
      <c r="A2105" t="s">
        <v>1770</v>
      </c>
      <c r="B2105">
        <v>52</v>
      </c>
      <c r="C2105" t="s">
        <v>13</v>
      </c>
      <c r="D2105">
        <v>112</v>
      </c>
      <c r="E2105">
        <v>251.362759078333</v>
      </c>
      <c r="F2105">
        <v>31.1156001297323</v>
      </c>
      <c r="G2105" t="s">
        <v>18</v>
      </c>
      <c r="H2105" t="s">
        <v>19</v>
      </c>
      <c r="I2105" t="s">
        <v>15</v>
      </c>
      <c r="J2105">
        <v>3</v>
      </c>
      <c r="K2105">
        <v>5652.07</v>
      </c>
      <c r="L2105" t="s">
        <v>23</v>
      </c>
      <c r="M2105" t="s">
        <v>10038</v>
      </c>
    </row>
    <row r="2106" spans="1:13" x14ac:dyDescent="0.25">
      <c r="A2106" t="s">
        <v>1774</v>
      </c>
      <c r="B2106">
        <v>59</v>
      </c>
      <c r="C2106" t="s">
        <v>25</v>
      </c>
      <c r="D2106">
        <v>90</v>
      </c>
      <c r="E2106">
        <v>150.42977416329899</v>
      </c>
      <c r="F2106">
        <v>25.962253350165401</v>
      </c>
      <c r="G2106" t="s">
        <v>14</v>
      </c>
      <c r="H2106" t="s">
        <v>19</v>
      </c>
      <c r="I2106" t="s">
        <v>15</v>
      </c>
      <c r="J2106">
        <v>2</v>
      </c>
      <c r="K2106">
        <v>5040.55</v>
      </c>
      <c r="L2106" t="s">
        <v>23</v>
      </c>
      <c r="M2106" t="s">
        <v>10038</v>
      </c>
    </row>
    <row r="2107" spans="1:13" x14ac:dyDescent="0.25">
      <c r="A2107" t="s">
        <v>4782</v>
      </c>
      <c r="B2107">
        <v>51</v>
      </c>
      <c r="C2107" t="s">
        <v>13</v>
      </c>
      <c r="D2107">
        <v>131</v>
      </c>
      <c r="E2107">
        <v>231.99825875023399</v>
      </c>
      <c r="F2107">
        <v>28.095799102605099</v>
      </c>
      <c r="G2107" t="s">
        <v>36</v>
      </c>
      <c r="H2107" t="s">
        <v>19</v>
      </c>
      <c r="I2107" t="s">
        <v>15</v>
      </c>
      <c r="J2107">
        <v>5</v>
      </c>
      <c r="K2107">
        <v>9741.2800000000007</v>
      </c>
      <c r="L2107" t="s">
        <v>43</v>
      </c>
      <c r="M2107" t="s">
        <v>10038</v>
      </c>
    </row>
    <row r="2108" spans="1:13" x14ac:dyDescent="0.25">
      <c r="A2108" t="s">
        <v>4773</v>
      </c>
      <c r="B2108">
        <v>60</v>
      </c>
      <c r="C2108" t="s">
        <v>13</v>
      </c>
      <c r="D2108">
        <v>145</v>
      </c>
      <c r="E2108">
        <v>186.644052597328</v>
      </c>
      <c r="F2108">
        <v>26.085187304661599</v>
      </c>
      <c r="G2108" t="s">
        <v>14</v>
      </c>
      <c r="H2108" t="s">
        <v>22</v>
      </c>
      <c r="I2108" t="s">
        <v>15</v>
      </c>
      <c r="J2108">
        <v>4</v>
      </c>
      <c r="K2108">
        <v>3059.65</v>
      </c>
      <c r="L2108" t="s">
        <v>16</v>
      </c>
      <c r="M2108" t="s">
        <v>10038</v>
      </c>
    </row>
    <row r="2109" spans="1:13" x14ac:dyDescent="0.25">
      <c r="A2109" t="s">
        <v>4772</v>
      </c>
      <c r="B2109">
        <v>59</v>
      </c>
      <c r="C2109" t="s">
        <v>13</v>
      </c>
      <c r="D2109">
        <v>153</v>
      </c>
      <c r="E2109">
        <v>186.02731981501901</v>
      </c>
      <c r="F2109">
        <v>23.555530001703701</v>
      </c>
      <c r="G2109" t="s">
        <v>14</v>
      </c>
      <c r="H2109" t="s">
        <v>19</v>
      </c>
      <c r="I2109" t="s">
        <v>15</v>
      </c>
      <c r="J2109">
        <v>6</v>
      </c>
      <c r="K2109">
        <v>15734.01</v>
      </c>
      <c r="L2109" t="s">
        <v>23</v>
      </c>
      <c r="M2109" t="s">
        <v>10038</v>
      </c>
    </row>
    <row r="2110" spans="1:13" x14ac:dyDescent="0.25">
      <c r="A2110" t="s">
        <v>4770</v>
      </c>
      <c r="B2110">
        <v>53</v>
      </c>
      <c r="C2110" t="s">
        <v>13</v>
      </c>
      <c r="D2110">
        <v>93</v>
      </c>
      <c r="E2110">
        <v>209.009388306472</v>
      </c>
      <c r="F2110">
        <v>22.506063902702799</v>
      </c>
      <c r="G2110" t="s">
        <v>14</v>
      </c>
      <c r="H2110" t="s">
        <v>19</v>
      </c>
      <c r="I2110" t="s">
        <v>15</v>
      </c>
      <c r="J2110">
        <v>6</v>
      </c>
      <c r="K2110">
        <v>10686.65</v>
      </c>
      <c r="L2110" t="s">
        <v>16</v>
      </c>
      <c r="M2110" t="s">
        <v>10038</v>
      </c>
    </row>
    <row r="2111" spans="1:13" x14ac:dyDescent="0.25">
      <c r="A2111" t="s">
        <v>4767</v>
      </c>
      <c r="B2111">
        <v>56</v>
      </c>
      <c r="C2111" t="s">
        <v>25</v>
      </c>
      <c r="D2111">
        <v>179</v>
      </c>
      <c r="E2111">
        <v>255.90988190498399</v>
      </c>
      <c r="F2111">
        <v>21.095421638373502</v>
      </c>
      <c r="G2111" t="s">
        <v>18</v>
      </c>
      <c r="H2111" t="s">
        <v>22</v>
      </c>
      <c r="I2111" t="s">
        <v>15</v>
      </c>
      <c r="J2111">
        <v>2</v>
      </c>
      <c r="K2111">
        <v>14666.3</v>
      </c>
      <c r="L2111" t="s">
        <v>23</v>
      </c>
      <c r="M2111" t="s">
        <v>10038</v>
      </c>
    </row>
    <row r="2112" spans="1:13" x14ac:dyDescent="0.25">
      <c r="A2112" t="s">
        <v>1791</v>
      </c>
      <c r="B2112">
        <v>55</v>
      </c>
      <c r="C2112" t="s">
        <v>25</v>
      </c>
      <c r="D2112">
        <v>121</v>
      </c>
      <c r="E2112">
        <v>245.43406178851399</v>
      </c>
      <c r="F2112">
        <v>27.2513078325794</v>
      </c>
      <c r="G2112" t="s">
        <v>14</v>
      </c>
      <c r="H2112" t="s">
        <v>22</v>
      </c>
      <c r="I2112" t="s">
        <v>15</v>
      </c>
      <c r="J2112">
        <v>2</v>
      </c>
      <c r="K2112">
        <v>13755.86</v>
      </c>
      <c r="L2112" t="s">
        <v>23</v>
      </c>
      <c r="M2112" t="s">
        <v>10038</v>
      </c>
    </row>
    <row r="2113" spans="1:13" x14ac:dyDescent="0.25">
      <c r="A2113" t="s">
        <v>4756</v>
      </c>
      <c r="B2113">
        <v>53</v>
      </c>
      <c r="C2113" t="s">
        <v>25</v>
      </c>
      <c r="D2113">
        <v>143</v>
      </c>
      <c r="E2113">
        <v>229.00769921866501</v>
      </c>
      <c r="F2113">
        <v>19.041814023000001</v>
      </c>
      <c r="G2113" t="s">
        <v>36</v>
      </c>
      <c r="H2113" t="s">
        <v>19</v>
      </c>
      <c r="I2113" t="s">
        <v>15</v>
      </c>
      <c r="J2113">
        <v>3</v>
      </c>
      <c r="K2113">
        <v>9378.98</v>
      </c>
      <c r="L2113" t="s">
        <v>43</v>
      </c>
      <c r="M2113" t="s">
        <v>10038</v>
      </c>
    </row>
    <row r="2114" spans="1:13" x14ac:dyDescent="0.25">
      <c r="A2114" t="s">
        <v>4743</v>
      </c>
      <c r="B2114">
        <v>57</v>
      </c>
      <c r="C2114" t="s">
        <v>25</v>
      </c>
      <c r="D2114">
        <v>161</v>
      </c>
      <c r="E2114">
        <v>234.86255625427199</v>
      </c>
      <c r="F2114">
        <v>29.915053796351401</v>
      </c>
      <c r="G2114" t="s">
        <v>14</v>
      </c>
      <c r="H2114" t="s">
        <v>22</v>
      </c>
      <c r="I2114" t="s">
        <v>15</v>
      </c>
      <c r="J2114">
        <v>5</v>
      </c>
      <c r="K2114">
        <v>9296.68</v>
      </c>
      <c r="L2114" t="s">
        <v>16</v>
      </c>
      <c r="M2114" t="s">
        <v>10038</v>
      </c>
    </row>
    <row r="2115" spans="1:13" x14ac:dyDescent="0.25">
      <c r="A2115" t="s">
        <v>4739</v>
      </c>
      <c r="B2115">
        <v>60</v>
      </c>
      <c r="C2115" t="s">
        <v>13</v>
      </c>
      <c r="D2115">
        <v>136</v>
      </c>
      <c r="E2115">
        <v>244.924803932787</v>
      </c>
      <c r="F2115">
        <v>29.754961206839599</v>
      </c>
      <c r="G2115" t="s">
        <v>18</v>
      </c>
      <c r="H2115" t="s">
        <v>19</v>
      </c>
      <c r="I2115" t="s">
        <v>15</v>
      </c>
      <c r="J2115">
        <v>6</v>
      </c>
      <c r="K2115">
        <v>9286.31</v>
      </c>
      <c r="L2115" t="s">
        <v>16</v>
      </c>
      <c r="M2115" t="s">
        <v>10038</v>
      </c>
    </row>
    <row r="2116" spans="1:13" x14ac:dyDescent="0.25">
      <c r="A2116" t="s">
        <v>4737</v>
      </c>
      <c r="B2116">
        <v>56</v>
      </c>
      <c r="C2116" t="s">
        <v>25</v>
      </c>
      <c r="D2116">
        <v>121</v>
      </c>
      <c r="E2116">
        <v>205.56554795938601</v>
      </c>
      <c r="F2116">
        <v>22.614338652668099</v>
      </c>
      <c r="G2116" t="s">
        <v>18</v>
      </c>
      <c r="H2116" t="s">
        <v>19</v>
      </c>
      <c r="I2116" t="s">
        <v>15</v>
      </c>
      <c r="J2116">
        <v>3</v>
      </c>
      <c r="K2116">
        <v>10011.02</v>
      </c>
      <c r="L2116" t="s">
        <v>16</v>
      </c>
      <c r="M2116" t="s">
        <v>10038</v>
      </c>
    </row>
    <row r="2117" spans="1:13" x14ac:dyDescent="0.25">
      <c r="A2117" t="s">
        <v>4718</v>
      </c>
      <c r="B2117">
        <v>52</v>
      </c>
      <c r="C2117" t="s">
        <v>25</v>
      </c>
      <c r="D2117">
        <v>140</v>
      </c>
      <c r="E2117">
        <v>270.3447371625</v>
      </c>
      <c r="F2117">
        <v>24.045903939846902</v>
      </c>
      <c r="G2117" t="s">
        <v>18</v>
      </c>
      <c r="H2117" t="s">
        <v>19</v>
      </c>
      <c r="I2117" t="s">
        <v>15</v>
      </c>
      <c r="J2117">
        <v>2</v>
      </c>
      <c r="K2117">
        <v>13391.59</v>
      </c>
      <c r="L2117" t="s">
        <v>16</v>
      </c>
      <c r="M2117" t="s">
        <v>10038</v>
      </c>
    </row>
    <row r="2118" spans="1:13" x14ac:dyDescent="0.25">
      <c r="A2118" t="s">
        <v>4713</v>
      </c>
      <c r="B2118">
        <v>53</v>
      </c>
      <c r="C2118" t="s">
        <v>13</v>
      </c>
      <c r="D2118">
        <v>124</v>
      </c>
      <c r="E2118">
        <v>198.48898003994299</v>
      </c>
      <c r="F2118">
        <v>32.245580696469403</v>
      </c>
      <c r="G2118" t="s">
        <v>18</v>
      </c>
      <c r="H2118" t="s">
        <v>19</v>
      </c>
      <c r="I2118" t="s">
        <v>15</v>
      </c>
      <c r="J2118">
        <v>2</v>
      </c>
      <c r="K2118">
        <v>6104.53</v>
      </c>
      <c r="L2118" t="s">
        <v>16</v>
      </c>
      <c r="M2118" t="s">
        <v>10038</v>
      </c>
    </row>
    <row r="2119" spans="1:13" x14ac:dyDescent="0.25">
      <c r="A2119" t="s">
        <v>1802</v>
      </c>
      <c r="B2119">
        <v>59</v>
      </c>
      <c r="C2119" t="s">
        <v>13</v>
      </c>
      <c r="D2119">
        <v>122</v>
      </c>
      <c r="E2119">
        <v>218.28312046555999</v>
      </c>
      <c r="F2119">
        <v>27.7692266083899</v>
      </c>
      <c r="G2119" t="s">
        <v>14</v>
      </c>
      <c r="H2119" t="s">
        <v>22</v>
      </c>
      <c r="I2119" t="s">
        <v>15</v>
      </c>
      <c r="J2119">
        <v>4</v>
      </c>
      <c r="K2119">
        <v>9401.6299999999992</v>
      </c>
      <c r="L2119" t="s">
        <v>16</v>
      </c>
      <c r="M2119" t="s">
        <v>10038</v>
      </c>
    </row>
    <row r="2120" spans="1:13" x14ac:dyDescent="0.25">
      <c r="A2120" t="s">
        <v>4712</v>
      </c>
      <c r="B2120">
        <v>56</v>
      </c>
      <c r="C2120" t="s">
        <v>13</v>
      </c>
      <c r="D2120">
        <v>124</v>
      </c>
      <c r="E2120">
        <v>181.071492066323</v>
      </c>
      <c r="F2120">
        <v>33.787854612999098</v>
      </c>
      <c r="G2120" t="s">
        <v>36</v>
      </c>
      <c r="H2120" t="s">
        <v>19</v>
      </c>
      <c r="I2120" t="s">
        <v>15</v>
      </c>
      <c r="J2120">
        <v>6</v>
      </c>
      <c r="K2120">
        <v>14109.24</v>
      </c>
      <c r="L2120" t="s">
        <v>16</v>
      </c>
      <c r="M2120" t="s">
        <v>10038</v>
      </c>
    </row>
    <row r="2121" spans="1:13" x14ac:dyDescent="0.25">
      <c r="A2121" t="s">
        <v>1806</v>
      </c>
      <c r="B2121">
        <v>52</v>
      </c>
      <c r="C2121" t="s">
        <v>13</v>
      </c>
      <c r="D2121">
        <v>179</v>
      </c>
      <c r="E2121">
        <v>253.431312637312</v>
      </c>
      <c r="F2121">
        <v>26.558124421538501</v>
      </c>
      <c r="G2121" t="s">
        <v>36</v>
      </c>
      <c r="H2121" t="s">
        <v>19</v>
      </c>
      <c r="I2121" t="s">
        <v>15</v>
      </c>
      <c r="J2121">
        <v>3</v>
      </c>
      <c r="K2121">
        <v>6972.71</v>
      </c>
      <c r="L2121" t="s">
        <v>16</v>
      </c>
      <c r="M2121" t="s">
        <v>10038</v>
      </c>
    </row>
    <row r="2122" spans="1:13" x14ac:dyDescent="0.25">
      <c r="A2122" t="s">
        <v>4698</v>
      </c>
      <c r="B2122">
        <v>52</v>
      </c>
      <c r="C2122" t="s">
        <v>13</v>
      </c>
      <c r="D2122">
        <v>170</v>
      </c>
      <c r="E2122">
        <v>197.11174020876501</v>
      </c>
      <c r="F2122">
        <v>26.025169101986201</v>
      </c>
      <c r="G2122" t="s">
        <v>18</v>
      </c>
      <c r="H2122" t="s">
        <v>19</v>
      </c>
      <c r="I2122" t="s">
        <v>15</v>
      </c>
      <c r="J2122">
        <v>6</v>
      </c>
      <c r="K2122">
        <v>5760.76</v>
      </c>
      <c r="L2122" t="s">
        <v>43</v>
      </c>
      <c r="M2122" t="s">
        <v>10038</v>
      </c>
    </row>
    <row r="2123" spans="1:13" x14ac:dyDescent="0.25">
      <c r="A2123" t="s">
        <v>4688</v>
      </c>
      <c r="B2123">
        <v>57</v>
      </c>
      <c r="C2123" t="s">
        <v>25</v>
      </c>
      <c r="D2123">
        <v>147</v>
      </c>
      <c r="E2123">
        <v>238.51192381047301</v>
      </c>
      <c r="F2123">
        <v>15</v>
      </c>
      <c r="G2123" t="s">
        <v>18</v>
      </c>
      <c r="H2123" t="s">
        <v>19</v>
      </c>
      <c r="I2123" t="s">
        <v>15</v>
      </c>
      <c r="J2123">
        <v>3</v>
      </c>
      <c r="K2123">
        <v>9564.6</v>
      </c>
      <c r="L2123" t="s">
        <v>23</v>
      </c>
      <c r="M2123" t="s">
        <v>10038</v>
      </c>
    </row>
    <row r="2124" spans="1:13" x14ac:dyDescent="0.25">
      <c r="A2124" t="s">
        <v>1813</v>
      </c>
      <c r="B2124">
        <v>57</v>
      </c>
      <c r="C2124" t="s">
        <v>13</v>
      </c>
      <c r="D2124">
        <v>102</v>
      </c>
      <c r="E2124">
        <v>278.10565106455499</v>
      </c>
      <c r="F2124">
        <v>16.464939491458701</v>
      </c>
      <c r="G2124" t="s">
        <v>14</v>
      </c>
      <c r="H2124" t="s">
        <v>22</v>
      </c>
      <c r="I2124" t="s">
        <v>15</v>
      </c>
      <c r="J2124">
        <v>1</v>
      </c>
      <c r="K2124">
        <v>10754.15</v>
      </c>
      <c r="L2124" t="s">
        <v>23</v>
      </c>
      <c r="M2124" t="s">
        <v>10038</v>
      </c>
    </row>
    <row r="2125" spans="1:13" x14ac:dyDescent="0.25">
      <c r="A2125" t="s">
        <v>1814</v>
      </c>
      <c r="B2125">
        <v>52</v>
      </c>
      <c r="C2125" t="s">
        <v>25</v>
      </c>
      <c r="D2125">
        <v>128</v>
      </c>
      <c r="E2125">
        <v>201.56396062126899</v>
      </c>
      <c r="F2125">
        <v>17.999848035842302</v>
      </c>
      <c r="G2125" t="s">
        <v>18</v>
      </c>
      <c r="H2125" t="s">
        <v>19</v>
      </c>
      <c r="I2125" t="s">
        <v>15</v>
      </c>
      <c r="J2125">
        <v>4</v>
      </c>
      <c r="K2125">
        <v>9886.58</v>
      </c>
      <c r="L2125" t="s">
        <v>23</v>
      </c>
      <c r="M2125" t="s">
        <v>10038</v>
      </c>
    </row>
    <row r="2126" spans="1:13" x14ac:dyDescent="0.25">
      <c r="A2126" t="s">
        <v>4685</v>
      </c>
      <c r="B2126">
        <v>58</v>
      </c>
      <c r="C2126" t="s">
        <v>13</v>
      </c>
      <c r="D2126">
        <v>102</v>
      </c>
      <c r="E2126">
        <v>123.330653994176</v>
      </c>
      <c r="F2126">
        <v>27.131136292196</v>
      </c>
      <c r="G2126" t="s">
        <v>14</v>
      </c>
      <c r="H2126" t="s">
        <v>19</v>
      </c>
      <c r="I2126" t="s">
        <v>15</v>
      </c>
      <c r="J2126">
        <v>0</v>
      </c>
      <c r="K2126">
        <v>500</v>
      </c>
      <c r="L2126" t="s">
        <v>16</v>
      </c>
      <c r="M2126" t="s">
        <v>10038</v>
      </c>
    </row>
    <row r="2127" spans="1:13" x14ac:dyDescent="0.25">
      <c r="A2127" t="s">
        <v>4682</v>
      </c>
      <c r="B2127">
        <v>60</v>
      </c>
      <c r="C2127" t="s">
        <v>25</v>
      </c>
      <c r="D2127">
        <v>130</v>
      </c>
      <c r="E2127">
        <v>212.75471640082199</v>
      </c>
      <c r="F2127">
        <v>30.1929450118357</v>
      </c>
      <c r="G2127" t="s">
        <v>14</v>
      </c>
      <c r="H2127" t="s">
        <v>19</v>
      </c>
      <c r="I2127" t="s">
        <v>15</v>
      </c>
      <c r="J2127">
        <v>0</v>
      </c>
      <c r="K2127">
        <v>9767.98</v>
      </c>
      <c r="L2127" t="s">
        <v>10051</v>
      </c>
      <c r="M2127" t="s">
        <v>10038</v>
      </c>
    </row>
    <row r="2128" spans="1:13" x14ac:dyDescent="0.25">
      <c r="A2128" t="s">
        <v>4680</v>
      </c>
      <c r="B2128">
        <v>52</v>
      </c>
      <c r="C2128" t="s">
        <v>13</v>
      </c>
      <c r="D2128" t="s">
        <v>10051</v>
      </c>
      <c r="E2128">
        <v>219.04515725012101</v>
      </c>
      <c r="F2128">
        <v>26.548542155494101</v>
      </c>
      <c r="G2128" t="s">
        <v>36</v>
      </c>
      <c r="H2128" t="s">
        <v>19</v>
      </c>
      <c r="I2128" t="s">
        <v>15</v>
      </c>
      <c r="J2128" t="s">
        <v>10051</v>
      </c>
      <c r="K2128">
        <v>9041.33</v>
      </c>
      <c r="L2128" t="s">
        <v>16</v>
      </c>
      <c r="M2128" t="s">
        <v>10038</v>
      </c>
    </row>
    <row r="2129" spans="1:13" x14ac:dyDescent="0.25">
      <c r="A2129" t="s">
        <v>4678</v>
      </c>
      <c r="B2129">
        <v>58</v>
      </c>
      <c r="C2129" t="s">
        <v>13</v>
      </c>
      <c r="D2129">
        <v>151</v>
      </c>
      <c r="E2129">
        <v>236.22758108232301</v>
      </c>
      <c r="F2129">
        <v>23.874297208815602</v>
      </c>
      <c r="G2129" t="s">
        <v>36</v>
      </c>
      <c r="H2129" t="s">
        <v>19</v>
      </c>
      <c r="I2129" t="s">
        <v>15</v>
      </c>
      <c r="J2129">
        <v>3</v>
      </c>
      <c r="K2129">
        <v>11138.02</v>
      </c>
      <c r="L2129" t="s">
        <v>16</v>
      </c>
      <c r="M2129" t="s">
        <v>10038</v>
      </c>
    </row>
    <row r="2130" spans="1:13" x14ac:dyDescent="0.25">
      <c r="A2130" t="s">
        <v>4675</v>
      </c>
      <c r="B2130">
        <v>52</v>
      </c>
      <c r="C2130" t="s">
        <v>25</v>
      </c>
      <c r="D2130">
        <v>164</v>
      </c>
      <c r="E2130">
        <v>144.30572701974901</v>
      </c>
      <c r="F2130">
        <v>31.073117524743601</v>
      </c>
      <c r="G2130" t="s">
        <v>36</v>
      </c>
      <c r="H2130" t="s">
        <v>19</v>
      </c>
      <c r="I2130" t="s">
        <v>15</v>
      </c>
      <c r="J2130">
        <v>5</v>
      </c>
      <c r="K2130">
        <v>3597.23</v>
      </c>
      <c r="L2130" t="s">
        <v>16</v>
      </c>
      <c r="M2130" t="s">
        <v>10038</v>
      </c>
    </row>
    <row r="2131" spans="1:13" x14ac:dyDescent="0.25">
      <c r="A2131" t="s">
        <v>1822</v>
      </c>
      <c r="B2131">
        <v>59</v>
      </c>
      <c r="C2131" t="s">
        <v>13</v>
      </c>
      <c r="D2131">
        <v>111</v>
      </c>
      <c r="E2131">
        <v>208.78327328067201</v>
      </c>
      <c r="F2131">
        <v>24.896211706269501</v>
      </c>
      <c r="G2131" t="s">
        <v>36</v>
      </c>
      <c r="H2131" t="s">
        <v>19</v>
      </c>
      <c r="I2131" t="s">
        <v>15</v>
      </c>
      <c r="J2131">
        <v>6</v>
      </c>
      <c r="K2131">
        <v>9399.7999999999993</v>
      </c>
      <c r="L2131" t="s">
        <v>43</v>
      </c>
      <c r="M2131" t="s">
        <v>10038</v>
      </c>
    </row>
    <row r="2132" spans="1:13" x14ac:dyDescent="0.25">
      <c r="A2132" t="s">
        <v>4674</v>
      </c>
      <c r="B2132">
        <v>57</v>
      </c>
      <c r="C2132" t="s">
        <v>25</v>
      </c>
      <c r="D2132">
        <v>167</v>
      </c>
      <c r="E2132">
        <v>212.27111182565801</v>
      </c>
      <c r="F2132">
        <v>27.263456125443199</v>
      </c>
      <c r="G2132" t="s">
        <v>14</v>
      </c>
      <c r="H2132" t="s">
        <v>22</v>
      </c>
      <c r="I2132" t="s">
        <v>15</v>
      </c>
      <c r="J2132">
        <v>3</v>
      </c>
      <c r="K2132">
        <v>4200.8999999999996</v>
      </c>
      <c r="L2132" t="s">
        <v>16</v>
      </c>
      <c r="M2132" t="s">
        <v>10038</v>
      </c>
    </row>
    <row r="2133" spans="1:13" x14ac:dyDescent="0.25">
      <c r="A2133" t="s">
        <v>4669</v>
      </c>
      <c r="B2133">
        <v>51</v>
      </c>
      <c r="C2133" t="s">
        <v>25</v>
      </c>
      <c r="D2133">
        <v>115</v>
      </c>
      <c r="E2133">
        <v>234.03287068091601</v>
      </c>
      <c r="F2133">
        <v>27.5309501923265</v>
      </c>
      <c r="G2133" t="s">
        <v>18</v>
      </c>
      <c r="H2133" t="s">
        <v>19</v>
      </c>
      <c r="I2133" t="s">
        <v>15</v>
      </c>
      <c r="J2133">
        <v>4</v>
      </c>
      <c r="K2133">
        <v>10539.64</v>
      </c>
      <c r="L2133" t="s">
        <v>10051</v>
      </c>
      <c r="M2133" t="s">
        <v>10038</v>
      </c>
    </row>
    <row r="2134" spans="1:13" x14ac:dyDescent="0.25">
      <c r="A2134" t="s">
        <v>4665</v>
      </c>
      <c r="B2134">
        <v>55</v>
      </c>
      <c r="C2134" t="s">
        <v>13</v>
      </c>
      <c r="D2134">
        <v>126</v>
      </c>
      <c r="E2134">
        <v>209.24227246371299</v>
      </c>
      <c r="F2134">
        <v>18.445023887014901</v>
      </c>
      <c r="G2134" t="s">
        <v>14</v>
      </c>
      <c r="H2134" t="s">
        <v>22</v>
      </c>
      <c r="I2134" t="s">
        <v>15</v>
      </c>
      <c r="J2134">
        <v>2</v>
      </c>
      <c r="K2134">
        <v>11656.35</v>
      </c>
      <c r="L2134" t="s">
        <v>16</v>
      </c>
      <c r="M2134" t="s">
        <v>10038</v>
      </c>
    </row>
    <row r="2135" spans="1:13" x14ac:dyDescent="0.25">
      <c r="A2135" t="s">
        <v>4662</v>
      </c>
      <c r="B2135">
        <v>53</v>
      </c>
      <c r="C2135" t="s">
        <v>13</v>
      </c>
      <c r="D2135">
        <v>114</v>
      </c>
      <c r="E2135">
        <v>234.151860319679</v>
      </c>
      <c r="F2135">
        <v>25.773283513475299</v>
      </c>
      <c r="G2135" t="s">
        <v>18</v>
      </c>
      <c r="H2135" t="s">
        <v>22</v>
      </c>
      <c r="I2135" t="s">
        <v>15</v>
      </c>
      <c r="J2135">
        <v>1</v>
      </c>
      <c r="K2135">
        <v>7669.96</v>
      </c>
      <c r="L2135" t="s">
        <v>23</v>
      </c>
      <c r="M2135" t="s">
        <v>10038</v>
      </c>
    </row>
    <row r="2136" spans="1:13" x14ac:dyDescent="0.25">
      <c r="A2136" t="s">
        <v>4657</v>
      </c>
      <c r="B2136">
        <v>57</v>
      </c>
      <c r="C2136" t="s">
        <v>25</v>
      </c>
      <c r="D2136">
        <v>99</v>
      </c>
      <c r="E2136">
        <v>249.626956573428</v>
      </c>
      <c r="F2136">
        <v>34.072629697143697</v>
      </c>
      <c r="G2136" t="s">
        <v>14</v>
      </c>
      <c r="H2136" t="s">
        <v>22</v>
      </c>
      <c r="I2136" t="s">
        <v>15</v>
      </c>
      <c r="J2136">
        <v>2</v>
      </c>
      <c r="K2136">
        <v>12454.15</v>
      </c>
      <c r="L2136" t="s">
        <v>16</v>
      </c>
      <c r="M2136" t="s">
        <v>10038</v>
      </c>
    </row>
    <row r="2137" spans="1:13" x14ac:dyDescent="0.25">
      <c r="A2137" t="s">
        <v>4651</v>
      </c>
      <c r="B2137">
        <v>52</v>
      </c>
      <c r="C2137" t="s">
        <v>25</v>
      </c>
      <c r="D2137">
        <v>138</v>
      </c>
      <c r="E2137">
        <v>187.087198247815</v>
      </c>
      <c r="F2137">
        <v>30.022206689456802</v>
      </c>
      <c r="G2137" t="s">
        <v>36</v>
      </c>
      <c r="H2137" t="s">
        <v>19</v>
      </c>
      <c r="I2137" t="s">
        <v>15</v>
      </c>
      <c r="J2137">
        <v>10</v>
      </c>
      <c r="K2137">
        <v>16484.38</v>
      </c>
      <c r="L2137" t="s">
        <v>16</v>
      </c>
      <c r="M2137" t="s">
        <v>10038</v>
      </c>
    </row>
    <row r="2138" spans="1:13" x14ac:dyDescent="0.25">
      <c r="A2138" t="s">
        <v>4639</v>
      </c>
      <c r="B2138">
        <v>53</v>
      </c>
      <c r="C2138" t="s">
        <v>25</v>
      </c>
      <c r="D2138">
        <v>110</v>
      </c>
      <c r="E2138">
        <v>161.88074580753801</v>
      </c>
      <c r="F2138">
        <v>20.508533015616699</v>
      </c>
      <c r="G2138" t="s">
        <v>14</v>
      </c>
      <c r="H2138" t="s">
        <v>19</v>
      </c>
      <c r="I2138" t="s">
        <v>15</v>
      </c>
      <c r="J2138">
        <v>2</v>
      </c>
      <c r="K2138">
        <v>4749.53</v>
      </c>
      <c r="L2138" t="s">
        <v>16</v>
      </c>
      <c r="M2138" t="s">
        <v>10038</v>
      </c>
    </row>
    <row r="2139" spans="1:13" x14ac:dyDescent="0.25">
      <c r="A2139" t="s">
        <v>4620</v>
      </c>
      <c r="B2139">
        <v>58</v>
      </c>
      <c r="C2139" t="s">
        <v>25</v>
      </c>
      <c r="D2139">
        <v>138</v>
      </c>
      <c r="E2139">
        <v>141.97212422319501</v>
      </c>
      <c r="F2139">
        <v>25.073811537077201</v>
      </c>
      <c r="G2139" t="s">
        <v>36</v>
      </c>
      <c r="H2139" t="s">
        <v>19</v>
      </c>
      <c r="I2139" t="s">
        <v>15</v>
      </c>
      <c r="J2139">
        <v>6</v>
      </c>
      <c r="K2139">
        <v>19062.400000000001</v>
      </c>
      <c r="L2139" t="s">
        <v>43</v>
      </c>
      <c r="M2139" t="s">
        <v>10038</v>
      </c>
    </row>
    <row r="2140" spans="1:13" x14ac:dyDescent="0.25">
      <c r="A2140" t="s">
        <v>4618</v>
      </c>
      <c r="B2140">
        <v>59</v>
      </c>
      <c r="C2140" t="s">
        <v>25</v>
      </c>
      <c r="D2140" t="s">
        <v>10051</v>
      </c>
      <c r="E2140">
        <v>235.56856667972301</v>
      </c>
      <c r="F2140">
        <v>31.257944083985102</v>
      </c>
      <c r="G2140" t="s">
        <v>14</v>
      </c>
      <c r="H2140" t="s">
        <v>19</v>
      </c>
      <c r="I2140" t="s">
        <v>15</v>
      </c>
      <c r="J2140">
        <v>2</v>
      </c>
      <c r="K2140">
        <v>12900.93</v>
      </c>
      <c r="L2140" t="s">
        <v>16</v>
      </c>
      <c r="M2140" t="s">
        <v>10038</v>
      </c>
    </row>
    <row r="2141" spans="1:13" x14ac:dyDescent="0.25">
      <c r="A2141" t="s">
        <v>1840</v>
      </c>
      <c r="B2141">
        <v>56</v>
      </c>
      <c r="C2141" t="s">
        <v>25</v>
      </c>
      <c r="D2141">
        <v>125</v>
      </c>
      <c r="E2141">
        <v>192.135226998169</v>
      </c>
      <c r="F2141">
        <v>32.933437386139801</v>
      </c>
      <c r="G2141" t="s">
        <v>14</v>
      </c>
      <c r="H2141" t="s">
        <v>22</v>
      </c>
      <c r="I2141" t="s">
        <v>15</v>
      </c>
      <c r="J2141">
        <v>5</v>
      </c>
      <c r="K2141">
        <v>9636.9500000000007</v>
      </c>
      <c r="L2141" t="s">
        <v>23</v>
      </c>
      <c r="M2141" t="s">
        <v>10038</v>
      </c>
    </row>
    <row r="2142" spans="1:13" x14ac:dyDescent="0.25">
      <c r="A2142" t="s">
        <v>1843</v>
      </c>
      <c r="B2142">
        <v>60</v>
      </c>
      <c r="C2142" t="s">
        <v>13</v>
      </c>
      <c r="D2142">
        <v>155</v>
      </c>
      <c r="E2142">
        <v>226.012955463808</v>
      </c>
      <c r="F2142">
        <v>30.823009031783101</v>
      </c>
      <c r="G2142" t="s">
        <v>18</v>
      </c>
      <c r="H2142" t="s">
        <v>19</v>
      </c>
      <c r="I2142" t="s">
        <v>15</v>
      </c>
      <c r="J2142">
        <v>5</v>
      </c>
      <c r="K2142">
        <v>7935.07</v>
      </c>
      <c r="L2142" t="s">
        <v>16</v>
      </c>
      <c r="M2142" t="s">
        <v>10038</v>
      </c>
    </row>
    <row r="2143" spans="1:13" x14ac:dyDescent="0.25">
      <c r="A2143" t="s">
        <v>4608</v>
      </c>
      <c r="B2143">
        <v>55</v>
      </c>
      <c r="C2143" t="s">
        <v>13</v>
      </c>
      <c r="D2143">
        <v>131</v>
      </c>
      <c r="E2143">
        <v>185.993236458719</v>
      </c>
      <c r="F2143">
        <v>30.745173989386299</v>
      </c>
      <c r="G2143" t="s">
        <v>18</v>
      </c>
      <c r="H2143" t="s">
        <v>22</v>
      </c>
      <c r="I2143" t="s">
        <v>15</v>
      </c>
      <c r="J2143">
        <v>3</v>
      </c>
      <c r="K2143">
        <v>14514.33</v>
      </c>
      <c r="L2143" t="s">
        <v>23</v>
      </c>
      <c r="M2143" t="s">
        <v>10038</v>
      </c>
    </row>
    <row r="2144" spans="1:13" x14ac:dyDescent="0.25">
      <c r="A2144" t="s">
        <v>4593</v>
      </c>
      <c r="B2144">
        <v>58</v>
      </c>
      <c r="C2144" t="s">
        <v>13</v>
      </c>
      <c r="D2144">
        <v>123</v>
      </c>
      <c r="E2144">
        <v>290.09092760334198</v>
      </c>
      <c r="F2144">
        <v>24.965000086567802</v>
      </c>
      <c r="G2144" t="s">
        <v>36</v>
      </c>
      <c r="H2144" t="s">
        <v>19</v>
      </c>
      <c r="I2144" t="s">
        <v>15</v>
      </c>
      <c r="J2144">
        <v>7</v>
      </c>
      <c r="K2144">
        <v>8828.18</v>
      </c>
      <c r="L2144" t="s">
        <v>23</v>
      </c>
      <c r="M2144" t="s">
        <v>10038</v>
      </c>
    </row>
    <row r="2145" spans="1:13" x14ac:dyDescent="0.25">
      <c r="A2145" t="s">
        <v>4590</v>
      </c>
      <c r="B2145">
        <v>52</v>
      </c>
      <c r="C2145" t="s">
        <v>25</v>
      </c>
      <c r="D2145">
        <v>126</v>
      </c>
      <c r="E2145">
        <v>218.049035336413</v>
      </c>
      <c r="F2145">
        <v>36.380535876976502</v>
      </c>
      <c r="G2145" t="s">
        <v>14</v>
      </c>
      <c r="H2145" t="s">
        <v>19</v>
      </c>
      <c r="I2145" t="s">
        <v>15</v>
      </c>
      <c r="J2145">
        <v>8</v>
      </c>
      <c r="K2145">
        <v>15750.22</v>
      </c>
      <c r="L2145" t="s">
        <v>16</v>
      </c>
      <c r="M2145" t="s">
        <v>10038</v>
      </c>
    </row>
    <row r="2146" spans="1:13" x14ac:dyDescent="0.25">
      <c r="A2146" t="s">
        <v>1851</v>
      </c>
      <c r="B2146">
        <v>53</v>
      </c>
      <c r="C2146" t="s">
        <v>13</v>
      </c>
      <c r="D2146">
        <v>132</v>
      </c>
      <c r="E2146">
        <v>213.07316516939801</v>
      </c>
      <c r="F2146">
        <v>29.407515973863099</v>
      </c>
      <c r="G2146" t="s">
        <v>18</v>
      </c>
      <c r="H2146" t="s">
        <v>19</v>
      </c>
      <c r="I2146" t="s">
        <v>15</v>
      </c>
      <c r="J2146">
        <v>1</v>
      </c>
      <c r="K2146">
        <v>7381.15</v>
      </c>
      <c r="L2146" t="s">
        <v>20</v>
      </c>
      <c r="M2146" t="s">
        <v>10038</v>
      </c>
    </row>
    <row r="2147" spans="1:13" x14ac:dyDescent="0.25">
      <c r="A2147" t="s">
        <v>4588</v>
      </c>
      <c r="B2147">
        <v>56</v>
      </c>
      <c r="C2147" t="s">
        <v>25</v>
      </c>
      <c r="D2147">
        <v>156</v>
      </c>
      <c r="E2147">
        <v>155.21821624497099</v>
      </c>
      <c r="F2147">
        <v>26.957444904514499</v>
      </c>
      <c r="G2147" t="s">
        <v>14</v>
      </c>
      <c r="H2147" t="s">
        <v>22</v>
      </c>
      <c r="I2147" t="s">
        <v>15</v>
      </c>
      <c r="J2147">
        <v>3</v>
      </c>
      <c r="K2147">
        <v>4185.88</v>
      </c>
      <c r="L2147" t="s">
        <v>16</v>
      </c>
      <c r="M2147" t="s">
        <v>10038</v>
      </c>
    </row>
    <row r="2148" spans="1:13" x14ac:dyDescent="0.25">
      <c r="A2148" t="s">
        <v>1854</v>
      </c>
      <c r="B2148">
        <v>60</v>
      </c>
      <c r="C2148" t="s">
        <v>25</v>
      </c>
      <c r="D2148">
        <v>117</v>
      </c>
      <c r="E2148">
        <v>245.15322867629899</v>
      </c>
      <c r="F2148">
        <v>23.5613593902631</v>
      </c>
      <c r="G2148" t="s">
        <v>36</v>
      </c>
      <c r="H2148" t="s">
        <v>19</v>
      </c>
      <c r="I2148" t="s">
        <v>15</v>
      </c>
      <c r="J2148">
        <v>3</v>
      </c>
      <c r="K2148" t="s">
        <v>10051</v>
      </c>
      <c r="L2148" t="s">
        <v>16</v>
      </c>
      <c r="M2148" t="s">
        <v>10038</v>
      </c>
    </row>
    <row r="2149" spans="1:13" x14ac:dyDescent="0.25">
      <c r="A2149" t="s">
        <v>1855</v>
      </c>
      <c r="B2149">
        <v>55</v>
      </c>
      <c r="C2149" t="s">
        <v>13</v>
      </c>
      <c r="D2149">
        <v>141</v>
      </c>
      <c r="E2149">
        <v>196.21592613559699</v>
      </c>
      <c r="F2149">
        <v>29.895187591263099</v>
      </c>
      <c r="G2149" t="s">
        <v>18</v>
      </c>
      <c r="H2149" t="s">
        <v>19</v>
      </c>
      <c r="I2149" t="s">
        <v>15</v>
      </c>
      <c r="J2149">
        <v>5</v>
      </c>
      <c r="K2149">
        <v>7530.72</v>
      </c>
      <c r="L2149" t="s">
        <v>23</v>
      </c>
      <c r="M2149" t="s">
        <v>10038</v>
      </c>
    </row>
    <row r="2150" spans="1:13" x14ac:dyDescent="0.25">
      <c r="A2150" t="s">
        <v>4586</v>
      </c>
      <c r="B2150">
        <v>56</v>
      </c>
      <c r="C2150" t="s">
        <v>13</v>
      </c>
      <c r="D2150">
        <v>105</v>
      </c>
      <c r="E2150">
        <v>260.65427326411998</v>
      </c>
      <c r="F2150">
        <v>28.8482371797814</v>
      </c>
      <c r="G2150" t="s">
        <v>14</v>
      </c>
      <c r="H2150" t="s">
        <v>19</v>
      </c>
      <c r="I2150" t="s">
        <v>15</v>
      </c>
      <c r="J2150">
        <v>5</v>
      </c>
      <c r="K2150">
        <v>14769.97</v>
      </c>
      <c r="L2150" t="s">
        <v>16</v>
      </c>
      <c r="M2150" t="s">
        <v>10038</v>
      </c>
    </row>
    <row r="2151" spans="1:13" x14ac:dyDescent="0.25">
      <c r="A2151" t="s">
        <v>1858</v>
      </c>
      <c r="B2151">
        <v>54</v>
      </c>
      <c r="C2151" t="s">
        <v>13</v>
      </c>
      <c r="D2151">
        <v>118</v>
      </c>
      <c r="E2151">
        <v>167.06622671503001</v>
      </c>
      <c r="F2151">
        <v>22.5390032435274</v>
      </c>
      <c r="G2151" t="s">
        <v>14</v>
      </c>
      <c r="H2151" t="s">
        <v>22</v>
      </c>
      <c r="I2151" t="s">
        <v>15</v>
      </c>
      <c r="J2151">
        <v>4</v>
      </c>
      <c r="K2151">
        <v>10819.9</v>
      </c>
      <c r="L2151" t="s">
        <v>43</v>
      </c>
      <c r="M2151" t="s">
        <v>10038</v>
      </c>
    </row>
    <row r="2152" spans="1:13" x14ac:dyDescent="0.25">
      <c r="A2152" t="s">
        <v>4583</v>
      </c>
      <c r="B2152">
        <v>51</v>
      </c>
      <c r="C2152" t="s">
        <v>13</v>
      </c>
      <c r="D2152">
        <v>119</v>
      </c>
      <c r="E2152">
        <v>239.00918326026499</v>
      </c>
      <c r="F2152">
        <v>26.235322500310598</v>
      </c>
      <c r="G2152" t="s">
        <v>14</v>
      </c>
      <c r="H2152" t="s">
        <v>19</v>
      </c>
      <c r="I2152" t="s">
        <v>15</v>
      </c>
      <c r="J2152">
        <v>6</v>
      </c>
      <c r="K2152">
        <v>10311.33</v>
      </c>
      <c r="L2152" t="s">
        <v>16</v>
      </c>
      <c r="M2152" t="s">
        <v>10038</v>
      </c>
    </row>
    <row r="2153" spans="1:13" x14ac:dyDescent="0.25">
      <c r="A2153" t="s">
        <v>4577</v>
      </c>
      <c r="B2153">
        <v>54</v>
      </c>
      <c r="C2153" t="s">
        <v>13</v>
      </c>
      <c r="D2153">
        <v>127</v>
      </c>
      <c r="E2153" t="s">
        <v>10051</v>
      </c>
      <c r="F2153">
        <v>32.112614077997002</v>
      </c>
      <c r="G2153" t="s">
        <v>18</v>
      </c>
      <c r="H2153" t="s">
        <v>19</v>
      </c>
      <c r="I2153" t="s">
        <v>15</v>
      </c>
      <c r="J2153">
        <v>3</v>
      </c>
      <c r="K2153">
        <v>15798.97</v>
      </c>
      <c r="L2153" t="s">
        <v>16</v>
      </c>
      <c r="M2153" t="s">
        <v>10038</v>
      </c>
    </row>
    <row r="2154" spans="1:13" x14ac:dyDescent="0.25">
      <c r="A2154" t="s">
        <v>4569</v>
      </c>
      <c r="B2154">
        <v>55</v>
      </c>
      <c r="C2154" t="s">
        <v>13</v>
      </c>
      <c r="D2154">
        <v>90</v>
      </c>
      <c r="E2154">
        <v>240.29377362565299</v>
      </c>
      <c r="F2154">
        <v>37.201395714575703</v>
      </c>
      <c r="G2154" t="s">
        <v>18</v>
      </c>
      <c r="H2154" t="s">
        <v>19</v>
      </c>
      <c r="I2154" t="s">
        <v>15</v>
      </c>
      <c r="J2154">
        <v>2</v>
      </c>
      <c r="K2154">
        <v>14881.2</v>
      </c>
      <c r="L2154" t="s">
        <v>23</v>
      </c>
      <c r="M2154" t="s">
        <v>10038</v>
      </c>
    </row>
    <row r="2155" spans="1:13" x14ac:dyDescent="0.25">
      <c r="A2155" t="s">
        <v>4568</v>
      </c>
      <c r="B2155">
        <v>58</v>
      </c>
      <c r="C2155" t="s">
        <v>25</v>
      </c>
      <c r="D2155">
        <v>99</v>
      </c>
      <c r="E2155">
        <v>269.57917774985799</v>
      </c>
      <c r="F2155">
        <v>29.717118046438099</v>
      </c>
      <c r="G2155" t="s">
        <v>36</v>
      </c>
      <c r="H2155" t="s">
        <v>19</v>
      </c>
      <c r="I2155" t="s">
        <v>15</v>
      </c>
      <c r="J2155">
        <v>5</v>
      </c>
      <c r="K2155">
        <v>10001.15</v>
      </c>
      <c r="L2155" t="s">
        <v>23</v>
      </c>
      <c r="M2155" t="s">
        <v>10038</v>
      </c>
    </row>
    <row r="2156" spans="1:13" x14ac:dyDescent="0.25">
      <c r="A2156" t="s">
        <v>4552</v>
      </c>
      <c r="B2156">
        <v>58</v>
      </c>
      <c r="C2156" t="s">
        <v>25</v>
      </c>
      <c r="D2156">
        <v>149</v>
      </c>
      <c r="E2156">
        <v>206.906001587096</v>
      </c>
      <c r="F2156">
        <v>30.287797046855999</v>
      </c>
      <c r="G2156" t="s">
        <v>36</v>
      </c>
      <c r="H2156" t="s">
        <v>19</v>
      </c>
      <c r="I2156" t="s">
        <v>15</v>
      </c>
      <c r="J2156">
        <v>5</v>
      </c>
      <c r="K2156" t="s">
        <v>10051</v>
      </c>
      <c r="L2156" t="s">
        <v>16</v>
      </c>
      <c r="M2156" t="s">
        <v>10038</v>
      </c>
    </row>
    <row r="2157" spans="1:13" x14ac:dyDescent="0.25">
      <c r="A2157" t="s">
        <v>4541</v>
      </c>
      <c r="B2157">
        <v>54</v>
      </c>
      <c r="C2157" t="s">
        <v>13</v>
      </c>
      <c r="D2157">
        <v>130</v>
      </c>
      <c r="E2157">
        <v>271.03711811115397</v>
      </c>
      <c r="F2157">
        <v>23.553663934994301</v>
      </c>
      <c r="G2157" t="s">
        <v>36</v>
      </c>
      <c r="H2157" t="s">
        <v>19</v>
      </c>
      <c r="I2157" t="s">
        <v>15</v>
      </c>
      <c r="J2157">
        <v>2</v>
      </c>
      <c r="K2157">
        <v>8206.56</v>
      </c>
      <c r="L2157" t="s">
        <v>23</v>
      </c>
      <c r="M2157" t="s">
        <v>10038</v>
      </c>
    </row>
    <row r="2158" spans="1:13" x14ac:dyDescent="0.25">
      <c r="A2158" t="s">
        <v>4522</v>
      </c>
      <c r="B2158">
        <v>57</v>
      </c>
      <c r="C2158" t="s">
        <v>25</v>
      </c>
      <c r="D2158">
        <v>90</v>
      </c>
      <c r="E2158">
        <v>198.086685867401</v>
      </c>
      <c r="F2158">
        <v>24.583175604808702</v>
      </c>
      <c r="G2158" t="s">
        <v>14</v>
      </c>
      <c r="H2158" t="s">
        <v>22</v>
      </c>
      <c r="I2158" t="s">
        <v>15</v>
      </c>
      <c r="J2158">
        <v>3</v>
      </c>
      <c r="K2158">
        <v>14448.08</v>
      </c>
      <c r="L2158" t="s">
        <v>16</v>
      </c>
      <c r="M2158" t="s">
        <v>10038</v>
      </c>
    </row>
    <row r="2159" spans="1:13" x14ac:dyDescent="0.25">
      <c r="A2159" t="s">
        <v>4511</v>
      </c>
      <c r="B2159">
        <v>55</v>
      </c>
      <c r="C2159" t="s">
        <v>13</v>
      </c>
      <c r="D2159">
        <v>139</v>
      </c>
      <c r="E2159">
        <v>230.874365911708</v>
      </c>
      <c r="F2159">
        <v>26.749323507839598</v>
      </c>
      <c r="G2159" t="s">
        <v>36</v>
      </c>
      <c r="H2159" t="s">
        <v>19</v>
      </c>
      <c r="I2159" t="s">
        <v>15</v>
      </c>
      <c r="J2159">
        <v>2</v>
      </c>
      <c r="K2159">
        <v>5429.66</v>
      </c>
      <c r="L2159" t="s">
        <v>23</v>
      </c>
      <c r="M2159" t="s">
        <v>10038</v>
      </c>
    </row>
    <row r="2160" spans="1:13" x14ac:dyDescent="0.25">
      <c r="A2160" t="s">
        <v>4492</v>
      </c>
      <c r="B2160">
        <v>60</v>
      </c>
      <c r="C2160" t="s">
        <v>13</v>
      </c>
      <c r="D2160">
        <v>96</v>
      </c>
      <c r="E2160">
        <v>188.78604495539599</v>
      </c>
      <c r="F2160">
        <v>25.8180706524081</v>
      </c>
      <c r="G2160" t="s">
        <v>14</v>
      </c>
      <c r="H2160" t="s">
        <v>19</v>
      </c>
      <c r="I2160" t="s">
        <v>15</v>
      </c>
      <c r="J2160">
        <v>6</v>
      </c>
      <c r="K2160">
        <v>11254.2</v>
      </c>
      <c r="L2160" t="s">
        <v>23</v>
      </c>
      <c r="M2160" t="s">
        <v>10038</v>
      </c>
    </row>
    <row r="2161" spans="1:13" x14ac:dyDescent="0.25">
      <c r="A2161" t="s">
        <v>4476</v>
      </c>
      <c r="B2161">
        <v>59</v>
      </c>
      <c r="C2161" t="s">
        <v>13</v>
      </c>
      <c r="D2161">
        <v>128</v>
      </c>
      <c r="E2161">
        <v>167.108527208265</v>
      </c>
      <c r="F2161">
        <v>28.9999706477989</v>
      </c>
      <c r="G2161" t="s">
        <v>14</v>
      </c>
      <c r="H2161" t="s">
        <v>19</v>
      </c>
      <c r="I2161" t="s">
        <v>15</v>
      </c>
      <c r="J2161">
        <v>4</v>
      </c>
      <c r="K2161">
        <v>13655.88</v>
      </c>
      <c r="L2161" t="s">
        <v>16</v>
      </c>
      <c r="M2161" t="s">
        <v>10038</v>
      </c>
    </row>
    <row r="2162" spans="1:13" x14ac:dyDescent="0.25">
      <c r="A2162" t="s">
        <v>4468</v>
      </c>
      <c r="B2162">
        <v>60</v>
      </c>
      <c r="C2162" t="s">
        <v>25</v>
      </c>
      <c r="D2162">
        <v>111</v>
      </c>
      <c r="E2162">
        <v>284.150783712524</v>
      </c>
      <c r="F2162">
        <v>27.0592215304927</v>
      </c>
      <c r="G2162" t="s">
        <v>18</v>
      </c>
      <c r="H2162" t="s">
        <v>19</v>
      </c>
      <c r="I2162" t="s">
        <v>15</v>
      </c>
      <c r="J2162">
        <v>2</v>
      </c>
      <c r="K2162">
        <v>7409.1</v>
      </c>
      <c r="L2162" t="s">
        <v>10051</v>
      </c>
      <c r="M2162" t="s">
        <v>10038</v>
      </c>
    </row>
    <row r="2163" spans="1:13" x14ac:dyDescent="0.25">
      <c r="A2163" t="s">
        <v>4466</v>
      </c>
      <c r="B2163">
        <v>54</v>
      </c>
      <c r="C2163" t="s">
        <v>13</v>
      </c>
      <c r="D2163">
        <v>169</v>
      </c>
      <c r="E2163">
        <v>296.290576973599</v>
      </c>
      <c r="F2163">
        <v>29.199130264243799</v>
      </c>
      <c r="G2163" t="s">
        <v>18</v>
      </c>
      <c r="H2163" t="s">
        <v>19</v>
      </c>
      <c r="I2163" t="s">
        <v>15</v>
      </c>
      <c r="J2163">
        <v>6</v>
      </c>
      <c r="K2163">
        <v>10643.03</v>
      </c>
      <c r="L2163" t="s">
        <v>23</v>
      </c>
      <c r="M2163" t="s">
        <v>10038</v>
      </c>
    </row>
    <row r="2164" spans="1:13" x14ac:dyDescent="0.25">
      <c r="A2164" t="s">
        <v>4465</v>
      </c>
      <c r="B2164">
        <v>54</v>
      </c>
      <c r="C2164" t="s">
        <v>13</v>
      </c>
      <c r="D2164">
        <v>126</v>
      </c>
      <c r="E2164">
        <v>223.643760396549</v>
      </c>
      <c r="F2164">
        <v>27.9531402434102</v>
      </c>
      <c r="G2164" t="s">
        <v>36</v>
      </c>
      <c r="H2164" t="s">
        <v>19</v>
      </c>
      <c r="I2164" t="s">
        <v>15</v>
      </c>
      <c r="J2164">
        <v>5</v>
      </c>
      <c r="K2164">
        <v>10223.530000000001</v>
      </c>
      <c r="L2164" t="s">
        <v>23</v>
      </c>
      <c r="M2164" t="s">
        <v>10038</v>
      </c>
    </row>
    <row r="2165" spans="1:13" x14ac:dyDescent="0.25">
      <c r="A2165" t="s">
        <v>1894</v>
      </c>
      <c r="B2165">
        <v>56</v>
      </c>
      <c r="C2165" t="s">
        <v>13</v>
      </c>
      <c r="D2165">
        <v>112</v>
      </c>
      <c r="E2165" t="s">
        <v>10051</v>
      </c>
      <c r="F2165">
        <v>18.532142034757499</v>
      </c>
      <c r="G2165" t="s">
        <v>14</v>
      </c>
      <c r="H2165" t="s">
        <v>19</v>
      </c>
      <c r="I2165" t="s">
        <v>15</v>
      </c>
      <c r="J2165">
        <v>3</v>
      </c>
      <c r="K2165">
        <v>15354.81</v>
      </c>
      <c r="L2165" t="s">
        <v>16</v>
      </c>
      <c r="M2165" t="s">
        <v>10038</v>
      </c>
    </row>
    <row r="2166" spans="1:13" x14ac:dyDescent="0.25">
      <c r="A2166" t="s">
        <v>4421</v>
      </c>
      <c r="B2166">
        <v>58</v>
      </c>
      <c r="C2166" t="s">
        <v>13</v>
      </c>
      <c r="D2166">
        <v>137</v>
      </c>
      <c r="E2166">
        <v>234.46780397478699</v>
      </c>
      <c r="F2166">
        <v>24.060312590616899</v>
      </c>
      <c r="G2166" t="s">
        <v>18</v>
      </c>
      <c r="H2166" t="s">
        <v>19</v>
      </c>
      <c r="I2166" t="s">
        <v>15</v>
      </c>
      <c r="J2166">
        <v>1</v>
      </c>
      <c r="K2166">
        <v>2982.42</v>
      </c>
      <c r="L2166" t="s">
        <v>16</v>
      </c>
      <c r="M2166" t="s">
        <v>10038</v>
      </c>
    </row>
    <row r="2167" spans="1:13" x14ac:dyDescent="0.25">
      <c r="A2167" t="s">
        <v>1900</v>
      </c>
      <c r="B2167">
        <v>57</v>
      </c>
      <c r="C2167" t="s">
        <v>13</v>
      </c>
      <c r="D2167">
        <v>122</v>
      </c>
      <c r="E2167">
        <v>170.16390599563101</v>
      </c>
      <c r="F2167">
        <v>25.522170177647801</v>
      </c>
      <c r="G2167" t="s">
        <v>14</v>
      </c>
      <c r="H2167" t="s">
        <v>19</v>
      </c>
      <c r="I2167" t="s">
        <v>15</v>
      </c>
      <c r="J2167">
        <v>1</v>
      </c>
      <c r="K2167">
        <v>5662.74</v>
      </c>
      <c r="L2167" t="s">
        <v>16</v>
      </c>
      <c r="M2167" t="s">
        <v>10038</v>
      </c>
    </row>
    <row r="2168" spans="1:13" x14ac:dyDescent="0.25">
      <c r="A2168" t="s">
        <v>1901</v>
      </c>
      <c r="B2168">
        <v>51</v>
      </c>
      <c r="C2168" t="s">
        <v>13</v>
      </c>
      <c r="D2168">
        <v>132</v>
      </c>
      <c r="E2168">
        <v>224.13440794650199</v>
      </c>
      <c r="F2168">
        <v>28.4356944986869</v>
      </c>
      <c r="G2168" t="s">
        <v>18</v>
      </c>
      <c r="H2168" t="s">
        <v>19</v>
      </c>
      <c r="I2168" t="s">
        <v>15</v>
      </c>
      <c r="J2168">
        <v>3</v>
      </c>
      <c r="K2168" t="s">
        <v>10051</v>
      </c>
      <c r="L2168" t="s">
        <v>16</v>
      </c>
      <c r="M2168" t="s">
        <v>10038</v>
      </c>
    </row>
    <row r="2169" spans="1:13" x14ac:dyDescent="0.25">
      <c r="A2169" t="s">
        <v>4417</v>
      </c>
      <c r="B2169">
        <v>59</v>
      </c>
      <c r="C2169" t="s">
        <v>25</v>
      </c>
      <c r="D2169">
        <v>140</v>
      </c>
      <c r="E2169">
        <v>202.42278158870599</v>
      </c>
      <c r="F2169">
        <v>28.617447654172199</v>
      </c>
      <c r="G2169" t="s">
        <v>36</v>
      </c>
      <c r="H2169" t="s">
        <v>19</v>
      </c>
      <c r="I2169" t="s">
        <v>15</v>
      </c>
      <c r="J2169">
        <v>1</v>
      </c>
      <c r="K2169">
        <v>8510.0499999999993</v>
      </c>
      <c r="L2169" t="s">
        <v>23</v>
      </c>
      <c r="M2169" t="s">
        <v>10038</v>
      </c>
    </row>
    <row r="2170" spans="1:13" x14ac:dyDescent="0.25">
      <c r="A2170" t="s">
        <v>4407</v>
      </c>
      <c r="B2170">
        <v>51</v>
      </c>
      <c r="C2170" t="s">
        <v>25</v>
      </c>
      <c r="D2170">
        <v>119</v>
      </c>
      <c r="E2170">
        <v>219.65708430451599</v>
      </c>
      <c r="F2170">
        <v>33.587830786643799</v>
      </c>
      <c r="G2170" t="s">
        <v>14</v>
      </c>
      <c r="H2170" t="s">
        <v>19</v>
      </c>
      <c r="I2170" t="s">
        <v>15</v>
      </c>
      <c r="J2170">
        <v>3</v>
      </c>
      <c r="K2170">
        <v>8778.36</v>
      </c>
      <c r="L2170" t="s">
        <v>23</v>
      </c>
      <c r="M2170" t="s">
        <v>10038</v>
      </c>
    </row>
    <row r="2171" spans="1:13" x14ac:dyDescent="0.25">
      <c r="A2171" t="s">
        <v>4405</v>
      </c>
      <c r="B2171">
        <v>52</v>
      </c>
      <c r="C2171" t="s">
        <v>25</v>
      </c>
      <c r="D2171">
        <v>130</v>
      </c>
      <c r="E2171">
        <v>234.572356360669</v>
      </c>
      <c r="F2171">
        <v>23.609761782768</v>
      </c>
      <c r="G2171" t="s">
        <v>18</v>
      </c>
      <c r="H2171" t="s">
        <v>19</v>
      </c>
      <c r="I2171" t="s">
        <v>15</v>
      </c>
      <c r="J2171">
        <v>9</v>
      </c>
      <c r="K2171">
        <v>15683.24</v>
      </c>
      <c r="L2171" t="s">
        <v>16</v>
      </c>
      <c r="M2171" t="s">
        <v>10038</v>
      </c>
    </row>
    <row r="2172" spans="1:13" x14ac:dyDescent="0.25">
      <c r="A2172" t="s">
        <v>4388</v>
      </c>
      <c r="B2172">
        <v>58</v>
      </c>
      <c r="C2172" t="s">
        <v>13</v>
      </c>
      <c r="D2172">
        <v>127</v>
      </c>
      <c r="E2172">
        <v>193.76640597755099</v>
      </c>
      <c r="F2172">
        <v>21.101018792292901</v>
      </c>
      <c r="G2172" t="s">
        <v>18</v>
      </c>
      <c r="H2172" t="s">
        <v>19</v>
      </c>
      <c r="I2172" t="s">
        <v>15</v>
      </c>
      <c r="J2172">
        <v>2</v>
      </c>
      <c r="K2172">
        <v>5483.32</v>
      </c>
      <c r="L2172" t="s">
        <v>16</v>
      </c>
      <c r="M2172" t="s">
        <v>10038</v>
      </c>
    </row>
    <row r="2173" spans="1:13" x14ac:dyDescent="0.25">
      <c r="A2173" t="s">
        <v>4382</v>
      </c>
      <c r="B2173">
        <v>52</v>
      </c>
      <c r="C2173" t="s">
        <v>25</v>
      </c>
      <c r="D2173">
        <v>143</v>
      </c>
      <c r="E2173">
        <v>210.12563313309499</v>
      </c>
      <c r="F2173">
        <v>20.621212149585698</v>
      </c>
      <c r="G2173" t="s">
        <v>14</v>
      </c>
      <c r="H2173" t="s">
        <v>19</v>
      </c>
      <c r="I2173" t="s">
        <v>15</v>
      </c>
      <c r="J2173">
        <v>3</v>
      </c>
      <c r="K2173">
        <v>12020.99</v>
      </c>
      <c r="L2173" t="s">
        <v>23</v>
      </c>
      <c r="M2173" t="s">
        <v>10038</v>
      </c>
    </row>
    <row r="2174" spans="1:13" x14ac:dyDescent="0.25">
      <c r="A2174" t="s">
        <v>1913</v>
      </c>
      <c r="B2174">
        <v>51</v>
      </c>
      <c r="C2174" t="s">
        <v>13</v>
      </c>
      <c r="D2174">
        <v>129</v>
      </c>
      <c r="E2174">
        <v>224.14306087100201</v>
      </c>
      <c r="F2174">
        <v>19.6965895116452</v>
      </c>
      <c r="G2174" t="s">
        <v>18</v>
      </c>
      <c r="H2174" t="s">
        <v>19</v>
      </c>
      <c r="I2174" t="s">
        <v>15</v>
      </c>
      <c r="J2174">
        <v>1</v>
      </c>
      <c r="K2174">
        <v>11495.6</v>
      </c>
      <c r="L2174" t="s">
        <v>16</v>
      </c>
      <c r="M2174" t="s">
        <v>10038</v>
      </c>
    </row>
    <row r="2175" spans="1:13" x14ac:dyDescent="0.25">
      <c r="A2175" t="s">
        <v>4378</v>
      </c>
      <c r="B2175">
        <v>56</v>
      </c>
      <c r="C2175" t="s">
        <v>25</v>
      </c>
      <c r="D2175">
        <v>128</v>
      </c>
      <c r="E2175">
        <v>251.22173933347801</v>
      </c>
      <c r="F2175">
        <v>31.3410072699129</v>
      </c>
      <c r="G2175" t="s">
        <v>18</v>
      </c>
      <c r="H2175" t="s">
        <v>22</v>
      </c>
      <c r="I2175" t="s">
        <v>15</v>
      </c>
      <c r="J2175">
        <v>7</v>
      </c>
      <c r="K2175">
        <v>12417.15</v>
      </c>
      <c r="L2175" t="s">
        <v>16</v>
      </c>
      <c r="M2175" t="s">
        <v>10038</v>
      </c>
    </row>
    <row r="2176" spans="1:13" x14ac:dyDescent="0.25">
      <c r="A2176" t="s">
        <v>4366</v>
      </c>
      <c r="B2176">
        <v>53</v>
      </c>
      <c r="C2176" t="s">
        <v>13</v>
      </c>
      <c r="D2176">
        <v>114</v>
      </c>
      <c r="E2176">
        <v>223.440833957454</v>
      </c>
      <c r="F2176">
        <v>29.4108459117198</v>
      </c>
      <c r="G2176" t="s">
        <v>36</v>
      </c>
      <c r="H2176" t="s">
        <v>19</v>
      </c>
      <c r="I2176" t="s">
        <v>15</v>
      </c>
      <c r="J2176">
        <v>8</v>
      </c>
      <c r="K2176">
        <v>16901.02</v>
      </c>
      <c r="L2176" t="s">
        <v>16</v>
      </c>
      <c r="M2176" t="s">
        <v>10038</v>
      </c>
    </row>
    <row r="2177" spans="1:13" x14ac:dyDescent="0.25">
      <c r="A2177" t="s">
        <v>4354</v>
      </c>
      <c r="B2177">
        <v>60</v>
      </c>
      <c r="C2177" t="s">
        <v>25</v>
      </c>
      <c r="D2177">
        <v>129</v>
      </c>
      <c r="E2177">
        <v>201.176691811642</v>
      </c>
      <c r="F2177">
        <v>31.923387597601</v>
      </c>
      <c r="G2177" t="s">
        <v>18</v>
      </c>
      <c r="H2177" t="s">
        <v>19</v>
      </c>
      <c r="I2177" t="s">
        <v>15</v>
      </c>
      <c r="J2177">
        <v>1</v>
      </c>
      <c r="K2177">
        <v>3993.45</v>
      </c>
      <c r="L2177" t="s">
        <v>16</v>
      </c>
      <c r="M2177" t="s">
        <v>10038</v>
      </c>
    </row>
    <row r="2178" spans="1:13" x14ac:dyDescent="0.25">
      <c r="A2178" t="s">
        <v>4347</v>
      </c>
      <c r="B2178">
        <v>53</v>
      </c>
      <c r="C2178" t="s">
        <v>13</v>
      </c>
      <c r="D2178">
        <v>94</v>
      </c>
      <c r="E2178">
        <v>211.77856353349799</v>
      </c>
      <c r="F2178">
        <v>27.296519184434398</v>
      </c>
      <c r="G2178" t="s">
        <v>14</v>
      </c>
      <c r="H2178" t="s">
        <v>22</v>
      </c>
      <c r="I2178" t="s">
        <v>15</v>
      </c>
      <c r="J2178">
        <v>3</v>
      </c>
      <c r="K2178">
        <v>10232.290000000001</v>
      </c>
      <c r="L2178" t="s">
        <v>16</v>
      </c>
      <c r="M2178" t="s">
        <v>10038</v>
      </c>
    </row>
    <row r="2179" spans="1:13" x14ac:dyDescent="0.25">
      <c r="A2179" t="s">
        <v>4338</v>
      </c>
      <c r="B2179">
        <v>57</v>
      </c>
      <c r="C2179" t="s">
        <v>25</v>
      </c>
      <c r="D2179">
        <v>97</v>
      </c>
      <c r="E2179">
        <v>212.039533490216</v>
      </c>
      <c r="F2179">
        <v>29.280063376904199</v>
      </c>
      <c r="G2179" t="s">
        <v>18</v>
      </c>
      <c r="H2179" t="s">
        <v>10051</v>
      </c>
      <c r="I2179" t="s">
        <v>15</v>
      </c>
      <c r="J2179">
        <v>5</v>
      </c>
      <c r="K2179">
        <v>11519.18</v>
      </c>
      <c r="L2179" t="s">
        <v>20</v>
      </c>
      <c r="M2179" t="s">
        <v>10038</v>
      </c>
    </row>
    <row r="2180" spans="1:13" x14ac:dyDescent="0.25">
      <c r="A2180" t="s">
        <v>4331</v>
      </c>
      <c r="B2180">
        <v>57</v>
      </c>
      <c r="C2180" t="s">
        <v>13</v>
      </c>
      <c r="D2180">
        <v>124</v>
      </c>
      <c r="E2180">
        <v>234.82553194581499</v>
      </c>
      <c r="F2180">
        <v>27.9143065096636</v>
      </c>
      <c r="G2180" t="s">
        <v>14</v>
      </c>
      <c r="H2180" t="s">
        <v>22</v>
      </c>
      <c r="I2180" t="s">
        <v>15</v>
      </c>
      <c r="J2180">
        <v>5</v>
      </c>
      <c r="K2180">
        <v>13058.75</v>
      </c>
      <c r="L2180" t="s">
        <v>20</v>
      </c>
      <c r="M2180" t="s">
        <v>10038</v>
      </c>
    </row>
    <row r="2181" spans="1:13" x14ac:dyDescent="0.25">
      <c r="A2181" t="s">
        <v>4326</v>
      </c>
      <c r="B2181">
        <v>51</v>
      </c>
      <c r="C2181" t="s">
        <v>13</v>
      </c>
      <c r="D2181">
        <v>136</v>
      </c>
      <c r="E2181">
        <v>217.407932060739</v>
      </c>
      <c r="F2181">
        <v>25.1011257645089</v>
      </c>
      <c r="G2181" t="s">
        <v>18</v>
      </c>
      <c r="H2181" t="s">
        <v>19</v>
      </c>
      <c r="I2181" t="s">
        <v>15</v>
      </c>
      <c r="J2181">
        <v>5</v>
      </c>
      <c r="K2181">
        <v>8649.58</v>
      </c>
      <c r="L2181" t="s">
        <v>23</v>
      </c>
      <c r="M2181" t="s">
        <v>10038</v>
      </c>
    </row>
    <row r="2182" spans="1:13" x14ac:dyDescent="0.25">
      <c r="A2182" t="s">
        <v>4317</v>
      </c>
      <c r="B2182">
        <v>57</v>
      </c>
      <c r="C2182" t="s">
        <v>25</v>
      </c>
      <c r="D2182">
        <v>122</v>
      </c>
      <c r="E2182">
        <v>191.08043125464701</v>
      </c>
      <c r="F2182">
        <v>36.581495373850601</v>
      </c>
      <c r="G2182" t="s">
        <v>18</v>
      </c>
      <c r="H2182" t="s">
        <v>19</v>
      </c>
      <c r="I2182" t="s">
        <v>15</v>
      </c>
      <c r="J2182">
        <v>4</v>
      </c>
      <c r="K2182">
        <v>7113.82</v>
      </c>
      <c r="L2182" t="s">
        <v>23</v>
      </c>
      <c r="M2182" t="s">
        <v>10038</v>
      </c>
    </row>
    <row r="2183" spans="1:13" x14ac:dyDescent="0.25">
      <c r="A2183" t="s">
        <v>4316</v>
      </c>
      <c r="B2183">
        <v>57</v>
      </c>
      <c r="C2183" t="s">
        <v>25</v>
      </c>
      <c r="D2183">
        <v>113</v>
      </c>
      <c r="E2183">
        <v>182.69361443034799</v>
      </c>
      <c r="F2183">
        <v>22.475644115799401</v>
      </c>
      <c r="G2183" t="s">
        <v>14</v>
      </c>
      <c r="H2183" t="s">
        <v>19</v>
      </c>
      <c r="I2183" t="s">
        <v>15</v>
      </c>
      <c r="J2183">
        <v>5</v>
      </c>
      <c r="K2183">
        <v>13422.57</v>
      </c>
      <c r="L2183" t="s">
        <v>16</v>
      </c>
      <c r="M2183" t="s">
        <v>10038</v>
      </c>
    </row>
    <row r="2184" spans="1:13" x14ac:dyDescent="0.25">
      <c r="A2184" t="s">
        <v>1934</v>
      </c>
      <c r="B2184">
        <v>54</v>
      </c>
      <c r="C2184" t="s">
        <v>13</v>
      </c>
      <c r="D2184">
        <v>151</v>
      </c>
      <c r="E2184">
        <v>216.764651131058</v>
      </c>
      <c r="F2184">
        <v>25.198893655498999</v>
      </c>
      <c r="G2184" t="s">
        <v>14</v>
      </c>
      <c r="H2184" t="s">
        <v>19</v>
      </c>
      <c r="I2184" t="s">
        <v>15</v>
      </c>
      <c r="J2184">
        <v>3</v>
      </c>
      <c r="K2184">
        <v>12752.81</v>
      </c>
      <c r="L2184" t="s">
        <v>16</v>
      </c>
      <c r="M2184" t="s">
        <v>10038</v>
      </c>
    </row>
    <row r="2185" spans="1:13" x14ac:dyDescent="0.25">
      <c r="A2185" t="s">
        <v>4292</v>
      </c>
      <c r="B2185">
        <v>55</v>
      </c>
      <c r="C2185" t="s">
        <v>25</v>
      </c>
      <c r="D2185">
        <v>128</v>
      </c>
      <c r="E2185">
        <v>166.48675278069899</v>
      </c>
      <c r="F2185">
        <v>32.676163588947603</v>
      </c>
      <c r="G2185" t="s">
        <v>36</v>
      </c>
      <c r="H2185" t="s">
        <v>19</v>
      </c>
      <c r="I2185" t="s">
        <v>15</v>
      </c>
      <c r="J2185">
        <v>9</v>
      </c>
      <c r="K2185">
        <v>13812.19</v>
      </c>
      <c r="L2185" t="s">
        <v>23</v>
      </c>
      <c r="M2185" t="s">
        <v>10038</v>
      </c>
    </row>
    <row r="2186" spans="1:13" x14ac:dyDescent="0.25">
      <c r="A2186" t="s">
        <v>1939</v>
      </c>
      <c r="B2186">
        <v>59</v>
      </c>
      <c r="C2186" t="s">
        <v>25</v>
      </c>
      <c r="D2186">
        <v>111</v>
      </c>
      <c r="E2186" t="s">
        <v>10051</v>
      </c>
      <c r="F2186">
        <v>29.278498617911801</v>
      </c>
      <c r="G2186" t="s">
        <v>18</v>
      </c>
      <c r="H2186" t="s">
        <v>19</v>
      </c>
      <c r="I2186" t="s">
        <v>15</v>
      </c>
      <c r="J2186">
        <v>1</v>
      </c>
      <c r="K2186">
        <v>12821.64</v>
      </c>
      <c r="L2186" t="s">
        <v>23</v>
      </c>
      <c r="M2186" t="s">
        <v>10038</v>
      </c>
    </row>
    <row r="2187" spans="1:13" x14ac:dyDescent="0.25">
      <c r="A2187" t="s">
        <v>4286</v>
      </c>
      <c r="B2187">
        <v>51</v>
      </c>
      <c r="C2187" t="s">
        <v>25</v>
      </c>
      <c r="D2187">
        <v>137</v>
      </c>
      <c r="E2187">
        <v>140.81691714243499</v>
      </c>
      <c r="F2187">
        <v>16.221192439147099</v>
      </c>
      <c r="G2187" t="s">
        <v>36</v>
      </c>
      <c r="H2187" t="s">
        <v>22</v>
      </c>
      <c r="I2187" t="s">
        <v>15</v>
      </c>
      <c r="J2187">
        <v>7</v>
      </c>
      <c r="K2187">
        <v>9889.31</v>
      </c>
      <c r="L2187" t="s">
        <v>23</v>
      </c>
      <c r="M2187" t="s">
        <v>10038</v>
      </c>
    </row>
    <row r="2188" spans="1:13" x14ac:dyDescent="0.25">
      <c r="A2188" t="s">
        <v>4284</v>
      </c>
      <c r="B2188">
        <v>54</v>
      </c>
      <c r="C2188" t="s">
        <v>25</v>
      </c>
      <c r="D2188">
        <v>143</v>
      </c>
      <c r="E2188">
        <v>195.63465990620199</v>
      </c>
      <c r="F2188">
        <v>24.098410557808698</v>
      </c>
      <c r="G2188" t="s">
        <v>18</v>
      </c>
      <c r="H2188" t="s">
        <v>22</v>
      </c>
      <c r="I2188" t="s">
        <v>15</v>
      </c>
      <c r="J2188">
        <v>6</v>
      </c>
      <c r="K2188">
        <v>12837.52</v>
      </c>
      <c r="L2188" t="s">
        <v>16</v>
      </c>
      <c r="M2188" t="s">
        <v>10038</v>
      </c>
    </row>
    <row r="2189" spans="1:13" x14ac:dyDescent="0.25">
      <c r="A2189" t="s">
        <v>4281</v>
      </c>
      <c r="B2189">
        <v>55</v>
      </c>
      <c r="C2189" t="s">
        <v>13</v>
      </c>
      <c r="D2189">
        <v>159</v>
      </c>
      <c r="E2189">
        <v>220.813708472423</v>
      </c>
      <c r="F2189">
        <v>32.900621489945301</v>
      </c>
      <c r="G2189" t="s">
        <v>14</v>
      </c>
      <c r="H2189" t="s">
        <v>19</v>
      </c>
      <c r="I2189" t="s">
        <v>15</v>
      </c>
      <c r="J2189">
        <v>5</v>
      </c>
      <c r="K2189">
        <v>9289.35</v>
      </c>
      <c r="L2189" t="s">
        <v>16</v>
      </c>
      <c r="M2189" t="s">
        <v>10038</v>
      </c>
    </row>
    <row r="2190" spans="1:13" x14ac:dyDescent="0.25">
      <c r="A2190" t="s">
        <v>4280</v>
      </c>
      <c r="B2190">
        <v>59</v>
      </c>
      <c r="C2190" t="s">
        <v>25</v>
      </c>
      <c r="D2190">
        <v>123</v>
      </c>
      <c r="E2190">
        <v>334.48311572491201</v>
      </c>
      <c r="F2190">
        <v>26.018392237820599</v>
      </c>
      <c r="G2190" t="s">
        <v>14</v>
      </c>
      <c r="H2190" t="s">
        <v>19</v>
      </c>
      <c r="I2190" t="s">
        <v>15</v>
      </c>
      <c r="J2190">
        <v>0</v>
      </c>
      <c r="K2190">
        <v>14185.98</v>
      </c>
      <c r="L2190" t="s">
        <v>16</v>
      </c>
      <c r="M2190" t="s">
        <v>10038</v>
      </c>
    </row>
    <row r="2191" spans="1:13" x14ac:dyDescent="0.25">
      <c r="A2191" t="s">
        <v>4278</v>
      </c>
      <c r="B2191">
        <v>55</v>
      </c>
      <c r="C2191" t="s">
        <v>13</v>
      </c>
      <c r="D2191">
        <v>136</v>
      </c>
      <c r="E2191">
        <v>198.15516681002401</v>
      </c>
      <c r="F2191">
        <v>37.977445438216897</v>
      </c>
      <c r="G2191" t="s">
        <v>14</v>
      </c>
      <c r="H2191" t="s">
        <v>19</v>
      </c>
      <c r="I2191" t="s">
        <v>15</v>
      </c>
      <c r="J2191">
        <v>3</v>
      </c>
      <c r="K2191">
        <v>10882.84</v>
      </c>
      <c r="L2191" t="s">
        <v>16</v>
      </c>
      <c r="M2191" t="s">
        <v>10038</v>
      </c>
    </row>
    <row r="2192" spans="1:13" x14ac:dyDescent="0.25">
      <c r="A2192" t="s">
        <v>4266</v>
      </c>
      <c r="B2192">
        <v>57</v>
      </c>
      <c r="C2192" t="s">
        <v>13</v>
      </c>
      <c r="D2192">
        <v>111</v>
      </c>
      <c r="E2192">
        <v>226.32188487406401</v>
      </c>
      <c r="F2192">
        <v>31.902014974428599</v>
      </c>
      <c r="G2192" t="s">
        <v>36</v>
      </c>
      <c r="H2192" t="s">
        <v>19</v>
      </c>
      <c r="I2192" t="s">
        <v>15</v>
      </c>
      <c r="J2192">
        <v>4</v>
      </c>
      <c r="K2192">
        <v>9872.99</v>
      </c>
      <c r="L2192" t="s">
        <v>23</v>
      </c>
      <c r="M2192" t="s">
        <v>10038</v>
      </c>
    </row>
    <row r="2193" spans="1:13" x14ac:dyDescent="0.25">
      <c r="A2193" t="s">
        <v>4260</v>
      </c>
      <c r="B2193">
        <v>55</v>
      </c>
      <c r="C2193" t="s">
        <v>25</v>
      </c>
      <c r="D2193">
        <v>121</v>
      </c>
      <c r="E2193">
        <v>196.79530148615899</v>
      </c>
      <c r="F2193">
        <v>20.506860240773801</v>
      </c>
      <c r="G2193" t="s">
        <v>18</v>
      </c>
      <c r="H2193" t="s">
        <v>22</v>
      </c>
      <c r="I2193" t="s">
        <v>15</v>
      </c>
      <c r="J2193">
        <v>6</v>
      </c>
      <c r="K2193">
        <v>10472.24</v>
      </c>
      <c r="L2193" t="s">
        <v>16</v>
      </c>
      <c r="M2193" t="s">
        <v>10038</v>
      </c>
    </row>
    <row r="2194" spans="1:13" x14ac:dyDescent="0.25">
      <c r="A2194" t="s">
        <v>4258</v>
      </c>
      <c r="B2194">
        <v>60</v>
      </c>
      <c r="C2194" t="s">
        <v>25</v>
      </c>
      <c r="D2194">
        <v>141</v>
      </c>
      <c r="E2194">
        <v>298.71877787197002</v>
      </c>
      <c r="F2194">
        <v>26.3893835993116</v>
      </c>
      <c r="G2194" t="s">
        <v>18</v>
      </c>
      <c r="H2194" t="s">
        <v>19</v>
      </c>
      <c r="I2194" t="s">
        <v>15</v>
      </c>
      <c r="J2194">
        <v>4</v>
      </c>
      <c r="K2194">
        <v>6039.61</v>
      </c>
      <c r="L2194" t="s">
        <v>16</v>
      </c>
      <c r="M2194" t="s">
        <v>10038</v>
      </c>
    </row>
    <row r="2195" spans="1:13" x14ac:dyDescent="0.25">
      <c r="A2195" t="s">
        <v>4253</v>
      </c>
      <c r="B2195">
        <v>58</v>
      </c>
      <c r="C2195" t="s">
        <v>13</v>
      </c>
      <c r="D2195">
        <v>119</v>
      </c>
      <c r="E2195">
        <v>244.748104876285</v>
      </c>
      <c r="F2195">
        <v>22.2774462356385</v>
      </c>
      <c r="G2195" t="s">
        <v>14</v>
      </c>
      <c r="H2195" t="s">
        <v>19</v>
      </c>
      <c r="I2195" t="s">
        <v>15</v>
      </c>
      <c r="J2195">
        <v>4</v>
      </c>
      <c r="K2195">
        <v>11638.11</v>
      </c>
      <c r="L2195" t="s">
        <v>16</v>
      </c>
      <c r="M2195" t="s">
        <v>10038</v>
      </c>
    </row>
    <row r="2196" spans="1:13" x14ac:dyDescent="0.25">
      <c r="A2196" t="s">
        <v>4244</v>
      </c>
      <c r="B2196">
        <v>56</v>
      </c>
      <c r="C2196" t="s">
        <v>13</v>
      </c>
      <c r="D2196">
        <v>124</v>
      </c>
      <c r="E2196">
        <v>190.30929236830801</v>
      </c>
      <c r="F2196">
        <v>25.564482400850299</v>
      </c>
      <c r="G2196" t="s">
        <v>14</v>
      </c>
      <c r="H2196" t="s">
        <v>19</v>
      </c>
      <c r="I2196" t="s">
        <v>15</v>
      </c>
      <c r="J2196">
        <v>4</v>
      </c>
      <c r="K2196" t="s">
        <v>10051</v>
      </c>
      <c r="L2196" t="s">
        <v>16</v>
      </c>
      <c r="M2196" t="s">
        <v>10038</v>
      </c>
    </row>
    <row r="2197" spans="1:13" x14ac:dyDescent="0.25">
      <c r="A2197" t="s">
        <v>4242</v>
      </c>
      <c r="B2197">
        <v>51</v>
      </c>
      <c r="C2197" t="s">
        <v>13</v>
      </c>
      <c r="D2197">
        <v>145</v>
      </c>
      <c r="E2197">
        <v>240.92691059956601</v>
      </c>
      <c r="F2197">
        <v>33.0136406207302</v>
      </c>
      <c r="G2197" t="s">
        <v>14</v>
      </c>
      <c r="H2197" t="s">
        <v>22</v>
      </c>
      <c r="I2197" t="s">
        <v>15</v>
      </c>
      <c r="J2197">
        <v>3</v>
      </c>
      <c r="K2197">
        <v>8725.3799999999992</v>
      </c>
      <c r="L2197" t="s">
        <v>16</v>
      </c>
      <c r="M2197" t="s">
        <v>10038</v>
      </c>
    </row>
    <row r="2198" spans="1:13" x14ac:dyDescent="0.25">
      <c r="A2198" t="s">
        <v>4233</v>
      </c>
      <c r="B2198">
        <v>57</v>
      </c>
      <c r="C2198" t="s">
        <v>25</v>
      </c>
      <c r="D2198">
        <v>119</v>
      </c>
      <c r="E2198">
        <v>207.398436502691</v>
      </c>
      <c r="F2198">
        <v>36.487708474717401</v>
      </c>
      <c r="G2198" t="s">
        <v>18</v>
      </c>
      <c r="H2198" t="s">
        <v>19</v>
      </c>
      <c r="I2198" t="s">
        <v>15</v>
      </c>
      <c r="J2198">
        <v>4</v>
      </c>
      <c r="K2198">
        <v>5961.69</v>
      </c>
      <c r="L2198" t="s">
        <v>16</v>
      </c>
      <c r="M2198" t="s">
        <v>10038</v>
      </c>
    </row>
    <row r="2199" spans="1:13" x14ac:dyDescent="0.25">
      <c r="A2199" t="s">
        <v>4223</v>
      </c>
      <c r="B2199">
        <v>60</v>
      </c>
      <c r="C2199" t="s">
        <v>25</v>
      </c>
      <c r="D2199">
        <v>160</v>
      </c>
      <c r="E2199">
        <v>176.815947258563</v>
      </c>
      <c r="F2199">
        <v>28.552421897640301</v>
      </c>
      <c r="G2199" t="s">
        <v>18</v>
      </c>
      <c r="H2199" t="s">
        <v>19</v>
      </c>
      <c r="I2199" t="s">
        <v>15</v>
      </c>
      <c r="J2199">
        <v>4</v>
      </c>
      <c r="K2199">
        <v>6318.6</v>
      </c>
      <c r="L2199" t="s">
        <v>20</v>
      </c>
      <c r="M2199" t="s">
        <v>10038</v>
      </c>
    </row>
    <row r="2200" spans="1:13" x14ac:dyDescent="0.25">
      <c r="A2200" t="s">
        <v>4221</v>
      </c>
      <c r="B2200">
        <v>54</v>
      </c>
      <c r="C2200" t="s">
        <v>25</v>
      </c>
      <c r="D2200">
        <v>158</v>
      </c>
      <c r="E2200">
        <v>212.961037815335</v>
      </c>
      <c r="F2200">
        <v>37.746486245891298</v>
      </c>
      <c r="G2200" t="s">
        <v>18</v>
      </c>
      <c r="H2200" t="s">
        <v>10051</v>
      </c>
      <c r="I2200" t="s">
        <v>15</v>
      </c>
      <c r="J2200">
        <v>2</v>
      </c>
      <c r="K2200">
        <v>6952.7</v>
      </c>
      <c r="L2200" t="s">
        <v>23</v>
      </c>
      <c r="M2200" t="s">
        <v>10038</v>
      </c>
    </row>
    <row r="2201" spans="1:13" x14ac:dyDescent="0.25">
      <c r="A2201" t="s">
        <v>4212</v>
      </c>
      <c r="B2201">
        <v>59</v>
      </c>
      <c r="C2201" t="s">
        <v>13</v>
      </c>
      <c r="D2201">
        <v>93</v>
      </c>
      <c r="E2201">
        <v>186.209634095361</v>
      </c>
      <c r="F2201">
        <v>28.129492158874399</v>
      </c>
      <c r="G2201" t="s">
        <v>18</v>
      </c>
      <c r="H2201" t="s">
        <v>22</v>
      </c>
      <c r="I2201" t="s">
        <v>15</v>
      </c>
      <c r="J2201">
        <v>4</v>
      </c>
      <c r="K2201">
        <v>8635.77</v>
      </c>
      <c r="L2201" t="s">
        <v>23</v>
      </c>
      <c r="M2201" t="s">
        <v>10038</v>
      </c>
    </row>
    <row r="2202" spans="1:13" x14ac:dyDescent="0.25">
      <c r="A2202" t="s">
        <v>1969</v>
      </c>
      <c r="B2202">
        <v>51</v>
      </c>
      <c r="C2202" t="s">
        <v>13</v>
      </c>
      <c r="D2202">
        <v>158</v>
      </c>
      <c r="E2202">
        <v>213.92411099808899</v>
      </c>
      <c r="F2202">
        <v>31.2768854051298</v>
      </c>
      <c r="G2202" t="s">
        <v>36</v>
      </c>
      <c r="H2202" t="s">
        <v>19</v>
      </c>
      <c r="I2202" t="s">
        <v>15</v>
      </c>
      <c r="J2202">
        <v>5</v>
      </c>
      <c r="K2202" t="s">
        <v>10051</v>
      </c>
      <c r="L2202" t="s">
        <v>16</v>
      </c>
      <c r="M2202" t="s">
        <v>10038</v>
      </c>
    </row>
    <row r="2203" spans="1:13" x14ac:dyDescent="0.25">
      <c r="A2203" t="s">
        <v>4209</v>
      </c>
      <c r="B2203">
        <v>56</v>
      </c>
      <c r="C2203" t="s">
        <v>25</v>
      </c>
      <c r="D2203">
        <v>105</v>
      </c>
      <c r="E2203">
        <v>231.939524274565</v>
      </c>
      <c r="F2203">
        <v>23.042924722597299</v>
      </c>
      <c r="G2203" t="s">
        <v>18</v>
      </c>
      <c r="H2203" t="s">
        <v>19</v>
      </c>
      <c r="I2203" t="s">
        <v>15</v>
      </c>
      <c r="J2203">
        <v>3</v>
      </c>
      <c r="K2203">
        <v>8785.76</v>
      </c>
      <c r="L2203" t="s">
        <v>16</v>
      </c>
      <c r="M2203" t="s">
        <v>10038</v>
      </c>
    </row>
    <row r="2204" spans="1:13" x14ac:dyDescent="0.25">
      <c r="A2204" t="s">
        <v>4206</v>
      </c>
      <c r="B2204">
        <v>54</v>
      </c>
      <c r="C2204" t="s">
        <v>13</v>
      </c>
      <c r="D2204">
        <v>126</v>
      </c>
      <c r="E2204">
        <v>253.15141582009099</v>
      </c>
      <c r="F2204">
        <v>21.3606815921482</v>
      </c>
      <c r="G2204" t="s">
        <v>14</v>
      </c>
      <c r="H2204" t="s">
        <v>22</v>
      </c>
      <c r="I2204" t="s">
        <v>15</v>
      </c>
      <c r="J2204">
        <v>1</v>
      </c>
      <c r="K2204">
        <v>7080.21</v>
      </c>
      <c r="L2204" t="s">
        <v>20</v>
      </c>
      <c r="M2204" t="s">
        <v>10038</v>
      </c>
    </row>
    <row r="2205" spans="1:13" x14ac:dyDescent="0.25">
      <c r="A2205" t="s">
        <v>4204</v>
      </c>
      <c r="B2205">
        <v>51</v>
      </c>
      <c r="C2205" t="s">
        <v>13</v>
      </c>
      <c r="D2205">
        <v>165</v>
      </c>
      <c r="E2205">
        <v>213.96555892858601</v>
      </c>
      <c r="F2205">
        <v>19.596623040714899</v>
      </c>
      <c r="G2205" t="s">
        <v>14</v>
      </c>
      <c r="H2205" t="s">
        <v>22</v>
      </c>
      <c r="I2205" t="s">
        <v>15</v>
      </c>
      <c r="J2205">
        <v>5</v>
      </c>
      <c r="K2205">
        <v>12320.26</v>
      </c>
      <c r="L2205" t="s">
        <v>16</v>
      </c>
      <c r="M2205" t="s">
        <v>10038</v>
      </c>
    </row>
    <row r="2206" spans="1:13" x14ac:dyDescent="0.25">
      <c r="A2206" t="s">
        <v>1976</v>
      </c>
      <c r="B2206">
        <v>58</v>
      </c>
      <c r="C2206" t="s">
        <v>13</v>
      </c>
      <c r="D2206">
        <v>134</v>
      </c>
      <c r="E2206">
        <v>196.404428825352</v>
      </c>
      <c r="F2206">
        <v>30.397422669966598</v>
      </c>
      <c r="G2206" t="s">
        <v>14</v>
      </c>
      <c r="H2206" t="s">
        <v>22</v>
      </c>
      <c r="I2206" t="s">
        <v>15</v>
      </c>
      <c r="J2206">
        <v>4</v>
      </c>
      <c r="K2206">
        <v>7584.57</v>
      </c>
      <c r="L2206" t="s">
        <v>16</v>
      </c>
      <c r="M2206" t="s">
        <v>10038</v>
      </c>
    </row>
    <row r="2207" spans="1:13" x14ac:dyDescent="0.25">
      <c r="A2207" t="s">
        <v>4198</v>
      </c>
      <c r="B2207">
        <v>59</v>
      </c>
      <c r="C2207" t="s">
        <v>13</v>
      </c>
      <c r="D2207">
        <v>120</v>
      </c>
      <c r="E2207">
        <v>246.69981994853401</v>
      </c>
      <c r="F2207">
        <v>35.532622361057498</v>
      </c>
      <c r="G2207" t="s">
        <v>18</v>
      </c>
      <c r="H2207" t="s">
        <v>19</v>
      </c>
      <c r="I2207" t="s">
        <v>15</v>
      </c>
      <c r="J2207">
        <v>0</v>
      </c>
      <c r="K2207">
        <v>7292.36</v>
      </c>
      <c r="L2207" t="s">
        <v>16</v>
      </c>
      <c r="M2207" t="s">
        <v>10038</v>
      </c>
    </row>
    <row r="2208" spans="1:13" x14ac:dyDescent="0.25">
      <c r="A2208" t="s">
        <v>1979</v>
      </c>
      <c r="B2208">
        <v>56</v>
      </c>
      <c r="C2208" t="s">
        <v>25</v>
      </c>
      <c r="D2208">
        <v>133</v>
      </c>
      <c r="E2208">
        <v>265.13786641476401</v>
      </c>
      <c r="F2208">
        <v>26.601520856348198</v>
      </c>
      <c r="G2208" t="s">
        <v>18</v>
      </c>
      <c r="H2208" t="s">
        <v>19</v>
      </c>
      <c r="I2208" t="s">
        <v>15</v>
      </c>
      <c r="J2208" t="s">
        <v>10051</v>
      </c>
      <c r="K2208">
        <v>10014.85</v>
      </c>
      <c r="L2208" t="s">
        <v>23</v>
      </c>
      <c r="M2208" t="s">
        <v>10038</v>
      </c>
    </row>
    <row r="2209" spans="1:13" x14ac:dyDescent="0.25">
      <c r="A2209" t="s">
        <v>4196</v>
      </c>
      <c r="B2209">
        <v>56</v>
      </c>
      <c r="C2209" t="s">
        <v>13</v>
      </c>
      <c r="D2209">
        <v>119</v>
      </c>
      <c r="E2209">
        <v>218.62550513232</v>
      </c>
      <c r="F2209">
        <v>30.828060459677001</v>
      </c>
      <c r="G2209" t="s">
        <v>18</v>
      </c>
      <c r="H2209" t="s">
        <v>19</v>
      </c>
      <c r="I2209" t="s">
        <v>15</v>
      </c>
      <c r="J2209">
        <v>3</v>
      </c>
      <c r="K2209">
        <v>6399.45</v>
      </c>
      <c r="L2209" t="s">
        <v>16</v>
      </c>
      <c r="M2209" t="s">
        <v>10038</v>
      </c>
    </row>
    <row r="2210" spans="1:13" x14ac:dyDescent="0.25">
      <c r="A2210" t="s">
        <v>4195</v>
      </c>
      <c r="B2210">
        <v>59</v>
      </c>
      <c r="C2210" t="s">
        <v>25</v>
      </c>
      <c r="D2210">
        <v>144</v>
      </c>
      <c r="E2210">
        <v>241.33208693612599</v>
      </c>
      <c r="F2210">
        <v>24.973983673976601</v>
      </c>
      <c r="G2210" t="s">
        <v>18</v>
      </c>
      <c r="H2210" t="s">
        <v>19</v>
      </c>
      <c r="I2210" t="s">
        <v>15</v>
      </c>
      <c r="J2210">
        <v>4</v>
      </c>
      <c r="K2210">
        <v>7904.12</v>
      </c>
      <c r="L2210" t="s">
        <v>16</v>
      </c>
      <c r="M2210" t="s">
        <v>10038</v>
      </c>
    </row>
    <row r="2211" spans="1:13" x14ac:dyDescent="0.25">
      <c r="A2211" t="s">
        <v>1982</v>
      </c>
      <c r="B2211">
        <v>60</v>
      </c>
      <c r="C2211" t="s">
        <v>25</v>
      </c>
      <c r="D2211">
        <v>117</v>
      </c>
      <c r="E2211">
        <v>255.94669567156399</v>
      </c>
      <c r="F2211">
        <v>18.320487315232398</v>
      </c>
      <c r="G2211" t="s">
        <v>18</v>
      </c>
      <c r="H2211" t="s">
        <v>19</v>
      </c>
      <c r="I2211" t="s">
        <v>15</v>
      </c>
      <c r="J2211">
        <v>4</v>
      </c>
      <c r="K2211">
        <v>12776.88</v>
      </c>
      <c r="L2211" t="s">
        <v>16</v>
      </c>
      <c r="M2211" t="s">
        <v>10038</v>
      </c>
    </row>
    <row r="2212" spans="1:13" x14ac:dyDescent="0.25">
      <c r="A2212" t="s">
        <v>4189</v>
      </c>
      <c r="B2212">
        <v>52</v>
      </c>
      <c r="C2212" t="s">
        <v>25</v>
      </c>
      <c r="D2212">
        <v>123</v>
      </c>
      <c r="E2212">
        <v>315.975088268256</v>
      </c>
      <c r="F2212">
        <v>31.545481925491501</v>
      </c>
      <c r="G2212" t="s">
        <v>18</v>
      </c>
      <c r="H2212" t="s">
        <v>19</v>
      </c>
      <c r="I2212" t="s">
        <v>15</v>
      </c>
      <c r="J2212">
        <v>0</v>
      </c>
      <c r="K2212">
        <v>3799.82</v>
      </c>
      <c r="L2212" t="s">
        <v>23</v>
      </c>
      <c r="M2212" t="s">
        <v>10038</v>
      </c>
    </row>
    <row r="2213" spans="1:13" x14ac:dyDescent="0.25">
      <c r="A2213" t="s">
        <v>4187</v>
      </c>
      <c r="B2213">
        <v>60</v>
      </c>
      <c r="C2213" t="s">
        <v>25</v>
      </c>
      <c r="D2213">
        <v>176</v>
      </c>
      <c r="E2213">
        <v>213.97033725469501</v>
      </c>
      <c r="F2213">
        <v>22.492383299901299</v>
      </c>
      <c r="G2213" t="s">
        <v>14</v>
      </c>
      <c r="H2213" t="s">
        <v>22</v>
      </c>
      <c r="I2213" t="s">
        <v>15</v>
      </c>
      <c r="J2213">
        <v>1</v>
      </c>
      <c r="K2213">
        <v>5336.11</v>
      </c>
      <c r="L2213" t="s">
        <v>16</v>
      </c>
      <c r="M2213" t="s">
        <v>10038</v>
      </c>
    </row>
    <row r="2214" spans="1:13" x14ac:dyDescent="0.25">
      <c r="A2214" t="s">
        <v>4185</v>
      </c>
      <c r="B2214">
        <v>58</v>
      </c>
      <c r="C2214" t="s">
        <v>13</v>
      </c>
      <c r="D2214">
        <v>131</v>
      </c>
      <c r="E2214">
        <v>225.18942964123201</v>
      </c>
      <c r="F2214">
        <v>20.990856988644001</v>
      </c>
      <c r="G2214" t="s">
        <v>18</v>
      </c>
      <c r="H2214" t="s">
        <v>19</v>
      </c>
      <c r="I2214" t="s">
        <v>15</v>
      </c>
      <c r="J2214">
        <v>5</v>
      </c>
      <c r="K2214">
        <v>13333.43</v>
      </c>
      <c r="L2214" t="s">
        <v>16</v>
      </c>
      <c r="M2214" t="s">
        <v>10038</v>
      </c>
    </row>
    <row r="2215" spans="1:13" x14ac:dyDescent="0.25">
      <c r="A2215" t="s">
        <v>1988</v>
      </c>
      <c r="B2215">
        <v>55</v>
      </c>
      <c r="C2215" t="s">
        <v>25</v>
      </c>
      <c r="D2215">
        <v>125</v>
      </c>
      <c r="E2215">
        <v>247.790966852835</v>
      </c>
      <c r="F2215">
        <v>18.249790151823401</v>
      </c>
      <c r="G2215" t="s">
        <v>14</v>
      </c>
      <c r="H2215" t="s">
        <v>22</v>
      </c>
      <c r="I2215" t="s">
        <v>15</v>
      </c>
      <c r="J2215">
        <v>4</v>
      </c>
      <c r="K2215">
        <v>7306.62</v>
      </c>
      <c r="L2215" t="s">
        <v>16</v>
      </c>
      <c r="M2215" t="s">
        <v>10038</v>
      </c>
    </row>
    <row r="2216" spans="1:13" x14ac:dyDescent="0.25">
      <c r="A2216" t="s">
        <v>4182</v>
      </c>
      <c r="B2216">
        <v>56</v>
      </c>
      <c r="C2216" t="s">
        <v>13</v>
      </c>
      <c r="D2216">
        <v>130</v>
      </c>
      <c r="E2216">
        <v>218.544906793395</v>
      </c>
      <c r="F2216">
        <v>25.398593691377101</v>
      </c>
      <c r="G2216" t="s">
        <v>18</v>
      </c>
      <c r="H2216" t="s">
        <v>19</v>
      </c>
      <c r="I2216" t="s">
        <v>15</v>
      </c>
      <c r="J2216">
        <v>3</v>
      </c>
      <c r="K2216">
        <v>3955.99</v>
      </c>
      <c r="L2216" t="s">
        <v>16</v>
      </c>
      <c r="M2216" t="s">
        <v>10038</v>
      </c>
    </row>
    <row r="2217" spans="1:13" x14ac:dyDescent="0.25">
      <c r="A2217" t="s">
        <v>4180</v>
      </c>
      <c r="B2217">
        <v>60</v>
      </c>
      <c r="C2217" t="s">
        <v>25</v>
      </c>
      <c r="D2217">
        <v>156</v>
      </c>
      <c r="E2217">
        <v>164.577429444025</v>
      </c>
      <c r="F2217">
        <v>31.269420787104</v>
      </c>
      <c r="G2217" t="s">
        <v>18</v>
      </c>
      <c r="H2217" t="s">
        <v>19</v>
      </c>
      <c r="I2217" t="s">
        <v>15</v>
      </c>
      <c r="J2217">
        <v>4</v>
      </c>
      <c r="K2217">
        <v>11562.39</v>
      </c>
      <c r="L2217" t="s">
        <v>23</v>
      </c>
      <c r="M2217" t="s">
        <v>10038</v>
      </c>
    </row>
    <row r="2218" spans="1:13" x14ac:dyDescent="0.25">
      <c r="A2218" t="s">
        <v>4174</v>
      </c>
      <c r="B2218">
        <v>54</v>
      </c>
      <c r="C2218" t="s">
        <v>13</v>
      </c>
      <c r="D2218">
        <v>140</v>
      </c>
      <c r="E2218">
        <v>165.76427896955099</v>
      </c>
      <c r="F2218">
        <v>19.332321906114</v>
      </c>
      <c r="G2218" t="s">
        <v>18</v>
      </c>
      <c r="H2218" t="s">
        <v>19</v>
      </c>
      <c r="I2218" t="s">
        <v>15</v>
      </c>
      <c r="J2218">
        <v>3</v>
      </c>
      <c r="K2218">
        <v>12268.8</v>
      </c>
      <c r="L2218" t="s">
        <v>16</v>
      </c>
      <c r="M2218" t="s">
        <v>10038</v>
      </c>
    </row>
    <row r="2219" spans="1:13" x14ac:dyDescent="0.25">
      <c r="A2219" t="s">
        <v>4120</v>
      </c>
      <c r="B2219">
        <v>53</v>
      </c>
      <c r="C2219" t="s">
        <v>13</v>
      </c>
      <c r="D2219">
        <v>137</v>
      </c>
      <c r="E2219">
        <v>230.91652740664099</v>
      </c>
      <c r="F2219">
        <v>22.6204692265323</v>
      </c>
      <c r="G2219" t="s">
        <v>14</v>
      </c>
      <c r="H2219" t="s">
        <v>19</v>
      </c>
      <c r="I2219" t="s">
        <v>15</v>
      </c>
      <c r="J2219">
        <v>1</v>
      </c>
      <c r="K2219">
        <v>10105.129999999999</v>
      </c>
      <c r="L2219" t="s">
        <v>16</v>
      </c>
      <c r="M2219" t="s">
        <v>10038</v>
      </c>
    </row>
    <row r="2220" spans="1:13" x14ac:dyDescent="0.25">
      <c r="A2220" t="s">
        <v>4113</v>
      </c>
      <c r="B2220">
        <v>60</v>
      </c>
      <c r="C2220" t="s">
        <v>13</v>
      </c>
      <c r="D2220">
        <v>132</v>
      </c>
      <c r="E2220">
        <v>189.41421529348801</v>
      </c>
      <c r="F2220">
        <v>23.6453444973281</v>
      </c>
      <c r="G2220" t="s">
        <v>14</v>
      </c>
      <c r="H2220" t="s">
        <v>19</v>
      </c>
      <c r="I2220" t="s">
        <v>15</v>
      </c>
      <c r="J2220">
        <v>4</v>
      </c>
      <c r="K2220">
        <v>7590.95</v>
      </c>
      <c r="L2220" t="s">
        <v>23</v>
      </c>
      <c r="M2220" t="s">
        <v>10038</v>
      </c>
    </row>
    <row r="2221" spans="1:13" x14ac:dyDescent="0.25">
      <c r="A2221" t="s">
        <v>4110</v>
      </c>
      <c r="B2221">
        <v>55</v>
      </c>
      <c r="C2221" t="s">
        <v>13</v>
      </c>
      <c r="D2221">
        <v>126</v>
      </c>
      <c r="E2221">
        <v>220.761806408376</v>
      </c>
      <c r="F2221">
        <v>24.615711494993299</v>
      </c>
      <c r="G2221" t="s">
        <v>18</v>
      </c>
      <c r="H2221" t="s">
        <v>19</v>
      </c>
      <c r="I2221" t="s">
        <v>15</v>
      </c>
      <c r="J2221">
        <v>2</v>
      </c>
      <c r="K2221" t="s">
        <v>10051</v>
      </c>
      <c r="L2221" t="s">
        <v>16</v>
      </c>
      <c r="M2221" t="s">
        <v>10038</v>
      </c>
    </row>
    <row r="2222" spans="1:13" x14ac:dyDescent="0.25">
      <c r="A2222" t="s">
        <v>4106</v>
      </c>
      <c r="B2222">
        <v>59</v>
      </c>
      <c r="C2222" t="s">
        <v>13</v>
      </c>
      <c r="D2222">
        <v>113</v>
      </c>
      <c r="E2222">
        <v>236.895356023326</v>
      </c>
      <c r="F2222">
        <v>27.3766290897345</v>
      </c>
      <c r="G2222" t="s">
        <v>14</v>
      </c>
      <c r="H2222" t="s">
        <v>19</v>
      </c>
      <c r="I2222" t="s">
        <v>15</v>
      </c>
      <c r="J2222">
        <v>5</v>
      </c>
      <c r="K2222" t="s">
        <v>10051</v>
      </c>
      <c r="L2222" t="s">
        <v>16</v>
      </c>
      <c r="M2222" t="s">
        <v>10038</v>
      </c>
    </row>
    <row r="2223" spans="1:13" x14ac:dyDescent="0.25">
      <c r="A2223" t="s">
        <v>4105</v>
      </c>
      <c r="B2223">
        <v>58</v>
      </c>
      <c r="C2223" t="s">
        <v>13</v>
      </c>
      <c r="D2223">
        <v>101</v>
      </c>
      <c r="E2223" t="s">
        <v>10051</v>
      </c>
      <c r="F2223">
        <v>24.917578681800698</v>
      </c>
      <c r="G2223" t="s">
        <v>36</v>
      </c>
      <c r="H2223" t="s">
        <v>19</v>
      </c>
      <c r="I2223" t="s">
        <v>15</v>
      </c>
      <c r="J2223">
        <v>5</v>
      </c>
      <c r="K2223">
        <v>5615.21</v>
      </c>
      <c r="L2223" t="s">
        <v>20</v>
      </c>
      <c r="M2223" t="s">
        <v>10038</v>
      </c>
    </row>
    <row r="2224" spans="1:13" x14ac:dyDescent="0.25">
      <c r="A2224" t="s">
        <v>4102</v>
      </c>
      <c r="B2224">
        <v>54</v>
      </c>
      <c r="C2224" t="s">
        <v>25</v>
      </c>
      <c r="D2224">
        <v>118</v>
      </c>
      <c r="E2224">
        <v>289.67401217549099</v>
      </c>
      <c r="F2224">
        <v>24.377239918574201</v>
      </c>
      <c r="G2224" t="s">
        <v>18</v>
      </c>
      <c r="H2224" t="s">
        <v>19</v>
      </c>
      <c r="I2224" t="s">
        <v>15</v>
      </c>
      <c r="J2224">
        <v>1</v>
      </c>
      <c r="K2224">
        <v>11591.1</v>
      </c>
      <c r="L2224" t="s">
        <v>16</v>
      </c>
      <c r="M2224" t="s">
        <v>10038</v>
      </c>
    </row>
    <row r="2225" spans="1:13" x14ac:dyDescent="0.25">
      <c r="A2225" t="s">
        <v>4100</v>
      </c>
      <c r="B2225">
        <v>51</v>
      </c>
      <c r="C2225" t="s">
        <v>25</v>
      </c>
      <c r="D2225">
        <v>103</v>
      </c>
      <c r="E2225">
        <v>224.877878938864</v>
      </c>
      <c r="F2225">
        <v>22.239145586629601</v>
      </c>
      <c r="G2225" t="s">
        <v>14</v>
      </c>
      <c r="H2225" t="s">
        <v>19</v>
      </c>
      <c r="I2225" t="s">
        <v>15</v>
      </c>
      <c r="J2225">
        <v>5</v>
      </c>
      <c r="K2225">
        <v>10532.82</v>
      </c>
      <c r="L2225" t="s">
        <v>43</v>
      </c>
      <c r="M2225" t="s">
        <v>10038</v>
      </c>
    </row>
    <row r="2226" spans="1:13" x14ac:dyDescent="0.25">
      <c r="A2226" t="s">
        <v>4096</v>
      </c>
      <c r="B2226">
        <v>55</v>
      </c>
      <c r="C2226" t="s">
        <v>25</v>
      </c>
      <c r="D2226">
        <v>122</v>
      </c>
      <c r="E2226">
        <v>180.55915903315699</v>
      </c>
      <c r="F2226">
        <v>19.9475061300787</v>
      </c>
      <c r="G2226" t="s">
        <v>36</v>
      </c>
      <c r="H2226" t="s">
        <v>19</v>
      </c>
      <c r="I2226" t="s">
        <v>15</v>
      </c>
      <c r="J2226">
        <v>2</v>
      </c>
      <c r="K2226">
        <v>11333.81</v>
      </c>
      <c r="L2226" t="s">
        <v>10051</v>
      </c>
      <c r="M2226" t="s">
        <v>10038</v>
      </c>
    </row>
    <row r="2227" spans="1:13" x14ac:dyDescent="0.25">
      <c r="A2227" t="s">
        <v>4093</v>
      </c>
      <c r="B2227">
        <v>52</v>
      </c>
      <c r="C2227" t="s">
        <v>13</v>
      </c>
      <c r="D2227">
        <v>131</v>
      </c>
      <c r="E2227">
        <v>217.683151873459</v>
      </c>
      <c r="F2227">
        <v>33.568215229349804</v>
      </c>
      <c r="G2227" t="s">
        <v>14</v>
      </c>
      <c r="H2227" t="s">
        <v>19</v>
      </c>
      <c r="I2227" t="s">
        <v>15</v>
      </c>
      <c r="J2227">
        <v>3</v>
      </c>
      <c r="K2227">
        <v>11466.36</v>
      </c>
      <c r="L2227" t="s">
        <v>23</v>
      </c>
      <c r="M2227" t="s">
        <v>10038</v>
      </c>
    </row>
    <row r="2228" spans="1:13" x14ac:dyDescent="0.25">
      <c r="A2228" t="s">
        <v>4092</v>
      </c>
      <c r="B2228">
        <v>56</v>
      </c>
      <c r="C2228" t="s">
        <v>13</v>
      </c>
      <c r="D2228">
        <v>152</v>
      </c>
      <c r="E2228">
        <v>216.409404509046</v>
      </c>
      <c r="F2228">
        <v>25.057940797847301</v>
      </c>
      <c r="G2228" t="s">
        <v>14</v>
      </c>
      <c r="H2228" t="s">
        <v>19</v>
      </c>
      <c r="I2228" t="s">
        <v>15</v>
      </c>
      <c r="J2228">
        <v>4</v>
      </c>
      <c r="K2228">
        <v>8257.65</v>
      </c>
      <c r="L2228" t="s">
        <v>16</v>
      </c>
      <c r="M2228" t="s">
        <v>10038</v>
      </c>
    </row>
    <row r="2229" spans="1:13" x14ac:dyDescent="0.25">
      <c r="A2229" t="s">
        <v>4089</v>
      </c>
      <c r="B2229">
        <v>52</v>
      </c>
      <c r="C2229" t="s">
        <v>13</v>
      </c>
      <c r="D2229">
        <v>118</v>
      </c>
      <c r="E2229">
        <v>230.083171585054</v>
      </c>
      <c r="F2229">
        <v>28.1301554974875</v>
      </c>
      <c r="G2229" t="s">
        <v>14</v>
      </c>
      <c r="H2229" t="s">
        <v>22</v>
      </c>
      <c r="I2229" t="s">
        <v>15</v>
      </c>
      <c r="J2229">
        <v>4</v>
      </c>
      <c r="K2229">
        <v>8590.7099999999991</v>
      </c>
      <c r="L2229" t="s">
        <v>16</v>
      </c>
      <c r="M2229" t="s">
        <v>10038</v>
      </c>
    </row>
    <row r="2230" spans="1:13" x14ac:dyDescent="0.25">
      <c r="A2230" t="s">
        <v>4087</v>
      </c>
      <c r="B2230">
        <v>57</v>
      </c>
      <c r="C2230" t="s">
        <v>13</v>
      </c>
      <c r="D2230">
        <v>115</v>
      </c>
      <c r="E2230">
        <v>161.49041740608999</v>
      </c>
      <c r="F2230">
        <v>34.103906912186503</v>
      </c>
      <c r="G2230" t="s">
        <v>14</v>
      </c>
      <c r="H2230" t="s">
        <v>19</v>
      </c>
      <c r="I2230" t="s">
        <v>15</v>
      </c>
      <c r="J2230">
        <v>7</v>
      </c>
      <c r="K2230">
        <v>10458.77</v>
      </c>
      <c r="L2230" t="s">
        <v>16</v>
      </c>
      <c r="M2230" t="s">
        <v>10038</v>
      </c>
    </row>
    <row r="2231" spans="1:13" x14ac:dyDescent="0.25">
      <c r="A2231" t="s">
        <v>2027</v>
      </c>
      <c r="B2231">
        <v>53</v>
      </c>
      <c r="C2231" t="s">
        <v>13</v>
      </c>
      <c r="D2231">
        <v>135</v>
      </c>
      <c r="E2231">
        <v>243.29100438902799</v>
      </c>
      <c r="F2231">
        <v>30.552559402565102</v>
      </c>
      <c r="G2231" t="s">
        <v>18</v>
      </c>
      <c r="H2231" t="s">
        <v>19</v>
      </c>
      <c r="I2231" t="s">
        <v>15</v>
      </c>
      <c r="J2231">
        <v>5</v>
      </c>
      <c r="K2231">
        <v>13545.36</v>
      </c>
      <c r="L2231" t="s">
        <v>16</v>
      </c>
      <c r="M2231" t="s">
        <v>10038</v>
      </c>
    </row>
    <row r="2232" spans="1:13" x14ac:dyDescent="0.25">
      <c r="A2232" t="s">
        <v>2028</v>
      </c>
      <c r="B2232">
        <v>55</v>
      </c>
      <c r="C2232" t="s">
        <v>13</v>
      </c>
      <c r="D2232">
        <v>142</v>
      </c>
      <c r="E2232">
        <v>246.504287467008</v>
      </c>
      <c r="F2232">
        <v>26.820100056299601</v>
      </c>
      <c r="G2232" t="s">
        <v>14</v>
      </c>
      <c r="H2232" t="s">
        <v>19</v>
      </c>
      <c r="I2232" t="s">
        <v>15</v>
      </c>
      <c r="J2232">
        <v>1</v>
      </c>
      <c r="K2232">
        <v>11397.9</v>
      </c>
      <c r="L2232" t="s">
        <v>43</v>
      </c>
      <c r="M2232" t="s">
        <v>10038</v>
      </c>
    </row>
    <row r="2233" spans="1:13" x14ac:dyDescent="0.25">
      <c r="A2233" t="s">
        <v>4058</v>
      </c>
      <c r="B2233">
        <v>56</v>
      </c>
      <c r="C2233" t="s">
        <v>13</v>
      </c>
      <c r="D2233">
        <v>143</v>
      </c>
      <c r="E2233">
        <v>204.03859987377501</v>
      </c>
      <c r="F2233">
        <v>21.9976337539855</v>
      </c>
      <c r="G2233" t="s">
        <v>14</v>
      </c>
      <c r="H2233" t="s">
        <v>19</v>
      </c>
      <c r="I2233" t="s">
        <v>15</v>
      </c>
      <c r="J2233">
        <v>3</v>
      </c>
      <c r="K2233">
        <v>9064.7199999999993</v>
      </c>
      <c r="L2233" t="s">
        <v>16</v>
      </c>
      <c r="M2233" t="s">
        <v>10038</v>
      </c>
    </row>
    <row r="2234" spans="1:13" x14ac:dyDescent="0.25">
      <c r="A2234" t="s">
        <v>4053</v>
      </c>
      <c r="B2234">
        <v>55</v>
      </c>
      <c r="C2234" t="s">
        <v>13</v>
      </c>
      <c r="D2234">
        <v>125</v>
      </c>
      <c r="E2234">
        <v>267.503597975861</v>
      </c>
      <c r="F2234">
        <v>33.155985905145897</v>
      </c>
      <c r="G2234" t="s">
        <v>18</v>
      </c>
      <c r="H2234" t="s">
        <v>22</v>
      </c>
      <c r="I2234" t="s">
        <v>15</v>
      </c>
      <c r="J2234">
        <v>3</v>
      </c>
      <c r="K2234">
        <v>4909.55</v>
      </c>
      <c r="L2234" t="s">
        <v>23</v>
      </c>
      <c r="M2234" t="s">
        <v>10038</v>
      </c>
    </row>
    <row r="2235" spans="1:13" x14ac:dyDescent="0.25">
      <c r="A2235" t="s">
        <v>4046</v>
      </c>
      <c r="B2235">
        <v>58</v>
      </c>
      <c r="C2235" t="s">
        <v>13</v>
      </c>
      <c r="D2235">
        <v>111</v>
      </c>
      <c r="E2235">
        <v>188.97526764544199</v>
      </c>
      <c r="F2235">
        <v>22.811348828937799</v>
      </c>
      <c r="G2235" t="s">
        <v>14</v>
      </c>
      <c r="H2235" t="s">
        <v>22</v>
      </c>
      <c r="I2235" t="s">
        <v>15</v>
      </c>
      <c r="J2235">
        <v>3</v>
      </c>
      <c r="K2235">
        <v>11835.32</v>
      </c>
      <c r="L2235" t="s">
        <v>16</v>
      </c>
      <c r="M2235" t="s">
        <v>10038</v>
      </c>
    </row>
    <row r="2236" spans="1:13" x14ac:dyDescent="0.25">
      <c r="A2236" t="s">
        <v>2033</v>
      </c>
      <c r="B2236">
        <v>57</v>
      </c>
      <c r="C2236" t="s">
        <v>25</v>
      </c>
      <c r="D2236">
        <v>118</v>
      </c>
      <c r="E2236">
        <v>238.89982253371099</v>
      </c>
      <c r="F2236">
        <v>25.6614762800214</v>
      </c>
      <c r="G2236" t="s">
        <v>14</v>
      </c>
      <c r="H2236" t="s">
        <v>22</v>
      </c>
      <c r="I2236" t="s">
        <v>15</v>
      </c>
      <c r="J2236">
        <v>5</v>
      </c>
      <c r="K2236">
        <v>13262.51</v>
      </c>
      <c r="L2236" t="s">
        <v>16</v>
      </c>
      <c r="M2236" t="s">
        <v>10038</v>
      </c>
    </row>
    <row r="2237" spans="1:13" x14ac:dyDescent="0.25">
      <c r="A2237" t="s">
        <v>4045</v>
      </c>
      <c r="B2237">
        <v>53</v>
      </c>
      <c r="C2237" t="s">
        <v>25</v>
      </c>
      <c r="D2237">
        <v>148</v>
      </c>
      <c r="E2237">
        <v>188.88788400669901</v>
      </c>
      <c r="F2237">
        <v>25.905929452160901</v>
      </c>
      <c r="G2237" t="s">
        <v>18</v>
      </c>
      <c r="H2237" t="s">
        <v>22</v>
      </c>
      <c r="I2237" t="s">
        <v>15</v>
      </c>
      <c r="J2237">
        <v>2</v>
      </c>
      <c r="K2237">
        <v>10186.26</v>
      </c>
      <c r="L2237" t="s">
        <v>16</v>
      </c>
      <c r="M2237" t="s">
        <v>10038</v>
      </c>
    </row>
    <row r="2238" spans="1:13" x14ac:dyDescent="0.25">
      <c r="A2238" t="s">
        <v>4039</v>
      </c>
      <c r="B2238">
        <v>60</v>
      </c>
      <c r="C2238" t="s">
        <v>25</v>
      </c>
      <c r="D2238">
        <v>113</v>
      </c>
      <c r="E2238">
        <v>155.02893615172999</v>
      </c>
      <c r="F2238">
        <v>27.159457910681599</v>
      </c>
      <c r="G2238" t="s">
        <v>14</v>
      </c>
      <c r="H2238" t="s">
        <v>19</v>
      </c>
      <c r="I2238" t="s">
        <v>15</v>
      </c>
      <c r="J2238">
        <v>2</v>
      </c>
      <c r="K2238">
        <v>10186.74</v>
      </c>
      <c r="L2238" t="s">
        <v>16</v>
      </c>
      <c r="M2238" t="s">
        <v>10038</v>
      </c>
    </row>
    <row r="2239" spans="1:13" x14ac:dyDescent="0.25">
      <c r="A2239" t="s">
        <v>2036</v>
      </c>
      <c r="B2239">
        <v>54</v>
      </c>
      <c r="C2239" t="s">
        <v>13</v>
      </c>
      <c r="D2239">
        <v>157</v>
      </c>
      <c r="E2239">
        <v>199.94431816093601</v>
      </c>
      <c r="F2239">
        <v>29.814659674681199</v>
      </c>
      <c r="G2239" t="s">
        <v>14</v>
      </c>
      <c r="H2239" t="s">
        <v>19</v>
      </c>
      <c r="I2239" t="s">
        <v>15</v>
      </c>
      <c r="J2239">
        <v>1</v>
      </c>
      <c r="K2239">
        <v>1835.82</v>
      </c>
      <c r="L2239" t="s">
        <v>23</v>
      </c>
      <c r="M2239" t="s">
        <v>10038</v>
      </c>
    </row>
    <row r="2240" spans="1:13" x14ac:dyDescent="0.25">
      <c r="A2240" t="s">
        <v>4028</v>
      </c>
      <c r="B2240">
        <v>52</v>
      </c>
      <c r="C2240" t="s">
        <v>25</v>
      </c>
      <c r="D2240">
        <v>134</v>
      </c>
      <c r="E2240">
        <v>178.66707176999199</v>
      </c>
      <c r="F2240">
        <v>19.4522891410599</v>
      </c>
      <c r="G2240" t="s">
        <v>14</v>
      </c>
      <c r="H2240" t="s">
        <v>22</v>
      </c>
      <c r="I2240" t="s">
        <v>15</v>
      </c>
      <c r="J2240">
        <v>3</v>
      </c>
      <c r="K2240">
        <v>13228.34</v>
      </c>
      <c r="L2240" t="s">
        <v>16</v>
      </c>
      <c r="M2240" t="s">
        <v>10038</v>
      </c>
    </row>
    <row r="2241" spans="1:13" x14ac:dyDescent="0.25">
      <c r="A2241" t="s">
        <v>4024</v>
      </c>
      <c r="B2241">
        <v>52</v>
      </c>
      <c r="C2241" t="s">
        <v>13</v>
      </c>
      <c r="D2241" t="s">
        <v>10051</v>
      </c>
      <c r="E2241">
        <v>198.73497647290901</v>
      </c>
      <c r="F2241">
        <v>26.894235133937201</v>
      </c>
      <c r="G2241" t="s">
        <v>18</v>
      </c>
      <c r="H2241" t="s">
        <v>19</v>
      </c>
      <c r="I2241" t="s">
        <v>15</v>
      </c>
      <c r="J2241">
        <v>2</v>
      </c>
      <c r="K2241">
        <v>6511.71</v>
      </c>
      <c r="L2241" t="s">
        <v>23</v>
      </c>
      <c r="M2241" t="s">
        <v>10038</v>
      </c>
    </row>
    <row r="2242" spans="1:13" x14ac:dyDescent="0.25">
      <c r="A2242" t="s">
        <v>4022</v>
      </c>
      <c r="B2242">
        <v>51</v>
      </c>
      <c r="C2242" t="s">
        <v>13</v>
      </c>
      <c r="D2242">
        <v>136</v>
      </c>
      <c r="E2242">
        <v>189.97373358284801</v>
      </c>
      <c r="F2242">
        <v>25.5110373096731</v>
      </c>
      <c r="G2242" t="s">
        <v>18</v>
      </c>
      <c r="H2242" t="s">
        <v>19</v>
      </c>
      <c r="I2242" t="s">
        <v>15</v>
      </c>
      <c r="J2242">
        <v>3</v>
      </c>
      <c r="K2242">
        <v>8182.25</v>
      </c>
      <c r="L2242" t="s">
        <v>20</v>
      </c>
      <c r="M2242" t="s">
        <v>10038</v>
      </c>
    </row>
    <row r="2243" spans="1:13" x14ac:dyDescent="0.25">
      <c r="A2243" t="s">
        <v>4002</v>
      </c>
      <c r="B2243">
        <v>60</v>
      </c>
      <c r="C2243" t="s">
        <v>25</v>
      </c>
      <c r="D2243">
        <v>126</v>
      </c>
      <c r="E2243" t="s">
        <v>10051</v>
      </c>
      <c r="F2243">
        <v>31.5343780413647</v>
      </c>
      <c r="G2243" t="s">
        <v>14</v>
      </c>
      <c r="H2243" t="s">
        <v>19</v>
      </c>
      <c r="I2243" t="s">
        <v>15</v>
      </c>
      <c r="J2243">
        <v>4</v>
      </c>
      <c r="K2243">
        <v>13314.76</v>
      </c>
      <c r="L2243" t="s">
        <v>43</v>
      </c>
      <c r="M2243" t="s">
        <v>10038</v>
      </c>
    </row>
    <row r="2244" spans="1:13" x14ac:dyDescent="0.25">
      <c r="A2244" t="s">
        <v>3992</v>
      </c>
      <c r="B2244">
        <v>52</v>
      </c>
      <c r="C2244" t="s">
        <v>25</v>
      </c>
      <c r="D2244">
        <v>128</v>
      </c>
      <c r="E2244">
        <v>273.92920177700501</v>
      </c>
      <c r="F2244">
        <v>26.4652377479572</v>
      </c>
      <c r="G2244" t="s">
        <v>14</v>
      </c>
      <c r="H2244" t="s">
        <v>19</v>
      </c>
      <c r="I2244" t="s">
        <v>15</v>
      </c>
      <c r="J2244">
        <v>1</v>
      </c>
      <c r="K2244">
        <v>6446.23</v>
      </c>
      <c r="L2244" t="s">
        <v>10051</v>
      </c>
      <c r="M2244" t="s">
        <v>10038</v>
      </c>
    </row>
    <row r="2245" spans="1:13" x14ac:dyDescent="0.25">
      <c r="A2245" t="s">
        <v>3977</v>
      </c>
      <c r="B2245">
        <v>60</v>
      </c>
      <c r="C2245" t="s">
        <v>25</v>
      </c>
      <c r="D2245">
        <v>113</v>
      </c>
      <c r="E2245">
        <v>140.758112917071</v>
      </c>
      <c r="F2245">
        <v>26.1436463635143</v>
      </c>
      <c r="G2245" t="s">
        <v>36</v>
      </c>
      <c r="H2245" t="s">
        <v>22</v>
      </c>
      <c r="I2245" t="s">
        <v>15</v>
      </c>
      <c r="J2245">
        <v>3</v>
      </c>
      <c r="K2245">
        <v>8139.72</v>
      </c>
      <c r="L2245" t="s">
        <v>23</v>
      </c>
      <c r="M2245" t="s">
        <v>10038</v>
      </c>
    </row>
    <row r="2246" spans="1:13" x14ac:dyDescent="0.25">
      <c r="A2246" t="s">
        <v>2055</v>
      </c>
      <c r="B2246">
        <v>58</v>
      </c>
      <c r="C2246" t="s">
        <v>13</v>
      </c>
      <c r="D2246">
        <v>143</v>
      </c>
      <c r="E2246">
        <v>204.81150729128601</v>
      </c>
      <c r="F2246">
        <v>24.7652992121455</v>
      </c>
      <c r="G2246" t="s">
        <v>36</v>
      </c>
      <c r="H2246" t="s">
        <v>19</v>
      </c>
      <c r="I2246" t="s">
        <v>15</v>
      </c>
      <c r="J2246">
        <v>4</v>
      </c>
      <c r="K2246">
        <v>9748.31</v>
      </c>
      <c r="L2246" t="s">
        <v>23</v>
      </c>
      <c r="M2246" t="s">
        <v>10038</v>
      </c>
    </row>
    <row r="2247" spans="1:13" x14ac:dyDescent="0.25">
      <c r="A2247" t="s">
        <v>3968</v>
      </c>
      <c r="B2247">
        <v>56</v>
      </c>
      <c r="C2247" t="s">
        <v>13</v>
      </c>
      <c r="D2247">
        <v>132</v>
      </c>
      <c r="E2247">
        <v>239.86295548730499</v>
      </c>
      <c r="F2247">
        <v>16.916480473907001</v>
      </c>
      <c r="G2247" t="s">
        <v>18</v>
      </c>
      <c r="H2247" t="s">
        <v>22</v>
      </c>
      <c r="I2247" t="s">
        <v>15</v>
      </c>
      <c r="J2247">
        <v>1</v>
      </c>
      <c r="K2247">
        <v>8536.59</v>
      </c>
      <c r="L2247" t="s">
        <v>23</v>
      </c>
      <c r="M2247" t="s">
        <v>10038</v>
      </c>
    </row>
    <row r="2248" spans="1:13" x14ac:dyDescent="0.25">
      <c r="A2248" t="s">
        <v>3954</v>
      </c>
      <c r="B2248">
        <v>60</v>
      </c>
      <c r="C2248" t="s">
        <v>13</v>
      </c>
      <c r="D2248">
        <v>158</v>
      </c>
      <c r="E2248">
        <v>266.041205653421</v>
      </c>
      <c r="F2248">
        <v>20.294254363254399</v>
      </c>
      <c r="G2248" t="s">
        <v>14</v>
      </c>
      <c r="H2248" t="s">
        <v>19</v>
      </c>
      <c r="I2248" t="s">
        <v>15</v>
      </c>
      <c r="J2248">
        <v>1</v>
      </c>
      <c r="K2248">
        <v>7234.67</v>
      </c>
      <c r="L2248" t="s">
        <v>23</v>
      </c>
      <c r="M2248" t="s">
        <v>10038</v>
      </c>
    </row>
    <row r="2249" spans="1:13" x14ac:dyDescent="0.25">
      <c r="A2249" t="s">
        <v>3948</v>
      </c>
      <c r="B2249">
        <v>51</v>
      </c>
      <c r="C2249" t="s">
        <v>13</v>
      </c>
      <c r="D2249">
        <v>95</v>
      </c>
      <c r="E2249">
        <v>200.062480753069</v>
      </c>
      <c r="F2249">
        <v>32.546201839626796</v>
      </c>
      <c r="G2249" t="s">
        <v>18</v>
      </c>
      <c r="H2249" t="s">
        <v>19</v>
      </c>
      <c r="I2249" t="s">
        <v>15</v>
      </c>
      <c r="J2249">
        <v>2</v>
      </c>
      <c r="K2249">
        <v>11967.31</v>
      </c>
      <c r="L2249" t="s">
        <v>20</v>
      </c>
      <c r="M2249" t="s">
        <v>10038</v>
      </c>
    </row>
    <row r="2250" spans="1:13" x14ac:dyDescent="0.25">
      <c r="A2250" t="s">
        <v>3944</v>
      </c>
      <c r="B2250">
        <v>58</v>
      </c>
      <c r="C2250" t="s">
        <v>13</v>
      </c>
      <c r="D2250">
        <v>150</v>
      </c>
      <c r="E2250">
        <v>188.97425407245501</v>
      </c>
      <c r="F2250">
        <v>30.082441873940901</v>
      </c>
      <c r="G2250" t="s">
        <v>18</v>
      </c>
      <c r="H2250" t="s">
        <v>19</v>
      </c>
      <c r="I2250" t="s">
        <v>15</v>
      </c>
      <c r="J2250">
        <v>6</v>
      </c>
      <c r="K2250">
        <v>6806.68</v>
      </c>
      <c r="L2250" t="s">
        <v>43</v>
      </c>
      <c r="M2250" t="s">
        <v>10038</v>
      </c>
    </row>
    <row r="2251" spans="1:13" x14ac:dyDescent="0.25">
      <c r="A2251" t="s">
        <v>3938</v>
      </c>
      <c r="B2251">
        <v>59</v>
      </c>
      <c r="C2251" t="s">
        <v>13</v>
      </c>
      <c r="D2251">
        <v>119</v>
      </c>
      <c r="E2251">
        <v>265.115421305898</v>
      </c>
      <c r="F2251">
        <v>27.258031657554699</v>
      </c>
      <c r="G2251" t="s">
        <v>14</v>
      </c>
      <c r="H2251" t="s">
        <v>22</v>
      </c>
      <c r="I2251" t="s">
        <v>15</v>
      </c>
      <c r="J2251">
        <v>1</v>
      </c>
      <c r="K2251">
        <v>10477.200000000001</v>
      </c>
      <c r="L2251" t="s">
        <v>16</v>
      </c>
      <c r="M2251" t="s">
        <v>10038</v>
      </c>
    </row>
    <row r="2252" spans="1:13" x14ac:dyDescent="0.25">
      <c r="A2252" t="s">
        <v>2063</v>
      </c>
      <c r="B2252">
        <v>52</v>
      </c>
      <c r="C2252" t="s">
        <v>13</v>
      </c>
      <c r="D2252">
        <v>130</v>
      </c>
      <c r="E2252">
        <v>198.66238919345099</v>
      </c>
      <c r="F2252" t="s">
        <v>10051</v>
      </c>
      <c r="G2252" t="s">
        <v>14</v>
      </c>
      <c r="H2252" t="s">
        <v>19</v>
      </c>
      <c r="I2252" t="s">
        <v>15</v>
      </c>
      <c r="J2252">
        <v>1</v>
      </c>
      <c r="K2252">
        <v>4716.18</v>
      </c>
      <c r="L2252" t="s">
        <v>23</v>
      </c>
      <c r="M2252" t="s">
        <v>10038</v>
      </c>
    </row>
    <row r="2253" spans="1:13" x14ac:dyDescent="0.25">
      <c r="A2253" t="s">
        <v>3929</v>
      </c>
      <c r="B2253">
        <v>57</v>
      </c>
      <c r="C2253" t="s">
        <v>25</v>
      </c>
      <c r="D2253">
        <v>144</v>
      </c>
      <c r="E2253">
        <v>190.933688109614</v>
      </c>
      <c r="F2253">
        <v>18.7080058302077</v>
      </c>
      <c r="G2253" t="s">
        <v>18</v>
      </c>
      <c r="H2253" t="s">
        <v>22</v>
      </c>
      <c r="I2253" t="s">
        <v>15</v>
      </c>
      <c r="J2253">
        <v>2</v>
      </c>
      <c r="K2253">
        <v>9913.8700000000008</v>
      </c>
      <c r="L2253" t="s">
        <v>16</v>
      </c>
      <c r="M2253" t="s">
        <v>10038</v>
      </c>
    </row>
    <row r="2254" spans="1:13" x14ac:dyDescent="0.25">
      <c r="A2254" t="s">
        <v>3924</v>
      </c>
      <c r="B2254">
        <v>53</v>
      </c>
      <c r="C2254" t="s">
        <v>25</v>
      </c>
      <c r="D2254">
        <v>134</v>
      </c>
      <c r="E2254">
        <v>324.51269894885201</v>
      </c>
      <c r="F2254">
        <v>34.1484255769874</v>
      </c>
      <c r="G2254" t="s">
        <v>14</v>
      </c>
      <c r="H2254" t="s">
        <v>19</v>
      </c>
      <c r="I2254" t="s">
        <v>15</v>
      </c>
      <c r="J2254">
        <v>1</v>
      </c>
      <c r="K2254">
        <v>11405.3</v>
      </c>
      <c r="L2254" t="s">
        <v>16</v>
      </c>
      <c r="M2254" t="s">
        <v>10038</v>
      </c>
    </row>
    <row r="2255" spans="1:13" x14ac:dyDescent="0.25">
      <c r="A2255" t="s">
        <v>2067</v>
      </c>
      <c r="B2255">
        <v>57</v>
      </c>
      <c r="C2255" t="s">
        <v>13</v>
      </c>
      <c r="D2255">
        <v>111</v>
      </c>
      <c r="E2255">
        <v>266.10213074637801</v>
      </c>
      <c r="F2255">
        <v>23.2309117279083</v>
      </c>
      <c r="G2255" t="s">
        <v>36</v>
      </c>
      <c r="H2255" t="s">
        <v>19</v>
      </c>
      <c r="I2255" t="s">
        <v>15</v>
      </c>
      <c r="J2255">
        <v>6</v>
      </c>
      <c r="K2255">
        <v>13441.05</v>
      </c>
      <c r="L2255" t="s">
        <v>43</v>
      </c>
      <c r="M2255" t="s">
        <v>10038</v>
      </c>
    </row>
    <row r="2256" spans="1:13" x14ac:dyDescent="0.25">
      <c r="A2256" t="s">
        <v>3913</v>
      </c>
      <c r="B2256">
        <v>56</v>
      </c>
      <c r="C2256" t="s">
        <v>13</v>
      </c>
      <c r="D2256">
        <v>138</v>
      </c>
      <c r="E2256">
        <v>294.94294300114399</v>
      </c>
      <c r="F2256">
        <v>26.463119501644002</v>
      </c>
      <c r="G2256" t="s">
        <v>14</v>
      </c>
      <c r="H2256" t="s">
        <v>19</v>
      </c>
      <c r="I2256" t="s">
        <v>15</v>
      </c>
      <c r="J2256">
        <v>2</v>
      </c>
      <c r="K2256">
        <v>4460.21</v>
      </c>
      <c r="L2256" t="s">
        <v>16</v>
      </c>
      <c r="M2256" t="s">
        <v>10038</v>
      </c>
    </row>
    <row r="2257" spans="1:13" x14ac:dyDescent="0.25">
      <c r="A2257" t="s">
        <v>3907</v>
      </c>
      <c r="B2257">
        <v>55</v>
      </c>
      <c r="C2257" t="s">
        <v>25</v>
      </c>
      <c r="D2257">
        <v>127</v>
      </c>
      <c r="E2257" t="s">
        <v>10051</v>
      </c>
      <c r="F2257">
        <v>29.443980721153601</v>
      </c>
      <c r="G2257" t="s">
        <v>18</v>
      </c>
      <c r="H2257" t="s">
        <v>19</v>
      </c>
      <c r="I2257" t="s">
        <v>15</v>
      </c>
      <c r="J2257">
        <v>2</v>
      </c>
      <c r="K2257">
        <v>7787.56</v>
      </c>
      <c r="L2257" t="s">
        <v>23</v>
      </c>
      <c r="M2257" t="s">
        <v>10038</v>
      </c>
    </row>
    <row r="2258" spans="1:13" x14ac:dyDescent="0.25">
      <c r="A2258" t="s">
        <v>3904</v>
      </c>
      <c r="B2258">
        <v>60</v>
      </c>
      <c r="C2258" t="s">
        <v>25</v>
      </c>
      <c r="D2258">
        <v>131</v>
      </c>
      <c r="E2258">
        <v>216.06657358963599</v>
      </c>
      <c r="F2258">
        <v>30.864781855730101</v>
      </c>
      <c r="G2258" t="s">
        <v>18</v>
      </c>
      <c r="H2258" t="s">
        <v>19</v>
      </c>
      <c r="I2258" t="s">
        <v>15</v>
      </c>
      <c r="J2258">
        <v>2</v>
      </c>
      <c r="K2258">
        <v>12784.08</v>
      </c>
      <c r="L2258" t="s">
        <v>16</v>
      </c>
      <c r="M2258" t="s">
        <v>10038</v>
      </c>
    </row>
    <row r="2259" spans="1:13" x14ac:dyDescent="0.25">
      <c r="A2259" t="s">
        <v>3899</v>
      </c>
      <c r="B2259">
        <v>54</v>
      </c>
      <c r="C2259" t="s">
        <v>13</v>
      </c>
      <c r="D2259">
        <v>129</v>
      </c>
      <c r="E2259">
        <v>247.859318716671</v>
      </c>
      <c r="F2259">
        <v>23.909697437065201</v>
      </c>
      <c r="G2259" t="s">
        <v>14</v>
      </c>
      <c r="H2259" t="s">
        <v>22</v>
      </c>
      <c r="I2259" t="s">
        <v>15</v>
      </c>
      <c r="J2259">
        <v>3</v>
      </c>
      <c r="K2259">
        <v>9033.7800000000007</v>
      </c>
      <c r="L2259" t="s">
        <v>16</v>
      </c>
      <c r="M2259" t="s">
        <v>10038</v>
      </c>
    </row>
    <row r="2260" spans="1:13" x14ac:dyDescent="0.25">
      <c r="A2260" t="s">
        <v>3876</v>
      </c>
      <c r="B2260">
        <v>59</v>
      </c>
      <c r="C2260" t="s">
        <v>25</v>
      </c>
      <c r="D2260">
        <v>132</v>
      </c>
      <c r="E2260">
        <v>251.638986884898</v>
      </c>
      <c r="F2260">
        <v>33.3461639688961</v>
      </c>
      <c r="G2260" t="s">
        <v>18</v>
      </c>
      <c r="H2260" t="s">
        <v>10051</v>
      </c>
      <c r="I2260" t="s">
        <v>15</v>
      </c>
      <c r="J2260">
        <v>2</v>
      </c>
      <c r="K2260">
        <v>12286.13</v>
      </c>
      <c r="L2260" t="s">
        <v>10051</v>
      </c>
      <c r="M2260" t="s">
        <v>10038</v>
      </c>
    </row>
    <row r="2261" spans="1:13" x14ac:dyDescent="0.25">
      <c r="A2261" t="s">
        <v>3869</v>
      </c>
      <c r="B2261">
        <v>55</v>
      </c>
      <c r="C2261" t="s">
        <v>25</v>
      </c>
      <c r="D2261">
        <v>130</v>
      </c>
      <c r="E2261">
        <v>219.49034141523799</v>
      </c>
      <c r="F2261">
        <v>25.639137221420398</v>
      </c>
      <c r="G2261" t="s">
        <v>14</v>
      </c>
      <c r="H2261" t="s">
        <v>22</v>
      </c>
      <c r="I2261" t="s">
        <v>15</v>
      </c>
      <c r="J2261">
        <v>3</v>
      </c>
      <c r="K2261">
        <v>12161.41</v>
      </c>
      <c r="L2261" t="s">
        <v>23</v>
      </c>
      <c r="M2261" t="s">
        <v>10038</v>
      </c>
    </row>
    <row r="2262" spans="1:13" x14ac:dyDescent="0.25">
      <c r="A2262" t="s">
        <v>3860</v>
      </c>
      <c r="B2262">
        <v>60</v>
      </c>
      <c r="C2262" t="s">
        <v>25</v>
      </c>
      <c r="D2262">
        <v>111</v>
      </c>
      <c r="E2262">
        <v>184.86643839276101</v>
      </c>
      <c r="F2262">
        <v>30.4507152898721</v>
      </c>
      <c r="G2262" t="s">
        <v>18</v>
      </c>
      <c r="H2262" t="s">
        <v>19</v>
      </c>
      <c r="I2262" t="s">
        <v>15</v>
      </c>
      <c r="J2262">
        <v>2</v>
      </c>
      <c r="K2262">
        <v>3859.71</v>
      </c>
      <c r="L2262" t="s">
        <v>20</v>
      </c>
      <c r="M2262" t="s">
        <v>10038</v>
      </c>
    </row>
    <row r="2263" spans="1:13" x14ac:dyDescent="0.25">
      <c r="A2263" t="s">
        <v>2087</v>
      </c>
      <c r="B2263">
        <v>54</v>
      </c>
      <c r="C2263" t="s">
        <v>13</v>
      </c>
      <c r="D2263">
        <v>145</v>
      </c>
      <c r="E2263">
        <v>231.31119506988699</v>
      </c>
      <c r="F2263">
        <v>24.880918524875302</v>
      </c>
      <c r="G2263" t="s">
        <v>14</v>
      </c>
      <c r="H2263" t="s">
        <v>22</v>
      </c>
      <c r="I2263" t="s">
        <v>15</v>
      </c>
      <c r="J2263">
        <v>2</v>
      </c>
      <c r="K2263">
        <v>1710.38</v>
      </c>
      <c r="L2263" t="s">
        <v>16</v>
      </c>
      <c r="M2263" t="s">
        <v>10038</v>
      </c>
    </row>
    <row r="2264" spans="1:13" x14ac:dyDescent="0.25">
      <c r="A2264" t="s">
        <v>3858</v>
      </c>
      <c r="B2264">
        <v>51</v>
      </c>
      <c r="C2264" t="s">
        <v>25</v>
      </c>
      <c r="D2264">
        <v>102</v>
      </c>
      <c r="E2264">
        <v>235.567386956973</v>
      </c>
      <c r="F2264">
        <v>25.414843821561998</v>
      </c>
      <c r="G2264" t="s">
        <v>14</v>
      </c>
      <c r="H2264" t="s">
        <v>19</v>
      </c>
      <c r="I2264" t="s">
        <v>15</v>
      </c>
      <c r="J2264">
        <v>3</v>
      </c>
      <c r="K2264">
        <v>7379.16</v>
      </c>
      <c r="L2264" t="s">
        <v>16</v>
      </c>
      <c r="M2264" t="s">
        <v>10038</v>
      </c>
    </row>
    <row r="2265" spans="1:13" x14ac:dyDescent="0.25">
      <c r="A2265" t="s">
        <v>2089</v>
      </c>
      <c r="B2265">
        <v>57</v>
      </c>
      <c r="C2265" t="s">
        <v>13</v>
      </c>
      <c r="D2265">
        <v>112</v>
      </c>
      <c r="E2265">
        <v>201.267954293705</v>
      </c>
      <c r="F2265">
        <v>35.394365612507102</v>
      </c>
      <c r="G2265" t="s">
        <v>14</v>
      </c>
      <c r="H2265" t="s">
        <v>22</v>
      </c>
      <c r="I2265" t="s">
        <v>15</v>
      </c>
      <c r="J2265">
        <v>2</v>
      </c>
      <c r="K2265">
        <v>3066.4</v>
      </c>
      <c r="L2265" t="s">
        <v>16</v>
      </c>
      <c r="M2265" t="s">
        <v>10038</v>
      </c>
    </row>
    <row r="2266" spans="1:13" x14ac:dyDescent="0.25">
      <c r="A2266" t="s">
        <v>2093</v>
      </c>
      <c r="B2266">
        <v>52</v>
      </c>
      <c r="C2266" t="s">
        <v>13</v>
      </c>
      <c r="D2266">
        <v>115</v>
      </c>
      <c r="E2266">
        <v>207.15049200718599</v>
      </c>
      <c r="F2266">
        <v>32.829271288920999</v>
      </c>
      <c r="G2266" t="s">
        <v>36</v>
      </c>
      <c r="H2266" t="s">
        <v>19</v>
      </c>
      <c r="I2266" t="s">
        <v>15</v>
      </c>
      <c r="J2266">
        <v>4</v>
      </c>
      <c r="K2266">
        <v>13521.08</v>
      </c>
      <c r="L2266" t="s">
        <v>20</v>
      </c>
      <c r="M2266" t="s">
        <v>10038</v>
      </c>
    </row>
    <row r="2267" spans="1:13" x14ac:dyDescent="0.25">
      <c r="A2267" t="s">
        <v>3851</v>
      </c>
      <c r="B2267">
        <v>54</v>
      </c>
      <c r="C2267" t="s">
        <v>25</v>
      </c>
      <c r="D2267">
        <v>135</v>
      </c>
      <c r="E2267">
        <v>190.20922751360999</v>
      </c>
      <c r="F2267">
        <v>21.2276357957291</v>
      </c>
      <c r="G2267" t="s">
        <v>18</v>
      </c>
      <c r="H2267" t="s">
        <v>22</v>
      </c>
      <c r="I2267" t="s">
        <v>15</v>
      </c>
      <c r="J2267">
        <v>2</v>
      </c>
      <c r="K2267">
        <v>11113.77</v>
      </c>
      <c r="L2267" t="s">
        <v>16</v>
      </c>
      <c r="M2267" t="s">
        <v>10038</v>
      </c>
    </row>
    <row r="2268" spans="1:13" x14ac:dyDescent="0.25">
      <c r="A2268" t="s">
        <v>3849</v>
      </c>
      <c r="B2268">
        <v>57</v>
      </c>
      <c r="C2268" t="s">
        <v>25</v>
      </c>
      <c r="D2268">
        <v>112</v>
      </c>
      <c r="E2268" t="s">
        <v>10051</v>
      </c>
      <c r="F2268">
        <v>29.615877264186601</v>
      </c>
      <c r="G2268" t="s">
        <v>18</v>
      </c>
      <c r="H2268" t="s">
        <v>19</v>
      </c>
      <c r="I2268" t="s">
        <v>15</v>
      </c>
      <c r="J2268">
        <v>3</v>
      </c>
      <c r="K2268">
        <v>3739.59</v>
      </c>
      <c r="L2268" t="s">
        <v>16</v>
      </c>
      <c r="M2268" t="s">
        <v>10038</v>
      </c>
    </row>
    <row r="2269" spans="1:13" x14ac:dyDescent="0.25">
      <c r="A2269" t="s">
        <v>3847</v>
      </c>
      <c r="B2269">
        <v>58</v>
      </c>
      <c r="C2269" t="s">
        <v>13</v>
      </c>
      <c r="D2269">
        <v>146</v>
      </c>
      <c r="E2269">
        <v>210.500906538257</v>
      </c>
      <c r="F2269">
        <v>24.710913712142499</v>
      </c>
      <c r="G2269" t="s">
        <v>36</v>
      </c>
      <c r="H2269" t="s">
        <v>19</v>
      </c>
      <c r="I2269" t="s">
        <v>15</v>
      </c>
      <c r="J2269">
        <v>1</v>
      </c>
      <c r="K2269">
        <v>12786.87</v>
      </c>
      <c r="L2269" t="s">
        <v>16</v>
      </c>
      <c r="M2269" t="s">
        <v>10038</v>
      </c>
    </row>
    <row r="2270" spans="1:13" x14ac:dyDescent="0.25">
      <c r="A2270" t="s">
        <v>2102</v>
      </c>
      <c r="B2270">
        <v>57</v>
      </c>
      <c r="C2270" t="s">
        <v>13</v>
      </c>
      <c r="D2270">
        <v>117</v>
      </c>
      <c r="E2270">
        <v>264.98330513794798</v>
      </c>
      <c r="F2270">
        <v>19.413453282145401</v>
      </c>
      <c r="G2270" t="s">
        <v>14</v>
      </c>
      <c r="H2270" t="s">
        <v>19</v>
      </c>
      <c r="I2270" t="s">
        <v>15</v>
      </c>
      <c r="J2270">
        <v>1</v>
      </c>
      <c r="K2270">
        <v>7754.76</v>
      </c>
      <c r="L2270" t="s">
        <v>16</v>
      </c>
      <c r="M2270" t="s">
        <v>10038</v>
      </c>
    </row>
    <row r="2271" spans="1:13" x14ac:dyDescent="0.25">
      <c r="A2271" t="s">
        <v>3832</v>
      </c>
      <c r="B2271">
        <v>52</v>
      </c>
      <c r="C2271" t="s">
        <v>13</v>
      </c>
      <c r="D2271">
        <v>105</v>
      </c>
      <c r="E2271">
        <v>285.54049743611</v>
      </c>
      <c r="F2271">
        <v>24.462367842559601</v>
      </c>
      <c r="G2271" t="s">
        <v>14</v>
      </c>
      <c r="H2271" t="s">
        <v>22</v>
      </c>
      <c r="I2271" t="s">
        <v>15</v>
      </c>
      <c r="J2271">
        <v>3</v>
      </c>
      <c r="K2271">
        <v>1794.64</v>
      </c>
      <c r="L2271" t="s">
        <v>16</v>
      </c>
      <c r="M2271" t="s">
        <v>10038</v>
      </c>
    </row>
    <row r="2272" spans="1:13" x14ac:dyDescent="0.25">
      <c r="A2272" t="s">
        <v>3831</v>
      </c>
      <c r="B2272">
        <v>55</v>
      </c>
      <c r="C2272" t="s">
        <v>25</v>
      </c>
      <c r="D2272">
        <v>122</v>
      </c>
      <c r="E2272">
        <v>221.65641156569899</v>
      </c>
      <c r="F2272">
        <v>30.723977205656301</v>
      </c>
      <c r="G2272" t="s">
        <v>14</v>
      </c>
      <c r="H2272" t="s">
        <v>19</v>
      </c>
      <c r="I2272" t="s">
        <v>15</v>
      </c>
      <c r="J2272">
        <v>3</v>
      </c>
      <c r="K2272">
        <v>2529.56</v>
      </c>
      <c r="L2272" t="s">
        <v>23</v>
      </c>
      <c r="M2272" t="s">
        <v>10038</v>
      </c>
    </row>
    <row r="2273" spans="1:13" x14ac:dyDescent="0.25">
      <c r="A2273" t="s">
        <v>3818</v>
      </c>
      <c r="B2273">
        <v>51</v>
      </c>
      <c r="C2273" t="s">
        <v>13</v>
      </c>
      <c r="D2273">
        <v>127</v>
      </c>
      <c r="E2273">
        <v>261.16501779825398</v>
      </c>
      <c r="F2273">
        <v>28.107968546873899</v>
      </c>
      <c r="G2273" t="s">
        <v>14</v>
      </c>
      <c r="H2273" t="s">
        <v>19</v>
      </c>
      <c r="I2273" t="s">
        <v>15</v>
      </c>
      <c r="J2273">
        <v>4</v>
      </c>
      <c r="K2273">
        <v>10564.2</v>
      </c>
      <c r="L2273" t="s">
        <v>23</v>
      </c>
      <c r="M2273" t="s">
        <v>10038</v>
      </c>
    </row>
    <row r="2274" spans="1:13" x14ac:dyDescent="0.25">
      <c r="A2274" t="s">
        <v>2107</v>
      </c>
      <c r="B2274">
        <v>57</v>
      </c>
      <c r="C2274" t="s">
        <v>25</v>
      </c>
      <c r="D2274">
        <v>120</v>
      </c>
      <c r="E2274">
        <v>258.18918753353199</v>
      </c>
      <c r="F2274">
        <v>32.9698795704399</v>
      </c>
      <c r="G2274" t="s">
        <v>14</v>
      </c>
      <c r="H2274" t="s">
        <v>22</v>
      </c>
      <c r="I2274" t="s">
        <v>15</v>
      </c>
      <c r="J2274">
        <v>2</v>
      </c>
      <c r="K2274">
        <v>2827.74</v>
      </c>
      <c r="L2274" t="s">
        <v>23</v>
      </c>
      <c r="M2274" t="s">
        <v>10038</v>
      </c>
    </row>
    <row r="2275" spans="1:13" x14ac:dyDescent="0.25">
      <c r="A2275" t="s">
        <v>2109</v>
      </c>
      <c r="B2275">
        <v>54</v>
      </c>
      <c r="C2275" t="s">
        <v>25</v>
      </c>
      <c r="D2275">
        <v>146</v>
      </c>
      <c r="E2275">
        <v>223.892113174473</v>
      </c>
      <c r="F2275">
        <v>34.376464246591702</v>
      </c>
      <c r="G2275" t="s">
        <v>14</v>
      </c>
      <c r="H2275" t="s">
        <v>22</v>
      </c>
      <c r="I2275" t="s">
        <v>15</v>
      </c>
      <c r="J2275">
        <v>2</v>
      </c>
      <c r="K2275">
        <v>10705.94</v>
      </c>
      <c r="L2275" t="s">
        <v>23</v>
      </c>
      <c r="M2275" t="s">
        <v>10038</v>
      </c>
    </row>
    <row r="2276" spans="1:13" x14ac:dyDescent="0.25">
      <c r="A2276" t="s">
        <v>3809</v>
      </c>
      <c r="B2276">
        <v>53</v>
      </c>
      <c r="C2276" t="s">
        <v>13</v>
      </c>
      <c r="D2276">
        <v>112</v>
      </c>
      <c r="E2276">
        <v>225.49614604365701</v>
      </c>
      <c r="F2276">
        <v>22.2382740961378</v>
      </c>
      <c r="G2276" t="s">
        <v>14</v>
      </c>
      <c r="H2276" t="s">
        <v>22</v>
      </c>
      <c r="I2276" t="s">
        <v>15</v>
      </c>
      <c r="J2276">
        <v>3</v>
      </c>
      <c r="K2276">
        <v>13011.79</v>
      </c>
      <c r="L2276" t="s">
        <v>20</v>
      </c>
      <c r="M2276" t="s">
        <v>10038</v>
      </c>
    </row>
    <row r="2277" spans="1:13" x14ac:dyDescent="0.25">
      <c r="A2277" t="s">
        <v>3806</v>
      </c>
      <c r="B2277">
        <v>59</v>
      </c>
      <c r="C2277" t="s">
        <v>25</v>
      </c>
      <c r="D2277">
        <v>119</v>
      </c>
      <c r="E2277">
        <v>229.57906164073</v>
      </c>
      <c r="F2277">
        <v>24.346441711956398</v>
      </c>
      <c r="G2277" t="s">
        <v>18</v>
      </c>
      <c r="H2277" t="s">
        <v>19</v>
      </c>
      <c r="I2277" t="s">
        <v>15</v>
      </c>
      <c r="J2277">
        <v>3</v>
      </c>
      <c r="K2277">
        <v>8160.43</v>
      </c>
      <c r="L2277" t="s">
        <v>16</v>
      </c>
      <c r="M2277" t="s">
        <v>10038</v>
      </c>
    </row>
    <row r="2278" spans="1:13" x14ac:dyDescent="0.25">
      <c r="A2278" t="s">
        <v>3804</v>
      </c>
      <c r="B2278">
        <v>54</v>
      </c>
      <c r="C2278" t="s">
        <v>25</v>
      </c>
      <c r="D2278">
        <v>130</v>
      </c>
      <c r="E2278">
        <v>199.35420522566901</v>
      </c>
      <c r="F2278">
        <v>30.683779788086099</v>
      </c>
      <c r="G2278" t="s">
        <v>18</v>
      </c>
      <c r="H2278" t="s">
        <v>19</v>
      </c>
      <c r="I2278" t="s">
        <v>15</v>
      </c>
      <c r="J2278">
        <v>1</v>
      </c>
      <c r="K2278">
        <v>6980.32</v>
      </c>
      <c r="L2278" t="s">
        <v>20</v>
      </c>
      <c r="M2278" t="s">
        <v>10038</v>
      </c>
    </row>
    <row r="2279" spans="1:13" x14ac:dyDescent="0.25">
      <c r="A2279" t="s">
        <v>3803</v>
      </c>
      <c r="B2279">
        <v>58</v>
      </c>
      <c r="C2279" t="s">
        <v>25</v>
      </c>
      <c r="D2279">
        <v>141</v>
      </c>
      <c r="E2279">
        <v>192.865351472317</v>
      </c>
      <c r="F2279">
        <v>24.987753418776801</v>
      </c>
      <c r="G2279" t="s">
        <v>18</v>
      </c>
      <c r="H2279" t="s">
        <v>19</v>
      </c>
      <c r="I2279" t="s">
        <v>15</v>
      </c>
      <c r="J2279" t="s">
        <v>10051</v>
      </c>
      <c r="K2279">
        <v>8448</v>
      </c>
      <c r="L2279" t="s">
        <v>16</v>
      </c>
      <c r="M2279" t="s">
        <v>10038</v>
      </c>
    </row>
    <row r="2280" spans="1:13" x14ac:dyDescent="0.25">
      <c r="A2280" t="s">
        <v>3791</v>
      </c>
      <c r="B2280">
        <v>55</v>
      </c>
      <c r="C2280" t="s">
        <v>25</v>
      </c>
      <c r="D2280">
        <v>90</v>
      </c>
      <c r="E2280">
        <v>247.944193947652</v>
      </c>
      <c r="F2280">
        <v>21.228858840580401</v>
      </c>
      <c r="G2280" t="s">
        <v>18</v>
      </c>
      <c r="H2280" t="s">
        <v>10051</v>
      </c>
      <c r="I2280" t="s">
        <v>15</v>
      </c>
      <c r="J2280">
        <v>6</v>
      </c>
      <c r="K2280">
        <v>13931.83</v>
      </c>
      <c r="L2280" t="s">
        <v>16</v>
      </c>
      <c r="M2280" t="s">
        <v>10038</v>
      </c>
    </row>
    <row r="2281" spans="1:13" x14ac:dyDescent="0.25">
      <c r="A2281" t="s">
        <v>2117</v>
      </c>
      <c r="B2281">
        <v>53</v>
      </c>
      <c r="C2281" t="s">
        <v>13</v>
      </c>
      <c r="D2281">
        <v>102</v>
      </c>
      <c r="E2281">
        <v>144.314988287083</v>
      </c>
      <c r="F2281">
        <v>35.899245167949701</v>
      </c>
      <c r="G2281" t="s">
        <v>14</v>
      </c>
      <c r="H2281" t="s">
        <v>22</v>
      </c>
      <c r="I2281" t="s">
        <v>15</v>
      </c>
      <c r="J2281">
        <v>2</v>
      </c>
      <c r="K2281">
        <v>8900.98</v>
      </c>
      <c r="L2281" t="s">
        <v>16</v>
      </c>
      <c r="M2281" t="s">
        <v>10038</v>
      </c>
    </row>
    <row r="2282" spans="1:13" x14ac:dyDescent="0.25">
      <c r="A2282" t="s">
        <v>3769</v>
      </c>
      <c r="B2282">
        <v>59</v>
      </c>
      <c r="C2282" t="s">
        <v>13</v>
      </c>
      <c r="D2282">
        <v>90</v>
      </c>
      <c r="E2282">
        <v>306.25896670432701</v>
      </c>
      <c r="F2282">
        <v>32.649691266118801</v>
      </c>
      <c r="G2282" t="s">
        <v>36</v>
      </c>
      <c r="H2282" t="s">
        <v>19</v>
      </c>
      <c r="I2282" t="s">
        <v>15</v>
      </c>
      <c r="J2282">
        <v>6</v>
      </c>
      <c r="K2282">
        <v>8823.61</v>
      </c>
      <c r="L2282" t="s">
        <v>16</v>
      </c>
      <c r="M2282" t="s">
        <v>10038</v>
      </c>
    </row>
    <row r="2283" spans="1:13" x14ac:dyDescent="0.25">
      <c r="A2283" t="s">
        <v>3768</v>
      </c>
      <c r="B2283">
        <v>56</v>
      </c>
      <c r="C2283" t="s">
        <v>25</v>
      </c>
      <c r="D2283">
        <v>141</v>
      </c>
      <c r="E2283">
        <v>234.35517321786301</v>
      </c>
      <c r="F2283">
        <v>22.175412828150499</v>
      </c>
      <c r="G2283" t="s">
        <v>18</v>
      </c>
      <c r="H2283" t="s">
        <v>19</v>
      </c>
      <c r="I2283" t="s">
        <v>15</v>
      </c>
      <c r="J2283" t="s">
        <v>10051</v>
      </c>
      <c r="K2283">
        <v>4722.38</v>
      </c>
      <c r="L2283" t="s">
        <v>16</v>
      </c>
      <c r="M2283" t="s">
        <v>10038</v>
      </c>
    </row>
    <row r="2284" spans="1:13" x14ac:dyDescent="0.25">
      <c r="A2284" t="s">
        <v>3766</v>
      </c>
      <c r="B2284">
        <v>54</v>
      </c>
      <c r="C2284" t="s">
        <v>25</v>
      </c>
      <c r="D2284">
        <v>134</v>
      </c>
      <c r="E2284">
        <v>237.83151395326701</v>
      </c>
      <c r="F2284">
        <v>28.198947908808002</v>
      </c>
      <c r="G2284" t="s">
        <v>18</v>
      </c>
      <c r="H2284" t="s">
        <v>19</v>
      </c>
      <c r="I2284" t="s">
        <v>15</v>
      </c>
      <c r="J2284">
        <v>2</v>
      </c>
      <c r="K2284">
        <v>4273.7</v>
      </c>
      <c r="L2284" t="s">
        <v>43</v>
      </c>
      <c r="M2284" t="s">
        <v>10038</v>
      </c>
    </row>
    <row r="2285" spans="1:13" x14ac:dyDescent="0.25">
      <c r="A2285" t="s">
        <v>3760</v>
      </c>
      <c r="B2285">
        <v>52</v>
      </c>
      <c r="C2285" t="s">
        <v>25</v>
      </c>
      <c r="D2285">
        <v>127</v>
      </c>
      <c r="E2285">
        <v>255.335032174937</v>
      </c>
      <c r="F2285">
        <v>33.878068027952203</v>
      </c>
      <c r="G2285" t="s">
        <v>14</v>
      </c>
      <c r="H2285" t="s">
        <v>19</v>
      </c>
      <c r="I2285" t="s">
        <v>15</v>
      </c>
      <c r="J2285">
        <v>4</v>
      </c>
      <c r="K2285">
        <v>12487.27</v>
      </c>
      <c r="L2285" t="s">
        <v>16</v>
      </c>
      <c r="M2285" t="s">
        <v>10038</v>
      </c>
    </row>
    <row r="2286" spans="1:13" x14ac:dyDescent="0.25">
      <c r="A2286" t="s">
        <v>3759</v>
      </c>
      <c r="B2286">
        <v>51</v>
      </c>
      <c r="C2286" t="s">
        <v>25</v>
      </c>
      <c r="D2286">
        <v>142</v>
      </c>
      <c r="E2286">
        <v>172.75861087972501</v>
      </c>
      <c r="F2286">
        <v>32.024283621055098</v>
      </c>
      <c r="G2286" t="s">
        <v>14</v>
      </c>
      <c r="H2286" t="s">
        <v>22</v>
      </c>
      <c r="I2286" t="s">
        <v>15</v>
      </c>
      <c r="J2286">
        <v>6</v>
      </c>
      <c r="K2286">
        <v>7801.15</v>
      </c>
      <c r="L2286" t="s">
        <v>23</v>
      </c>
      <c r="M2286" t="s">
        <v>10038</v>
      </c>
    </row>
    <row r="2287" spans="1:13" x14ac:dyDescent="0.25">
      <c r="A2287" t="s">
        <v>2124</v>
      </c>
      <c r="B2287">
        <v>53</v>
      </c>
      <c r="C2287" t="s">
        <v>13</v>
      </c>
      <c r="D2287">
        <v>125</v>
      </c>
      <c r="E2287">
        <v>213.11169027378801</v>
      </c>
      <c r="F2287">
        <v>30.2079613479873</v>
      </c>
      <c r="G2287" t="s">
        <v>18</v>
      </c>
      <c r="H2287" t="s">
        <v>19</v>
      </c>
      <c r="I2287" t="s">
        <v>15</v>
      </c>
      <c r="J2287">
        <v>2</v>
      </c>
      <c r="K2287">
        <v>8570.66</v>
      </c>
      <c r="L2287" t="s">
        <v>20</v>
      </c>
      <c r="M2287" t="s">
        <v>10038</v>
      </c>
    </row>
    <row r="2288" spans="1:13" x14ac:dyDescent="0.25">
      <c r="A2288" t="s">
        <v>3755</v>
      </c>
      <c r="B2288">
        <v>53</v>
      </c>
      <c r="C2288" t="s">
        <v>13</v>
      </c>
      <c r="D2288">
        <v>130</v>
      </c>
      <c r="E2288">
        <v>205.86301834755801</v>
      </c>
      <c r="F2288" t="s">
        <v>10051</v>
      </c>
      <c r="G2288" t="s">
        <v>14</v>
      </c>
      <c r="H2288" t="s">
        <v>19</v>
      </c>
      <c r="I2288" t="s">
        <v>15</v>
      </c>
      <c r="J2288">
        <v>4</v>
      </c>
      <c r="K2288">
        <v>11195.34</v>
      </c>
      <c r="L2288" t="s">
        <v>23</v>
      </c>
      <c r="M2288" t="s">
        <v>10038</v>
      </c>
    </row>
    <row r="2289" spans="1:13" x14ac:dyDescent="0.25">
      <c r="A2289" t="s">
        <v>3754</v>
      </c>
      <c r="B2289">
        <v>53</v>
      </c>
      <c r="C2289" t="s">
        <v>13</v>
      </c>
      <c r="D2289">
        <v>129</v>
      </c>
      <c r="E2289">
        <v>287.23142611456802</v>
      </c>
      <c r="F2289">
        <v>32.381456426565002</v>
      </c>
      <c r="G2289" t="s">
        <v>36</v>
      </c>
      <c r="H2289" t="s">
        <v>19</v>
      </c>
      <c r="I2289" t="s">
        <v>15</v>
      </c>
      <c r="J2289">
        <v>4</v>
      </c>
      <c r="K2289">
        <v>10147.129999999999</v>
      </c>
      <c r="L2289" t="s">
        <v>16</v>
      </c>
      <c r="M2289" t="s">
        <v>10038</v>
      </c>
    </row>
    <row r="2290" spans="1:13" x14ac:dyDescent="0.25">
      <c r="A2290" t="s">
        <v>2127</v>
      </c>
      <c r="B2290">
        <v>54</v>
      </c>
      <c r="C2290" t="s">
        <v>13</v>
      </c>
      <c r="D2290">
        <v>152</v>
      </c>
      <c r="E2290">
        <v>257.31836611578302</v>
      </c>
      <c r="F2290">
        <v>31.4839794017558</v>
      </c>
      <c r="G2290" t="s">
        <v>18</v>
      </c>
      <c r="H2290" t="s">
        <v>19</v>
      </c>
      <c r="I2290" t="s">
        <v>15</v>
      </c>
      <c r="J2290">
        <v>1</v>
      </c>
      <c r="K2290">
        <v>4294.09</v>
      </c>
      <c r="L2290" t="s">
        <v>23</v>
      </c>
      <c r="M2290" t="s">
        <v>10038</v>
      </c>
    </row>
    <row r="2291" spans="1:13" x14ac:dyDescent="0.25">
      <c r="A2291" t="s">
        <v>3746</v>
      </c>
      <c r="B2291">
        <v>56</v>
      </c>
      <c r="C2291" t="s">
        <v>25</v>
      </c>
      <c r="D2291">
        <v>163</v>
      </c>
      <c r="E2291">
        <v>251.90080446106799</v>
      </c>
      <c r="F2291">
        <v>25.876824611969599</v>
      </c>
      <c r="G2291" t="s">
        <v>18</v>
      </c>
      <c r="H2291" t="s">
        <v>19</v>
      </c>
      <c r="I2291" t="s">
        <v>15</v>
      </c>
      <c r="J2291">
        <v>5</v>
      </c>
      <c r="K2291">
        <v>4562.5600000000004</v>
      </c>
      <c r="L2291" t="s">
        <v>23</v>
      </c>
      <c r="M2291" t="s">
        <v>10038</v>
      </c>
    </row>
    <row r="2292" spans="1:13" x14ac:dyDescent="0.25">
      <c r="A2292" t="s">
        <v>2132</v>
      </c>
      <c r="B2292">
        <v>56</v>
      </c>
      <c r="C2292" t="s">
        <v>25</v>
      </c>
      <c r="D2292">
        <v>166</v>
      </c>
      <c r="E2292">
        <v>144.5289778083</v>
      </c>
      <c r="F2292">
        <v>21.1600339504377</v>
      </c>
      <c r="G2292" t="s">
        <v>18</v>
      </c>
      <c r="H2292" t="s">
        <v>19</v>
      </c>
      <c r="I2292" t="s">
        <v>15</v>
      </c>
      <c r="J2292">
        <v>2</v>
      </c>
      <c r="K2292">
        <v>2234.09</v>
      </c>
      <c r="L2292" t="s">
        <v>16</v>
      </c>
      <c r="M2292" t="s">
        <v>10038</v>
      </c>
    </row>
    <row r="2293" spans="1:13" x14ac:dyDescent="0.25">
      <c r="A2293" t="s">
        <v>3742</v>
      </c>
      <c r="B2293">
        <v>56</v>
      </c>
      <c r="C2293" t="s">
        <v>13</v>
      </c>
      <c r="D2293">
        <v>132</v>
      </c>
      <c r="E2293">
        <v>246.22342427034599</v>
      </c>
      <c r="F2293">
        <v>30.316547460421901</v>
      </c>
      <c r="G2293" t="s">
        <v>14</v>
      </c>
      <c r="H2293" t="s">
        <v>19</v>
      </c>
      <c r="I2293" t="s">
        <v>15</v>
      </c>
      <c r="J2293">
        <v>2</v>
      </c>
      <c r="K2293">
        <v>8651.34</v>
      </c>
      <c r="L2293" t="s">
        <v>16</v>
      </c>
      <c r="M2293" t="s">
        <v>10038</v>
      </c>
    </row>
    <row r="2294" spans="1:13" x14ac:dyDescent="0.25">
      <c r="A2294" t="s">
        <v>3739</v>
      </c>
      <c r="B2294">
        <v>52</v>
      </c>
      <c r="C2294" t="s">
        <v>13</v>
      </c>
      <c r="D2294">
        <v>132</v>
      </c>
      <c r="E2294">
        <v>234.05632263663099</v>
      </c>
      <c r="F2294">
        <v>27.761947460773701</v>
      </c>
      <c r="G2294" t="s">
        <v>36</v>
      </c>
      <c r="H2294" t="s">
        <v>19</v>
      </c>
      <c r="I2294" t="s">
        <v>15</v>
      </c>
      <c r="J2294">
        <v>5</v>
      </c>
      <c r="K2294">
        <v>14697.82</v>
      </c>
      <c r="L2294" t="s">
        <v>16</v>
      </c>
      <c r="M2294" t="s">
        <v>10038</v>
      </c>
    </row>
    <row r="2295" spans="1:13" x14ac:dyDescent="0.25">
      <c r="A2295" t="s">
        <v>3738</v>
      </c>
      <c r="B2295">
        <v>51</v>
      </c>
      <c r="C2295" t="s">
        <v>25</v>
      </c>
      <c r="D2295">
        <v>118</v>
      </c>
      <c r="E2295">
        <v>242.045676074114</v>
      </c>
      <c r="F2295">
        <v>27.053550138395099</v>
      </c>
      <c r="G2295" t="s">
        <v>36</v>
      </c>
      <c r="H2295" t="s">
        <v>19</v>
      </c>
      <c r="I2295" t="s">
        <v>15</v>
      </c>
      <c r="J2295">
        <v>3</v>
      </c>
      <c r="K2295">
        <v>13116.72</v>
      </c>
      <c r="L2295" t="s">
        <v>16</v>
      </c>
      <c r="M2295" t="s">
        <v>10038</v>
      </c>
    </row>
    <row r="2296" spans="1:13" x14ac:dyDescent="0.25">
      <c r="A2296" t="s">
        <v>3734</v>
      </c>
      <c r="B2296">
        <v>55</v>
      </c>
      <c r="C2296" t="s">
        <v>25</v>
      </c>
      <c r="D2296">
        <v>124</v>
      </c>
      <c r="E2296">
        <v>219.02528630016599</v>
      </c>
      <c r="F2296">
        <v>24.6205869323957</v>
      </c>
      <c r="G2296" t="s">
        <v>14</v>
      </c>
      <c r="H2296" t="s">
        <v>22</v>
      </c>
      <c r="I2296" t="s">
        <v>15</v>
      </c>
      <c r="J2296">
        <v>3</v>
      </c>
      <c r="K2296">
        <v>7388.45</v>
      </c>
      <c r="L2296" t="s">
        <v>16</v>
      </c>
      <c r="M2296" t="s">
        <v>10038</v>
      </c>
    </row>
    <row r="2297" spans="1:13" x14ac:dyDescent="0.25">
      <c r="A2297" t="s">
        <v>3727</v>
      </c>
      <c r="B2297">
        <v>51</v>
      </c>
      <c r="C2297" t="s">
        <v>13</v>
      </c>
      <c r="D2297">
        <v>133</v>
      </c>
      <c r="E2297">
        <v>252.389467460882</v>
      </c>
      <c r="F2297">
        <v>34.594645065308697</v>
      </c>
      <c r="G2297" t="s">
        <v>36</v>
      </c>
      <c r="H2297" t="s">
        <v>19</v>
      </c>
      <c r="I2297" t="s">
        <v>15</v>
      </c>
      <c r="J2297">
        <v>7</v>
      </c>
      <c r="K2297">
        <v>12004.98</v>
      </c>
      <c r="L2297" t="s">
        <v>16</v>
      </c>
      <c r="M2297" t="s">
        <v>10038</v>
      </c>
    </row>
    <row r="2298" spans="1:13" x14ac:dyDescent="0.25">
      <c r="A2298" t="s">
        <v>2143</v>
      </c>
      <c r="B2298">
        <v>51</v>
      </c>
      <c r="C2298" t="s">
        <v>13</v>
      </c>
      <c r="D2298">
        <v>90</v>
      </c>
      <c r="E2298">
        <v>244.880374714147</v>
      </c>
      <c r="F2298">
        <v>22.868604356426999</v>
      </c>
      <c r="G2298" t="s">
        <v>36</v>
      </c>
      <c r="H2298" t="s">
        <v>19</v>
      </c>
      <c r="I2298" t="s">
        <v>15</v>
      </c>
      <c r="J2298">
        <v>10</v>
      </c>
      <c r="K2298">
        <v>10861.06</v>
      </c>
      <c r="L2298" t="s">
        <v>20</v>
      </c>
      <c r="M2298" t="s">
        <v>10038</v>
      </c>
    </row>
    <row r="2299" spans="1:13" x14ac:dyDescent="0.25">
      <c r="A2299" t="s">
        <v>3714</v>
      </c>
      <c r="B2299">
        <v>56</v>
      </c>
      <c r="C2299" t="s">
        <v>25</v>
      </c>
      <c r="D2299">
        <v>127</v>
      </c>
      <c r="E2299">
        <v>200.612961402455</v>
      </c>
      <c r="F2299">
        <v>27.968709503340499</v>
      </c>
      <c r="G2299" t="s">
        <v>18</v>
      </c>
      <c r="H2299" t="s">
        <v>22</v>
      </c>
      <c r="I2299" t="s">
        <v>15</v>
      </c>
      <c r="J2299">
        <v>2</v>
      </c>
      <c r="K2299">
        <v>8713.9500000000007</v>
      </c>
      <c r="L2299" t="s">
        <v>16</v>
      </c>
      <c r="M2299" t="s">
        <v>10038</v>
      </c>
    </row>
    <row r="2300" spans="1:13" x14ac:dyDescent="0.25">
      <c r="A2300" t="s">
        <v>3713</v>
      </c>
      <c r="B2300">
        <v>54</v>
      </c>
      <c r="C2300" t="s">
        <v>25</v>
      </c>
      <c r="D2300">
        <v>143</v>
      </c>
      <c r="E2300">
        <v>266.41890021389298</v>
      </c>
      <c r="F2300">
        <v>34.797301833657698</v>
      </c>
      <c r="G2300" t="s">
        <v>14</v>
      </c>
      <c r="H2300" t="s">
        <v>19</v>
      </c>
      <c r="I2300" t="s">
        <v>15</v>
      </c>
      <c r="J2300">
        <v>3</v>
      </c>
      <c r="K2300">
        <v>9282.4500000000007</v>
      </c>
      <c r="L2300" t="s">
        <v>10051</v>
      </c>
      <c r="M2300" t="s">
        <v>10038</v>
      </c>
    </row>
    <row r="2301" spans="1:13" x14ac:dyDescent="0.25">
      <c r="A2301" t="s">
        <v>3706</v>
      </c>
      <c r="B2301">
        <v>51</v>
      </c>
      <c r="C2301" t="s">
        <v>13</v>
      </c>
      <c r="D2301">
        <v>141</v>
      </c>
      <c r="E2301">
        <v>208.49549800739999</v>
      </c>
      <c r="F2301">
        <v>18.357095499835399</v>
      </c>
      <c r="G2301" t="s">
        <v>18</v>
      </c>
      <c r="H2301" t="s">
        <v>19</v>
      </c>
      <c r="I2301" t="s">
        <v>15</v>
      </c>
      <c r="J2301">
        <v>2</v>
      </c>
      <c r="K2301">
        <v>10776.71</v>
      </c>
      <c r="L2301" t="s">
        <v>23</v>
      </c>
      <c r="M2301" t="s">
        <v>10038</v>
      </c>
    </row>
    <row r="2302" spans="1:13" x14ac:dyDescent="0.25">
      <c r="A2302" t="s">
        <v>2147</v>
      </c>
      <c r="B2302">
        <v>53</v>
      </c>
      <c r="C2302" t="s">
        <v>13</v>
      </c>
      <c r="D2302">
        <v>108</v>
      </c>
      <c r="E2302">
        <v>264.41240511751403</v>
      </c>
      <c r="F2302">
        <v>28.9121953498652</v>
      </c>
      <c r="G2302" t="s">
        <v>18</v>
      </c>
      <c r="H2302" t="s">
        <v>19</v>
      </c>
      <c r="I2302" t="s">
        <v>15</v>
      </c>
      <c r="J2302">
        <v>5</v>
      </c>
      <c r="K2302">
        <v>7045.6</v>
      </c>
      <c r="L2302" t="s">
        <v>10051</v>
      </c>
      <c r="M2302" t="s">
        <v>10038</v>
      </c>
    </row>
    <row r="2303" spans="1:13" x14ac:dyDescent="0.25">
      <c r="A2303" t="s">
        <v>3705</v>
      </c>
      <c r="B2303">
        <v>51</v>
      </c>
      <c r="C2303" t="s">
        <v>25</v>
      </c>
      <c r="D2303">
        <v>133</v>
      </c>
      <c r="E2303">
        <v>258.52117544656898</v>
      </c>
      <c r="F2303">
        <v>27.191171614232399</v>
      </c>
      <c r="G2303" t="s">
        <v>14</v>
      </c>
      <c r="H2303" t="s">
        <v>22</v>
      </c>
      <c r="I2303" t="s">
        <v>15</v>
      </c>
      <c r="J2303">
        <v>3</v>
      </c>
      <c r="K2303">
        <v>10035.780000000001</v>
      </c>
      <c r="L2303" t="s">
        <v>16</v>
      </c>
      <c r="M2303" t="s">
        <v>10038</v>
      </c>
    </row>
    <row r="2304" spans="1:13" x14ac:dyDescent="0.25">
      <c r="A2304" t="s">
        <v>3692</v>
      </c>
      <c r="B2304">
        <v>54</v>
      </c>
      <c r="C2304" t="s">
        <v>13</v>
      </c>
      <c r="D2304">
        <v>90</v>
      </c>
      <c r="E2304" t="s">
        <v>10051</v>
      </c>
      <c r="F2304">
        <v>23.558297543359998</v>
      </c>
      <c r="G2304" t="s">
        <v>36</v>
      </c>
      <c r="H2304" t="s">
        <v>19</v>
      </c>
      <c r="I2304" t="s">
        <v>15</v>
      </c>
      <c r="J2304">
        <v>4</v>
      </c>
      <c r="K2304">
        <v>3353.95</v>
      </c>
      <c r="L2304" t="s">
        <v>23</v>
      </c>
      <c r="M2304" t="s">
        <v>10038</v>
      </c>
    </row>
    <row r="2305" spans="1:13" x14ac:dyDescent="0.25">
      <c r="A2305" t="s">
        <v>3690</v>
      </c>
      <c r="B2305">
        <v>54</v>
      </c>
      <c r="C2305" t="s">
        <v>25</v>
      </c>
      <c r="D2305">
        <v>112</v>
      </c>
      <c r="E2305">
        <v>252.43165132161599</v>
      </c>
      <c r="F2305" t="s">
        <v>10051</v>
      </c>
      <c r="G2305" t="s">
        <v>18</v>
      </c>
      <c r="H2305" t="s">
        <v>19</v>
      </c>
      <c r="I2305" t="s">
        <v>15</v>
      </c>
      <c r="J2305">
        <v>5</v>
      </c>
      <c r="K2305">
        <v>8858.74</v>
      </c>
      <c r="L2305" t="s">
        <v>23</v>
      </c>
      <c r="M2305" t="s">
        <v>10038</v>
      </c>
    </row>
    <row r="2306" spans="1:13" x14ac:dyDescent="0.25">
      <c r="A2306" t="s">
        <v>3673</v>
      </c>
      <c r="B2306">
        <v>58</v>
      </c>
      <c r="C2306" t="s">
        <v>13</v>
      </c>
      <c r="D2306">
        <v>95</v>
      </c>
      <c r="E2306">
        <v>179.91446487640499</v>
      </c>
      <c r="F2306">
        <v>26.1845308071407</v>
      </c>
      <c r="G2306" t="s">
        <v>36</v>
      </c>
      <c r="H2306" t="s">
        <v>19</v>
      </c>
      <c r="I2306" t="s">
        <v>15</v>
      </c>
      <c r="J2306">
        <v>7</v>
      </c>
      <c r="K2306" t="s">
        <v>10051</v>
      </c>
      <c r="L2306" t="s">
        <v>16</v>
      </c>
      <c r="M2306" t="s">
        <v>10038</v>
      </c>
    </row>
    <row r="2307" spans="1:13" x14ac:dyDescent="0.25">
      <c r="A2307" t="s">
        <v>3668</v>
      </c>
      <c r="B2307">
        <v>54</v>
      </c>
      <c r="C2307" t="s">
        <v>25</v>
      </c>
      <c r="D2307">
        <v>97</v>
      </c>
      <c r="E2307">
        <v>250.44565250611001</v>
      </c>
      <c r="F2307">
        <v>25.2894133264369</v>
      </c>
      <c r="G2307" t="s">
        <v>14</v>
      </c>
      <c r="H2307" t="s">
        <v>19</v>
      </c>
      <c r="I2307" t="s">
        <v>15</v>
      </c>
      <c r="J2307">
        <v>2</v>
      </c>
      <c r="K2307">
        <v>5835.09</v>
      </c>
      <c r="L2307" t="s">
        <v>16</v>
      </c>
      <c r="M2307" t="s">
        <v>10038</v>
      </c>
    </row>
    <row r="2308" spans="1:13" x14ac:dyDescent="0.25">
      <c r="A2308" t="s">
        <v>3654</v>
      </c>
      <c r="B2308">
        <v>57</v>
      </c>
      <c r="C2308" t="s">
        <v>13</v>
      </c>
      <c r="D2308">
        <v>146</v>
      </c>
      <c r="E2308">
        <v>195.150625402712</v>
      </c>
      <c r="F2308">
        <v>21.836005937524199</v>
      </c>
      <c r="G2308" t="s">
        <v>14</v>
      </c>
      <c r="H2308" t="s">
        <v>10051</v>
      </c>
      <c r="I2308" t="s">
        <v>15</v>
      </c>
      <c r="J2308">
        <v>7</v>
      </c>
      <c r="K2308">
        <v>11853.71</v>
      </c>
      <c r="L2308" t="s">
        <v>16</v>
      </c>
      <c r="M2308" t="s">
        <v>10038</v>
      </c>
    </row>
    <row r="2309" spans="1:13" x14ac:dyDescent="0.25">
      <c r="A2309" t="s">
        <v>3647</v>
      </c>
      <c r="B2309">
        <v>56</v>
      </c>
      <c r="C2309" t="s">
        <v>13</v>
      </c>
      <c r="D2309">
        <v>110</v>
      </c>
      <c r="E2309">
        <v>249.69331734100899</v>
      </c>
      <c r="F2309">
        <v>23.1494786912119</v>
      </c>
      <c r="G2309" t="s">
        <v>36</v>
      </c>
      <c r="H2309" t="s">
        <v>19</v>
      </c>
      <c r="I2309" t="s">
        <v>15</v>
      </c>
      <c r="J2309">
        <v>4</v>
      </c>
      <c r="K2309">
        <v>12958.22</v>
      </c>
      <c r="L2309" t="s">
        <v>43</v>
      </c>
      <c r="M2309" t="s">
        <v>10038</v>
      </c>
    </row>
    <row r="2310" spans="1:13" x14ac:dyDescent="0.25">
      <c r="A2310" t="s">
        <v>3646</v>
      </c>
      <c r="B2310">
        <v>54</v>
      </c>
      <c r="C2310" t="s">
        <v>13</v>
      </c>
      <c r="D2310">
        <v>102</v>
      </c>
      <c r="E2310">
        <v>147.40952851488601</v>
      </c>
      <c r="F2310">
        <v>23.458990477454499</v>
      </c>
      <c r="G2310" t="s">
        <v>14</v>
      </c>
      <c r="H2310" t="s">
        <v>22</v>
      </c>
      <c r="I2310" t="s">
        <v>15</v>
      </c>
      <c r="J2310">
        <v>1</v>
      </c>
      <c r="K2310">
        <v>7920.35</v>
      </c>
      <c r="L2310" t="s">
        <v>16</v>
      </c>
      <c r="M2310" t="s">
        <v>10038</v>
      </c>
    </row>
    <row r="2311" spans="1:13" x14ac:dyDescent="0.25">
      <c r="A2311" t="s">
        <v>3642</v>
      </c>
      <c r="B2311">
        <v>58</v>
      </c>
      <c r="C2311" t="s">
        <v>13</v>
      </c>
      <c r="D2311">
        <v>148</v>
      </c>
      <c r="E2311">
        <v>227.114904781273</v>
      </c>
      <c r="F2311">
        <v>27.1519736789303</v>
      </c>
      <c r="G2311" t="s">
        <v>18</v>
      </c>
      <c r="H2311" t="s">
        <v>19</v>
      </c>
      <c r="I2311" t="s">
        <v>15</v>
      </c>
      <c r="J2311">
        <v>1</v>
      </c>
      <c r="K2311">
        <v>10562.12</v>
      </c>
      <c r="L2311" t="s">
        <v>16</v>
      </c>
      <c r="M2311" t="s">
        <v>10038</v>
      </c>
    </row>
    <row r="2312" spans="1:13" x14ac:dyDescent="0.25">
      <c r="A2312" t="s">
        <v>3633</v>
      </c>
      <c r="B2312">
        <v>54</v>
      </c>
      <c r="C2312" t="s">
        <v>13</v>
      </c>
      <c r="D2312">
        <v>97</v>
      </c>
      <c r="E2312">
        <v>254.772589985362</v>
      </c>
      <c r="F2312">
        <v>17.675722641546901</v>
      </c>
      <c r="G2312" t="s">
        <v>18</v>
      </c>
      <c r="H2312" t="s">
        <v>19</v>
      </c>
      <c r="I2312" t="s">
        <v>15</v>
      </c>
      <c r="J2312">
        <v>4</v>
      </c>
      <c r="K2312">
        <v>6030.39</v>
      </c>
      <c r="L2312" t="s">
        <v>16</v>
      </c>
      <c r="M2312" t="s">
        <v>10038</v>
      </c>
    </row>
    <row r="2313" spans="1:13" x14ac:dyDescent="0.25">
      <c r="A2313" t="s">
        <v>2162</v>
      </c>
      <c r="B2313">
        <v>59</v>
      </c>
      <c r="C2313" t="s">
        <v>25</v>
      </c>
      <c r="D2313">
        <v>154</v>
      </c>
      <c r="E2313">
        <v>232.91431833404599</v>
      </c>
      <c r="F2313">
        <v>21.093751673086398</v>
      </c>
      <c r="G2313" t="s">
        <v>18</v>
      </c>
      <c r="H2313" t="s">
        <v>19</v>
      </c>
      <c r="I2313" t="s">
        <v>15</v>
      </c>
      <c r="J2313">
        <v>7</v>
      </c>
      <c r="K2313">
        <v>14279.17</v>
      </c>
      <c r="L2313" t="s">
        <v>23</v>
      </c>
      <c r="M2313" t="s">
        <v>10038</v>
      </c>
    </row>
    <row r="2314" spans="1:13" x14ac:dyDescent="0.25">
      <c r="A2314" t="s">
        <v>3631</v>
      </c>
      <c r="B2314">
        <v>54</v>
      </c>
      <c r="C2314" t="s">
        <v>13</v>
      </c>
      <c r="D2314">
        <v>159</v>
      </c>
      <c r="E2314">
        <v>157.729565355311</v>
      </c>
      <c r="F2314">
        <v>31.101145538563301</v>
      </c>
      <c r="G2314" t="s">
        <v>18</v>
      </c>
      <c r="H2314" t="s">
        <v>19</v>
      </c>
      <c r="I2314" t="s">
        <v>15</v>
      </c>
      <c r="J2314">
        <v>6</v>
      </c>
      <c r="K2314">
        <v>13949.2</v>
      </c>
      <c r="L2314" t="s">
        <v>23</v>
      </c>
      <c r="M2314" t="s">
        <v>10038</v>
      </c>
    </row>
    <row r="2315" spans="1:13" x14ac:dyDescent="0.25">
      <c r="A2315" t="s">
        <v>3622</v>
      </c>
      <c r="B2315">
        <v>51</v>
      </c>
      <c r="C2315" t="s">
        <v>13</v>
      </c>
      <c r="D2315">
        <v>189</v>
      </c>
      <c r="E2315">
        <v>219.95912391189199</v>
      </c>
      <c r="F2315">
        <v>34.501094819686202</v>
      </c>
      <c r="G2315" t="s">
        <v>18</v>
      </c>
      <c r="H2315" t="s">
        <v>22</v>
      </c>
      <c r="I2315" t="s">
        <v>15</v>
      </c>
      <c r="J2315">
        <v>3</v>
      </c>
      <c r="K2315">
        <v>9726.7000000000007</v>
      </c>
      <c r="L2315" t="s">
        <v>16</v>
      </c>
      <c r="M2315" t="s">
        <v>10038</v>
      </c>
    </row>
    <row r="2316" spans="1:13" x14ac:dyDescent="0.25">
      <c r="A2316" t="s">
        <v>2169</v>
      </c>
      <c r="B2316">
        <v>51</v>
      </c>
      <c r="C2316" t="s">
        <v>25</v>
      </c>
      <c r="D2316">
        <v>90</v>
      </c>
      <c r="E2316">
        <v>230.53164992287199</v>
      </c>
      <c r="F2316" t="s">
        <v>10051</v>
      </c>
      <c r="G2316" t="s">
        <v>14</v>
      </c>
      <c r="H2316" t="s">
        <v>19</v>
      </c>
      <c r="I2316" t="s">
        <v>15</v>
      </c>
      <c r="J2316">
        <v>1</v>
      </c>
      <c r="K2316">
        <v>2653.07</v>
      </c>
      <c r="L2316" t="s">
        <v>16</v>
      </c>
      <c r="M2316" t="s">
        <v>10038</v>
      </c>
    </row>
    <row r="2317" spans="1:13" x14ac:dyDescent="0.25">
      <c r="A2317" t="s">
        <v>2170</v>
      </c>
      <c r="B2317">
        <v>56</v>
      </c>
      <c r="C2317" t="s">
        <v>13</v>
      </c>
      <c r="D2317">
        <v>130</v>
      </c>
      <c r="E2317">
        <v>216.52599414994</v>
      </c>
      <c r="F2317">
        <v>25.254264178310699</v>
      </c>
      <c r="G2317" t="s">
        <v>18</v>
      </c>
      <c r="H2317" t="s">
        <v>19</v>
      </c>
      <c r="I2317" t="s">
        <v>15</v>
      </c>
      <c r="J2317">
        <v>5</v>
      </c>
      <c r="K2317">
        <v>7103.7</v>
      </c>
      <c r="L2317" t="s">
        <v>23</v>
      </c>
      <c r="M2317" t="s">
        <v>10038</v>
      </c>
    </row>
    <row r="2318" spans="1:13" x14ac:dyDescent="0.25">
      <c r="A2318" t="s">
        <v>3616</v>
      </c>
      <c r="B2318">
        <v>58</v>
      </c>
      <c r="C2318" t="s">
        <v>25</v>
      </c>
      <c r="D2318">
        <v>97</v>
      </c>
      <c r="E2318">
        <v>218.17021244961401</v>
      </c>
      <c r="F2318">
        <v>24.277361313548301</v>
      </c>
      <c r="G2318" t="s">
        <v>14</v>
      </c>
      <c r="H2318" t="s">
        <v>22</v>
      </c>
      <c r="I2318" t="s">
        <v>15</v>
      </c>
      <c r="J2318">
        <v>4</v>
      </c>
      <c r="K2318">
        <v>11101.72</v>
      </c>
      <c r="L2318" t="s">
        <v>16</v>
      </c>
      <c r="M2318" t="s">
        <v>10038</v>
      </c>
    </row>
    <row r="2319" spans="1:13" x14ac:dyDescent="0.25">
      <c r="A2319" t="s">
        <v>3614</v>
      </c>
      <c r="B2319">
        <v>52</v>
      </c>
      <c r="C2319" t="s">
        <v>13</v>
      </c>
      <c r="D2319">
        <v>109</v>
      </c>
      <c r="E2319">
        <v>197.04133075502401</v>
      </c>
      <c r="F2319">
        <v>26.438460100270699</v>
      </c>
      <c r="G2319" t="s">
        <v>14</v>
      </c>
      <c r="H2319" t="s">
        <v>22</v>
      </c>
      <c r="I2319" t="s">
        <v>15</v>
      </c>
      <c r="J2319">
        <v>4</v>
      </c>
      <c r="K2319">
        <v>11223.44</v>
      </c>
      <c r="L2319" t="s">
        <v>16</v>
      </c>
      <c r="M2319" t="s">
        <v>10038</v>
      </c>
    </row>
    <row r="2320" spans="1:13" x14ac:dyDescent="0.25">
      <c r="A2320" t="s">
        <v>3612</v>
      </c>
      <c r="B2320">
        <v>59</v>
      </c>
      <c r="C2320" t="s">
        <v>13</v>
      </c>
      <c r="D2320">
        <v>110</v>
      </c>
      <c r="E2320">
        <v>214.43167342696299</v>
      </c>
      <c r="F2320">
        <v>15.4831463382379</v>
      </c>
      <c r="G2320" t="s">
        <v>18</v>
      </c>
      <c r="H2320" t="s">
        <v>19</v>
      </c>
      <c r="I2320" t="s">
        <v>15</v>
      </c>
      <c r="J2320">
        <v>4</v>
      </c>
      <c r="K2320">
        <v>9322.08</v>
      </c>
      <c r="L2320" t="s">
        <v>23</v>
      </c>
      <c r="M2320" t="s">
        <v>10038</v>
      </c>
    </row>
    <row r="2321" spans="1:13" x14ac:dyDescent="0.25">
      <c r="A2321" t="s">
        <v>2178</v>
      </c>
      <c r="B2321">
        <v>54</v>
      </c>
      <c r="C2321" t="s">
        <v>13</v>
      </c>
      <c r="D2321">
        <v>128</v>
      </c>
      <c r="E2321">
        <v>211.46668335195599</v>
      </c>
      <c r="F2321">
        <v>26.509995388700901</v>
      </c>
      <c r="G2321" t="s">
        <v>36</v>
      </c>
      <c r="H2321" t="s">
        <v>19</v>
      </c>
      <c r="I2321" t="s">
        <v>15</v>
      </c>
      <c r="J2321">
        <v>6</v>
      </c>
      <c r="K2321">
        <v>12926.1</v>
      </c>
      <c r="L2321" t="s">
        <v>23</v>
      </c>
      <c r="M2321" t="s">
        <v>10038</v>
      </c>
    </row>
    <row r="2322" spans="1:13" x14ac:dyDescent="0.25">
      <c r="A2322" t="s">
        <v>3576</v>
      </c>
      <c r="B2322">
        <v>57</v>
      </c>
      <c r="C2322" t="s">
        <v>13</v>
      </c>
      <c r="D2322">
        <v>139</v>
      </c>
      <c r="E2322">
        <v>278.92766051902998</v>
      </c>
      <c r="F2322">
        <v>26.486690192875901</v>
      </c>
      <c r="G2322" t="s">
        <v>14</v>
      </c>
      <c r="H2322" t="s">
        <v>22</v>
      </c>
      <c r="I2322" t="s">
        <v>15</v>
      </c>
      <c r="J2322">
        <v>4</v>
      </c>
      <c r="K2322">
        <v>13032.39</v>
      </c>
      <c r="L2322" t="s">
        <v>16</v>
      </c>
      <c r="M2322" t="s">
        <v>10038</v>
      </c>
    </row>
    <row r="2323" spans="1:13" x14ac:dyDescent="0.25">
      <c r="A2323" t="s">
        <v>3575</v>
      </c>
      <c r="B2323">
        <v>58</v>
      </c>
      <c r="C2323" t="s">
        <v>13</v>
      </c>
      <c r="D2323">
        <v>115</v>
      </c>
      <c r="E2323">
        <v>269.17942727226801</v>
      </c>
      <c r="F2323">
        <v>20.654491391339999</v>
      </c>
      <c r="G2323" t="s">
        <v>18</v>
      </c>
      <c r="H2323" t="s">
        <v>19</v>
      </c>
      <c r="I2323" t="s">
        <v>15</v>
      </c>
      <c r="J2323">
        <v>3</v>
      </c>
      <c r="K2323">
        <v>14027.84</v>
      </c>
      <c r="L2323" t="s">
        <v>16</v>
      </c>
      <c r="M2323" t="s">
        <v>10038</v>
      </c>
    </row>
    <row r="2324" spans="1:13" x14ac:dyDescent="0.25">
      <c r="A2324" t="s">
        <v>3569</v>
      </c>
      <c r="B2324">
        <v>59</v>
      </c>
      <c r="C2324" t="s">
        <v>13</v>
      </c>
      <c r="D2324">
        <v>149</v>
      </c>
      <c r="E2324">
        <v>142.48485340092799</v>
      </c>
      <c r="F2324">
        <v>25.748901853268698</v>
      </c>
      <c r="G2324" t="s">
        <v>18</v>
      </c>
      <c r="H2324" t="s">
        <v>19</v>
      </c>
      <c r="I2324" t="s">
        <v>15</v>
      </c>
      <c r="J2324">
        <v>4</v>
      </c>
      <c r="K2324">
        <v>9788.0499999999993</v>
      </c>
      <c r="L2324" t="s">
        <v>10051</v>
      </c>
      <c r="M2324" t="s">
        <v>10038</v>
      </c>
    </row>
    <row r="2325" spans="1:13" x14ac:dyDescent="0.25">
      <c r="A2325" t="s">
        <v>3560</v>
      </c>
      <c r="B2325">
        <v>57</v>
      </c>
      <c r="C2325" t="s">
        <v>25</v>
      </c>
      <c r="D2325">
        <v>90</v>
      </c>
      <c r="E2325">
        <v>231.72235310900101</v>
      </c>
      <c r="F2325">
        <v>30.820721562675701</v>
      </c>
      <c r="G2325" t="s">
        <v>14</v>
      </c>
      <c r="H2325" t="s">
        <v>19</v>
      </c>
      <c r="I2325" t="s">
        <v>15</v>
      </c>
      <c r="J2325">
        <v>3</v>
      </c>
      <c r="K2325" t="s">
        <v>10051</v>
      </c>
      <c r="L2325" t="s">
        <v>16</v>
      </c>
      <c r="M2325" t="s">
        <v>10038</v>
      </c>
    </row>
    <row r="2326" spans="1:13" x14ac:dyDescent="0.25">
      <c r="A2326" t="s">
        <v>2186</v>
      </c>
      <c r="B2326">
        <v>51</v>
      </c>
      <c r="C2326" t="s">
        <v>13</v>
      </c>
      <c r="D2326">
        <v>135</v>
      </c>
      <c r="E2326">
        <v>242.81566620804301</v>
      </c>
      <c r="F2326">
        <v>21.6299201430515</v>
      </c>
      <c r="G2326" t="s">
        <v>36</v>
      </c>
      <c r="H2326" t="s">
        <v>19</v>
      </c>
      <c r="I2326" t="s">
        <v>15</v>
      </c>
      <c r="J2326">
        <v>5</v>
      </c>
      <c r="K2326">
        <v>13714.48</v>
      </c>
      <c r="L2326" t="s">
        <v>23</v>
      </c>
      <c r="M2326" t="s">
        <v>10038</v>
      </c>
    </row>
    <row r="2327" spans="1:13" x14ac:dyDescent="0.25">
      <c r="A2327" t="s">
        <v>3555</v>
      </c>
      <c r="B2327">
        <v>53</v>
      </c>
      <c r="C2327" t="s">
        <v>13</v>
      </c>
      <c r="D2327">
        <v>133</v>
      </c>
      <c r="E2327">
        <v>240.18257101337801</v>
      </c>
      <c r="F2327">
        <v>30.3841861338149</v>
      </c>
      <c r="G2327" t="s">
        <v>18</v>
      </c>
      <c r="H2327" t="s">
        <v>19</v>
      </c>
      <c r="I2327" t="s">
        <v>15</v>
      </c>
      <c r="J2327">
        <v>6</v>
      </c>
      <c r="K2327">
        <v>8604.24</v>
      </c>
      <c r="L2327" t="s">
        <v>23</v>
      </c>
      <c r="M2327" t="s">
        <v>10038</v>
      </c>
    </row>
    <row r="2328" spans="1:13" x14ac:dyDescent="0.25">
      <c r="A2328" t="s">
        <v>2190</v>
      </c>
      <c r="B2328">
        <v>53</v>
      </c>
      <c r="C2328" t="s">
        <v>25</v>
      </c>
      <c r="D2328">
        <v>90</v>
      </c>
      <c r="E2328">
        <v>265.66512693707699</v>
      </c>
      <c r="F2328">
        <v>18.760213255767599</v>
      </c>
      <c r="G2328" t="s">
        <v>18</v>
      </c>
      <c r="H2328" t="s">
        <v>22</v>
      </c>
      <c r="I2328" t="s">
        <v>15</v>
      </c>
      <c r="J2328">
        <v>4</v>
      </c>
      <c r="K2328">
        <v>14219.48</v>
      </c>
      <c r="L2328" t="s">
        <v>20</v>
      </c>
      <c r="M2328" t="s">
        <v>10038</v>
      </c>
    </row>
    <row r="2329" spans="1:13" x14ac:dyDescent="0.25">
      <c r="A2329" t="s">
        <v>3547</v>
      </c>
      <c r="B2329">
        <v>58</v>
      </c>
      <c r="C2329" t="s">
        <v>25</v>
      </c>
      <c r="D2329">
        <v>116</v>
      </c>
      <c r="E2329">
        <v>267.63178833034902</v>
      </c>
      <c r="F2329">
        <v>26.5286642612344</v>
      </c>
      <c r="G2329" t="s">
        <v>18</v>
      </c>
      <c r="H2329" t="s">
        <v>19</v>
      </c>
      <c r="I2329" t="s">
        <v>15</v>
      </c>
      <c r="J2329">
        <v>2</v>
      </c>
      <c r="K2329">
        <v>4588.84</v>
      </c>
      <c r="L2329" t="s">
        <v>23</v>
      </c>
      <c r="M2329" t="s">
        <v>10038</v>
      </c>
    </row>
    <row r="2330" spans="1:13" x14ac:dyDescent="0.25">
      <c r="A2330" t="s">
        <v>2193</v>
      </c>
      <c r="B2330">
        <v>55</v>
      </c>
      <c r="C2330" t="s">
        <v>25</v>
      </c>
      <c r="D2330">
        <v>156</v>
      </c>
      <c r="E2330">
        <v>226.623620193498</v>
      </c>
      <c r="F2330">
        <v>22.185769126256702</v>
      </c>
      <c r="G2330" t="s">
        <v>18</v>
      </c>
      <c r="H2330" t="s">
        <v>19</v>
      </c>
      <c r="I2330" t="s">
        <v>15</v>
      </c>
      <c r="J2330">
        <v>5</v>
      </c>
      <c r="K2330">
        <v>14230.19</v>
      </c>
      <c r="L2330" t="s">
        <v>16</v>
      </c>
      <c r="M2330" t="s">
        <v>10038</v>
      </c>
    </row>
    <row r="2331" spans="1:13" x14ac:dyDescent="0.25">
      <c r="A2331" t="s">
        <v>2196</v>
      </c>
      <c r="B2331">
        <v>51</v>
      </c>
      <c r="C2331" t="s">
        <v>25</v>
      </c>
      <c r="D2331">
        <v>151</v>
      </c>
      <c r="E2331">
        <v>218.624722788165</v>
      </c>
      <c r="F2331">
        <v>26.693541891781599</v>
      </c>
      <c r="G2331" t="s">
        <v>36</v>
      </c>
      <c r="H2331" t="s">
        <v>19</v>
      </c>
      <c r="I2331" t="s">
        <v>15</v>
      </c>
      <c r="J2331">
        <v>11</v>
      </c>
      <c r="K2331">
        <v>14352.94</v>
      </c>
      <c r="L2331" t="s">
        <v>16</v>
      </c>
      <c r="M2331" t="s">
        <v>10038</v>
      </c>
    </row>
    <row r="2332" spans="1:13" x14ac:dyDescent="0.25">
      <c r="A2332" t="s">
        <v>3525</v>
      </c>
      <c r="B2332">
        <v>54</v>
      </c>
      <c r="C2332" t="s">
        <v>25</v>
      </c>
      <c r="D2332">
        <v>127</v>
      </c>
      <c r="E2332">
        <v>170.23439263731001</v>
      </c>
      <c r="F2332">
        <v>29.0644963104392</v>
      </c>
      <c r="G2332" t="s">
        <v>18</v>
      </c>
      <c r="H2332" t="s">
        <v>19</v>
      </c>
      <c r="I2332" t="s">
        <v>15</v>
      </c>
      <c r="J2332">
        <v>3</v>
      </c>
      <c r="K2332">
        <v>5744.48</v>
      </c>
      <c r="L2332" t="s">
        <v>16</v>
      </c>
      <c r="M2332" t="s">
        <v>10038</v>
      </c>
    </row>
    <row r="2333" spans="1:13" x14ac:dyDescent="0.25">
      <c r="A2333" t="s">
        <v>2200</v>
      </c>
      <c r="B2333">
        <v>51</v>
      </c>
      <c r="C2333" t="s">
        <v>25</v>
      </c>
      <c r="D2333">
        <v>140</v>
      </c>
      <c r="E2333">
        <v>289.61807285662201</v>
      </c>
      <c r="F2333">
        <v>30.322748099707098</v>
      </c>
      <c r="G2333" t="s">
        <v>14</v>
      </c>
      <c r="H2333" t="s">
        <v>10051</v>
      </c>
      <c r="I2333" t="s">
        <v>15</v>
      </c>
      <c r="J2333">
        <v>2</v>
      </c>
      <c r="K2333">
        <v>10055.66</v>
      </c>
      <c r="L2333" t="s">
        <v>23</v>
      </c>
      <c r="M2333" t="s">
        <v>10038</v>
      </c>
    </row>
    <row r="2334" spans="1:13" x14ac:dyDescent="0.25">
      <c r="A2334" t="s">
        <v>2201</v>
      </c>
      <c r="B2334">
        <v>58</v>
      </c>
      <c r="C2334" t="s">
        <v>13</v>
      </c>
      <c r="D2334">
        <v>153</v>
      </c>
      <c r="E2334">
        <v>248.552808333835</v>
      </c>
      <c r="F2334">
        <v>18.772660555814401</v>
      </c>
      <c r="G2334" t="s">
        <v>14</v>
      </c>
      <c r="H2334" t="s">
        <v>10051</v>
      </c>
      <c r="I2334" t="s">
        <v>15</v>
      </c>
      <c r="J2334">
        <v>1</v>
      </c>
      <c r="K2334">
        <v>7524.77</v>
      </c>
      <c r="L2334" t="s">
        <v>16</v>
      </c>
      <c r="M2334" t="s">
        <v>10038</v>
      </c>
    </row>
    <row r="2335" spans="1:13" x14ac:dyDescent="0.25">
      <c r="A2335" t="s">
        <v>3507</v>
      </c>
      <c r="B2335">
        <v>57</v>
      </c>
      <c r="C2335" t="s">
        <v>25</v>
      </c>
      <c r="D2335">
        <v>155</v>
      </c>
      <c r="E2335">
        <v>203.84967778084999</v>
      </c>
      <c r="F2335">
        <v>17.612685818576601</v>
      </c>
      <c r="G2335" t="s">
        <v>18</v>
      </c>
      <c r="H2335" t="s">
        <v>22</v>
      </c>
      <c r="I2335" t="s">
        <v>15</v>
      </c>
      <c r="J2335">
        <v>0</v>
      </c>
      <c r="K2335">
        <v>5712.63</v>
      </c>
      <c r="L2335" t="s">
        <v>16</v>
      </c>
      <c r="M2335" t="s">
        <v>10038</v>
      </c>
    </row>
    <row r="2336" spans="1:13" x14ac:dyDescent="0.25">
      <c r="A2336" t="s">
        <v>3497</v>
      </c>
      <c r="B2336">
        <v>59</v>
      </c>
      <c r="C2336" t="s">
        <v>13</v>
      </c>
      <c r="D2336">
        <v>122</v>
      </c>
      <c r="E2336">
        <v>208.19134448702999</v>
      </c>
      <c r="F2336">
        <v>21.726328861011201</v>
      </c>
      <c r="G2336" t="s">
        <v>18</v>
      </c>
      <c r="H2336" t="s">
        <v>19</v>
      </c>
      <c r="I2336" t="s">
        <v>15</v>
      </c>
      <c r="J2336">
        <v>1</v>
      </c>
      <c r="K2336">
        <v>6870.33</v>
      </c>
      <c r="L2336" t="s">
        <v>16</v>
      </c>
      <c r="M2336" t="s">
        <v>10038</v>
      </c>
    </row>
    <row r="2337" spans="1:13" x14ac:dyDescent="0.25">
      <c r="A2337" t="s">
        <v>2205</v>
      </c>
      <c r="B2337">
        <v>58</v>
      </c>
      <c r="C2337" t="s">
        <v>13</v>
      </c>
      <c r="D2337">
        <v>147</v>
      </c>
      <c r="E2337">
        <v>200.79771834948201</v>
      </c>
      <c r="F2337">
        <v>25.9398303283822</v>
      </c>
      <c r="G2337" t="s">
        <v>36</v>
      </c>
      <c r="H2337" t="s">
        <v>19</v>
      </c>
      <c r="I2337" t="s">
        <v>15</v>
      </c>
      <c r="J2337">
        <v>3</v>
      </c>
      <c r="K2337">
        <v>9824.33</v>
      </c>
      <c r="L2337" t="s">
        <v>16</v>
      </c>
      <c r="M2337" t="s">
        <v>10038</v>
      </c>
    </row>
    <row r="2338" spans="1:13" x14ac:dyDescent="0.25">
      <c r="A2338" t="s">
        <v>3489</v>
      </c>
      <c r="B2338">
        <v>59</v>
      </c>
      <c r="C2338" t="s">
        <v>25</v>
      </c>
      <c r="D2338">
        <v>155</v>
      </c>
      <c r="E2338">
        <v>237.034453968337</v>
      </c>
      <c r="F2338">
        <v>27.8925443474931</v>
      </c>
      <c r="G2338" t="s">
        <v>18</v>
      </c>
      <c r="H2338" t="s">
        <v>22</v>
      </c>
      <c r="I2338" t="s">
        <v>15</v>
      </c>
      <c r="J2338">
        <v>4</v>
      </c>
      <c r="K2338">
        <v>4584.88</v>
      </c>
      <c r="L2338" t="s">
        <v>16</v>
      </c>
      <c r="M2338" t="s">
        <v>10038</v>
      </c>
    </row>
    <row r="2339" spans="1:13" x14ac:dyDescent="0.25">
      <c r="A2339" t="s">
        <v>3487</v>
      </c>
      <c r="B2339">
        <v>58</v>
      </c>
      <c r="C2339" t="s">
        <v>13</v>
      </c>
      <c r="D2339">
        <v>158</v>
      </c>
      <c r="E2339">
        <v>194.79221423292199</v>
      </c>
      <c r="F2339">
        <v>18.1590661957216</v>
      </c>
      <c r="G2339" t="s">
        <v>18</v>
      </c>
      <c r="H2339" t="s">
        <v>19</v>
      </c>
      <c r="I2339" t="s">
        <v>15</v>
      </c>
      <c r="J2339">
        <v>1</v>
      </c>
      <c r="K2339">
        <v>4295.57</v>
      </c>
      <c r="L2339" t="s">
        <v>16</v>
      </c>
      <c r="M2339" t="s">
        <v>10038</v>
      </c>
    </row>
    <row r="2340" spans="1:13" x14ac:dyDescent="0.25">
      <c r="A2340" t="s">
        <v>3482</v>
      </c>
      <c r="B2340">
        <v>58</v>
      </c>
      <c r="C2340" t="s">
        <v>13</v>
      </c>
      <c r="D2340">
        <v>139</v>
      </c>
      <c r="E2340">
        <v>252.70976644359601</v>
      </c>
      <c r="F2340">
        <v>37.596859682389599</v>
      </c>
      <c r="G2340" t="s">
        <v>18</v>
      </c>
      <c r="H2340" t="s">
        <v>19</v>
      </c>
      <c r="I2340" t="s">
        <v>15</v>
      </c>
      <c r="J2340">
        <v>2</v>
      </c>
      <c r="K2340">
        <v>9302.8700000000008</v>
      </c>
      <c r="L2340" t="s">
        <v>16</v>
      </c>
      <c r="M2340" t="s">
        <v>10038</v>
      </c>
    </row>
    <row r="2341" spans="1:13" x14ac:dyDescent="0.25">
      <c r="A2341" t="s">
        <v>3477</v>
      </c>
      <c r="B2341">
        <v>56</v>
      </c>
      <c r="C2341" t="s">
        <v>25</v>
      </c>
      <c r="D2341">
        <v>134</v>
      </c>
      <c r="E2341">
        <v>228.56520174755701</v>
      </c>
      <c r="F2341">
        <v>32.399385951815702</v>
      </c>
      <c r="G2341" t="s">
        <v>36</v>
      </c>
      <c r="H2341" t="s">
        <v>19</v>
      </c>
      <c r="I2341" t="s">
        <v>15</v>
      </c>
      <c r="J2341">
        <v>7</v>
      </c>
      <c r="K2341">
        <v>11308.05</v>
      </c>
      <c r="L2341" t="s">
        <v>23</v>
      </c>
      <c r="M2341" t="s">
        <v>10038</v>
      </c>
    </row>
    <row r="2342" spans="1:13" x14ac:dyDescent="0.25">
      <c r="A2342" t="s">
        <v>3470</v>
      </c>
      <c r="B2342">
        <v>58</v>
      </c>
      <c r="C2342" t="s">
        <v>13</v>
      </c>
      <c r="D2342">
        <v>163</v>
      </c>
      <c r="E2342">
        <v>203.593192390756</v>
      </c>
      <c r="F2342">
        <v>22.249246314646101</v>
      </c>
      <c r="G2342" t="s">
        <v>14</v>
      </c>
      <c r="H2342" t="s">
        <v>19</v>
      </c>
      <c r="I2342" t="s">
        <v>15</v>
      </c>
      <c r="J2342">
        <v>6</v>
      </c>
      <c r="K2342">
        <v>15824.19</v>
      </c>
      <c r="L2342" t="s">
        <v>20</v>
      </c>
      <c r="M2342" t="s">
        <v>10038</v>
      </c>
    </row>
    <row r="2343" spans="1:13" x14ac:dyDescent="0.25">
      <c r="A2343" t="s">
        <v>3464</v>
      </c>
      <c r="B2343">
        <v>52</v>
      </c>
      <c r="C2343" t="s">
        <v>13</v>
      </c>
      <c r="D2343">
        <v>102</v>
      </c>
      <c r="E2343">
        <v>166.156214051175</v>
      </c>
      <c r="F2343">
        <v>38.698481742904598</v>
      </c>
      <c r="G2343" t="s">
        <v>14</v>
      </c>
      <c r="H2343" t="s">
        <v>22</v>
      </c>
      <c r="I2343" t="s">
        <v>15</v>
      </c>
      <c r="J2343">
        <v>1</v>
      </c>
      <c r="K2343">
        <v>6901.25</v>
      </c>
      <c r="L2343" t="s">
        <v>16</v>
      </c>
      <c r="M2343" t="s">
        <v>10038</v>
      </c>
    </row>
    <row r="2344" spans="1:13" x14ac:dyDescent="0.25">
      <c r="A2344" t="s">
        <v>3462</v>
      </c>
      <c r="B2344">
        <v>55</v>
      </c>
      <c r="C2344" t="s">
        <v>13</v>
      </c>
      <c r="D2344">
        <v>121</v>
      </c>
      <c r="E2344">
        <v>227.507325401385</v>
      </c>
      <c r="F2344">
        <v>21.1884987039649</v>
      </c>
      <c r="G2344" t="s">
        <v>14</v>
      </c>
      <c r="H2344" t="s">
        <v>10051</v>
      </c>
      <c r="I2344" t="s">
        <v>15</v>
      </c>
      <c r="J2344">
        <v>2</v>
      </c>
      <c r="K2344">
        <v>13116.95</v>
      </c>
      <c r="L2344" t="s">
        <v>16</v>
      </c>
      <c r="M2344" t="s">
        <v>10038</v>
      </c>
    </row>
    <row r="2345" spans="1:13" x14ac:dyDescent="0.25">
      <c r="A2345" t="s">
        <v>3456</v>
      </c>
      <c r="B2345">
        <v>56</v>
      </c>
      <c r="C2345" t="s">
        <v>25</v>
      </c>
      <c r="D2345">
        <v>166</v>
      </c>
      <c r="E2345">
        <v>229.94919413196601</v>
      </c>
      <c r="F2345">
        <v>33.9929039795908</v>
      </c>
      <c r="G2345" t="s">
        <v>36</v>
      </c>
      <c r="H2345" t="s">
        <v>19</v>
      </c>
      <c r="I2345" t="s">
        <v>15</v>
      </c>
      <c r="J2345">
        <v>2</v>
      </c>
      <c r="K2345">
        <v>6689.5</v>
      </c>
      <c r="L2345" t="s">
        <v>23</v>
      </c>
      <c r="M2345" t="s">
        <v>10038</v>
      </c>
    </row>
    <row r="2346" spans="1:13" x14ac:dyDescent="0.25">
      <c r="A2346" t="s">
        <v>3445</v>
      </c>
      <c r="B2346">
        <v>56</v>
      </c>
      <c r="C2346" t="s">
        <v>25</v>
      </c>
      <c r="D2346">
        <v>124</v>
      </c>
      <c r="E2346">
        <v>206.67633868420799</v>
      </c>
      <c r="F2346">
        <v>30.530809241425501</v>
      </c>
      <c r="G2346" t="s">
        <v>36</v>
      </c>
      <c r="H2346" t="s">
        <v>19</v>
      </c>
      <c r="I2346" t="s">
        <v>15</v>
      </c>
      <c r="J2346">
        <v>7</v>
      </c>
      <c r="K2346">
        <v>10407.15</v>
      </c>
      <c r="L2346" t="s">
        <v>16</v>
      </c>
      <c r="M2346" t="s">
        <v>10038</v>
      </c>
    </row>
    <row r="2347" spans="1:13" x14ac:dyDescent="0.25">
      <c r="A2347" t="s">
        <v>3441</v>
      </c>
      <c r="B2347">
        <v>52</v>
      </c>
      <c r="C2347" t="s">
        <v>13</v>
      </c>
      <c r="D2347">
        <v>106</v>
      </c>
      <c r="E2347">
        <v>225.536228992292</v>
      </c>
      <c r="F2347">
        <v>20.298378688054001</v>
      </c>
      <c r="G2347" t="s">
        <v>18</v>
      </c>
      <c r="H2347" t="s">
        <v>19</v>
      </c>
      <c r="I2347" t="s">
        <v>15</v>
      </c>
      <c r="J2347">
        <v>5</v>
      </c>
      <c r="K2347">
        <v>10096.16</v>
      </c>
      <c r="L2347" t="s">
        <v>16</v>
      </c>
      <c r="M2347" t="s">
        <v>10038</v>
      </c>
    </row>
    <row r="2348" spans="1:13" x14ac:dyDescent="0.25">
      <c r="A2348" t="s">
        <v>3440</v>
      </c>
      <c r="B2348">
        <v>54</v>
      </c>
      <c r="C2348" t="s">
        <v>13</v>
      </c>
      <c r="D2348">
        <v>125</v>
      </c>
      <c r="E2348">
        <v>314.67890640235998</v>
      </c>
      <c r="F2348">
        <v>29.803052134386299</v>
      </c>
      <c r="G2348" t="s">
        <v>18</v>
      </c>
      <c r="H2348" t="s">
        <v>10051</v>
      </c>
      <c r="I2348" t="s">
        <v>15</v>
      </c>
      <c r="J2348">
        <v>1</v>
      </c>
      <c r="K2348">
        <v>7228.83</v>
      </c>
      <c r="L2348" t="s">
        <v>23</v>
      </c>
      <c r="M2348" t="s">
        <v>10038</v>
      </c>
    </row>
    <row r="2349" spans="1:13" x14ac:dyDescent="0.25">
      <c r="A2349" t="s">
        <v>3439</v>
      </c>
      <c r="B2349">
        <v>52</v>
      </c>
      <c r="C2349" t="s">
        <v>13</v>
      </c>
      <c r="D2349">
        <v>150</v>
      </c>
      <c r="E2349">
        <v>226.00586645352399</v>
      </c>
      <c r="F2349">
        <v>24.328584742520601</v>
      </c>
      <c r="G2349" t="s">
        <v>18</v>
      </c>
      <c r="H2349" t="s">
        <v>19</v>
      </c>
      <c r="I2349" t="s">
        <v>15</v>
      </c>
      <c r="J2349">
        <v>1</v>
      </c>
      <c r="K2349">
        <v>8983.74</v>
      </c>
      <c r="L2349" t="s">
        <v>16</v>
      </c>
      <c r="M2349" t="s">
        <v>10038</v>
      </c>
    </row>
    <row r="2350" spans="1:13" x14ac:dyDescent="0.25">
      <c r="A2350" t="s">
        <v>3437</v>
      </c>
      <c r="B2350">
        <v>51</v>
      </c>
      <c r="C2350" t="s">
        <v>25</v>
      </c>
      <c r="D2350">
        <v>109</v>
      </c>
      <c r="E2350">
        <v>179.422783561297</v>
      </c>
      <c r="F2350">
        <v>18.435456628007898</v>
      </c>
      <c r="G2350" t="s">
        <v>14</v>
      </c>
      <c r="H2350" t="s">
        <v>22</v>
      </c>
      <c r="I2350" t="s">
        <v>15</v>
      </c>
      <c r="J2350">
        <v>3</v>
      </c>
      <c r="K2350">
        <v>2617.9499999999998</v>
      </c>
      <c r="L2350" t="s">
        <v>16</v>
      </c>
      <c r="M2350" t="s">
        <v>10038</v>
      </c>
    </row>
    <row r="2351" spans="1:13" x14ac:dyDescent="0.25">
      <c r="A2351" t="s">
        <v>2228</v>
      </c>
      <c r="B2351">
        <v>53</v>
      </c>
      <c r="C2351" t="s">
        <v>25</v>
      </c>
      <c r="D2351">
        <v>131</v>
      </c>
      <c r="E2351">
        <v>252.470713641331</v>
      </c>
      <c r="F2351">
        <v>28.997481552838298</v>
      </c>
      <c r="G2351" t="s">
        <v>36</v>
      </c>
      <c r="H2351" t="s">
        <v>19</v>
      </c>
      <c r="I2351" t="s">
        <v>15</v>
      </c>
      <c r="J2351">
        <v>7</v>
      </c>
      <c r="K2351">
        <v>12886.99</v>
      </c>
      <c r="L2351" t="s">
        <v>23</v>
      </c>
      <c r="M2351" t="s">
        <v>10038</v>
      </c>
    </row>
    <row r="2352" spans="1:13" x14ac:dyDescent="0.25">
      <c r="A2352" t="s">
        <v>3436</v>
      </c>
      <c r="B2352">
        <v>54</v>
      </c>
      <c r="C2352" t="s">
        <v>25</v>
      </c>
      <c r="D2352">
        <v>152</v>
      </c>
      <c r="E2352">
        <v>175.605239705885</v>
      </c>
      <c r="F2352">
        <v>36.149381346018401</v>
      </c>
      <c r="G2352" t="s">
        <v>18</v>
      </c>
      <c r="H2352" t="s">
        <v>19</v>
      </c>
      <c r="I2352" t="s">
        <v>15</v>
      </c>
      <c r="J2352">
        <v>6</v>
      </c>
      <c r="K2352">
        <v>13040.48</v>
      </c>
      <c r="L2352" t="s">
        <v>23</v>
      </c>
      <c r="M2352" t="s">
        <v>10038</v>
      </c>
    </row>
    <row r="2353" spans="1:13" x14ac:dyDescent="0.25">
      <c r="A2353" t="s">
        <v>3429</v>
      </c>
      <c r="B2353">
        <v>57</v>
      </c>
      <c r="C2353" t="s">
        <v>13</v>
      </c>
      <c r="D2353">
        <v>117</v>
      </c>
      <c r="E2353">
        <v>280.880129969422</v>
      </c>
      <c r="F2353">
        <v>22.3710838206677</v>
      </c>
      <c r="G2353" t="s">
        <v>14</v>
      </c>
      <c r="H2353" t="s">
        <v>19</v>
      </c>
      <c r="I2353" t="s">
        <v>15</v>
      </c>
      <c r="J2353">
        <v>5</v>
      </c>
      <c r="K2353">
        <v>4206</v>
      </c>
      <c r="L2353" t="s">
        <v>23</v>
      </c>
      <c r="M2353" t="s">
        <v>10038</v>
      </c>
    </row>
    <row r="2354" spans="1:13" x14ac:dyDescent="0.25">
      <c r="A2354" t="s">
        <v>2235</v>
      </c>
      <c r="B2354">
        <v>55</v>
      </c>
      <c r="C2354" t="s">
        <v>13</v>
      </c>
      <c r="D2354">
        <v>123</v>
      </c>
      <c r="E2354">
        <v>179.03076451061</v>
      </c>
      <c r="F2354">
        <v>31.197412851244199</v>
      </c>
      <c r="G2354" t="s">
        <v>36</v>
      </c>
      <c r="H2354" t="s">
        <v>19</v>
      </c>
      <c r="I2354" t="s">
        <v>15</v>
      </c>
      <c r="J2354">
        <v>4</v>
      </c>
      <c r="K2354">
        <v>13331.18</v>
      </c>
      <c r="L2354" t="s">
        <v>20</v>
      </c>
      <c r="M2354" t="s">
        <v>10038</v>
      </c>
    </row>
    <row r="2355" spans="1:13" x14ac:dyDescent="0.25">
      <c r="A2355" t="s">
        <v>3414</v>
      </c>
      <c r="B2355">
        <v>56</v>
      </c>
      <c r="C2355" t="s">
        <v>13</v>
      </c>
      <c r="D2355">
        <v>146</v>
      </c>
      <c r="E2355">
        <v>238.458388161557</v>
      </c>
      <c r="F2355">
        <v>28.980957298796898</v>
      </c>
      <c r="G2355" t="s">
        <v>14</v>
      </c>
      <c r="H2355" t="s">
        <v>22</v>
      </c>
      <c r="I2355" t="s">
        <v>15</v>
      </c>
      <c r="J2355">
        <v>2</v>
      </c>
      <c r="K2355">
        <v>8903.14</v>
      </c>
      <c r="L2355" t="s">
        <v>16</v>
      </c>
      <c r="M2355" t="s">
        <v>10038</v>
      </c>
    </row>
    <row r="2356" spans="1:13" x14ac:dyDescent="0.25">
      <c r="A2356" t="s">
        <v>3410</v>
      </c>
      <c r="B2356">
        <v>51</v>
      </c>
      <c r="C2356" t="s">
        <v>13</v>
      </c>
      <c r="D2356">
        <v>139</v>
      </c>
      <c r="E2356">
        <v>248.05221144827101</v>
      </c>
      <c r="F2356">
        <v>15.017875248612199</v>
      </c>
      <c r="G2356" t="s">
        <v>18</v>
      </c>
      <c r="H2356" t="s">
        <v>19</v>
      </c>
      <c r="I2356" t="s">
        <v>15</v>
      </c>
      <c r="J2356">
        <v>2</v>
      </c>
      <c r="K2356">
        <v>12338.48</v>
      </c>
      <c r="L2356" t="s">
        <v>16</v>
      </c>
      <c r="M2356" t="s">
        <v>10038</v>
      </c>
    </row>
    <row r="2357" spans="1:13" x14ac:dyDescent="0.25">
      <c r="A2357" t="s">
        <v>3395</v>
      </c>
      <c r="B2357">
        <v>59</v>
      </c>
      <c r="C2357" t="s">
        <v>13</v>
      </c>
      <c r="D2357">
        <v>142</v>
      </c>
      <c r="E2357">
        <v>260.47372400170599</v>
      </c>
      <c r="F2357">
        <v>22.064487009704902</v>
      </c>
      <c r="G2357" t="s">
        <v>14</v>
      </c>
      <c r="H2357" t="s">
        <v>22</v>
      </c>
      <c r="I2357" t="s">
        <v>15</v>
      </c>
      <c r="J2357">
        <v>2</v>
      </c>
      <c r="K2357">
        <v>10500.6</v>
      </c>
      <c r="L2357" t="s">
        <v>43</v>
      </c>
      <c r="M2357" t="s">
        <v>10038</v>
      </c>
    </row>
    <row r="2358" spans="1:13" x14ac:dyDescent="0.25">
      <c r="A2358" t="s">
        <v>3382</v>
      </c>
      <c r="B2358">
        <v>55</v>
      </c>
      <c r="C2358" t="s">
        <v>25</v>
      </c>
      <c r="D2358">
        <v>98</v>
      </c>
      <c r="E2358">
        <v>136.843260772825</v>
      </c>
      <c r="F2358">
        <v>28.721158023686499</v>
      </c>
      <c r="G2358" t="s">
        <v>36</v>
      </c>
      <c r="H2358" t="s">
        <v>19</v>
      </c>
      <c r="I2358" t="s">
        <v>15</v>
      </c>
      <c r="J2358">
        <v>5</v>
      </c>
      <c r="K2358">
        <v>4187.79</v>
      </c>
      <c r="L2358" t="s">
        <v>16</v>
      </c>
      <c r="M2358" t="s">
        <v>10038</v>
      </c>
    </row>
    <row r="2359" spans="1:13" x14ac:dyDescent="0.25">
      <c r="A2359" t="s">
        <v>3381</v>
      </c>
      <c r="B2359">
        <v>58</v>
      </c>
      <c r="C2359" t="s">
        <v>25</v>
      </c>
      <c r="D2359">
        <v>129</v>
      </c>
      <c r="E2359">
        <v>189.91260114760601</v>
      </c>
      <c r="F2359">
        <v>28.406089289081699</v>
      </c>
      <c r="G2359" t="s">
        <v>14</v>
      </c>
      <c r="H2359" t="s">
        <v>19</v>
      </c>
      <c r="I2359" t="s">
        <v>15</v>
      </c>
      <c r="J2359">
        <v>6</v>
      </c>
      <c r="K2359">
        <v>11244.93</v>
      </c>
      <c r="L2359" t="s">
        <v>23</v>
      </c>
      <c r="M2359" t="s">
        <v>10038</v>
      </c>
    </row>
    <row r="2360" spans="1:13" x14ac:dyDescent="0.25">
      <c r="A2360" t="s">
        <v>3379</v>
      </c>
      <c r="B2360">
        <v>52</v>
      </c>
      <c r="C2360" t="s">
        <v>25</v>
      </c>
      <c r="D2360">
        <v>138</v>
      </c>
      <c r="E2360">
        <v>210.999803875065</v>
      </c>
      <c r="F2360">
        <v>32.341470059500097</v>
      </c>
      <c r="G2360" t="s">
        <v>14</v>
      </c>
      <c r="H2360" t="s">
        <v>19</v>
      </c>
      <c r="I2360" t="s">
        <v>15</v>
      </c>
      <c r="J2360">
        <v>3</v>
      </c>
      <c r="K2360">
        <v>9489.4699999999993</v>
      </c>
      <c r="L2360" t="s">
        <v>43</v>
      </c>
      <c r="M2360" t="s">
        <v>10038</v>
      </c>
    </row>
    <row r="2361" spans="1:13" x14ac:dyDescent="0.25">
      <c r="A2361" t="s">
        <v>3378</v>
      </c>
      <c r="B2361">
        <v>60</v>
      </c>
      <c r="C2361" t="s">
        <v>13</v>
      </c>
      <c r="D2361">
        <v>128</v>
      </c>
      <c r="E2361">
        <v>258.74747375217999</v>
      </c>
      <c r="F2361" t="s">
        <v>10051</v>
      </c>
      <c r="G2361" t="s">
        <v>36</v>
      </c>
      <c r="H2361" t="s">
        <v>19</v>
      </c>
      <c r="I2361" t="s">
        <v>15</v>
      </c>
      <c r="J2361">
        <v>7</v>
      </c>
      <c r="K2361">
        <v>8608.02</v>
      </c>
      <c r="L2361" t="s">
        <v>16</v>
      </c>
      <c r="M2361" t="s">
        <v>10038</v>
      </c>
    </row>
    <row r="2362" spans="1:13" x14ac:dyDescent="0.25">
      <c r="A2362" t="s">
        <v>2248</v>
      </c>
      <c r="B2362">
        <v>55</v>
      </c>
      <c r="C2362" t="s">
        <v>13</v>
      </c>
      <c r="D2362">
        <v>121</v>
      </c>
      <c r="E2362">
        <v>169.49936762925901</v>
      </c>
      <c r="F2362">
        <v>30.9722055449636</v>
      </c>
      <c r="G2362" t="s">
        <v>36</v>
      </c>
      <c r="H2362" t="s">
        <v>19</v>
      </c>
      <c r="I2362" t="s">
        <v>15</v>
      </c>
      <c r="J2362">
        <v>3</v>
      </c>
      <c r="K2362">
        <v>16391.95</v>
      </c>
      <c r="L2362" t="s">
        <v>16</v>
      </c>
      <c r="M2362" t="s">
        <v>10038</v>
      </c>
    </row>
    <row r="2363" spans="1:13" x14ac:dyDescent="0.25">
      <c r="A2363" t="s">
        <v>3377</v>
      </c>
      <c r="B2363">
        <v>60</v>
      </c>
      <c r="C2363" t="s">
        <v>13</v>
      </c>
      <c r="D2363">
        <v>135</v>
      </c>
      <c r="E2363">
        <v>243.16253397274201</v>
      </c>
      <c r="F2363">
        <v>29.619510032727</v>
      </c>
      <c r="G2363" t="s">
        <v>18</v>
      </c>
      <c r="H2363" t="s">
        <v>19</v>
      </c>
      <c r="I2363" t="s">
        <v>15</v>
      </c>
      <c r="J2363">
        <v>5</v>
      </c>
      <c r="K2363">
        <v>12613.9</v>
      </c>
      <c r="L2363" t="s">
        <v>16</v>
      </c>
      <c r="M2363" t="s">
        <v>10038</v>
      </c>
    </row>
    <row r="2364" spans="1:13" x14ac:dyDescent="0.25">
      <c r="A2364" t="s">
        <v>3370</v>
      </c>
      <c r="B2364">
        <v>57</v>
      </c>
      <c r="C2364" t="s">
        <v>25</v>
      </c>
      <c r="D2364">
        <v>138</v>
      </c>
      <c r="E2364">
        <v>220.961910764762</v>
      </c>
      <c r="F2364">
        <v>29.5158772849942</v>
      </c>
      <c r="G2364" t="s">
        <v>36</v>
      </c>
      <c r="H2364" t="s">
        <v>19</v>
      </c>
      <c r="I2364" t="s">
        <v>15</v>
      </c>
      <c r="J2364">
        <v>9</v>
      </c>
      <c r="K2364">
        <v>13933.93</v>
      </c>
      <c r="L2364" t="s">
        <v>16</v>
      </c>
      <c r="M2364" t="s">
        <v>10038</v>
      </c>
    </row>
    <row r="2365" spans="1:13" x14ac:dyDescent="0.25">
      <c r="A2365" t="s">
        <v>2255</v>
      </c>
      <c r="B2365">
        <v>54</v>
      </c>
      <c r="C2365" t="s">
        <v>13</v>
      </c>
      <c r="D2365">
        <v>124</v>
      </c>
      <c r="E2365">
        <v>210.460667826693</v>
      </c>
      <c r="F2365">
        <v>24.865205817858101</v>
      </c>
      <c r="G2365" t="s">
        <v>18</v>
      </c>
      <c r="H2365" t="s">
        <v>19</v>
      </c>
      <c r="I2365" t="s">
        <v>15</v>
      </c>
      <c r="J2365">
        <v>3</v>
      </c>
      <c r="K2365">
        <v>11833.71</v>
      </c>
      <c r="L2365" t="s">
        <v>16</v>
      </c>
      <c r="M2365" t="s">
        <v>10038</v>
      </c>
    </row>
    <row r="2366" spans="1:13" x14ac:dyDescent="0.25">
      <c r="A2366" t="s">
        <v>2256</v>
      </c>
      <c r="B2366">
        <v>55</v>
      </c>
      <c r="C2366" t="s">
        <v>13</v>
      </c>
      <c r="D2366">
        <v>114</v>
      </c>
      <c r="E2366">
        <v>216.89037388674799</v>
      </c>
      <c r="F2366">
        <v>23.7020845379589</v>
      </c>
      <c r="G2366" t="s">
        <v>36</v>
      </c>
      <c r="H2366" t="s">
        <v>19</v>
      </c>
      <c r="I2366" t="s">
        <v>15</v>
      </c>
      <c r="J2366">
        <v>3</v>
      </c>
      <c r="K2366">
        <v>5972.6</v>
      </c>
      <c r="L2366" t="s">
        <v>23</v>
      </c>
      <c r="M2366" t="s">
        <v>10038</v>
      </c>
    </row>
    <row r="2367" spans="1:13" x14ac:dyDescent="0.25">
      <c r="A2367" t="s">
        <v>3354</v>
      </c>
      <c r="B2367">
        <v>55</v>
      </c>
      <c r="C2367" t="s">
        <v>25</v>
      </c>
      <c r="D2367">
        <v>134</v>
      </c>
      <c r="E2367">
        <v>238.59163756436101</v>
      </c>
      <c r="F2367">
        <v>26.0225118345538</v>
      </c>
      <c r="G2367" t="s">
        <v>36</v>
      </c>
      <c r="H2367" t="s">
        <v>19</v>
      </c>
      <c r="I2367" t="s">
        <v>15</v>
      </c>
      <c r="J2367">
        <v>3</v>
      </c>
      <c r="K2367">
        <v>11355.08</v>
      </c>
      <c r="L2367" t="s">
        <v>16</v>
      </c>
      <c r="M2367" t="s">
        <v>10038</v>
      </c>
    </row>
    <row r="2368" spans="1:13" x14ac:dyDescent="0.25">
      <c r="A2368" t="s">
        <v>3353</v>
      </c>
      <c r="B2368">
        <v>54</v>
      </c>
      <c r="C2368" t="s">
        <v>25</v>
      </c>
      <c r="D2368">
        <v>129</v>
      </c>
      <c r="E2368">
        <v>252.23520356027501</v>
      </c>
      <c r="F2368">
        <v>26.746662009045298</v>
      </c>
      <c r="G2368" t="s">
        <v>36</v>
      </c>
      <c r="H2368" t="s">
        <v>19</v>
      </c>
      <c r="I2368" t="s">
        <v>15</v>
      </c>
      <c r="J2368">
        <v>0</v>
      </c>
      <c r="K2368">
        <v>11364.05</v>
      </c>
      <c r="L2368" t="s">
        <v>23</v>
      </c>
      <c r="M2368" t="s">
        <v>10038</v>
      </c>
    </row>
    <row r="2369" spans="1:13" x14ac:dyDescent="0.25">
      <c r="A2369" t="s">
        <v>3345</v>
      </c>
      <c r="B2369">
        <v>56</v>
      </c>
      <c r="C2369" t="s">
        <v>25</v>
      </c>
      <c r="D2369">
        <v>106</v>
      </c>
      <c r="E2369">
        <v>241.927025762169</v>
      </c>
      <c r="F2369">
        <v>30.643407293736299</v>
      </c>
      <c r="G2369" t="s">
        <v>18</v>
      </c>
      <c r="H2369" t="s">
        <v>19</v>
      </c>
      <c r="I2369" t="s">
        <v>15</v>
      </c>
      <c r="J2369">
        <v>0</v>
      </c>
      <c r="K2369">
        <v>5589.23</v>
      </c>
      <c r="L2369" t="s">
        <v>16</v>
      </c>
      <c r="M2369" t="s">
        <v>10038</v>
      </c>
    </row>
    <row r="2370" spans="1:13" x14ac:dyDescent="0.25">
      <c r="A2370" t="s">
        <v>3344</v>
      </c>
      <c r="B2370">
        <v>58</v>
      </c>
      <c r="C2370" t="s">
        <v>13</v>
      </c>
      <c r="D2370">
        <v>101</v>
      </c>
      <c r="E2370">
        <v>234.89762851243299</v>
      </c>
      <c r="F2370">
        <v>30.3100304928711</v>
      </c>
      <c r="G2370" t="s">
        <v>18</v>
      </c>
      <c r="H2370" t="s">
        <v>19</v>
      </c>
      <c r="I2370" t="s">
        <v>15</v>
      </c>
      <c r="J2370">
        <v>1</v>
      </c>
      <c r="K2370">
        <v>9277.81</v>
      </c>
      <c r="L2370" t="s">
        <v>16</v>
      </c>
      <c r="M2370" t="s">
        <v>10038</v>
      </c>
    </row>
    <row r="2371" spans="1:13" x14ac:dyDescent="0.25">
      <c r="A2371" t="s">
        <v>2265</v>
      </c>
      <c r="B2371">
        <v>57</v>
      </c>
      <c r="C2371" t="s">
        <v>25</v>
      </c>
      <c r="D2371">
        <v>130</v>
      </c>
      <c r="E2371">
        <v>266.12133662051701</v>
      </c>
      <c r="F2371">
        <v>29.660596396348499</v>
      </c>
      <c r="G2371" t="s">
        <v>14</v>
      </c>
      <c r="H2371" t="s">
        <v>19</v>
      </c>
      <c r="I2371" t="s">
        <v>15</v>
      </c>
      <c r="J2371">
        <v>2</v>
      </c>
      <c r="K2371">
        <v>4666.93</v>
      </c>
      <c r="L2371" t="s">
        <v>16</v>
      </c>
      <c r="M2371" t="s">
        <v>10038</v>
      </c>
    </row>
    <row r="2372" spans="1:13" x14ac:dyDescent="0.25">
      <c r="A2372" t="s">
        <v>3329</v>
      </c>
      <c r="B2372">
        <v>56</v>
      </c>
      <c r="C2372" t="s">
        <v>13</v>
      </c>
      <c r="D2372">
        <v>149</v>
      </c>
      <c r="E2372">
        <v>221.772747322898</v>
      </c>
      <c r="F2372">
        <v>24.179776929340001</v>
      </c>
      <c r="G2372" t="s">
        <v>36</v>
      </c>
      <c r="H2372" t="s">
        <v>19</v>
      </c>
      <c r="I2372" t="s">
        <v>15</v>
      </c>
      <c r="J2372">
        <v>2</v>
      </c>
      <c r="K2372">
        <v>8618.77</v>
      </c>
      <c r="L2372" t="s">
        <v>16</v>
      </c>
      <c r="M2372" t="s">
        <v>10038</v>
      </c>
    </row>
    <row r="2373" spans="1:13" x14ac:dyDescent="0.25">
      <c r="A2373" t="s">
        <v>3323</v>
      </c>
      <c r="B2373">
        <v>58</v>
      </c>
      <c r="C2373" t="s">
        <v>25</v>
      </c>
      <c r="D2373">
        <v>111</v>
      </c>
      <c r="E2373">
        <v>222.12188126445801</v>
      </c>
      <c r="F2373">
        <v>36.026233313136402</v>
      </c>
      <c r="G2373" t="s">
        <v>14</v>
      </c>
      <c r="H2373" t="s">
        <v>22</v>
      </c>
      <c r="I2373" t="s">
        <v>15</v>
      </c>
      <c r="J2373">
        <v>1</v>
      </c>
      <c r="K2373">
        <v>13049.92</v>
      </c>
      <c r="L2373" t="s">
        <v>23</v>
      </c>
      <c r="M2373" t="s">
        <v>10038</v>
      </c>
    </row>
    <row r="2374" spans="1:13" x14ac:dyDescent="0.25">
      <c r="A2374" t="s">
        <v>3321</v>
      </c>
      <c r="B2374">
        <v>60</v>
      </c>
      <c r="C2374" t="s">
        <v>13</v>
      </c>
      <c r="D2374">
        <v>140</v>
      </c>
      <c r="E2374">
        <v>234.342313934727</v>
      </c>
      <c r="F2374">
        <v>25.592391493179399</v>
      </c>
      <c r="G2374" t="s">
        <v>14</v>
      </c>
      <c r="H2374" t="s">
        <v>22</v>
      </c>
      <c r="I2374" t="s">
        <v>15</v>
      </c>
      <c r="J2374">
        <v>1</v>
      </c>
      <c r="K2374">
        <v>4966.51</v>
      </c>
      <c r="L2374" t="s">
        <v>16</v>
      </c>
      <c r="M2374" t="s">
        <v>10038</v>
      </c>
    </row>
    <row r="2375" spans="1:13" x14ac:dyDescent="0.25">
      <c r="A2375" t="s">
        <v>3316</v>
      </c>
      <c r="B2375">
        <v>54</v>
      </c>
      <c r="C2375" t="s">
        <v>25</v>
      </c>
      <c r="D2375">
        <v>156</v>
      </c>
      <c r="E2375">
        <v>282.15712654539402</v>
      </c>
      <c r="F2375">
        <v>22.386626250605801</v>
      </c>
      <c r="G2375" t="s">
        <v>18</v>
      </c>
      <c r="H2375" t="s">
        <v>19</v>
      </c>
      <c r="I2375" t="s">
        <v>15</v>
      </c>
      <c r="J2375">
        <v>4</v>
      </c>
      <c r="K2375">
        <v>11876.24</v>
      </c>
      <c r="L2375" t="s">
        <v>16</v>
      </c>
      <c r="M2375" t="s">
        <v>10038</v>
      </c>
    </row>
    <row r="2376" spans="1:13" x14ac:dyDescent="0.25">
      <c r="A2376" t="s">
        <v>3304</v>
      </c>
      <c r="B2376">
        <v>58</v>
      </c>
      <c r="C2376" t="s">
        <v>13</v>
      </c>
      <c r="D2376">
        <v>147</v>
      </c>
      <c r="E2376">
        <v>243.20453491969201</v>
      </c>
      <c r="F2376">
        <v>25.577781173950498</v>
      </c>
      <c r="G2376" t="s">
        <v>18</v>
      </c>
      <c r="H2376" t="s">
        <v>19</v>
      </c>
      <c r="I2376" t="s">
        <v>15</v>
      </c>
      <c r="J2376">
        <v>4</v>
      </c>
      <c r="K2376">
        <v>5176.96</v>
      </c>
      <c r="L2376" t="s">
        <v>23</v>
      </c>
      <c r="M2376" t="s">
        <v>10038</v>
      </c>
    </row>
    <row r="2377" spans="1:13" x14ac:dyDescent="0.25">
      <c r="A2377" t="s">
        <v>3293</v>
      </c>
      <c r="B2377">
        <v>51</v>
      </c>
      <c r="C2377" t="s">
        <v>25</v>
      </c>
      <c r="D2377">
        <v>124</v>
      </c>
      <c r="E2377">
        <v>190.50451588946601</v>
      </c>
      <c r="F2377">
        <v>25.064656966654098</v>
      </c>
      <c r="G2377" t="s">
        <v>18</v>
      </c>
      <c r="H2377" t="s">
        <v>19</v>
      </c>
      <c r="I2377" t="s">
        <v>15</v>
      </c>
      <c r="J2377">
        <v>4</v>
      </c>
      <c r="K2377">
        <v>4560.1499999999996</v>
      </c>
      <c r="L2377" t="s">
        <v>16</v>
      </c>
      <c r="M2377" t="s">
        <v>10038</v>
      </c>
    </row>
    <row r="2378" spans="1:13" x14ac:dyDescent="0.25">
      <c r="A2378" t="s">
        <v>3273</v>
      </c>
      <c r="B2378">
        <v>52</v>
      </c>
      <c r="C2378" t="s">
        <v>25</v>
      </c>
      <c r="D2378">
        <v>121</v>
      </c>
      <c r="E2378">
        <v>187.30945387366299</v>
      </c>
      <c r="F2378">
        <v>31.405209095507299</v>
      </c>
      <c r="G2378" t="s">
        <v>14</v>
      </c>
      <c r="H2378" t="s">
        <v>10051</v>
      </c>
      <c r="I2378" t="s">
        <v>15</v>
      </c>
      <c r="J2378" t="s">
        <v>10051</v>
      </c>
      <c r="K2378">
        <v>7829.64</v>
      </c>
      <c r="L2378" t="s">
        <v>43</v>
      </c>
      <c r="M2378" t="s">
        <v>10038</v>
      </c>
    </row>
    <row r="2379" spans="1:13" x14ac:dyDescent="0.25">
      <c r="A2379" t="s">
        <v>3269</v>
      </c>
      <c r="B2379">
        <v>54</v>
      </c>
      <c r="C2379" t="s">
        <v>25</v>
      </c>
      <c r="D2379">
        <v>106</v>
      </c>
      <c r="E2379">
        <v>350</v>
      </c>
      <c r="F2379">
        <v>28.428736314080499</v>
      </c>
      <c r="G2379" t="s">
        <v>14</v>
      </c>
      <c r="H2379" t="s">
        <v>19</v>
      </c>
      <c r="I2379" t="s">
        <v>15</v>
      </c>
      <c r="J2379">
        <v>5</v>
      </c>
      <c r="K2379">
        <v>14613.76</v>
      </c>
      <c r="L2379" t="s">
        <v>23</v>
      </c>
      <c r="M2379" t="s">
        <v>10038</v>
      </c>
    </row>
    <row r="2380" spans="1:13" x14ac:dyDescent="0.25">
      <c r="A2380" t="s">
        <v>3268</v>
      </c>
      <c r="B2380">
        <v>59</v>
      </c>
      <c r="C2380" t="s">
        <v>13</v>
      </c>
      <c r="D2380">
        <v>136</v>
      </c>
      <c r="E2380">
        <v>207.233191313807</v>
      </c>
      <c r="F2380">
        <v>18.571912813410101</v>
      </c>
      <c r="G2380" t="s">
        <v>14</v>
      </c>
      <c r="H2380" t="s">
        <v>22</v>
      </c>
      <c r="I2380" t="s">
        <v>15</v>
      </c>
      <c r="J2380">
        <v>3</v>
      </c>
      <c r="K2380">
        <v>7254.19</v>
      </c>
      <c r="L2380" t="s">
        <v>16</v>
      </c>
      <c r="M2380" t="s">
        <v>10038</v>
      </c>
    </row>
    <row r="2381" spans="1:13" x14ac:dyDescent="0.25">
      <c r="A2381" t="s">
        <v>3263</v>
      </c>
      <c r="B2381">
        <v>54</v>
      </c>
      <c r="C2381" t="s">
        <v>13</v>
      </c>
      <c r="D2381">
        <v>140</v>
      </c>
      <c r="E2381">
        <v>211.06331007481299</v>
      </c>
      <c r="F2381">
        <v>26.3825244805866</v>
      </c>
      <c r="G2381" t="s">
        <v>18</v>
      </c>
      <c r="H2381" t="s">
        <v>19</v>
      </c>
      <c r="I2381" t="s">
        <v>15</v>
      </c>
      <c r="J2381">
        <v>1</v>
      </c>
      <c r="K2381">
        <v>9171</v>
      </c>
      <c r="L2381" t="s">
        <v>20</v>
      </c>
      <c r="M2381" t="s">
        <v>10038</v>
      </c>
    </row>
    <row r="2382" spans="1:13" x14ac:dyDescent="0.25">
      <c r="A2382" t="s">
        <v>2285</v>
      </c>
      <c r="B2382">
        <v>54</v>
      </c>
      <c r="C2382" t="s">
        <v>13</v>
      </c>
      <c r="D2382">
        <v>111</v>
      </c>
      <c r="E2382">
        <v>152.76882895762799</v>
      </c>
      <c r="F2382">
        <v>33.332089529187698</v>
      </c>
      <c r="G2382" t="s">
        <v>36</v>
      </c>
      <c r="H2382" t="s">
        <v>22</v>
      </c>
      <c r="I2382" t="s">
        <v>15</v>
      </c>
      <c r="J2382">
        <v>7</v>
      </c>
      <c r="K2382">
        <v>13730.8</v>
      </c>
      <c r="L2382" t="s">
        <v>23</v>
      </c>
      <c r="M2382" t="s">
        <v>10038</v>
      </c>
    </row>
    <row r="2383" spans="1:13" x14ac:dyDescent="0.25">
      <c r="A2383" t="s">
        <v>2287</v>
      </c>
      <c r="B2383">
        <v>58</v>
      </c>
      <c r="C2383" t="s">
        <v>13</v>
      </c>
      <c r="D2383">
        <v>124</v>
      </c>
      <c r="E2383">
        <v>250.66032003358501</v>
      </c>
      <c r="F2383">
        <v>26.722702073345701</v>
      </c>
      <c r="G2383" t="s">
        <v>18</v>
      </c>
      <c r="H2383" t="s">
        <v>19</v>
      </c>
      <c r="I2383" t="s">
        <v>15</v>
      </c>
      <c r="J2383">
        <v>2</v>
      </c>
      <c r="K2383">
        <v>7971.77</v>
      </c>
      <c r="L2383" t="s">
        <v>16</v>
      </c>
      <c r="M2383" t="s">
        <v>10038</v>
      </c>
    </row>
    <row r="2384" spans="1:13" x14ac:dyDescent="0.25">
      <c r="A2384" t="s">
        <v>2288</v>
      </c>
      <c r="B2384">
        <v>55</v>
      </c>
      <c r="C2384" t="s">
        <v>13</v>
      </c>
      <c r="D2384">
        <v>149</v>
      </c>
      <c r="E2384">
        <v>246.567730810943</v>
      </c>
      <c r="F2384">
        <v>21.719824078675899</v>
      </c>
      <c r="G2384" t="s">
        <v>18</v>
      </c>
      <c r="H2384" t="s">
        <v>19</v>
      </c>
      <c r="I2384" t="s">
        <v>15</v>
      </c>
      <c r="J2384">
        <v>5</v>
      </c>
      <c r="K2384">
        <v>10545.09</v>
      </c>
      <c r="L2384" t="s">
        <v>16</v>
      </c>
      <c r="M2384" t="s">
        <v>10038</v>
      </c>
    </row>
    <row r="2385" spans="1:13" x14ac:dyDescent="0.25">
      <c r="A2385" t="s">
        <v>3262</v>
      </c>
      <c r="B2385">
        <v>59</v>
      </c>
      <c r="C2385" t="s">
        <v>25</v>
      </c>
      <c r="D2385">
        <v>148</v>
      </c>
      <c r="E2385">
        <v>174.11982535472799</v>
      </c>
      <c r="F2385">
        <v>22.5163197585041</v>
      </c>
      <c r="G2385" t="s">
        <v>14</v>
      </c>
      <c r="H2385" t="s">
        <v>19</v>
      </c>
      <c r="I2385" t="s">
        <v>15</v>
      </c>
      <c r="J2385">
        <v>4</v>
      </c>
      <c r="K2385">
        <v>11885.14</v>
      </c>
      <c r="L2385" t="s">
        <v>16</v>
      </c>
      <c r="M2385" t="s">
        <v>10038</v>
      </c>
    </row>
    <row r="2386" spans="1:13" x14ac:dyDescent="0.25">
      <c r="A2386" t="s">
        <v>3221</v>
      </c>
      <c r="B2386">
        <v>56</v>
      </c>
      <c r="C2386" t="s">
        <v>25</v>
      </c>
      <c r="D2386">
        <v>113</v>
      </c>
      <c r="E2386">
        <v>182.75362392999199</v>
      </c>
      <c r="F2386">
        <v>15.1836088843623</v>
      </c>
      <c r="G2386" t="s">
        <v>14</v>
      </c>
      <c r="H2386" t="s">
        <v>22</v>
      </c>
      <c r="I2386" t="s">
        <v>15</v>
      </c>
      <c r="J2386">
        <v>4</v>
      </c>
      <c r="K2386">
        <v>7985.97</v>
      </c>
      <c r="L2386" t="s">
        <v>16</v>
      </c>
      <c r="M2386" t="s">
        <v>10038</v>
      </c>
    </row>
    <row r="2387" spans="1:13" x14ac:dyDescent="0.25">
      <c r="A2387" t="s">
        <v>3214</v>
      </c>
      <c r="B2387">
        <v>60</v>
      </c>
      <c r="C2387" t="s">
        <v>25</v>
      </c>
      <c r="D2387">
        <v>123</v>
      </c>
      <c r="E2387">
        <v>241.370630815255</v>
      </c>
      <c r="F2387">
        <v>33.628799816671801</v>
      </c>
      <c r="G2387" t="s">
        <v>14</v>
      </c>
      <c r="H2387" t="s">
        <v>19</v>
      </c>
      <c r="I2387" t="s">
        <v>15</v>
      </c>
      <c r="J2387">
        <v>4</v>
      </c>
      <c r="K2387">
        <v>12407.74</v>
      </c>
      <c r="L2387" t="s">
        <v>16</v>
      </c>
      <c r="M2387" t="s">
        <v>10038</v>
      </c>
    </row>
    <row r="2388" spans="1:13" x14ac:dyDescent="0.25">
      <c r="A2388" t="s">
        <v>3204</v>
      </c>
      <c r="B2388">
        <v>52</v>
      </c>
      <c r="C2388" t="s">
        <v>25</v>
      </c>
      <c r="D2388">
        <v>155</v>
      </c>
      <c r="E2388">
        <v>264.09762527126998</v>
      </c>
      <c r="F2388">
        <v>15.6940021867171</v>
      </c>
      <c r="G2388" t="s">
        <v>18</v>
      </c>
      <c r="H2388" t="s">
        <v>19</v>
      </c>
      <c r="I2388" t="s">
        <v>15</v>
      </c>
      <c r="J2388">
        <v>3</v>
      </c>
      <c r="K2388">
        <v>8608.23</v>
      </c>
      <c r="L2388" t="s">
        <v>23</v>
      </c>
      <c r="M2388" t="s">
        <v>10038</v>
      </c>
    </row>
    <row r="2389" spans="1:13" x14ac:dyDescent="0.25">
      <c r="A2389" t="s">
        <v>3187</v>
      </c>
      <c r="B2389">
        <v>58</v>
      </c>
      <c r="C2389" t="s">
        <v>13</v>
      </c>
      <c r="D2389">
        <v>90</v>
      </c>
      <c r="E2389">
        <v>307.83388648354298</v>
      </c>
      <c r="F2389">
        <v>24.761998912996098</v>
      </c>
      <c r="G2389" t="s">
        <v>14</v>
      </c>
      <c r="H2389" t="s">
        <v>10051</v>
      </c>
      <c r="I2389" t="s">
        <v>15</v>
      </c>
      <c r="J2389">
        <v>2</v>
      </c>
      <c r="K2389">
        <v>12531.73</v>
      </c>
      <c r="L2389" t="s">
        <v>16</v>
      </c>
      <c r="M2389" t="s">
        <v>10038</v>
      </c>
    </row>
    <row r="2390" spans="1:13" x14ac:dyDescent="0.25">
      <c r="A2390" t="s">
        <v>3184</v>
      </c>
      <c r="B2390">
        <v>53</v>
      </c>
      <c r="C2390" t="s">
        <v>25</v>
      </c>
      <c r="D2390">
        <v>121</v>
      </c>
      <c r="E2390">
        <v>259.79031046028803</v>
      </c>
      <c r="F2390">
        <v>25.626732801474802</v>
      </c>
      <c r="G2390" t="s">
        <v>18</v>
      </c>
      <c r="H2390" t="s">
        <v>19</v>
      </c>
      <c r="I2390" t="s">
        <v>15</v>
      </c>
      <c r="J2390">
        <v>4</v>
      </c>
      <c r="K2390" t="s">
        <v>10051</v>
      </c>
      <c r="L2390" t="s">
        <v>23</v>
      </c>
      <c r="M2390" t="s">
        <v>10038</v>
      </c>
    </row>
    <row r="2391" spans="1:13" x14ac:dyDescent="0.25">
      <c r="A2391" t="s">
        <v>3175</v>
      </c>
      <c r="B2391">
        <v>58</v>
      </c>
      <c r="C2391" t="s">
        <v>25</v>
      </c>
      <c r="D2391">
        <v>139</v>
      </c>
      <c r="E2391">
        <v>237.65288710919501</v>
      </c>
      <c r="F2391">
        <v>31.074686413466399</v>
      </c>
      <c r="G2391" t="s">
        <v>14</v>
      </c>
      <c r="H2391" t="s">
        <v>22</v>
      </c>
      <c r="I2391" t="s">
        <v>15</v>
      </c>
      <c r="J2391">
        <v>3</v>
      </c>
      <c r="K2391">
        <v>4706.66</v>
      </c>
      <c r="L2391" t="s">
        <v>16</v>
      </c>
      <c r="M2391" t="s">
        <v>10038</v>
      </c>
    </row>
    <row r="2392" spans="1:13" x14ac:dyDescent="0.25">
      <c r="A2392" t="s">
        <v>3174</v>
      </c>
      <c r="B2392">
        <v>56</v>
      </c>
      <c r="C2392" t="s">
        <v>13</v>
      </c>
      <c r="D2392">
        <v>171</v>
      </c>
      <c r="E2392">
        <v>180.15586654441199</v>
      </c>
      <c r="F2392" t="s">
        <v>10051</v>
      </c>
      <c r="G2392" t="s">
        <v>36</v>
      </c>
      <c r="H2392" t="s">
        <v>19</v>
      </c>
      <c r="I2392" t="s">
        <v>15</v>
      </c>
      <c r="J2392">
        <v>1</v>
      </c>
      <c r="K2392">
        <v>3263.32</v>
      </c>
      <c r="L2392" t="s">
        <v>23</v>
      </c>
      <c r="M2392" t="s">
        <v>10038</v>
      </c>
    </row>
    <row r="2393" spans="1:13" x14ac:dyDescent="0.25">
      <c r="A2393" t="s">
        <v>2308</v>
      </c>
      <c r="B2393">
        <v>51</v>
      </c>
      <c r="C2393" t="s">
        <v>25</v>
      </c>
      <c r="D2393">
        <v>148</v>
      </c>
      <c r="E2393">
        <v>213.55106136615399</v>
      </c>
      <c r="F2393">
        <v>19.353046216112801</v>
      </c>
      <c r="G2393" t="s">
        <v>14</v>
      </c>
      <c r="H2393" t="s">
        <v>22</v>
      </c>
      <c r="I2393" t="s">
        <v>15</v>
      </c>
      <c r="J2393">
        <v>4</v>
      </c>
      <c r="K2393">
        <v>12689.35</v>
      </c>
      <c r="L2393" t="s">
        <v>16</v>
      </c>
      <c r="M2393" t="s">
        <v>10038</v>
      </c>
    </row>
    <row r="2394" spans="1:13" x14ac:dyDescent="0.25">
      <c r="A2394" t="s">
        <v>2309</v>
      </c>
      <c r="B2394">
        <v>58</v>
      </c>
      <c r="C2394" t="s">
        <v>25</v>
      </c>
      <c r="D2394">
        <v>134</v>
      </c>
      <c r="E2394">
        <v>256.71493212580498</v>
      </c>
      <c r="F2394">
        <v>31.129662973026999</v>
      </c>
      <c r="G2394" t="s">
        <v>18</v>
      </c>
      <c r="H2394" t="s">
        <v>19</v>
      </c>
      <c r="I2394" t="s">
        <v>15</v>
      </c>
      <c r="J2394">
        <v>1</v>
      </c>
      <c r="K2394">
        <v>4335.6000000000004</v>
      </c>
      <c r="L2394" t="s">
        <v>16</v>
      </c>
      <c r="M2394" t="s">
        <v>10038</v>
      </c>
    </row>
    <row r="2395" spans="1:13" x14ac:dyDescent="0.25">
      <c r="A2395" t="s">
        <v>3151</v>
      </c>
      <c r="B2395">
        <v>56</v>
      </c>
      <c r="C2395" t="s">
        <v>13</v>
      </c>
      <c r="D2395">
        <v>104</v>
      </c>
      <c r="E2395">
        <v>270.53499262386799</v>
      </c>
      <c r="F2395">
        <v>34.333168680517701</v>
      </c>
      <c r="G2395" t="s">
        <v>14</v>
      </c>
      <c r="H2395" t="s">
        <v>22</v>
      </c>
      <c r="I2395" t="s">
        <v>15</v>
      </c>
      <c r="J2395">
        <v>4</v>
      </c>
      <c r="K2395">
        <v>10991.31</v>
      </c>
      <c r="L2395" t="s">
        <v>16</v>
      </c>
      <c r="M2395" t="s">
        <v>10038</v>
      </c>
    </row>
    <row r="2396" spans="1:13" x14ac:dyDescent="0.25">
      <c r="A2396" t="s">
        <v>3148</v>
      </c>
      <c r="B2396">
        <v>56</v>
      </c>
      <c r="C2396" t="s">
        <v>13</v>
      </c>
      <c r="D2396">
        <v>149</v>
      </c>
      <c r="E2396">
        <v>243.32650849931201</v>
      </c>
      <c r="F2396">
        <v>25.578242501298</v>
      </c>
      <c r="G2396" t="s">
        <v>18</v>
      </c>
      <c r="H2396" t="s">
        <v>19</v>
      </c>
      <c r="I2396" t="s">
        <v>15</v>
      </c>
      <c r="J2396">
        <v>3</v>
      </c>
      <c r="K2396">
        <v>10639.21</v>
      </c>
      <c r="L2396" t="s">
        <v>23</v>
      </c>
      <c r="M2396" t="s">
        <v>10038</v>
      </c>
    </row>
    <row r="2397" spans="1:13" x14ac:dyDescent="0.25">
      <c r="A2397" t="s">
        <v>3147</v>
      </c>
      <c r="B2397">
        <v>56</v>
      </c>
      <c r="C2397" t="s">
        <v>13</v>
      </c>
      <c r="D2397">
        <v>161</v>
      </c>
      <c r="E2397">
        <v>236.05634503938199</v>
      </c>
      <c r="F2397">
        <v>18.810131339641501</v>
      </c>
      <c r="G2397" t="s">
        <v>18</v>
      </c>
      <c r="H2397" t="s">
        <v>19</v>
      </c>
      <c r="I2397" t="s">
        <v>15</v>
      </c>
      <c r="J2397">
        <v>1</v>
      </c>
      <c r="K2397">
        <v>12791.12</v>
      </c>
      <c r="L2397" t="s">
        <v>16</v>
      </c>
      <c r="M2397" t="s">
        <v>10038</v>
      </c>
    </row>
    <row r="2398" spans="1:13" x14ac:dyDescent="0.25">
      <c r="A2398" t="s">
        <v>3141</v>
      </c>
      <c r="B2398">
        <v>53</v>
      </c>
      <c r="C2398" t="s">
        <v>13</v>
      </c>
      <c r="D2398">
        <v>139</v>
      </c>
      <c r="E2398" t="s">
        <v>10051</v>
      </c>
      <c r="F2398">
        <v>36.292992264839697</v>
      </c>
      <c r="G2398" t="s">
        <v>14</v>
      </c>
      <c r="H2398" t="s">
        <v>22</v>
      </c>
      <c r="I2398" t="s">
        <v>15</v>
      </c>
      <c r="J2398">
        <v>5</v>
      </c>
      <c r="K2398">
        <v>12421.86</v>
      </c>
      <c r="L2398" t="s">
        <v>16</v>
      </c>
      <c r="M2398" t="s">
        <v>10038</v>
      </c>
    </row>
    <row r="2399" spans="1:13" x14ac:dyDescent="0.25">
      <c r="A2399" t="s">
        <v>3134</v>
      </c>
      <c r="B2399">
        <v>57</v>
      </c>
      <c r="C2399" t="s">
        <v>25</v>
      </c>
      <c r="D2399">
        <v>128</v>
      </c>
      <c r="E2399">
        <v>189.15040803002401</v>
      </c>
      <c r="F2399">
        <v>29.631096319964701</v>
      </c>
      <c r="G2399" t="s">
        <v>14</v>
      </c>
      <c r="H2399" t="s">
        <v>22</v>
      </c>
      <c r="I2399" t="s">
        <v>15</v>
      </c>
      <c r="J2399">
        <v>3</v>
      </c>
      <c r="K2399">
        <v>12681.55</v>
      </c>
      <c r="L2399" t="s">
        <v>16</v>
      </c>
      <c r="M2399" t="s">
        <v>10038</v>
      </c>
    </row>
    <row r="2400" spans="1:13" x14ac:dyDescent="0.25">
      <c r="A2400" t="s">
        <v>3130</v>
      </c>
      <c r="B2400">
        <v>52</v>
      </c>
      <c r="C2400" t="s">
        <v>25</v>
      </c>
      <c r="D2400">
        <v>112</v>
      </c>
      <c r="E2400">
        <v>215.32519984186601</v>
      </c>
      <c r="F2400">
        <v>29.387628205631898</v>
      </c>
      <c r="G2400" t="s">
        <v>36</v>
      </c>
      <c r="H2400" t="s">
        <v>19</v>
      </c>
      <c r="I2400" t="s">
        <v>15</v>
      </c>
      <c r="J2400">
        <v>8</v>
      </c>
      <c r="K2400">
        <v>14488.96</v>
      </c>
      <c r="L2400" t="s">
        <v>16</v>
      </c>
      <c r="M2400" t="s">
        <v>10038</v>
      </c>
    </row>
    <row r="2401" spans="1:13" x14ac:dyDescent="0.25">
      <c r="A2401" t="s">
        <v>2324</v>
      </c>
      <c r="B2401">
        <v>55</v>
      </c>
      <c r="C2401" t="s">
        <v>25</v>
      </c>
      <c r="D2401">
        <v>105</v>
      </c>
      <c r="E2401">
        <v>203.80208442610001</v>
      </c>
      <c r="F2401" t="s">
        <v>10051</v>
      </c>
      <c r="G2401" t="s">
        <v>14</v>
      </c>
      <c r="H2401" t="s">
        <v>22</v>
      </c>
      <c r="I2401" t="s">
        <v>15</v>
      </c>
      <c r="J2401">
        <v>5</v>
      </c>
      <c r="K2401">
        <v>13175.94</v>
      </c>
      <c r="L2401" t="s">
        <v>20</v>
      </c>
      <c r="M2401" t="s">
        <v>10038</v>
      </c>
    </row>
    <row r="2402" spans="1:13" x14ac:dyDescent="0.25">
      <c r="A2402" t="s">
        <v>3098</v>
      </c>
      <c r="B2402">
        <v>52</v>
      </c>
      <c r="C2402" t="s">
        <v>25</v>
      </c>
      <c r="D2402">
        <v>142</v>
      </c>
      <c r="E2402">
        <v>232.69099761056299</v>
      </c>
      <c r="F2402">
        <v>22.259681858203301</v>
      </c>
      <c r="G2402" t="s">
        <v>18</v>
      </c>
      <c r="H2402" t="s">
        <v>19</v>
      </c>
      <c r="I2402" t="s">
        <v>15</v>
      </c>
      <c r="J2402">
        <v>1</v>
      </c>
      <c r="K2402">
        <v>13498.52</v>
      </c>
      <c r="L2402" t="s">
        <v>23</v>
      </c>
      <c r="M2402" t="s">
        <v>10038</v>
      </c>
    </row>
    <row r="2403" spans="1:13" x14ac:dyDescent="0.25">
      <c r="A2403" t="s">
        <v>3095</v>
      </c>
      <c r="B2403">
        <v>58</v>
      </c>
      <c r="C2403" t="s">
        <v>25</v>
      </c>
      <c r="D2403">
        <v>129</v>
      </c>
      <c r="E2403">
        <v>148.969668407749</v>
      </c>
      <c r="F2403">
        <v>26.857324194125098</v>
      </c>
      <c r="G2403" t="s">
        <v>36</v>
      </c>
      <c r="H2403" t="s">
        <v>19</v>
      </c>
      <c r="I2403" t="s">
        <v>15</v>
      </c>
      <c r="J2403">
        <v>6</v>
      </c>
      <c r="K2403">
        <v>14664.42</v>
      </c>
      <c r="L2403" t="s">
        <v>16</v>
      </c>
      <c r="M2403" t="s">
        <v>10038</v>
      </c>
    </row>
    <row r="2404" spans="1:13" x14ac:dyDescent="0.25">
      <c r="A2404" t="s">
        <v>3093</v>
      </c>
      <c r="B2404">
        <v>55</v>
      </c>
      <c r="C2404" t="s">
        <v>25</v>
      </c>
      <c r="D2404">
        <v>113</v>
      </c>
      <c r="E2404">
        <v>161.47711708907201</v>
      </c>
      <c r="F2404">
        <v>18.7559506080174</v>
      </c>
      <c r="G2404" t="s">
        <v>36</v>
      </c>
      <c r="H2404" t="s">
        <v>19</v>
      </c>
      <c r="I2404" t="s">
        <v>15</v>
      </c>
      <c r="J2404">
        <v>5</v>
      </c>
      <c r="K2404">
        <v>10050.450000000001</v>
      </c>
      <c r="L2404" t="s">
        <v>16</v>
      </c>
      <c r="M2404" t="s">
        <v>10038</v>
      </c>
    </row>
    <row r="2405" spans="1:13" x14ac:dyDescent="0.25">
      <c r="A2405" t="s">
        <v>3090</v>
      </c>
      <c r="B2405">
        <v>56</v>
      </c>
      <c r="C2405" t="s">
        <v>13</v>
      </c>
      <c r="D2405">
        <v>143</v>
      </c>
      <c r="E2405">
        <v>250.258753470409</v>
      </c>
      <c r="F2405">
        <v>22.642462041647502</v>
      </c>
      <c r="G2405" t="s">
        <v>14</v>
      </c>
      <c r="H2405" t="s">
        <v>22</v>
      </c>
      <c r="I2405" t="s">
        <v>15</v>
      </c>
      <c r="J2405">
        <v>3</v>
      </c>
      <c r="K2405">
        <v>9983</v>
      </c>
      <c r="L2405" t="s">
        <v>16</v>
      </c>
      <c r="M2405" t="s">
        <v>10038</v>
      </c>
    </row>
    <row r="2406" spans="1:13" x14ac:dyDescent="0.25">
      <c r="A2406" t="s">
        <v>3078</v>
      </c>
      <c r="B2406">
        <v>52</v>
      </c>
      <c r="C2406" t="s">
        <v>25</v>
      </c>
      <c r="D2406">
        <v>125</v>
      </c>
      <c r="E2406">
        <v>160.62694256456899</v>
      </c>
      <c r="F2406">
        <v>27.160342545993501</v>
      </c>
      <c r="G2406" t="s">
        <v>18</v>
      </c>
      <c r="H2406" t="s">
        <v>19</v>
      </c>
      <c r="I2406" t="s">
        <v>15</v>
      </c>
      <c r="J2406">
        <v>3</v>
      </c>
      <c r="K2406">
        <v>10656.28</v>
      </c>
      <c r="L2406" t="s">
        <v>23</v>
      </c>
      <c r="M2406" t="s">
        <v>10038</v>
      </c>
    </row>
    <row r="2407" spans="1:13" x14ac:dyDescent="0.25">
      <c r="A2407" t="s">
        <v>2334</v>
      </c>
      <c r="B2407">
        <v>52</v>
      </c>
      <c r="C2407" t="s">
        <v>25</v>
      </c>
      <c r="D2407">
        <v>105</v>
      </c>
      <c r="E2407">
        <v>207.60303114319001</v>
      </c>
      <c r="F2407">
        <v>29.589322639949899</v>
      </c>
      <c r="G2407" t="s">
        <v>18</v>
      </c>
      <c r="H2407" t="s">
        <v>19</v>
      </c>
      <c r="I2407" t="s">
        <v>15</v>
      </c>
      <c r="J2407">
        <v>2</v>
      </c>
      <c r="K2407">
        <v>11354.05</v>
      </c>
      <c r="L2407" t="s">
        <v>16</v>
      </c>
      <c r="M2407" t="s">
        <v>10038</v>
      </c>
    </row>
    <row r="2408" spans="1:13" x14ac:dyDescent="0.25">
      <c r="A2408" t="s">
        <v>3067</v>
      </c>
      <c r="B2408">
        <v>54</v>
      </c>
      <c r="C2408" t="s">
        <v>13</v>
      </c>
      <c r="D2408">
        <v>112</v>
      </c>
      <c r="E2408">
        <v>206.31127255708699</v>
      </c>
      <c r="F2408">
        <v>30.979295068364799</v>
      </c>
      <c r="G2408" t="s">
        <v>36</v>
      </c>
      <c r="H2408" t="s">
        <v>19</v>
      </c>
      <c r="I2408" t="s">
        <v>15</v>
      </c>
      <c r="J2408">
        <v>7</v>
      </c>
      <c r="K2408">
        <v>10850.57</v>
      </c>
      <c r="L2408" t="s">
        <v>23</v>
      </c>
      <c r="M2408" t="s">
        <v>10038</v>
      </c>
    </row>
    <row r="2409" spans="1:13" x14ac:dyDescent="0.25">
      <c r="A2409" t="s">
        <v>3058</v>
      </c>
      <c r="B2409">
        <v>53</v>
      </c>
      <c r="C2409" t="s">
        <v>13</v>
      </c>
      <c r="D2409">
        <v>111</v>
      </c>
      <c r="E2409">
        <v>211.147082619137</v>
      </c>
      <c r="F2409">
        <v>25.003962704746201</v>
      </c>
      <c r="G2409" t="s">
        <v>14</v>
      </c>
      <c r="H2409" t="s">
        <v>22</v>
      </c>
      <c r="I2409" t="s">
        <v>15</v>
      </c>
      <c r="J2409">
        <v>2</v>
      </c>
      <c r="K2409">
        <v>10767.01</v>
      </c>
      <c r="L2409" t="s">
        <v>16</v>
      </c>
      <c r="M2409" t="s">
        <v>10038</v>
      </c>
    </row>
    <row r="2410" spans="1:13" x14ac:dyDescent="0.25">
      <c r="A2410" t="s">
        <v>3057</v>
      </c>
      <c r="B2410">
        <v>58</v>
      </c>
      <c r="C2410" t="s">
        <v>25</v>
      </c>
      <c r="D2410">
        <v>108</v>
      </c>
      <c r="E2410">
        <v>165.955751831447</v>
      </c>
      <c r="F2410">
        <v>33.868166359225903</v>
      </c>
      <c r="G2410" t="s">
        <v>14</v>
      </c>
      <c r="H2410" t="s">
        <v>22</v>
      </c>
      <c r="I2410" t="s">
        <v>15</v>
      </c>
      <c r="J2410">
        <v>0</v>
      </c>
      <c r="K2410">
        <v>10322.52</v>
      </c>
      <c r="L2410" t="s">
        <v>23</v>
      </c>
      <c r="M2410" t="s">
        <v>10038</v>
      </c>
    </row>
    <row r="2411" spans="1:13" x14ac:dyDescent="0.25">
      <c r="A2411" t="s">
        <v>2341</v>
      </c>
      <c r="B2411">
        <v>58</v>
      </c>
      <c r="C2411" t="s">
        <v>25</v>
      </c>
      <c r="D2411">
        <v>148</v>
      </c>
      <c r="E2411">
        <v>237.379066047366</v>
      </c>
      <c r="F2411">
        <v>29.511920913131402</v>
      </c>
      <c r="G2411" t="s">
        <v>14</v>
      </c>
      <c r="H2411" t="s">
        <v>19</v>
      </c>
      <c r="I2411" t="s">
        <v>15</v>
      </c>
      <c r="J2411">
        <v>1</v>
      </c>
      <c r="K2411">
        <v>6010.18</v>
      </c>
      <c r="L2411" t="s">
        <v>10051</v>
      </c>
      <c r="M2411" t="s">
        <v>10038</v>
      </c>
    </row>
    <row r="2412" spans="1:13" x14ac:dyDescent="0.25">
      <c r="A2412" t="s">
        <v>3044</v>
      </c>
      <c r="B2412">
        <v>60</v>
      </c>
      <c r="C2412" t="s">
        <v>25</v>
      </c>
      <c r="D2412">
        <v>131</v>
      </c>
      <c r="E2412">
        <v>227.76638382779899</v>
      </c>
      <c r="F2412">
        <v>33.218087839188897</v>
      </c>
      <c r="G2412" t="s">
        <v>18</v>
      </c>
      <c r="H2412" t="s">
        <v>19</v>
      </c>
      <c r="I2412" t="s">
        <v>15</v>
      </c>
      <c r="J2412">
        <v>3</v>
      </c>
      <c r="K2412">
        <v>6116.41</v>
      </c>
      <c r="L2412" t="s">
        <v>16</v>
      </c>
      <c r="M2412" t="s">
        <v>10038</v>
      </c>
    </row>
    <row r="2413" spans="1:13" x14ac:dyDescent="0.25">
      <c r="A2413" t="s">
        <v>3043</v>
      </c>
      <c r="B2413">
        <v>51</v>
      </c>
      <c r="C2413" t="s">
        <v>13</v>
      </c>
      <c r="D2413">
        <v>126</v>
      </c>
      <c r="E2413">
        <v>234.40621218471</v>
      </c>
      <c r="F2413">
        <v>24.691989542226001</v>
      </c>
      <c r="G2413" t="s">
        <v>18</v>
      </c>
      <c r="H2413" t="s">
        <v>22</v>
      </c>
      <c r="I2413" t="s">
        <v>15</v>
      </c>
      <c r="J2413">
        <v>1</v>
      </c>
      <c r="K2413">
        <v>12009.78</v>
      </c>
      <c r="L2413" t="s">
        <v>23</v>
      </c>
      <c r="M2413" t="s">
        <v>10038</v>
      </c>
    </row>
    <row r="2414" spans="1:13" x14ac:dyDescent="0.25">
      <c r="A2414" t="s">
        <v>3041</v>
      </c>
      <c r="B2414">
        <v>52</v>
      </c>
      <c r="C2414" t="s">
        <v>25</v>
      </c>
      <c r="D2414">
        <v>109</v>
      </c>
      <c r="E2414">
        <v>262.39833058697297</v>
      </c>
      <c r="F2414">
        <v>24.7653196456681</v>
      </c>
      <c r="G2414" t="s">
        <v>18</v>
      </c>
      <c r="H2414" t="s">
        <v>19</v>
      </c>
      <c r="I2414" t="s">
        <v>15</v>
      </c>
      <c r="J2414">
        <v>0</v>
      </c>
      <c r="K2414">
        <v>11272.71</v>
      </c>
      <c r="L2414" t="s">
        <v>23</v>
      </c>
      <c r="M2414" t="s">
        <v>10038</v>
      </c>
    </row>
    <row r="2415" spans="1:13" x14ac:dyDescent="0.25">
      <c r="A2415" t="s">
        <v>2350</v>
      </c>
      <c r="B2415">
        <v>52</v>
      </c>
      <c r="C2415" t="s">
        <v>25</v>
      </c>
      <c r="D2415">
        <v>129</v>
      </c>
      <c r="E2415">
        <v>237.10789830534301</v>
      </c>
      <c r="F2415">
        <v>34.358347065116199</v>
      </c>
      <c r="G2415" t="s">
        <v>36</v>
      </c>
      <c r="H2415" t="s">
        <v>19</v>
      </c>
      <c r="I2415" t="s">
        <v>15</v>
      </c>
      <c r="J2415">
        <v>3</v>
      </c>
      <c r="K2415">
        <v>9357.67</v>
      </c>
      <c r="L2415" t="s">
        <v>16</v>
      </c>
      <c r="M2415" t="s">
        <v>10038</v>
      </c>
    </row>
    <row r="2416" spans="1:13" x14ac:dyDescent="0.25">
      <c r="A2416" t="s">
        <v>3036</v>
      </c>
      <c r="B2416">
        <v>59</v>
      </c>
      <c r="C2416" t="s">
        <v>13</v>
      </c>
      <c r="D2416">
        <v>145</v>
      </c>
      <c r="E2416">
        <v>215.10675791045099</v>
      </c>
      <c r="F2416">
        <v>32.928242900653302</v>
      </c>
      <c r="G2416" t="s">
        <v>14</v>
      </c>
      <c r="H2416" t="s">
        <v>22</v>
      </c>
      <c r="I2416" t="s">
        <v>15</v>
      </c>
      <c r="J2416">
        <v>5</v>
      </c>
      <c r="K2416">
        <v>8067.85</v>
      </c>
      <c r="L2416" t="s">
        <v>23</v>
      </c>
      <c r="M2416" t="s">
        <v>10038</v>
      </c>
    </row>
    <row r="2417" spans="1:13" x14ac:dyDescent="0.25">
      <c r="A2417" t="s">
        <v>3029</v>
      </c>
      <c r="B2417">
        <v>57</v>
      </c>
      <c r="C2417" t="s">
        <v>13</v>
      </c>
      <c r="D2417">
        <v>131</v>
      </c>
      <c r="E2417" t="s">
        <v>10051</v>
      </c>
      <c r="F2417">
        <v>20.792205604724199</v>
      </c>
      <c r="G2417" t="s">
        <v>18</v>
      </c>
      <c r="H2417" t="s">
        <v>19</v>
      </c>
      <c r="I2417" t="s">
        <v>15</v>
      </c>
      <c r="J2417">
        <v>5</v>
      </c>
      <c r="K2417">
        <v>14442.66</v>
      </c>
      <c r="L2417" t="s">
        <v>23</v>
      </c>
      <c r="M2417" t="s">
        <v>10038</v>
      </c>
    </row>
    <row r="2418" spans="1:13" x14ac:dyDescent="0.25">
      <c r="A2418" t="s">
        <v>2357</v>
      </c>
      <c r="B2418">
        <v>57</v>
      </c>
      <c r="C2418" t="s">
        <v>25</v>
      </c>
      <c r="D2418">
        <v>137</v>
      </c>
      <c r="E2418">
        <v>170.10548109239801</v>
      </c>
      <c r="F2418">
        <v>26.975701936080402</v>
      </c>
      <c r="G2418" t="s">
        <v>14</v>
      </c>
      <c r="H2418" t="s">
        <v>22</v>
      </c>
      <c r="I2418" t="s">
        <v>15</v>
      </c>
      <c r="J2418">
        <v>5</v>
      </c>
      <c r="K2418">
        <v>9390.5300000000007</v>
      </c>
      <c r="L2418" t="s">
        <v>16</v>
      </c>
      <c r="M2418" t="s">
        <v>10038</v>
      </c>
    </row>
    <row r="2419" spans="1:13" x14ac:dyDescent="0.25">
      <c r="A2419" t="s">
        <v>3015</v>
      </c>
      <c r="B2419">
        <v>57</v>
      </c>
      <c r="C2419" t="s">
        <v>25</v>
      </c>
      <c r="D2419">
        <v>96</v>
      </c>
      <c r="E2419">
        <v>227.12042103703601</v>
      </c>
      <c r="F2419">
        <v>24.8407632809147</v>
      </c>
      <c r="G2419" t="s">
        <v>14</v>
      </c>
      <c r="H2419" t="s">
        <v>19</v>
      </c>
      <c r="I2419" t="s">
        <v>15</v>
      </c>
      <c r="J2419">
        <v>5</v>
      </c>
      <c r="K2419">
        <v>13111.37</v>
      </c>
      <c r="L2419" t="s">
        <v>16</v>
      </c>
      <c r="M2419" t="s">
        <v>10038</v>
      </c>
    </row>
    <row r="2420" spans="1:13" x14ac:dyDescent="0.25">
      <c r="A2420" t="s">
        <v>3013</v>
      </c>
      <c r="B2420">
        <v>52</v>
      </c>
      <c r="C2420" t="s">
        <v>13</v>
      </c>
      <c r="D2420">
        <v>92</v>
      </c>
      <c r="E2420">
        <v>335.46192246861199</v>
      </c>
      <c r="F2420">
        <v>28.6135081803783</v>
      </c>
      <c r="G2420" t="s">
        <v>18</v>
      </c>
      <c r="H2420" t="s">
        <v>22</v>
      </c>
      <c r="I2420" t="s">
        <v>15</v>
      </c>
      <c r="J2420">
        <v>5</v>
      </c>
      <c r="K2420">
        <v>6883.77</v>
      </c>
      <c r="L2420" t="s">
        <v>23</v>
      </c>
      <c r="M2420" t="s">
        <v>10038</v>
      </c>
    </row>
    <row r="2421" spans="1:13" x14ac:dyDescent="0.25">
      <c r="A2421" t="s">
        <v>2990</v>
      </c>
      <c r="B2421">
        <v>53</v>
      </c>
      <c r="C2421" t="s">
        <v>13</v>
      </c>
      <c r="D2421">
        <v>114</v>
      </c>
      <c r="E2421">
        <v>211.57260325138299</v>
      </c>
      <c r="F2421">
        <v>30.001484900770102</v>
      </c>
      <c r="G2421" t="s">
        <v>36</v>
      </c>
      <c r="H2421" t="s">
        <v>19</v>
      </c>
      <c r="I2421" t="s">
        <v>15</v>
      </c>
      <c r="J2421">
        <v>3</v>
      </c>
      <c r="K2421">
        <v>13957.46</v>
      </c>
      <c r="L2421" t="s">
        <v>16</v>
      </c>
      <c r="M2421" t="s">
        <v>10038</v>
      </c>
    </row>
    <row r="2422" spans="1:13" x14ac:dyDescent="0.25">
      <c r="A2422" t="s">
        <v>2365</v>
      </c>
      <c r="B2422">
        <v>52</v>
      </c>
      <c r="C2422" t="s">
        <v>25</v>
      </c>
      <c r="D2422">
        <v>115</v>
      </c>
      <c r="E2422">
        <v>225.1217697205</v>
      </c>
      <c r="F2422">
        <v>29.573616606102199</v>
      </c>
      <c r="G2422" t="s">
        <v>36</v>
      </c>
      <c r="H2422" t="s">
        <v>10051</v>
      </c>
      <c r="I2422" t="s">
        <v>15</v>
      </c>
      <c r="J2422">
        <v>3</v>
      </c>
      <c r="K2422">
        <v>15575.71</v>
      </c>
      <c r="L2422" t="s">
        <v>16</v>
      </c>
      <c r="M2422" t="s">
        <v>10038</v>
      </c>
    </row>
    <row r="2423" spans="1:13" x14ac:dyDescent="0.25">
      <c r="A2423" t="s">
        <v>2989</v>
      </c>
      <c r="B2423">
        <v>58</v>
      </c>
      <c r="C2423" t="s">
        <v>13</v>
      </c>
      <c r="D2423">
        <v>116</v>
      </c>
      <c r="E2423">
        <v>207.62603311993601</v>
      </c>
      <c r="F2423">
        <v>28.5906454699013</v>
      </c>
      <c r="G2423" t="s">
        <v>14</v>
      </c>
      <c r="H2423" t="s">
        <v>22</v>
      </c>
      <c r="I2423" t="s">
        <v>15</v>
      </c>
      <c r="J2423">
        <v>5</v>
      </c>
      <c r="K2423">
        <v>7500.04</v>
      </c>
      <c r="L2423" t="s">
        <v>16</v>
      </c>
      <c r="M2423" t="s">
        <v>10038</v>
      </c>
    </row>
    <row r="2424" spans="1:13" x14ac:dyDescent="0.25">
      <c r="A2424" t="s">
        <v>2980</v>
      </c>
      <c r="B2424">
        <v>54</v>
      </c>
      <c r="C2424" t="s">
        <v>25</v>
      </c>
      <c r="D2424">
        <v>98</v>
      </c>
      <c r="E2424">
        <v>231.29682082265501</v>
      </c>
      <c r="F2424">
        <v>21.466364544581499</v>
      </c>
      <c r="G2424" t="s">
        <v>18</v>
      </c>
      <c r="H2424" t="s">
        <v>19</v>
      </c>
      <c r="I2424" t="s">
        <v>15</v>
      </c>
      <c r="J2424">
        <v>1</v>
      </c>
      <c r="K2424">
        <v>12648.83</v>
      </c>
      <c r="L2424" t="s">
        <v>16</v>
      </c>
      <c r="M2424" t="s">
        <v>10038</v>
      </c>
    </row>
    <row r="2425" spans="1:13" x14ac:dyDescent="0.25">
      <c r="A2425" t="s">
        <v>2370</v>
      </c>
      <c r="B2425">
        <v>53</v>
      </c>
      <c r="C2425" t="s">
        <v>13</v>
      </c>
      <c r="D2425">
        <v>111</v>
      </c>
      <c r="E2425">
        <v>297.52800970124099</v>
      </c>
      <c r="F2425">
        <v>27.170523755099101</v>
      </c>
      <c r="G2425" t="s">
        <v>14</v>
      </c>
      <c r="H2425" t="s">
        <v>19</v>
      </c>
      <c r="I2425" t="s">
        <v>15</v>
      </c>
      <c r="J2425">
        <v>7</v>
      </c>
      <c r="K2425">
        <v>11119.87</v>
      </c>
      <c r="L2425" t="s">
        <v>16</v>
      </c>
      <c r="M2425" t="s">
        <v>10038</v>
      </c>
    </row>
    <row r="2426" spans="1:13" x14ac:dyDescent="0.25">
      <c r="A2426" t="s">
        <v>2972</v>
      </c>
      <c r="B2426">
        <v>56</v>
      </c>
      <c r="C2426" t="s">
        <v>25</v>
      </c>
      <c r="D2426">
        <v>105</v>
      </c>
      <c r="E2426">
        <v>235.50127076214201</v>
      </c>
      <c r="F2426">
        <v>38.950780713657402</v>
      </c>
      <c r="G2426" t="s">
        <v>18</v>
      </c>
      <c r="H2426" t="s">
        <v>19</v>
      </c>
      <c r="I2426" t="s">
        <v>15</v>
      </c>
      <c r="J2426">
        <v>3</v>
      </c>
      <c r="K2426">
        <v>14104.61</v>
      </c>
      <c r="L2426" t="s">
        <v>16</v>
      </c>
      <c r="M2426" t="s">
        <v>10038</v>
      </c>
    </row>
    <row r="2427" spans="1:13" x14ac:dyDescent="0.25">
      <c r="A2427" t="s">
        <v>2373</v>
      </c>
      <c r="B2427">
        <v>54</v>
      </c>
      <c r="C2427" t="s">
        <v>25</v>
      </c>
      <c r="D2427">
        <v>141</v>
      </c>
      <c r="E2427">
        <v>197.522805619574</v>
      </c>
      <c r="F2427">
        <v>29.533239943456199</v>
      </c>
      <c r="G2427" t="s">
        <v>18</v>
      </c>
      <c r="H2427" t="s">
        <v>19</v>
      </c>
      <c r="I2427" t="s">
        <v>15</v>
      </c>
      <c r="J2427">
        <v>3</v>
      </c>
      <c r="K2427">
        <v>3854.64</v>
      </c>
      <c r="L2427" t="s">
        <v>16</v>
      </c>
      <c r="M2427" t="s">
        <v>10038</v>
      </c>
    </row>
    <row r="2428" spans="1:13" x14ac:dyDescent="0.25">
      <c r="A2428" t="s">
        <v>2374</v>
      </c>
      <c r="B2428">
        <v>58</v>
      </c>
      <c r="C2428" t="s">
        <v>13</v>
      </c>
      <c r="D2428">
        <v>124</v>
      </c>
      <c r="E2428">
        <v>250.06155311905101</v>
      </c>
      <c r="F2428">
        <v>28.7560445733357</v>
      </c>
      <c r="G2428" t="s">
        <v>36</v>
      </c>
      <c r="H2428" t="s">
        <v>19</v>
      </c>
      <c r="I2428" t="s">
        <v>15</v>
      </c>
      <c r="J2428">
        <v>7</v>
      </c>
      <c r="K2428">
        <v>14459.65</v>
      </c>
      <c r="L2428" t="s">
        <v>16</v>
      </c>
      <c r="M2428" t="s">
        <v>10038</v>
      </c>
    </row>
    <row r="2429" spans="1:13" x14ac:dyDescent="0.25">
      <c r="A2429" t="s">
        <v>2375</v>
      </c>
      <c r="B2429">
        <v>55</v>
      </c>
      <c r="C2429" t="s">
        <v>13</v>
      </c>
      <c r="D2429">
        <v>120</v>
      </c>
      <c r="E2429">
        <v>195.77305359626899</v>
      </c>
      <c r="F2429">
        <v>33.486691604514697</v>
      </c>
      <c r="G2429" t="s">
        <v>18</v>
      </c>
      <c r="H2429" t="s">
        <v>19</v>
      </c>
      <c r="I2429" t="s">
        <v>15</v>
      </c>
      <c r="J2429">
        <v>3</v>
      </c>
      <c r="K2429">
        <v>9183.8700000000008</v>
      </c>
      <c r="L2429" t="s">
        <v>20</v>
      </c>
      <c r="M2429" t="s">
        <v>10038</v>
      </c>
    </row>
    <row r="2430" spans="1:13" x14ac:dyDescent="0.25">
      <c r="A2430" t="s">
        <v>2971</v>
      </c>
      <c r="B2430">
        <v>54</v>
      </c>
      <c r="C2430" t="s">
        <v>25</v>
      </c>
      <c r="D2430">
        <v>119</v>
      </c>
      <c r="E2430">
        <v>232.39758906502399</v>
      </c>
      <c r="F2430">
        <v>27.1559825321938</v>
      </c>
      <c r="G2430" t="s">
        <v>14</v>
      </c>
      <c r="H2430" t="s">
        <v>10051</v>
      </c>
      <c r="I2430" t="s">
        <v>15</v>
      </c>
      <c r="J2430">
        <v>3</v>
      </c>
      <c r="K2430">
        <v>14302.4</v>
      </c>
      <c r="L2430" t="s">
        <v>16</v>
      </c>
      <c r="M2430" t="s">
        <v>10038</v>
      </c>
    </row>
    <row r="2431" spans="1:13" x14ac:dyDescent="0.25">
      <c r="A2431" t="s">
        <v>2967</v>
      </c>
      <c r="B2431">
        <v>53</v>
      </c>
      <c r="C2431" t="s">
        <v>13</v>
      </c>
      <c r="D2431">
        <v>120</v>
      </c>
      <c r="E2431">
        <v>237.99272624927599</v>
      </c>
      <c r="F2431">
        <v>24.674636482369898</v>
      </c>
      <c r="G2431" t="s">
        <v>18</v>
      </c>
      <c r="H2431" t="s">
        <v>22</v>
      </c>
      <c r="I2431" t="s">
        <v>15</v>
      </c>
      <c r="J2431">
        <v>3</v>
      </c>
      <c r="K2431" t="s">
        <v>10051</v>
      </c>
      <c r="L2431" t="s">
        <v>16</v>
      </c>
      <c r="M2431" t="s">
        <v>10038</v>
      </c>
    </row>
    <row r="2432" spans="1:13" x14ac:dyDescent="0.25">
      <c r="A2432" t="s">
        <v>2964</v>
      </c>
      <c r="B2432">
        <v>51</v>
      </c>
      <c r="C2432" t="s">
        <v>25</v>
      </c>
      <c r="D2432">
        <v>94</v>
      </c>
      <c r="E2432">
        <v>196.69945616366499</v>
      </c>
      <c r="F2432">
        <v>34.806453803104503</v>
      </c>
      <c r="G2432" t="s">
        <v>14</v>
      </c>
      <c r="H2432" t="s">
        <v>19</v>
      </c>
      <c r="I2432" t="s">
        <v>15</v>
      </c>
      <c r="J2432">
        <v>3</v>
      </c>
      <c r="K2432">
        <v>11699.89</v>
      </c>
      <c r="L2432" t="s">
        <v>23</v>
      </c>
      <c r="M2432" t="s">
        <v>10038</v>
      </c>
    </row>
    <row r="2433" spans="1:13" x14ac:dyDescent="0.25">
      <c r="A2433" t="s">
        <v>2383</v>
      </c>
      <c r="B2433">
        <v>55</v>
      </c>
      <c r="C2433" t="s">
        <v>25</v>
      </c>
      <c r="D2433">
        <v>128</v>
      </c>
      <c r="E2433">
        <v>316.85368466686998</v>
      </c>
      <c r="F2433">
        <v>34.177542244540703</v>
      </c>
      <c r="G2433" t="s">
        <v>36</v>
      </c>
      <c r="H2433" t="s">
        <v>19</v>
      </c>
      <c r="I2433" t="s">
        <v>15</v>
      </c>
      <c r="J2433">
        <v>6</v>
      </c>
      <c r="K2433">
        <v>10666.29</v>
      </c>
      <c r="L2433" t="s">
        <v>16</v>
      </c>
      <c r="M2433" t="s">
        <v>10038</v>
      </c>
    </row>
    <row r="2434" spans="1:13" x14ac:dyDescent="0.25">
      <c r="A2434" t="s">
        <v>2384</v>
      </c>
      <c r="B2434">
        <v>55</v>
      </c>
      <c r="C2434" t="s">
        <v>13</v>
      </c>
      <c r="D2434">
        <v>134</v>
      </c>
      <c r="E2434">
        <v>186.70738121813</v>
      </c>
      <c r="F2434">
        <v>20.966575571128701</v>
      </c>
      <c r="G2434" t="s">
        <v>14</v>
      </c>
      <c r="H2434" t="s">
        <v>22</v>
      </c>
      <c r="I2434" t="s">
        <v>15</v>
      </c>
      <c r="J2434">
        <v>2</v>
      </c>
      <c r="K2434">
        <v>9228.43</v>
      </c>
      <c r="L2434" t="s">
        <v>16</v>
      </c>
      <c r="M2434" t="s">
        <v>10038</v>
      </c>
    </row>
    <row r="2435" spans="1:13" x14ac:dyDescent="0.25">
      <c r="A2435" t="s">
        <v>2960</v>
      </c>
      <c r="B2435">
        <v>57</v>
      </c>
      <c r="C2435" t="s">
        <v>25</v>
      </c>
      <c r="D2435">
        <v>131</v>
      </c>
      <c r="E2435">
        <v>229.04918190462001</v>
      </c>
      <c r="F2435">
        <v>27.617587311829102</v>
      </c>
      <c r="G2435" t="s">
        <v>14</v>
      </c>
      <c r="H2435" t="s">
        <v>19</v>
      </c>
      <c r="I2435" t="s">
        <v>15</v>
      </c>
      <c r="J2435">
        <v>4</v>
      </c>
      <c r="K2435">
        <v>16102.58</v>
      </c>
      <c r="L2435" t="s">
        <v>16</v>
      </c>
      <c r="M2435" t="s">
        <v>10038</v>
      </c>
    </row>
    <row r="2436" spans="1:13" x14ac:dyDescent="0.25">
      <c r="A2436" t="s">
        <v>2958</v>
      </c>
      <c r="B2436">
        <v>56</v>
      </c>
      <c r="C2436" t="s">
        <v>13</v>
      </c>
      <c r="D2436">
        <v>124</v>
      </c>
      <c r="E2436">
        <v>237.390021194913</v>
      </c>
      <c r="F2436">
        <v>25.994915049944201</v>
      </c>
      <c r="G2436" t="s">
        <v>18</v>
      </c>
      <c r="H2436" t="s">
        <v>19</v>
      </c>
      <c r="I2436" t="s">
        <v>15</v>
      </c>
      <c r="J2436">
        <v>1</v>
      </c>
      <c r="K2436">
        <v>5376.04</v>
      </c>
      <c r="L2436" t="s">
        <v>10051</v>
      </c>
      <c r="M2436" t="s">
        <v>10038</v>
      </c>
    </row>
    <row r="2437" spans="1:13" x14ac:dyDescent="0.25">
      <c r="A2437" t="s">
        <v>2947</v>
      </c>
      <c r="B2437">
        <v>57</v>
      </c>
      <c r="C2437" t="s">
        <v>13</v>
      </c>
      <c r="D2437">
        <v>102</v>
      </c>
      <c r="E2437">
        <v>302.45668835867099</v>
      </c>
      <c r="F2437">
        <v>18.384023847044499</v>
      </c>
      <c r="G2437" t="s">
        <v>14</v>
      </c>
      <c r="H2437" t="s">
        <v>19</v>
      </c>
      <c r="I2437" t="s">
        <v>15</v>
      </c>
      <c r="J2437">
        <v>5</v>
      </c>
      <c r="K2437">
        <v>7946.09</v>
      </c>
      <c r="L2437" t="s">
        <v>23</v>
      </c>
      <c r="M2437" t="s">
        <v>10038</v>
      </c>
    </row>
    <row r="2438" spans="1:13" x14ac:dyDescent="0.25">
      <c r="A2438" t="s">
        <v>2946</v>
      </c>
      <c r="B2438">
        <v>60</v>
      </c>
      <c r="C2438" t="s">
        <v>25</v>
      </c>
      <c r="D2438">
        <v>127</v>
      </c>
      <c r="E2438">
        <v>155.53737510649901</v>
      </c>
      <c r="F2438">
        <v>31.340210000750201</v>
      </c>
      <c r="G2438" t="s">
        <v>14</v>
      </c>
      <c r="H2438" t="s">
        <v>19</v>
      </c>
      <c r="I2438" t="s">
        <v>15</v>
      </c>
      <c r="J2438">
        <v>3</v>
      </c>
      <c r="K2438">
        <v>10492.51</v>
      </c>
      <c r="L2438" t="s">
        <v>23</v>
      </c>
      <c r="M2438" t="s">
        <v>10038</v>
      </c>
    </row>
    <row r="2439" spans="1:13" x14ac:dyDescent="0.25">
      <c r="A2439" t="s">
        <v>2934</v>
      </c>
      <c r="B2439">
        <v>53</v>
      </c>
      <c r="C2439" t="s">
        <v>25</v>
      </c>
      <c r="D2439">
        <v>148</v>
      </c>
      <c r="E2439">
        <v>229.148453010976</v>
      </c>
      <c r="F2439">
        <v>26.554280441294299</v>
      </c>
      <c r="G2439" t="s">
        <v>18</v>
      </c>
      <c r="H2439" t="s">
        <v>19</v>
      </c>
      <c r="I2439" t="s">
        <v>15</v>
      </c>
      <c r="J2439">
        <v>2</v>
      </c>
      <c r="K2439">
        <v>4210.9399999999996</v>
      </c>
      <c r="L2439" t="s">
        <v>23</v>
      </c>
      <c r="M2439" t="s">
        <v>10038</v>
      </c>
    </row>
    <row r="2440" spans="1:13" x14ac:dyDescent="0.25">
      <c r="A2440" t="s">
        <v>2932</v>
      </c>
      <c r="B2440">
        <v>52</v>
      </c>
      <c r="C2440" t="s">
        <v>13</v>
      </c>
      <c r="D2440">
        <v>99</v>
      </c>
      <c r="E2440">
        <v>223.60713986770199</v>
      </c>
      <c r="F2440">
        <v>18.9373825611356</v>
      </c>
      <c r="G2440" t="s">
        <v>14</v>
      </c>
      <c r="H2440" t="s">
        <v>22</v>
      </c>
      <c r="I2440" t="s">
        <v>15</v>
      </c>
      <c r="J2440">
        <v>2</v>
      </c>
      <c r="K2440">
        <v>8692.32</v>
      </c>
      <c r="L2440" t="s">
        <v>16</v>
      </c>
      <c r="M2440" t="s">
        <v>10038</v>
      </c>
    </row>
    <row r="2441" spans="1:13" x14ac:dyDescent="0.25">
      <c r="A2441" t="s">
        <v>2922</v>
      </c>
      <c r="B2441">
        <v>60</v>
      </c>
      <c r="C2441" t="s">
        <v>13</v>
      </c>
      <c r="D2441">
        <v>123</v>
      </c>
      <c r="E2441">
        <v>260.61681659907998</v>
      </c>
      <c r="F2441">
        <v>37.468954176451298</v>
      </c>
      <c r="G2441" t="s">
        <v>36</v>
      </c>
      <c r="H2441" t="s">
        <v>19</v>
      </c>
      <c r="I2441" t="s">
        <v>15</v>
      </c>
      <c r="J2441">
        <v>7</v>
      </c>
      <c r="K2441">
        <v>10707.48</v>
      </c>
      <c r="L2441" t="s">
        <v>23</v>
      </c>
      <c r="M2441" t="s">
        <v>10038</v>
      </c>
    </row>
    <row r="2442" spans="1:13" x14ac:dyDescent="0.25">
      <c r="A2442" t="s">
        <v>2920</v>
      </c>
      <c r="B2442">
        <v>52</v>
      </c>
      <c r="C2442" t="s">
        <v>25</v>
      </c>
      <c r="D2442">
        <v>154</v>
      </c>
      <c r="E2442">
        <v>308.47415827140401</v>
      </c>
      <c r="F2442">
        <v>20.567197058704899</v>
      </c>
      <c r="G2442" t="s">
        <v>36</v>
      </c>
      <c r="H2442" t="s">
        <v>19</v>
      </c>
      <c r="I2442" t="s">
        <v>15</v>
      </c>
      <c r="J2442">
        <v>4</v>
      </c>
      <c r="K2442">
        <v>8404.1200000000008</v>
      </c>
      <c r="L2442" t="s">
        <v>16</v>
      </c>
      <c r="M2442" t="s">
        <v>10038</v>
      </c>
    </row>
    <row r="2443" spans="1:13" x14ac:dyDescent="0.25">
      <c r="A2443" t="s">
        <v>2913</v>
      </c>
      <c r="B2443">
        <v>60</v>
      </c>
      <c r="C2443" t="s">
        <v>13</v>
      </c>
      <c r="D2443">
        <v>105</v>
      </c>
      <c r="E2443">
        <v>336.10601049974798</v>
      </c>
      <c r="F2443">
        <v>19.2778628858972</v>
      </c>
      <c r="G2443" t="s">
        <v>14</v>
      </c>
      <c r="H2443" t="s">
        <v>19</v>
      </c>
      <c r="I2443" t="s">
        <v>15</v>
      </c>
      <c r="J2443">
        <v>6</v>
      </c>
      <c r="K2443">
        <v>6304.5</v>
      </c>
      <c r="L2443" t="s">
        <v>23</v>
      </c>
      <c r="M2443" t="s">
        <v>10038</v>
      </c>
    </row>
    <row r="2444" spans="1:13" x14ac:dyDescent="0.25">
      <c r="A2444" t="s">
        <v>2410</v>
      </c>
      <c r="B2444">
        <v>57</v>
      </c>
      <c r="C2444" t="s">
        <v>13</v>
      </c>
      <c r="D2444">
        <v>118</v>
      </c>
      <c r="E2444">
        <v>226.12329020892</v>
      </c>
      <c r="F2444">
        <v>26.194136779646598</v>
      </c>
      <c r="G2444" t="s">
        <v>36</v>
      </c>
      <c r="H2444" t="s">
        <v>19</v>
      </c>
      <c r="I2444" t="s">
        <v>15</v>
      </c>
      <c r="J2444">
        <v>2</v>
      </c>
      <c r="K2444">
        <v>7182.02</v>
      </c>
      <c r="L2444" t="s">
        <v>23</v>
      </c>
      <c r="M2444" t="s">
        <v>10038</v>
      </c>
    </row>
    <row r="2445" spans="1:13" x14ac:dyDescent="0.25">
      <c r="A2445" t="s">
        <v>2897</v>
      </c>
      <c r="B2445">
        <v>54</v>
      </c>
      <c r="C2445" t="s">
        <v>25</v>
      </c>
      <c r="D2445">
        <v>145</v>
      </c>
      <c r="E2445">
        <v>156.73195305100401</v>
      </c>
      <c r="F2445">
        <v>24.587622775273601</v>
      </c>
      <c r="G2445" t="s">
        <v>14</v>
      </c>
      <c r="H2445" t="s">
        <v>19</v>
      </c>
      <c r="I2445" t="s">
        <v>15</v>
      </c>
      <c r="J2445">
        <v>4</v>
      </c>
      <c r="K2445">
        <v>10125.709999999999</v>
      </c>
      <c r="L2445" t="s">
        <v>16</v>
      </c>
      <c r="M2445" t="s">
        <v>10038</v>
      </c>
    </row>
    <row r="2446" spans="1:13" x14ac:dyDescent="0.25">
      <c r="A2446" t="s">
        <v>2412</v>
      </c>
      <c r="B2446">
        <v>60</v>
      </c>
      <c r="C2446" t="s">
        <v>13</v>
      </c>
      <c r="D2446">
        <v>133</v>
      </c>
      <c r="E2446">
        <v>273.43842224482398</v>
      </c>
      <c r="F2446">
        <v>25.613076470701898</v>
      </c>
      <c r="G2446" t="s">
        <v>18</v>
      </c>
      <c r="H2446" t="s">
        <v>19</v>
      </c>
      <c r="I2446" t="s">
        <v>15</v>
      </c>
      <c r="J2446">
        <v>2</v>
      </c>
      <c r="K2446">
        <v>9990.43</v>
      </c>
      <c r="L2446" t="s">
        <v>16</v>
      </c>
      <c r="M2446" t="s">
        <v>10038</v>
      </c>
    </row>
    <row r="2447" spans="1:13" x14ac:dyDescent="0.25">
      <c r="A2447" t="s">
        <v>2878</v>
      </c>
      <c r="B2447">
        <v>57</v>
      </c>
      <c r="C2447" t="s">
        <v>13</v>
      </c>
      <c r="D2447">
        <v>114</v>
      </c>
      <c r="E2447">
        <v>230.75814217506999</v>
      </c>
      <c r="F2447">
        <v>23.9713500952831</v>
      </c>
      <c r="G2447" t="s">
        <v>18</v>
      </c>
      <c r="H2447" t="s">
        <v>19</v>
      </c>
      <c r="I2447" t="s">
        <v>15</v>
      </c>
      <c r="J2447">
        <v>2</v>
      </c>
      <c r="K2447">
        <v>11313.88</v>
      </c>
      <c r="L2447" t="s">
        <v>16</v>
      </c>
      <c r="M2447" t="s">
        <v>10038</v>
      </c>
    </row>
    <row r="2448" spans="1:13" x14ac:dyDescent="0.25">
      <c r="A2448" t="s">
        <v>2867</v>
      </c>
      <c r="B2448">
        <v>52</v>
      </c>
      <c r="C2448" t="s">
        <v>13</v>
      </c>
      <c r="D2448">
        <v>134</v>
      </c>
      <c r="E2448">
        <v>237.64342460002899</v>
      </c>
      <c r="F2448">
        <v>24.493903840511301</v>
      </c>
      <c r="G2448" t="s">
        <v>18</v>
      </c>
      <c r="H2448" t="s">
        <v>19</v>
      </c>
      <c r="I2448" t="s">
        <v>15</v>
      </c>
      <c r="J2448">
        <v>1</v>
      </c>
      <c r="K2448">
        <v>13123.81</v>
      </c>
      <c r="L2448" t="s">
        <v>16</v>
      </c>
      <c r="M2448" t="s">
        <v>10038</v>
      </c>
    </row>
    <row r="2449" spans="1:13" x14ac:dyDescent="0.25">
      <c r="A2449" t="s">
        <v>2865</v>
      </c>
      <c r="B2449">
        <v>55</v>
      </c>
      <c r="C2449" t="s">
        <v>25</v>
      </c>
      <c r="D2449">
        <v>124</v>
      </c>
      <c r="E2449">
        <v>251.83106296102301</v>
      </c>
      <c r="F2449">
        <v>31.014144559595898</v>
      </c>
      <c r="G2449" t="s">
        <v>18</v>
      </c>
      <c r="H2449" t="s">
        <v>19</v>
      </c>
      <c r="I2449" t="s">
        <v>15</v>
      </c>
      <c r="J2449">
        <v>5</v>
      </c>
      <c r="K2449">
        <v>10497.58</v>
      </c>
      <c r="L2449" t="s">
        <v>23</v>
      </c>
      <c r="M2449" t="s">
        <v>10038</v>
      </c>
    </row>
    <row r="2450" spans="1:13" x14ac:dyDescent="0.25">
      <c r="A2450" t="s">
        <v>2855</v>
      </c>
      <c r="B2450">
        <v>55</v>
      </c>
      <c r="C2450" t="s">
        <v>13</v>
      </c>
      <c r="D2450">
        <v>146</v>
      </c>
      <c r="E2450">
        <v>247.45259220176899</v>
      </c>
      <c r="F2450">
        <v>29.6114252217934</v>
      </c>
      <c r="G2450" t="s">
        <v>18</v>
      </c>
      <c r="H2450" t="s">
        <v>19</v>
      </c>
      <c r="I2450" t="s">
        <v>15</v>
      </c>
      <c r="J2450">
        <v>5</v>
      </c>
      <c r="K2450">
        <v>3639.07</v>
      </c>
      <c r="L2450" t="s">
        <v>16</v>
      </c>
      <c r="M2450" t="s">
        <v>10038</v>
      </c>
    </row>
    <row r="2451" spans="1:13" x14ac:dyDescent="0.25">
      <c r="A2451" t="s">
        <v>2849</v>
      </c>
      <c r="B2451">
        <v>58</v>
      </c>
      <c r="C2451" t="s">
        <v>13</v>
      </c>
      <c r="D2451">
        <v>111</v>
      </c>
      <c r="E2451">
        <v>238.57055966255899</v>
      </c>
      <c r="F2451">
        <v>23.7812735828233</v>
      </c>
      <c r="G2451" t="s">
        <v>14</v>
      </c>
      <c r="H2451" t="s">
        <v>19</v>
      </c>
      <c r="I2451" t="s">
        <v>15</v>
      </c>
      <c r="J2451">
        <v>1</v>
      </c>
      <c r="K2451">
        <v>4578.4399999999996</v>
      </c>
      <c r="L2451" t="s">
        <v>23</v>
      </c>
      <c r="M2451" t="s">
        <v>10038</v>
      </c>
    </row>
    <row r="2452" spans="1:13" x14ac:dyDescent="0.25">
      <c r="A2452" t="s">
        <v>2430</v>
      </c>
      <c r="B2452">
        <v>56</v>
      </c>
      <c r="C2452" t="s">
        <v>13</v>
      </c>
      <c r="D2452">
        <v>122</v>
      </c>
      <c r="E2452">
        <v>171.865744456161</v>
      </c>
      <c r="F2452">
        <v>23.161128585195002</v>
      </c>
      <c r="G2452" t="s">
        <v>36</v>
      </c>
      <c r="H2452" t="s">
        <v>19</v>
      </c>
      <c r="I2452" t="s">
        <v>15</v>
      </c>
      <c r="J2452">
        <v>9</v>
      </c>
      <c r="K2452">
        <v>9718.16</v>
      </c>
      <c r="L2452" t="s">
        <v>16</v>
      </c>
      <c r="M2452" t="s">
        <v>10038</v>
      </c>
    </row>
    <row r="2453" spans="1:13" x14ac:dyDescent="0.25">
      <c r="A2453" t="s">
        <v>2832</v>
      </c>
      <c r="B2453">
        <v>53</v>
      </c>
      <c r="C2453" t="s">
        <v>25</v>
      </c>
      <c r="D2453">
        <v>170</v>
      </c>
      <c r="E2453">
        <v>216.778253078445</v>
      </c>
      <c r="F2453">
        <v>28.787883142411999</v>
      </c>
      <c r="G2453" t="s">
        <v>18</v>
      </c>
      <c r="H2453" t="s">
        <v>19</v>
      </c>
      <c r="I2453" t="s">
        <v>15</v>
      </c>
      <c r="J2453">
        <v>1</v>
      </c>
      <c r="K2453">
        <v>10381.98</v>
      </c>
      <c r="L2453" t="s">
        <v>23</v>
      </c>
      <c r="M2453" t="s">
        <v>10038</v>
      </c>
    </row>
    <row r="2454" spans="1:13" x14ac:dyDescent="0.25">
      <c r="A2454" t="s">
        <v>2806</v>
      </c>
      <c r="B2454">
        <v>58</v>
      </c>
      <c r="C2454" t="s">
        <v>25</v>
      </c>
      <c r="D2454">
        <v>94</v>
      </c>
      <c r="E2454">
        <v>195.59687023944099</v>
      </c>
      <c r="F2454">
        <v>33.196322292947102</v>
      </c>
      <c r="G2454" t="s">
        <v>14</v>
      </c>
      <c r="H2454" t="s">
        <v>22</v>
      </c>
      <c r="I2454" t="s">
        <v>15</v>
      </c>
      <c r="J2454">
        <v>3</v>
      </c>
      <c r="K2454">
        <v>4775.43</v>
      </c>
      <c r="L2454" t="s">
        <v>16</v>
      </c>
      <c r="M2454" t="s">
        <v>10038</v>
      </c>
    </row>
    <row r="2455" spans="1:13" x14ac:dyDescent="0.25">
      <c r="A2455" t="s">
        <v>2801</v>
      </c>
      <c r="B2455">
        <v>57</v>
      </c>
      <c r="C2455" t="s">
        <v>13</v>
      </c>
      <c r="D2455">
        <v>144</v>
      </c>
      <c r="E2455">
        <v>210.67046111325899</v>
      </c>
      <c r="F2455">
        <v>27.940017565241899</v>
      </c>
      <c r="G2455" t="s">
        <v>18</v>
      </c>
      <c r="H2455" t="s">
        <v>19</v>
      </c>
      <c r="I2455" t="s">
        <v>15</v>
      </c>
      <c r="J2455">
        <v>3</v>
      </c>
      <c r="K2455">
        <v>6359.32</v>
      </c>
      <c r="L2455" t="s">
        <v>23</v>
      </c>
      <c r="M2455" t="s">
        <v>10038</v>
      </c>
    </row>
    <row r="2456" spans="1:13" x14ac:dyDescent="0.25">
      <c r="A2456" t="s">
        <v>2799</v>
      </c>
      <c r="B2456">
        <v>55</v>
      </c>
      <c r="C2456" t="s">
        <v>13</v>
      </c>
      <c r="D2456">
        <v>109</v>
      </c>
      <c r="E2456">
        <v>234.262675103047</v>
      </c>
      <c r="F2456">
        <v>38.631594289201303</v>
      </c>
      <c r="G2456" t="s">
        <v>14</v>
      </c>
      <c r="H2456" t="s">
        <v>22</v>
      </c>
      <c r="I2456" t="s">
        <v>15</v>
      </c>
      <c r="J2456">
        <v>4</v>
      </c>
      <c r="K2456">
        <v>9985.64</v>
      </c>
      <c r="L2456" t="s">
        <v>23</v>
      </c>
      <c r="M2456" t="s">
        <v>10038</v>
      </c>
    </row>
    <row r="2457" spans="1:13" x14ac:dyDescent="0.25">
      <c r="A2457" t="s">
        <v>2440</v>
      </c>
      <c r="B2457">
        <v>54</v>
      </c>
      <c r="C2457" t="s">
        <v>13</v>
      </c>
      <c r="D2457">
        <v>118</v>
      </c>
      <c r="E2457">
        <v>179.12226052321901</v>
      </c>
      <c r="F2457">
        <v>27.279379224428101</v>
      </c>
      <c r="G2457" t="s">
        <v>14</v>
      </c>
      <c r="H2457" t="s">
        <v>19</v>
      </c>
      <c r="I2457" t="s">
        <v>15</v>
      </c>
      <c r="J2457">
        <v>2</v>
      </c>
      <c r="K2457">
        <v>10547.43</v>
      </c>
      <c r="L2457" t="s">
        <v>20</v>
      </c>
      <c r="M2457" t="s">
        <v>10038</v>
      </c>
    </row>
    <row r="2458" spans="1:13" x14ac:dyDescent="0.25">
      <c r="A2458" t="s">
        <v>2771</v>
      </c>
      <c r="B2458">
        <v>53</v>
      </c>
      <c r="C2458" t="s">
        <v>13</v>
      </c>
      <c r="D2458">
        <v>148</v>
      </c>
      <c r="E2458">
        <v>252.203289537514</v>
      </c>
      <c r="F2458">
        <v>25.661310283375801</v>
      </c>
      <c r="G2458" t="s">
        <v>18</v>
      </c>
      <c r="H2458" t="s">
        <v>19</v>
      </c>
      <c r="I2458" t="s">
        <v>15</v>
      </c>
      <c r="J2458">
        <v>1</v>
      </c>
      <c r="K2458">
        <v>9491.9599999999991</v>
      </c>
      <c r="L2458" t="s">
        <v>20</v>
      </c>
      <c r="M2458" t="s">
        <v>10038</v>
      </c>
    </row>
    <row r="2459" spans="1:13" x14ac:dyDescent="0.25">
      <c r="A2459" t="s">
        <v>2751</v>
      </c>
      <c r="B2459">
        <v>56</v>
      </c>
      <c r="C2459" t="s">
        <v>13</v>
      </c>
      <c r="D2459">
        <v>135</v>
      </c>
      <c r="E2459">
        <v>239.07110765754899</v>
      </c>
      <c r="F2459">
        <v>32.818928578709297</v>
      </c>
      <c r="G2459" t="s">
        <v>14</v>
      </c>
      <c r="H2459" t="s">
        <v>22</v>
      </c>
      <c r="I2459" t="s">
        <v>15</v>
      </c>
      <c r="J2459">
        <v>0</v>
      </c>
      <c r="K2459">
        <v>1196.03</v>
      </c>
      <c r="L2459" t="s">
        <v>16</v>
      </c>
      <c r="M2459" t="s">
        <v>10038</v>
      </c>
    </row>
    <row r="2460" spans="1:13" x14ac:dyDescent="0.25">
      <c r="A2460" t="s">
        <v>2449</v>
      </c>
      <c r="B2460">
        <v>53</v>
      </c>
      <c r="C2460" t="s">
        <v>25</v>
      </c>
      <c r="D2460">
        <v>117</v>
      </c>
      <c r="E2460">
        <v>239.953373131131</v>
      </c>
      <c r="F2460">
        <v>26.952707610385399</v>
      </c>
      <c r="G2460" t="s">
        <v>14</v>
      </c>
      <c r="H2460" t="s">
        <v>22</v>
      </c>
      <c r="I2460" t="s">
        <v>15</v>
      </c>
      <c r="J2460">
        <v>3</v>
      </c>
      <c r="K2460">
        <v>9473.6</v>
      </c>
      <c r="L2460" t="s">
        <v>43</v>
      </c>
      <c r="M2460" t="s">
        <v>10038</v>
      </c>
    </row>
    <row r="2461" spans="1:13" x14ac:dyDescent="0.25">
      <c r="A2461" t="s">
        <v>2454</v>
      </c>
      <c r="B2461">
        <v>57</v>
      </c>
      <c r="C2461" t="s">
        <v>13</v>
      </c>
      <c r="D2461">
        <v>124</v>
      </c>
      <c r="E2461">
        <v>198.94017703579101</v>
      </c>
      <c r="F2461" t="s">
        <v>10051</v>
      </c>
      <c r="G2461" t="s">
        <v>36</v>
      </c>
      <c r="H2461" t="s">
        <v>19</v>
      </c>
      <c r="I2461" t="s">
        <v>15</v>
      </c>
      <c r="J2461">
        <v>4</v>
      </c>
      <c r="K2461">
        <v>8528.59</v>
      </c>
      <c r="L2461" t="s">
        <v>16</v>
      </c>
      <c r="M2461" t="s">
        <v>10038</v>
      </c>
    </row>
    <row r="2462" spans="1:13" x14ac:dyDescent="0.25">
      <c r="A2462" t="s">
        <v>2739</v>
      </c>
      <c r="B2462">
        <v>59</v>
      </c>
      <c r="C2462" t="s">
        <v>25</v>
      </c>
      <c r="D2462">
        <v>112</v>
      </c>
      <c r="E2462">
        <v>179.42731813076799</v>
      </c>
      <c r="F2462">
        <v>26.630835255009401</v>
      </c>
      <c r="G2462" t="s">
        <v>36</v>
      </c>
      <c r="H2462" t="s">
        <v>19</v>
      </c>
      <c r="I2462" t="s">
        <v>15</v>
      </c>
      <c r="J2462">
        <v>7</v>
      </c>
      <c r="K2462">
        <v>7908.85</v>
      </c>
      <c r="L2462" t="s">
        <v>20</v>
      </c>
      <c r="M2462" t="s">
        <v>10038</v>
      </c>
    </row>
    <row r="2463" spans="1:13" x14ac:dyDescent="0.25">
      <c r="A2463" t="s">
        <v>2732</v>
      </c>
      <c r="B2463">
        <v>58</v>
      </c>
      <c r="C2463" t="s">
        <v>25</v>
      </c>
      <c r="D2463">
        <v>129</v>
      </c>
      <c r="E2463">
        <v>254.63396142069899</v>
      </c>
      <c r="F2463">
        <v>33.699321314585397</v>
      </c>
      <c r="G2463" t="s">
        <v>14</v>
      </c>
      <c r="H2463" t="s">
        <v>22</v>
      </c>
      <c r="I2463" t="s">
        <v>15</v>
      </c>
      <c r="J2463">
        <v>2</v>
      </c>
      <c r="K2463">
        <v>7067.3</v>
      </c>
      <c r="L2463" t="s">
        <v>43</v>
      </c>
      <c r="M2463" t="s">
        <v>10038</v>
      </c>
    </row>
    <row r="2464" spans="1:13" x14ac:dyDescent="0.25">
      <c r="A2464" t="s">
        <v>2712</v>
      </c>
      <c r="B2464">
        <v>60</v>
      </c>
      <c r="C2464" t="s">
        <v>13</v>
      </c>
      <c r="D2464">
        <v>170</v>
      </c>
      <c r="E2464">
        <v>270.68674548352902</v>
      </c>
      <c r="F2464">
        <v>25.921949811571601</v>
      </c>
      <c r="G2464" t="s">
        <v>18</v>
      </c>
      <c r="H2464" t="s">
        <v>19</v>
      </c>
      <c r="I2464" t="s">
        <v>15</v>
      </c>
      <c r="J2464">
        <v>5</v>
      </c>
      <c r="K2464">
        <v>14049.78</v>
      </c>
      <c r="L2464" t="s">
        <v>16</v>
      </c>
      <c r="M2464" t="s">
        <v>10038</v>
      </c>
    </row>
    <row r="2465" spans="1:13" x14ac:dyDescent="0.25">
      <c r="A2465" t="s">
        <v>2704</v>
      </c>
      <c r="B2465">
        <v>51</v>
      </c>
      <c r="C2465" t="s">
        <v>13</v>
      </c>
      <c r="D2465">
        <v>140</v>
      </c>
      <c r="E2465">
        <v>212.339454002693</v>
      </c>
      <c r="F2465">
        <v>30.4262301868552</v>
      </c>
      <c r="G2465" t="s">
        <v>18</v>
      </c>
      <c r="H2465" t="s">
        <v>19</v>
      </c>
      <c r="I2465" t="s">
        <v>15</v>
      </c>
      <c r="J2465">
        <v>3</v>
      </c>
      <c r="K2465" t="s">
        <v>10051</v>
      </c>
      <c r="L2465" t="s">
        <v>16</v>
      </c>
      <c r="M2465" t="s">
        <v>10038</v>
      </c>
    </row>
    <row r="2466" spans="1:13" x14ac:dyDescent="0.25">
      <c r="A2466" t="s">
        <v>2463</v>
      </c>
      <c r="B2466">
        <v>59</v>
      </c>
      <c r="C2466" t="s">
        <v>25</v>
      </c>
      <c r="D2466">
        <v>112</v>
      </c>
      <c r="E2466">
        <v>193.766962210288</v>
      </c>
      <c r="F2466">
        <v>32.013029301131198</v>
      </c>
      <c r="G2466" t="s">
        <v>14</v>
      </c>
      <c r="H2466" t="s">
        <v>19</v>
      </c>
      <c r="I2466" t="s">
        <v>15</v>
      </c>
      <c r="J2466">
        <v>2</v>
      </c>
      <c r="K2466">
        <v>6439.82</v>
      </c>
      <c r="L2466" t="s">
        <v>23</v>
      </c>
      <c r="M2466" t="s">
        <v>10038</v>
      </c>
    </row>
    <row r="2467" spans="1:13" x14ac:dyDescent="0.25">
      <c r="A2467" t="s">
        <v>2691</v>
      </c>
      <c r="B2467">
        <v>54</v>
      </c>
      <c r="C2467" t="s">
        <v>13</v>
      </c>
      <c r="D2467">
        <v>156</v>
      </c>
      <c r="E2467">
        <v>246.02582513468499</v>
      </c>
      <c r="F2467">
        <v>22.379075056418401</v>
      </c>
      <c r="G2467" t="s">
        <v>14</v>
      </c>
      <c r="H2467" t="s">
        <v>19</v>
      </c>
      <c r="I2467" t="s">
        <v>15</v>
      </c>
      <c r="J2467">
        <v>2</v>
      </c>
      <c r="K2467">
        <v>3503.44</v>
      </c>
      <c r="L2467" t="s">
        <v>23</v>
      </c>
      <c r="M2467" t="s">
        <v>10038</v>
      </c>
    </row>
    <row r="2468" spans="1:13" x14ac:dyDescent="0.25">
      <c r="A2468" t="s">
        <v>2681</v>
      </c>
      <c r="B2468">
        <v>51</v>
      </c>
      <c r="C2468" t="s">
        <v>25</v>
      </c>
      <c r="D2468">
        <v>159</v>
      </c>
      <c r="E2468">
        <v>151.66234536462201</v>
      </c>
      <c r="F2468">
        <v>15.678906804587299</v>
      </c>
      <c r="G2468" t="s">
        <v>18</v>
      </c>
      <c r="H2468" t="s">
        <v>22</v>
      </c>
      <c r="I2468" t="s">
        <v>15</v>
      </c>
      <c r="J2468">
        <v>2</v>
      </c>
      <c r="K2468">
        <v>6147.56</v>
      </c>
      <c r="L2468" t="s">
        <v>43</v>
      </c>
      <c r="M2468" t="s">
        <v>10038</v>
      </c>
    </row>
    <row r="2469" spans="1:13" x14ac:dyDescent="0.25">
      <c r="A2469" t="s">
        <v>2469</v>
      </c>
      <c r="B2469">
        <v>59</v>
      </c>
      <c r="C2469" t="s">
        <v>13</v>
      </c>
      <c r="D2469" t="s">
        <v>10051</v>
      </c>
      <c r="E2469">
        <v>168.903784454803</v>
      </c>
      <c r="F2469">
        <v>28.611066668138601</v>
      </c>
      <c r="G2469" t="s">
        <v>18</v>
      </c>
      <c r="H2469" t="s">
        <v>19</v>
      </c>
      <c r="I2469" t="s">
        <v>15</v>
      </c>
      <c r="J2469">
        <v>1</v>
      </c>
      <c r="K2469">
        <v>9289.93</v>
      </c>
      <c r="L2469" t="s">
        <v>16</v>
      </c>
      <c r="M2469" t="s">
        <v>10038</v>
      </c>
    </row>
    <row r="2470" spans="1:13" x14ac:dyDescent="0.25">
      <c r="A2470" t="s">
        <v>2673</v>
      </c>
      <c r="B2470">
        <v>51</v>
      </c>
      <c r="C2470" t="s">
        <v>13</v>
      </c>
      <c r="D2470">
        <v>133</v>
      </c>
      <c r="E2470">
        <v>241.889273271798</v>
      </c>
      <c r="F2470">
        <v>21.633330816969899</v>
      </c>
      <c r="G2470" t="s">
        <v>14</v>
      </c>
      <c r="H2470" t="s">
        <v>22</v>
      </c>
      <c r="I2470" t="s">
        <v>15</v>
      </c>
      <c r="J2470">
        <v>3</v>
      </c>
      <c r="K2470">
        <v>12652.72</v>
      </c>
      <c r="L2470" t="s">
        <v>20</v>
      </c>
      <c r="M2470" t="s">
        <v>10038</v>
      </c>
    </row>
    <row r="2471" spans="1:13" x14ac:dyDescent="0.25">
      <c r="A2471" t="s">
        <v>2648</v>
      </c>
      <c r="B2471">
        <v>53</v>
      </c>
      <c r="C2471" t="s">
        <v>25</v>
      </c>
      <c r="D2471">
        <v>141</v>
      </c>
      <c r="E2471">
        <v>325.568244185997</v>
      </c>
      <c r="F2471">
        <v>29.519358101764901</v>
      </c>
      <c r="G2471" t="s">
        <v>18</v>
      </c>
      <c r="H2471" t="s">
        <v>19</v>
      </c>
      <c r="I2471" t="s">
        <v>15</v>
      </c>
      <c r="J2471">
        <v>3</v>
      </c>
      <c r="K2471">
        <v>16584.740000000002</v>
      </c>
      <c r="L2471" t="s">
        <v>23</v>
      </c>
      <c r="M2471" t="s">
        <v>10038</v>
      </c>
    </row>
    <row r="2472" spans="1:13" x14ac:dyDescent="0.25">
      <c r="A2472" t="s">
        <v>2645</v>
      </c>
      <c r="B2472">
        <v>54</v>
      </c>
      <c r="C2472" t="s">
        <v>13</v>
      </c>
      <c r="D2472">
        <v>188</v>
      </c>
      <c r="E2472">
        <v>196.95953255046399</v>
      </c>
      <c r="F2472">
        <v>23.0549191097336</v>
      </c>
      <c r="G2472" t="s">
        <v>18</v>
      </c>
      <c r="H2472" t="s">
        <v>19</v>
      </c>
      <c r="I2472" t="s">
        <v>15</v>
      </c>
      <c r="J2472">
        <v>4</v>
      </c>
      <c r="K2472">
        <v>12364.68</v>
      </c>
      <c r="L2472" t="s">
        <v>16</v>
      </c>
      <c r="M2472" t="s">
        <v>10038</v>
      </c>
    </row>
    <row r="2473" spans="1:13" x14ac:dyDescent="0.25">
      <c r="A2473" t="s">
        <v>2643</v>
      </c>
      <c r="B2473">
        <v>52</v>
      </c>
      <c r="C2473" t="s">
        <v>25</v>
      </c>
      <c r="D2473">
        <v>125</v>
      </c>
      <c r="E2473">
        <v>238.34102663984899</v>
      </c>
      <c r="F2473">
        <v>18.2573377927244</v>
      </c>
      <c r="G2473" t="s">
        <v>36</v>
      </c>
      <c r="H2473" t="s">
        <v>19</v>
      </c>
      <c r="I2473" t="s">
        <v>15</v>
      </c>
      <c r="J2473">
        <v>3</v>
      </c>
      <c r="K2473">
        <v>10467.620000000001</v>
      </c>
      <c r="L2473" t="s">
        <v>16</v>
      </c>
      <c r="M2473" t="s">
        <v>10038</v>
      </c>
    </row>
    <row r="2474" spans="1:13" x14ac:dyDescent="0.25">
      <c r="A2474" t="s">
        <v>2640</v>
      </c>
      <c r="B2474">
        <v>53</v>
      </c>
      <c r="C2474" t="s">
        <v>13</v>
      </c>
      <c r="D2474">
        <v>126</v>
      </c>
      <c r="E2474">
        <v>180.99438133406201</v>
      </c>
      <c r="F2474">
        <v>28.253030505841799</v>
      </c>
      <c r="G2474" t="s">
        <v>14</v>
      </c>
      <c r="H2474" t="s">
        <v>22</v>
      </c>
      <c r="I2474" t="s">
        <v>15</v>
      </c>
      <c r="J2474">
        <v>1</v>
      </c>
      <c r="K2474">
        <v>8175.41</v>
      </c>
      <c r="L2474" t="s">
        <v>16</v>
      </c>
      <c r="M2474" t="s">
        <v>10038</v>
      </c>
    </row>
    <row r="2475" spans="1:13" x14ac:dyDescent="0.25">
      <c r="A2475" t="s">
        <v>2628</v>
      </c>
      <c r="B2475">
        <v>53</v>
      </c>
      <c r="C2475" t="s">
        <v>25</v>
      </c>
      <c r="D2475">
        <v>115</v>
      </c>
      <c r="E2475">
        <v>165.66283019571</v>
      </c>
      <c r="F2475">
        <v>28.556518029935599</v>
      </c>
      <c r="G2475" t="s">
        <v>14</v>
      </c>
      <c r="H2475" t="s">
        <v>22</v>
      </c>
      <c r="I2475" t="s">
        <v>15</v>
      </c>
      <c r="J2475">
        <v>2</v>
      </c>
      <c r="K2475">
        <v>4365.6400000000003</v>
      </c>
      <c r="L2475" t="s">
        <v>16</v>
      </c>
      <c r="M2475" t="s">
        <v>10038</v>
      </c>
    </row>
    <row r="2476" spans="1:13" x14ac:dyDescent="0.25">
      <c r="A2476" t="s">
        <v>2625</v>
      </c>
      <c r="B2476">
        <v>56</v>
      </c>
      <c r="C2476" t="s">
        <v>25</v>
      </c>
      <c r="D2476" t="s">
        <v>10051</v>
      </c>
      <c r="E2476">
        <v>163.943235215399</v>
      </c>
      <c r="F2476">
        <v>21.2902282346707</v>
      </c>
      <c r="G2476" t="s">
        <v>14</v>
      </c>
      <c r="H2476" t="s">
        <v>22</v>
      </c>
      <c r="I2476" t="s">
        <v>15</v>
      </c>
      <c r="J2476">
        <v>4</v>
      </c>
      <c r="K2476">
        <v>9620.92</v>
      </c>
      <c r="L2476" t="s">
        <v>16</v>
      </c>
      <c r="M2476" t="s">
        <v>10038</v>
      </c>
    </row>
    <row r="2477" spans="1:13" x14ac:dyDescent="0.25">
      <c r="A2477" t="s">
        <v>2484</v>
      </c>
      <c r="B2477">
        <v>56</v>
      </c>
      <c r="C2477" t="s">
        <v>13</v>
      </c>
      <c r="D2477">
        <v>157</v>
      </c>
      <c r="E2477">
        <v>235.42743706721899</v>
      </c>
      <c r="F2477">
        <v>24.728620060274999</v>
      </c>
      <c r="G2477" t="s">
        <v>14</v>
      </c>
      <c r="H2477" t="s">
        <v>22</v>
      </c>
      <c r="I2477" t="s">
        <v>15</v>
      </c>
      <c r="J2477">
        <v>5</v>
      </c>
      <c r="K2477">
        <v>14717.59</v>
      </c>
      <c r="L2477" t="s">
        <v>16</v>
      </c>
      <c r="M2477" t="s">
        <v>10038</v>
      </c>
    </row>
    <row r="2478" spans="1:13" x14ac:dyDescent="0.25">
      <c r="A2478" t="s">
        <v>2609</v>
      </c>
      <c r="B2478">
        <v>53</v>
      </c>
      <c r="C2478" t="s">
        <v>13</v>
      </c>
      <c r="D2478">
        <v>171</v>
      </c>
      <c r="E2478">
        <v>223.965001330771</v>
      </c>
      <c r="F2478" t="s">
        <v>10051</v>
      </c>
      <c r="G2478" t="s">
        <v>14</v>
      </c>
      <c r="H2478" t="s">
        <v>22</v>
      </c>
      <c r="I2478" t="s">
        <v>15</v>
      </c>
      <c r="J2478">
        <v>2</v>
      </c>
      <c r="K2478">
        <v>8554.7099999999991</v>
      </c>
      <c r="L2478" t="s">
        <v>20</v>
      </c>
      <c r="M2478" t="s">
        <v>10038</v>
      </c>
    </row>
    <row r="2479" spans="1:13" x14ac:dyDescent="0.25">
      <c r="A2479" t="s">
        <v>2597</v>
      </c>
      <c r="B2479">
        <v>55</v>
      </c>
      <c r="C2479" t="s">
        <v>13</v>
      </c>
      <c r="D2479">
        <v>153</v>
      </c>
      <c r="E2479">
        <v>183.81985654227</v>
      </c>
      <c r="F2479">
        <v>26.154816416370501</v>
      </c>
      <c r="G2479" t="s">
        <v>14</v>
      </c>
      <c r="H2479" t="s">
        <v>19</v>
      </c>
      <c r="I2479" t="s">
        <v>15</v>
      </c>
      <c r="J2479">
        <v>4</v>
      </c>
      <c r="K2479">
        <v>9966.2999999999993</v>
      </c>
      <c r="L2479" t="s">
        <v>23</v>
      </c>
      <c r="M2479" t="s">
        <v>10038</v>
      </c>
    </row>
    <row r="2480" spans="1:13" x14ac:dyDescent="0.25">
      <c r="A2480" t="s">
        <v>2582</v>
      </c>
      <c r="B2480">
        <v>52</v>
      </c>
      <c r="C2480" t="s">
        <v>25</v>
      </c>
      <c r="D2480">
        <v>168</v>
      </c>
      <c r="E2480">
        <v>153.16748954298899</v>
      </c>
      <c r="F2480">
        <v>19.499478814565698</v>
      </c>
      <c r="G2480" t="s">
        <v>18</v>
      </c>
      <c r="H2480" t="s">
        <v>19</v>
      </c>
      <c r="I2480" t="s">
        <v>15</v>
      </c>
      <c r="J2480">
        <v>3</v>
      </c>
      <c r="K2480">
        <v>14834.28</v>
      </c>
      <c r="L2480" t="s">
        <v>23</v>
      </c>
      <c r="M2480" t="s">
        <v>10038</v>
      </c>
    </row>
    <row r="2481" spans="1:13" x14ac:dyDescent="0.25">
      <c r="A2481" t="s">
        <v>2490</v>
      </c>
      <c r="B2481">
        <v>51</v>
      </c>
      <c r="C2481" t="s">
        <v>13</v>
      </c>
      <c r="D2481">
        <v>116</v>
      </c>
      <c r="E2481">
        <v>228.934847788795</v>
      </c>
      <c r="F2481">
        <v>23.6009382346172</v>
      </c>
      <c r="G2481" t="s">
        <v>14</v>
      </c>
      <c r="H2481" t="s">
        <v>22</v>
      </c>
      <c r="I2481" t="s">
        <v>15</v>
      </c>
      <c r="J2481">
        <v>1</v>
      </c>
      <c r="K2481">
        <v>4612.21</v>
      </c>
      <c r="L2481" t="s">
        <v>23</v>
      </c>
      <c r="M2481" t="s">
        <v>10038</v>
      </c>
    </row>
    <row r="2482" spans="1:13" x14ac:dyDescent="0.25">
      <c r="A2482" t="s">
        <v>2492</v>
      </c>
      <c r="B2482">
        <v>54</v>
      </c>
      <c r="C2482" t="s">
        <v>13</v>
      </c>
      <c r="D2482">
        <v>134</v>
      </c>
      <c r="E2482">
        <v>213.37749035799601</v>
      </c>
      <c r="F2482">
        <v>28.136447704532699</v>
      </c>
      <c r="G2482" t="s">
        <v>18</v>
      </c>
      <c r="H2482" t="s">
        <v>19</v>
      </c>
      <c r="I2482" t="s">
        <v>15</v>
      </c>
      <c r="J2482">
        <v>4</v>
      </c>
      <c r="K2482">
        <v>12839.11</v>
      </c>
      <c r="L2482" t="s">
        <v>16</v>
      </c>
      <c r="M2482" t="s">
        <v>10038</v>
      </c>
    </row>
    <row r="2483" spans="1:13" x14ac:dyDescent="0.25">
      <c r="A2483" t="s">
        <v>2493</v>
      </c>
      <c r="B2483">
        <v>54</v>
      </c>
      <c r="C2483" t="s">
        <v>13</v>
      </c>
      <c r="D2483">
        <v>132</v>
      </c>
      <c r="E2483">
        <v>142.13605289394999</v>
      </c>
      <c r="F2483">
        <v>15</v>
      </c>
      <c r="G2483" t="s">
        <v>18</v>
      </c>
      <c r="H2483" t="s">
        <v>19</v>
      </c>
      <c r="I2483" t="s">
        <v>15</v>
      </c>
      <c r="J2483">
        <v>8</v>
      </c>
      <c r="K2483">
        <v>15892.18</v>
      </c>
      <c r="L2483" t="s">
        <v>23</v>
      </c>
      <c r="M2483" t="s">
        <v>10038</v>
      </c>
    </row>
    <row r="2484" spans="1:13" x14ac:dyDescent="0.25">
      <c r="A2484" t="s">
        <v>2576</v>
      </c>
      <c r="B2484">
        <v>54</v>
      </c>
      <c r="C2484" t="s">
        <v>13</v>
      </c>
      <c r="D2484">
        <v>113</v>
      </c>
      <c r="E2484">
        <v>228.05057650373399</v>
      </c>
      <c r="F2484">
        <v>28.388056613563499</v>
      </c>
      <c r="G2484" t="s">
        <v>14</v>
      </c>
      <c r="H2484" t="s">
        <v>19</v>
      </c>
      <c r="I2484" t="s">
        <v>15</v>
      </c>
      <c r="J2484">
        <v>4</v>
      </c>
      <c r="K2484">
        <v>13534.73</v>
      </c>
      <c r="L2484" t="s">
        <v>16</v>
      </c>
      <c r="M2484" t="s">
        <v>10038</v>
      </c>
    </row>
    <row r="2485" spans="1:13" x14ac:dyDescent="0.25">
      <c r="A2485" t="s">
        <v>2560</v>
      </c>
      <c r="B2485">
        <v>51</v>
      </c>
      <c r="C2485" t="s">
        <v>13</v>
      </c>
      <c r="D2485">
        <v>101</v>
      </c>
      <c r="E2485">
        <v>173.74256811529401</v>
      </c>
      <c r="F2485">
        <v>20.634428998873801</v>
      </c>
      <c r="G2485" t="s">
        <v>14</v>
      </c>
      <c r="H2485" t="s">
        <v>19</v>
      </c>
      <c r="I2485" t="s">
        <v>15</v>
      </c>
      <c r="J2485">
        <v>5</v>
      </c>
      <c r="K2485">
        <v>4291.87</v>
      </c>
      <c r="L2485" t="s">
        <v>16</v>
      </c>
      <c r="M2485" t="s">
        <v>10038</v>
      </c>
    </row>
    <row r="2486" spans="1:13" x14ac:dyDescent="0.25">
      <c r="A2486" t="s">
        <v>2559</v>
      </c>
      <c r="B2486">
        <v>54</v>
      </c>
      <c r="C2486" t="s">
        <v>25</v>
      </c>
      <c r="D2486">
        <v>143</v>
      </c>
      <c r="E2486">
        <v>229.889018802772</v>
      </c>
      <c r="F2486">
        <v>29.168946358188698</v>
      </c>
      <c r="G2486" t="s">
        <v>14</v>
      </c>
      <c r="H2486" t="s">
        <v>22</v>
      </c>
      <c r="I2486" t="s">
        <v>15</v>
      </c>
      <c r="J2486">
        <v>1</v>
      </c>
      <c r="K2486" t="s">
        <v>10051</v>
      </c>
      <c r="L2486" t="s">
        <v>43</v>
      </c>
      <c r="M2486" t="s">
        <v>10038</v>
      </c>
    </row>
    <row r="2487" spans="1:13" x14ac:dyDescent="0.25">
      <c r="A2487" t="s">
        <v>2548</v>
      </c>
      <c r="B2487">
        <v>60</v>
      </c>
      <c r="C2487" t="s">
        <v>25</v>
      </c>
      <c r="D2487">
        <v>129</v>
      </c>
      <c r="E2487">
        <v>233.31690898411799</v>
      </c>
      <c r="F2487">
        <v>25.440545257681499</v>
      </c>
      <c r="G2487" t="s">
        <v>18</v>
      </c>
      <c r="H2487" t="s">
        <v>19</v>
      </c>
      <c r="I2487" t="s">
        <v>15</v>
      </c>
      <c r="J2487">
        <v>1</v>
      </c>
      <c r="K2487">
        <v>1378.77</v>
      </c>
      <c r="L2487" t="s">
        <v>16</v>
      </c>
      <c r="M2487" t="s">
        <v>10038</v>
      </c>
    </row>
    <row r="2488" spans="1:13" x14ac:dyDescent="0.25">
      <c r="A2488" t="s">
        <v>2543</v>
      </c>
      <c r="B2488">
        <v>59</v>
      </c>
      <c r="C2488" t="s">
        <v>13</v>
      </c>
      <c r="D2488">
        <v>134</v>
      </c>
      <c r="E2488">
        <v>219.261647588421</v>
      </c>
      <c r="F2488">
        <v>39.392710060169399</v>
      </c>
      <c r="G2488" t="s">
        <v>36</v>
      </c>
      <c r="H2488" t="s">
        <v>19</v>
      </c>
      <c r="I2488" t="s">
        <v>15</v>
      </c>
      <c r="J2488">
        <v>3</v>
      </c>
      <c r="K2488">
        <v>10600.19</v>
      </c>
      <c r="L2488" t="s">
        <v>43</v>
      </c>
      <c r="M2488" t="s">
        <v>10038</v>
      </c>
    </row>
    <row r="2489" spans="1:13" x14ac:dyDescent="0.25">
      <c r="A2489" t="s">
        <v>2510</v>
      </c>
      <c r="B2489">
        <v>60</v>
      </c>
      <c r="C2489" t="s">
        <v>13</v>
      </c>
      <c r="D2489">
        <v>118</v>
      </c>
      <c r="E2489">
        <v>233.29698844081801</v>
      </c>
      <c r="F2489">
        <v>26.455680906995902</v>
      </c>
      <c r="G2489" t="s">
        <v>14</v>
      </c>
      <c r="H2489" t="s">
        <v>19</v>
      </c>
      <c r="I2489" t="s">
        <v>15</v>
      </c>
      <c r="J2489">
        <v>4</v>
      </c>
      <c r="K2489">
        <v>12680.48</v>
      </c>
      <c r="L2489" t="s">
        <v>43</v>
      </c>
      <c r="M2489" t="s">
        <v>10038</v>
      </c>
    </row>
    <row r="2490" spans="1:13" x14ac:dyDescent="0.25">
      <c r="A2490" t="s">
        <v>2511</v>
      </c>
      <c r="B2490">
        <v>55</v>
      </c>
      <c r="C2490" t="s">
        <v>25</v>
      </c>
      <c r="D2490">
        <v>126</v>
      </c>
      <c r="E2490">
        <v>195.12913955428701</v>
      </c>
      <c r="F2490">
        <v>23.0080931830772</v>
      </c>
      <c r="G2490" t="s">
        <v>18</v>
      </c>
      <c r="H2490" t="s">
        <v>19</v>
      </c>
      <c r="I2490" t="s">
        <v>15</v>
      </c>
      <c r="J2490">
        <v>2</v>
      </c>
      <c r="K2490">
        <v>10573.1</v>
      </c>
      <c r="L2490" t="s">
        <v>16</v>
      </c>
      <c r="M2490" t="s">
        <v>10038</v>
      </c>
    </row>
    <row r="2491" spans="1:13" x14ac:dyDescent="0.25">
      <c r="A2491" t="s">
        <v>2542</v>
      </c>
      <c r="B2491">
        <v>53</v>
      </c>
      <c r="C2491" t="s">
        <v>25</v>
      </c>
      <c r="D2491">
        <v>158</v>
      </c>
      <c r="E2491">
        <v>207.94448333442099</v>
      </c>
      <c r="F2491">
        <v>36.196305200624401</v>
      </c>
      <c r="G2491" t="s">
        <v>18</v>
      </c>
      <c r="H2491" t="s">
        <v>19</v>
      </c>
      <c r="I2491" t="s">
        <v>15</v>
      </c>
      <c r="J2491">
        <v>2</v>
      </c>
      <c r="K2491">
        <v>5004.17</v>
      </c>
      <c r="L2491" t="s">
        <v>16</v>
      </c>
      <c r="M2491" t="s">
        <v>10038</v>
      </c>
    </row>
    <row r="2492" spans="1:13" x14ac:dyDescent="0.25">
      <c r="A2492" t="s">
        <v>2539</v>
      </c>
      <c r="B2492">
        <v>55</v>
      </c>
      <c r="C2492" t="s">
        <v>25</v>
      </c>
      <c r="D2492">
        <v>113</v>
      </c>
      <c r="E2492">
        <v>285.96001728838002</v>
      </c>
      <c r="F2492">
        <v>29.258953778290699</v>
      </c>
      <c r="G2492" t="s">
        <v>14</v>
      </c>
      <c r="H2492" t="s">
        <v>19</v>
      </c>
      <c r="I2492" t="s">
        <v>15</v>
      </c>
      <c r="J2492">
        <v>5</v>
      </c>
      <c r="K2492">
        <v>7687.54</v>
      </c>
      <c r="L2492" t="s">
        <v>16</v>
      </c>
      <c r="M2492" t="s">
        <v>10038</v>
      </c>
    </row>
    <row r="2493" spans="1:13" x14ac:dyDescent="0.25">
      <c r="A2493" t="s">
        <v>2532</v>
      </c>
      <c r="B2493">
        <v>60</v>
      </c>
      <c r="C2493" t="s">
        <v>25</v>
      </c>
      <c r="D2493">
        <v>144</v>
      </c>
      <c r="E2493">
        <v>237.23096704790299</v>
      </c>
      <c r="F2493">
        <v>28.0822425474672</v>
      </c>
      <c r="G2493" t="s">
        <v>18</v>
      </c>
      <c r="H2493" t="s">
        <v>19</v>
      </c>
      <c r="I2493" t="s">
        <v>15</v>
      </c>
      <c r="J2493">
        <v>2</v>
      </c>
      <c r="K2493">
        <v>7402.01</v>
      </c>
      <c r="L2493" t="s">
        <v>16</v>
      </c>
      <c r="M2493" t="s">
        <v>10038</v>
      </c>
    </row>
    <row r="2494" spans="1:13" x14ac:dyDescent="0.25">
      <c r="A2494" t="s">
        <v>2530</v>
      </c>
      <c r="B2494">
        <v>53</v>
      </c>
      <c r="C2494" t="s">
        <v>13</v>
      </c>
      <c r="D2494">
        <v>118</v>
      </c>
      <c r="E2494">
        <v>238.99084388918399</v>
      </c>
      <c r="F2494">
        <v>24.7002117953338</v>
      </c>
      <c r="G2494" t="s">
        <v>18</v>
      </c>
      <c r="H2494" t="s">
        <v>19</v>
      </c>
      <c r="I2494" t="s">
        <v>15</v>
      </c>
      <c r="J2494">
        <v>4</v>
      </c>
      <c r="K2494">
        <v>3194.54</v>
      </c>
      <c r="L2494" t="s">
        <v>16</v>
      </c>
      <c r="M2494" t="s">
        <v>10038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J37"/>
  <sheetViews>
    <sheetView topLeftCell="B1" workbookViewId="0">
      <selection activeCell="B33" sqref="B33"/>
    </sheetView>
  </sheetViews>
  <sheetFormatPr defaultRowHeight="15" x14ac:dyDescent="0.25"/>
  <cols>
    <col min="1" max="1" width="18.5703125" bestFit="1" customWidth="1"/>
    <col min="2" max="2" width="16.28515625" bestFit="1" customWidth="1"/>
    <col min="3" max="3" width="5" bestFit="1" customWidth="1"/>
    <col min="4" max="4" width="8.5703125" bestFit="1" customWidth="1"/>
    <col min="5" max="6" width="11.28515625" bestFit="1" customWidth="1"/>
  </cols>
  <sheetData>
    <row r="1" spans="1:10" x14ac:dyDescent="0.25">
      <c r="A1" s="1" t="s">
        <v>10044</v>
      </c>
      <c r="B1" s="1" t="s">
        <v>10043</v>
      </c>
      <c r="I1" t="s">
        <v>10053</v>
      </c>
      <c r="J1" t="s">
        <v>10054</v>
      </c>
    </row>
    <row r="2" spans="1:10" x14ac:dyDescent="0.25">
      <c r="A2" s="1" t="s">
        <v>10034</v>
      </c>
      <c r="B2" t="s">
        <v>26</v>
      </c>
      <c r="C2" t="s">
        <v>28</v>
      </c>
      <c r="D2" t="s">
        <v>15</v>
      </c>
      <c r="E2" t="s">
        <v>10026</v>
      </c>
      <c r="I2" t="s">
        <v>28</v>
      </c>
      <c r="J2">
        <f>COUNTIF(PatientData[Heart_Disease_Risk],"Low")</f>
        <v>2574</v>
      </c>
    </row>
    <row r="3" spans="1:10" x14ac:dyDescent="0.25">
      <c r="A3" s="2" t="s">
        <v>10035</v>
      </c>
      <c r="B3" s="3">
        <v>49</v>
      </c>
      <c r="C3" s="3">
        <v>259</v>
      </c>
      <c r="D3" s="3">
        <v>199</v>
      </c>
      <c r="E3" s="3">
        <v>507</v>
      </c>
      <c r="I3" t="s">
        <v>10055</v>
      </c>
      <c r="J3">
        <f>COUNTIF(PatientData[Heart_Disease_Risk],"Medium")</f>
        <v>4825</v>
      </c>
    </row>
    <row r="4" spans="1:10" x14ac:dyDescent="0.25">
      <c r="A4" s="2" t="s">
        <v>10036</v>
      </c>
      <c r="B4" s="3">
        <v>143</v>
      </c>
      <c r="C4" s="3">
        <v>466</v>
      </c>
      <c r="D4" s="3">
        <v>548</v>
      </c>
      <c r="E4" s="3">
        <v>1157</v>
      </c>
      <c r="I4" t="s">
        <v>26</v>
      </c>
      <c r="J4">
        <f>COUNTIF(PatientData[Heart_Disease_Risk],"High")</f>
        <v>2401</v>
      </c>
    </row>
    <row r="5" spans="1:10" x14ac:dyDescent="0.25">
      <c r="A5" s="2" t="s">
        <v>10037</v>
      </c>
      <c r="B5" s="3">
        <v>381</v>
      </c>
      <c r="C5" s="3">
        <v>683</v>
      </c>
      <c r="D5" s="3">
        <v>1017</v>
      </c>
      <c r="E5" s="3">
        <v>2081</v>
      </c>
    </row>
    <row r="6" spans="1:10" x14ac:dyDescent="0.25">
      <c r="A6" s="2" t="s">
        <v>10038</v>
      </c>
      <c r="B6" s="3">
        <v>603</v>
      </c>
      <c r="C6" s="3">
        <v>589</v>
      </c>
      <c r="D6" s="3">
        <v>1301</v>
      </c>
      <c r="E6" s="3">
        <v>2493</v>
      </c>
    </row>
    <row r="7" spans="1:10" x14ac:dyDescent="0.25">
      <c r="A7" s="2" t="s">
        <v>10039</v>
      </c>
      <c r="B7" s="3">
        <v>598</v>
      </c>
      <c r="C7" s="3">
        <v>337</v>
      </c>
      <c r="D7" s="3">
        <v>976</v>
      </c>
      <c r="E7" s="3">
        <v>1911</v>
      </c>
    </row>
    <row r="8" spans="1:10" x14ac:dyDescent="0.25">
      <c r="A8" s="2" t="s">
        <v>10040</v>
      </c>
      <c r="B8" s="3">
        <v>380</v>
      </c>
      <c r="C8" s="3">
        <v>120</v>
      </c>
      <c r="D8" s="3">
        <v>480</v>
      </c>
      <c r="E8" s="3">
        <v>980</v>
      </c>
    </row>
    <row r="9" spans="1:10" x14ac:dyDescent="0.25">
      <c r="A9" s="2" t="s">
        <v>10041</v>
      </c>
      <c r="B9" s="3">
        <v>190</v>
      </c>
      <c r="C9" s="3">
        <v>20</v>
      </c>
      <c r="D9" s="3">
        <v>168</v>
      </c>
      <c r="E9" s="3">
        <v>378</v>
      </c>
    </row>
    <row r="10" spans="1:10" x14ac:dyDescent="0.25">
      <c r="A10" s="2" t="s">
        <v>10026</v>
      </c>
      <c r="B10" s="3">
        <v>2344</v>
      </c>
      <c r="C10" s="3">
        <v>2474</v>
      </c>
      <c r="D10" s="3">
        <v>4689</v>
      </c>
      <c r="E10" s="3">
        <v>9507</v>
      </c>
    </row>
    <row r="11" spans="1:10" x14ac:dyDescent="0.25">
      <c r="A11" s="6" t="s">
        <v>10048</v>
      </c>
      <c r="B11" s="7"/>
      <c r="C11" s="7"/>
      <c r="D11" s="7"/>
      <c r="E11" s="7"/>
      <c r="F11" s="7"/>
    </row>
    <row r="13" spans="1:10" x14ac:dyDescent="0.25">
      <c r="A13" s="6" t="s">
        <v>10047</v>
      </c>
      <c r="B13" s="7"/>
      <c r="C13" s="7"/>
    </row>
    <row r="14" spans="1:10" x14ac:dyDescent="0.25">
      <c r="A14" s="1" t="s">
        <v>10034</v>
      </c>
      <c r="B14" t="s">
        <v>10045</v>
      </c>
      <c r="C14" t="s">
        <v>10046</v>
      </c>
    </row>
    <row r="15" spans="1:10" x14ac:dyDescent="0.25">
      <c r="A15" s="2" t="s">
        <v>36</v>
      </c>
      <c r="B15" s="3">
        <v>11866</v>
      </c>
      <c r="C15" s="3">
        <v>32233484.750000015</v>
      </c>
    </row>
    <row r="16" spans="1:10" x14ac:dyDescent="0.25">
      <c r="A16" s="2" t="s">
        <v>18</v>
      </c>
      <c r="B16" s="3">
        <v>8257</v>
      </c>
      <c r="C16" s="3">
        <v>28331264.379999965</v>
      </c>
    </row>
    <row r="17" spans="1:6" x14ac:dyDescent="0.25">
      <c r="A17" s="2" t="s">
        <v>14</v>
      </c>
      <c r="B17" s="3">
        <v>12566</v>
      </c>
      <c r="C17" s="3">
        <v>30372876.980000023</v>
      </c>
    </row>
    <row r="18" spans="1:6" x14ac:dyDescent="0.25">
      <c r="A18" s="2" t="s">
        <v>10042</v>
      </c>
      <c r="B18" s="3">
        <v>32689</v>
      </c>
      <c r="C18" s="3">
        <v>90937626.109999999</v>
      </c>
    </row>
    <row r="22" spans="1:6" x14ac:dyDescent="0.25">
      <c r="A22" s="6" t="s">
        <v>10049</v>
      </c>
      <c r="B22" s="7"/>
      <c r="C22" s="7"/>
    </row>
    <row r="23" spans="1:6" x14ac:dyDescent="0.25">
      <c r="A23" s="1" t="s">
        <v>10044</v>
      </c>
      <c r="B23" s="1" t="s">
        <v>10043</v>
      </c>
    </row>
    <row r="24" spans="1:6" x14ac:dyDescent="0.25">
      <c r="A24" s="1" t="s">
        <v>10052</v>
      </c>
      <c r="B24" t="s">
        <v>26</v>
      </c>
      <c r="C24" t="s">
        <v>28</v>
      </c>
      <c r="D24" t="s">
        <v>15</v>
      </c>
      <c r="E24" t="s">
        <v>10042</v>
      </c>
    </row>
    <row r="25" spans="1:6" x14ac:dyDescent="0.25">
      <c r="A25" s="2" t="s">
        <v>19</v>
      </c>
      <c r="B25" s="3">
        <v>884</v>
      </c>
      <c r="C25" s="3">
        <v>2273</v>
      </c>
      <c r="D25" s="3">
        <v>3316</v>
      </c>
      <c r="E25" s="3">
        <v>6473</v>
      </c>
    </row>
    <row r="26" spans="1:6" x14ac:dyDescent="0.25">
      <c r="A26" s="2" t="s">
        <v>22</v>
      </c>
      <c r="B26" s="3">
        <v>1409</v>
      </c>
      <c r="C26" s="3">
        <v>140</v>
      </c>
      <c r="D26" s="3">
        <v>1249</v>
      </c>
      <c r="E26" s="3">
        <v>2798</v>
      </c>
    </row>
    <row r="27" spans="1:6" x14ac:dyDescent="0.25">
      <c r="A27" s="2" t="s">
        <v>10042</v>
      </c>
      <c r="B27" s="3">
        <v>2293</v>
      </c>
      <c r="C27" s="3">
        <v>2413</v>
      </c>
      <c r="D27" s="3">
        <v>4565</v>
      </c>
      <c r="E27" s="3">
        <v>9271</v>
      </c>
    </row>
    <row r="32" spans="1:6" x14ac:dyDescent="0.25">
      <c r="A32" s="6" t="s">
        <v>10050</v>
      </c>
      <c r="B32" s="7"/>
      <c r="C32" s="7"/>
      <c r="D32" s="7"/>
      <c r="E32" s="7"/>
      <c r="F32" s="7"/>
    </row>
    <row r="33" spans="1:5" x14ac:dyDescent="0.25">
      <c r="A33" s="1" t="s">
        <v>10044</v>
      </c>
      <c r="B33" s="1" t="s">
        <v>10043</v>
      </c>
    </row>
    <row r="34" spans="1:5" x14ac:dyDescent="0.25">
      <c r="A34" s="1" t="s">
        <v>10034</v>
      </c>
      <c r="B34" t="s">
        <v>26</v>
      </c>
      <c r="C34" t="s">
        <v>28</v>
      </c>
      <c r="D34" t="s">
        <v>15</v>
      </c>
      <c r="E34" t="s">
        <v>10042</v>
      </c>
    </row>
    <row r="35" spans="1:5" x14ac:dyDescent="0.25">
      <c r="A35" s="2" t="s">
        <v>19</v>
      </c>
      <c r="B35" s="3">
        <v>884</v>
      </c>
      <c r="C35" s="3">
        <v>2273</v>
      </c>
      <c r="D35" s="3">
        <v>3316</v>
      </c>
      <c r="E35" s="3">
        <v>6473</v>
      </c>
    </row>
    <row r="36" spans="1:5" x14ac:dyDescent="0.25">
      <c r="A36" s="2" t="s">
        <v>22</v>
      </c>
      <c r="B36" s="3">
        <v>1409</v>
      </c>
      <c r="C36" s="3">
        <v>140</v>
      </c>
      <c r="D36" s="3">
        <v>1249</v>
      </c>
      <c r="E36" s="3">
        <v>2798</v>
      </c>
    </row>
    <row r="37" spans="1:5" x14ac:dyDescent="0.25">
      <c r="A37" s="2" t="s">
        <v>10042</v>
      </c>
      <c r="B37" s="3">
        <v>2293</v>
      </c>
      <c r="C37" s="3">
        <v>2413</v>
      </c>
      <c r="D37" s="3">
        <v>4565</v>
      </c>
      <c r="E37" s="3">
        <v>9271</v>
      </c>
    </row>
  </sheetData>
  <mergeCells count="4">
    <mergeCell ref="A22:C22"/>
    <mergeCell ref="A13:C13"/>
    <mergeCell ref="A11:F11"/>
    <mergeCell ref="A32:F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W46"/>
  <sheetViews>
    <sheetView showGridLines="0" showRowColHeaders="0" topLeftCell="B18" zoomScale="84" zoomScaleNormal="84" workbookViewId="0">
      <selection activeCell="R23" sqref="R23"/>
    </sheetView>
  </sheetViews>
  <sheetFormatPr defaultRowHeight="15" x14ac:dyDescent="0.25"/>
  <cols>
    <col min="1" max="16" width="10.7109375" customWidth="1"/>
  </cols>
  <sheetData>
    <row r="1" spans="1:23" ht="50.1" customHeight="1" x14ac:dyDescent="0.5">
      <c r="A1" s="8" t="s">
        <v>10056</v>
      </c>
      <c r="B1" s="8"/>
      <c r="C1" s="8"/>
      <c r="D1" s="8"/>
      <c r="E1" s="8"/>
      <c r="F1" s="8"/>
      <c r="G1" s="8"/>
      <c r="H1" s="8"/>
      <c r="I1" s="8"/>
      <c r="J1" s="8"/>
      <c r="K1" s="8"/>
      <c r="L1" s="8"/>
      <c r="M1" s="8"/>
      <c r="N1" s="8"/>
      <c r="O1" s="8"/>
      <c r="P1" s="8"/>
      <c r="Q1" s="8"/>
      <c r="R1" s="8"/>
      <c r="S1" s="8"/>
      <c r="T1" s="8"/>
      <c r="U1" s="8"/>
      <c r="V1" s="8"/>
      <c r="W1" s="8"/>
    </row>
    <row r="2" spans="1:23" ht="15.75" thickBot="1" x14ac:dyDescent="0.3"/>
    <row r="3" spans="1:23" ht="15" customHeight="1" x14ac:dyDescent="0.25">
      <c r="A3" s="36">
        <f>COUNTA(PatientData[Patient_ID])</f>
        <v>10000</v>
      </c>
      <c r="B3" s="37"/>
      <c r="C3" s="38"/>
      <c r="E3" s="42">
        <f>COUNTIF(PatientData[Heart_Disease_Risk],"High")/COUNTA(PatientData[Heart_Disease_Risk])</f>
        <v>0.24010000000000001</v>
      </c>
      <c r="F3" s="43"/>
      <c r="G3" s="44"/>
      <c r="I3" s="48">
        <f>AVERAGE(PatientData[Treatment_Cost])</f>
        <v>9720.4833439654794</v>
      </c>
      <c r="J3" s="49"/>
      <c r="K3" s="50"/>
      <c r="M3" s="9">
        <f>AVERAGE(PatientData[Hospital_Visits])</f>
        <v>3.4837563451776652</v>
      </c>
      <c r="N3" s="10"/>
      <c r="O3" s="11"/>
      <c r="Q3" s="15">
        <f>COUNTIF(PatientData[Diabetes_Diagnosis],"Yes")/COUNTA(PatientData[Diabetes_Diagnosis])</f>
        <v>0.29239999999999999</v>
      </c>
      <c r="R3" s="16"/>
      <c r="S3" s="17"/>
      <c r="U3" s="21">
        <f>COUNTIF(PatientData[Smoking_Status],"Current")/COUNTA(PatientData[Smoking_Status])</f>
        <v>0.2485</v>
      </c>
      <c r="V3" s="22"/>
      <c r="W3" s="23"/>
    </row>
    <row r="4" spans="1:23" ht="15" customHeight="1" x14ac:dyDescent="0.25">
      <c r="A4" s="39"/>
      <c r="B4" s="40"/>
      <c r="C4" s="41"/>
      <c r="E4" s="45"/>
      <c r="F4" s="46"/>
      <c r="G4" s="47"/>
      <c r="I4" s="51"/>
      <c r="J4" s="52"/>
      <c r="K4" s="53"/>
      <c r="M4" s="12"/>
      <c r="N4" s="13"/>
      <c r="O4" s="14"/>
      <c r="Q4" s="18"/>
      <c r="R4" s="19"/>
      <c r="S4" s="20"/>
      <c r="U4" s="24"/>
      <c r="V4" s="25"/>
      <c r="W4" s="26"/>
    </row>
    <row r="5" spans="1:23" ht="15" customHeight="1" x14ac:dyDescent="0.25">
      <c r="A5" s="39"/>
      <c r="B5" s="40"/>
      <c r="C5" s="41"/>
      <c r="E5" s="45"/>
      <c r="F5" s="46"/>
      <c r="G5" s="47"/>
      <c r="I5" s="51"/>
      <c r="J5" s="52"/>
      <c r="K5" s="53"/>
      <c r="M5" s="12"/>
      <c r="N5" s="13"/>
      <c r="O5" s="14"/>
      <c r="Q5" s="18"/>
      <c r="R5" s="19"/>
      <c r="S5" s="20"/>
      <c r="U5" s="24"/>
      <c r="V5" s="25"/>
      <c r="W5" s="26"/>
    </row>
    <row r="6" spans="1:23" ht="21.75" thickBot="1" x14ac:dyDescent="0.4">
      <c r="A6" s="30" t="s">
        <v>10027</v>
      </c>
      <c r="B6" s="31"/>
      <c r="C6" s="32"/>
      <c r="E6" s="30" t="s">
        <v>10028</v>
      </c>
      <c r="F6" s="31"/>
      <c r="G6" s="32"/>
      <c r="I6" s="30" t="s">
        <v>10029</v>
      </c>
      <c r="J6" s="31"/>
      <c r="K6" s="32"/>
      <c r="M6" s="30" t="s">
        <v>10030</v>
      </c>
      <c r="N6" s="31"/>
      <c r="O6" s="32"/>
      <c r="Q6" s="33" t="s">
        <v>10057</v>
      </c>
      <c r="R6" s="34"/>
      <c r="S6" s="35"/>
      <c r="U6" s="27" t="s">
        <v>10031</v>
      </c>
      <c r="V6" s="28"/>
      <c r="W6" s="29"/>
    </row>
    <row r="8" spans="1:23" ht="23.25" x14ac:dyDescent="0.35">
      <c r="Q8" s="4"/>
      <c r="R8" s="5" t="s">
        <v>10058</v>
      </c>
      <c r="S8" s="4"/>
    </row>
    <row r="13" spans="1:23" x14ac:dyDescent="0.25">
      <c r="J13" t="s">
        <v>10032</v>
      </c>
    </row>
    <row r="24" spans="7:7" x14ac:dyDescent="0.25">
      <c r="G24" t="s">
        <v>10026</v>
      </c>
    </row>
    <row r="40" spans="2:9" ht="21" x14ac:dyDescent="0.35">
      <c r="D40" s="56" t="s">
        <v>10065</v>
      </c>
    </row>
    <row r="41" spans="2:9" x14ac:dyDescent="0.25">
      <c r="B41" s="54" t="s">
        <v>10059</v>
      </c>
      <c r="C41" s="54"/>
      <c r="D41" s="54"/>
      <c r="E41" s="54"/>
      <c r="F41" s="54"/>
      <c r="G41" s="54"/>
      <c r="H41" s="54"/>
      <c r="I41" s="54"/>
    </row>
    <row r="42" spans="2:9" x14ac:dyDescent="0.25">
      <c r="B42" s="54" t="s">
        <v>10060</v>
      </c>
      <c r="C42" s="54"/>
      <c r="D42" s="54"/>
      <c r="E42" s="54"/>
      <c r="F42" s="54"/>
      <c r="G42" s="54"/>
      <c r="H42" s="54"/>
      <c r="I42" s="54"/>
    </row>
    <row r="43" spans="2:9" x14ac:dyDescent="0.25">
      <c r="B43" s="54" t="s">
        <v>10061</v>
      </c>
      <c r="C43" s="54"/>
      <c r="D43" s="54"/>
      <c r="E43" s="54"/>
      <c r="F43" s="54"/>
      <c r="G43" s="54"/>
      <c r="H43" s="54"/>
      <c r="I43" s="54"/>
    </row>
    <row r="44" spans="2:9" x14ac:dyDescent="0.25">
      <c r="B44" s="55" t="s">
        <v>10062</v>
      </c>
      <c r="C44" s="55"/>
      <c r="D44" s="55"/>
      <c r="E44" s="55"/>
      <c r="F44" s="55"/>
      <c r="G44" s="55"/>
      <c r="H44" s="55"/>
      <c r="I44" s="55"/>
    </row>
    <row r="45" spans="2:9" x14ac:dyDescent="0.25">
      <c r="B45" s="55" t="s">
        <v>10063</v>
      </c>
      <c r="C45" s="55"/>
      <c r="D45" s="55"/>
      <c r="E45" s="55"/>
      <c r="F45" s="55"/>
      <c r="G45" s="55"/>
      <c r="H45" s="55"/>
      <c r="I45" s="55"/>
    </row>
    <row r="46" spans="2:9" x14ac:dyDescent="0.25">
      <c r="B46" s="55" t="s">
        <v>10064</v>
      </c>
      <c r="C46" s="55"/>
      <c r="D46" s="55"/>
      <c r="E46" s="55"/>
      <c r="F46" s="55"/>
      <c r="G46" s="55"/>
      <c r="H46" s="55"/>
      <c r="I46" s="55"/>
    </row>
  </sheetData>
  <mergeCells count="19">
    <mergeCell ref="B46:I46"/>
    <mergeCell ref="B41:I41"/>
    <mergeCell ref="B42:I42"/>
    <mergeCell ref="B43:I43"/>
    <mergeCell ref="B44:I44"/>
    <mergeCell ref="B45:I45"/>
    <mergeCell ref="A1:W1"/>
    <mergeCell ref="M3:O5"/>
    <mergeCell ref="Q3:S5"/>
    <mergeCell ref="U3:W5"/>
    <mergeCell ref="U6:W6"/>
    <mergeCell ref="M6:O6"/>
    <mergeCell ref="Q6:S6"/>
    <mergeCell ref="A3:C5"/>
    <mergeCell ref="A6:C6"/>
    <mergeCell ref="E3:G5"/>
    <mergeCell ref="E6:G6"/>
    <mergeCell ref="I3:K5"/>
    <mergeCell ref="I6:K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st_martins_hospital_cleaned</vt:lpstr>
      <vt:lpstr>Sheet4</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2026-05-29T15:26:04Z</dcterms:created>
  <dcterms:modified xsi:type="dcterms:W3CDTF">2026-06-11T19:04:33Z</dcterms:modified>
</cp:coreProperties>
</file>